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RIDE FACTOR BLACK\Downloads\"/>
    </mc:Choice>
  </mc:AlternateContent>
  <xr:revisionPtr revIDLastSave="0" documentId="13_ncr:1_{3B2BFF52-750F-4FEC-A7C6-B33D47288D01}" xr6:coauthVersionLast="47" xr6:coauthVersionMax="47" xr10:uidLastSave="{00000000-0000-0000-0000-000000000000}"/>
  <bookViews>
    <workbookView xWindow="-120" yWindow="-120" windowWidth="29040" windowHeight="15720" firstSheet="11" activeTab="11" xr2:uid="{00000000-000D-0000-FFFF-FFFF00000000}"/>
  </bookViews>
  <sheets>
    <sheet name="1.Árbol del problema" sheetId="1" state="hidden" r:id="rId1"/>
    <sheet name="2.Árbol de objetivos" sheetId="2" state="hidden" r:id="rId2"/>
    <sheet name="3.Árbol de alternativas" sheetId="3" state="hidden" r:id="rId3"/>
    <sheet name="4.Matriz de alternativas" sheetId="4" state="hidden" r:id="rId4"/>
    <sheet name="Estructura Analítica del Pp" sheetId="5" state="hidden" r:id="rId5"/>
    <sheet name="Matriz de similitudes" sheetId="6" state="hidden" r:id="rId6"/>
    <sheet name=" Sintaxis MIR (no se llena)" sheetId="7" state="hidden" r:id="rId7"/>
    <sheet name="5. Pp (3 años)" sheetId="8" state="hidden" r:id="rId8"/>
    <sheet name=" 7. Pp (2026)" sheetId="9" state="hidden" r:id="rId9"/>
    <sheet name="9. METAS" sheetId="10" state="hidden" r:id="rId10"/>
    <sheet name="11. SEGUIMIENTO 2026" sheetId="11" state="hidden" r:id="rId11"/>
    <sheet name="17. CEDULA0126" sheetId="12" r:id="rId12"/>
    <sheet name="21. CEDULA0127" sheetId="13" state="hidden" r:id="rId13"/>
    <sheet name="22. CEDULA0227" sheetId="14" state="hidden" r:id="rId14"/>
    <sheet name="23. CEDULA0327" sheetId="15" state="hidden" r:id="rId15"/>
    <sheet name="24. CEDULA0427" sheetId="16" state="hidden" r:id="rId16"/>
  </sheets>
  <definedNames>
    <definedName name="_3" localSheetId="0">#REF!</definedName>
    <definedName name="_3" localSheetId="1">#REF!</definedName>
    <definedName name="_3" localSheetId="2">#REF!</definedName>
    <definedName name="_3">#REF!</definedName>
    <definedName name="_xlnm._FilterDatabase" localSheetId="8" hidden="1">' 7. Pp (2026)'!$B$43:$P$147</definedName>
    <definedName name="_xlnm._FilterDatabase" localSheetId="10" hidden="1">'11. SEGUIMIENTO 2026'!$C$13:$AC$243</definedName>
    <definedName name="_xlnm._FilterDatabase" localSheetId="7" hidden="1">'5. Pp (3 años)'!$B$44:$P$275</definedName>
    <definedName name="_xlnm._FilterDatabase" localSheetId="9" hidden="1">'9. METAS'!$C$18:$X$249</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0" roundtripDataChecksum="b1TN7AlTmdlbDjR8m0foaXwmNgdITH3rLdgYmYTLtcY="/>
    </ext>
  </extLst>
</workbook>
</file>

<file path=xl/calcChain.xml><?xml version="1.0" encoding="utf-8"?>
<calcChain xmlns="http://schemas.openxmlformats.org/spreadsheetml/2006/main">
  <c r="M474" i="16" l="1"/>
  <c r="L474" i="16"/>
  <c r="K474" i="16"/>
  <c r="J474" i="16"/>
  <c r="M473" i="16"/>
  <c r="L473" i="16"/>
  <c r="K473" i="16"/>
  <c r="J473" i="16"/>
  <c r="H473" i="16"/>
  <c r="G473" i="16"/>
  <c r="F473" i="16"/>
  <c r="E473" i="16"/>
  <c r="D473" i="16"/>
  <c r="C473" i="16"/>
  <c r="M472" i="16"/>
  <c r="L472" i="16"/>
  <c r="K472" i="16"/>
  <c r="J472" i="16"/>
  <c r="M471" i="16"/>
  <c r="L471" i="16"/>
  <c r="K471" i="16"/>
  <c r="J471" i="16"/>
  <c r="H471" i="16"/>
  <c r="G471" i="16"/>
  <c r="F471" i="16"/>
  <c r="E471" i="16"/>
  <c r="D471" i="16"/>
  <c r="C471" i="16"/>
  <c r="M470" i="16"/>
  <c r="L470" i="16"/>
  <c r="K470" i="16"/>
  <c r="J470" i="16"/>
  <c r="M469" i="16"/>
  <c r="L469" i="16"/>
  <c r="K469" i="16"/>
  <c r="J469" i="16"/>
  <c r="H469" i="16"/>
  <c r="G469" i="16"/>
  <c r="F469" i="16"/>
  <c r="E469" i="16"/>
  <c r="D469" i="16"/>
  <c r="C469" i="16"/>
  <c r="M468" i="16"/>
  <c r="L468" i="16"/>
  <c r="K468" i="16"/>
  <c r="J468" i="16"/>
  <c r="M467" i="16"/>
  <c r="L467" i="16"/>
  <c r="K467" i="16"/>
  <c r="J467" i="16"/>
  <c r="H467" i="16"/>
  <c r="G467" i="16"/>
  <c r="F467" i="16"/>
  <c r="E467" i="16"/>
  <c r="D467" i="16"/>
  <c r="C467" i="16"/>
  <c r="M466" i="16"/>
  <c r="L466" i="16"/>
  <c r="K466" i="16"/>
  <c r="J466" i="16"/>
  <c r="M465" i="16"/>
  <c r="L465" i="16"/>
  <c r="K465" i="16"/>
  <c r="J465" i="16"/>
  <c r="H465" i="16"/>
  <c r="G465" i="16"/>
  <c r="F465" i="16"/>
  <c r="E465" i="16"/>
  <c r="D465" i="16"/>
  <c r="C465" i="16"/>
  <c r="M464" i="16"/>
  <c r="L464" i="16"/>
  <c r="K464" i="16"/>
  <c r="J464" i="16"/>
  <c r="M463" i="16"/>
  <c r="L463" i="16"/>
  <c r="K463" i="16"/>
  <c r="J463" i="16"/>
  <c r="H463" i="16"/>
  <c r="G463" i="16"/>
  <c r="F463" i="16"/>
  <c r="E463" i="16"/>
  <c r="D463" i="16"/>
  <c r="C463" i="16"/>
  <c r="M462" i="16"/>
  <c r="L462" i="16"/>
  <c r="K462" i="16"/>
  <c r="J462" i="16"/>
  <c r="M461" i="16"/>
  <c r="L461" i="16"/>
  <c r="K461" i="16"/>
  <c r="J461" i="16"/>
  <c r="H461" i="16"/>
  <c r="G461" i="16"/>
  <c r="F461" i="16"/>
  <c r="E461" i="16"/>
  <c r="D461" i="16"/>
  <c r="C461" i="16"/>
  <c r="M460" i="16"/>
  <c r="L460" i="16"/>
  <c r="K460" i="16"/>
  <c r="J460" i="16"/>
  <c r="M459" i="16"/>
  <c r="L459" i="16"/>
  <c r="K459" i="16"/>
  <c r="J459" i="16"/>
  <c r="H459" i="16"/>
  <c r="G459" i="16"/>
  <c r="F459" i="16"/>
  <c r="E459" i="16"/>
  <c r="D459" i="16"/>
  <c r="C459" i="16"/>
  <c r="M458" i="16"/>
  <c r="L458" i="16"/>
  <c r="K458" i="16"/>
  <c r="J458" i="16"/>
  <c r="M457" i="16"/>
  <c r="L457" i="16"/>
  <c r="K457" i="16"/>
  <c r="J457" i="16"/>
  <c r="H457" i="16"/>
  <c r="G457" i="16"/>
  <c r="F457" i="16"/>
  <c r="E457" i="16"/>
  <c r="D457" i="16"/>
  <c r="C457" i="16"/>
  <c r="M456" i="16"/>
  <c r="L456" i="16"/>
  <c r="K456" i="16"/>
  <c r="J456" i="16"/>
  <c r="M455" i="16"/>
  <c r="L455" i="16"/>
  <c r="K455" i="16"/>
  <c r="J455" i="16"/>
  <c r="H455" i="16"/>
  <c r="G455" i="16"/>
  <c r="F455" i="16"/>
  <c r="E455" i="16"/>
  <c r="D455" i="16"/>
  <c r="C455" i="16"/>
  <c r="M454" i="16"/>
  <c r="L454" i="16"/>
  <c r="K454" i="16"/>
  <c r="J454" i="16"/>
  <c r="M453" i="16"/>
  <c r="L453" i="16"/>
  <c r="K453" i="16"/>
  <c r="J453" i="16"/>
  <c r="H453" i="16"/>
  <c r="G453" i="16"/>
  <c r="F453" i="16"/>
  <c r="E453" i="16"/>
  <c r="D453" i="16"/>
  <c r="C453" i="16"/>
  <c r="M452" i="16"/>
  <c r="L452" i="16"/>
  <c r="K452" i="16"/>
  <c r="J452" i="16"/>
  <c r="M451" i="16"/>
  <c r="L451" i="16"/>
  <c r="K451" i="16"/>
  <c r="J451" i="16"/>
  <c r="H451" i="16"/>
  <c r="G451" i="16"/>
  <c r="F451" i="16"/>
  <c r="E451" i="16"/>
  <c r="D451" i="16"/>
  <c r="C451" i="16"/>
  <c r="M450" i="16"/>
  <c r="L450" i="16"/>
  <c r="K450" i="16"/>
  <c r="J450" i="16"/>
  <c r="M449" i="16"/>
  <c r="L449" i="16"/>
  <c r="K449" i="16"/>
  <c r="J449" i="16"/>
  <c r="H449" i="16"/>
  <c r="G449" i="16"/>
  <c r="F449" i="16"/>
  <c r="E449" i="16"/>
  <c r="D449" i="16"/>
  <c r="C449" i="16"/>
  <c r="M448" i="16"/>
  <c r="L448" i="16"/>
  <c r="K448" i="16"/>
  <c r="J448" i="16"/>
  <c r="M447" i="16"/>
  <c r="L447" i="16"/>
  <c r="K447" i="16"/>
  <c r="J447" i="16"/>
  <c r="H447" i="16"/>
  <c r="G447" i="16"/>
  <c r="F447" i="16"/>
  <c r="E447" i="16"/>
  <c r="D447" i="16"/>
  <c r="C447" i="16"/>
  <c r="M446" i="16"/>
  <c r="L446" i="16"/>
  <c r="K446" i="16"/>
  <c r="J446" i="16"/>
  <c r="M445" i="16"/>
  <c r="L445" i="16"/>
  <c r="K445" i="16"/>
  <c r="J445" i="16"/>
  <c r="H445" i="16"/>
  <c r="G445" i="16"/>
  <c r="F445" i="16"/>
  <c r="E445" i="16"/>
  <c r="D445" i="16"/>
  <c r="C445" i="16"/>
  <c r="M444" i="16"/>
  <c r="L444" i="16"/>
  <c r="K444" i="16"/>
  <c r="J444" i="16"/>
  <c r="M443" i="16"/>
  <c r="L443" i="16"/>
  <c r="K443" i="16"/>
  <c r="J443" i="16"/>
  <c r="H443" i="16"/>
  <c r="G443" i="16"/>
  <c r="F443" i="16"/>
  <c r="E443" i="16"/>
  <c r="D443" i="16"/>
  <c r="C443" i="16"/>
  <c r="M442" i="16"/>
  <c r="L442" i="16"/>
  <c r="K442" i="16"/>
  <c r="J442" i="16"/>
  <c r="M441" i="16"/>
  <c r="L441" i="16"/>
  <c r="K441" i="16"/>
  <c r="J441" i="16"/>
  <c r="H441" i="16"/>
  <c r="G441" i="16"/>
  <c r="F441" i="16"/>
  <c r="E441" i="16"/>
  <c r="D441" i="16"/>
  <c r="C441" i="16"/>
  <c r="M440" i="16"/>
  <c r="L440" i="16"/>
  <c r="K440" i="16"/>
  <c r="J440" i="16"/>
  <c r="M439" i="16"/>
  <c r="L439" i="16"/>
  <c r="K439" i="16"/>
  <c r="J439" i="16"/>
  <c r="H439" i="16"/>
  <c r="G439" i="16"/>
  <c r="F439" i="16"/>
  <c r="E439" i="16"/>
  <c r="D439" i="16"/>
  <c r="C439" i="16"/>
  <c r="M438" i="16"/>
  <c r="L438" i="16"/>
  <c r="K438" i="16"/>
  <c r="J438" i="16"/>
  <c r="M437" i="16"/>
  <c r="L437" i="16"/>
  <c r="K437" i="16"/>
  <c r="J437" i="16"/>
  <c r="H437" i="16"/>
  <c r="G437" i="16"/>
  <c r="F437" i="16"/>
  <c r="E437" i="16"/>
  <c r="D437" i="16"/>
  <c r="C437" i="16"/>
  <c r="M436" i="16"/>
  <c r="L436" i="16"/>
  <c r="K436" i="16"/>
  <c r="J436" i="16"/>
  <c r="M435" i="16"/>
  <c r="L435" i="16"/>
  <c r="K435" i="16"/>
  <c r="J435" i="16"/>
  <c r="H435" i="16"/>
  <c r="G435" i="16"/>
  <c r="F435" i="16"/>
  <c r="E435" i="16"/>
  <c r="D435" i="16"/>
  <c r="C435" i="16"/>
  <c r="M434" i="16"/>
  <c r="L434" i="16"/>
  <c r="K434" i="16"/>
  <c r="J434" i="16"/>
  <c r="M433" i="16"/>
  <c r="L433" i="16"/>
  <c r="K433" i="16"/>
  <c r="J433" i="16"/>
  <c r="H433" i="16"/>
  <c r="G433" i="16"/>
  <c r="F433" i="16"/>
  <c r="E433" i="16"/>
  <c r="D433" i="16"/>
  <c r="C433" i="16"/>
  <c r="M432" i="16"/>
  <c r="L432" i="16"/>
  <c r="K432" i="16"/>
  <c r="J432" i="16"/>
  <c r="M431" i="16"/>
  <c r="L431" i="16"/>
  <c r="K431" i="16"/>
  <c r="J431" i="16"/>
  <c r="H431" i="16"/>
  <c r="G431" i="16"/>
  <c r="F431" i="16"/>
  <c r="E431" i="16"/>
  <c r="D431" i="16"/>
  <c r="C431" i="16"/>
  <c r="M430" i="16"/>
  <c r="L430" i="16"/>
  <c r="K430" i="16"/>
  <c r="J430" i="16"/>
  <c r="M429" i="16"/>
  <c r="L429" i="16"/>
  <c r="K429" i="16"/>
  <c r="J429" i="16"/>
  <c r="H429" i="16"/>
  <c r="G429" i="16"/>
  <c r="F429" i="16"/>
  <c r="E429" i="16"/>
  <c r="D429" i="16"/>
  <c r="C429" i="16"/>
  <c r="M428" i="16"/>
  <c r="L428" i="16"/>
  <c r="K428" i="16"/>
  <c r="J428" i="16"/>
  <c r="M427" i="16"/>
  <c r="L427" i="16"/>
  <c r="K427" i="16"/>
  <c r="J427" i="16"/>
  <c r="H427" i="16"/>
  <c r="G427" i="16"/>
  <c r="F427" i="16"/>
  <c r="E427" i="16"/>
  <c r="D427" i="16"/>
  <c r="C427" i="16"/>
  <c r="M426" i="16"/>
  <c r="L426" i="16"/>
  <c r="K426" i="16"/>
  <c r="J426" i="16"/>
  <c r="M425" i="16"/>
  <c r="L425" i="16"/>
  <c r="K425" i="16"/>
  <c r="J425" i="16"/>
  <c r="H425" i="16"/>
  <c r="G425" i="16"/>
  <c r="F425" i="16"/>
  <c r="E425" i="16"/>
  <c r="D425" i="16"/>
  <c r="C425" i="16"/>
  <c r="M424" i="16"/>
  <c r="L424" i="16"/>
  <c r="K424" i="16"/>
  <c r="J424" i="16"/>
  <c r="M423" i="16"/>
  <c r="L423" i="16"/>
  <c r="K423" i="16"/>
  <c r="J423" i="16"/>
  <c r="H423" i="16"/>
  <c r="G423" i="16"/>
  <c r="F423" i="16"/>
  <c r="E423" i="16"/>
  <c r="D423" i="16"/>
  <c r="C423" i="16"/>
  <c r="M422" i="16"/>
  <c r="L422" i="16"/>
  <c r="K422" i="16"/>
  <c r="J422" i="16"/>
  <c r="M421" i="16"/>
  <c r="L421" i="16"/>
  <c r="K421" i="16"/>
  <c r="J421" i="16"/>
  <c r="H421" i="16"/>
  <c r="G421" i="16"/>
  <c r="F421" i="16"/>
  <c r="E421" i="16"/>
  <c r="D421" i="16"/>
  <c r="C421" i="16"/>
  <c r="M420" i="16"/>
  <c r="L420" i="16"/>
  <c r="K420" i="16"/>
  <c r="J420" i="16"/>
  <c r="M419" i="16"/>
  <c r="L419" i="16"/>
  <c r="K419" i="16"/>
  <c r="J419" i="16"/>
  <c r="H419" i="16"/>
  <c r="G419" i="16"/>
  <c r="F419" i="16"/>
  <c r="E419" i="16"/>
  <c r="D419" i="16"/>
  <c r="C419" i="16"/>
  <c r="M418" i="16"/>
  <c r="L418" i="16"/>
  <c r="K418" i="16"/>
  <c r="J418" i="16"/>
  <c r="M417" i="16"/>
  <c r="L417" i="16"/>
  <c r="K417" i="16"/>
  <c r="J417" i="16"/>
  <c r="H417" i="16"/>
  <c r="G417" i="16"/>
  <c r="F417" i="16"/>
  <c r="E417" i="16"/>
  <c r="D417" i="16"/>
  <c r="C417" i="16"/>
  <c r="M416" i="16"/>
  <c r="L416" i="16"/>
  <c r="K416" i="16"/>
  <c r="J416" i="16"/>
  <c r="M415" i="16"/>
  <c r="L415" i="16"/>
  <c r="K415" i="16"/>
  <c r="J415" i="16"/>
  <c r="H415" i="16"/>
  <c r="G415" i="16"/>
  <c r="F415" i="16"/>
  <c r="E415" i="16"/>
  <c r="D415" i="16"/>
  <c r="C415" i="16"/>
  <c r="M414" i="16"/>
  <c r="L414" i="16"/>
  <c r="K414" i="16"/>
  <c r="J414" i="16"/>
  <c r="M413" i="16"/>
  <c r="L413" i="16"/>
  <c r="K413" i="16"/>
  <c r="J413" i="16"/>
  <c r="H413" i="16"/>
  <c r="G413" i="16"/>
  <c r="F413" i="16"/>
  <c r="E413" i="16"/>
  <c r="D413" i="16"/>
  <c r="C413" i="16"/>
  <c r="M412" i="16"/>
  <c r="L412" i="16"/>
  <c r="K412" i="16"/>
  <c r="J412" i="16"/>
  <c r="M411" i="16"/>
  <c r="L411" i="16"/>
  <c r="K411" i="16"/>
  <c r="J411" i="16"/>
  <c r="H411" i="16"/>
  <c r="G411" i="16"/>
  <c r="F411" i="16"/>
  <c r="E411" i="16"/>
  <c r="D411" i="16"/>
  <c r="C411" i="16"/>
  <c r="M410" i="16"/>
  <c r="L410" i="16"/>
  <c r="K410" i="16"/>
  <c r="J410" i="16"/>
  <c r="M409" i="16"/>
  <c r="L409" i="16"/>
  <c r="K409" i="16"/>
  <c r="J409" i="16"/>
  <c r="H409" i="16"/>
  <c r="G409" i="16"/>
  <c r="F409" i="16"/>
  <c r="E409" i="16"/>
  <c r="D409" i="16"/>
  <c r="C409" i="16"/>
  <c r="M408" i="16"/>
  <c r="L408" i="16"/>
  <c r="K408" i="16"/>
  <c r="J408" i="16"/>
  <c r="M407" i="16"/>
  <c r="L407" i="16"/>
  <c r="K407" i="16"/>
  <c r="J407" i="16"/>
  <c r="H407" i="16"/>
  <c r="G407" i="16"/>
  <c r="F407" i="16"/>
  <c r="E407" i="16"/>
  <c r="D407" i="16"/>
  <c r="C407" i="16"/>
  <c r="M406" i="16"/>
  <c r="L406" i="16"/>
  <c r="K406" i="16"/>
  <c r="J406" i="16"/>
  <c r="M405" i="16"/>
  <c r="L405" i="16"/>
  <c r="K405" i="16"/>
  <c r="J405" i="16"/>
  <c r="H405" i="16"/>
  <c r="G405" i="16"/>
  <c r="F405" i="16"/>
  <c r="E405" i="16"/>
  <c r="D405" i="16"/>
  <c r="C405" i="16"/>
  <c r="M404" i="16"/>
  <c r="L404" i="16"/>
  <c r="K404" i="16"/>
  <c r="J404" i="16"/>
  <c r="M403" i="16"/>
  <c r="L403" i="16"/>
  <c r="K403" i="16"/>
  <c r="J403" i="16"/>
  <c r="H403" i="16"/>
  <c r="G403" i="16"/>
  <c r="F403" i="16"/>
  <c r="E403" i="16"/>
  <c r="D403" i="16"/>
  <c r="C403" i="16"/>
  <c r="M402" i="16"/>
  <c r="L402" i="16"/>
  <c r="K402" i="16"/>
  <c r="J402" i="16"/>
  <c r="M401" i="16"/>
  <c r="L401" i="16"/>
  <c r="K401" i="16"/>
  <c r="J401" i="16"/>
  <c r="H401" i="16"/>
  <c r="G401" i="16"/>
  <c r="F401" i="16"/>
  <c r="E401" i="16"/>
  <c r="D401" i="16"/>
  <c r="C401" i="16"/>
  <c r="M400" i="16"/>
  <c r="L400" i="16"/>
  <c r="K400" i="16"/>
  <c r="J400" i="16"/>
  <c r="M399" i="16"/>
  <c r="L399" i="16"/>
  <c r="K399" i="16"/>
  <c r="J399" i="16"/>
  <c r="H399" i="16"/>
  <c r="G399" i="16"/>
  <c r="F399" i="16"/>
  <c r="E399" i="16"/>
  <c r="D399" i="16"/>
  <c r="C399" i="16"/>
  <c r="M398" i="16"/>
  <c r="L398" i="16"/>
  <c r="K398" i="16"/>
  <c r="J398" i="16"/>
  <c r="M397" i="16"/>
  <c r="L397" i="16"/>
  <c r="K397" i="16"/>
  <c r="J397" i="16"/>
  <c r="H397" i="16"/>
  <c r="G397" i="16"/>
  <c r="F397" i="16"/>
  <c r="E397" i="16"/>
  <c r="D397" i="16"/>
  <c r="C397" i="16"/>
  <c r="M396" i="16"/>
  <c r="L396" i="16"/>
  <c r="K396" i="16"/>
  <c r="J396" i="16"/>
  <c r="M395" i="16"/>
  <c r="L395" i="16"/>
  <c r="K395" i="16"/>
  <c r="J395" i="16"/>
  <c r="H395" i="16"/>
  <c r="G395" i="16"/>
  <c r="F395" i="16"/>
  <c r="E395" i="16"/>
  <c r="D395" i="16"/>
  <c r="C395" i="16"/>
  <c r="M394" i="16"/>
  <c r="L394" i="16"/>
  <c r="K394" i="16"/>
  <c r="J394" i="16"/>
  <c r="M393" i="16"/>
  <c r="L393" i="16"/>
  <c r="K393" i="16"/>
  <c r="J393" i="16"/>
  <c r="H393" i="16"/>
  <c r="G393" i="16"/>
  <c r="F393" i="16"/>
  <c r="E393" i="16"/>
  <c r="D393" i="16"/>
  <c r="C393" i="16"/>
  <c r="M392" i="16"/>
  <c r="L392" i="16"/>
  <c r="K392" i="16"/>
  <c r="J392" i="16"/>
  <c r="M391" i="16"/>
  <c r="L391" i="16"/>
  <c r="K391" i="16"/>
  <c r="J391" i="16"/>
  <c r="H391" i="16"/>
  <c r="G391" i="16"/>
  <c r="F391" i="16"/>
  <c r="E391" i="16"/>
  <c r="D391" i="16"/>
  <c r="C391" i="16"/>
  <c r="M390" i="16"/>
  <c r="L390" i="16"/>
  <c r="K390" i="16"/>
  <c r="J390" i="16"/>
  <c r="M389" i="16"/>
  <c r="L389" i="16"/>
  <c r="K389" i="16"/>
  <c r="J389" i="16"/>
  <c r="H389" i="16"/>
  <c r="G389" i="16"/>
  <c r="F389" i="16"/>
  <c r="E389" i="16"/>
  <c r="D389" i="16"/>
  <c r="C389" i="16"/>
  <c r="M388" i="16"/>
  <c r="L388" i="16"/>
  <c r="K388" i="16"/>
  <c r="J388" i="16"/>
  <c r="M387" i="16"/>
  <c r="L387" i="16"/>
  <c r="K387" i="16"/>
  <c r="J387" i="16"/>
  <c r="H387" i="16"/>
  <c r="G387" i="16"/>
  <c r="F387" i="16"/>
  <c r="E387" i="16"/>
  <c r="D387" i="16"/>
  <c r="C387" i="16"/>
  <c r="M386" i="16"/>
  <c r="L386" i="16"/>
  <c r="K386" i="16"/>
  <c r="J386" i="16"/>
  <c r="M385" i="16"/>
  <c r="L385" i="16"/>
  <c r="K385" i="16"/>
  <c r="J385" i="16"/>
  <c r="H385" i="16"/>
  <c r="G385" i="16"/>
  <c r="F385" i="16"/>
  <c r="E385" i="16"/>
  <c r="D385" i="16"/>
  <c r="C385" i="16"/>
  <c r="M384" i="16"/>
  <c r="L384" i="16"/>
  <c r="K384" i="16"/>
  <c r="J384" i="16"/>
  <c r="M383" i="16"/>
  <c r="L383" i="16"/>
  <c r="K383" i="16"/>
  <c r="J383" i="16"/>
  <c r="H383" i="16"/>
  <c r="G383" i="16"/>
  <c r="F383" i="16"/>
  <c r="E383" i="16"/>
  <c r="D383" i="16"/>
  <c r="C383" i="16"/>
  <c r="M382" i="16"/>
  <c r="L382" i="16"/>
  <c r="K382" i="16"/>
  <c r="J382" i="16"/>
  <c r="M381" i="16"/>
  <c r="L381" i="16"/>
  <c r="K381" i="16"/>
  <c r="J381" i="16"/>
  <c r="H381" i="16"/>
  <c r="G381" i="16"/>
  <c r="F381" i="16"/>
  <c r="E381" i="16"/>
  <c r="D381" i="16"/>
  <c r="C381" i="16"/>
  <c r="M380" i="16"/>
  <c r="L380" i="16"/>
  <c r="K380" i="16"/>
  <c r="J380" i="16"/>
  <c r="M379" i="16"/>
  <c r="L379" i="16"/>
  <c r="K379" i="16"/>
  <c r="J379" i="16"/>
  <c r="H379" i="16"/>
  <c r="G379" i="16"/>
  <c r="F379" i="16"/>
  <c r="E379" i="16"/>
  <c r="D379" i="16"/>
  <c r="C379" i="16"/>
  <c r="M378" i="16"/>
  <c r="L378" i="16"/>
  <c r="K378" i="16"/>
  <c r="J378" i="16"/>
  <c r="M377" i="16"/>
  <c r="L377" i="16"/>
  <c r="K377" i="16"/>
  <c r="J377" i="16"/>
  <c r="H377" i="16"/>
  <c r="G377" i="16"/>
  <c r="F377" i="16"/>
  <c r="E377" i="16"/>
  <c r="D377" i="16"/>
  <c r="C377" i="16"/>
  <c r="M376" i="16"/>
  <c r="L376" i="16"/>
  <c r="K376" i="16"/>
  <c r="J376" i="16"/>
  <c r="M375" i="16"/>
  <c r="L375" i="16"/>
  <c r="K375" i="16"/>
  <c r="J375" i="16"/>
  <c r="H375" i="16"/>
  <c r="G375" i="16"/>
  <c r="F375" i="16"/>
  <c r="E375" i="16"/>
  <c r="D375" i="16"/>
  <c r="C375" i="16"/>
  <c r="M374" i="16"/>
  <c r="L374" i="16"/>
  <c r="K374" i="16"/>
  <c r="J374" i="16"/>
  <c r="M373" i="16"/>
  <c r="L373" i="16"/>
  <c r="K373" i="16"/>
  <c r="J373" i="16"/>
  <c r="H373" i="16"/>
  <c r="G373" i="16"/>
  <c r="F373" i="16"/>
  <c r="E373" i="16"/>
  <c r="D373" i="16"/>
  <c r="C373" i="16"/>
  <c r="M372" i="16"/>
  <c r="L372" i="16"/>
  <c r="K372" i="16"/>
  <c r="J372" i="16"/>
  <c r="M371" i="16"/>
  <c r="L371" i="16"/>
  <c r="K371" i="16"/>
  <c r="J371" i="16"/>
  <c r="H371" i="16"/>
  <c r="G371" i="16"/>
  <c r="F371" i="16"/>
  <c r="E371" i="16"/>
  <c r="D371" i="16"/>
  <c r="C371" i="16"/>
  <c r="M370" i="16"/>
  <c r="L370" i="16"/>
  <c r="K370" i="16"/>
  <c r="J370" i="16"/>
  <c r="M369" i="16"/>
  <c r="L369" i="16"/>
  <c r="K369" i="16"/>
  <c r="J369" i="16"/>
  <c r="H369" i="16"/>
  <c r="G369" i="16"/>
  <c r="F369" i="16"/>
  <c r="E369" i="16"/>
  <c r="D369" i="16"/>
  <c r="C369" i="16"/>
  <c r="M368" i="16"/>
  <c r="L368" i="16"/>
  <c r="K368" i="16"/>
  <c r="J368" i="16"/>
  <c r="M367" i="16"/>
  <c r="L367" i="16"/>
  <c r="K367" i="16"/>
  <c r="J367" i="16"/>
  <c r="H367" i="16"/>
  <c r="G367" i="16"/>
  <c r="F367" i="16"/>
  <c r="E367" i="16"/>
  <c r="D367" i="16"/>
  <c r="C367" i="16"/>
  <c r="M366" i="16"/>
  <c r="L366" i="16"/>
  <c r="K366" i="16"/>
  <c r="J366" i="16"/>
  <c r="M365" i="16"/>
  <c r="L365" i="16"/>
  <c r="K365" i="16"/>
  <c r="J365" i="16"/>
  <c r="H365" i="16"/>
  <c r="G365" i="16"/>
  <c r="F365" i="16"/>
  <c r="E365" i="16"/>
  <c r="D365" i="16"/>
  <c r="C365" i="16"/>
  <c r="M364" i="16"/>
  <c r="L364" i="16"/>
  <c r="K364" i="16"/>
  <c r="J364" i="16"/>
  <c r="M363" i="16"/>
  <c r="L363" i="16"/>
  <c r="K363" i="16"/>
  <c r="J363" i="16"/>
  <c r="H363" i="16"/>
  <c r="G363" i="16"/>
  <c r="F363" i="16"/>
  <c r="E363" i="16"/>
  <c r="D363" i="16"/>
  <c r="C363" i="16"/>
  <c r="M362" i="16"/>
  <c r="L362" i="16"/>
  <c r="K362" i="16"/>
  <c r="J362" i="16"/>
  <c r="M361" i="16"/>
  <c r="L361" i="16"/>
  <c r="K361" i="16"/>
  <c r="J361" i="16"/>
  <c r="H361" i="16"/>
  <c r="G361" i="16"/>
  <c r="F361" i="16"/>
  <c r="E361" i="16"/>
  <c r="D361" i="16"/>
  <c r="C361" i="16"/>
  <c r="M360" i="16"/>
  <c r="L360" i="16"/>
  <c r="K360" i="16"/>
  <c r="J360" i="16"/>
  <c r="M359" i="16"/>
  <c r="L359" i="16"/>
  <c r="K359" i="16"/>
  <c r="J359" i="16"/>
  <c r="H359" i="16"/>
  <c r="G359" i="16"/>
  <c r="F359" i="16"/>
  <c r="E359" i="16"/>
  <c r="D359" i="16"/>
  <c r="C359" i="16"/>
  <c r="M358" i="16"/>
  <c r="L358" i="16"/>
  <c r="K358" i="16"/>
  <c r="J358" i="16"/>
  <c r="M357" i="16"/>
  <c r="L357" i="16"/>
  <c r="K357" i="16"/>
  <c r="J357" i="16"/>
  <c r="H357" i="16"/>
  <c r="G357" i="16"/>
  <c r="F357" i="16"/>
  <c r="E357" i="16"/>
  <c r="D357" i="16"/>
  <c r="C357" i="16"/>
  <c r="M356" i="16"/>
  <c r="L356" i="16"/>
  <c r="K356" i="16"/>
  <c r="J356" i="16"/>
  <c r="M355" i="16"/>
  <c r="L355" i="16"/>
  <c r="K355" i="16"/>
  <c r="J355" i="16"/>
  <c r="H355" i="16"/>
  <c r="G355" i="16"/>
  <c r="F355" i="16"/>
  <c r="E355" i="16"/>
  <c r="D355" i="16"/>
  <c r="C355" i="16"/>
  <c r="M354" i="16"/>
  <c r="L354" i="16"/>
  <c r="K354" i="16"/>
  <c r="J354" i="16"/>
  <c r="M353" i="16"/>
  <c r="L353" i="16"/>
  <c r="K353" i="16"/>
  <c r="J353" i="16"/>
  <c r="H353" i="16"/>
  <c r="G353" i="16"/>
  <c r="F353" i="16"/>
  <c r="E353" i="16"/>
  <c r="D353" i="16"/>
  <c r="C353" i="16"/>
  <c r="M352" i="16"/>
  <c r="L352" i="16"/>
  <c r="K352" i="16"/>
  <c r="J352" i="16"/>
  <c r="M351" i="16"/>
  <c r="L351" i="16"/>
  <c r="K351" i="16"/>
  <c r="J351" i="16"/>
  <c r="H351" i="16"/>
  <c r="G351" i="16"/>
  <c r="F351" i="16"/>
  <c r="E351" i="16"/>
  <c r="D351" i="16"/>
  <c r="C351" i="16"/>
  <c r="M350" i="16"/>
  <c r="L350" i="16"/>
  <c r="K350" i="16"/>
  <c r="J350" i="16"/>
  <c r="M349" i="16"/>
  <c r="L349" i="16"/>
  <c r="K349" i="16"/>
  <c r="J349" i="16"/>
  <c r="H349" i="16"/>
  <c r="G349" i="16"/>
  <c r="F349" i="16"/>
  <c r="E349" i="16"/>
  <c r="D349" i="16"/>
  <c r="C349" i="16"/>
  <c r="M348" i="16"/>
  <c r="L348" i="16"/>
  <c r="K348" i="16"/>
  <c r="J348" i="16"/>
  <c r="M347" i="16"/>
  <c r="L347" i="16"/>
  <c r="K347" i="16"/>
  <c r="J347" i="16"/>
  <c r="H347" i="16"/>
  <c r="G347" i="16"/>
  <c r="F347" i="16"/>
  <c r="E347" i="16"/>
  <c r="D347" i="16"/>
  <c r="C347" i="16"/>
  <c r="M346" i="16"/>
  <c r="L346" i="16"/>
  <c r="K346" i="16"/>
  <c r="J346" i="16"/>
  <c r="M345" i="16"/>
  <c r="L345" i="16"/>
  <c r="K345" i="16"/>
  <c r="J345" i="16"/>
  <c r="H345" i="16"/>
  <c r="G345" i="16"/>
  <c r="F345" i="16"/>
  <c r="E345" i="16"/>
  <c r="D345" i="16"/>
  <c r="C345" i="16"/>
  <c r="M344" i="16"/>
  <c r="L344" i="16"/>
  <c r="K344" i="16"/>
  <c r="J344" i="16"/>
  <c r="M343" i="16"/>
  <c r="L343" i="16"/>
  <c r="K343" i="16"/>
  <c r="J343" i="16"/>
  <c r="H343" i="16"/>
  <c r="G343" i="16"/>
  <c r="F343" i="16"/>
  <c r="E343" i="16"/>
  <c r="D343" i="16"/>
  <c r="C343" i="16"/>
  <c r="M342" i="16"/>
  <c r="L342" i="16"/>
  <c r="K342" i="16"/>
  <c r="J342" i="16"/>
  <c r="M341" i="16"/>
  <c r="L341" i="16"/>
  <c r="K341" i="16"/>
  <c r="J341" i="16"/>
  <c r="H341" i="16"/>
  <c r="G341" i="16"/>
  <c r="F341" i="16"/>
  <c r="E341" i="16"/>
  <c r="D341" i="16"/>
  <c r="C341" i="16"/>
  <c r="M340" i="16"/>
  <c r="L340" i="16"/>
  <c r="K340" i="16"/>
  <c r="J340" i="16"/>
  <c r="M339" i="16"/>
  <c r="L339" i="16"/>
  <c r="K339" i="16"/>
  <c r="J339" i="16"/>
  <c r="H339" i="16"/>
  <c r="G339" i="16"/>
  <c r="F339" i="16"/>
  <c r="E339" i="16"/>
  <c r="D339" i="16"/>
  <c r="C339" i="16"/>
  <c r="M338" i="16"/>
  <c r="L338" i="16"/>
  <c r="K338" i="16"/>
  <c r="J338" i="16"/>
  <c r="M337" i="16"/>
  <c r="L337" i="16"/>
  <c r="K337" i="16"/>
  <c r="J337" i="16"/>
  <c r="H337" i="16"/>
  <c r="G337" i="16"/>
  <c r="F337" i="16"/>
  <c r="E337" i="16"/>
  <c r="D337" i="16"/>
  <c r="C337" i="16"/>
  <c r="M336" i="16"/>
  <c r="L336" i="16"/>
  <c r="K336" i="16"/>
  <c r="J336" i="16"/>
  <c r="M335" i="16"/>
  <c r="L335" i="16"/>
  <c r="K335" i="16"/>
  <c r="J335" i="16"/>
  <c r="H335" i="16"/>
  <c r="G335" i="16"/>
  <c r="F335" i="16"/>
  <c r="E335" i="16"/>
  <c r="D335" i="16"/>
  <c r="C335" i="16"/>
  <c r="M334" i="16"/>
  <c r="L334" i="16"/>
  <c r="K334" i="16"/>
  <c r="J334" i="16"/>
  <c r="M333" i="16"/>
  <c r="L333" i="16"/>
  <c r="K333" i="16"/>
  <c r="J333" i="16"/>
  <c r="H333" i="16"/>
  <c r="G333" i="16"/>
  <c r="F333" i="16"/>
  <c r="E333" i="16"/>
  <c r="D333" i="16"/>
  <c r="C333" i="16"/>
  <c r="M332" i="16"/>
  <c r="L332" i="16"/>
  <c r="K332" i="16"/>
  <c r="J332" i="16"/>
  <c r="M331" i="16"/>
  <c r="L331" i="16"/>
  <c r="K331" i="16"/>
  <c r="J331" i="16"/>
  <c r="H331" i="16"/>
  <c r="G331" i="16"/>
  <c r="F331" i="16"/>
  <c r="E331" i="16"/>
  <c r="D331" i="16"/>
  <c r="C331" i="16"/>
  <c r="M330" i="16"/>
  <c r="L330" i="16"/>
  <c r="K330" i="16"/>
  <c r="J330" i="16"/>
  <c r="M329" i="16"/>
  <c r="L329" i="16"/>
  <c r="K329" i="16"/>
  <c r="J329" i="16"/>
  <c r="H329" i="16"/>
  <c r="G329" i="16"/>
  <c r="F329" i="16"/>
  <c r="E329" i="16"/>
  <c r="D329" i="16"/>
  <c r="C329" i="16"/>
  <c r="M328" i="16"/>
  <c r="L328" i="16"/>
  <c r="K328" i="16"/>
  <c r="J328" i="16"/>
  <c r="M327" i="16"/>
  <c r="L327" i="16"/>
  <c r="K327" i="16"/>
  <c r="J327" i="16"/>
  <c r="H327" i="16"/>
  <c r="G327" i="16"/>
  <c r="F327" i="16"/>
  <c r="E327" i="16"/>
  <c r="D327" i="16"/>
  <c r="C327" i="16"/>
  <c r="M326" i="16"/>
  <c r="L326" i="16"/>
  <c r="K326" i="16"/>
  <c r="J326" i="16"/>
  <c r="M325" i="16"/>
  <c r="L325" i="16"/>
  <c r="K325" i="16"/>
  <c r="J325" i="16"/>
  <c r="H325" i="16"/>
  <c r="G325" i="16"/>
  <c r="F325" i="16"/>
  <c r="E325" i="16"/>
  <c r="D325" i="16"/>
  <c r="C325" i="16"/>
  <c r="M324" i="16"/>
  <c r="L324" i="16"/>
  <c r="K324" i="16"/>
  <c r="J324" i="16"/>
  <c r="M323" i="16"/>
  <c r="L323" i="16"/>
  <c r="K323" i="16"/>
  <c r="J323" i="16"/>
  <c r="H323" i="16"/>
  <c r="G323" i="16"/>
  <c r="F323" i="16"/>
  <c r="E323" i="16"/>
  <c r="D323" i="16"/>
  <c r="C323" i="16"/>
  <c r="M322" i="16"/>
  <c r="L322" i="16"/>
  <c r="K322" i="16"/>
  <c r="J322" i="16"/>
  <c r="M321" i="16"/>
  <c r="L321" i="16"/>
  <c r="K321" i="16"/>
  <c r="J321" i="16"/>
  <c r="H321" i="16"/>
  <c r="G321" i="16"/>
  <c r="F321" i="16"/>
  <c r="E321" i="16"/>
  <c r="D321" i="16"/>
  <c r="C321" i="16"/>
  <c r="M320" i="16"/>
  <c r="L320" i="16"/>
  <c r="K320" i="16"/>
  <c r="J320" i="16"/>
  <c r="M319" i="16"/>
  <c r="L319" i="16"/>
  <c r="K319" i="16"/>
  <c r="J319" i="16"/>
  <c r="H319" i="16"/>
  <c r="G319" i="16"/>
  <c r="F319" i="16"/>
  <c r="E319" i="16"/>
  <c r="D319" i="16"/>
  <c r="C319" i="16"/>
  <c r="M318" i="16"/>
  <c r="L318" i="16"/>
  <c r="K318" i="16"/>
  <c r="J318" i="16"/>
  <c r="M317" i="16"/>
  <c r="L317" i="16"/>
  <c r="K317" i="16"/>
  <c r="J317" i="16"/>
  <c r="H317" i="16"/>
  <c r="G317" i="16"/>
  <c r="F317" i="16"/>
  <c r="E317" i="16"/>
  <c r="D317" i="16"/>
  <c r="C317" i="16"/>
  <c r="M316" i="16"/>
  <c r="L316" i="16"/>
  <c r="K316" i="16"/>
  <c r="J316" i="16"/>
  <c r="M315" i="16"/>
  <c r="L315" i="16"/>
  <c r="K315" i="16"/>
  <c r="J315" i="16"/>
  <c r="H315" i="16"/>
  <c r="G315" i="16"/>
  <c r="F315" i="16"/>
  <c r="E315" i="16"/>
  <c r="D315" i="16"/>
  <c r="C315" i="16"/>
  <c r="M314" i="16"/>
  <c r="L314" i="16"/>
  <c r="K314" i="16"/>
  <c r="J314" i="16"/>
  <c r="M313" i="16"/>
  <c r="L313" i="16"/>
  <c r="K313" i="16"/>
  <c r="J313" i="16"/>
  <c r="H313" i="16"/>
  <c r="G313" i="16"/>
  <c r="F313" i="16"/>
  <c r="E313" i="16"/>
  <c r="D313" i="16"/>
  <c r="C313" i="16"/>
  <c r="M312" i="16"/>
  <c r="L312" i="16"/>
  <c r="K312" i="16"/>
  <c r="J312" i="16"/>
  <c r="M311" i="16"/>
  <c r="L311" i="16"/>
  <c r="K311" i="16"/>
  <c r="J311" i="16"/>
  <c r="H311" i="16"/>
  <c r="G311" i="16"/>
  <c r="F311" i="16"/>
  <c r="E311" i="16"/>
  <c r="D311" i="16"/>
  <c r="C311" i="16"/>
  <c r="M310" i="16"/>
  <c r="L310" i="16"/>
  <c r="K310" i="16"/>
  <c r="J310" i="16"/>
  <c r="M309" i="16"/>
  <c r="L309" i="16"/>
  <c r="K309" i="16"/>
  <c r="J309" i="16"/>
  <c r="H309" i="16"/>
  <c r="G309" i="16"/>
  <c r="F309" i="16"/>
  <c r="E309" i="16"/>
  <c r="D309" i="16"/>
  <c r="C309" i="16"/>
  <c r="M308" i="16"/>
  <c r="L308" i="16"/>
  <c r="K308" i="16"/>
  <c r="J308" i="16"/>
  <c r="M307" i="16"/>
  <c r="L307" i="16"/>
  <c r="K307" i="16"/>
  <c r="J307" i="16"/>
  <c r="H307" i="16"/>
  <c r="G307" i="16"/>
  <c r="F307" i="16"/>
  <c r="E307" i="16"/>
  <c r="D307" i="16"/>
  <c r="C307" i="16"/>
  <c r="M306" i="16"/>
  <c r="L306" i="16"/>
  <c r="K306" i="16"/>
  <c r="J306" i="16"/>
  <c r="M305" i="16"/>
  <c r="L305" i="16"/>
  <c r="K305" i="16"/>
  <c r="J305" i="16"/>
  <c r="H305" i="16"/>
  <c r="G305" i="16"/>
  <c r="F305" i="16"/>
  <c r="E305" i="16"/>
  <c r="D305" i="16"/>
  <c r="C305" i="16"/>
  <c r="M304" i="16"/>
  <c r="L304" i="16"/>
  <c r="K304" i="16"/>
  <c r="J304" i="16"/>
  <c r="M303" i="16"/>
  <c r="L303" i="16"/>
  <c r="K303" i="16"/>
  <c r="J303" i="16"/>
  <c r="N303" i="16" s="1"/>
  <c r="H303" i="16"/>
  <c r="G303" i="16"/>
  <c r="F303" i="16"/>
  <c r="E303" i="16"/>
  <c r="D303" i="16"/>
  <c r="C303" i="16"/>
  <c r="M302" i="16"/>
  <c r="L302" i="16"/>
  <c r="K302" i="16"/>
  <c r="J302" i="16"/>
  <c r="M301" i="16"/>
  <c r="L301" i="16"/>
  <c r="K301" i="16"/>
  <c r="J301" i="16"/>
  <c r="N301" i="16" s="1"/>
  <c r="H301" i="16"/>
  <c r="G301" i="16"/>
  <c r="F301" i="16"/>
  <c r="E301" i="16"/>
  <c r="D301" i="16"/>
  <c r="C301" i="16"/>
  <c r="M300" i="16"/>
  <c r="L300" i="16"/>
  <c r="K300" i="16"/>
  <c r="J300" i="16"/>
  <c r="M299" i="16"/>
  <c r="L299" i="16"/>
  <c r="K299" i="16"/>
  <c r="J299" i="16"/>
  <c r="N299" i="16" s="1"/>
  <c r="H299" i="16"/>
  <c r="G299" i="16"/>
  <c r="F299" i="16"/>
  <c r="E299" i="16"/>
  <c r="D299" i="16"/>
  <c r="C299" i="16"/>
  <c r="M298" i="16"/>
  <c r="L298" i="16"/>
  <c r="K298" i="16"/>
  <c r="J298" i="16"/>
  <c r="M297" i="16"/>
  <c r="L297" i="16"/>
  <c r="K297" i="16"/>
  <c r="J297" i="16"/>
  <c r="N297" i="16" s="1"/>
  <c r="H297" i="16"/>
  <c r="G297" i="16"/>
  <c r="F297" i="16"/>
  <c r="E297" i="16"/>
  <c r="D297" i="16"/>
  <c r="C297" i="16"/>
  <c r="M296" i="16"/>
  <c r="L296" i="16"/>
  <c r="K296" i="16"/>
  <c r="J296" i="16"/>
  <c r="M295" i="16"/>
  <c r="L295" i="16"/>
  <c r="K295" i="16"/>
  <c r="J295" i="16"/>
  <c r="N295" i="16" s="1"/>
  <c r="H295" i="16"/>
  <c r="G295" i="16"/>
  <c r="F295" i="16"/>
  <c r="E295" i="16"/>
  <c r="D295" i="16"/>
  <c r="C295" i="16"/>
  <c r="M294" i="16"/>
  <c r="L294" i="16"/>
  <c r="K294" i="16"/>
  <c r="J294" i="16"/>
  <c r="M293" i="16"/>
  <c r="L293" i="16"/>
  <c r="K293" i="16"/>
  <c r="J293" i="16"/>
  <c r="N293" i="16" s="1"/>
  <c r="H293" i="16"/>
  <c r="G293" i="16"/>
  <c r="F293" i="16"/>
  <c r="E293" i="16"/>
  <c r="D293" i="16"/>
  <c r="C293" i="16"/>
  <c r="M292" i="16"/>
  <c r="L292" i="16"/>
  <c r="K292" i="16"/>
  <c r="J292" i="16"/>
  <c r="M291" i="16"/>
  <c r="L291" i="16"/>
  <c r="K291" i="16"/>
  <c r="J291" i="16"/>
  <c r="N291" i="16" s="1"/>
  <c r="H291" i="16"/>
  <c r="G291" i="16"/>
  <c r="F291" i="16"/>
  <c r="E291" i="16"/>
  <c r="D291" i="16"/>
  <c r="C291" i="16"/>
  <c r="M290" i="16"/>
  <c r="L290" i="16"/>
  <c r="K290" i="16"/>
  <c r="J290" i="16"/>
  <c r="M289" i="16"/>
  <c r="L289" i="16"/>
  <c r="K289" i="16"/>
  <c r="J289" i="16"/>
  <c r="N289" i="16" s="1"/>
  <c r="H289" i="16"/>
  <c r="G289" i="16"/>
  <c r="F289" i="16"/>
  <c r="E289" i="16"/>
  <c r="D289" i="16"/>
  <c r="C289" i="16"/>
  <c r="M288" i="16"/>
  <c r="L288" i="16"/>
  <c r="K288" i="16"/>
  <c r="J288" i="16"/>
  <c r="M287" i="16"/>
  <c r="L287" i="16"/>
  <c r="K287" i="16"/>
  <c r="J287" i="16"/>
  <c r="N287" i="16" s="1"/>
  <c r="H287" i="16"/>
  <c r="G287" i="16"/>
  <c r="F287" i="16"/>
  <c r="E287" i="16"/>
  <c r="D287" i="16"/>
  <c r="C287" i="16"/>
  <c r="M286" i="16"/>
  <c r="L286" i="16"/>
  <c r="K286" i="16"/>
  <c r="J286" i="16"/>
  <c r="M285" i="16"/>
  <c r="L285" i="16"/>
  <c r="K285" i="16"/>
  <c r="J285" i="16"/>
  <c r="N285" i="16" s="1"/>
  <c r="H285" i="16"/>
  <c r="G285" i="16"/>
  <c r="F285" i="16"/>
  <c r="E285" i="16"/>
  <c r="D285" i="16"/>
  <c r="C285" i="16"/>
  <c r="M284" i="16"/>
  <c r="L284" i="16"/>
  <c r="K284" i="16"/>
  <c r="J284" i="16"/>
  <c r="M283" i="16"/>
  <c r="L283" i="16"/>
  <c r="K283" i="16"/>
  <c r="J283" i="16"/>
  <c r="N283" i="16" s="1"/>
  <c r="H283" i="16"/>
  <c r="G283" i="16"/>
  <c r="F283" i="16"/>
  <c r="E283" i="16"/>
  <c r="D283" i="16"/>
  <c r="C283" i="16"/>
  <c r="M282" i="16"/>
  <c r="L282" i="16"/>
  <c r="K282" i="16"/>
  <c r="J282" i="16"/>
  <c r="M281" i="16"/>
  <c r="L281" i="16"/>
  <c r="K281" i="16"/>
  <c r="J281" i="16"/>
  <c r="N281" i="16" s="1"/>
  <c r="H281" i="16"/>
  <c r="G281" i="16"/>
  <c r="F281" i="16"/>
  <c r="E281" i="16"/>
  <c r="D281" i="16"/>
  <c r="C281" i="16"/>
  <c r="M280" i="16"/>
  <c r="L280" i="16"/>
  <c r="K280" i="16"/>
  <c r="J280" i="16"/>
  <c r="M279" i="16"/>
  <c r="L279" i="16"/>
  <c r="K279" i="16"/>
  <c r="J279" i="16"/>
  <c r="N279" i="16" s="1"/>
  <c r="H279" i="16"/>
  <c r="G279" i="16"/>
  <c r="F279" i="16"/>
  <c r="E279" i="16"/>
  <c r="D279" i="16"/>
  <c r="C279" i="16"/>
  <c r="M278" i="16"/>
  <c r="L278" i="16"/>
  <c r="K278" i="16"/>
  <c r="J278" i="16"/>
  <c r="M277" i="16"/>
  <c r="L277" i="16"/>
  <c r="K277" i="16"/>
  <c r="J277" i="16"/>
  <c r="N277" i="16" s="1"/>
  <c r="H277" i="16"/>
  <c r="G277" i="16"/>
  <c r="F277" i="16"/>
  <c r="E277" i="16"/>
  <c r="D277" i="16"/>
  <c r="C277" i="16"/>
  <c r="M276" i="16"/>
  <c r="L276" i="16"/>
  <c r="K276" i="16"/>
  <c r="J276" i="16"/>
  <c r="M275" i="16"/>
  <c r="L275" i="16"/>
  <c r="K275" i="16"/>
  <c r="J275" i="16"/>
  <c r="N275" i="16" s="1"/>
  <c r="H275" i="16"/>
  <c r="G275" i="16"/>
  <c r="F275" i="16"/>
  <c r="E275" i="16"/>
  <c r="D275" i="16"/>
  <c r="C275" i="16"/>
  <c r="M274" i="16"/>
  <c r="L274" i="16"/>
  <c r="K274" i="16"/>
  <c r="J274" i="16"/>
  <c r="M273" i="16"/>
  <c r="L273" i="16"/>
  <c r="K273" i="16"/>
  <c r="J273" i="16"/>
  <c r="N273" i="16" s="1"/>
  <c r="H273" i="16"/>
  <c r="G273" i="16"/>
  <c r="F273" i="16"/>
  <c r="E273" i="16"/>
  <c r="D273" i="16"/>
  <c r="C273" i="16"/>
  <c r="M272" i="16"/>
  <c r="L272" i="16"/>
  <c r="K272" i="16"/>
  <c r="J272" i="16"/>
  <c r="M271" i="16"/>
  <c r="L271" i="16"/>
  <c r="K271" i="16"/>
  <c r="J271" i="16"/>
  <c r="N271" i="16" s="1"/>
  <c r="H271" i="16"/>
  <c r="G271" i="16"/>
  <c r="F271" i="16"/>
  <c r="E271" i="16"/>
  <c r="D271" i="16"/>
  <c r="C271" i="16"/>
  <c r="M270" i="16"/>
  <c r="L270" i="16"/>
  <c r="K270" i="16"/>
  <c r="J270" i="16"/>
  <c r="M269" i="16"/>
  <c r="L269" i="16"/>
  <c r="K269" i="16"/>
  <c r="J269" i="16"/>
  <c r="N269" i="16" s="1"/>
  <c r="H269" i="16"/>
  <c r="G269" i="16"/>
  <c r="F269" i="16"/>
  <c r="E269" i="16"/>
  <c r="D269" i="16"/>
  <c r="C269" i="16"/>
  <c r="M268" i="16"/>
  <c r="L268" i="16"/>
  <c r="K268" i="16"/>
  <c r="J268" i="16"/>
  <c r="M267" i="16"/>
  <c r="L267" i="16"/>
  <c r="K267" i="16"/>
  <c r="J267" i="16"/>
  <c r="N267" i="16" s="1"/>
  <c r="H267" i="16"/>
  <c r="G267" i="16"/>
  <c r="F267" i="16"/>
  <c r="E267" i="16"/>
  <c r="D267" i="16"/>
  <c r="C267" i="16"/>
  <c r="M266" i="16"/>
  <c r="L266" i="16"/>
  <c r="K266" i="16"/>
  <c r="J266" i="16"/>
  <c r="M265" i="16"/>
  <c r="L265" i="16"/>
  <c r="K265" i="16"/>
  <c r="J265" i="16"/>
  <c r="N265" i="16" s="1"/>
  <c r="H265" i="16"/>
  <c r="G265" i="16"/>
  <c r="F265" i="16"/>
  <c r="E265" i="16"/>
  <c r="D265" i="16"/>
  <c r="C265" i="16"/>
  <c r="M264" i="16"/>
  <c r="L264" i="16"/>
  <c r="K264" i="16"/>
  <c r="J264" i="16"/>
  <c r="M263" i="16"/>
  <c r="L263" i="16"/>
  <c r="K263" i="16"/>
  <c r="J263" i="16"/>
  <c r="N263" i="16" s="1"/>
  <c r="H263" i="16"/>
  <c r="G263" i="16"/>
  <c r="F263" i="16"/>
  <c r="E263" i="16"/>
  <c r="D263" i="16"/>
  <c r="C263" i="16"/>
  <c r="M262" i="16"/>
  <c r="L262" i="16"/>
  <c r="K262" i="16"/>
  <c r="J262" i="16"/>
  <c r="M261" i="16"/>
  <c r="L261" i="16"/>
  <c r="K261" i="16"/>
  <c r="J261" i="16"/>
  <c r="N261" i="16" s="1"/>
  <c r="H261" i="16"/>
  <c r="G261" i="16"/>
  <c r="F261" i="16"/>
  <c r="E261" i="16"/>
  <c r="D261" i="16"/>
  <c r="C261" i="16"/>
  <c r="M260" i="16"/>
  <c r="L260" i="16"/>
  <c r="K260" i="16"/>
  <c r="J260" i="16"/>
  <c r="M259" i="16"/>
  <c r="L259" i="16"/>
  <c r="K259" i="16"/>
  <c r="J259" i="16"/>
  <c r="N259" i="16" s="1"/>
  <c r="H259" i="16"/>
  <c r="G259" i="16"/>
  <c r="F259" i="16"/>
  <c r="E259" i="16"/>
  <c r="D259" i="16"/>
  <c r="C259" i="16"/>
  <c r="M258" i="16"/>
  <c r="L258" i="16"/>
  <c r="K258" i="16"/>
  <c r="J258" i="16"/>
  <c r="M257" i="16"/>
  <c r="L257" i="16"/>
  <c r="K257" i="16"/>
  <c r="J257" i="16"/>
  <c r="H257" i="16"/>
  <c r="G257" i="16"/>
  <c r="F257" i="16"/>
  <c r="E257" i="16"/>
  <c r="D257" i="16"/>
  <c r="C257" i="16"/>
  <c r="M256" i="16"/>
  <c r="L256" i="16"/>
  <c r="K256" i="16"/>
  <c r="J256" i="16"/>
  <c r="M255" i="16"/>
  <c r="L255" i="16"/>
  <c r="K255" i="16"/>
  <c r="J255" i="16"/>
  <c r="N255" i="16" s="1"/>
  <c r="H255" i="16"/>
  <c r="G255" i="16"/>
  <c r="F255" i="16"/>
  <c r="E255" i="16"/>
  <c r="D255" i="16"/>
  <c r="C255" i="16"/>
  <c r="M254" i="16"/>
  <c r="L254" i="16"/>
  <c r="K254" i="16"/>
  <c r="J254" i="16"/>
  <c r="M253" i="16"/>
  <c r="L253" i="16"/>
  <c r="K253" i="16"/>
  <c r="J253" i="16"/>
  <c r="N253" i="16" s="1"/>
  <c r="H253" i="16"/>
  <c r="G253" i="16"/>
  <c r="F253" i="16"/>
  <c r="E253" i="16"/>
  <c r="D253" i="16"/>
  <c r="C253" i="16"/>
  <c r="M252" i="16"/>
  <c r="L252" i="16"/>
  <c r="K252" i="16"/>
  <c r="J252" i="16"/>
  <c r="M251" i="16"/>
  <c r="L251" i="16"/>
  <c r="K251" i="16"/>
  <c r="J251" i="16"/>
  <c r="N251" i="16" s="1"/>
  <c r="H251" i="16"/>
  <c r="G251" i="16"/>
  <c r="F251" i="16"/>
  <c r="E251" i="16"/>
  <c r="D251" i="16"/>
  <c r="C251" i="16"/>
  <c r="M250" i="16"/>
  <c r="L250" i="16"/>
  <c r="K250" i="16"/>
  <c r="J250" i="16"/>
  <c r="M249" i="16"/>
  <c r="L249" i="16"/>
  <c r="K249" i="16"/>
  <c r="J249" i="16"/>
  <c r="N249" i="16" s="1"/>
  <c r="H249" i="16"/>
  <c r="G249" i="16"/>
  <c r="F249" i="16"/>
  <c r="E249" i="16"/>
  <c r="D249" i="16"/>
  <c r="C249" i="16"/>
  <c r="M248" i="16"/>
  <c r="L248" i="16"/>
  <c r="K248" i="16"/>
  <c r="J248" i="16"/>
  <c r="M247" i="16"/>
  <c r="L247" i="16"/>
  <c r="K247" i="16"/>
  <c r="J247" i="16"/>
  <c r="N247" i="16" s="1"/>
  <c r="H247" i="16"/>
  <c r="G247" i="16"/>
  <c r="F247" i="16"/>
  <c r="E247" i="16"/>
  <c r="D247" i="16"/>
  <c r="C247" i="16"/>
  <c r="M246" i="16"/>
  <c r="L246" i="16"/>
  <c r="K246" i="16"/>
  <c r="J246" i="16"/>
  <c r="M245" i="16"/>
  <c r="L245" i="16"/>
  <c r="K245" i="16"/>
  <c r="J245" i="16"/>
  <c r="N245" i="16" s="1"/>
  <c r="H245" i="16"/>
  <c r="G245" i="16"/>
  <c r="F245" i="16"/>
  <c r="E245" i="16"/>
  <c r="D245" i="16"/>
  <c r="C245" i="16"/>
  <c r="M244" i="16"/>
  <c r="L244" i="16"/>
  <c r="K244" i="16"/>
  <c r="J244" i="16"/>
  <c r="M243" i="16"/>
  <c r="L243" i="16"/>
  <c r="K243" i="16"/>
  <c r="J243" i="16"/>
  <c r="N243" i="16" s="1"/>
  <c r="H243" i="16"/>
  <c r="G243" i="16"/>
  <c r="F243" i="16"/>
  <c r="E243" i="16"/>
  <c r="D243" i="16"/>
  <c r="C243" i="16"/>
  <c r="M242" i="16"/>
  <c r="L242" i="16"/>
  <c r="K242" i="16"/>
  <c r="J242" i="16"/>
  <c r="M241" i="16"/>
  <c r="L241" i="16"/>
  <c r="K241" i="16"/>
  <c r="J241" i="16"/>
  <c r="H241" i="16"/>
  <c r="G241" i="16"/>
  <c r="F241" i="16"/>
  <c r="E241" i="16"/>
  <c r="D241" i="16"/>
  <c r="C241" i="16"/>
  <c r="M240" i="16"/>
  <c r="L240" i="16"/>
  <c r="K240" i="16"/>
  <c r="J240" i="16"/>
  <c r="M239" i="16"/>
  <c r="L239" i="16"/>
  <c r="K239" i="16"/>
  <c r="J239" i="16"/>
  <c r="N239" i="16" s="1"/>
  <c r="H239" i="16"/>
  <c r="G239" i="16"/>
  <c r="F239" i="16"/>
  <c r="E239" i="16"/>
  <c r="D239" i="16"/>
  <c r="C239" i="16"/>
  <c r="M238" i="16"/>
  <c r="L238" i="16"/>
  <c r="K238" i="16"/>
  <c r="J238" i="16"/>
  <c r="M237" i="16"/>
  <c r="L237" i="16"/>
  <c r="K237" i="16"/>
  <c r="J237" i="16"/>
  <c r="N237" i="16" s="1"/>
  <c r="H237" i="16"/>
  <c r="G237" i="16"/>
  <c r="F237" i="16"/>
  <c r="E237" i="16"/>
  <c r="D237" i="16"/>
  <c r="C237" i="16"/>
  <c r="M236" i="16"/>
  <c r="L236" i="16"/>
  <c r="K236" i="16"/>
  <c r="J236" i="16"/>
  <c r="M235" i="16"/>
  <c r="L235" i="16"/>
  <c r="K235" i="16"/>
  <c r="J235" i="16"/>
  <c r="H235" i="16"/>
  <c r="G235" i="16"/>
  <c r="F235" i="16"/>
  <c r="E235" i="16"/>
  <c r="D235" i="16"/>
  <c r="C235" i="16"/>
  <c r="M234" i="16"/>
  <c r="L234" i="16"/>
  <c r="K234" i="16"/>
  <c r="J234" i="16"/>
  <c r="M233" i="16"/>
  <c r="L233" i="16"/>
  <c r="K233" i="16"/>
  <c r="J233" i="16"/>
  <c r="N233" i="16" s="1"/>
  <c r="H233" i="16"/>
  <c r="G233" i="16"/>
  <c r="F233" i="16"/>
  <c r="E233" i="16"/>
  <c r="D233" i="16"/>
  <c r="C233" i="16"/>
  <c r="M232" i="16"/>
  <c r="L232" i="16"/>
  <c r="K232" i="16"/>
  <c r="J232" i="16"/>
  <c r="M231" i="16"/>
  <c r="L231" i="16"/>
  <c r="K231" i="16"/>
  <c r="J231" i="16"/>
  <c r="H231" i="16"/>
  <c r="G231" i="16"/>
  <c r="F231" i="16"/>
  <c r="E231" i="16"/>
  <c r="D231" i="16"/>
  <c r="C231" i="16"/>
  <c r="M230" i="16"/>
  <c r="L230" i="16"/>
  <c r="K230" i="16"/>
  <c r="J230" i="16"/>
  <c r="M229" i="16"/>
  <c r="L229" i="16"/>
  <c r="K229" i="16"/>
  <c r="J229" i="16"/>
  <c r="H229" i="16"/>
  <c r="G229" i="16"/>
  <c r="F229" i="16"/>
  <c r="E229" i="16"/>
  <c r="D229" i="16"/>
  <c r="C229" i="16"/>
  <c r="M228" i="16"/>
  <c r="L228" i="16"/>
  <c r="K228" i="16"/>
  <c r="J228" i="16"/>
  <c r="M227" i="16"/>
  <c r="L227" i="16"/>
  <c r="K227" i="16"/>
  <c r="J227" i="16"/>
  <c r="N227" i="16" s="1"/>
  <c r="H227" i="16"/>
  <c r="G227" i="16"/>
  <c r="F227" i="16"/>
  <c r="E227" i="16"/>
  <c r="D227" i="16"/>
  <c r="C227" i="16"/>
  <c r="M226" i="16"/>
  <c r="L226" i="16"/>
  <c r="K226" i="16"/>
  <c r="J226" i="16"/>
  <c r="M225" i="16"/>
  <c r="L225" i="16"/>
  <c r="K225" i="16"/>
  <c r="J225" i="16"/>
  <c r="N225" i="16" s="1"/>
  <c r="H225" i="16"/>
  <c r="G225" i="16"/>
  <c r="F225" i="16"/>
  <c r="E225" i="16"/>
  <c r="D225" i="16"/>
  <c r="C225" i="16"/>
  <c r="M224" i="16"/>
  <c r="L224" i="16"/>
  <c r="K224" i="16"/>
  <c r="J224" i="16"/>
  <c r="M223" i="16"/>
  <c r="L223" i="16"/>
  <c r="K223" i="16"/>
  <c r="J223" i="16"/>
  <c r="N223" i="16" s="1"/>
  <c r="H223" i="16"/>
  <c r="G223" i="16"/>
  <c r="F223" i="16"/>
  <c r="E223" i="16"/>
  <c r="D223" i="16"/>
  <c r="C223" i="16"/>
  <c r="M222" i="16"/>
  <c r="L222" i="16"/>
  <c r="K222" i="16"/>
  <c r="J222" i="16"/>
  <c r="M221" i="16"/>
  <c r="L221" i="16"/>
  <c r="K221" i="16"/>
  <c r="J221" i="16"/>
  <c r="N221" i="16" s="1"/>
  <c r="H221" i="16"/>
  <c r="G221" i="16"/>
  <c r="F221" i="16"/>
  <c r="E221" i="16"/>
  <c r="D221" i="16"/>
  <c r="C221" i="16"/>
  <c r="M220" i="16"/>
  <c r="L220" i="16"/>
  <c r="K220" i="16"/>
  <c r="J220" i="16"/>
  <c r="M219" i="16"/>
  <c r="L219" i="16"/>
  <c r="K219" i="16"/>
  <c r="J219" i="16"/>
  <c r="N219" i="16" s="1"/>
  <c r="H219" i="16"/>
  <c r="G219" i="16"/>
  <c r="F219" i="16"/>
  <c r="E219" i="16"/>
  <c r="D219" i="16"/>
  <c r="C219" i="16"/>
  <c r="M218" i="16"/>
  <c r="L218" i="16"/>
  <c r="K218" i="16"/>
  <c r="J218" i="16"/>
  <c r="M217" i="16"/>
  <c r="L217" i="16"/>
  <c r="K217" i="16"/>
  <c r="J217" i="16"/>
  <c r="N217" i="16" s="1"/>
  <c r="H217" i="16"/>
  <c r="G217" i="16"/>
  <c r="F217" i="16"/>
  <c r="E217" i="16"/>
  <c r="D217" i="16"/>
  <c r="C217" i="16"/>
  <c r="M216" i="16"/>
  <c r="L216" i="16"/>
  <c r="K216" i="16"/>
  <c r="J216" i="16"/>
  <c r="M215" i="16"/>
  <c r="L215" i="16"/>
  <c r="K215" i="16"/>
  <c r="J215" i="16"/>
  <c r="H215" i="16"/>
  <c r="G215" i="16"/>
  <c r="F215" i="16"/>
  <c r="E215" i="16"/>
  <c r="D215" i="16"/>
  <c r="C215" i="16"/>
  <c r="M214" i="16"/>
  <c r="L214" i="16"/>
  <c r="K214" i="16"/>
  <c r="J214" i="16"/>
  <c r="M213" i="16"/>
  <c r="L213" i="16"/>
  <c r="K213" i="16"/>
  <c r="J213" i="16"/>
  <c r="N213" i="16" s="1"/>
  <c r="H213" i="16"/>
  <c r="G213" i="16"/>
  <c r="F213" i="16"/>
  <c r="E213" i="16"/>
  <c r="D213" i="16"/>
  <c r="C213" i="16"/>
  <c r="M212" i="16"/>
  <c r="L212" i="16"/>
  <c r="K212" i="16"/>
  <c r="J212" i="16"/>
  <c r="M211" i="16"/>
  <c r="L211" i="16"/>
  <c r="K211" i="16"/>
  <c r="J211" i="16"/>
  <c r="H211" i="16"/>
  <c r="G211" i="16"/>
  <c r="F211" i="16"/>
  <c r="E211" i="16"/>
  <c r="D211" i="16"/>
  <c r="C211" i="16"/>
  <c r="M210" i="16"/>
  <c r="L210" i="16"/>
  <c r="K210" i="16"/>
  <c r="J210" i="16"/>
  <c r="M209" i="16"/>
  <c r="L209" i="16"/>
  <c r="K209" i="16"/>
  <c r="J209" i="16"/>
  <c r="N209" i="16" s="1"/>
  <c r="H209" i="16"/>
  <c r="G209" i="16"/>
  <c r="F209" i="16"/>
  <c r="E209" i="16"/>
  <c r="D209" i="16"/>
  <c r="C209" i="16"/>
  <c r="M208" i="16"/>
  <c r="L208" i="16"/>
  <c r="K208" i="16"/>
  <c r="J208" i="16"/>
  <c r="M207" i="16"/>
  <c r="L207" i="16"/>
  <c r="K207" i="16"/>
  <c r="J207" i="16"/>
  <c r="H207" i="16"/>
  <c r="G207" i="16"/>
  <c r="F207" i="16"/>
  <c r="E207" i="16"/>
  <c r="D207" i="16"/>
  <c r="C207" i="16"/>
  <c r="M206" i="16"/>
  <c r="L206" i="16"/>
  <c r="K206" i="16"/>
  <c r="J206" i="16"/>
  <c r="M205" i="16"/>
  <c r="L205" i="16"/>
  <c r="K205" i="16"/>
  <c r="J205" i="16"/>
  <c r="N205" i="16" s="1"/>
  <c r="H205" i="16"/>
  <c r="G205" i="16"/>
  <c r="F205" i="16"/>
  <c r="E205" i="16"/>
  <c r="D205" i="16"/>
  <c r="C205" i="16"/>
  <c r="M204" i="16"/>
  <c r="L204" i="16"/>
  <c r="K204" i="16"/>
  <c r="J204" i="16"/>
  <c r="M203" i="16"/>
  <c r="L203" i="16"/>
  <c r="K203" i="16"/>
  <c r="J203" i="16"/>
  <c r="H203" i="16"/>
  <c r="G203" i="16"/>
  <c r="F203" i="16"/>
  <c r="E203" i="16"/>
  <c r="D203" i="16"/>
  <c r="C203" i="16"/>
  <c r="M202" i="16"/>
  <c r="L202" i="16"/>
  <c r="K202" i="16"/>
  <c r="J202" i="16"/>
  <c r="M201" i="16"/>
  <c r="L201" i="16"/>
  <c r="K201" i="16"/>
  <c r="J201" i="16"/>
  <c r="H201" i="16"/>
  <c r="G201" i="16"/>
  <c r="F201" i="16"/>
  <c r="E201" i="16"/>
  <c r="D201" i="16"/>
  <c r="C201" i="16"/>
  <c r="M200" i="16"/>
  <c r="L200" i="16"/>
  <c r="K200" i="16"/>
  <c r="J200" i="16"/>
  <c r="M199" i="16"/>
  <c r="L199" i="16"/>
  <c r="K199" i="16"/>
  <c r="J199" i="16"/>
  <c r="N199" i="16" s="1"/>
  <c r="H199" i="16"/>
  <c r="G199" i="16"/>
  <c r="F199" i="16"/>
  <c r="E199" i="16"/>
  <c r="D199" i="16"/>
  <c r="C199" i="16"/>
  <c r="M198" i="16"/>
  <c r="L198" i="16"/>
  <c r="K198" i="16"/>
  <c r="J198" i="16"/>
  <c r="M197" i="16"/>
  <c r="L197" i="16"/>
  <c r="K197" i="16"/>
  <c r="J197" i="16"/>
  <c r="N197" i="16" s="1"/>
  <c r="H197" i="16"/>
  <c r="G197" i="16"/>
  <c r="F197" i="16"/>
  <c r="E197" i="16"/>
  <c r="D197" i="16"/>
  <c r="C197" i="16"/>
  <c r="M196" i="16"/>
  <c r="L196" i="16"/>
  <c r="K196" i="16"/>
  <c r="J196" i="16"/>
  <c r="M195" i="16"/>
  <c r="L195" i="16"/>
  <c r="K195" i="16"/>
  <c r="J195" i="16"/>
  <c r="N195" i="16" s="1"/>
  <c r="H195" i="16"/>
  <c r="G195" i="16"/>
  <c r="F195" i="16"/>
  <c r="E195" i="16"/>
  <c r="D195" i="16"/>
  <c r="C195" i="16"/>
  <c r="M194" i="16"/>
  <c r="L194" i="16"/>
  <c r="K194" i="16"/>
  <c r="J194" i="16"/>
  <c r="M193" i="16"/>
  <c r="L193" i="16"/>
  <c r="K193" i="16"/>
  <c r="J193" i="16"/>
  <c r="H193" i="16"/>
  <c r="G193" i="16"/>
  <c r="F193" i="16"/>
  <c r="E193" i="16"/>
  <c r="D193" i="16"/>
  <c r="C193" i="16"/>
  <c r="M192" i="16"/>
  <c r="L192" i="16"/>
  <c r="K192" i="16"/>
  <c r="J192" i="16"/>
  <c r="M191" i="16"/>
  <c r="L191" i="16"/>
  <c r="K191" i="16"/>
  <c r="J191" i="16"/>
  <c r="N191" i="16" s="1"/>
  <c r="H191" i="16"/>
  <c r="G191" i="16"/>
  <c r="F191" i="16"/>
  <c r="E191" i="16"/>
  <c r="D191" i="16"/>
  <c r="C191" i="16"/>
  <c r="M190" i="16"/>
  <c r="L190" i="16"/>
  <c r="K190" i="16"/>
  <c r="J190" i="16"/>
  <c r="M189" i="16"/>
  <c r="L189" i="16"/>
  <c r="K189" i="16"/>
  <c r="J189" i="16"/>
  <c r="H189" i="16"/>
  <c r="G189" i="16"/>
  <c r="F189" i="16"/>
  <c r="E189" i="16"/>
  <c r="D189" i="16"/>
  <c r="C189" i="16"/>
  <c r="M188" i="16"/>
  <c r="L188" i="16"/>
  <c r="K188" i="16"/>
  <c r="J188" i="16"/>
  <c r="M187" i="16"/>
  <c r="L187" i="16"/>
  <c r="K187" i="16"/>
  <c r="J187" i="16"/>
  <c r="N187" i="16" s="1"/>
  <c r="H187" i="16"/>
  <c r="G187" i="16"/>
  <c r="F187" i="16"/>
  <c r="E187" i="16"/>
  <c r="D187" i="16"/>
  <c r="C187" i="16"/>
  <c r="M186" i="16"/>
  <c r="L186" i="16"/>
  <c r="K186" i="16"/>
  <c r="J186" i="16"/>
  <c r="M185" i="16"/>
  <c r="L185" i="16"/>
  <c r="K185" i="16"/>
  <c r="J185" i="16"/>
  <c r="N185" i="16" s="1"/>
  <c r="H185" i="16"/>
  <c r="G185" i="16"/>
  <c r="F185" i="16"/>
  <c r="E185" i="16"/>
  <c r="D185" i="16"/>
  <c r="C185" i="16"/>
  <c r="M184" i="16"/>
  <c r="L184" i="16"/>
  <c r="K184" i="16"/>
  <c r="J184" i="16"/>
  <c r="M183" i="16"/>
  <c r="L183" i="16"/>
  <c r="K183" i="16"/>
  <c r="J183" i="16"/>
  <c r="N183" i="16" s="1"/>
  <c r="H183" i="16"/>
  <c r="G183" i="16"/>
  <c r="F183" i="16"/>
  <c r="E183" i="16"/>
  <c r="D183" i="16"/>
  <c r="C183" i="16"/>
  <c r="M182" i="16"/>
  <c r="L182" i="16"/>
  <c r="K182" i="16"/>
  <c r="J182" i="16"/>
  <c r="M181" i="16"/>
  <c r="L181" i="16"/>
  <c r="K181" i="16"/>
  <c r="J181" i="16"/>
  <c r="H181" i="16"/>
  <c r="G181" i="16"/>
  <c r="F181" i="16"/>
  <c r="E181" i="16"/>
  <c r="D181" i="16"/>
  <c r="C181" i="16"/>
  <c r="M180" i="16"/>
  <c r="L180" i="16"/>
  <c r="K180" i="16"/>
  <c r="J180" i="16"/>
  <c r="M179" i="16"/>
  <c r="L179" i="16"/>
  <c r="K179" i="16"/>
  <c r="J179" i="16"/>
  <c r="N179" i="16" s="1"/>
  <c r="H179" i="16"/>
  <c r="G179" i="16"/>
  <c r="F179" i="16"/>
  <c r="E179" i="16"/>
  <c r="D179" i="16"/>
  <c r="C179" i="16"/>
  <c r="M178" i="16"/>
  <c r="L178" i="16"/>
  <c r="K178" i="16"/>
  <c r="J178" i="16"/>
  <c r="M177" i="16"/>
  <c r="L177" i="16"/>
  <c r="K177" i="16"/>
  <c r="J177" i="16"/>
  <c r="H177" i="16"/>
  <c r="G177" i="16"/>
  <c r="F177" i="16"/>
  <c r="E177" i="16"/>
  <c r="D177" i="16"/>
  <c r="C177" i="16"/>
  <c r="M176" i="16"/>
  <c r="L176" i="16"/>
  <c r="K176" i="16"/>
  <c r="J176" i="16"/>
  <c r="M175" i="16"/>
  <c r="L175" i="16"/>
  <c r="K175" i="16"/>
  <c r="J175" i="16"/>
  <c r="H175" i="16"/>
  <c r="G175" i="16"/>
  <c r="F175" i="16"/>
  <c r="E175" i="16"/>
  <c r="D175" i="16"/>
  <c r="C175" i="16"/>
  <c r="M174" i="16"/>
  <c r="L174" i="16"/>
  <c r="K174" i="16"/>
  <c r="J174" i="16"/>
  <c r="M173" i="16"/>
  <c r="L173" i="16"/>
  <c r="K173" i="16"/>
  <c r="J173" i="16"/>
  <c r="H173" i="16"/>
  <c r="G173" i="16"/>
  <c r="F173" i="16"/>
  <c r="E173" i="16"/>
  <c r="D173" i="16"/>
  <c r="C173" i="16"/>
  <c r="M172" i="16"/>
  <c r="L172" i="16"/>
  <c r="K172" i="16"/>
  <c r="J172" i="16"/>
  <c r="M171" i="16"/>
  <c r="L171" i="16"/>
  <c r="K171" i="16"/>
  <c r="J171" i="16"/>
  <c r="H171" i="16"/>
  <c r="G171" i="16"/>
  <c r="F171" i="16"/>
  <c r="E171" i="16"/>
  <c r="D171" i="16"/>
  <c r="C171" i="16"/>
  <c r="M170" i="16"/>
  <c r="L170" i="16"/>
  <c r="K170" i="16"/>
  <c r="J170" i="16"/>
  <c r="M169" i="16"/>
  <c r="L169" i="16"/>
  <c r="K169" i="16"/>
  <c r="J169" i="16"/>
  <c r="H169" i="16"/>
  <c r="G169" i="16"/>
  <c r="F169" i="16"/>
  <c r="E169" i="16"/>
  <c r="D169" i="16"/>
  <c r="C169" i="16"/>
  <c r="M168" i="16"/>
  <c r="L168" i="16"/>
  <c r="K168" i="16"/>
  <c r="J168" i="16"/>
  <c r="M167" i="16"/>
  <c r="L167" i="16"/>
  <c r="K167" i="16"/>
  <c r="J167" i="16"/>
  <c r="H167" i="16"/>
  <c r="G167" i="16"/>
  <c r="F167" i="16"/>
  <c r="E167" i="16"/>
  <c r="D167" i="16"/>
  <c r="C167" i="16"/>
  <c r="M166" i="16"/>
  <c r="L166" i="16"/>
  <c r="K166" i="16"/>
  <c r="J166" i="16"/>
  <c r="M165" i="16"/>
  <c r="L165" i="16"/>
  <c r="K165" i="16"/>
  <c r="J165" i="16"/>
  <c r="H165" i="16"/>
  <c r="G165" i="16"/>
  <c r="F165" i="16"/>
  <c r="E165" i="16"/>
  <c r="D165" i="16"/>
  <c r="C165" i="16"/>
  <c r="M164" i="16"/>
  <c r="L164" i="16"/>
  <c r="K164" i="16"/>
  <c r="J164" i="16"/>
  <c r="M163" i="16"/>
  <c r="L163" i="16"/>
  <c r="K163" i="16"/>
  <c r="J163" i="16"/>
  <c r="H163" i="16"/>
  <c r="G163" i="16"/>
  <c r="F163" i="16"/>
  <c r="E163" i="16"/>
  <c r="D163" i="16"/>
  <c r="C163" i="16"/>
  <c r="M162" i="16"/>
  <c r="L162" i="16"/>
  <c r="K162" i="16"/>
  <c r="J162" i="16"/>
  <c r="M161" i="16"/>
  <c r="L161" i="16"/>
  <c r="K161" i="16"/>
  <c r="J161" i="16"/>
  <c r="H161" i="16"/>
  <c r="G161" i="16"/>
  <c r="F161" i="16"/>
  <c r="E161" i="16"/>
  <c r="D161" i="16"/>
  <c r="C161" i="16"/>
  <c r="M160" i="16"/>
  <c r="L160" i="16"/>
  <c r="K160" i="16"/>
  <c r="J160" i="16"/>
  <c r="M159" i="16"/>
  <c r="L159" i="16"/>
  <c r="K159" i="16"/>
  <c r="J159" i="16"/>
  <c r="H159" i="16"/>
  <c r="G159" i="16"/>
  <c r="F159" i="16"/>
  <c r="E159" i="16"/>
  <c r="D159" i="16"/>
  <c r="C159" i="16"/>
  <c r="M158" i="16"/>
  <c r="L158" i="16"/>
  <c r="K158" i="16"/>
  <c r="J158" i="16"/>
  <c r="M157" i="16"/>
  <c r="L157" i="16"/>
  <c r="K157" i="16"/>
  <c r="J157" i="16"/>
  <c r="H157" i="16"/>
  <c r="G157" i="16"/>
  <c r="F157" i="16"/>
  <c r="E157" i="16"/>
  <c r="D157" i="16"/>
  <c r="C157" i="16"/>
  <c r="M156" i="16"/>
  <c r="L156" i="16"/>
  <c r="K156" i="16"/>
  <c r="J156" i="16"/>
  <c r="M155" i="16"/>
  <c r="L155" i="16"/>
  <c r="K155" i="16"/>
  <c r="J155" i="16"/>
  <c r="H155" i="16"/>
  <c r="G155" i="16"/>
  <c r="F155" i="16"/>
  <c r="E155" i="16"/>
  <c r="D155" i="16"/>
  <c r="C155" i="16"/>
  <c r="M154" i="16"/>
  <c r="L154" i="16"/>
  <c r="K154" i="16"/>
  <c r="J154" i="16"/>
  <c r="M153" i="16"/>
  <c r="L153" i="16"/>
  <c r="K153" i="16"/>
  <c r="J153" i="16"/>
  <c r="H153" i="16"/>
  <c r="G153" i="16"/>
  <c r="F153" i="16"/>
  <c r="E153" i="16"/>
  <c r="D153" i="16"/>
  <c r="C153" i="16"/>
  <c r="M152" i="16"/>
  <c r="L152" i="16"/>
  <c r="K152" i="16"/>
  <c r="J152" i="16"/>
  <c r="M151" i="16"/>
  <c r="L151" i="16"/>
  <c r="K151" i="16"/>
  <c r="J151" i="16"/>
  <c r="H151" i="16"/>
  <c r="G151" i="16"/>
  <c r="F151" i="16"/>
  <c r="E151" i="16"/>
  <c r="D151" i="16"/>
  <c r="C151" i="16"/>
  <c r="M150" i="16"/>
  <c r="L150" i="16"/>
  <c r="K150" i="16"/>
  <c r="J150" i="16"/>
  <c r="M149" i="16"/>
  <c r="L149" i="16"/>
  <c r="K149" i="16"/>
  <c r="J149" i="16"/>
  <c r="H149" i="16"/>
  <c r="G149" i="16"/>
  <c r="F149" i="16"/>
  <c r="E149" i="16"/>
  <c r="D149" i="16"/>
  <c r="C149" i="16"/>
  <c r="M148" i="16"/>
  <c r="L148" i="16"/>
  <c r="K148" i="16"/>
  <c r="J148" i="16"/>
  <c r="M147" i="16"/>
  <c r="L147" i="16"/>
  <c r="K147" i="16"/>
  <c r="J147" i="16"/>
  <c r="H147" i="16"/>
  <c r="G147" i="16"/>
  <c r="F147" i="16"/>
  <c r="E147" i="16"/>
  <c r="D147" i="16"/>
  <c r="C147" i="16"/>
  <c r="M146" i="16"/>
  <c r="L146" i="16"/>
  <c r="K146" i="16"/>
  <c r="J146" i="16"/>
  <c r="M145" i="16"/>
  <c r="L145" i="16"/>
  <c r="K145" i="16"/>
  <c r="J145" i="16"/>
  <c r="H145" i="16"/>
  <c r="G145" i="16"/>
  <c r="F145" i="16"/>
  <c r="E145" i="16"/>
  <c r="D145" i="16"/>
  <c r="C145" i="16"/>
  <c r="M144" i="16"/>
  <c r="L144" i="16"/>
  <c r="K144" i="16"/>
  <c r="J144" i="16"/>
  <c r="M143" i="16"/>
  <c r="L143" i="16"/>
  <c r="K143" i="16"/>
  <c r="J143" i="16"/>
  <c r="H143" i="16"/>
  <c r="G143" i="16"/>
  <c r="F143" i="16"/>
  <c r="E143" i="16"/>
  <c r="D143" i="16"/>
  <c r="C143" i="16"/>
  <c r="M142" i="16"/>
  <c r="L142" i="16"/>
  <c r="K142" i="16"/>
  <c r="J142" i="16"/>
  <c r="M141" i="16"/>
  <c r="L141" i="16"/>
  <c r="K141" i="16"/>
  <c r="J141" i="16"/>
  <c r="H141" i="16"/>
  <c r="G141" i="16"/>
  <c r="F141" i="16"/>
  <c r="E141" i="16"/>
  <c r="D141" i="16"/>
  <c r="C141" i="16"/>
  <c r="M140" i="16"/>
  <c r="L140" i="16"/>
  <c r="K140" i="16"/>
  <c r="J140" i="16"/>
  <c r="M139" i="16"/>
  <c r="L139" i="16"/>
  <c r="K139" i="16"/>
  <c r="J139" i="16"/>
  <c r="H139" i="16"/>
  <c r="G139" i="16"/>
  <c r="F139" i="16"/>
  <c r="E139" i="16"/>
  <c r="D139" i="16"/>
  <c r="C139" i="16"/>
  <c r="M138" i="16"/>
  <c r="L138" i="16"/>
  <c r="K138" i="16"/>
  <c r="J138" i="16"/>
  <c r="M137" i="16"/>
  <c r="L137" i="16"/>
  <c r="K137" i="16"/>
  <c r="J137" i="16"/>
  <c r="H137" i="16"/>
  <c r="G137" i="16"/>
  <c r="F137" i="16"/>
  <c r="E137" i="16"/>
  <c r="D137" i="16"/>
  <c r="C137" i="16"/>
  <c r="M136" i="16"/>
  <c r="L136" i="16"/>
  <c r="K136" i="16"/>
  <c r="J136" i="16"/>
  <c r="M135" i="16"/>
  <c r="L135" i="16"/>
  <c r="K135" i="16"/>
  <c r="J135" i="16"/>
  <c r="H135" i="16"/>
  <c r="G135" i="16"/>
  <c r="F135" i="16"/>
  <c r="E135" i="16"/>
  <c r="D135" i="16"/>
  <c r="C135" i="16"/>
  <c r="M134" i="16"/>
  <c r="L134" i="16"/>
  <c r="K134" i="16"/>
  <c r="J134" i="16"/>
  <c r="M133" i="16"/>
  <c r="L133" i="16"/>
  <c r="K133" i="16"/>
  <c r="J133" i="16"/>
  <c r="H133" i="16"/>
  <c r="G133" i="16"/>
  <c r="F133" i="16"/>
  <c r="E133" i="16"/>
  <c r="D133" i="16"/>
  <c r="C133" i="16"/>
  <c r="M132" i="16"/>
  <c r="L132" i="16"/>
  <c r="K132" i="16"/>
  <c r="J132" i="16"/>
  <c r="M131" i="16"/>
  <c r="L131" i="16"/>
  <c r="K131" i="16"/>
  <c r="J131" i="16"/>
  <c r="H131" i="16"/>
  <c r="G131" i="16"/>
  <c r="F131" i="16"/>
  <c r="E131" i="16"/>
  <c r="D131" i="16"/>
  <c r="C131" i="16"/>
  <c r="M130" i="16"/>
  <c r="L130" i="16"/>
  <c r="K130" i="16"/>
  <c r="J130" i="16"/>
  <c r="M129" i="16"/>
  <c r="L129" i="16"/>
  <c r="K129" i="16"/>
  <c r="J129" i="16"/>
  <c r="H129" i="16"/>
  <c r="G129" i="16"/>
  <c r="F129" i="16"/>
  <c r="E129" i="16"/>
  <c r="D129" i="16"/>
  <c r="C129" i="16"/>
  <c r="M128" i="16"/>
  <c r="L128" i="16"/>
  <c r="K128" i="16"/>
  <c r="J128" i="16"/>
  <c r="M127" i="16"/>
  <c r="L127" i="16"/>
  <c r="K127" i="16"/>
  <c r="J127" i="16"/>
  <c r="H127" i="16"/>
  <c r="G127" i="16"/>
  <c r="F127" i="16"/>
  <c r="E127" i="16"/>
  <c r="D127" i="16"/>
  <c r="C127" i="16"/>
  <c r="M126" i="16"/>
  <c r="L126" i="16"/>
  <c r="K126" i="16"/>
  <c r="J126" i="16"/>
  <c r="M125" i="16"/>
  <c r="L125" i="16"/>
  <c r="K125" i="16"/>
  <c r="J125" i="16"/>
  <c r="H125" i="16"/>
  <c r="G125" i="16"/>
  <c r="F125" i="16"/>
  <c r="E125" i="16"/>
  <c r="D125" i="16"/>
  <c r="C125" i="16"/>
  <c r="M124" i="16"/>
  <c r="L124" i="16"/>
  <c r="K124" i="16"/>
  <c r="J124" i="16"/>
  <c r="M123" i="16"/>
  <c r="L123" i="16"/>
  <c r="K123" i="16"/>
  <c r="J123" i="16"/>
  <c r="H123" i="16"/>
  <c r="G123" i="16"/>
  <c r="F123" i="16"/>
  <c r="E123" i="16"/>
  <c r="D123" i="16"/>
  <c r="C123" i="16"/>
  <c r="M122" i="16"/>
  <c r="L122" i="16"/>
  <c r="K122" i="16"/>
  <c r="J122" i="16"/>
  <c r="M121" i="16"/>
  <c r="L121" i="16"/>
  <c r="K121" i="16"/>
  <c r="J121" i="16"/>
  <c r="H121" i="16"/>
  <c r="G121" i="16"/>
  <c r="F121" i="16"/>
  <c r="E121" i="16"/>
  <c r="D121" i="16"/>
  <c r="C121" i="16"/>
  <c r="M120" i="16"/>
  <c r="L120" i="16"/>
  <c r="K120" i="16"/>
  <c r="J120" i="16"/>
  <c r="M119" i="16"/>
  <c r="L119" i="16"/>
  <c r="K119" i="16"/>
  <c r="J119" i="16"/>
  <c r="H119" i="16"/>
  <c r="G119" i="16"/>
  <c r="F119" i="16"/>
  <c r="E119" i="16"/>
  <c r="D119" i="16"/>
  <c r="C119" i="16"/>
  <c r="M118" i="16"/>
  <c r="L118" i="16"/>
  <c r="K118" i="16"/>
  <c r="J118" i="16"/>
  <c r="M117" i="16"/>
  <c r="L117" i="16"/>
  <c r="K117" i="16"/>
  <c r="J117" i="16"/>
  <c r="H117" i="16"/>
  <c r="G117" i="16"/>
  <c r="F117" i="16"/>
  <c r="E117" i="16"/>
  <c r="D117" i="16"/>
  <c r="C117" i="16"/>
  <c r="M116" i="16"/>
  <c r="L116" i="16"/>
  <c r="K116" i="16"/>
  <c r="J116" i="16"/>
  <c r="M115" i="16"/>
  <c r="L115" i="16"/>
  <c r="K115" i="16"/>
  <c r="J115" i="16"/>
  <c r="H115" i="16"/>
  <c r="G115" i="16"/>
  <c r="F115" i="16"/>
  <c r="E115" i="16"/>
  <c r="D115" i="16"/>
  <c r="C115" i="16"/>
  <c r="M114" i="16"/>
  <c r="L114" i="16"/>
  <c r="K114" i="16"/>
  <c r="J114" i="16"/>
  <c r="M113" i="16"/>
  <c r="L113" i="16"/>
  <c r="K113" i="16"/>
  <c r="J113" i="16"/>
  <c r="H113" i="16"/>
  <c r="G113" i="16"/>
  <c r="F113" i="16"/>
  <c r="E113" i="16"/>
  <c r="D113" i="16"/>
  <c r="C113" i="16"/>
  <c r="M112" i="16"/>
  <c r="L112" i="16"/>
  <c r="K112" i="16"/>
  <c r="J112" i="16"/>
  <c r="M111" i="16"/>
  <c r="L111" i="16"/>
  <c r="K111" i="16"/>
  <c r="J111" i="16"/>
  <c r="H111" i="16"/>
  <c r="G111" i="16"/>
  <c r="F111" i="16"/>
  <c r="E111" i="16"/>
  <c r="D111" i="16"/>
  <c r="C111" i="16"/>
  <c r="M110" i="16"/>
  <c r="L110" i="16"/>
  <c r="K110" i="16"/>
  <c r="J110" i="16"/>
  <c r="M109" i="16"/>
  <c r="L109" i="16"/>
  <c r="K109" i="16"/>
  <c r="J109" i="16"/>
  <c r="H109" i="16"/>
  <c r="G109" i="16"/>
  <c r="F109" i="16"/>
  <c r="E109" i="16"/>
  <c r="D109" i="16"/>
  <c r="C109" i="16"/>
  <c r="M108" i="16"/>
  <c r="L108" i="16"/>
  <c r="K108" i="16"/>
  <c r="J108" i="16"/>
  <c r="M107" i="16"/>
  <c r="L107" i="16"/>
  <c r="K107" i="16"/>
  <c r="J107" i="16"/>
  <c r="H107" i="16"/>
  <c r="G107" i="16"/>
  <c r="F107" i="16"/>
  <c r="E107" i="16"/>
  <c r="D107" i="16"/>
  <c r="C107" i="16"/>
  <c r="M106" i="16"/>
  <c r="L106" i="16"/>
  <c r="K106" i="16"/>
  <c r="J106" i="16"/>
  <c r="M105" i="16"/>
  <c r="L105" i="16"/>
  <c r="K105" i="16"/>
  <c r="J105" i="16"/>
  <c r="H105" i="16"/>
  <c r="G105" i="16"/>
  <c r="F105" i="16"/>
  <c r="E105" i="16"/>
  <c r="D105" i="16"/>
  <c r="C105" i="16"/>
  <c r="M104" i="16"/>
  <c r="L104" i="16"/>
  <c r="K104" i="16"/>
  <c r="J104" i="16"/>
  <c r="M103" i="16"/>
  <c r="L103" i="16"/>
  <c r="K103" i="16"/>
  <c r="J103" i="16"/>
  <c r="H103" i="16"/>
  <c r="G103" i="16"/>
  <c r="F103" i="16"/>
  <c r="E103" i="16"/>
  <c r="D103" i="16"/>
  <c r="C103" i="16"/>
  <c r="M102" i="16"/>
  <c r="L102" i="16"/>
  <c r="K102" i="16"/>
  <c r="J102" i="16"/>
  <c r="M101" i="16"/>
  <c r="L101" i="16"/>
  <c r="K101" i="16"/>
  <c r="J101" i="16"/>
  <c r="H101" i="16"/>
  <c r="G101" i="16"/>
  <c r="F101" i="16"/>
  <c r="E101" i="16"/>
  <c r="D101" i="16"/>
  <c r="C101" i="16"/>
  <c r="M100" i="16"/>
  <c r="L100" i="16"/>
  <c r="K100" i="16"/>
  <c r="J100" i="16"/>
  <c r="M99" i="16"/>
  <c r="L99" i="16"/>
  <c r="K99" i="16"/>
  <c r="J99" i="16"/>
  <c r="H99" i="16"/>
  <c r="G99" i="16"/>
  <c r="F99" i="16"/>
  <c r="E99" i="16"/>
  <c r="D99" i="16"/>
  <c r="C99" i="16"/>
  <c r="M98" i="16"/>
  <c r="L98" i="16"/>
  <c r="K98" i="16"/>
  <c r="J98" i="16"/>
  <c r="M97" i="16"/>
  <c r="L97" i="16"/>
  <c r="K97" i="16"/>
  <c r="J97" i="16"/>
  <c r="H97" i="16"/>
  <c r="G97" i="16"/>
  <c r="F97" i="16"/>
  <c r="E97" i="16"/>
  <c r="D97" i="16"/>
  <c r="C97" i="16"/>
  <c r="M96" i="16"/>
  <c r="L96" i="16"/>
  <c r="K96" i="16"/>
  <c r="J96" i="16"/>
  <c r="M95" i="16"/>
  <c r="L95" i="16"/>
  <c r="K95" i="16"/>
  <c r="J95" i="16"/>
  <c r="H95" i="16"/>
  <c r="G95" i="16"/>
  <c r="F95" i="16"/>
  <c r="E95" i="16"/>
  <c r="D95" i="16"/>
  <c r="C95" i="16"/>
  <c r="M94" i="16"/>
  <c r="L94" i="16"/>
  <c r="K94" i="16"/>
  <c r="J94" i="16"/>
  <c r="M93" i="16"/>
  <c r="L93" i="16"/>
  <c r="K93" i="16"/>
  <c r="J93" i="16"/>
  <c r="H93" i="16"/>
  <c r="G93" i="16"/>
  <c r="F93" i="16"/>
  <c r="E93" i="16"/>
  <c r="D93" i="16"/>
  <c r="C93" i="16"/>
  <c r="M92" i="16"/>
  <c r="L92" i="16"/>
  <c r="K92" i="16"/>
  <c r="J92" i="16"/>
  <c r="M91" i="16"/>
  <c r="L91" i="16"/>
  <c r="K91" i="16"/>
  <c r="J91" i="16"/>
  <c r="H91" i="16"/>
  <c r="G91" i="16"/>
  <c r="F91" i="16"/>
  <c r="E91" i="16"/>
  <c r="D91" i="16"/>
  <c r="C91" i="16"/>
  <c r="M90" i="16"/>
  <c r="L90" i="16"/>
  <c r="K90" i="16"/>
  <c r="J90" i="16"/>
  <c r="M89" i="16"/>
  <c r="L89" i="16"/>
  <c r="K89" i="16"/>
  <c r="J89" i="16"/>
  <c r="H89" i="16"/>
  <c r="G89" i="16"/>
  <c r="F89" i="16"/>
  <c r="E89" i="16"/>
  <c r="D89" i="16"/>
  <c r="C89" i="16"/>
  <c r="M88" i="16"/>
  <c r="L88" i="16"/>
  <c r="K88" i="16"/>
  <c r="J88" i="16"/>
  <c r="M87" i="16"/>
  <c r="L87" i="16"/>
  <c r="K87" i="16"/>
  <c r="J87" i="16"/>
  <c r="H87" i="16"/>
  <c r="G87" i="16"/>
  <c r="F87" i="16"/>
  <c r="E87" i="16"/>
  <c r="D87" i="16"/>
  <c r="C87" i="16"/>
  <c r="M86" i="16"/>
  <c r="L86" i="16"/>
  <c r="K86" i="16"/>
  <c r="J86" i="16"/>
  <c r="M85" i="16"/>
  <c r="L85" i="16"/>
  <c r="K85" i="16"/>
  <c r="J85" i="16"/>
  <c r="H85" i="16"/>
  <c r="G85" i="16"/>
  <c r="F85" i="16"/>
  <c r="E85" i="16"/>
  <c r="D85" i="16"/>
  <c r="C85" i="16"/>
  <c r="M84" i="16"/>
  <c r="L84" i="16"/>
  <c r="K84" i="16"/>
  <c r="J84" i="16"/>
  <c r="M83" i="16"/>
  <c r="L83" i="16"/>
  <c r="K83" i="16"/>
  <c r="J83" i="16"/>
  <c r="H83" i="16"/>
  <c r="G83" i="16"/>
  <c r="F83" i="16"/>
  <c r="E83" i="16"/>
  <c r="D83" i="16"/>
  <c r="C83" i="16"/>
  <c r="M82" i="16"/>
  <c r="L82" i="16"/>
  <c r="K82" i="16"/>
  <c r="J82" i="16"/>
  <c r="M81" i="16"/>
  <c r="L81" i="16"/>
  <c r="K81" i="16"/>
  <c r="J81" i="16"/>
  <c r="H81" i="16"/>
  <c r="G81" i="16"/>
  <c r="F81" i="16"/>
  <c r="E81" i="16"/>
  <c r="D81" i="16"/>
  <c r="C81" i="16"/>
  <c r="M80" i="16"/>
  <c r="L80" i="16"/>
  <c r="K80" i="16"/>
  <c r="J80" i="16"/>
  <c r="M79" i="16"/>
  <c r="L79" i="16"/>
  <c r="K79" i="16"/>
  <c r="J79" i="16"/>
  <c r="H79" i="16"/>
  <c r="G79" i="16"/>
  <c r="F79" i="16"/>
  <c r="E79" i="16"/>
  <c r="D79" i="16"/>
  <c r="C79" i="16"/>
  <c r="M78" i="16"/>
  <c r="L78" i="16"/>
  <c r="K78" i="16"/>
  <c r="J78" i="16"/>
  <c r="M77" i="16"/>
  <c r="L77" i="16"/>
  <c r="K77" i="16"/>
  <c r="J77" i="16"/>
  <c r="H77" i="16"/>
  <c r="G77" i="16"/>
  <c r="F77" i="16"/>
  <c r="E77" i="16"/>
  <c r="D77" i="16"/>
  <c r="C77" i="16"/>
  <c r="M76" i="16"/>
  <c r="L76" i="16"/>
  <c r="K76" i="16"/>
  <c r="J76" i="16"/>
  <c r="M75" i="16"/>
  <c r="L75" i="16"/>
  <c r="K75" i="16"/>
  <c r="J75" i="16"/>
  <c r="H75" i="16"/>
  <c r="G75" i="16"/>
  <c r="F75" i="16"/>
  <c r="E75" i="16"/>
  <c r="D75" i="16"/>
  <c r="C75" i="16"/>
  <c r="M74" i="16"/>
  <c r="L74" i="16"/>
  <c r="K74" i="16"/>
  <c r="J74" i="16"/>
  <c r="M73" i="16"/>
  <c r="L73" i="16"/>
  <c r="K73" i="16"/>
  <c r="J73" i="16"/>
  <c r="H73" i="16"/>
  <c r="G73" i="16"/>
  <c r="F73" i="16"/>
  <c r="E73" i="16"/>
  <c r="D73" i="16"/>
  <c r="C73" i="16"/>
  <c r="M72" i="16"/>
  <c r="L72" i="16"/>
  <c r="K72" i="16"/>
  <c r="J72" i="16"/>
  <c r="M71" i="16"/>
  <c r="L71" i="16"/>
  <c r="K71" i="16"/>
  <c r="J71" i="16"/>
  <c r="H71" i="16"/>
  <c r="G71" i="16"/>
  <c r="F71" i="16"/>
  <c r="E71" i="16"/>
  <c r="D71" i="16"/>
  <c r="C71" i="16"/>
  <c r="M70" i="16"/>
  <c r="L70" i="16"/>
  <c r="K70" i="16"/>
  <c r="J70" i="16"/>
  <c r="M69" i="16"/>
  <c r="L69" i="16"/>
  <c r="K69" i="16"/>
  <c r="J69" i="16"/>
  <c r="H69" i="16"/>
  <c r="G69" i="16"/>
  <c r="F69" i="16"/>
  <c r="E69" i="16"/>
  <c r="D69" i="16"/>
  <c r="C69" i="16"/>
  <c r="M68" i="16"/>
  <c r="L68" i="16"/>
  <c r="K68" i="16"/>
  <c r="J68" i="16"/>
  <c r="M67" i="16"/>
  <c r="L67" i="16"/>
  <c r="K67" i="16"/>
  <c r="J67" i="16"/>
  <c r="H67" i="16"/>
  <c r="G67" i="16"/>
  <c r="F67" i="16"/>
  <c r="E67" i="16"/>
  <c r="D67" i="16"/>
  <c r="C67" i="16"/>
  <c r="M66" i="16"/>
  <c r="L66" i="16"/>
  <c r="K66" i="16"/>
  <c r="J66" i="16"/>
  <c r="M65" i="16"/>
  <c r="L65" i="16"/>
  <c r="K65" i="16"/>
  <c r="J65" i="16"/>
  <c r="H65" i="16"/>
  <c r="G65" i="16"/>
  <c r="F65" i="16"/>
  <c r="E65" i="16"/>
  <c r="D65" i="16"/>
  <c r="C65" i="16"/>
  <c r="M64" i="16"/>
  <c r="L64" i="16"/>
  <c r="K64" i="16"/>
  <c r="J64" i="16"/>
  <c r="M63" i="16"/>
  <c r="L63" i="16"/>
  <c r="K63" i="16"/>
  <c r="J63" i="16"/>
  <c r="H63" i="16"/>
  <c r="G63" i="16"/>
  <c r="F63" i="16"/>
  <c r="E63" i="16"/>
  <c r="D63" i="16"/>
  <c r="C63" i="16"/>
  <c r="M62" i="16"/>
  <c r="L62" i="16"/>
  <c r="K62" i="16"/>
  <c r="J62" i="16"/>
  <c r="M61" i="16"/>
  <c r="L61" i="16"/>
  <c r="K61" i="16"/>
  <c r="J61" i="16"/>
  <c r="H61" i="16"/>
  <c r="G61" i="16"/>
  <c r="F61" i="16"/>
  <c r="E61" i="16"/>
  <c r="D61" i="16"/>
  <c r="C61" i="16"/>
  <c r="M60" i="16"/>
  <c r="L60" i="16"/>
  <c r="K60" i="16"/>
  <c r="J60" i="16"/>
  <c r="M59" i="16"/>
  <c r="L59" i="16"/>
  <c r="K59" i="16"/>
  <c r="J59" i="16"/>
  <c r="H59" i="16"/>
  <c r="G59" i="16"/>
  <c r="F59" i="16"/>
  <c r="E59" i="16"/>
  <c r="D59" i="16"/>
  <c r="C59" i="16"/>
  <c r="M58" i="16"/>
  <c r="L58" i="16"/>
  <c r="K58" i="16"/>
  <c r="J58" i="16"/>
  <c r="M57" i="16"/>
  <c r="L57" i="16"/>
  <c r="K57" i="16"/>
  <c r="J57" i="16"/>
  <c r="H57" i="16"/>
  <c r="G57" i="16"/>
  <c r="F57" i="16"/>
  <c r="E57" i="16"/>
  <c r="D57" i="16"/>
  <c r="C57" i="16"/>
  <c r="M56" i="16"/>
  <c r="L56" i="16"/>
  <c r="K56" i="16"/>
  <c r="J56" i="16"/>
  <c r="M55" i="16"/>
  <c r="L55" i="16"/>
  <c r="K55" i="16"/>
  <c r="J55" i="16"/>
  <c r="H55" i="16"/>
  <c r="G55" i="16"/>
  <c r="F55" i="16"/>
  <c r="E55" i="16"/>
  <c r="D55" i="16"/>
  <c r="C55" i="16"/>
  <c r="M54" i="16"/>
  <c r="L54" i="16"/>
  <c r="K54" i="16"/>
  <c r="J54" i="16"/>
  <c r="M53" i="16"/>
  <c r="L53" i="16"/>
  <c r="K53" i="16"/>
  <c r="J53" i="16"/>
  <c r="H53" i="16"/>
  <c r="G53" i="16"/>
  <c r="F53" i="16"/>
  <c r="E53" i="16"/>
  <c r="D53" i="16"/>
  <c r="C53" i="16"/>
  <c r="M52" i="16"/>
  <c r="L52" i="16"/>
  <c r="K52" i="16"/>
  <c r="J52" i="16"/>
  <c r="M51" i="16"/>
  <c r="L51" i="16"/>
  <c r="K51" i="16"/>
  <c r="J51" i="16"/>
  <c r="H51" i="16"/>
  <c r="G51" i="16"/>
  <c r="F51" i="16"/>
  <c r="E51" i="16"/>
  <c r="D51" i="16"/>
  <c r="C51" i="16"/>
  <c r="M50" i="16"/>
  <c r="L50" i="16"/>
  <c r="K50" i="16"/>
  <c r="J50" i="16"/>
  <c r="M49" i="16"/>
  <c r="L49" i="16"/>
  <c r="K49" i="16"/>
  <c r="J49" i="16"/>
  <c r="H49" i="16"/>
  <c r="G49" i="16"/>
  <c r="F49" i="16"/>
  <c r="E49" i="16"/>
  <c r="D49" i="16"/>
  <c r="C49" i="16"/>
  <c r="M48" i="16"/>
  <c r="L48" i="16"/>
  <c r="K48" i="16"/>
  <c r="J48" i="16"/>
  <c r="M47" i="16"/>
  <c r="L47" i="16"/>
  <c r="K47" i="16"/>
  <c r="J47" i="16"/>
  <c r="H47" i="16"/>
  <c r="G47" i="16"/>
  <c r="F47" i="16"/>
  <c r="E47" i="16"/>
  <c r="D47" i="16"/>
  <c r="C47" i="16"/>
  <c r="M46" i="16"/>
  <c r="L46" i="16"/>
  <c r="K46" i="16"/>
  <c r="J46" i="16"/>
  <c r="M45" i="16"/>
  <c r="L45" i="16"/>
  <c r="K45" i="16"/>
  <c r="J45" i="16"/>
  <c r="H45" i="16"/>
  <c r="G45" i="16"/>
  <c r="F45" i="16"/>
  <c r="E45" i="16"/>
  <c r="D45" i="16"/>
  <c r="C45" i="16"/>
  <c r="M44" i="16"/>
  <c r="L44" i="16"/>
  <c r="K44" i="16"/>
  <c r="J44" i="16"/>
  <c r="M43" i="16"/>
  <c r="L43" i="16"/>
  <c r="K43" i="16"/>
  <c r="J43" i="16"/>
  <c r="H43" i="16"/>
  <c r="G43" i="16"/>
  <c r="F43" i="16"/>
  <c r="E43" i="16"/>
  <c r="D43" i="16"/>
  <c r="C43" i="16"/>
  <c r="M42" i="16"/>
  <c r="L42" i="16"/>
  <c r="K42" i="16"/>
  <c r="J42" i="16"/>
  <c r="M41" i="16"/>
  <c r="L41" i="16"/>
  <c r="K41" i="16"/>
  <c r="J41" i="16"/>
  <c r="H41" i="16"/>
  <c r="G41" i="16"/>
  <c r="F41" i="16"/>
  <c r="E41" i="16"/>
  <c r="D41" i="16"/>
  <c r="C41" i="16"/>
  <c r="M40" i="16"/>
  <c r="L40" i="16"/>
  <c r="K40" i="16"/>
  <c r="J40" i="16"/>
  <c r="M39" i="16"/>
  <c r="L39" i="16"/>
  <c r="K39" i="16"/>
  <c r="J39" i="16"/>
  <c r="H39" i="16"/>
  <c r="G39" i="16"/>
  <c r="F39" i="16"/>
  <c r="E39" i="16"/>
  <c r="D39" i="16"/>
  <c r="C39" i="16"/>
  <c r="M38" i="16"/>
  <c r="L38" i="16"/>
  <c r="K38" i="16"/>
  <c r="J38" i="16"/>
  <c r="M37" i="16"/>
  <c r="L37" i="16"/>
  <c r="K37" i="16"/>
  <c r="J37" i="16"/>
  <c r="H37" i="16"/>
  <c r="G37" i="16"/>
  <c r="F37" i="16"/>
  <c r="E37" i="16"/>
  <c r="D37" i="16"/>
  <c r="C37" i="16"/>
  <c r="M36" i="16"/>
  <c r="L36" i="16"/>
  <c r="K36" i="16"/>
  <c r="J36" i="16"/>
  <c r="M35" i="16"/>
  <c r="L35" i="16"/>
  <c r="K35" i="16"/>
  <c r="J35" i="16"/>
  <c r="H35" i="16"/>
  <c r="G35" i="16"/>
  <c r="F35" i="16"/>
  <c r="E35" i="16"/>
  <c r="D35" i="16"/>
  <c r="C35" i="16"/>
  <c r="M34" i="16"/>
  <c r="L34" i="16"/>
  <c r="K34" i="16"/>
  <c r="J34" i="16"/>
  <c r="M33" i="16"/>
  <c r="L33" i="16"/>
  <c r="K33" i="16"/>
  <c r="J33" i="16"/>
  <c r="H33" i="16"/>
  <c r="G33" i="16"/>
  <c r="F33" i="16"/>
  <c r="E33" i="16"/>
  <c r="D33" i="16"/>
  <c r="C33" i="16"/>
  <c r="M32" i="16"/>
  <c r="L32" i="16"/>
  <c r="K32" i="16"/>
  <c r="J32" i="16"/>
  <c r="M31" i="16"/>
  <c r="L31" i="16"/>
  <c r="K31" i="16"/>
  <c r="J31" i="16"/>
  <c r="H31" i="16"/>
  <c r="G31" i="16"/>
  <c r="F31" i="16"/>
  <c r="E31" i="16"/>
  <c r="D31" i="16"/>
  <c r="C31" i="16"/>
  <c r="M30" i="16"/>
  <c r="L30" i="16"/>
  <c r="K30" i="16"/>
  <c r="J30" i="16"/>
  <c r="M29" i="16"/>
  <c r="L29" i="16"/>
  <c r="K29" i="16"/>
  <c r="J29" i="16"/>
  <c r="H29" i="16"/>
  <c r="G29" i="16"/>
  <c r="F29" i="16"/>
  <c r="E29" i="16"/>
  <c r="D29" i="16"/>
  <c r="C29" i="16"/>
  <c r="M28" i="16"/>
  <c r="L28" i="16"/>
  <c r="K28" i="16"/>
  <c r="J28" i="16"/>
  <c r="M27" i="16"/>
  <c r="L27" i="16"/>
  <c r="K27" i="16"/>
  <c r="J27" i="16"/>
  <c r="H27" i="16"/>
  <c r="G27" i="16"/>
  <c r="F27" i="16"/>
  <c r="E27" i="16"/>
  <c r="D27" i="16"/>
  <c r="C27" i="16"/>
  <c r="M26" i="16"/>
  <c r="L26" i="16"/>
  <c r="K26" i="16"/>
  <c r="J26" i="16"/>
  <c r="M25" i="16"/>
  <c r="L25" i="16"/>
  <c r="K25" i="16"/>
  <c r="J25" i="16"/>
  <c r="H25" i="16"/>
  <c r="G25" i="16"/>
  <c r="F25" i="16"/>
  <c r="E25" i="16"/>
  <c r="D25" i="16"/>
  <c r="C25" i="16"/>
  <c r="M24" i="16"/>
  <c r="L24" i="16"/>
  <c r="K24" i="16"/>
  <c r="J24" i="16"/>
  <c r="M23" i="16"/>
  <c r="L23" i="16"/>
  <c r="K23" i="16"/>
  <c r="J23" i="16"/>
  <c r="H23" i="16"/>
  <c r="G23" i="16"/>
  <c r="F23" i="16"/>
  <c r="E23" i="16"/>
  <c r="D23" i="16"/>
  <c r="C23" i="16"/>
  <c r="M22" i="16"/>
  <c r="L22" i="16"/>
  <c r="K22" i="16"/>
  <c r="J22" i="16"/>
  <c r="M21" i="16"/>
  <c r="L21" i="16"/>
  <c r="K21" i="16"/>
  <c r="J21" i="16"/>
  <c r="H21" i="16"/>
  <c r="G21" i="16"/>
  <c r="F21" i="16"/>
  <c r="E21" i="16"/>
  <c r="D21" i="16"/>
  <c r="C21" i="16"/>
  <c r="M20" i="16"/>
  <c r="L20" i="16"/>
  <c r="K20" i="16"/>
  <c r="J20" i="16"/>
  <c r="M19" i="16"/>
  <c r="L19" i="16"/>
  <c r="K19" i="16"/>
  <c r="J19" i="16"/>
  <c r="H19" i="16"/>
  <c r="G19" i="16"/>
  <c r="F19" i="16"/>
  <c r="E19" i="16"/>
  <c r="D19" i="16"/>
  <c r="C19" i="16"/>
  <c r="M18" i="16"/>
  <c r="L18" i="16"/>
  <c r="K18" i="16"/>
  <c r="J18" i="16"/>
  <c r="M17" i="16"/>
  <c r="L17" i="16"/>
  <c r="K17" i="16"/>
  <c r="J17" i="16"/>
  <c r="H17" i="16"/>
  <c r="G17" i="16"/>
  <c r="F17" i="16"/>
  <c r="E17" i="16"/>
  <c r="D17" i="16"/>
  <c r="C17" i="16"/>
  <c r="M16" i="16"/>
  <c r="L16" i="16"/>
  <c r="K16" i="16"/>
  <c r="J16" i="16"/>
  <c r="M15" i="16"/>
  <c r="L15" i="16"/>
  <c r="K15" i="16"/>
  <c r="J15" i="16"/>
  <c r="H15" i="16"/>
  <c r="G15" i="16"/>
  <c r="F15" i="16"/>
  <c r="E15" i="16"/>
  <c r="D15" i="16"/>
  <c r="C15" i="16"/>
  <c r="M14" i="16"/>
  <c r="L14" i="16"/>
  <c r="K14" i="16"/>
  <c r="J14" i="16"/>
  <c r="M13" i="16"/>
  <c r="L13" i="16"/>
  <c r="K13" i="16"/>
  <c r="J13" i="16"/>
  <c r="H13" i="16"/>
  <c r="G13" i="16"/>
  <c r="F13" i="16"/>
  <c r="E13" i="16"/>
  <c r="D13" i="16"/>
  <c r="C13" i="16"/>
  <c r="M474" i="15"/>
  <c r="L474" i="15"/>
  <c r="K474" i="15"/>
  <c r="J474" i="15"/>
  <c r="M473" i="15"/>
  <c r="L473" i="15"/>
  <c r="K473" i="15"/>
  <c r="J473" i="15"/>
  <c r="H473" i="15"/>
  <c r="G473" i="15"/>
  <c r="F473" i="15"/>
  <c r="E473" i="15"/>
  <c r="D473" i="15"/>
  <c r="C473" i="15"/>
  <c r="M472" i="15"/>
  <c r="L472" i="15"/>
  <c r="K472" i="15"/>
  <c r="J472" i="15"/>
  <c r="M471" i="15"/>
  <c r="L471" i="15"/>
  <c r="K471" i="15"/>
  <c r="J471" i="15"/>
  <c r="H471" i="15"/>
  <c r="G471" i="15"/>
  <c r="F471" i="15"/>
  <c r="E471" i="15"/>
  <c r="D471" i="15"/>
  <c r="C471" i="15"/>
  <c r="M470" i="15"/>
  <c r="L470" i="15"/>
  <c r="K470" i="15"/>
  <c r="J470" i="15"/>
  <c r="M469" i="15"/>
  <c r="L469" i="15"/>
  <c r="K469" i="15"/>
  <c r="J469" i="15"/>
  <c r="H469" i="15"/>
  <c r="G469" i="15"/>
  <c r="F469" i="15"/>
  <c r="E469" i="15"/>
  <c r="D469" i="15"/>
  <c r="C469" i="15"/>
  <c r="M468" i="15"/>
  <c r="L468" i="15"/>
  <c r="K468" i="15"/>
  <c r="J468" i="15"/>
  <c r="M467" i="15"/>
  <c r="L467" i="15"/>
  <c r="K467" i="15"/>
  <c r="J467" i="15"/>
  <c r="H467" i="15"/>
  <c r="G467" i="15"/>
  <c r="F467" i="15"/>
  <c r="E467" i="15"/>
  <c r="D467" i="15"/>
  <c r="C467" i="15"/>
  <c r="M466" i="15"/>
  <c r="L466" i="15"/>
  <c r="K466" i="15"/>
  <c r="J466" i="15"/>
  <c r="M465" i="15"/>
  <c r="L465" i="15"/>
  <c r="K465" i="15"/>
  <c r="J465" i="15"/>
  <c r="H465" i="15"/>
  <c r="G465" i="15"/>
  <c r="F465" i="15"/>
  <c r="E465" i="15"/>
  <c r="D465" i="15"/>
  <c r="C465" i="15"/>
  <c r="M464" i="15"/>
  <c r="L464" i="15"/>
  <c r="K464" i="15"/>
  <c r="J464" i="15"/>
  <c r="M463" i="15"/>
  <c r="L463" i="15"/>
  <c r="K463" i="15"/>
  <c r="J463" i="15"/>
  <c r="H463" i="15"/>
  <c r="G463" i="15"/>
  <c r="F463" i="15"/>
  <c r="E463" i="15"/>
  <c r="D463" i="15"/>
  <c r="C463" i="15"/>
  <c r="M462" i="15"/>
  <c r="L462" i="15"/>
  <c r="K462" i="15"/>
  <c r="J462" i="15"/>
  <c r="M461" i="15"/>
  <c r="L461" i="15"/>
  <c r="K461" i="15"/>
  <c r="J461" i="15"/>
  <c r="H461" i="15"/>
  <c r="G461" i="15"/>
  <c r="F461" i="15"/>
  <c r="E461" i="15"/>
  <c r="D461" i="15"/>
  <c r="C461" i="15"/>
  <c r="M460" i="15"/>
  <c r="L460" i="15"/>
  <c r="K460" i="15"/>
  <c r="J460" i="15"/>
  <c r="M459" i="15"/>
  <c r="L459" i="15"/>
  <c r="K459" i="15"/>
  <c r="J459" i="15"/>
  <c r="H459" i="15"/>
  <c r="G459" i="15"/>
  <c r="F459" i="15"/>
  <c r="E459" i="15"/>
  <c r="D459" i="15"/>
  <c r="C459" i="15"/>
  <c r="M458" i="15"/>
  <c r="L458" i="15"/>
  <c r="K458" i="15"/>
  <c r="J458" i="15"/>
  <c r="M457" i="15"/>
  <c r="L457" i="15"/>
  <c r="K457" i="15"/>
  <c r="J457" i="15"/>
  <c r="H457" i="15"/>
  <c r="G457" i="15"/>
  <c r="F457" i="15"/>
  <c r="E457" i="15"/>
  <c r="D457" i="15"/>
  <c r="C457" i="15"/>
  <c r="M456" i="15"/>
  <c r="L456" i="15"/>
  <c r="K456" i="15"/>
  <c r="J456" i="15"/>
  <c r="M455" i="15"/>
  <c r="L455" i="15"/>
  <c r="K455" i="15"/>
  <c r="J455" i="15"/>
  <c r="H455" i="15"/>
  <c r="G455" i="15"/>
  <c r="F455" i="15"/>
  <c r="E455" i="15"/>
  <c r="D455" i="15"/>
  <c r="C455" i="15"/>
  <c r="M454" i="15"/>
  <c r="L454" i="15"/>
  <c r="K454" i="15"/>
  <c r="J454" i="15"/>
  <c r="M453" i="15"/>
  <c r="L453" i="15"/>
  <c r="K453" i="15"/>
  <c r="J453" i="15"/>
  <c r="H453" i="15"/>
  <c r="G453" i="15"/>
  <c r="F453" i="15"/>
  <c r="E453" i="15"/>
  <c r="D453" i="15"/>
  <c r="C453" i="15"/>
  <c r="M452" i="15"/>
  <c r="L452" i="15"/>
  <c r="K452" i="15"/>
  <c r="J452" i="15"/>
  <c r="M451" i="15"/>
  <c r="L451" i="15"/>
  <c r="K451" i="15"/>
  <c r="J451" i="15"/>
  <c r="H451" i="15"/>
  <c r="G451" i="15"/>
  <c r="F451" i="15"/>
  <c r="E451" i="15"/>
  <c r="D451" i="15"/>
  <c r="C451" i="15"/>
  <c r="M450" i="15"/>
  <c r="L450" i="15"/>
  <c r="K450" i="15"/>
  <c r="J450" i="15"/>
  <c r="M449" i="15"/>
  <c r="L449" i="15"/>
  <c r="K449" i="15"/>
  <c r="J449" i="15"/>
  <c r="H449" i="15"/>
  <c r="G449" i="15"/>
  <c r="F449" i="15"/>
  <c r="E449" i="15"/>
  <c r="D449" i="15"/>
  <c r="C449" i="15"/>
  <c r="M448" i="15"/>
  <c r="L448" i="15"/>
  <c r="K448" i="15"/>
  <c r="J448" i="15"/>
  <c r="M447" i="15"/>
  <c r="L447" i="15"/>
  <c r="K447" i="15"/>
  <c r="J447" i="15"/>
  <c r="H447" i="15"/>
  <c r="G447" i="15"/>
  <c r="F447" i="15"/>
  <c r="E447" i="15"/>
  <c r="D447" i="15"/>
  <c r="C447" i="15"/>
  <c r="M446" i="15"/>
  <c r="L446" i="15"/>
  <c r="K446" i="15"/>
  <c r="J446" i="15"/>
  <c r="M445" i="15"/>
  <c r="L445" i="15"/>
  <c r="K445" i="15"/>
  <c r="J445" i="15"/>
  <c r="H445" i="15"/>
  <c r="G445" i="15"/>
  <c r="F445" i="15"/>
  <c r="E445" i="15"/>
  <c r="D445" i="15"/>
  <c r="C445" i="15"/>
  <c r="M444" i="15"/>
  <c r="L444" i="15"/>
  <c r="K444" i="15"/>
  <c r="J444" i="15"/>
  <c r="M443" i="15"/>
  <c r="L443" i="15"/>
  <c r="K443" i="15"/>
  <c r="J443" i="15"/>
  <c r="H443" i="15"/>
  <c r="G443" i="15"/>
  <c r="F443" i="15"/>
  <c r="E443" i="15"/>
  <c r="D443" i="15"/>
  <c r="C443" i="15"/>
  <c r="M442" i="15"/>
  <c r="L442" i="15"/>
  <c r="K442" i="15"/>
  <c r="J442" i="15"/>
  <c r="M441" i="15"/>
  <c r="L441" i="15"/>
  <c r="K441" i="15"/>
  <c r="J441" i="15"/>
  <c r="H441" i="15"/>
  <c r="G441" i="15"/>
  <c r="F441" i="15"/>
  <c r="E441" i="15"/>
  <c r="D441" i="15"/>
  <c r="C441" i="15"/>
  <c r="M440" i="15"/>
  <c r="L440" i="15"/>
  <c r="K440" i="15"/>
  <c r="J440" i="15"/>
  <c r="M439" i="15"/>
  <c r="L439" i="15"/>
  <c r="K439" i="15"/>
  <c r="J439" i="15"/>
  <c r="H439" i="15"/>
  <c r="G439" i="15"/>
  <c r="F439" i="15"/>
  <c r="E439" i="15"/>
  <c r="D439" i="15"/>
  <c r="C439" i="15"/>
  <c r="M438" i="15"/>
  <c r="L438" i="15"/>
  <c r="K438" i="15"/>
  <c r="J438" i="15"/>
  <c r="M437" i="15"/>
  <c r="L437" i="15"/>
  <c r="K437" i="15"/>
  <c r="J437" i="15"/>
  <c r="H437" i="15"/>
  <c r="G437" i="15"/>
  <c r="F437" i="15"/>
  <c r="E437" i="15"/>
  <c r="D437" i="15"/>
  <c r="C437" i="15"/>
  <c r="M436" i="15"/>
  <c r="L436" i="15"/>
  <c r="K436" i="15"/>
  <c r="J436" i="15"/>
  <c r="M435" i="15"/>
  <c r="L435" i="15"/>
  <c r="K435" i="15"/>
  <c r="J435" i="15"/>
  <c r="H435" i="15"/>
  <c r="G435" i="15"/>
  <c r="F435" i="15"/>
  <c r="E435" i="15"/>
  <c r="D435" i="15"/>
  <c r="C435" i="15"/>
  <c r="M434" i="15"/>
  <c r="L434" i="15"/>
  <c r="K434" i="15"/>
  <c r="J434" i="15"/>
  <c r="M433" i="15"/>
  <c r="L433" i="15"/>
  <c r="K433" i="15"/>
  <c r="J433" i="15"/>
  <c r="H433" i="15"/>
  <c r="G433" i="15"/>
  <c r="F433" i="15"/>
  <c r="E433" i="15"/>
  <c r="D433" i="15"/>
  <c r="C433" i="15"/>
  <c r="M432" i="15"/>
  <c r="L432" i="15"/>
  <c r="K432" i="15"/>
  <c r="J432" i="15"/>
  <c r="M431" i="15"/>
  <c r="L431" i="15"/>
  <c r="K431" i="15"/>
  <c r="J431" i="15"/>
  <c r="H431" i="15"/>
  <c r="G431" i="15"/>
  <c r="F431" i="15"/>
  <c r="E431" i="15"/>
  <c r="D431" i="15"/>
  <c r="C431" i="15"/>
  <c r="M430" i="15"/>
  <c r="L430" i="15"/>
  <c r="K430" i="15"/>
  <c r="J430" i="15"/>
  <c r="M429" i="15"/>
  <c r="L429" i="15"/>
  <c r="K429" i="15"/>
  <c r="J429" i="15"/>
  <c r="H429" i="15"/>
  <c r="G429" i="15"/>
  <c r="F429" i="15"/>
  <c r="E429" i="15"/>
  <c r="D429" i="15"/>
  <c r="C429" i="15"/>
  <c r="M428" i="15"/>
  <c r="L428" i="15"/>
  <c r="K428" i="15"/>
  <c r="J428" i="15"/>
  <c r="M427" i="15"/>
  <c r="L427" i="15"/>
  <c r="K427" i="15"/>
  <c r="J427" i="15"/>
  <c r="H427" i="15"/>
  <c r="G427" i="15"/>
  <c r="F427" i="15"/>
  <c r="E427" i="15"/>
  <c r="D427" i="15"/>
  <c r="C427" i="15"/>
  <c r="M426" i="15"/>
  <c r="L426" i="15"/>
  <c r="K426" i="15"/>
  <c r="J426" i="15"/>
  <c r="M425" i="15"/>
  <c r="L425" i="15"/>
  <c r="K425" i="15"/>
  <c r="J425" i="15"/>
  <c r="H425" i="15"/>
  <c r="G425" i="15"/>
  <c r="F425" i="15"/>
  <c r="E425" i="15"/>
  <c r="D425" i="15"/>
  <c r="C425" i="15"/>
  <c r="M424" i="15"/>
  <c r="L424" i="15"/>
  <c r="K424" i="15"/>
  <c r="J424" i="15"/>
  <c r="M423" i="15"/>
  <c r="L423" i="15"/>
  <c r="K423" i="15"/>
  <c r="J423" i="15"/>
  <c r="H423" i="15"/>
  <c r="G423" i="15"/>
  <c r="F423" i="15"/>
  <c r="E423" i="15"/>
  <c r="D423" i="15"/>
  <c r="C423" i="15"/>
  <c r="M422" i="15"/>
  <c r="L422" i="15"/>
  <c r="K422" i="15"/>
  <c r="J422" i="15"/>
  <c r="M421" i="15"/>
  <c r="L421" i="15"/>
  <c r="K421" i="15"/>
  <c r="J421" i="15"/>
  <c r="H421" i="15"/>
  <c r="G421" i="15"/>
  <c r="F421" i="15"/>
  <c r="E421" i="15"/>
  <c r="D421" i="15"/>
  <c r="C421" i="15"/>
  <c r="M420" i="15"/>
  <c r="L420" i="15"/>
  <c r="K420" i="15"/>
  <c r="J420" i="15"/>
  <c r="M419" i="15"/>
  <c r="L419" i="15"/>
  <c r="K419" i="15"/>
  <c r="J419" i="15"/>
  <c r="H419" i="15"/>
  <c r="G419" i="15"/>
  <c r="F419" i="15"/>
  <c r="E419" i="15"/>
  <c r="D419" i="15"/>
  <c r="C419" i="15"/>
  <c r="M418" i="15"/>
  <c r="L418" i="15"/>
  <c r="K418" i="15"/>
  <c r="J418" i="15"/>
  <c r="M417" i="15"/>
  <c r="L417" i="15"/>
  <c r="K417" i="15"/>
  <c r="J417" i="15"/>
  <c r="H417" i="15"/>
  <c r="G417" i="15"/>
  <c r="F417" i="15"/>
  <c r="E417" i="15"/>
  <c r="D417" i="15"/>
  <c r="C417" i="15"/>
  <c r="M416" i="15"/>
  <c r="L416" i="15"/>
  <c r="K416" i="15"/>
  <c r="J416" i="15"/>
  <c r="M415" i="15"/>
  <c r="L415" i="15"/>
  <c r="K415" i="15"/>
  <c r="J415" i="15"/>
  <c r="H415" i="15"/>
  <c r="G415" i="15"/>
  <c r="F415" i="15"/>
  <c r="E415" i="15"/>
  <c r="D415" i="15"/>
  <c r="C415" i="15"/>
  <c r="M414" i="15"/>
  <c r="L414" i="15"/>
  <c r="K414" i="15"/>
  <c r="J414" i="15"/>
  <c r="M413" i="15"/>
  <c r="L413" i="15"/>
  <c r="K413" i="15"/>
  <c r="J413" i="15"/>
  <c r="H413" i="15"/>
  <c r="G413" i="15"/>
  <c r="F413" i="15"/>
  <c r="E413" i="15"/>
  <c r="D413" i="15"/>
  <c r="C413" i="15"/>
  <c r="M412" i="15"/>
  <c r="L412" i="15"/>
  <c r="K412" i="15"/>
  <c r="J412" i="15"/>
  <c r="M411" i="15"/>
  <c r="L411" i="15"/>
  <c r="K411" i="15"/>
  <c r="J411" i="15"/>
  <c r="H411" i="15"/>
  <c r="G411" i="15"/>
  <c r="F411" i="15"/>
  <c r="E411" i="15"/>
  <c r="D411" i="15"/>
  <c r="C411" i="15"/>
  <c r="M410" i="15"/>
  <c r="L410" i="15"/>
  <c r="K410" i="15"/>
  <c r="J410" i="15"/>
  <c r="M409" i="15"/>
  <c r="L409" i="15"/>
  <c r="K409" i="15"/>
  <c r="J409" i="15"/>
  <c r="H409" i="15"/>
  <c r="G409" i="15"/>
  <c r="F409" i="15"/>
  <c r="E409" i="15"/>
  <c r="D409" i="15"/>
  <c r="C409" i="15"/>
  <c r="M408" i="15"/>
  <c r="L408" i="15"/>
  <c r="K408" i="15"/>
  <c r="J408" i="15"/>
  <c r="M407" i="15"/>
  <c r="L407" i="15"/>
  <c r="K407" i="15"/>
  <c r="J407" i="15"/>
  <c r="H407" i="15"/>
  <c r="G407" i="15"/>
  <c r="F407" i="15"/>
  <c r="E407" i="15"/>
  <c r="D407" i="15"/>
  <c r="C407" i="15"/>
  <c r="M406" i="15"/>
  <c r="L406" i="15"/>
  <c r="K406" i="15"/>
  <c r="J406" i="15"/>
  <c r="M405" i="15"/>
  <c r="L405" i="15"/>
  <c r="K405" i="15"/>
  <c r="J405" i="15"/>
  <c r="H405" i="15"/>
  <c r="G405" i="15"/>
  <c r="F405" i="15"/>
  <c r="E405" i="15"/>
  <c r="D405" i="15"/>
  <c r="C405" i="15"/>
  <c r="M404" i="15"/>
  <c r="L404" i="15"/>
  <c r="K404" i="15"/>
  <c r="J404" i="15"/>
  <c r="M403" i="15"/>
  <c r="L403" i="15"/>
  <c r="K403" i="15"/>
  <c r="J403" i="15"/>
  <c r="H403" i="15"/>
  <c r="G403" i="15"/>
  <c r="F403" i="15"/>
  <c r="E403" i="15"/>
  <c r="D403" i="15"/>
  <c r="C403" i="15"/>
  <c r="M402" i="15"/>
  <c r="L402" i="15"/>
  <c r="K402" i="15"/>
  <c r="J402" i="15"/>
  <c r="M401" i="15"/>
  <c r="L401" i="15"/>
  <c r="K401" i="15"/>
  <c r="J401" i="15"/>
  <c r="H401" i="15"/>
  <c r="G401" i="15"/>
  <c r="F401" i="15"/>
  <c r="E401" i="15"/>
  <c r="D401" i="15"/>
  <c r="C401" i="15"/>
  <c r="M400" i="15"/>
  <c r="L400" i="15"/>
  <c r="K400" i="15"/>
  <c r="J400" i="15"/>
  <c r="M399" i="15"/>
  <c r="L399" i="15"/>
  <c r="K399" i="15"/>
  <c r="J399" i="15"/>
  <c r="H399" i="15"/>
  <c r="G399" i="15"/>
  <c r="F399" i="15"/>
  <c r="E399" i="15"/>
  <c r="D399" i="15"/>
  <c r="C399" i="15"/>
  <c r="M398" i="15"/>
  <c r="L398" i="15"/>
  <c r="K398" i="15"/>
  <c r="J398" i="15"/>
  <c r="M397" i="15"/>
  <c r="L397" i="15"/>
  <c r="K397" i="15"/>
  <c r="J397" i="15"/>
  <c r="H397" i="15"/>
  <c r="G397" i="15"/>
  <c r="F397" i="15"/>
  <c r="E397" i="15"/>
  <c r="D397" i="15"/>
  <c r="C397" i="15"/>
  <c r="M396" i="15"/>
  <c r="L396" i="15"/>
  <c r="K396" i="15"/>
  <c r="J396" i="15"/>
  <c r="M395" i="15"/>
  <c r="L395" i="15"/>
  <c r="K395" i="15"/>
  <c r="J395" i="15"/>
  <c r="H395" i="15"/>
  <c r="G395" i="15"/>
  <c r="F395" i="15"/>
  <c r="E395" i="15"/>
  <c r="D395" i="15"/>
  <c r="C395" i="15"/>
  <c r="M394" i="15"/>
  <c r="L394" i="15"/>
  <c r="K394" i="15"/>
  <c r="J394" i="15"/>
  <c r="M393" i="15"/>
  <c r="L393" i="15"/>
  <c r="K393" i="15"/>
  <c r="J393" i="15"/>
  <c r="H393" i="15"/>
  <c r="G393" i="15"/>
  <c r="F393" i="15"/>
  <c r="E393" i="15"/>
  <c r="D393" i="15"/>
  <c r="C393" i="15"/>
  <c r="M392" i="15"/>
  <c r="L392" i="15"/>
  <c r="K392" i="15"/>
  <c r="J392" i="15"/>
  <c r="M391" i="15"/>
  <c r="L391" i="15"/>
  <c r="K391" i="15"/>
  <c r="J391" i="15"/>
  <c r="H391" i="15"/>
  <c r="G391" i="15"/>
  <c r="F391" i="15"/>
  <c r="E391" i="15"/>
  <c r="D391" i="15"/>
  <c r="C391" i="15"/>
  <c r="M390" i="15"/>
  <c r="L390" i="15"/>
  <c r="K390" i="15"/>
  <c r="J390" i="15"/>
  <c r="M389" i="15"/>
  <c r="L389" i="15"/>
  <c r="K389" i="15"/>
  <c r="J389" i="15"/>
  <c r="H389" i="15"/>
  <c r="G389" i="15"/>
  <c r="F389" i="15"/>
  <c r="E389" i="15"/>
  <c r="D389" i="15"/>
  <c r="C389" i="15"/>
  <c r="M388" i="15"/>
  <c r="L388" i="15"/>
  <c r="K388" i="15"/>
  <c r="J388" i="15"/>
  <c r="M387" i="15"/>
  <c r="L387" i="15"/>
  <c r="K387" i="15"/>
  <c r="J387" i="15"/>
  <c r="H387" i="15"/>
  <c r="G387" i="15"/>
  <c r="F387" i="15"/>
  <c r="E387" i="15"/>
  <c r="D387" i="15"/>
  <c r="C387" i="15"/>
  <c r="M386" i="15"/>
  <c r="L386" i="15"/>
  <c r="K386" i="15"/>
  <c r="J386" i="15"/>
  <c r="M385" i="15"/>
  <c r="L385" i="15"/>
  <c r="K385" i="15"/>
  <c r="J385" i="15"/>
  <c r="H385" i="15"/>
  <c r="G385" i="15"/>
  <c r="F385" i="15"/>
  <c r="E385" i="15"/>
  <c r="D385" i="15"/>
  <c r="C385" i="15"/>
  <c r="M384" i="15"/>
  <c r="L384" i="15"/>
  <c r="K384" i="15"/>
  <c r="J384" i="15"/>
  <c r="M383" i="15"/>
  <c r="L383" i="15"/>
  <c r="K383" i="15"/>
  <c r="J383" i="15"/>
  <c r="H383" i="15"/>
  <c r="G383" i="15"/>
  <c r="F383" i="15"/>
  <c r="E383" i="15"/>
  <c r="D383" i="15"/>
  <c r="C383" i="15"/>
  <c r="M382" i="15"/>
  <c r="L382" i="15"/>
  <c r="K382" i="15"/>
  <c r="J382" i="15"/>
  <c r="M381" i="15"/>
  <c r="L381" i="15"/>
  <c r="K381" i="15"/>
  <c r="J381" i="15"/>
  <c r="H381" i="15"/>
  <c r="G381" i="15"/>
  <c r="F381" i="15"/>
  <c r="E381" i="15"/>
  <c r="D381" i="15"/>
  <c r="C381" i="15"/>
  <c r="M380" i="15"/>
  <c r="L380" i="15"/>
  <c r="K380" i="15"/>
  <c r="J380" i="15"/>
  <c r="M379" i="15"/>
  <c r="L379" i="15"/>
  <c r="K379" i="15"/>
  <c r="J379" i="15"/>
  <c r="H379" i="15"/>
  <c r="G379" i="15"/>
  <c r="F379" i="15"/>
  <c r="E379" i="15"/>
  <c r="D379" i="15"/>
  <c r="C379" i="15"/>
  <c r="M378" i="15"/>
  <c r="L378" i="15"/>
  <c r="K378" i="15"/>
  <c r="J378" i="15"/>
  <c r="M377" i="15"/>
  <c r="L377" i="15"/>
  <c r="K377" i="15"/>
  <c r="J377" i="15"/>
  <c r="H377" i="15"/>
  <c r="G377" i="15"/>
  <c r="F377" i="15"/>
  <c r="E377" i="15"/>
  <c r="D377" i="15"/>
  <c r="C377" i="15"/>
  <c r="M376" i="15"/>
  <c r="L376" i="15"/>
  <c r="K376" i="15"/>
  <c r="J376" i="15"/>
  <c r="M375" i="15"/>
  <c r="L375" i="15"/>
  <c r="K375" i="15"/>
  <c r="J375" i="15"/>
  <c r="H375" i="15"/>
  <c r="G375" i="15"/>
  <c r="F375" i="15"/>
  <c r="E375" i="15"/>
  <c r="D375" i="15"/>
  <c r="C375" i="15"/>
  <c r="M374" i="15"/>
  <c r="L374" i="15"/>
  <c r="K374" i="15"/>
  <c r="J374" i="15"/>
  <c r="M373" i="15"/>
  <c r="L373" i="15"/>
  <c r="K373" i="15"/>
  <c r="J373" i="15"/>
  <c r="H373" i="15"/>
  <c r="G373" i="15"/>
  <c r="F373" i="15"/>
  <c r="E373" i="15"/>
  <c r="D373" i="15"/>
  <c r="C373" i="15"/>
  <c r="M372" i="15"/>
  <c r="L372" i="15"/>
  <c r="K372" i="15"/>
  <c r="J372" i="15"/>
  <c r="M371" i="15"/>
  <c r="L371" i="15"/>
  <c r="K371" i="15"/>
  <c r="J371" i="15"/>
  <c r="H371" i="15"/>
  <c r="G371" i="15"/>
  <c r="F371" i="15"/>
  <c r="E371" i="15"/>
  <c r="D371" i="15"/>
  <c r="C371" i="15"/>
  <c r="M370" i="15"/>
  <c r="L370" i="15"/>
  <c r="K370" i="15"/>
  <c r="J370" i="15"/>
  <c r="M369" i="15"/>
  <c r="L369" i="15"/>
  <c r="K369" i="15"/>
  <c r="J369" i="15"/>
  <c r="H369" i="15"/>
  <c r="G369" i="15"/>
  <c r="F369" i="15"/>
  <c r="E369" i="15"/>
  <c r="D369" i="15"/>
  <c r="C369" i="15"/>
  <c r="M368" i="15"/>
  <c r="L368" i="15"/>
  <c r="K368" i="15"/>
  <c r="J368" i="15"/>
  <c r="M367" i="15"/>
  <c r="L367" i="15"/>
  <c r="K367" i="15"/>
  <c r="J367" i="15"/>
  <c r="H367" i="15"/>
  <c r="G367" i="15"/>
  <c r="F367" i="15"/>
  <c r="E367" i="15"/>
  <c r="D367" i="15"/>
  <c r="C367" i="15"/>
  <c r="M366" i="15"/>
  <c r="L366" i="15"/>
  <c r="K366" i="15"/>
  <c r="J366" i="15"/>
  <c r="M365" i="15"/>
  <c r="L365" i="15"/>
  <c r="K365" i="15"/>
  <c r="J365" i="15"/>
  <c r="H365" i="15"/>
  <c r="G365" i="15"/>
  <c r="F365" i="15"/>
  <c r="E365" i="15"/>
  <c r="D365" i="15"/>
  <c r="C365" i="15"/>
  <c r="M364" i="15"/>
  <c r="L364" i="15"/>
  <c r="K364" i="15"/>
  <c r="J364" i="15"/>
  <c r="M363" i="15"/>
  <c r="L363" i="15"/>
  <c r="K363" i="15"/>
  <c r="J363" i="15"/>
  <c r="H363" i="15"/>
  <c r="G363" i="15"/>
  <c r="F363" i="15"/>
  <c r="E363" i="15"/>
  <c r="D363" i="15"/>
  <c r="C363" i="15"/>
  <c r="M362" i="15"/>
  <c r="L362" i="15"/>
  <c r="K362" i="15"/>
  <c r="J362" i="15"/>
  <c r="M361" i="15"/>
  <c r="L361" i="15"/>
  <c r="K361" i="15"/>
  <c r="J361" i="15"/>
  <c r="H361" i="15"/>
  <c r="G361" i="15"/>
  <c r="F361" i="15"/>
  <c r="E361" i="15"/>
  <c r="D361" i="15"/>
  <c r="C361" i="15"/>
  <c r="M360" i="15"/>
  <c r="L360" i="15"/>
  <c r="K360" i="15"/>
  <c r="J360" i="15"/>
  <c r="M359" i="15"/>
  <c r="L359" i="15"/>
  <c r="K359" i="15"/>
  <c r="J359" i="15"/>
  <c r="H359" i="15"/>
  <c r="G359" i="15"/>
  <c r="F359" i="15"/>
  <c r="E359" i="15"/>
  <c r="D359" i="15"/>
  <c r="C359" i="15"/>
  <c r="M358" i="15"/>
  <c r="L358" i="15"/>
  <c r="K358" i="15"/>
  <c r="J358" i="15"/>
  <c r="M357" i="15"/>
  <c r="L357" i="15"/>
  <c r="K357" i="15"/>
  <c r="J357" i="15"/>
  <c r="H357" i="15"/>
  <c r="G357" i="15"/>
  <c r="F357" i="15"/>
  <c r="E357" i="15"/>
  <c r="D357" i="15"/>
  <c r="C357" i="15"/>
  <c r="M356" i="15"/>
  <c r="L356" i="15"/>
  <c r="K356" i="15"/>
  <c r="J356" i="15"/>
  <c r="M355" i="15"/>
  <c r="L355" i="15"/>
  <c r="K355" i="15"/>
  <c r="J355" i="15"/>
  <c r="H355" i="15"/>
  <c r="G355" i="15"/>
  <c r="F355" i="15"/>
  <c r="E355" i="15"/>
  <c r="D355" i="15"/>
  <c r="C355" i="15"/>
  <c r="M354" i="15"/>
  <c r="L354" i="15"/>
  <c r="K354" i="15"/>
  <c r="J354" i="15"/>
  <c r="M353" i="15"/>
  <c r="L353" i="15"/>
  <c r="K353" i="15"/>
  <c r="J353" i="15"/>
  <c r="H353" i="15"/>
  <c r="G353" i="15"/>
  <c r="F353" i="15"/>
  <c r="E353" i="15"/>
  <c r="D353" i="15"/>
  <c r="C353" i="15"/>
  <c r="M352" i="15"/>
  <c r="L352" i="15"/>
  <c r="K352" i="15"/>
  <c r="J352" i="15"/>
  <c r="M351" i="15"/>
  <c r="L351" i="15"/>
  <c r="K351" i="15"/>
  <c r="J351" i="15"/>
  <c r="H351" i="15"/>
  <c r="G351" i="15"/>
  <c r="F351" i="15"/>
  <c r="E351" i="15"/>
  <c r="D351" i="15"/>
  <c r="C351" i="15"/>
  <c r="M350" i="15"/>
  <c r="L350" i="15"/>
  <c r="K350" i="15"/>
  <c r="J350" i="15"/>
  <c r="M349" i="15"/>
  <c r="L349" i="15"/>
  <c r="K349" i="15"/>
  <c r="J349" i="15"/>
  <c r="H349" i="15"/>
  <c r="G349" i="15"/>
  <c r="F349" i="15"/>
  <c r="E349" i="15"/>
  <c r="D349" i="15"/>
  <c r="C349" i="15"/>
  <c r="M348" i="15"/>
  <c r="L348" i="15"/>
  <c r="K348" i="15"/>
  <c r="J348" i="15"/>
  <c r="M347" i="15"/>
  <c r="L347" i="15"/>
  <c r="K347" i="15"/>
  <c r="J347" i="15"/>
  <c r="H347" i="15"/>
  <c r="G347" i="15"/>
  <c r="F347" i="15"/>
  <c r="E347" i="15"/>
  <c r="D347" i="15"/>
  <c r="C347" i="15"/>
  <c r="M346" i="15"/>
  <c r="L346" i="15"/>
  <c r="K346" i="15"/>
  <c r="J346" i="15"/>
  <c r="M345" i="15"/>
  <c r="L345" i="15"/>
  <c r="K345" i="15"/>
  <c r="J345" i="15"/>
  <c r="H345" i="15"/>
  <c r="G345" i="15"/>
  <c r="F345" i="15"/>
  <c r="E345" i="15"/>
  <c r="D345" i="15"/>
  <c r="C345" i="15"/>
  <c r="M344" i="15"/>
  <c r="L344" i="15"/>
  <c r="K344" i="15"/>
  <c r="J344" i="15"/>
  <c r="M343" i="15"/>
  <c r="L343" i="15"/>
  <c r="K343" i="15"/>
  <c r="J343" i="15"/>
  <c r="H343" i="15"/>
  <c r="G343" i="15"/>
  <c r="F343" i="15"/>
  <c r="E343" i="15"/>
  <c r="D343" i="15"/>
  <c r="C343" i="15"/>
  <c r="M342" i="15"/>
  <c r="L342" i="15"/>
  <c r="K342" i="15"/>
  <c r="J342" i="15"/>
  <c r="M341" i="15"/>
  <c r="L341" i="15"/>
  <c r="K341" i="15"/>
  <c r="J341" i="15"/>
  <c r="H341" i="15"/>
  <c r="G341" i="15"/>
  <c r="F341" i="15"/>
  <c r="E341" i="15"/>
  <c r="D341" i="15"/>
  <c r="C341" i="15"/>
  <c r="M340" i="15"/>
  <c r="L340" i="15"/>
  <c r="K340" i="15"/>
  <c r="J340" i="15"/>
  <c r="M339" i="15"/>
  <c r="L339" i="15"/>
  <c r="K339" i="15"/>
  <c r="J339" i="15"/>
  <c r="H339" i="15"/>
  <c r="G339" i="15"/>
  <c r="F339" i="15"/>
  <c r="E339" i="15"/>
  <c r="D339" i="15"/>
  <c r="C339" i="15"/>
  <c r="M338" i="15"/>
  <c r="L338" i="15"/>
  <c r="K338" i="15"/>
  <c r="J338" i="15"/>
  <c r="M337" i="15"/>
  <c r="L337" i="15"/>
  <c r="K337" i="15"/>
  <c r="J337" i="15"/>
  <c r="H337" i="15"/>
  <c r="G337" i="15"/>
  <c r="F337" i="15"/>
  <c r="E337" i="15"/>
  <c r="D337" i="15"/>
  <c r="C337" i="15"/>
  <c r="M336" i="15"/>
  <c r="L336" i="15"/>
  <c r="K336" i="15"/>
  <c r="J336" i="15"/>
  <c r="M335" i="15"/>
  <c r="L335" i="15"/>
  <c r="K335" i="15"/>
  <c r="J335" i="15"/>
  <c r="H335" i="15"/>
  <c r="G335" i="15"/>
  <c r="F335" i="15"/>
  <c r="E335" i="15"/>
  <c r="D335" i="15"/>
  <c r="C335" i="15"/>
  <c r="M334" i="15"/>
  <c r="L334" i="15"/>
  <c r="K334" i="15"/>
  <c r="J334" i="15"/>
  <c r="M333" i="15"/>
  <c r="L333" i="15"/>
  <c r="K333" i="15"/>
  <c r="J333" i="15"/>
  <c r="H333" i="15"/>
  <c r="G333" i="15"/>
  <c r="F333" i="15"/>
  <c r="E333" i="15"/>
  <c r="D333" i="15"/>
  <c r="C333" i="15"/>
  <c r="M332" i="15"/>
  <c r="L332" i="15"/>
  <c r="K332" i="15"/>
  <c r="J332" i="15"/>
  <c r="M331" i="15"/>
  <c r="L331" i="15"/>
  <c r="K331" i="15"/>
  <c r="J331" i="15"/>
  <c r="H331" i="15"/>
  <c r="G331" i="15"/>
  <c r="F331" i="15"/>
  <c r="E331" i="15"/>
  <c r="D331" i="15"/>
  <c r="C331" i="15"/>
  <c r="M330" i="15"/>
  <c r="L330" i="15"/>
  <c r="K330" i="15"/>
  <c r="J330" i="15"/>
  <c r="M329" i="15"/>
  <c r="L329" i="15"/>
  <c r="K329" i="15"/>
  <c r="J329" i="15"/>
  <c r="H329" i="15"/>
  <c r="G329" i="15"/>
  <c r="F329" i="15"/>
  <c r="E329" i="15"/>
  <c r="D329" i="15"/>
  <c r="C329" i="15"/>
  <c r="M328" i="15"/>
  <c r="L328" i="15"/>
  <c r="K328" i="15"/>
  <c r="J328" i="15"/>
  <c r="M327" i="15"/>
  <c r="L327" i="15"/>
  <c r="K327" i="15"/>
  <c r="J327" i="15"/>
  <c r="H327" i="15"/>
  <c r="G327" i="15"/>
  <c r="F327" i="15"/>
  <c r="E327" i="15"/>
  <c r="D327" i="15"/>
  <c r="C327" i="15"/>
  <c r="M326" i="15"/>
  <c r="L326" i="15"/>
  <c r="K326" i="15"/>
  <c r="J326" i="15"/>
  <c r="M325" i="15"/>
  <c r="L325" i="15"/>
  <c r="K325" i="15"/>
  <c r="J325" i="15"/>
  <c r="H325" i="15"/>
  <c r="G325" i="15"/>
  <c r="F325" i="15"/>
  <c r="E325" i="15"/>
  <c r="D325" i="15"/>
  <c r="C325" i="15"/>
  <c r="M324" i="15"/>
  <c r="L324" i="15"/>
  <c r="K324" i="15"/>
  <c r="J324" i="15"/>
  <c r="M323" i="15"/>
  <c r="L323" i="15"/>
  <c r="K323" i="15"/>
  <c r="J323" i="15"/>
  <c r="H323" i="15"/>
  <c r="G323" i="15"/>
  <c r="F323" i="15"/>
  <c r="E323" i="15"/>
  <c r="D323" i="15"/>
  <c r="C323" i="15"/>
  <c r="M322" i="15"/>
  <c r="L322" i="15"/>
  <c r="K322" i="15"/>
  <c r="J322" i="15"/>
  <c r="M321" i="15"/>
  <c r="L321" i="15"/>
  <c r="K321" i="15"/>
  <c r="J321" i="15"/>
  <c r="H321" i="15"/>
  <c r="G321" i="15"/>
  <c r="F321" i="15"/>
  <c r="E321" i="15"/>
  <c r="D321" i="15"/>
  <c r="C321" i="15"/>
  <c r="M320" i="15"/>
  <c r="L320" i="15"/>
  <c r="K320" i="15"/>
  <c r="J320" i="15"/>
  <c r="M319" i="15"/>
  <c r="L319" i="15"/>
  <c r="K319" i="15"/>
  <c r="J319" i="15"/>
  <c r="H319" i="15"/>
  <c r="G319" i="15"/>
  <c r="F319" i="15"/>
  <c r="E319" i="15"/>
  <c r="D319" i="15"/>
  <c r="C319" i="15"/>
  <c r="M318" i="15"/>
  <c r="L318" i="15"/>
  <c r="K318" i="15"/>
  <c r="J318" i="15"/>
  <c r="M317" i="15"/>
  <c r="L317" i="15"/>
  <c r="K317" i="15"/>
  <c r="J317" i="15"/>
  <c r="H317" i="15"/>
  <c r="G317" i="15"/>
  <c r="F317" i="15"/>
  <c r="E317" i="15"/>
  <c r="D317" i="15"/>
  <c r="C317" i="15"/>
  <c r="M316" i="15"/>
  <c r="L316" i="15"/>
  <c r="K316" i="15"/>
  <c r="J316" i="15"/>
  <c r="M315" i="15"/>
  <c r="L315" i="15"/>
  <c r="K315" i="15"/>
  <c r="J315" i="15"/>
  <c r="H315" i="15"/>
  <c r="G315" i="15"/>
  <c r="F315" i="15"/>
  <c r="E315" i="15"/>
  <c r="D315" i="15"/>
  <c r="C315" i="15"/>
  <c r="M314" i="15"/>
  <c r="L314" i="15"/>
  <c r="K314" i="15"/>
  <c r="J314" i="15"/>
  <c r="M313" i="15"/>
  <c r="L313" i="15"/>
  <c r="K313" i="15"/>
  <c r="J313" i="15"/>
  <c r="H313" i="15"/>
  <c r="G313" i="15"/>
  <c r="F313" i="15"/>
  <c r="E313" i="15"/>
  <c r="D313" i="15"/>
  <c r="C313" i="15"/>
  <c r="M312" i="15"/>
  <c r="L312" i="15"/>
  <c r="K312" i="15"/>
  <c r="J312" i="15"/>
  <c r="M311" i="15"/>
  <c r="L311" i="15"/>
  <c r="K311" i="15"/>
  <c r="J311" i="15"/>
  <c r="H311" i="15"/>
  <c r="G311" i="15"/>
  <c r="F311" i="15"/>
  <c r="E311" i="15"/>
  <c r="D311" i="15"/>
  <c r="C311" i="15"/>
  <c r="M310" i="15"/>
  <c r="L310" i="15"/>
  <c r="K310" i="15"/>
  <c r="J310" i="15"/>
  <c r="M309" i="15"/>
  <c r="L309" i="15"/>
  <c r="K309" i="15"/>
  <c r="J309" i="15"/>
  <c r="H309" i="15"/>
  <c r="G309" i="15"/>
  <c r="F309" i="15"/>
  <c r="E309" i="15"/>
  <c r="D309" i="15"/>
  <c r="C309" i="15"/>
  <c r="M308" i="15"/>
  <c r="L308" i="15"/>
  <c r="K308" i="15"/>
  <c r="J308" i="15"/>
  <c r="M307" i="15"/>
  <c r="L307" i="15"/>
  <c r="K307" i="15"/>
  <c r="J307" i="15"/>
  <c r="H307" i="15"/>
  <c r="G307" i="15"/>
  <c r="F307" i="15"/>
  <c r="E307" i="15"/>
  <c r="D307" i="15"/>
  <c r="C307" i="15"/>
  <c r="M306" i="15"/>
  <c r="L306" i="15"/>
  <c r="K306" i="15"/>
  <c r="J306" i="15"/>
  <c r="M305" i="15"/>
  <c r="L305" i="15"/>
  <c r="K305" i="15"/>
  <c r="J305" i="15"/>
  <c r="H305" i="15"/>
  <c r="G305" i="15"/>
  <c r="F305" i="15"/>
  <c r="E305" i="15"/>
  <c r="D305" i="15"/>
  <c r="C305" i="15"/>
  <c r="M304" i="15"/>
  <c r="L304" i="15"/>
  <c r="K304" i="15"/>
  <c r="J304" i="15"/>
  <c r="M303" i="15"/>
  <c r="L303" i="15"/>
  <c r="K303" i="15"/>
  <c r="J303" i="15"/>
  <c r="H303" i="15"/>
  <c r="G303" i="15"/>
  <c r="F303" i="15"/>
  <c r="E303" i="15"/>
  <c r="D303" i="15"/>
  <c r="C303" i="15"/>
  <c r="M302" i="15"/>
  <c r="L302" i="15"/>
  <c r="K302" i="15"/>
  <c r="J302" i="15"/>
  <c r="M301" i="15"/>
  <c r="L301" i="15"/>
  <c r="K301" i="15"/>
  <c r="J301" i="15"/>
  <c r="H301" i="15"/>
  <c r="G301" i="15"/>
  <c r="F301" i="15"/>
  <c r="E301" i="15"/>
  <c r="D301" i="15"/>
  <c r="C301" i="15"/>
  <c r="M300" i="15"/>
  <c r="L300" i="15"/>
  <c r="K300" i="15"/>
  <c r="J300" i="15"/>
  <c r="M299" i="15"/>
  <c r="L299" i="15"/>
  <c r="K299" i="15"/>
  <c r="J299" i="15"/>
  <c r="H299" i="15"/>
  <c r="G299" i="15"/>
  <c r="F299" i="15"/>
  <c r="E299" i="15"/>
  <c r="D299" i="15"/>
  <c r="C299" i="15"/>
  <c r="M298" i="15"/>
  <c r="L298" i="15"/>
  <c r="K298" i="15"/>
  <c r="J298" i="15"/>
  <c r="M297" i="15"/>
  <c r="L297" i="15"/>
  <c r="K297" i="15"/>
  <c r="J297" i="15"/>
  <c r="H297" i="15"/>
  <c r="G297" i="15"/>
  <c r="F297" i="15"/>
  <c r="E297" i="15"/>
  <c r="D297" i="15"/>
  <c r="C297" i="15"/>
  <c r="M296" i="15"/>
  <c r="L296" i="15"/>
  <c r="K296" i="15"/>
  <c r="J296" i="15"/>
  <c r="M295" i="15"/>
  <c r="L295" i="15"/>
  <c r="K295" i="15"/>
  <c r="J295" i="15"/>
  <c r="H295" i="15"/>
  <c r="G295" i="15"/>
  <c r="F295" i="15"/>
  <c r="E295" i="15"/>
  <c r="D295" i="15"/>
  <c r="C295" i="15"/>
  <c r="M294" i="15"/>
  <c r="L294" i="15"/>
  <c r="K294" i="15"/>
  <c r="J294" i="15"/>
  <c r="M293" i="15"/>
  <c r="L293" i="15"/>
  <c r="K293" i="15"/>
  <c r="J293" i="15"/>
  <c r="H293" i="15"/>
  <c r="G293" i="15"/>
  <c r="F293" i="15"/>
  <c r="E293" i="15"/>
  <c r="D293" i="15"/>
  <c r="C293" i="15"/>
  <c r="M292" i="15"/>
  <c r="L292" i="15"/>
  <c r="K292" i="15"/>
  <c r="J292" i="15"/>
  <c r="M291" i="15"/>
  <c r="L291" i="15"/>
  <c r="K291" i="15"/>
  <c r="J291" i="15"/>
  <c r="H291" i="15"/>
  <c r="G291" i="15"/>
  <c r="F291" i="15"/>
  <c r="E291" i="15"/>
  <c r="D291" i="15"/>
  <c r="C291" i="15"/>
  <c r="M290" i="15"/>
  <c r="L290" i="15"/>
  <c r="K290" i="15"/>
  <c r="J290" i="15"/>
  <c r="M289" i="15"/>
  <c r="L289" i="15"/>
  <c r="K289" i="15"/>
  <c r="J289" i="15"/>
  <c r="H289" i="15"/>
  <c r="G289" i="15"/>
  <c r="F289" i="15"/>
  <c r="E289" i="15"/>
  <c r="D289" i="15"/>
  <c r="C289" i="15"/>
  <c r="M288" i="15"/>
  <c r="L288" i="15"/>
  <c r="K288" i="15"/>
  <c r="J288" i="15"/>
  <c r="M287" i="15"/>
  <c r="L287" i="15"/>
  <c r="K287" i="15"/>
  <c r="J287" i="15"/>
  <c r="H287" i="15"/>
  <c r="G287" i="15"/>
  <c r="F287" i="15"/>
  <c r="E287" i="15"/>
  <c r="D287" i="15"/>
  <c r="C287" i="15"/>
  <c r="M286" i="15"/>
  <c r="L286" i="15"/>
  <c r="K286" i="15"/>
  <c r="J286" i="15"/>
  <c r="M285" i="15"/>
  <c r="L285" i="15"/>
  <c r="K285" i="15"/>
  <c r="J285" i="15"/>
  <c r="N285" i="15" s="1"/>
  <c r="H285" i="15"/>
  <c r="G285" i="15"/>
  <c r="F285" i="15"/>
  <c r="E285" i="15"/>
  <c r="D285" i="15"/>
  <c r="C285" i="15"/>
  <c r="M284" i="15"/>
  <c r="L284" i="15"/>
  <c r="K284" i="15"/>
  <c r="J284" i="15"/>
  <c r="M283" i="15"/>
  <c r="L283" i="15"/>
  <c r="K283" i="15"/>
  <c r="J283" i="15"/>
  <c r="N283" i="15" s="1"/>
  <c r="H283" i="15"/>
  <c r="G283" i="15"/>
  <c r="F283" i="15"/>
  <c r="E283" i="15"/>
  <c r="D283" i="15"/>
  <c r="C283" i="15"/>
  <c r="M282" i="15"/>
  <c r="L282" i="15"/>
  <c r="K282" i="15"/>
  <c r="J282" i="15"/>
  <c r="M281" i="15"/>
  <c r="L281" i="15"/>
  <c r="K281" i="15"/>
  <c r="J281" i="15"/>
  <c r="N281" i="15" s="1"/>
  <c r="H281" i="15"/>
  <c r="G281" i="15"/>
  <c r="F281" i="15"/>
  <c r="E281" i="15"/>
  <c r="D281" i="15"/>
  <c r="C281" i="15"/>
  <c r="M280" i="15"/>
  <c r="L280" i="15"/>
  <c r="K280" i="15"/>
  <c r="J280" i="15"/>
  <c r="M279" i="15"/>
  <c r="L279" i="15"/>
  <c r="K279" i="15"/>
  <c r="J279" i="15"/>
  <c r="N279" i="15" s="1"/>
  <c r="H279" i="15"/>
  <c r="G279" i="15"/>
  <c r="F279" i="15"/>
  <c r="E279" i="15"/>
  <c r="D279" i="15"/>
  <c r="C279" i="15"/>
  <c r="M278" i="15"/>
  <c r="L278" i="15"/>
  <c r="K278" i="15"/>
  <c r="J278" i="15"/>
  <c r="M277" i="15"/>
  <c r="L277" i="15"/>
  <c r="K277" i="15"/>
  <c r="J277" i="15"/>
  <c r="N277" i="15" s="1"/>
  <c r="H277" i="15"/>
  <c r="G277" i="15"/>
  <c r="F277" i="15"/>
  <c r="E277" i="15"/>
  <c r="D277" i="15"/>
  <c r="C277" i="15"/>
  <c r="M276" i="15"/>
  <c r="L276" i="15"/>
  <c r="K276" i="15"/>
  <c r="J276" i="15"/>
  <c r="M275" i="15"/>
  <c r="L275" i="15"/>
  <c r="K275" i="15"/>
  <c r="J275" i="15"/>
  <c r="N275" i="15" s="1"/>
  <c r="H275" i="15"/>
  <c r="G275" i="15"/>
  <c r="F275" i="15"/>
  <c r="E275" i="15"/>
  <c r="D275" i="15"/>
  <c r="C275" i="15"/>
  <c r="M274" i="15"/>
  <c r="L274" i="15"/>
  <c r="K274" i="15"/>
  <c r="J274" i="15"/>
  <c r="M273" i="15"/>
  <c r="L273" i="15"/>
  <c r="K273" i="15"/>
  <c r="J273" i="15"/>
  <c r="H273" i="15"/>
  <c r="G273" i="15"/>
  <c r="F273" i="15"/>
  <c r="E273" i="15"/>
  <c r="D273" i="15"/>
  <c r="C273" i="15"/>
  <c r="M272" i="15"/>
  <c r="L272" i="15"/>
  <c r="K272" i="15"/>
  <c r="J272" i="15"/>
  <c r="M271" i="15"/>
  <c r="L271" i="15"/>
  <c r="K271" i="15"/>
  <c r="J271" i="15"/>
  <c r="N271" i="15" s="1"/>
  <c r="H271" i="15"/>
  <c r="G271" i="15"/>
  <c r="F271" i="15"/>
  <c r="E271" i="15"/>
  <c r="D271" i="15"/>
  <c r="C271" i="15"/>
  <c r="M270" i="15"/>
  <c r="L270" i="15"/>
  <c r="K270" i="15"/>
  <c r="J270" i="15"/>
  <c r="M269" i="15"/>
  <c r="L269" i="15"/>
  <c r="K269" i="15"/>
  <c r="J269" i="15"/>
  <c r="N269" i="15" s="1"/>
  <c r="H269" i="15"/>
  <c r="G269" i="15"/>
  <c r="F269" i="15"/>
  <c r="E269" i="15"/>
  <c r="D269" i="15"/>
  <c r="C269" i="15"/>
  <c r="M268" i="15"/>
  <c r="L268" i="15"/>
  <c r="K268" i="15"/>
  <c r="J268" i="15"/>
  <c r="M267" i="15"/>
  <c r="L267" i="15"/>
  <c r="K267" i="15"/>
  <c r="J267" i="15"/>
  <c r="N267" i="15" s="1"/>
  <c r="H267" i="15"/>
  <c r="G267" i="15"/>
  <c r="F267" i="15"/>
  <c r="E267" i="15"/>
  <c r="D267" i="15"/>
  <c r="C267" i="15"/>
  <c r="M266" i="15"/>
  <c r="L266" i="15"/>
  <c r="K266" i="15"/>
  <c r="J266" i="15"/>
  <c r="M265" i="15"/>
  <c r="L265" i="15"/>
  <c r="K265" i="15"/>
  <c r="J265" i="15"/>
  <c r="N265" i="15" s="1"/>
  <c r="H265" i="15"/>
  <c r="G265" i="15"/>
  <c r="F265" i="15"/>
  <c r="E265" i="15"/>
  <c r="D265" i="15"/>
  <c r="C265" i="15"/>
  <c r="M264" i="15"/>
  <c r="L264" i="15"/>
  <c r="K264" i="15"/>
  <c r="J264" i="15"/>
  <c r="M263" i="15"/>
  <c r="L263" i="15"/>
  <c r="K263" i="15"/>
  <c r="J263" i="15"/>
  <c r="N263" i="15" s="1"/>
  <c r="H263" i="15"/>
  <c r="G263" i="15"/>
  <c r="F263" i="15"/>
  <c r="E263" i="15"/>
  <c r="D263" i="15"/>
  <c r="C263" i="15"/>
  <c r="M262" i="15"/>
  <c r="L262" i="15"/>
  <c r="K262" i="15"/>
  <c r="J262" i="15"/>
  <c r="M261" i="15"/>
  <c r="L261" i="15"/>
  <c r="K261" i="15"/>
  <c r="J261" i="15"/>
  <c r="H261" i="15"/>
  <c r="G261" i="15"/>
  <c r="F261" i="15"/>
  <c r="E261" i="15"/>
  <c r="D261" i="15"/>
  <c r="C261" i="15"/>
  <c r="M260" i="15"/>
  <c r="L260" i="15"/>
  <c r="K260" i="15"/>
  <c r="J260" i="15"/>
  <c r="M259" i="15"/>
  <c r="L259" i="15"/>
  <c r="K259" i="15"/>
  <c r="J259" i="15"/>
  <c r="N259" i="15" s="1"/>
  <c r="H259" i="15"/>
  <c r="G259" i="15"/>
  <c r="F259" i="15"/>
  <c r="E259" i="15"/>
  <c r="D259" i="15"/>
  <c r="C259" i="15"/>
  <c r="M258" i="15"/>
  <c r="L258" i="15"/>
  <c r="K258" i="15"/>
  <c r="J258" i="15"/>
  <c r="M257" i="15"/>
  <c r="L257" i="15"/>
  <c r="K257" i="15"/>
  <c r="J257" i="15"/>
  <c r="H257" i="15"/>
  <c r="G257" i="15"/>
  <c r="F257" i="15"/>
  <c r="E257" i="15"/>
  <c r="D257" i="15"/>
  <c r="C257" i="15"/>
  <c r="M256" i="15"/>
  <c r="L256" i="15"/>
  <c r="K256" i="15"/>
  <c r="J256" i="15"/>
  <c r="M255" i="15"/>
  <c r="L255" i="15"/>
  <c r="K255" i="15"/>
  <c r="J255" i="15"/>
  <c r="N255" i="15" s="1"/>
  <c r="H255" i="15"/>
  <c r="G255" i="15"/>
  <c r="F255" i="15"/>
  <c r="E255" i="15"/>
  <c r="D255" i="15"/>
  <c r="C255" i="15"/>
  <c r="M254" i="15"/>
  <c r="L254" i="15"/>
  <c r="K254" i="15"/>
  <c r="J254" i="15"/>
  <c r="M253" i="15"/>
  <c r="L253" i="15"/>
  <c r="K253" i="15"/>
  <c r="J253" i="15"/>
  <c r="N253" i="15" s="1"/>
  <c r="H253" i="15"/>
  <c r="G253" i="15"/>
  <c r="F253" i="15"/>
  <c r="E253" i="15"/>
  <c r="D253" i="15"/>
  <c r="C253" i="15"/>
  <c r="M252" i="15"/>
  <c r="L252" i="15"/>
  <c r="K252" i="15"/>
  <c r="J252" i="15"/>
  <c r="M251" i="15"/>
  <c r="L251" i="15"/>
  <c r="K251" i="15"/>
  <c r="J251" i="15"/>
  <c r="N251" i="15" s="1"/>
  <c r="H251" i="15"/>
  <c r="G251" i="15"/>
  <c r="F251" i="15"/>
  <c r="E251" i="15"/>
  <c r="D251" i="15"/>
  <c r="C251" i="15"/>
  <c r="M250" i="15"/>
  <c r="L250" i="15"/>
  <c r="K250" i="15"/>
  <c r="J250" i="15"/>
  <c r="M249" i="15"/>
  <c r="L249" i="15"/>
  <c r="K249" i="15"/>
  <c r="J249" i="15"/>
  <c r="N249" i="15" s="1"/>
  <c r="H249" i="15"/>
  <c r="G249" i="15"/>
  <c r="F249" i="15"/>
  <c r="E249" i="15"/>
  <c r="D249" i="15"/>
  <c r="C249" i="15"/>
  <c r="M248" i="15"/>
  <c r="L248" i="15"/>
  <c r="K248" i="15"/>
  <c r="J248" i="15"/>
  <c r="M247" i="15"/>
  <c r="L247" i="15"/>
  <c r="K247" i="15"/>
  <c r="J247" i="15"/>
  <c r="N247" i="15" s="1"/>
  <c r="H247" i="15"/>
  <c r="G247" i="15"/>
  <c r="F247" i="15"/>
  <c r="E247" i="15"/>
  <c r="D247" i="15"/>
  <c r="C247" i="15"/>
  <c r="M246" i="15"/>
  <c r="L246" i="15"/>
  <c r="K246" i="15"/>
  <c r="J246" i="15"/>
  <c r="M245" i="15"/>
  <c r="L245" i="15"/>
  <c r="K245" i="15"/>
  <c r="J245" i="15"/>
  <c r="N245" i="15" s="1"/>
  <c r="H245" i="15"/>
  <c r="G245" i="15"/>
  <c r="F245" i="15"/>
  <c r="E245" i="15"/>
  <c r="D245" i="15"/>
  <c r="C245" i="15"/>
  <c r="M244" i="15"/>
  <c r="L244" i="15"/>
  <c r="K244" i="15"/>
  <c r="J244" i="15"/>
  <c r="M243" i="15"/>
  <c r="L243" i="15"/>
  <c r="K243" i="15"/>
  <c r="J243" i="15"/>
  <c r="H243" i="15"/>
  <c r="G243" i="15"/>
  <c r="F243" i="15"/>
  <c r="E243" i="15"/>
  <c r="D243" i="15"/>
  <c r="C243" i="15"/>
  <c r="M242" i="15"/>
  <c r="L242" i="15"/>
  <c r="K242" i="15"/>
  <c r="J242" i="15"/>
  <c r="M241" i="15"/>
  <c r="L241" i="15"/>
  <c r="K241" i="15"/>
  <c r="J241" i="15"/>
  <c r="H241" i="15"/>
  <c r="G241" i="15"/>
  <c r="F241" i="15"/>
  <c r="E241" i="15"/>
  <c r="D241" i="15"/>
  <c r="C241" i="15"/>
  <c r="M240" i="15"/>
  <c r="L240" i="15"/>
  <c r="K240" i="15"/>
  <c r="J240" i="15"/>
  <c r="M239" i="15"/>
  <c r="L239" i="15"/>
  <c r="K239" i="15"/>
  <c r="J239" i="15"/>
  <c r="N239" i="15" s="1"/>
  <c r="H239" i="15"/>
  <c r="G239" i="15"/>
  <c r="F239" i="15"/>
  <c r="E239" i="15"/>
  <c r="D239" i="15"/>
  <c r="C239" i="15"/>
  <c r="M238" i="15"/>
  <c r="L238" i="15"/>
  <c r="K238" i="15"/>
  <c r="J238" i="15"/>
  <c r="M237" i="15"/>
  <c r="L237" i="15"/>
  <c r="K237" i="15"/>
  <c r="J237" i="15"/>
  <c r="N237" i="15" s="1"/>
  <c r="H237" i="15"/>
  <c r="G237" i="15"/>
  <c r="F237" i="15"/>
  <c r="E237" i="15"/>
  <c r="D237" i="15"/>
  <c r="C237" i="15"/>
  <c r="M236" i="15"/>
  <c r="L236" i="15"/>
  <c r="K236" i="15"/>
  <c r="J236" i="15"/>
  <c r="M235" i="15"/>
  <c r="L235" i="15"/>
  <c r="K235" i="15"/>
  <c r="J235" i="15"/>
  <c r="N235" i="15" s="1"/>
  <c r="H235" i="15"/>
  <c r="G235" i="15"/>
  <c r="F235" i="15"/>
  <c r="E235" i="15"/>
  <c r="D235" i="15"/>
  <c r="C235" i="15"/>
  <c r="M234" i="15"/>
  <c r="L234" i="15"/>
  <c r="K234" i="15"/>
  <c r="J234" i="15"/>
  <c r="M233" i="15"/>
  <c r="L233" i="15"/>
  <c r="K233" i="15"/>
  <c r="J233" i="15"/>
  <c r="N233" i="15" s="1"/>
  <c r="H233" i="15"/>
  <c r="G233" i="15"/>
  <c r="F233" i="15"/>
  <c r="E233" i="15"/>
  <c r="D233" i="15"/>
  <c r="C233" i="15"/>
  <c r="M232" i="15"/>
  <c r="L232" i="15"/>
  <c r="K232" i="15"/>
  <c r="J232" i="15"/>
  <c r="M231" i="15"/>
  <c r="L231" i="15"/>
  <c r="K231" i="15"/>
  <c r="J231" i="15"/>
  <c r="N231" i="15" s="1"/>
  <c r="H231" i="15"/>
  <c r="G231" i="15"/>
  <c r="F231" i="15"/>
  <c r="E231" i="15"/>
  <c r="D231" i="15"/>
  <c r="C231" i="15"/>
  <c r="M230" i="15"/>
  <c r="L230" i="15"/>
  <c r="K230" i="15"/>
  <c r="J230" i="15"/>
  <c r="M229" i="15"/>
  <c r="L229" i="15"/>
  <c r="K229" i="15"/>
  <c r="J229" i="15"/>
  <c r="N229" i="15" s="1"/>
  <c r="H229" i="15"/>
  <c r="G229" i="15"/>
  <c r="F229" i="15"/>
  <c r="E229" i="15"/>
  <c r="D229" i="15"/>
  <c r="C229" i="15"/>
  <c r="M228" i="15"/>
  <c r="L228" i="15"/>
  <c r="K228" i="15"/>
  <c r="J228" i="15"/>
  <c r="M227" i="15"/>
  <c r="L227" i="15"/>
  <c r="K227" i="15"/>
  <c r="J227" i="15"/>
  <c r="N227" i="15" s="1"/>
  <c r="H227" i="15"/>
  <c r="G227" i="15"/>
  <c r="F227" i="15"/>
  <c r="E227" i="15"/>
  <c r="D227" i="15"/>
  <c r="C227" i="15"/>
  <c r="M226" i="15"/>
  <c r="L226" i="15"/>
  <c r="K226" i="15"/>
  <c r="J226" i="15"/>
  <c r="M225" i="15"/>
  <c r="L225" i="15"/>
  <c r="K225" i="15"/>
  <c r="J225" i="15"/>
  <c r="N225" i="15" s="1"/>
  <c r="H225" i="15"/>
  <c r="G225" i="15"/>
  <c r="F225" i="15"/>
  <c r="E225" i="15"/>
  <c r="D225" i="15"/>
  <c r="C225" i="15"/>
  <c r="M224" i="15"/>
  <c r="L224" i="15"/>
  <c r="K224" i="15"/>
  <c r="J224" i="15"/>
  <c r="M223" i="15"/>
  <c r="L223" i="15"/>
  <c r="K223" i="15"/>
  <c r="J223" i="15"/>
  <c r="N223" i="15" s="1"/>
  <c r="H223" i="15"/>
  <c r="G223" i="15"/>
  <c r="F223" i="15"/>
  <c r="E223" i="15"/>
  <c r="D223" i="15"/>
  <c r="C223" i="15"/>
  <c r="M222" i="15"/>
  <c r="L222" i="15"/>
  <c r="K222" i="15"/>
  <c r="J222" i="15"/>
  <c r="M221" i="15"/>
  <c r="L221" i="15"/>
  <c r="K221" i="15"/>
  <c r="J221" i="15"/>
  <c r="N221" i="15" s="1"/>
  <c r="H221" i="15"/>
  <c r="G221" i="15"/>
  <c r="F221" i="15"/>
  <c r="E221" i="15"/>
  <c r="D221" i="15"/>
  <c r="C221" i="15"/>
  <c r="M220" i="15"/>
  <c r="L220" i="15"/>
  <c r="K220" i="15"/>
  <c r="J220" i="15"/>
  <c r="M219" i="15"/>
  <c r="L219" i="15"/>
  <c r="K219" i="15"/>
  <c r="J219" i="15"/>
  <c r="N219" i="15" s="1"/>
  <c r="H219" i="15"/>
  <c r="G219" i="15"/>
  <c r="F219" i="15"/>
  <c r="E219" i="15"/>
  <c r="D219" i="15"/>
  <c r="C219" i="15"/>
  <c r="M218" i="15"/>
  <c r="L218" i="15"/>
  <c r="K218" i="15"/>
  <c r="J218" i="15"/>
  <c r="M217" i="15"/>
  <c r="L217" i="15"/>
  <c r="K217" i="15"/>
  <c r="J217" i="15"/>
  <c r="H217" i="15"/>
  <c r="G217" i="15"/>
  <c r="F217" i="15"/>
  <c r="E217" i="15"/>
  <c r="D217" i="15"/>
  <c r="C217" i="15"/>
  <c r="M216" i="15"/>
  <c r="L216" i="15"/>
  <c r="K216" i="15"/>
  <c r="J216" i="15"/>
  <c r="M215" i="15"/>
  <c r="L215" i="15"/>
  <c r="K215" i="15"/>
  <c r="J215" i="15"/>
  <c r="H215" i="15"/>
  <c r="G215" i="15"/>
  <c r="F215" i="15"/>
  <c r="E215" i="15"/>
  <c r="D215" i="15"/>
  <c r="C215" i="15"/>
  <c r="M214" i="15"/>
  <c r="L214" i="15"/>
  <c r="K214" i="15"/>
  <c r="J214" i="15"/>
  <c r="M213" i="15"/>
  <c r="L213" i="15"/>
  <c r="K213" i="15"/>
  <c r="J213" i="15"/>
  <c r="N213" i="15" s="1"/>
  <c r="H213" i="15"/>
  <c r="G213" i="15"/>
  <c r="F213" i="15"/>
  <c r="E213" i="15"/>
  <c r="D213" i="15"/>
  <c r="C213" i="15"/>
  <c r="M212" i="15"/>
  <c r="L212" i="15"/>
  <c r="K212" i="15"/>
  <c r="J212" i="15"/>
  <c r="M211" i="15"/>
  <c r="L211" i="15"/>
  <c r="K211" i="15"/>
  <c r="J211" i="15"/>
  <c r="N211" i="15" s="1"/>
  <c r="H211" i="15"/>
  <c r="G211" i="15"/>
  <c r="F211" i="15"/>
  <c r="E211" i="15"/>
  <c r="D211" i="15"/>
  <c r="C211" i="15"/>
  <c r="M210" i="15"/>
  <c r="L210" i="15"/>
  <c r="K210" i="15"/>
  <c r="J210" i="15"/>
  <c r="M209" i="15"/>
  <c r="L209" i="15"/>
  <c r="K209" i="15"/>
  <c r="J209" i="15"/>
  <c r="N209" i="15" s="1"/>
  <c r="H209" i="15"/>
  <c r="G209" i="15"/>
  <c r="F209" i="15"/>
  <c r="E209" i="15"/>
  <c r="D209" i="15"/>
  <c r="C209" i="15"/>
  <c r="M208" i="15"/>
  <c r="L208" i="15"/>
  <c r="K208" i="15"/>
  <c r="J208" i="15"/>
  <c r="M207" i="15"/>
  <c r="L207" i="15"/>
  <c r="K207" i="15"/>
  <c r="J207" i="15"/>
  <c r="N207" i="15" s="1"/>
  <c r="H207" i="15"/>
  <c r="G207" i="15"/>
  <c r="F207" i="15"/>
  <c r="E207" i="15"/>
  <c r="D207" i="15"/>
  <c r="C207" i="15"/>
  <c r="M206" i="15"/>
  <c r="L206" i="15"/>
  <c r="K206" i="15"/>
  <c r="J206" i="15"/>
  <c r="M205" i="15"/>
  <c r="L205" i="15"/>
  <c r="K205" i="15"/>
  <c r="J205" i="15"/>
  <c r="N205" i="15" s="1"/>
  <c r="H205" i="15"/>
  <c r="G205" i="15"/>
  <c r="F205" i="15"/>
  <c r="E205" i="15"/>
  <c r="D205" i="15"/>
  <c r="C205" i="15"/>
  <c r="M204" i="15"/>
  <c r="L204" i="15"/>
  <c r="K204" i="15"/>
  <c r="J204" i="15"/>
  <c r="M203" i="15"/>
  <c r="L203" i="15"/>
  <c r="K203" i="15"/>
  <c r="J203" i="15"/>
  <c r="H203" i="15"/>
  <c r="G203" i="15"/>
  <c r="F203" i="15"/>
  <c r="E203" i="15"/>
  <c r="D203" i="15"/>
  <c r="C203" i="15"/>
  <c r="M202" i="15"/>
  <c r="L202" i="15"/>
  <c r="K202" i="15"/>
  <c r="J202" i="15"/>
  <c r="M201" i="15"/>
  <c r="L201" i="15"/>
  <c r="K201" i="15"/>
  <c r="J201" i="15"/>
  <c r="N201" i="15" s="1"/>
  <c r="H201" i="15"/>
  <c r="G201" i="15"/>
  <c r="F201" i="15"/>
  <c r="E201" i="15"/>
  <c r="D201" i="15"/>
  <c r="C201" i="15"/>
  <c r="M200" i="15"/>
  <c r="L200" i="15"/>
  <c r="K200" i="15"/>
  <c r="J200" i="15"/>
  <c r="M199" i="15"/>
  <c r="L199" i="15"/>
  <c r="K199" i="15"/>
  <c r="J199" i="15"/>
  <c r="H199" i="15"/>
  <c r="G199" i="15"/>
  <c r="F199" i="15"/>
  <c r="E199" i="15"/>
  <c r="D199" i="15"/>
  <c r="C199" i="15"/>
  <c r="M198" i="15"/>
  <c r="L198" i="15"/>
  <c r="K198" i="15"/>
  <c r="J198" i="15"/>
  <c r="M197" i="15"/>
  <c r="L197" i="15"/>
  <c r="K197" i="15"/>
  <c r="J197" i="15"/>
  <c r="N197" i="15" s="1"/>
  <c r="H197" i="15"/>
  <c r="G197" i="15"/>
  <c r="F197" i="15"/>
  <c r="E197" i="15"/>
  <c r="D197" i="15"/>
  <c r="C197" i="15"/>
  <c r="M196" i="15"/>
  <c r="L196" i="15"/>
  <c r="K196" i="15"/>
  <c r="J196" i="15"/>
  <c r="M195" i="15"/>
  <c r="L195" i="15"/>
  <c r="K195" i="15"/>
  <c r="J195" i="15"/>
  <c r="H195" i="15"/>
  <c r="G195" i="15"/>
  <c r="F195" i="15"/>
  <c r="E195" i="15"/>
  <c r="D195" i="15"/>
  <c r="C195" i="15"/>
  <c r="M194" i="15"/>
  <c r="L194" i="15"/>
  <c r="K194" i="15"/>
  <c r="J194" i="15"/>
  <c r="M193" i="15"/>
  <c r="L193" i="15"/>
  <c r="K193" i="15"/>
  <c r="J193" i="15"/>
  <c r="H193" i="15"/>
  <c r="G193" i="15"/>
  <c r="F193" i="15"/>
  <c r="E193" i="15"/>
  <c r="D193" i="15"/>
  <c r="C193" i="15"/>
  <c r="M192" i="15"/>
  <c r="L192" i="15"/>
  <c r="K192" i="15"/>
  <c r="J192" i="15"/>
  <c r="M191" i="15"/>
  <c r="L191" i="15"/>
  <c r="K191" i="15"/>
  <c r="J191" i="15"/>
  <c r="H191" i="15"/>
  <c r="G191" i="15"/>
  <c r="F191" i="15"/>
  <c r="E191" i="15"/>
  <c r="D191" i="15"/>
  <c r="C191" i="15"/>
  <c r="M190" i="15"/>
  <c r="L190" i="15"/>
  <c r="K190" i="15"/>
  <c r="J190" i="15"/>
  <c r="M189" i="15"/>
  <c r="L189" i="15"/>
  <c r="K189" i="15"/>
  <c r="J189" i="15"/>
  <c r="H189" i="15"/>
  <c r="G189" i="15"/>
  <c r="F189" i="15"/>
  <c r="E189" i="15"/>
  <c r="D189" i="15"/>
  <c r="C189" i="15"/>
  <c r="M188" i="15"/>
  <c r="L188" i="15"/>
  <c r="K188" i="15"/>
  <c r="J188" i="15"/>
  <c r="M187" i="15"/>
  <c r="L187" i="15"/>
  <c r="K187" i="15"/>
  <c r="J187" i="15"/>
  <c r="H187" i="15"/>
  <c r="G187" i="15"/>
  <c r="F187" i="15"/>
  <c r="E187" i="15"/>
  <c r="D187" i="15"/>
  <c r="C187" i="15"/>
  <c r="M186" i="15"/>
  <c r="L186" i="15"/>
  <c r="K186" i="15"/>
  <c r="J186" i="15"/>
  <c r="M185" i="15"/>
  <c r="L185" i="15"/>
  <c r="K185" i="15"/>
  <c r="J185" i="15"/>
  <c r="H185" i="15"/>
  <c r="G185" i="15"/>
  <c r="F185" i="15"/>
  <c r="E185" i="15"/>
  <c r="D185" i="15"/>
  <c r="C185" i="15"/>
  <c r="M184" i="15"/>
  <c r="L184" i="15"/>
  <c r="K184" i="15"/>
  <c r="J184" i="15"/>
  <c r="M183" i="15"/>
  <c r="L183" i="15"/>
  <c r="K183" i="15"/>
  <c r="J183" i="15"/>
  <c r="H183" i="15"/>
  <c r="G183" i="15"/>
  <c r="F183" i="15"/>
  <c r="E183" i="15"/>
  <c r="D183" i="15"/>
  <c r="C183" i="15"/>
  <c r="M182" i="15"/>
  <c r="L182" i="15"/>
  <c r="K182" i="15"/>
  <c r="J182" i="15"/>
  <c r="M181" i="15"/>
  <c r="L181" i="15"/>
  <c r="K181" i="15"/>
  <c r="J181" i="15"/>
  <c r="H181" i="15"/>
  <c r="G181" i="15"/>
  <c r="F181" i="15"/>
  <c r="E181" i="15"/>
  <c r="D181" i="15"/>
  <c r="C181" i="15"/>
  <c r="M180" i="15"/>
  <c r="L180" i="15"/>
  <c r="K180" i="15"/>
  <c r="J180" i="15"/>
  <c r="M179" i="15"/>
  <c r="L179" i="15"/>
  <c r="K179" i="15"/>
  <c r="J179" i="15"/>
  <c r="H179" i="15"/>
  <c r="G179" i="15"/>
  <c r="F179" i="15"/>
  <c r="E179" i="15"/>
  <c r="D179" i="15"/>
  <c r="C179" i="15"/>
  <c r="M178" i="15"/>
  <c r="L178" i="15"/>
  <c r="K178" i="15"/>
  <c r="J178" i="15"/>
  <c r="M177" i="15"/>
  <c r="L177" i="15"/>
  <c r="K177" i="15"/>
  <c r="J177" i="15"/>
  <c r="H177" i="15"/>
  <c r="G177" i="15"/>
  <c r="F177" i="15"/>
  <c r="E177" i="15"/>
  <c r="D177" i="15"/>
  <c r="C177" i="15"/>
  <c r="M176" i="15"/>
  <c r="L176" i="15"/>
  <c r="K176" i="15"/>
  <c r="J176" i="15"/>
  <c r="M175" i="15"/>
  <c r="L175" i="15"/>
  <c r="K175" i="15"/>
  <c r="J175" i="15"/>
  <c r="H175" i="15"/>
  <c r="G175" i="15"/>
  <c r="F175" i="15"/>
  <c r="E175" i="15"/>
  <c r="D175" i="15"/>
  <c r="C175" i="15"/>
  <c r="M174" i="15"/>
  <c r="L174" i="15"/>
  <c r="K174" i="15"/>
  <c r="J174" i="15"/>
  <c r="M173" i="15"/>
  <c r="L173" i="15"/>
  <c r="K173" i="15"/>
  <c r="J173" i="15"/>
  <c r="H173" i="15"/>
  <c r="G173" i="15"/>
  <c r="F173" i="15"/>
  <c r="E173" i="15"/>
  <c r="D173" i="15"/>
  <c r="C173" i="15"/>
  <c r="M172" i="15"/>
  <c r="L172" i="15"/>
  <c r="K172" i="15"/>
  <c r="J172" i="15"/>
  <c r="M171" i="15"/>
  <c r="L171" i="15"/>
  <c r="K171" i="15"/>
  <c r="J171" i="15"/>
  <c r="H171" i="15"/>
  <c r="G171" i="15"/>
  <c r="F171" i="15"/>
  <c r="E171" i="15"/>
  <c r="D171" i="15"/>
  <c r="C171" i="15"/>
  <c r="M170" i="15"/>
  <c r="L170" i="15"/>
  <c r="K170" i="15"/>
  <c r="J170" i="15"/>
  <c r="M169" i="15"/>
  <c r="L169" i="15"/>
  <c r="K169" i="15"/>
  <c r="J169" i="15"/>
  <c r="H169" i="15"/>
  <c r="G169" i="15"/>
  <c r="F169" i="15"/>
  <c r="E169" i="15"/>
  <c r="D169" i="15"/>
  <c r="C169" i="15"/>
  <c r="M168" i="15"/>
  <c r="L168" i="15"/>
  <c r="K168" i="15"/>
  <c r="J168" i="15"/>
  <c r="M167" i="15"/>
  <c r="L167" i="15"/>
  <c r="K167" i="15"/>
  <c r="J167" i="15"/>
  <c r="H167" i="15"/>
  <c r="G167" i="15"/>
  <c r="F167" i="15"/>
  <c r="E167" i="15"/>
  <c r="D167" i="15"/>
  <c r="C167" i="15"/>
  <c r="M166" i="15"/>
  <c r="L166" i="15"/>
  <c r="K166" i="15"/>
  <c r="J166" i="15"/>
  <c r="M165" i="15"/>
  <c r="L165" i="15"/>
  <c r="K165" i="15"/>
  <c r="J165" i="15"/>
  <c r="H165" i="15"/>
  <c r="G165" i="15"/>
  <c r="F165" i="15"/>
  <c r="E165" i="15"/>
  <c r="D165" i="15"/>
  <c r="C165" i="15"/>
  <c r="M164" i="15"/>
  <c r="L164" i="15"/>
  <c r="K164" i="15"/>
  <c r="J164" i="15"/>
  <c r="M163" i="15"/>
  <c r="L163" i="15"/>
  <c r="K163" i="15"/>
  <c r="J163" i="15"/>
  <c r="H163" i="15"/>
  <c r="G163" i="15"/>
  <c r="F163" i="15"/>
  <c r="E163" i="15"/>
  <c r="D163" i="15"/>
  <c r="C163" i="15"/>
  <c r="M162" i="15"/>
  <c r="L162" i="15"/>
  <c r="K162" i="15"/>
  <c r="J162" i="15"/>
  <c r="M161" i="15"/>
  <c r="L161" i="15"/>
  <c r="K161" i="15"/>
  <c r="J161" i="15"/>
  <c r="H161" i="15"/>
  <c r="G161" i="15"/>
  <c r="F161" i="15"/>
  <c r="E161" i="15"/>
  <c r="D161" i="15"/>
  <c r="C161" i="15"/>
  <c r="M160" i="15"/>
  <c r="L160" i="15"/>
  <c r="K160" i="15"/>
  <c r="J160" i="15"/>
  <c r="M159" i="15"/>
  <c r="L159" i="15"/>
  <c r="K159" i="15"/>
  <c r="J159" i="15"/>
  <c r="H159" i="15"/>
  <c r="G159" i="15"/>
  <c r="F159" i="15"/>
  <c r="E159" i="15"/>
  <c r="D159" i="15"/>
  <c r="C159" i="15"/>
  <c r="M158" i="15"/>
  <c r="L158" i="15"/>
  <c r="K158" i="15"/>
  <c r="J158" i="15"/>
  <c r="M157" i="15"/>
  <c r="L157" i="15"/>
  <c r="K157" i="15"/>
  <c r="J157" i="15"/>
  <c r="H157" i="15"/>
  <c r="G157" i="15"/>
  <c r="F157" i="15"/>
  <c r="E157" i="15"/>
  <c r="D157" i="15"/>
  <c r="C157" i="15"/>
  <c r="M156" i="15"/>
  <c r="L156" i="15"/>
  <c r="K156" i="15"/>
  <c r="J156" i="15"/>
  <c r="M155" i="15"/>
  <c r="L155" i="15"/>
  <c r="K155" i="15"/>
  <c r="J155" i="15"/>
  <c r="H155" i="15"/>
  <c r="G155" i="15"/>
  <c r="F155" i="15"/>
  <c r="E155" i="15"/>
  <c r="D155" i="15"/>
  <c r="C155" i="15"/>
  <c r="M154" i="15"/>
  <c r="L154" i="15"/>
  <c r="K154" i="15"/>
  <c r="J154" i="15"/>
  <c r="M153" i="15"/>
  <c r="L153" i="15"/>
  <c r="K153" i="15"/>
  <c r="J153" i="15"/>
  <c r="H153" i="15"/>
  <c r="G153" i="15"/>
  <c r="F153" i="15"/>
  <c r="E153" i="15"/>
  <c r="D153" i="15"/>
  <c r="C153" i="15"/>
  <c r="M152" i="15"/>
  <c r="L152" i="15"/>
  <c r="K152" i="15"/>
  <c r="J152" i="15"/>
  <c r="M151" i="15"/>
  <c r="L151" i="15"/>
  <c r="K151" i="15"/>
  <c r="J151" i="15"/>
  <c r="H151" i="15"/>
  <c r="G151" i="15"/>
  <c r="F151" i="15"/>
  <c r="E151" i="15"/>
  <c r="D151" i="15"/>
  <c r="C151" i="15"/>
  <c r="M150" i="15"/>
  <c r="L150" i="15"/>
  <c r="K150" i="15"/>
  <c r="J150" i="15"/>
  <c r="M149" i="15"/>
  <c r="L149" i="15"/>
  <c r="K149" i="15"/>
  <c r="J149" i="15"/>
  <c r="H149" i="15"/>
  <c r="G149" i="15"/>
  <c r="F149" i="15"/>
  <c r="E149" i="15"/>
  <c r="D149" i="15"/>
  <c r="C149" i="15"/>
  <c r="M148" i="15"/>
  <c r="L148" i="15"/>
  <c r="K148" i="15"/>
  <c r="J148" i="15"/>
  <c r="M147" i="15"/>
  <c r="L147" i="15"/>
  <c r="K147" i="15"/>
  <c r="J147" i="15"/>
  <c r="H147" i="15"/>
  <c r="G147" i="15"/>
  <c r="F147" i="15"/>
  <c r="E147" i="15"/>
  <c r="D147" i="15"/>
  <c r="C147" i="15"/>
  <c r="M146" i="15"/>
  <c r="L146" i="15"/>
  <c r="K146" i="15"/>
  <c r="J146" i="15"/>
  <c r="M145" i="15"/>
  <c r="L145" i="15"/>
  <c r="K145" i="15"/>
  <c r="J145" i="15"/>
  <c r="H145" i="15"/>
  <c r="G145" i="15"/>
  <c r="F145" i="15"/>
  <c r="E145" i="15"/>
  <c r="D145" i="15"/>
  <c r="C145" i="15"/>
  <c r="M144" i="15"/>
  <c r="L144" i="15"/>
  <c r="K144" i="15"/>
  <c r="J144" i="15"/>
  <c r="M143" i="15"/>
  <c r="L143" i="15"/>
  <c r="K143" i="15"/>
  <c r="J143" i="15"/>
  <c r="H143" i="15"/>
  <c r="G143" i="15"/>
  <c r="F143" i="15"/>
  <c r="E143" i="15"/>
  <c r="D143" i="15"/>
  <c r="C143" i="15"/>
  <c r="M142" i="15"/>
  <c r="L142" i="15"/>
  <c r="K142" i="15"/>
  <c r="J142" i="15"/>
  <c r="M141" i="15"/>
  <c r="L141" i="15"/>
  <c r="K141" i="15"/>
  <c r="J141" i="15"/>
  <c r="H141" i="15"/>
  <c r="G141" i="15"/>
  <c r="F141" i="15"/>
  <c r="E141" i="15"/>
  <c r="D141" i="15"/>
  <c r="C141" i="15"/>
  <c r="M140" i="15"/>
  <c r="L140" i="15"/>
  <c r="K140" i="15"/>
  <c r="J140" i="15"/>
  <c r="M139" i="15"/>
  <c r="L139" i="15"/>
  <c r="K139" i="15"/>
  <c r="J139" i="15"/>
  <c r="H139" i="15"/>
  <c r="G139" i="15"/>
  <c r="F139" i="15"/>
  <c r="E139" i="15"/>
  <c r="D139" i="15"/>
  <c r="C139" i="15"/>
  <c r="M138" i="15"/>
  <c r="L138" i="15"/>
  <c r="K138" i="15"/>
  <c r="J138" i="15"/>
  <c r="M137" i="15"/>
  <c r="L137" i="15"/>
  <c r="K137" i="15"/>
  <c r="J137" i="15"/>
  <c r="H137" i="15"/>
  <c r="G137" i="15"/>
  <c r="F137" i="15"/>
  <c r="E137" i="15"/>
  <c r="D137" i="15"/>
  <c r="C137" i="15"/>
  <c r="M136" i="15"/>
  <c r="L136" i="15"/>
  <c r="K136" i="15"/>
  <c r="J136" i="15"/>
  <c r="M135" i="15"/>
  <c r="L135" i="15"/>
  <c r="K135" i="15"/>
  <c r="J135" i="15"/>
  <c r="H135" i="15"/>
  <c r="G135" i="15"/>
  <c r="F135" i="15"/>
  <c r="E135" i="15"/>
  <c r="D135" i="15"/>
  <c r="C135" i="15"/>
  <c r="M134" i="15"/>
  <c r="L134" i="15"/>
  <c r="K134" i="15"/>
  <c r="J134" i="15"/>
  <c r="M133" i="15"/>
  <c r="L133" i="15"/>
  <c r="K133" i="15"/>
  <c r="J133" i="15"/>
  <c r="H133" i="15"/>
  <c r="G133" i="15"/>
  <c r="F133" i="15"/>
  <c r="E133" i="15"/>
  <c r="D133" i="15"/>
  <c r="C133" i="15"/>
  <c r="M132" i="15"/>
  <c r="L132" i="15"/>
  <c r="K132" i="15"/>
  <c r="J132" i="15"/>
  <c r="M131" i="15"/>
  <c r="L131" i="15"/>
  <c r="K131" i="15"/>
  <c r="J131" i="15"/>
  <c r="H131" i="15"/>
  <c r="G131" i="15"/>
  <c r="F131" i="15"/>
  <c r="E131" i="15"/>
  <c r="D131" i="15"/>
  <c r="C131" i="15"/>
  <c r="M130" i="15"/>
  <c r="L130" i="15"/>
  <c r="K130" i="15"/>
  <c r="J130" i="15"/>
  <c r="M129" i="15"/>
  <c r="L129" i="15"/>
  <c r="K129" i="15"/>
  <c r="J129" i="15"/>
  <c r="H129" i="15"/>
  <c r="G129" i="15"/>
  <c r="F129" i="15"/>
  <c r="E129" i="15"/>
  <c r="D129" i="15"/>
  <c r="C129" i="15"/>
  <c r="M128" i="15"/>
  <c r="L128" i="15"/>
  <c r="K128" i="15"/>
  <c r="J128" i="15"/>
  <c r="M127" i="15"/>
  <c r="L127" i="15"/>
  <c r="K127" i="15"/>
  <c r="J127" i="15"/>
  <c r="H127" i="15"/>
  <c r="G127" i="15"/>
  <c r="F127" i="15"/>
  <c r="E127" i="15"/>
  <c r="D127" i="15"/>
  <c r="C127" i="15"/>
  <c r="M126" i="15"/>
  <c r="L126" i="15"/>
  <c r="K126" i="15"/>
  <c r="J126" i="15"/>
  <c r="M125" i="15"/>
  <c r="L125" i="15"/>
  <c r="K125" i="15"/>
  <c r="J125" i="15"/>
  <c r="H125" i="15"/>
  <c r="G125" i="15"/>
  <c r="F125" i="15"/>
  <c r="E125" i="15"/>
  <c r="D125" i="15"/>
  <c r="C125" i="15"/>
  <c r="M124" i="15"/>
  <c r="L124" i="15"/>
  <c r="K124" i="15"/>
  <c r="J124" i="15"/>
  <c r="M123" i="15"/>
  <c r="L123" i="15"/>
  <c r="K123" i="15"/>
  <c r="J123" i="15"/>
  <c r="H123" i="15"/>
  <c r="G123" i="15"/>
  <c r="F123" i="15"/>
  <c r="E123" i="15"/>
  <c r="D123" i="15"/>
  <c r="C123" i="15"/>
  <c r="M122" i="15"/>
  <c r="L122" i="15"/>
  <c r="K122" i="15"/>
  <c r="J122" i="15"/>
  <c r="M121" i="15"/>
  <c r="L121" i="15"/>
  <c r="K121" i="15"/>
  <c r="J121" i="15"/>
  <c r="H121" i="15"/>
  <c r="G121" i="15"/>
  <c r="F121" i="15"/>
  <c r="E121" i="15"/>
  <c r="D121" i="15"/>
  <c r="C121" i="15"/>
  <c r="M120" i="15"/>
  <c r="L120" i="15"/>
  <c r="K120" i="15"/>
  <c r="J120" i="15"/>
  <c r="M119" i="15"/>
  <c r="L119" i="15"/>
  <c r="K119" i="15"/>
  <c r="J119" i="15"/>
  <c r="H119" i="15"/>
  <c r="G119" i="15"/>
  <c r="F119" i="15"/>
  <c r="E119" i="15"/>
  <c r="D119" i="15"/>
  <c r="C119" i="15"/>
  <c r="M118" i="15"/>
  <c r="L118" i="15"/>
  <c r="K118" i="15"/>
  <c r="J118" i="15"/>
  <c r="M117" i="15"/>
  <c r="L117" i="15"/>
  <c r="K117" i="15"/>
  <c r="J117" i="15"/>
  <c r="H117" i="15"/>
  <c r="G117" i="15"/>
  <c r="F117" i="15"/>
  <c r="E117" i="15"/>
  <c r="D117" i="15"/>
  <c r="C117" i="15"/>
  <c r="M116" i="15"/>
  <c r="L116" i="15"/>
  <c r="K116" i="15"/>
  <c r="J116" i="15"/>
  <c r="M115" i="15"/>
  <c r="L115" i="15"/>
  <c r="K115" i="15"/>
  <c r="J115" i="15"/>
  <c r="H115" i="15"/>
  <c r="G115" i="15"/>
  <c r="F115" i="15"/>
  <c r="E115" i="15"/>
  <c r="D115" i="15"/>
  <c r="C115" i="15"/>
  <c r="M114" i="15"/>
  <c r="L114" i="15"/>
  <c r="K114" i="15"/>
  <c r="J114" i="15"/>
  <c r="M113" i="15"/>
  <c r="L113" i="15"/>
  <c r="K113" i="15"/>
  <c r="J113" i="15"/>
  <c r="H113" i="15"/>
  <c r="G113" i="15"/>
  <c r="F113" i="15"/>
  <c r="E113" i="15"/>
  <c r="D113" i="15"/>
  <c r="C113" i="15"/>
  <c r="M112" i="15"/>
  <c r="L112" i="15"/>
  <c r="K112" i="15"/>
  <c r="J112" i="15"/>
  <c r="M111" i="15"/>
  <c r="L111" i="15"/>
  <c r="K111" i="15"/>
  <c r="J111" i="15"/>
  <c r="H111" i="15"/>
  <c r="G111" i="15"/>
  <c r="F111" i="15"/>
  <c r="E111" i="15"/>
  <c r="D111" i="15"/>
  <c r="C111" i="15"/>
  <c r="M110" i="15"/>
  <c r="L110" i="15"/>
  <c r="K110" i="15"/>
  <c r="J110" i="15"/>
  <c r="M109" i="15"/>
  <c r="L109" i="15"/>
  <c r="K109" i="15"/>
  <c r="J109" i="15"/>
  <c r="H109" i="15"/>
  <c r="G109" i="15"/>
  <c r="F109" i="15"/>
  <c r="E109" i="15"/>
  <c r="D109" i="15"/>
  <c r="C109" i="15"/>
  <c r="M108" i="15"/>
  <c r="L108" i="15"/>
  <c r="K108" i="15"/>
  <c r="J108" i="15"/>
  <c r="M107" i="15"/>
  <c r="L107" i="15"/>
  <c r="K107" i="15"/>
  <c r="J107" i="15"/>
  <c r="H107" i="15"/>
  <c r="G107" i="15"/>
  <c r="F107" i="15"/>
  <c r="E107" i="15"/>
  <c r="D107" i="15"/>
  <c r="C107" i="15"/>
  <c r="M106" i="15"/>
  <c r="L106" i="15"/>
  <c r="K106" i="15"/>
  <c r="J106" i="15"/>
  <c r="M105" i="15"/>
  <c r="L105" i="15"/>
  <c r="K105" i="15"/>
  <c r="J105" i="15"/>
  <c r="H105" i="15"/>
  <c r="G105" i="15"/>
  <c r="F105" i="15"/>
  <c r="E105" i="15"/>
  <c r="D105" i="15"/>
  <c r="C105" i="15"/>
  <c r="M104" i="15"/>
  <c r="L104" i="15"/>
  <c r="K104" i="15"/>
  <c r="J104" i="15"/>
  <c r="M103" i="15"/>
  <c r="L103" i="15"/>
  <c r="K103" i="15"/>
  <c r="J103" i="15"/>
  <c r="H103" i="15"/>
  <c r="G103" i="15"/>
  <c r="F103" i="15"/>
  <c r="E103" i="15"/>
  <c r="D103" i="15"/>
  <c r="C103" i="15"/>
  <c r="M102" i="15"/>
  <c r="L102" i="15"/>
  <c r="K102" i="15"/>
  <c r="J102" i="15"/>
  <c r="M101" i="15"/>
  <c r="L101" i="15"/>
  <c r="K101" i="15"/>
  <c r="J101" i="15"/>
  <c r="H101" i="15"/>
  <c r="G101" i="15"/>
  <c r="F101" i="15"/>
  <c r="E101" i="15"/>
  <c r="D101" i="15"/>
  <c r="C101" i="15"/>
  <c r="M100" i="15"/>
  <c r="L100" i="15"/>
  <c r="K100" i="15"/>
  <c r="J100" i="15"/>
  <c r="M99" i="15"/>
  <c r="L99" i="15"/>
  <c r="K99" i="15"/>
  <c r="J99" i="15"/>
  <c r="H99" i="15"/>
  <c r="G99" i="15"/>
  <c r="F99" i="15"/>
  <c r="E99" i="15"/>
  <c r="D99" i="15"/>
  <c r="C99" i="15"/>
  <c r="M98" i="15"/>
  <c r="L98" i="15"/>
  <c r="K98" i="15"/>
  <c r="J98" i="15"/>
  <c r="M97" i="15"/>
  <c r="L97" i="15"/>
  <c r="K97" i="15"/>
  <c r="J97" i="15"/>
  <c r="H97" i="15"/>
  <c r="G97" i="15"/>
  <c r="F97" i="15"/>
  <c r="E97" i="15"/>
  <c r="D97" i="15"/>
  <c r="C97" i="15"/>
  <c r="M96" i="15"/>
  <c r="L96" i="15"/>
  <c r="K96" i="15"/>
  <c r="J96" i="15"/>
  <c r="M95" i="15"/>
  <c r="L95" i="15"/>
  <c r="K95" i="15"/>
  <c r="J95" i="15"/>
  <c r="H95" i="15"/>
  <c r="G95" i="15"/>
  <c r="F95" i="15"/>
  <c r="E95" i="15"/>
  <c r="D95" i="15"/>
  <c r="C95" i="15"/>
  <c r="M94" i="15"/>
  <c r="L94" i="15"/>
  <c r="K94" i="15"/>
  <c r="J94" i="15"/>
  <c r="M93" i="15"/>
  <c r="L93" i="15"/>
  <c r="K93" i="15"/>
  <c r="J93" i="15"/>
  <c r="H93" i="15"/>
  <c r="G93" i="15"/>
  <c r="F93" i="15"/>
  <c r="E93" i="15"/>
  <c r="D93" i="15"/>
  <c r="C93" i="15"/>
  <c r="M92" i="15"/>
  <c r="L92" i="15"/>
  <c r="K92" i="15"/>
  <c r="J92" i="15"/>
  <c r="M91" i="15"/>
  <c r="L91" i="15"/>
  <c r="K91" i="15"/>
  <c r="J91" i="15"/>
  <c r="H91" i="15"/>
  <c r="G91" i="15"/>
  <c r="F91" i="15"/>
  <c r="E91" i="15"/>
  <c r="D91" i="15"/>
  <c r="C91" i="15"/>
  <c r="M90" i="15"/>
  <c r="L90" i="15"/>
  <c r="K90" i="15"/>
  <c r="J90" i="15"/>
  <c r="M89" i="15"/>
  <c r="L89" i="15"/>
  <c r="K89" i="15"/>
  <c r="J89" i="15"/>
  <c r="H89" i="15"/>
  <c r="G89" i="15"/>
  <c r="F89" i="15"/>
  <c r="E89" i="15"/>
  <c r="D89" i="15"/>
  <c r="C89" i="15"/>
  <c r="M88" i="15"/>
  <c r="L88" i="15"/>
  <c r="K88" i="15"/>
  <c r="J88" i="15"/>
  <c r="M87" i="15"/>
  <c r="L87" i="15"/>
  <c r="K87" i="15"/>
  <c r="J87" i="15"/>
  <c r="H87" i="15"/>
  <c r="G87" i="15"/>
  <c r="F87" i="15"/>
  <c r="E87" i="15"/>
  <c r="D87" i="15"/>
  <c r="C87" i="15"/>
  <c r="M86" i="15"/>
  <c r="L86" i="15"/>
  <c r="K86" i="15"/>
  <c r="J86" i="15"/>
  <c r="M85" i="15"/>
  <c r="L85" i="15"/>
  <c r="K85" i="15"/>
  <c r="J85" i="15"/>
  <c r="H85" i="15"/>
  <c r="G85" i="15"/>
  <c r="F85" i="15"/>
  <c r="E85" i="15"/>
  <c r="D85" i="15"/>
  <c r="C85" i="15"/>
  <c r="M84" i="15"/>
  <c r="L84" i="15"/>
  <c r="K84" i="15"/>
  <c r="J84" i="15"/>
  <c r="M83" i="15"/>
  <c r="L83" i="15"/>
  <c r="K83" i="15"/>
  <c r="J83" i="15"/>
  <c r="H83" i="15"/>
  <c r="G83" i="15"/>
  <c r="F83" i="15"/>
  <c r="E83" i="15"/>
  <c r="D83" i="15"/>
  <c r="C83" i="15"/>
  <c r="M82" i="15"/>
  <c r="L82" i="15"/>
  <c r="K82" i="15"/>
  <c r="J82" i="15"/>
  <c r="M81" i="15"/>
  <c r="L81" i="15"/>
  <c r="K81" i="15"/>
  <c r="J81" i="15"/>
  <c r="H81" i="15"/>
  <c r="G81" i="15"/>
  <c r="F81" i="15"/>
  <c r="E81" i="15"/>
  <c r="D81" i="15"/>
  <c r="C81" i="15"/>
  <c r="M80" i="15"/>
  <c r="L80" i="15"/>
  <c r="K80" i="15"/>
  <c r="J80" i="15"/>
  <c r="M79" i="15"/>
  <c r="L79" i="15"/>
  <c r="K79" i="15"/>
  <c r="J79" i="15"/>
  <c r="H79" i="15"/>
  <c r="G79" i="15"/>
  <c r="F79" i="15"/>
  <c r="E79" i="15"/>
  <c r="D79" i="15"/>
  <c r="C79" i="15"/>
  <c r="M78" i="15"/>
  <c r="L78" i="15"/>
  <c r="K78" i="15"/>
  <c r="J78" i="15"/>
  <c r="M77" i="15"/>
  <c r="L77" i="15"/>
  <c r="K77" i="15"/>
  <c r="J77" i="15"/>
  <c r="H77" i="15"/>
  <c r="G77" i="15"/>
  <c r="F77" i="15"/>
  <c r="E77" i="15"/>
  <c r="D77" i="15"/>
  <c r="C77" i="15"/>
  <c r="M76" i="15"/>
  <c r="L76" i="15"/>
  <c r="K76" i="15"/>
  <c r="J76" i="15"/>
  <c r="M75" i="15"/>
  <c r="L75" i="15"/>
  <c r="K75" i="15"/>
  <c r="J75" i="15"/>
  <c r="H75" i="15"/>
  <c r="G75" i="15"/>
  <c r="F75" i="15"/>
  <c r="E75" i="15"/>
  <c r="D75" i="15"/>
  <c r="C75" i="15"/>
  <c r="M74" i="15"/>
  <c r="L74" i="15"/>
  <c r="K74" i="15"/>
  <c r="J74" i="15"/>
  <c r="M73" i="15"/>
  <c r="L73" i="15"/>
  <c r="K73" i="15"/>
  <c r="J73" i="15"/>
  <c r="H73" i="15"/>
  <c r="G73" i="15"/>
  <c r="F73" i="15"/>
  <c r="E73" i="15"/>
  <c r="D73" i="15"/>
  <c r="C73" i="15"/>
  <c r="M72" i="15"/>
  <c r="L72" i="15"/>
  <c r="K72" i="15"/>
  <c r="J72" i="15"/>
  <c r="M71" i="15"/>
  <c r="L71" i="15"/>
  <c r="K71" i="15"/>
  <c r="J71" i="15"/>
  <c r="H71" i="15"/>
  <c r="G71" i="15"/>
  <c r="F71" i="15"/>
  <c r="E71" i="15"/>
  <c r="D71" i="15"/>
  <c r="C71" i="15"/>
  <c r="M70" i="15"/>
  <c r="L70" i="15"/>
  <c r="K70" i="15"/>
  <c r="J70" i="15"/>
  <c r="M69" i="15"/>
  <c r="L69" i="15"/>
  <c r="K69" i="15"/>
  <c r="J69" i="15"/>
  <c r="H69" i="15"/>
  <c r="G69" i="15"/>
  <c r="F69" i="15"/>
  <c r="E69" i="15"/>
  <c r="D69" i="15"/>
  <c r="C69" i="15"/>
  <c r="M68" i="15"/>
  <c r="L68" i="15"/>
  <c r="K68" i="15"/>
  <c r="J68" i="15"/>
  <c r="M67" i="15"/>
  <c r="L67" i="15"/>
  <c r="K67" i="15"/>
  <c r="J67" i="15"/>
  <c r="H67" i="15"/>
  <c r="G67" i="15"/>
  <c r="F67" i="15"/>
  <c r="E67" i="15"/>
  <c r="D67" i="15"/>
  <c r="C67" i="15"/>
  <c r="M66" i="15"/>
  <c r="L66" i="15"/>
  <c r="K66" i="15"/>
  <c r="J66" i="15"/>
  <c r="M65" i="15"/>
  <c r="L65" i="15"/>
  <c r="K65" i="15"/>
  <c r="J65" i="15"/>
  <c r="H65" i="15"/>
  <c r="G65" i="15"/>
  <c r="F65" i="15"/>
  <c r="E65" i="15"/>
  <c r="D65" i="15"/>
  <c r="C65" i="15"/>
  <c r="M64" i="15"/>
  <c r="L64" i="15"/>
  <c r="K64" i="15"/>
  <c r="J64" i="15"/>
  <c r="M63" i="15"/>
  <c r="L63" i="15"/>
  <c r="K63" i="15"/>
  <c r="J63" i="15"/>
  <c r="H63" i="15"/>
  <c r="G63" i="15"/>
  <c r="F63" i="15"/>
  <c r="E63" i="15"/>
  <c r="D63" i="15"/>
  <c r="C63" i="15"/>
  <c r="M62" i="15"/>
  <c r="L62" i="15"/>
  <c r="K62" i="15"/>
  <c r="J62" i="15"/>
  <c r="M61" i="15"/>
  <c r="L61" i="15"/>
  <c r="K61" i="15"/>
  <c r="J61" i="15"/>
  <c r="H61" i="15"/>
  <c r="G61" i="15"/>
  <c r="F61" i="15"/>
  <c r="E61" i="15"/>
  <c r="D61" i="15"/>
  <c r="C61" i="15"/>
  <c r="M60" i="15"/>
  <c r="L60" i="15"/>
  <c r="K60" i="15"/>
  <c r="J60" i="15"/>
  <c r="M59" i="15"/>
  <c r="L59" i="15"/>
  <c r="K59" i="15"/>
  <c r="J59" i="15"/>
  <c r="H59" i="15"/>
  <c r="G59" i="15"/>
  <c r="F59" i="15"/>
  <c r="E59" i="15"/>
  <c r="D59" i="15"/>
  <c r="C59" i="15"/>
  <c r="M58" i="15"/>
  <c r="L58" i="15"/>
  <c r="K58" i="15"/>
  <c r="J58" i="15"/>
  <c r="M57" i="15"/>
  <c r="L57" i="15"/>
  <c r="K57" i="15"/>
  <c r="J57" i="15"/>
  <c r="H57" i="15"/>
  <c r="G57" i="15"/>
  <c r="F57" i="15"/>
  <c r="E57" i="15"/>
  <c r="D57" i="15"/>
  <c r="C57" i="15"/>
  <c r="M56" i="15"/>
  <c r="L56" i="15"/>
  <c r="K56" i="15"/>
  <c r="J56" i="15"/>
  <c r="M55" i="15"/>
  <c r="L55" i="15"/>
  <c r="K55" i="15"/>
  <c r="J55" i="15"/>
  <c r="H55" i="15"/>
  <c r="G55" i="15"/>
  <c r="F55" i="15"/>
  <c r="E55" i="15"/>
  <c r="D55" i="15"/>
  <c r="C55" i="15"/>
  <c r="M54" i="15"/>
  <c r="L54" i="15"/>
  <c r="K54" i="15"/>
  <c r="J54" i="15"/>
  <c r="M53" i="15"/>
  <c r="L53" i="15"/>
  <c r="K53" i="15"/>
  <c r="J53" i="15"/>
  <c r="H53" i="15"/>
  <c r="G53" i="15"/>
  <c r="F53" i="15"/>
  <c r="E53" i="15"/>
  <c r="D53" i="15"/>
  <c r="C53" i="15"/>
  <c r="M52" i="15"/>
  <c r="L52" i="15"/>
  <c r="K52" i="15"/>
  <c r="J52" i="15"/>
  <c r="M51" i="15"/>
  <c r="L51" i="15"/>
  <c r="K51" i="15"/>
  <c r="J51" i="15"/>
  <c r="H51" i="15"/>
  <c r="G51" i="15"/>
  <c r="F51" i="15"/>
  <c r="E51" i="15"/>
  <c r="D51" i="15"/>
  <c r="C51" i="15"/>
  <c r="M50" i="15"/>
  <c r="L50" i="15"/>
  <c r="K50" i="15"/>
  <c r="J50" i="15"/>
  <c r="M49" i="15"/>
  <c r="L49" i="15"/>
  <c r="K49" i="15"/>
  <c r="J49" i="15"/>
  <c r="H49" i="15"/>
  <c r="G49" i="15"/>
  <c r="F49" i="15"/>
  <c r="E49" i="15"/>
  <c r="D49" i="15"/>
  <c r="C49" i="15"/>
  <c r="M48" i="15"/>
  <c r="L48" i="15"/>
  <c r="K48" i="15"/>
  <c r="J48" i="15"/>
  <c r="M47" i="15"/>
  <c r="L47" i="15"/>
  <c r="K47" i="15"/>
  <c r="J47" i="15"/>
  <c r="H47" i="15"/>
  <c r="G47" i="15"/>
  <c r="F47" i="15"/>
  <c r="E47" i="15"/>
  <c r="D47" i="15"/>
  <c r="C47" i="15"/>
  <c r="M46" i="15"/>
  <c r="L46" i="15"/>
  <c r="K46" i="15"/>
  <c r="J46" i="15"/>
  <c r="M45" i="15"/>
  <c r="L45" i="15"/>
  <c r="K45" i="15"/>
  <c r="J45" i="15"/>
  <c r="H45" i="15"/>
  <c r="G45" i="15"/>
  <c r="F45" i="15"/>
  <c r="E45" i="15"/>
  <c r="D45" i="15"/>
  <c r="C45" i="15"/>
  <c r="M44" i="15"/>
  <c r="L44" i="15"/>
  <c r="K44" i="15"/>
  <c r="J44" i="15"/>
  <c r="M43" i="15"/>
  <c r="L43" i="15"/>
  <c r="K43" i="15"/>
  <c r="J43" i="15"/>
  <c r="H43" i="15"/>
  <c r="G43" i="15"/>
  <c r="F43" i="15"/>
  <c r="E43" i="15"/>
  <c r="D43" i="15"/>
  <c r="C43" i="15"/>
  <c r="M42" i="15"/>
  <c r="L42" i="15"/>
  <c r="K42" i="15"/>
  <c r="J42" i="15"/>
  <c r="M41" i="15"/>
  <c r="L41" i="15"/>
  <c r="K41" i="15"/>
  <c r="J41" i="15"/>
  <c r="H41" i="15"/>
  <c r="G41" i="15"/>
  <c r="F41" i="15"/>
  <c r="E41" i="15"/>
  <c r="D41" i="15"/>
  <c r="C41" i="15"/>
  <c r="M40" i="15"/>
  <c r="L40" i="15"/>
  <c r="K40" i="15"/>
  <c r="J40" i="15"/>
  <c r="M39" i="15"/>
  <c r="L39" i="15"/>
  <c r="K39" i="15"/>
  <c r="J39" i="15"/>
  <c r="H39" i="15"/>
  <c r="G39" i="15"/>
  <c r="F39" i="15"/>
  <c r="E39" i="15"/>
  <c r="D39" i="15"/>
  <c r="C39" i="15"/>
  <c r="M38" i="15"/>
  <c r="L38" i="15"/>
  <c r="K38" i="15"/>
  <c r="J38" i="15"/>
  <c r="M37" i="15"/>
  <c r="L37" i="15"/>
  <c r="K37" i="15"/>
  <c r="J37" i="15"/>
  <c r="H37" i="15"/>
  <c r="G37" i="15"/>
  <c r="F37" i="15"/>
  <c r="E37" i="15"/>
  <c r="D37" i="15"/>
  <c r="C37" i="15"/>
  <c r="M36" i="15"/>
  <c r="L36" i="15"/>
  <c r="K36" i="15"/>
  <c r="J36" i="15"/>
  <c r="M35" i="15"/>
  <c r="L35" i="15"/>
  <c r="K35" i="15"/>
  <c r="J35" i="15"/>
  <c r="H35" i="15"/>
  <c r="G35" i="15"/>
  <c r="F35" i="15"/>
  <c r="E35" i="15"/>
  <c r="D35" i="15"/>
  <c r="C35" i="15"/>
  <c r="M34" i="15"/>
  <c r="L34" i="15"/>
  <c r="K34" i="15"/>
  <c r="J34" i="15"/>
  <c r="M33" i="15"/>
  <c r="L33" i="15"/>
  <c r="K33" i="15"/>
  <c r="J33" i="15"/>
  <c r="H33" i="15"/>
  <c r="G33" i="15"/>
  <c r="F33" i="15"/>
  <c r="E33" i="15"/>
  <c r="D33" i="15"/>
  <c r="C33" i="15"/>
  <c r="M32" i="15"/>
  <c r="L32" i="15"/>
  <c r="K32" i="15"/>
  <c r="J32" i="15"/>
  <c r="M31" i="15"/>
  <c r="L31" i="15"/>
  <c r="K31" i="15"/>
  <c r="J31" i="15"/>
  <c r="H31" i="15"/>
  <c r="G31" i="15"/>
  <c r="F31" i="15"/>
  <c r="E31" i="15"/>
  <c r="D31" i="15"/>
  <c r="C31" i="15"/>
  <c r="M30" i="15"/>
  <c r="L30" i="15"/>
  <c r="K30" i="15"/>
  <c r="J30" i="15"/>
  <c r="M29" i="15"/>
  <c r="L29" i="15"/>
  <c r="K29" i="15"/>
  <c r="J29" i="15"/>
  <c r="H29" i="15"/>
  <c r="G29" i="15"/>
  <c r="F29" i="15"/>
  <c r="E29" i="15"/>
  <c r="D29" i="15"/>
  <c r="C29" i="15"/>
  <c r="M28" i="15"/>
  <c r="L28" i="15"/>
  <c r="K28" i="15"/>
  <c r="J28" i="15"/>
  <c r="M27" i="15"/>
  <c r="L27" i="15"/>
  <c r="K27" i="15"/>
  <c r="J27" i="15"/>
  <c r="H27" i="15"/>
  <c r="G27" i="15"/>
  <c r="F27" i="15"/>
  <c r="E27" i="15"/>
  <c r="D27" i="15"/>
  <c r="C27" i="15"/>
  <c r="M26" i="15"/>
  <c r="L26" i="15"/>
  <c r="K26" i="15"/>
  <c r="J26" i="15"/>
  <c r="M25" i="15"/>
  <c r="L25" i="15"/>
  <c r="K25" i="15"/>
  <c r="J25" i="15"/>
  <c r="H25" i="15"/>
  <c r="G25" i="15"/>
  <c r="F25" i="15"/>
  <c r="E25" i="15"/>
  <c r="D25" i="15"/>
  <c r="C25" i="15"/>
  <c r="M24" i="15"/>
  <c r="L24" i="15"/>
  <c r="K24" i="15"/>
  <c r="J24" i="15"/>
  <c r="M23" i="15"/>
  <c r="L23" i="15"/>
  <c r="K23" i="15"/>
  <c r="J23" i="15"/>
  <c r="H23" i="15"/>
  <c r="G23" i="15"/>
  <c r="F23" i="15"/>
  <c r="E23" i="15"/>
  <c r="D23" i="15"/>
  <c r="C23" i="15"/>
  <c r="M22" i="15"/>
  <c r="L22" i="15"/>
  <c r="K22" i="15"/>
  <c r="J22" i="15"/>
  <c r="M21" i="15"/>
  <c r="L21" i="15"/>
  <c r="K21" i="15"/>
  <c r="J21" i="15"/>
  <c r="H21" i="15"/>
  <c r="G21" i="15"/>
  <c r="F21" i="15"/>
  <c r="E21" i="15"/>
  <c r="D21" i="15"/>
  <c r="C21" i="15"/>
  <c r="M20" i="15"/>
  <c r="L20" i="15"/>
  <c r="K20" i="15"/>
  <c r="J20" i="15"/>
  <c r="M19" i="15"/>
  <c r="L19" i="15"/>
  <c r="K19" i="15"/>
  <c r="J19" i="15"/>
  <c r="H19" i="15"/>
  <c r="G19" i="15"/>
  <c r="F19" i="15"/>
  <c r="E19" i="15"/>
  <c r="D19" i="15"/>
  <c r="C19" i="15"/>
  <c r="M18" i="15"/>
  <c r="L18" i="15"/>
  <c r="K18" i="15"/>
  <c r="J18" i="15"/>
  <c r="M17" i="15"/>
  <c r="L17" i="15"/>
  <c r="K17" i="15"/>
  <c r="J17" i="15"/>
  <c r="H17" i="15"/>
  <c r="G17" i="15"/>
  <c r="F17" i="15"/>
  <c r="E17" i="15"/>
  <c r="D17" i="15"/>
  <c r="C17" i="15"/>
  <c r="M16" i="15"/>
  <c r="L16" i="15"/>
  <c r="K16" i="15"/>
  <c r="J16" i="15"/>
  <c r="M15" i="15"/>
  <c r="L15" i="15"/>
  <c r="K15" i="15"/>
  <c r="J15" i="15"/>
  <c r="H15" i="15"/>
  <c r="G15" i="15"/>
  <c r="F15" i="15"/>
  <c r="E15" i="15"/>
  <c r="D15" i="15"/>
  <c r="C15" i="15"/>
  <c r="M14" i="15"/>
  <c r="L14" i="15"/>
  <c r="K14" i="15"/>
  <c r="J14" i="15"/>
  <c r="M13" i="15"/>
  <c r="L13" i="15"/>
  <c r="K13" i="15"/>
  <c r="J13" i="15"/>
  <c r="H13" i="15"/>
  <c r="G13" i="15"/>
  <c r="F13" i="15"/>
  <c r="E13" i="15"/>
  <c r="D13" i="15"/>
  <c r="C13" i="15"/>
  <c r="M474" i="14"/>
  <c r="L474" i="14"/>
  <c r="K474" i="14"/>
  <c r="J474" i="14"/>
  <c r="M473" i="14"/>
  <c r="L473" i="14"/>
  <c r="K473" i="14"/>
  <c r="J473" i="14"/>
  <c r="H473" i="14"/>
  <c r="G473" i="14"/>
  <c r="F473" i="14"/>
  <c r="E473" i="14"/>
  <c r="D473" i="14"/>
  <c r="C473" i="14"/>
  <c r="M472" i="14"/>
  <c r="L472" i="14"/>
  <c r="K472" i="14"/>
  <c r="J472" i="14"/>
  <c r="M471" i="14"/>
  <c r="L471" i="14"/>
  <c r="K471" i="14"/>
  <c r="J471" i="14"/>
  <c r="H471" i="14"/>
  <c r="G471" i="14"/>
  <c r="F471" i="14"/>
  <c r="E471" i="14"/>
  <c r="D471" i="14"/>
  <c r="C471" i="14"/>
  <c r="M470" i="14"/>
  <c r="L470" i="14"/>
  <c r="K470" i="14"/>
  <c r="J470" i="14"/>
  <c r="M469" i="14"/>
  <c r="L469" i="14"/>
  <c r="K469" i="14"/>
  <c r="J469" i="14"/>
  <c r="H469" i="14"/>
  <c r="G469" i="14"/>
  <c r="F469" i="14"/>
  <c r="E469" i="14"/>
  <c r="D469" i="14"/>
  <c r="C469" i="14"/>
  <c r="M468" i="14"/>
  <c r="L468" i="14"/>
  <c r="K468" i="14"/>
  <c r="J468" i="14"/>
  <c r="M467" i="14"/>
  <c r="L467" i="14"/>
  <c r="K467" i="14"/>
  <c r="J467" i="14"/>
  <c r="H467" i="14"/>
  <c r="G467" i="14"/>
  <c r="F467" i="14"/>
  <c r="E467" i="14"/>
  <c r="D467" i="14"/>
  <c r="C467" i="14"/>
  <c r="M466" i="14"/>
  <c r="L466" i="14"/>
  <c r="K466" i="14"/>
  <c r="J466" i="14"/>
  <c r="M465" i="14"/>
  <c r="L465" i="14"/>
  <c r="K465" i="14"/>
  <c r="J465" i="14"/>
  <c r="H465" i="14"/>
  <c r="G465" i="14"/>
  <c r="F465" i="14"/>
  <c r="E465" i="14"/>
  <c r="D465" i="14"/>
  <c r="C465" i="14"/>
  <c r="M464" i="14"/>
  <c r="L464" i="14"/>
  <c r="K464" i="14"/>
  <c r="J464" i="14"/>
  <c r="M463" i="14"/>
  <c r="L463" i="14"/>
  <c r="K463" i="14"/>
  <c r="J463" i="14"/>
  <c r="H463" i="14"/>
  <c r="G463" i="14"/>
  <c r="F463" i="14"/>
  <c r="E463" i="14"/>
  <c r="D463" i="14"/>
  <c r="C463" i="14"/>
  <c r="M462" i="14"/>
  <c r="L462" i="14"/>
  <c r="K462" i="14"/>
  <c r="J462" i="14"/>
  <c r="M461" i="14"/>
  <c r="L461" i="14"/>
  <c r="K461" i="14"/>
  <c r="J461" i="14"/>
  <c r="H461" i="14"/>
  <c r="G461" i="14"/>
  <c r="F461" i="14"/>
  <c r="E461" i="14"/>
  <c r="D461" i="14"/>
  <c r="C461" i="14"/>
  <c r="M460" i="14"/>
  <c r="L460" i="14"/>
  <c r="K460" i="14"/>
  <c r="J460" i="14"/>
  <c r="M459" i="14"/>
  <c r="L459" i="14"/>
  <c r="K459" i="14"/>
  <c r="J459" i="14"/>
  <c r="H459" i="14"/>
  <c r="G459" i="14"/>
  <c r="F459" i="14"/>
  <c r="E459" i="14"/>
  <c r="D459" i="14"/>
  <c r="C459" i="14"/>
  <c r="M458" i="14"/>
  <c r="L458" i="14"/>
  <c r="K458" i="14"/>
  <c r="J458" i="14"/>
  <c r="M457" i="14"/>
  <c r="L457" i="14"/>
  <c r="K457" i="14"/>
  <c r="J457" i="14"/>
  <c r="H457" i="14"/>
  <c r="G457" i="14"/>
  <c r="F457" i="14"/>
  <c r="E457" i="14"/>
  <c r="D457" i="14"/>
  <c r="C457" i="14"/>
  <c r="M456" i="14"/>
  <c r="L456" i="14"/>
  <c r="K456" i="14"/>
  <c r="J456" i="14"/>
  <c r="M455" i="14"/>
  <c r="L455" i="14"/>
  <c r="K455" i="14"/>
  <c r="J455" i="14"/>
  <c r="H455" i="14"/>
  <c r="G455" i="14"/>
  <c r="F455" i="14"/>
  <c r="E455" i="14"/>
  <c r="D455" i="14"/>
  <c r="C455" i="14"/>
  <c r="M454" i="14"/>
  <c r="L454" i="14"/>
  <c r="K454" i="14"/>
  <c r="J454" i="14"/>
  <c r="M453" i="14"/>
  <c r="L453" i="14"/>
  <c r="K453" i="14"/>
  <c r="J453" i="14"/>
  <c r="H453" i="14"/>
  <c r="G453" i="14"/>
  <c r="F453" i="14"/>
  <c r="E453" i="14"/>
  <c r="D453" i="14"/>
  <c r="C453" i="14"/>
  <c r="M452" i="14"/>
  <c r="L452" i="14"/>
  <c r="K452" i="14"/>
  <c r="J452" i="14"/>
  <c r="M451" i="14"/>
  <c r="L451" i="14"/>
  <c r="K451" i="14"/>
  <c r="J451" i="14"/>
  <c r="H451" i="14"/>
  <c r="G451" i="14"/>
  <c r="F451" i="14"/>
  <c r="E451" i="14"/>
  <c r="D451" i="14"/>
  <c r="C451" i="14"/>
  <c r="M450" i="14"/>
  <c r="L450" i="14"/>
  <c r="K450" i="14"/>
  <c r="J450" i="14"/>
  <c r="M449" i="14"/>
  <c r="L449" i="14"/>
  <c r="K449" i="14"/>
  <c r="J449" i="14"/>
  <c r="H449" i="14"/>
  <c r="G449" i="14"/>
  <c r="F449" i="14"/>
  <c r="E449" i="14"/>
  <c r="D449" i="14"/>
  <c r="C449" i="14"/>
  <c r="M448" i="14"/>
  <c r="L448" i="14"/>
  <c r="K448" i="14"/>
  <c r="J448" i="14"/>
  <c r="M447" i="14"/>
  <c r="L447" i="14"/>
  <c r="K447" i="14"/>
  <c r="J447" i="14"/>
  <c r="H447" i="14"/>
  <c r="G447" i="14"/>
  <c r="F447" i="14"/>
  <c r="E447" i="14"/>
  <c r="D447" i="14"/>
  <c r="C447" i="14"/>
  <c r="M446" i="14"/>
  <c r="L446" i="14"/>
  <c r="K446" i="14"/>
  <c r="J446" i="14"/>
  <c r="M445" i="14"/>
  <c r="L445" i="14"/>
  <c r="K445" i="14"/>
  <c r="J445" i="14"/>
  <c r="H445" i="14"/>
  <c r="G445" i="14"/>
  <c r="F445" i="14"/>
  <c r="E445" i="14"/>
  <c r="D445" i="14"/>
  <c r="C445" i="14"/>
  <c r="M444" i="14"/>
  <c r="L444" i="14"/>
  <c r="K444" i="14"/>
  <c r="J444" i="14"/>
  <c r="M443" i="14"/>
  <c r="L443" i="14"/>
  <c r="K443" i="14"/>
  <c r="J443" i="14"/>
  <c r="H443" i="14"/>
  <c r="G443" i="14"/>
  <c r="F443" i="14"/>
  <c r="E443" i="14"/>
  <c r="D443" i="14"/>
  <c r="C443" i="14"/>
  <c r="M442" i="14"/>
  <c r="L442" i="14"/>
  <c r="K442" i="14"/>
  <c r="J442" i="14"/>
  <c r="M441" i="14"/>
  <c r="L441" i="14"/>
  <c r="K441" i="14"/>
  <c r="J441" i="14"/>
  <c r="H441" i="14"/>
  <c r="G441" i="14"/>
  <c r="F441" i="14"/>
  <c r="E441" i="14"/>
  <c r="D441" i="14"/>
  <c r="C441" i="14"/>
  <c r="M440" i="14"/>
  <c r="L440" i="14"/>
  <c r="K440" i="14"/>
  <c r="J440" i="14"/>
  <c r="M439" i="14"/>
  <c r="L439" i="14"/>
  <c r="K439" i="14"/>
  <c r="J439" i="14"/>
  <c r="H439" i="14"/>
  <c r="G439" i="14"/>
  <c r="F439" i="14"/>
  <c r="E439" i="14"/>
  <c r="D439" i="14"/>
  <c r="C439" i="14"/>
  <c r="M438" i="14"/>
  <c r="L438" i="14"/>
  <c r="K438" i="14"/>
  <c r="J438" i="14"/>
  <c r="M437" i="14"/>
  <c r="L437" i="14"/>
  <c r="K437" i="14"/>
  <c r="J437" i="14"/>
  <c r="H437" i="14"/>
  <c r="G437" i="14"/>
  <c r="F437" i="14"/>
  <c r="E437" i="14"/>
  <c r="D437" i="14"/>
  <c r="C437" i="14"/>
  <c r="M436" i="14"/>
  <c r="L436" i="14"/>
  <c r="K436" i="14"/>
  <c r="J436" i="14"/>
  <c r="M435" i="14"/>
  <c r="L435" i="14"/>
  <c r="K435" i="14"/>
  <c r="J435" i="14"/>
  <c r="H435" i="14"/>
  <c r="G435" i="14"/>
  <c r="F435" i="14"/>
  <c r="E435" i="14"/>
  <c r="D435" i="14"/>
  <c r="C435" i="14"/>
  <c r="M434" i="14"/>
  <c r="L434" i="14"/>
  <c r="K434" i="14"/>
  <c r="J434" i="14"/>
  <c r="M433" i="14"/>
  <c r="L433" i="14"/>
  <c r="K433" i="14"/>
  <c r="J433" i="14"/>
  <c r="H433" i="14"/>
  <c r="G433" i="14"/>
  <c r="F433" i="14"/>
  <c r="E433" i="14"/>
  <c r="D433" i="14"/>
  <c r="C433" i="14"/>
  <c r="M432" i="14"/>
  <c r="L432" i="14"/>
  <c r="K432" i="14"/>
  <c r="J432" i="14"/>
  <c r="M431" i="14"/>
  <c r="L431" i="14"/>
  <c r="K431" i="14"/>
  <c r="J431" i="14"/>
  <c r="H431" i="14"/>
  <c r="G431" i="14"/>
  <c r="F431" i="14"/>
  <c r="E431" i="14"/>
  <c r="D431" i="14"/>
  <c r="C431" i="14"/>
  <c r="M430" i="14"/>
  <c r="L430" i="14"/>
  <c r="K430" i="14"/>
  <c r="J430" i="14"/>
  <c r="M429" i="14"/>
  <c r="L429" i="14"/>
  <c r="K429" i="14"/>
  <c r="J429" i="14"/>
  <c r="H429" i="14"/>
  <c r="G429" i="14"/>
  <c r="F429" i="14"/>
  <c r="E429" i="14"/>
  <c r="D429" i="14"/>
  <c r="C429" i="14"/>
  <c r="M428" i="14"/>
  <c r="L428" i="14"/>
  <c r="K428" i="14"/>
  <c r="J428" i="14"/>
  <c r="M427" i="14"/>
  <c r="L427" i="14"/>
  <c r="K427" i="14"/>
  <c r="J427" i="14"/>
  <c r="H427" i="14"/>
  <c r="G427" i="14"/>
  <c r="F427" i="14"/>
  <c r="E427" i="14"/>
  <c r="D427" i="14"/>
  <c r="C427" i="14"/>
  <c r="M426" i="14"/>
  <c r="L426" i="14"/>
  <c r="K426" i="14"/>
  <c r="J426" i="14"/>
  <c r="M425" i="14"/>
  <c r="L425" i="14"/>
  <c r="K425" i="14"/>
  <c r="J425" i="14"/>
  <c r="H425" i="14"/>
  <c r="G425" i="14"/>
  <c r="F425" i="14"/>
  <c r="E425" i="14"/>
  <c r="D425" i="14"/>
  <c r="C425" i="14"/>
  <c r="M424" i="14"/>
  <c r="L424" i="14"/>
  <c r="K424" i="14"/>
  <c r="J424" i="14"/>
  <c r="M423" i="14"/>
  <c r="L423" i="14"/>
  <c r="K423" i="14"/>
  <c r="J423" i="14"/>
  <c r="H423" i="14"/>
  <c r="G423" i="14"/>
  <c r="F423" i="14"/>
  <c r="E423" i="14"/>
  <c r="D423" i="14"/>
  <c r="C423" i="14"/>
  <c r="M422" i="14"/>
  <c r="L422" i="14"/>
  <c r="K422" i="14"/>
  <c r="J422" i="14"/>
  <c r="M421" i="14"/>
  <c r="L421" i="14"/>
  <c r="K421" i="14"/>
  <c r="J421" i="14"/>
  <c r="H421" i="14"/>
  <c r="G421" i="14"/>
  <c r="F421" i="14"/>
  <c r="E421" i="14"/>
  <c r="D421" i="14"/>
  <c r="C421" i="14"/>
  <c r="M420" i="14"/>
  <c r="L420" i="14"/>
  <c r="K420" i="14"/>
  <c r="J420" i="14"/>
  <c r="M419" i="14"/>
  <c r="L419" i="14"/>
  <c r="K419" i="14"/>
  <c r="J419" i="14"/>
  <c r="H419" i="14"/>
  <c r="G419" i="14"/>
  <c r="F419" i="14"/>
  <c r="E419" i="14"/>
  <c r="D419" i="14"/>
  <c r="C419" i="14"/>
  <c r="M418" i="14"/>
  <c r="L418" i="14"/>
  <c r="K418" i="14"/>
  <c r="J418" i="14"/>
  <c r="M417" i="14"/>
  <c r="L417" i="14"/>
  <c r="K417" i="14"/>
  <c r="J417" i="14"/>
  <c r="H417" i="14"/>
  <c r="G417" i="14"/>
  <c r="F417" i="14"/>
  <c r="E417" i="14"/>
  <c r="D417" i="14"/>
  <c r="C417" i="14"/>
  <c r="M416" i="14"/>
  <c r="L416" i="14"/>
  <c r="K416" i="14"/>
  <c r="J416" i="14"/>
  <c r="M415" i="14"/>
  <c r="L415" i="14"/>
  <c r="K415" i="14"/>
  <c r="J415" i="14"/>
  <c r="H415" i="14"/>
  <c r="G415" i="14"/>
  <c r="F415" i="14"/>
  <c r="E415" i="14"/>
  <c r="D415" i="14"/>
  <c r="C415" i="14"/>
  <c r="M414" i="14"/>
  <c r="L414" i="14"/>
  <c r="K414" i="14"/>
  <c r="J414" i="14"/>
  <c r="M413" i="14"/>
  <c r="L413" i="14"/>
  <c r="K413" i="14"/>
  <c r="J413" i="14"/>
  <c r="H413" i="14"/>
  <c r="G413" i="14"/>
  <c r="F413" i="14"/>
  <c r="E413" i="14"/>
  <c r="D413" i="14"/>
  <c r="C413" i="14"/>
  <c r="M412" i="14"/>
  <c r="L412" i="14"/>
  <c r="K412" i="14"/>
  <c r="J412" i="14"/>
  <c r="M411" i="14"/>
  <c r="L411" i="14"/>
  <c r="K411" i="14"/>
  <c r="J411" i="14"/>
  <c r="H411" i="14"/>
  <c r="G411" i="14"/>
  <c r="F411" i="14"/>
  <c r="E411" i="14"/>
  <c r="D411" i="14"/>
  <c r="C411" i="14"/>
  <c r="M410" i="14"/>
  <c r="L410" i="14"/>
  <c r="K410" i="14"/>
  <c r="J410" i="14"/>
  <c r="M409" i="14"/>
  <c r="L409" i="14"/>
  <c r="K409" i="14"/>
  <c r="J409" i="14"/>
  <c r="H409" i="14"/>
  <c r="G409" i="14"/>
  <c r="F409" i="14"/>
  <c r="E409" i="14"/>
  <c r="D409" i="14"/>
  <c r="C409" i="14"/>
  <c r="M408" i="14"/>
  <c r="L408" i="14"/>
  <c r="K408" i="14"/>
  <c r="J408" i="14"/>
  <c r="M407" i="14"/>
  <c r="L407" i="14"/>
  <c r="K407" i="14"/>
  <c r="J407" i="14"/>
  <c r="H407" i="14"/>
  <c r="G407" i="14"/>
  <c r="F407" i="14"/>
  <c r="E407" i="14"/>
  <c r="D407" i="14"/>
  <c r="C407" i="14"/>
  <c r="M406" i="14"/>
  <c r="L406" i="14"/>
  <c r="K406" i="14"/>
  <c r="J406" i="14"/>
  <c r="M405" i="14"/>
  <c r="L405" i="14"/>
  <c r="K405" i="14"/>
  <c r="J405" i="14"/>
  <c r="H405" i="14"/>
  <c r="G405" i="14"/>
  <c r="F405" i="14"/>
  <c r="E405" i="14"/>
  <c r="D405" i="14"/>
  <c r="C405" i="14"/>
  <c r="M404" i="14"/>
  <c r="L404" i="14"/>
  <c r="K404" i="14"/>
  <c r="J404" i="14"/>
  <c r="M403" i="14"/>
  <c r="L403" i="14"/>
  <c r="K403" i="14"/>
  <c r="J403" i="14"/>
  <c r="H403" i="14"/>
  <c r="G403" i="14"/>
  <c r="F403" i="14"/>
  <c r="E403" i="14"/>
  <c r="D403" i="14"/>
  <c r="C403" i="14"/>
  <c r="M402" i="14"/>
  <c r="L402" i="14"/>
  <c r="K402" i="14"/>
  <c r="J402" i="14"/>
  <c r="M401" i="14"/>
  <c r="L401" i="14"/>
  <c r="K401" i="14"/>
  <c r="J401" i="14"/>
  <c r="H401" i="14"/>
  <c r="G401" i="14"/>
  <c r="F401" i="14"/>
  <c r="E401" i="14"/>
  <c r="D401" i="14"/>
  <c r="C401" i="14"/>
  <c r="M400" i="14"/>
  <c r="L400" i="14"/>
  <c r="K400" i="14"/>
  <c r="J400" i="14"/>
  <c r="M399" i="14"/>
  <c r="L399" i="14"/>
  <c r="K399" i="14"/>
  <c r="J399" i="14"/>
  <c r="H399" i="14"/>
  <c r="G399" i="14"/>
  <c r="F399" i="14"/>
  <c r="E399" i="14"/>
  <c r="D399" i="14"/>
  <c r="C399" i="14"/>
  <c r="M398" i="14"/>
  <c r="L398" i="14"/>
  <c r="K398" i="14"/>
  <c r="J398" i="14"/>
  <c r="M397" i="14"/>
  <c r="L397" i="14"/>
  <c r="K397" i="14"/>
  <c r="J397" i="14"/>
  <c r="H397" i="14"/>
  <c r="G397" i="14"/>
  <c r="F397" i="14"/>
  <c r="E397" i="14"/>
  <c r="D397" i="14"/>
  <c r="C397" i="14"/>
  <c r="M396" i="14"/>
  <c r="L396" i="14"/>
  <c r="K396" i="14"/>
  <c r="J396" i="14"/>
  <c r="M395" i="14"/>
  <c r="L395" i="14"/>
  <c r="K395" i="14"/>
  <c r="J395" i="14"/>
  <c r="H395" i="14"/>
  <c r="G395" i="14"/>
  <c r="F395" i="14"/>
  <c r="E395" i="14"/>
  <c r="D395" i="14"/>
  <c r="C395" i="14"/>
  <c r="M394" i="14"/>
  <c r="L394" i="14"/>
  <c r="K394" i="14"/>
  <c r="J394" i="14"/>
  <c r="M393" i="14"/>
  <c r="L393" i="14"/>
  <c r="K393" i="14"/>
  <c r="J393" i="14"/>
  <c r="H393" i="14"/>
  <c r="G393" i="14"/>
  <c r="F393" i="14"/>
  <c r="E393" i="14"/>
  <c r="D393" i="14"/>
  <c r="C393" i="14"/>
  <c r="M392" i="14"/>
  <c r="L392" i="14"/>
  <c r="K392" i="14"/>
  <c r="J392" i="14"/>
  <c r="M391" i="14"/>
  <c r="L391" i="14"/>
  <c r="K391" i="14"/>
  <c r="J391" i="14"/>
  <c r="H391" i="14"/>
  <c r="G391" i="14"/>
  <c r="F391" i="14"/>
  <c r="E391" i="14"/>
  <c r="D391" i="14"/>
  <c r="C391" i="14"/>
  <c r="M390" i="14"/>
  <c r="L390" i="14"/>
  <c r="K390" i="14"/>
  <c r="J390" i="14"/>
  <c r="M389" i="14"/>
  <c r="L389" i="14"/>
  <c r="K389" i="14"/>
  <c r="J389" i="14"/>
  <c r="H389" i="14"/>
  <c r="G389" i="14"/>
  <c r="F389" i="14"/>
  <c r="E389" i="14"/>
  <c r="D389" i="14"/>
  <c r="C389" i="14"/>
  <c r="M388" i="14"/>
  <c r="L388" i="14"/>
  <c r="K388" i="14"/>
  <c r="J388" i="14"/>
  <c r="M387" i="14"/>
  <c r="L387" i="14"/>
  <c r="K387" i="14"/>
  <c r="J387" i="14"/>
  <c r="H387" i="14"/>
  <c r="G387" i="14"/>
  <c r="F387" i="14"/>
  <c r="E387" i="14"/>
  <c r="D387" i="14"/>
  <c r="C387" i="14"/>
  <c r="M386" i="14"/>
  <c r="L386" i="14"/>
  <c r="K386" i="14"/>
  <c r="J386" i="14"/>
  <c r="M385" i="14"/>
  <c r="L385" i="14"/>
  <c r="K385" i="14"/>
  <c r="J385" i="14"/>
  <c r="H385" i="14"/>
  <c r="G385" i="14"/>
  <c r="F385" i="14"/>
  <c r="E385" i="14"/>
  <c r="D385" i="14"/>
  <c r="C385" i="14"/>
  <c r="M384" i="14"/>
  <c r="L384" i="14"/>
  <c r="K384" i="14"/>
  <c r="J384" i="14"/>
  <c r="M383" i="14"/>
  <c r="L383" i="14"/>
  <c r="K383" i="14"/>
  <c r="J383" i="14"/>
  <c r="H383" i="14"/>
  <c r="G383" i="14"/>
  <c r="F383" i="14"/>
  <c r="E383" i="14"/>
  <c r="D383" i="14"/>
  <c r="C383" i="14"/>
  <c r="M382" i="14"/>
  <c r="L382" i="14"/>
  <c r="K382" i="14"/>
  <c r="J382" i="14"/>
  <c r="M381" i="14"/>
  <c r="L381" i="14"/>
  <c r="K381" i="14"/>
  <c r="J381" i="14"/>
  <c r="H381" i="14"/>
  <c r="G381" i="14"/>
  <c r="F381" i="14"/>
  <c r="E381" i="14"/>
  <c r="D381" i="14"/>
  <c r="C381" i="14"/>
  <c r="M380" i="14"/>
  <c r="L380" i="14"/>
  <c r="K380" i="14"/>
  <c r="J380" i="14"/>
  <c r="M379" i="14"/>
  <c r="L379" i="14"/>
  <c r="K379" i="14"/>
  <c r="J379" i="14"/>
  <c r="H379" i="14"/>
  <c r="G379" i="14"/>
  <c r="F379" i="14"/>
  <c r="E379" i="14"/>
  <c r="D379" i="14"/>
  <c r="C379" i="14"/>
  <c r="M378" i="14"/>
  <c r="L378" i="14"/>
  <c r="K378" i="14"/>
  <c r="J378" i="14"/>
  <c r="M377" i="14"/>
  <c r="L377" i="14"/>
  <c r="K377" i="14"/>
  <c r="J377" i="14"/>
  <c r="H377" i="14"/>
  <c r="G377" i="14"/>
  <c r="F377" i="14"/>
  <c r="E377" i="14"/>
  <c r="D377" i="14"/>
  <c r="C377" i="14"/>
  <c r="M376" i="14"/>
  <c r="L376" i="14"/>
  <c r="K376" i="14"/>
  <c r="J376" i="14"/>
  <c r="M375" i="14"/>
  <c r="L375" i="14"/>
  <c r="K375" i="14"/>
  <c r="J375" i="14"/>
  <c r="H375" i="14"/>
  <c r="G375" i="14"/>
  <c r="F375" i="14"/>
  <c r="E375" i="14"/>
  <c r="D375" i="14"/>
  <c r="C375" i="14"/>
  <c r="M374" i="14"/>
  <c r="L374" i="14"/>
  <c r="K374" i="14"/>
  <c r="J374" i="14"/>
  <c r="M373" i="14"/>
  <c r="L373" i="14"/>
  <c r="K373" i="14"/>
  <c r="J373" i="14"/>
  <c r="H373" i="14"/>
  <c r="G373" i="14"/>
  <c r="F373" i="14"/>
  <c r="E373" i="14"/>
  <c r="D373" i="14"/>
  <c r="C373" i="14"/>
  <c r="M372" i="14"/>
  <c r="L372" i="14"/>
  <c r="K372" i="14"/>
  <c r="J372" i="14"/>
  <c r="M371" i="14"/>
  <c r="L371" i="14"/>
  <c r="K371" i="14"/>
  <c r="J371" i="14"/>
  <c r="H371" i="14"/>
  <c r="G371" i="14"/>
  <c r="F371" i="14"/>
  <c r="E371" i="14"/>
  <c r="D371" i="14"/>
  <c r="C371" i="14"/>
  <c r="M370" i="14"/>
  <c r="L370" i="14"/>
  <c r="K370" i="14"/>
  <c r="J370" i="14"/>
  <c r="M369" i="14"/>
  <c r="L369" i="14"/>
  <c r="K369" i="14"/>
  <c r="J369" i="14"/>
  <c r="H369" i="14"/>
  <c r="G369" i="14"/>
  <c r="F369" i="14"/>
  <c r="E369" i="14"/>
  <c r="D369" i="14"/>
  <c r="C369" i="14"/>
  <c r="M368" i="14"/>
  <c r="L368" i="14"/>
  <c r="K368" i="14"/>
  <c r="J368" i="14"/>
  <c r="M367" i="14"/>
  <c r="L367" i="14"/>
  <c r="K367" i="14"/>
  <c r="J367" i="14"/>
  <c r="H367" i="14"/>
  <c r="G367" i="14"/>
  <c r="F367" i="14"/>
  <c r="E367" i="14"/>
  <c r="D367" i="14"/>
  <c r="C367" i="14"/>
  <c r="M366" i="14"/>
  <c r="L366" i="14"/>
  <c r="K366" i="14"/>
  <c r="J366" i="14"/>
  <c r="M365" i="14"/>
  <c r="L365" i="14"/>
  <c r="K365" i="14"/>
  <c r="J365" i="14"/>
  <c r="H365" i="14"/>
  <c r="G365" i="14"/>
  <c r="F365" i="14"/>
  <c r="E365" i="14"/>
  <c r="D365" i="14"/>
  <c r="C365" i="14"/>
  <c r="M364" i="14"/>
  <c r="L364" i="14"/>
  <c r="K364" i="14"/>
  <c r="J364" i="14"/>
  <c r="M363" i="14"/>
  <c r="L363" i="14"/>
  <c r="K363" i="14"/>
  <c r="J363" i="14"/>
  <c r="H363" i="14"/>
  <c r="G363" i="14"/>
  <c r="F363" i="14"/>
  <c r="E363" i="14"/>
  <c r="D363" i="14"/>
  <c r="C363" i="14"/>
  <c r="M362" i="14"/>
  <c r="L362" i="14"/>
  <c r="K362" i="14"/>
  <c r="J362" i="14"/>
  <c r="M361" i="14"/>
  <c r="L361" i="14"/>
  <c r="K361" i="14"/>
  <c r="J361" i="14"/>
  <c r="H361" i="14"/>
  <c r="G361" i="14"/>
  <c r="F361" i="14"/>
  <c r="E361" i="14"/>
  <c r="D361" i="14"/>
  <c r="C361" i="14"/>
  <c r="M360" i="14"/>
  <c r="L360" i="14"/>
  <c r="K360" i="14"/>
  <c r="J360" i="14"/>
  <c r="M359" i="14"/>
  <c r="L359" i="14"/>
  <c r="K359" i="14"/>
  <c r="J359" i="14"/>
  <c r="H359" i="14"/>
  <c r="G359" i="14"/>
  <c r="F359" i="14"/>
  <c r="E359" i="14"/>
  <c r="D359" i="14"/>
  <c r="C359" i="14"/>
  <c r="M358" i="14"/>
  <c r="L358" i="14"/>
  <c r="K358" i="14"/>
  <c r="J358" i="14"/>
  <c r="M357" i="14"/>
  <c r="L357" i="14"/>
  <c r="K357" i="14"/>
  <c r="J357" i="14"/>
  <c r="H357" i="14"/>
  <c r="G357" i="14"/>
  <c r="F357" i="14"/>
  <c r="E357" i="14"/>
  <c r="D357" i="14"/>
  <c r="C357" i="14"/>
  <c r="M356" i="14"/>
  <c r="L356" i="14"/>
  <c r="K356" i="14"/>
  <c r="J356" i="14"/>
  <c r="M355" i="14"/>
  <c r="L355" i="14"/>
  <c r="K355" i="14"/>
  <c r="J355" i="14"/>
  <c r="H355" i="14"/>
  <c r="G355" i="14"/>
  <c r="F355" i="14"/>
  <c r="E355" i="14"/>
  <c r="D355" i="14"/>
  <c r="C355" i="14"/>
  <c r="M354" i="14"/>
  <c r="L354" i="14"/>
  <c r="K354" i="14"/>
  <c r="J354" i="14"/>
  <c r="M353" i="14"/>
  <c r="L353" i="14"/>
  <c r="K353" i="14"/>
  <c r="J353" i="14"/>
  <c r="H353" i="14"/>
  <c r="G353" i="14"/>
  <c r="F353" i="14"/>
  <c r="E353" i="14"/>
  <c r="D353" i="14"/>
  <c r="C353" i="14"/>
  <c r="M352" i="14"/>
  <c r="L352" i="14"/>
  <c r="K352" i="14"/>
  <c r="J352" i="14"/>
  <c r="M351" i="14"/>
  <c r="L351" i="14"/>
  <c r="K351" i="14"/>
  <c r="J351" i="14"/>
  <c r="H351" i="14"/>
  <c r="G351" i="14"/>
  <c r="F351" i="14"/>
  <c r="E351" i="14"/>
  <c r="D351" i="14"/>
  <c r="C351" i="14"/>
  <c r="M350" i="14"/>
  <c r="L350" i="14"/>
  <c r="K350" i="14"/>
  <c r="J350" i="14"/>
  <c r="M349" i="14"/>
  <c r="L349" i="14"/>
  <c r="K349" i="14"/>
  <c r="J349" i="14"/>
  <c r="H349" i="14"/>
  <c r="G349" i="14"/>
  <c r="F349" i="14"/>
  <c r="E349" i="14"/>
  <c r="D349" i="14"/>
  <c r="C349" i="14"/>
  <c r="M348" i="14"/>
  <c r="L348" i="14"/>
  <c r="K348" i="14"/>
  <c r="J348" i="14"/>
  <c r="M347" i="14"/>
  <c r="L347" i="14"/>
  <c r="K347" i="14"/>
  <c r="J347" i="14"/>
  <c r="H347" i="14"/>
  <c r="G347" i="14"/>
  <c r="F347" i="14"/>
  <c r="E347" i="14"/>
  <c r="D347" i="14"/>
  <c r="C347" i="14"/>
  <c r="M346" i="14"/>
  <c r="L346" i="14"/>
  <c r="K346" i="14"/>
  <c r="J346" i="14"/>
  <c r="M345" i="14"/>
  <c r="L345" i="14"/>
  <c r="K345" i="14"/>
  <c r="J345" i="14"/>
  <c r="H345" i="14"/>
  <c r="G345" i="14"/>
  <c r="F345" i="14"/>
  <c r="E345" i="14"/>
  <c r="D345" i="14"/>
  <c r="C345" i="14"/>
  <c r="M344" i="14"/>
  <c r="L344" i="14"/>
  <c r="K344" i="14"/>
  <c r="J344" i="14"/>
  <c r="M343" i="14"/>
  <c r="L343" i="14"/>
  <c r="K343" i="14"/>
  <c r="J343" i="14"/>
  <c r="H343" i="14"/>
  <c r="G343" i="14"/>
  <c r="F343" i="14"/>
  <c r="E343" i="14"/>
  <c r="D343" i="14"/>
  <c r="C343" i="14"/>
  <c r="M342" i="14"/>
  <c r="L342" i="14"/>
  <c r="K342" i="14"/>
  <c r="J342" i="14"/>
  <c r="M341" i="14"/>
  <c r="L341" i="14"/>
  <c r="K341" i="14"/>
  <c r="J341" i="14"/>
  <c r="H341" i="14"/>
  <c r="G341" i="14"/>
  <c r="F341" i="14"/>
  <c r="E341" i="14"/>
  <c r="D341" i="14"/>
  <c r="C341" i="14"/>
  <c r="M340" i="14"/>
  <c r="L340" i="14"/>
  <c r="K340" i="14"/>
  <c r="J340" i="14"/>
  <c r="M339" i="14"/>
  <c r="L339" i="14"/>
  <c r="K339" i="14"/>
  <c r="J339" i="14"/>
  <c r="H339" i="14"/>
  <c r="G339" i="14"/>
  <c r="F339" i="14"/>
  <c r="E339" i="14"/>
  <c r="D339" i="14"/>
  <c r="C339" i="14"/>
  <c r="M338" i="14"/>
  <c r="L338" i="14"/>
  <c r="K338" i="14"/>
  <c r="J338" i="14"/>
  <c r="M337" i="14"/>
  <c r="L337" i="14"/>
  <c r="K337" i="14"/>
  <c r="J337" i="14"/>
  <c r="H337" i="14"/>
  <c r="G337" i="14"/>
  <c r="F337" i="14"/>
  <c r="E337" i="14"/>
  <c r="D337" i="14"/>
  <c r="C337" i="14"/>
  <c r="M336" i="14"/>
  <c r="L336" i="14"/>
  <c r="K336" i="14"/>
  <c r="J336" i="14"/>
  <c r="M335" i="14"/>
  <c r="L335" i="14"/>
  <c r="K335" i="14"/>
  <c r="J335" i="14"/>
  <c r="H335" i="14"/>
  <c r="G335" i="14"/>
  <c r="F335" i="14"/>
  <c r="E335" i="14"/>
  <c r="D335" i="14"/>
  <c r="C335" i="14"/>
  <c r="M334" i="14"/>
  <c r="L334" i="14"/>
  <c r="K334" i="14"/>
  <c r="J334" i="14"/>
  <c r="M333" i="14"/>
  <c r="L333" i="14"/>
  <c r="K333" i="14"/>
  <c r="J333" i="14"/>
  <c r="H333" i="14"/>
  <c r="G333" i="14"/>
  <c r="F333" i="14"/>
  <c r="E333" i="14"/>
  <c r="D333" i="14"/>
  <c r="C333" i="14"/>
  <c r="M332" i="14"/>
  <c r="L332" i="14"/>
  <c r="K332" i="14"/>
  <c r="J332" i="14"/>
  <c r="M331" i="14"/>
  <c r="L331" i="14"/>
  <c r="K331" i="14"/>
  <c r="J331" i="14"/>
  <c r="H331" i="14"/>
  <c r="G331" i="14"/>
  <c r="F331" i="14"/>
  <c r="E331" i="14"/>
  <c r="D331" i="14"/>
  <c r="C331" i="14"/>
  <c r="M330" i="14"/>
  <c r="L330" i="14"/>
  <c r="K330" i="14"/>
  <c r="J330" i="14"/>
  <c r="M329" i="14"/>
  <c r="L329" i="14"/>
  <c r="K329" i="14"/>
  <c r="J329" i="14"/>
  <c r="H329" i="14"/>
  <c r="G329" i="14"/>
  <c r="F329" i="14"/>
  <c r="E329" i="14"/>
  <c r="D329" i="14"/>
  <c r="C329" i="14"/>
  <c r="M328" i="14"/>
  <c r="L328" i="14"/>
  <c r="K328" i="14"/>
  <c r="J328" i="14"/>
  <c r="M327" i="14"/>
  <c r="L327" i="14"/>
  <c r="K327" i="14"/>
  <c r="J327" i="14"/>
  <c r="H327" i="14"/>
  <c r="G327" i="14"/>
  <c r="F327" i="14"/>
  <c r="E327" i="14"/>
  <c r="D327" i="14"/>
  <c r="C327" i="14"/>
  <c r="M326" i="14"/>
  <c r="L326" i="14"/>
  <c r="K326" i="14"/>
  <c r="J326" i="14"/>
  <c r="M325" i="14"/>
  <c r="L325" i="14"/>
  <c r="K325" i="14"/>
  <c r="J325" i="14"/>
  <c r="H325" i="14"/>
  <c r="G325" i="14"/>
  <c r="F325" i="14"/>
  <c r="E325" i="14"/>
  <c r="D325" i="14"/>
  <c r="C325" i="14"/>
  <c r="M324" i="14"/>
  <c r="L324" i="14"/>
  <c r="K324" i="14"/>
  <c r="J324" i="14"/>
  <c r="M323" i="14"/>
  <c r="L323" i="14"/>
  <c r="K323" i="14"/>
  <c r="J323" i="14"/>
  <c r="H323" i="14"/>
  <c r="G323" i="14"/>
  <c r="F323" i="14"/>
  <c r="E323" i="14"/>
  <c r="D323" i="14"/>
  <c r="C323" i="14"/>
  <c r="M322" i="14"/>
  <c r="L322" i="14"/>
  <c r="K322" i="14"/>
  <c r="J322" i="14"/>
  <c r="M321" i="14"/>
  <c r="L321" i="14"/>
  <c r="K321" i="14"/>
  <c r="J321" i="14"/>
  <c r="H321" i="14"/>
  <c r="G321" i="14"/>
  <c r="F321" i="14"/>
  <c r="E321" i="14"/>
  <c r="D321" i="14"/>
  <c r="C321" i="14"/>
  <c r="M320" i="14"/>
  <c r="L320" i="14"/>
  <c r="K320" i="14"/>
  <c r="J320" i="14"/>
  <c r="M319" i="14"/>
  <c r="L319" i="14"/>
  <c r="K319" i="14"/>
  <c r="J319" i="14"/>
  <c r="H319" i="14"/>
  <c r="G319" i="14"/>
  <c r="F319" i="14"/>
  <c r="E319" i="14"/>
  <c r="D319" i="14"/>
  <c r="C319" i="14"/>
  <c r="M318" i="14"/>
  <c r="L318" i="14"/>
  <c r="K318" i="14"/>
  <c r="J318" i="14"/>
  <c r="M317" i="14"/>
  <c r="L317" i="14"/>
  <c r="K317" i="14"/>
  <c r="J317" i="14"/>
  <c r="H317" i="14"/>
  <c r="G317" i="14"/>
  <c r="F317" i="14"/>
  <c r="E317" i="14"/>
  <c r="D317" i="14"/>
  <c r="C317" i="14"/>
  <c r="M316" i="14"/>
  <c r="L316" i="14"/>
  <c r="K316" i="14"/>
  <c r="J316" i="14"/>
  <c r="M315" i="14"/>
  <c r="L315" i="14"/>
  <c r="K315" i="14"/>
  <c r="J315" i="14"/>
  <c r="H315" i="14"/>
  <c r="G315" i="14"/>
  <c r="F315" i="14"/>
  <c r="E315" i="14"/>
  <c r="D315" i="14"/>
  <c r="C315" i="14"/>
  <c r="M314" i="14"/>
  <c r="L314" i="14"/>
  <c r="K314" i="14"/>
  <c r="J314" i="14"/>
  <c r="M313" i="14"/>
  <c r="L313" i="14"/>
  <c r="K313" i="14"/>
  <c r="J313" i="14"/>
  <c r="H313" i="14"/>
  <c r="G313" i="14"/>
  <c r="F313" i="14"/>
  <c r="E313" i="14"/>
  <c r="D313" i="14"/>
  <c r="C313" i="14"/>
  <c r="M312" i="14"/>
  <c r="L312" i="14"/>
  <c r="K312" i="14"/>
  <c r="J312" i="14"/>
  <c r="M311" i="14"/>
  <c r="L311" i="14"/>
  <c r="K311" i="14"/>
  <c r="J311" i="14"/>
  <c r="H311" i="14"/>
  <c r="G311" i="14"/>
  <c r="F311" i="14"/>
  <c r="E311" i="14"/>
  <c r="D311" i="14"/>
  <c r="C311" i="14"/>
  <c r="M310" i="14"/>
  <c r="L310" i="14"/>
  <c r="K310" i="14"/>
  <c r="J310" i="14"/>
  <c r="M309" i="14"/>
  <c r="L309" i="14"/>
  <c r="K309" i="14"/>
  <c r="J309" i="14"/>
  <c r="H309" i="14"/>
  <c r="G309" i="14"/>
  <c r="F309" i="14"/>
  <c r="E309" i="14"/>
  <c r="D309" i="14"/>
  <c r="C309" i="14"/>
  <c r="M308" i="14"/>
  <c r="L308" i="14"/>
  <c r="K308" i="14"/>
  <c r="J308" i="14"/>
  <c r="M307" i="14"/>
  <c r="L307" i="14"/>
  <c r="K307" i="14"/>
  <c r="J307" i="14"/>
  <c r="H307" i="14"/>
  <c r="G307" i="14"/>
  <c r="F307" i="14"/>
  <c r="E307" i="14"/>
  <c r="D307" i="14"/>
  <c r="C307" i="14"/>
  <c r="M306" i="14"/>
  <c r="L306" i="14"/>
  <c r="K306" i="14"/>
  <c r="J306" i="14"/>
  <c r="M305" i="14"/>
  <c r="L305" i="14"/>
  <c r="K305" i="14"/>
  <c r="J305" i="14"/>
  <c r="H305" i="14"/>
  <c r="G305" i="14"/>
  <c r="F305" i="14"/>
  <c r="E305" i="14"/>
  <c r="D305" i="14"/>
  <c r="C305" i="14"/>
  <c r="M304" i="14"/>
  <c r="L304" i="14"/>
  <c r="K304" i="14"/>
  <c r="J304" i="14"/>
  <c r="M303" i="14"/>
  <c r="L303" i="14"/>
  <c r="K303" i="14"/>
  <c r="J303" i="14"/>
  <c r="H303" i="14"/>
  <c r="G303" i="14"/>
  <c r="F303" i="14"/>
  <c r="E303" i="14"/>
  <c r="D303" i="14"/>
  <c r="C303" i="14"/>
  <c r="M302" i="14"/>
  <c r="L302" i="14"/>
  <c r="K302" i="14"/>
  <c r="J302" i="14"/>
  <c r="M301" i="14"/>
  <c r="L301" i="14"/>
  <c r="K301" i="14"/>
  <c r="J301" i="14"/>
  <c r="H301" i="14"/>
  <c r="G301" i="14"/>
  <c r="F301" i="14"/>
  <c r="E301" i="14"/>
  <c r="D301" i="14"/>
  <c r="C301" i="14"/>
  <c r="M300" i="14"/>
  <c r="L300" i="14"/>
  <c r="K300" i="14"/>
  <c r="J300" i="14"/>
  <c r="M299" i="14"/>
  <c r="L299" i="14"/>
  <c r="K299" i="14"/>
  <c r="J299" i="14"/>
  <c r="H299" i="14"/>
  <c r="G299" i="14"/>
  <c r="F299" i="14"/>
  <c r="E299" i="14"/>
  <c r="D299" i="14"/>
  <c r="C299" i="14"/>
  <c r="M298" i="14"/>
  <c r="L298" i="14"/>
  <c r="K298" i="14"/>
  <c r="J298" i="14"/>
  <c r="M297" i="14"/>
  <c r="L297" i="14"/>
  <c r="K297" i="14"/>
  <c r="J297" i="14"/>
  <c r="H297" i="14"/>
  <c r="G297" i="14"/>
  <c r="F297" i="14"/>
  <c r="E297" i="14"/>
  <c r="D297" i="14"/>
  <c r="C297" i="14"/>
  <c r="M296" i="14"/>
  <c r="L296" i="14"/>
  <c r="K296" i="14"/>
  <c r="J296" i="14"/>
  <c r="M295" i="14"/>
  <c r="L295" i="14"/>
  <c r="K295" i="14"/>
  <c r="J295" i="14"/>
  <c r="H295" i="14"/>
  <c r="G295" i="14"/>
  <c r="F295" i="14"/>
  <c r="E295" i="14"/>
  <c r="D295" i="14"/>
  <c r="C295" i="14"/>
  <c r="M294" i="14"/>
  <c r="L294" i="14"/>
  <c r="K294" i="14"/>
  <c r="J294" i="14"/>
  <c r="M293" i="14"/>
  <c r="L293" i="14"/>
  <c r="K293" i="14"/>
  <c r="J293" i="14"/>
  <c r="H293" i="14"/>
  <c r="G293" i="14"/>
  <c r="F293" i="14"/>
  <c r="E293" i="14"/>
  <c r="D293" i="14"/>
  <c r="C293" i="14"/>
  <c r="M292" i="14"/>
  <c r="L292" i="14"/>
  <c r="K292" i="14"/>
  <c r="J292" i="14"/>
  <c r="M291" i="14"/>
  <c r="L291" i="14"/>
  <c r="K291" i="14"/>
  <c r="J291" i="14"/>
  <c r="H291" i="14"/>
  <c r="G291" i="14"/>
  <c r="F291" i="14"/>
  <c r="E291" i="14"/>
  <c r="D291" i="14"/>
  <c r="C291" i="14"/>
  <c r="M290" i="14"/>
  <c r="L290" i="14"/>
  <c r="K290" i="14"/>
  <c r="J290" i="14"/>
  <c r="M289" i="14"/>
  <c r="L289" i="14"/>
  <c r="K289" i="14"/>
  <c r="J289" i="14"/>
  <c r="H289" i="14"/>
  <c r="G289" i="14"/>
  <c r="F289" i="14"/>
  <c r="E289" i="14"/>
  <c r="D289" i="14"/>
  <c r="C289" i="14"/>
  <c r="M288" i="14"/>
  <c r="L288" i="14"/>
  <c r="K288" i="14"/>
  <c r="J288" i="14"/>
  <c r="M287" i="14"/>
  <c r="L287" i="14"/>
  <c r="K287" i="14"/>
  <c r="J287" i="14"/>
  <c r="H287" i="14"/>
  <c r="G287" i="14"/>
  <c r="F287" i="14"/>
  <c r="E287" i="14"/>
  <c r="D287" i="14"/>
  <c r="C287" i="14"/>
  <c r="M286" i="14"/>
  <c r="L286" i="14"/>
  <c r="K286" i="14"/>
  <c r="J286" i="14"/>
  <c r="M285" i="14"/>
  <c r="L285" i="14"/>
  <c r="K285" i="14"/>
  <c r="J285" i="14"/>
  <c r="H285" i="14"/>
  <c r="G285" i="14"/>
  <c r="F285" i="14"/>
  <c r="E285" i="14"/>
  <c r="D285" i="14"/>
  <c r="C285" i="14"/>
  <c r="M284" i="14"/>
  <c r="L284" i="14"/>
  <c r="K284" i="14"/>
  <c r="J284" i="14"/>
  <c r="M283" i="14"/>
  <c r="L283" i="14"/>
  <c r="K283" i="14"/>
  <c r="J283" i="14"/>
  <c r="H283" i="14"/>
  <c r="G283" i="14"/>
  <c r="F283" i="14"/>
  <c r="E283" i="14"/>
  <c r="D283" i="14"/>
  <c r="C283" i="14"/>
  <c r="M282" i="14"/>
  <c r="L282" i="14"/>
  <c r="K282" i="14"/>
  <c r="J282" i="14"/>
  <c r="M281" i="14"/>
  <c r="L281" i="14"/>
  <c r="K281" i="14"/>
  <c r="J281" i="14"/>
  <c r="H281" i="14"/>
  <c r="G281" i="14"/>
  <c r="F281" i="14"/>
  <c r="E281" i="14"/>
  <c r="D281" i="14"/>
  <c r="C281" i="14"/>
  <c r="M280" i="14"/>
  <c r="L280" i="14"/>
  <c r="K280" i="14"/>
  <c r="J280" i="14"/>
  <c r="M279" i="14"/>
  <c r="L279" i="14"/>
  <c r="K279" i="14"/>
  <c r="J279" i="14"/>
  <c r="H279" i="14"/>
  <c r="G279" i="14"/>
  <c r="F279" i="14"/>
  <c r="E279" i="14"/>
  <c r="D279" i="14"/>
  <c r="C279" i="14"/>
  <c r="M278" i="14"/>
  <c r="L278" i="14"/>
  <c r="K278" i="14"/>
  <c r="J278" i="14"/>
  <c r="M277" i="14"/>
  <c r="L277" i="14"/>
  <c r="K277" i="14"/>
  <c r="J277" i="14"/>
  <c r="H277" i="14"/>
  <c r="G277" i="14"/>
  <c r="F277" i="14"/>
  <c r="E277" i="14"/>
  <c r="D277" i="14"/>
  <c r="C277" i="14"/>
  <c r="M276" i="14"/>
  <c r="L276" i="14"/>
  <c r="K276" i="14"/>
  <c r="J276" i="14"/>
  <c r="M275" i="14"/>
  <c r="L275" i="14"/>
  <c r="K275" i="14"/>
  <c r="J275" i="14"/>
  <c r="H275" i="14"/>
  <c r="G275" i="14"/>
  <c r="F275" i="14"/>
  <c r="E275" i="14"/>
  <c r="D275" i="14"/>
  <c r="C275" i="14"/>
  <c r="M274" i="14"/>
  <c r="L274" i="14"/>
  <c r="K274" i="14"/>
  <c r="J274" i="14"/>
  <c r="M273" i="14"/>
  <c r="L273" i="14"/>
  <c r="K273" i="14"/>
  <c r="J273" i="14"/>
  <c r="H273" i="14"/>
  <c r="G273" i="14"/>
  <c r="F273" i="14"/>
  <c r="E273" i="14"/>
  <c r="D273" i="14"/>
  <c r="C273" i="14"/>
  <c r="M272" i="14"/>
  <c r="L272" i="14"/>
  <c r="K272" i="14"/>
  <c r="J272" i="14"/>
  <c r="M271" i="14"/>
  <c r="L271" i="14"/>
  <c r="K271" i="14"/>
  <c r="J271" i="14"/>
  <c r="H271" i="14"/>
  <c r="G271" i="14"/>
  <c r="F271" i="14"/>
  <c r="E271" i="14"/>
  <c r="D271" i="14"/>
  <c r="C271" i="14"/>
  <c r="M270" i="14"/>
  <c r="L270" i="14"/>
  <c r="K270" i="14"/>
  <c r="J270" i="14"/>
  <c r="M269" i="14"/>
  <c r="L269" i="14"/>
  <c r="K269" i="14"/>
  <c r="J269" i="14"/>
  <c r="H269" i="14"/>
  <c r="G269" i="14"/>
  <c r="F269" i="14"/>
  <c r="E269" i="14"/>
  <c r="D269" i="14"/>
  <c r="C269" i="14"/>
  <c r="M268" i="14"/>
  <c r="L268" i="14"/>
  <c r="K268" i="14"/>
  <c r="J268" i="14"/>
  <c r="M267" i="14"/>
  <c r="L267" i="14"/>
  <c r="K267" i="14"/>
  <c r="J267" i="14"/>
  <c r="H267" i="14"/>
  <c r="G267" i="14"/>
  <c r="F267" i="14"/>
  <c r="E267" i="14"/>
  <c r="D267" i="14"/>
  <c r="C267" i="14"/>
  <c r="M266" i="14"/>
  <c r="L266" i="14"/>
  <c r="K266" i="14"/>
  <c r="J266" i="14"/>
  <c r="M265" i="14"/>
  <c r="L265" i="14"/>
  <c r="K265" i="14"/>
  <c r="J265" i="14"/>
  <c r="H265" i="14"/>
  <c r="G265" i="14"/>
  <c r="F265" i="14"/>
  <c r="E265" i="14"/>
  <c r="D265" i="14"/>
  <c r="C265" i="14"/>
  <c r="M264" i="14"/>
  <c r="L264" i="14"/>
  <c r="K264" i="14"/>
  <c r="J264" i="14"/>
  <c r="M263" i="14"/>
  <c r="L263" i="14"/>
  <c r="K263" i="14"/>
  <c r="J263" i="14"/>
  <c r="H263" i="14"/>
  <c r="G263" i="14"/>
  <c r="F263" i="14"/>
  <c r="E263" i="14"/>
  <c r="D263" i="14"/>
  <c r="C263" i="14"/>
  <c r="M262" i="14"/>
  <c r="L262" i="14"/>
  <c r="K262" i="14"/>
  <c r="J262" i="14"/>
  <c r="M261" i="14"/>
  <c r="L261" i="14"/>
  <c r="K261" i="14"/>
  <c r="J261" i="14"/>
  <c r="H261" i="14"/>
  <c r="G261" i="14"/>
  <c r="F261" i="14"/>
  <c r="E261" i="14"/>
  <c r="D261" i="14"/>
  <c r="C261" i="14"/>
  <c r="M260" i="14"/>
  <c r="L260" i="14"/>
  <c r="K260" i="14"/>
  <c r="J260" i="14"/>
  <c r="M259" i="14"/>
  <c r="L259" i="14"/>
  <c r="K259" i="14"/>
  <c r="J259" i="14"/>
  <c r="H259" i="14"/>
  <c r="G259" i="14"/>
  <c r="F259" i="14"/>
  <c r="E259" i="14"/>
  <c r="D259" i="14"/>
  <c r="C259" i="14"/>
  <c r="M258" i="14"/>
  <c r="L258" i="14"/>
  <c r="K258" i="14"/>
  <c r="J258" i="14"/>
  <c r="M257" i="14"/>
  <c r="L257" i="14"/>
  <c r="K257" i="14"/>
  <c r="J257" i="14"/>
  <c r="H257" i="14"/>
  <c r="G257" i="14"/>
  <c r="F257" i="14"/>
  <c r="E257" i="14"/>
  <c r="D257" i="14"/>
  <c r="C257" i="14"/>
  <c r="M256" i="14"/>
  <c r="L256" i="14"/>
  <c r="K256" i="14"/>
  <c r="J256" i="14"/>
  <c r="M255" i="14"/>
  <c r="L255" i="14"/>
  <c r="K255" i="14"/>
  <c r="J255" i="14"/>
  <c r="H255" i="14"/>
  <c r="G255" i="14"/>
  <c r="F255" i="14"/>
  <c r="E255" i="14"/>
  <c r="D255" i="14"/>
  <c r="C255" i="14"/>
  <c r="M254" i="14"/>
  <c r="L254" i="14"/>
  <c r="K254" i="14"/>
  <c r="J254" i="14"/>
  <c r="M253" i="14"/>
  <c r="L253" i="14"/>
  <c r="K253" i="14"/>
  <c r="J253" i="14"/>
  <c r="H253" i="14"/>
  <c r="G253" i="14"/>
  <c r="F253" i="14"/>
  <c r="E253" i="14"/>
  <c r="D253" i="14"/>
  <c r="C253" i="14"/>
  <c r="M252" i="14"/>
  <c r="L252" i="14"/>
  <c r="K252" i="14"/>
  <c r="J252" i="14"/>
  <c r="M251" i="14"/>
  <c r="L251" i="14"/>
  <c r="K251" i="14"/>
  <c r="J251" i="14"/>
  <c r="H251" i="14"/>
  <c r="G251" i="14"/>
  <c r="F251" i="14"/>
  <c r="E251" i="14"/>
  <c r="D251" i="14"/>
  <c r="C251" i="14"/>
  <c r="M250" i="14"/>
  <c r="L250" i="14"/>
  <c r="K250" i="14"/>
  <c r="J250" i="14"/>
  <c r="M249" i="14"/>
  <c r="L249" i="14"/>
  <c r="K249" i="14"/>
  <c r="J249" i="14"/>
  <c r="H249" i="14"/>
  <c r="G249" i="14"/>
  <c r="F249" i="14"/>
  <c r="E249" i="14"/>
  <c r="D249" i="14"/>
  <c r="C249" i="14"/>
  <c r="M248" i="14"/>
  <c r="L248" i="14"/>
  <c r="K248" i="14"/>
  <c r="J248" i="14"/>
  <c r="M247" i="14"/>
  <c r="L247" i="14"/>
  <c r="K247" i="14"/>
  <c r="J247" i="14"/>
  <c r="H247" i="14"/>
  <c r="G247" i="14"/>
  <c r="F247" i="14"/>
  <c r="E247" i="14"/>
  <c r="D247" i="14"/>
  <c r="C247" i="14"/>
  <c r="M246" i="14"/>
  <c r="L246" i="14"/>
  <c r="K246" i="14"/>
  <c r="J246" i="14"/>
  <c r="M245" i="14"/>
  <c r="L245" i="14"/>
  <c r="K245" i="14"/>
  <c r="J245" i="14"/>
  <c r="H245" i="14"/>
  <c r="G245" i="14"/>
  <c r="F245" i="14"/>
  <c r="E245" i="14"/>
  <c r="D245" i="14"/>
  <c r="C245" i="14"/>
  <c r="M244" i="14"/>
  <c r="L244" i="14"/>
  <c r="K244" i="14"/>
  <c r="J244" i="14"/>
  <c r="M243" i="14"/>
  <c r="L243" i="14"/>
  <c r="K243" i="14"/>
  <c r="J243" i="14"/>
  <c r="H243" i="14"/>
  <c r="G243" i="14"/>
  <c r="F243" i="14"/>
  <c r="E243" i="14"/>
  <c r="D243" i="14"/>
  <c r="C243" i="14"/>
  <c r="M242" i="14"/>
  <c r="L242" i="14"/>
  <c r="K242" i="14"/>
  <c r="J242" i="14"/>
  <c r="M241" i="14"/>
  <c r="L241" i="14"/>
  <c r="K241" i="14"/>
  <c r="J241" i="14"/>
  <c r="H241" i="14"/>
  <c r="G241" i="14"/>
  <c r="F241" i="14"/>
  <c r="E241" i="14"/>
  <c r="D241" i="14"/>
  <c r="C241" i="14"/>
  <c r="M240" i="14"/>
  <c r="L240" i="14"/>
  <c r="K240" i="14"/>
  <c r="J240" i="14"/>
  <c r="M239" i="14"/>
  <c r="L239" i="14"/>
  <c r="K239" i="14"/>
  <c r="J239" i="14"/>
  <c r="H239" i="14"/>
  <c r="G239" i="14"/>
  <c r="F239" i="14"/>
  <c r="E239" i="14"/>
  <c r="D239" i="14"/>
  <c r="C239" i="14"/>
  <c r="M238" i="14"/>
  <c r="L238" i="14"/>
  <c r="K238" i="14"/>
  <c r="J238" i="14"/>
  <c r="M237" i="14"/>
  <c r="L237" i="14"/>
  <c r="K237" i="14"/>
  <c r="J237" i="14"/>
  <c r="H237" i="14"/>
  <c r="G237" i="14"/>
  <c r="F237" i="14"/>
  <c r="E237" i="14"/>
  <c r="D237" i="14"/>
  <c r="C237" i="14"/>
  <c r="M236" i="14"/>
  <c r="L236" i="14"/>
  <c r="K236" i="14"/>
  <c r="J236" i="14"/>
  <c r="M235" i="14"/>
  <c r="L235" i="14"/>
  <c r="K235" i="14"/>
  <c r="J235" i="14"/>
  <c r="H235" i="14"/>
  <c r="G235" i="14"/>
  <c r="F235" i="14"/>
  <c r="E235" i="14"/>
  <c r="D235" i="14"/>
  <c r="C235" i="14"/>
  <c r="M234" i="14"/>
  <c r="L234" i="14"/>
  <c r="K234" i="14"/>
  <c r="J234" i="14"/>
  <c r="M233" i="14"/>
  <c r="L233" i="14"/>
  <c r="K233" i="14"/>
  <c r="J233" i="14"/>
  <c r="H233" i="14"/>
  <c r="G233" i="14"/>
  <c r="F233" i="14"/>
  <c r="E233" i="14"/>
  <c r="D233" i="14"/>
  <c r="C233" i="14"/>
  <c r="M232" i="14"/>
  <c r="L232" i="14"/>
  <c r="K232" i="14"/>
  <c r="J232" i="14"/>
  <c r="M231" i="14"/>
  <c r="L231" i="14"/>
  <c r="K231" i="14"/>
  <c r="J231" i="14"/>
  <c r="H231" i="14"/>
  <c r="G231" i="14"/>
  <c r="F231" i="14"/>
  <c r="E231" i="14"/>
  <c r="D231" i="14"/>
  <c r="C231" i="14"/>
  <c r="M230" i="14"/>
  <c r="L230" i="14"/>
  <c r="K230" i="14"/>
  <c r="J230" i="14"/>
  <c r="M229" i="14"/>
  <c r="L229" i="14"/>
  <c r="K229" i="14"/>
  <c r="J229" i="14"/>
  <c r="H229" i="14"/>
  <c r="G229" i="14"/>
  <c r="F229" i="14"/>
  <c r="E229" i="14"/>
  <c r="D229" i="14"/>
  <c r="C229" i="14"/>
  <c r="M228" i="14"/>
  <c r="L228" i="14"/>
  <c r="K228" i="14"/>
  <c r="J228" i="14"/>
  <c r="M227" i="14"/>
  <c r="L227" i="14"/>
  <c r="K227" i="14"/>
  <c r="J227" i="14"/>
  <c r="H227" i="14"/>
  <c r="G227" i="14"/>
  <c r="F227" i="14"/>
  <c r="E227" i="14"/>
  <c r="D227" i="14"/>
  <c r="C227" i="14"/>
  <c r="M226" i="14"/>
  <c r="L226" i="14"/>
  <c r="K226" i="14"/>
  <c r="J226" i="14"/>
  <c r="M225" i="14"/>
  <c r="L225" i="14"/>
  <c r="K225" i="14"/>
  <c r="J225" i="14"/>
  <c r="H225" i="14"/>
  <c r="G225" i="14"/>
  <c r="F225" i="14"/>
  <c r="E225" i="14"/>
  <c r="D225" i="14"/>
  <c r="C225" i="14"/>
  <c r="M224" i="14"/>
  <c r="L224" i="14"/>
  <c r="K224" i="14"/>
  <c r="J224" i="14"/>
  <c r="M223" i="14"/>
  <c r="L223" i="14"/>
  <c r="K223" i="14"/>
  <c r="J223" i="14"/>
  <c r="H223" i="14"/>
  <c r="G223" i="14"/>
  <c r="F223" i="14"/>
  <c r="E223" i="14"/>
  <c r="D223" i="14"/>
  <c r="C223" i="14"/>
  <c r="M222" i="14"/>
  <c r="L222" i="14"/>
  <c r="K222" i="14"/>
  <c r="J222" i="14"/>
  <c r="M221" i="14"/>
  <c r="L221" i="14"/>
  <c r="K221" i="14"/>
  <c r="J221" i="14"/>
  <c r="H221" i="14"/>
  <c r="G221" i="14"/>
  <c r="F221" i="14"/>
  <c r="E221" i="14"/>
  <c r="D221" i="14"/>
  <c r="C221" i="14"/>
  <c r="M220" i="14"/>
  <c r="L220" i="14"/>
  <c r="K220" i="14"/>
  <c r="J220" i="14"/>
  <c r="M219" i="14"/>
  <c r="L219" i="14"/>
  <c r="K219" i="14"/>
  <c r="J219" i="14"/>
  <c r="H219" i="14"/>
  <c r="G219" i="14"/>
  <c r="F219" i="14"/>
  <c r="E219" i="14"/>
  <c r="D219" i="14"/>
  <c r="C219" i="14"/>
  <c r="M218" i="14"/>
  <c r="L218" i="14"/>
  <c r="K218" i="14"/>
  <c r="J218" i="14"/>
  <c r="M217" i="14"/>
  <c r="L217" i="14"/>
  <c r="K217" i="14"/>
  <c r="J217" i="14"/>
  <c r="H217" i="14"/>
  <c r="G217" i="14"/>
  <c r="F217" i="14"/>
  <c r="E217" i="14"/>
  <c r="D217" i="14"/>
  <c r="C217" i="14"/>
  <c r="M216" i="14"/>
  <c r="L216" i="14"/>
  <c r="K216" i="14"/>
  <c r="J216" i="14"/>
  <c r="M215" i="14"/>
  <c r="L215" i="14"/>
  <c r="K215" i="14"/>
  <c r="J215" i="14"/>
  <c r="H215" i="14"/>
  <c r="G215" i="14"/>
  <c r="F215" i="14"/>
  <c r="E215" i="14"/>
  <c r="D215" i="14"/>
  <c r="C215" i="14"/>
  <c r="M214" i="14"/>
  <c r="L214" i="14"/>
  <c r="K214" i="14"/>
  <c r="J214" i="14"/>
  <c r="M213" i="14"/>
  <c r="L213" i="14"/>
  <c r="K213" i="14"/>
  <c r="J213" i="14"/>
  <c r="H213" i="14"/>
  <c r="G213" i="14"/>
  <c r="F213" i="14"/>
  <c r="E213" i="14"/>
  <c r="D213" i="14"/>
  <c r="C213" i="14"/>
  <c r="M212" i="14"/>
  <c r="L212" i="14"/>
  <c r="K212" i="14"/>
  <c r="J212" i="14"/>
  <c r="M211" i="14"/>
  <c r="L211" i="14"/>
  <c r="K211" i="14"/>
  <c r="J211" i="14"/>
  <c r="H211" i="14"/>
  <c r="G211" i="14"/>
  <c r="F211" i="14"/>
  <c r="E211" i="14"/>
  <c r="D211" i="14"/>
  <c r="C211" i="14"/>
  <c r="M210" i="14"/>
  <c r="L210" i="14"/>
  <c r="K210" i="14"/>
  <c r="J210" i="14"/>
  <c r="M209" i="14"/>
  <c r="L209" i="14"/>
  <c r="K209" i="14"/>
  <c r="J209" i="14"/>
  <c r="H209" i="14"/>
  <c r="G209" i="14"/>
  <c r="F209" i="14"/>
  <c r="E209" i="14"/>
  <c r="D209" i="14"/>
  <c r="C209" i="14"/>
  <c r="M208" i="14"/>
  <c r="L208" i="14"/>
  <c r="K208" i="14"/>
  <c r="J208" i="14"/>
  <c r="M207" i="14"/>
  <c r="L207" i="14"/>
  <c r="K207" i="14"/>
  <c r="J207" i="14"/>
  <c r="H207" i="14"/>
  <c r="G207" i="14"/>
  <c r="F207" i="14"/>
  <c r="E207" i="14"/>
  <c r="D207" i="14"/>
  <c r="C207" i="14"/>
  <c r="M206" i="14"/>
  <c r="L206" i="14"/>
  <c r="K206" i="14"/>
  <c r="J206" i="14"/>
  <c r="M205" i="14"/>
  <c r="L205" i="14"/>
  <c r="K205" i="14"/>
  <c r="J205" i="14"/>
  <c r="H205" i="14"/>
  <c r="G205" i="14"/>
  <c r="F205" i="14"/>
  <c r="E205" i="14"/>
  <c r="D205" i="14"/>
  <c r="C205" i="14"/>
  <c r="M204" i="14"/>
  <c r="L204" i="14"/>
  <c r="K204" i="14"/>
  <c r="J204" i="14"/>
  <c r="M203" i="14"/>
  <c r="L203" i="14"/>
  <c r="K203" i="14"/>
  <c r="J203" i="14"/>
  <c r="H203" i="14"/>
  <c r="G203" i="14"/>
  <c r="F203" i="14"/>
  <c r="E203" i="14"/>
  <c r="D203" i="14"/>
  <c r="C203" i="14"/>
  <c r="M202" i="14"/>
  <c r="L202" i="14"/>
  <c r="K202" i="14"/>
  <c r="J202" i="14"/>
  <c r="M201" i="14"/>
  <c r="L201" i="14"/>
  <c r="K201" i="14"/>
  <c r="J201" i="14"/>
  <c r="H201" i="14"/>
  <c r="G201" i="14"/>
  <c r="F201" i="14"/>
  <c r="E201" i="14"/>
  <c r="D201" i="14"/>
  <c r="C201" i="14"/>
  <c r="M200" i="14"/>
  <c r="L200" i="14"/>
  <c r="K200" i="14"/>
  <c r="J200" i="14"/>
  <c r="M199" i="14"/>
  <c r="L199" i="14"/>
  <c r="K199" i="14"/>
  <c r="J199" i="14"/>
  <c r="H199" i="14"/>
  <c r="G199" i="14"/>
  <c r="F199" i="14"/>
  <c r="E199" i="14"/>
  <c r="D199" i="14"/>
  <c r="C199" i="14"/>
  <c r="M198" i="14"/>
  <c r="L198" i="14"/>
  <c r="K198" i="14"/>
  <c r="J198" i="14"/>
  <c r="M197" i="14"/>
  <c r="L197" i="14"/>
  <c r="K197" i="14"/>
  <c r="J197" i="14"/>
  <c r="H197" i="14"/>
  <c r="G197" i="14"/>
  <c r="F197" i="14"/>
  <c r="E197" i="14"/>
  <c r="D197" i="14"/>
  <c r="C197" i="14"/>
  <c r="M196" i="14"/>
  <c r="L196" i="14"/>
  <c r="K196" i="14"/>
  <c r="J196" i="14"/>
  <c r="M195" i="14"/>
  <c r="L195" i="14"/>
  <c r="K195" i="14"/>
  <c r="J195" i="14"/>
  <c r="H195" i="14"/>
  <c r="G195" i="14"/>
  <c r="F195" i="14"/>
  <c r="E195" i="14"/>
  <c r="D195" i="14"/>
  <c r="C195" i="14"/>
  <c r="M194" i="14"/>
  <c r="L194" i="14"/>
  <c r="K194" i="14"/>
  <c r="J194" i="14"/>
  <c r="M193" i="14"/>
  <c r="L193" i="14"/>
  <c r="K193" i="14"/>
  <c r="J193" i="14"/>
  <c r="H193" i="14"/>
  <c r="G193" i="14"/>
  <c r="F193" i="14"/>
  <c r="E193" i="14"/>
  <c r="D193" i="14"/>
  <c r="C193" i="14"/>
  <c r="M192" i="14"/>
  <c r="L192" i="14"/>
  <c r="K192" i="14"/>
  <c r="J192" i="14"/>
  <c r="M191" i="14"/>
  <c r="L191" i="14"/>
  <c r="K191" i="14"/>
  <c r="J191" i="14"/>
  <c r="H191" i="14"/>
  <c r="G191" i="14"/>
  <c r="F191" i="14"/>
  <c r="E191" i="14"/>
  <c r="D191" i="14"/>
  <c r="C191" i="14"/>
  <c r="M190" i="14"/>
  <c r="L190" i="14"/>
  <c r="K190" i="14"/>
  <c r="J190" i="14"/>
  <c r="M189" i="14"/>
  <c r="L189" i="14"/>
  <c r="K189" i="14"/>
  <c r="J189" i="14"/>
  <c r="H189" i="14"/>
  <c r="G189" i="14"/>
  <c r="F189" i="14"/>
  <c r="E189" i="14"/>
  <c r="D189" i="14"/>
  <c r="C189" i="14"/>
  <c r="M188" i="14"/>
  <c r="L188" i="14"/>
  <c r="K188" i="14"/>
  <c r="J188" i="14"/>
  <c r="M187" i="14"/>
  <c r="L187" i="14"/>
  <c r="K187" i="14"/>
  <c r="J187" i="14"/>
  <c r="H187" i="14"/>
  <c r="G187" i="14"/>
  <c r="F187" i="14"/>
  <c r="E187" i="14"/>
  <c r="D187" i="14"/>
  <c r="C187" i="14"/>
  <c r="M186" i="14"/>
  <c r="L186" i="14"/>
  <c r="K186" i="14"/>
  <c r="J186" i="14"/>
  <c r="M185" i="14"/>
  <c r="L185" i="14"/>
  <c r="K185" i="14"/>
  <c r="J185" i="14"/>
  <c r="H185" i="14"/>
  <c r="G185" i="14"/>
  <c r="F185" i="14"/>
  <c r="E185" i="14"/>
  <c r="D185" i="14"/>
  <c r="C185" i="14"/>
  <c r="M184" i="14"/>
  <c r="L184" i="14"/>
  <c r="K184" i="14"/>
  <c r="J184" i="14"/>
  <c r="M183" i="14"/>
  <c r="L183" i="14"/>
  <c r="K183" i="14"/>
  <c r="J183" i="14"/>
  <c r="H183" i="14"/>
  <c r="G183" i="14"/>
  <c r="F183" i="14"/>
  <c r="E183" i="14"/>
  <c r="D183" i="14"/>
  <c r="C183" i="14"/>
  <c r="M182" i="14"/>
  <c r="L182" i="14"/>
  <c r="K182" i="14"/>
  <c r="J182" i="14"/>
  <c r="M181" i="14"/>
  <c r="L181" i="14"/>
  <c r="K181" i="14"/>
  <c r="J181" i="14"/>
  <c r="H181" i="14"/>
  <c r="G181" i="14"/>
  <c r="F181" i="14"/>
  <c r="E181" i="14"/>
  <c r="D181" i="14"/>
  <c r="C181" i="14"/>
  <c r="M180" i="14"/>
  <c r="L180" i="14"/>
  <c r="K180" i="14"/>
  <c r="J180" i="14"/>
  <c r="M179" i="14"/>
  <c r="L179" i="14"/>
  <c r="K179" i="14"/>
  <c r="J179" i="14"/>
  <c r="H179" i="14"/>
  <c r="G179" i="14"/>
  <c r="F179" i="14"/>
  <c r="E179" i="14"/>
  <c r="D179" i="14"/>
  <c r="C179" i="14"/>
  <c r="M178" i="14"/>
  <c r="L178" i="14"/>
  <c r="K178" i="14"/>
  <c r="J178" i="14"/>
  <c r="M177" i="14"/>
  <c r="L177" i="14"/>
  <c r="K177" i="14"/>
  <c r="J177" i="14"/>
  <c r="H177" i="14"/>
  <c r="G177" i="14"/>
  <c r="F177" i="14"/>
  <c r="E177" i="14"/>
  <c r="D177" i="14"/>
  <c r="C177" i="14"/>
  <c r="M176" i="14"/>
  <c r="L176" i="14"/>
  <c r="K176" i="14"/>
  <c r="J176" i="14"/>
  <c r="M175" i="14"/>
  <c r="L175" i="14"/>
  <c r="K175" i="14"/>
  <c r="J175" i="14"/>
  <c r="H175" i="14"/>
  <c r="G175" i="14"/>
  <c r="F175" i="14"/>
  <c r="E175" i="14"/>
  <c r="D175" i="14"/>
  <c r="C175" i="14"/>
  <c r="M174" i="14"/>
  <c r="L174" i="14"/>
  <c r="K174" i="14"/>
  <c r="J174" i="14"/>
  <c r="M173" i="14"/>
  <c r="L173" i="14"/>
  <c r="K173" i="14"/>
  <c r="J173" i="14"/>
  <c r="H173" i="14"/>
  <c r="G173" i="14"/>
  <c r="F173" i="14"/>
  <c r="E173" i="14"/>
  <c r="D173" i="14"/>
  <c r="C173" i="14"/>
  <c r="M172" i="14"/>
  <c r="L172" i="14"/>
  <c r="K172" i="14"/>
  <c r="J172" i="14"/>
  <c r="M171" i="14"/>
  <c r="L171" i="14"/>
  <c r="K171" i="14"/>
  <c r="J171" i="14"/>
  <c r="H171" i="14"/>
  <c r="G171" i="14"/>
  <c r="F171" i="14"/>
  <c r="E171" i="14"/>
  <c r="D171" i="14"/>
  <c r="C171" i="14"/>
  <c r="M170" i="14"/>
  <c r="L170" i="14"/>
  <c r="K170" i="14"/>
  <c r="J170" i="14"/>
  <c r="M169" i="14"/>
  <c r="L169" i="14"/>
  <c r="K169" i="14"/>
  <c r="J169" i="14"/>
  <c r="H169" i="14"/>
  <c r="G169" i="14"/>
  <c r="F169" i="14"/>
  <c r="E169" i="14"/>
  <c r="D169" i="14"/>
  <c r="C169" i="14"/>
  <c r="M168" i="14"/>
  <c r="L168" i="14"/>
  <c r="K168" i="14"/>
  <c r="J168" i="14"/>
  <c r="M167" i="14"/>
  <c r="L167" i="14"/>
  <c r="K167" i="14"/>
  <c r="J167" i="14"/>
  <c r="H167" i="14"/>
  <c r="G167" i="14"/>
  <c r="F167" i="14"/>
  <c r="E167" i="14"/>
  <c r="D167" i="14"/>
  <c r="C167" i="14"/>
  <c r="M166" i="14"/>
  <c r="L166" i="14"/>
  <c r="K166" i="14"/>
  <c r="J166" i="14"/>
  <c r="M165" i="14"/>
  <c r="L165" i="14"/>
  <c r="K165" i="14"/>
  <c r="J165" i="14"/>
  <c r="H165" i="14"/>
  <c r="G165" i="14"/>
  <c r="F165" i="14"/>
  <c r="E165" i="14"/>
  <c r="D165" i="14"/>
  <c r="C165" i="14"/>
  <c r="M164" i="14"/>
  <c r="L164" i="14"/>
  <c r="K164" i="14"/>
  <c r="J164" i="14"/>
  <c r="M163" i="14"/>
  <c r="L163" i="14"/>
  <c r="K163" i="14"/>
  <c r="J163" i="14"/>
  <c r="H163" i="14"/>
  <c r="G163" i="14"/>
  <c r="F163" i="14"/>
  <c r="E163" i="14"/>
  <c r="D163" i="14"/>
  <c r="C163" i="14"/>
  <c r="M162" i="14"/>
  <c r="L162" i="14"/>
  <c r="K162" i="14"/>
  <c r="J162" i="14"/>
  <c r="M161" i="14"/>
  <c r="L161" i="14"/>
  <c r="K161" i="14"/>
  <c r="J161" i="14"/>
  <c r="H161" i="14"/>
  <c r="G161" i="14"/>
  <c r="F161" i="14"/>
  <c r="E161" i="14"/>
  <c r="D161" i="14"/>
  <c r="C161" i="14"/>
  <c r="M160" i="14"/>
  <c r="L160" i="14"/>
  <c r="K160" i="14"/>
  <c r="J160" i="14"/>
  <c r="M159" i="14"/>
  <c r="L159" i="14"/>
  <c r="K159" i="14"/>
  <c r="J159" i="14"/>
  <c r="H159" i="14"/>
  <c r="G159" i="14"/>
  <c r="F159" i="14"/>
  <c r="E159" i="14"/>
  <c r="D159" i="14"/>
  <c r="C159" i="14"/>
  <c r="M158" i="14"/>
  <c r="L158" i="14"/>
  <c r="K158" i="14"/>
  <c r="J158" i="14"/>
  <c r="M157" i="14"/>
  <c r="L157" i="14"/>
  <c r="K157" i="14"/>
  <c r="J157" i="14"/>
  <c r="H157" i="14"/>
  <c r="G157" i="14"/>
  <c r="F157" i="14"/>
  <c r="E157" i="14"/>
  <c r="D157" i="14"/>
  <c r="C157" i="14"/>
  <c r="M156" i="14"/>
  <c r="L156" i="14"/>
  <c r="K156" i="14"/>
  <c r="J156" i="14"/>
  <c r="M155" i="14"/>
  <c r="L155" i="14"/>
  <c r="K155" i="14"/>
  <c r="J155" i="14"/>
  <c r="H155" i="14"/>
  <c r="G155" i="14"/>
  <c r="F155" i="14"/>
  <c r="E155" i="14"/>
  <c r="D155" i="14"/>
  <c r="C155" i="14"/>
  <c r="M154" i="14"/>
  <c r="L154" i="14"/>
  <c r="K154" i="14"/>
  <c r="J154" i="14"/>
  <c r="M153" i="14"/>
  <c r="L153" i="14"/>
  <c r="K153" i="14"/>
  <c r="J153" i="14"/>
  <c r="H153" i="14"/>
  <c r="G153" i="14"/>
  <c r="F153" i="14"/>
  <c r="E153" i="14"/>
  <c r="D153" i="14"/>
  <c r="C153" i="14"/>
  <c r="M152" i="14"/>
  <c r="L152" i="14"/>
  <c r="K152" i="14"/>
  <c r="J152" i="14"/>
  <c r="M151" i="14"/>
  <c r="L151" i="14"/>
  <c r="K151" i="14"/>
  <c r="J151" i="14"/>
  <c r="H151" i="14"/>
  <c r="G151" i="14"/>
  <c r="F151" i="14"/>
  <c r="E151" i="14"/>
  <c r="D151" i="14"/>
  <c r="C151" i="14"/>
  <c r="M150" i="14"/>
  <c r="L150" i="14"/>
  <c r="K150" i="14"/>
  <c r="J150" i="14"/>
  <c r="M149" i="14"/>
  <c r="L149" i="14"/>
  <c r="K149" i="14"/>
  <c r="J149" i="14"/>
  <c r="H149" i="14"/>
  <c r="G149" i="14"/>
  <c r="F149" i="14"/>
  <c r="E149" i="14"/>
  <c r="D149" i="14"/>
  <c r="C149" i="14"/>
  <c r="M148" i="14"/>
  <c r="L148" i="14"/>
  <c r="K148" i="14"/>
  <c r="J148" i="14"/>
  <c r="M147" i="14"/>
  <c r="L147" i="14"/>
  <c r="K147" i="14"/>
  <c r="J147" i="14"/>
  <c r="H147" i="14"/>
  <c r="G147" i="14"/>
  <c r="F147" i="14"/>
  <c r="E147" i="14"/>
  <c r="D147" i="14"/>
  <c r="C147" i="14"/>
  <c r="M146" i="14"/>
  <c r="L146" i="14"/>
  <c r="K146" i="14"/>
  <c r="J146" i="14"/>
  <c r="M145" i="14"/>
  <c r="L145" i="14"/>
  <c r="K145" i="14"/>
  <c r="J145" i="14"/>
  <c r="H145" i="14"/>
  <c r="G145" i="14"/>
  <c r="F145" i="14"/>
  <c r="E145" i="14"/>
  <c r="D145" i="14"/>
  <c r="C145" i="14"/>
  <c r="M144" i="14"/>
  <c r="L144" i="14"/>
  <c r="K144" i="14"/>
  <c r="J144" i="14"/>
  <c r="M143" i="14"/>
  <c r="L143" i="14"/>
  <c r="K143" i="14"/>
  <c r="J143" i="14"/>
  <c r="H143" i="14"/>
  <c r="G143" i="14"/>
  <c r="F143" i="14"/>
  <c r="E143" i="14"/>
  <c r="D143" i="14"/>
  <c r="C143" i="14"/>
  <c r="M142" i="14"/>
  <c r="L142" i="14"/>
  <c r="K142" i="14"/>
  <c r="J142" i="14"/>
  <c r="M141" i="14"/>
  <c r="L141" i="14"/>
  <c r="K141" i="14"/>
  <c r="J141" i="14"/>
  <c r="H141" i="14"/>
  <c r="G141" i="14"/>
  <c r="F141" i="14"/>
  <c r="E141" i="14"/>
  <c r="D141" i="14"/>
  <c r="C141" i="14"/>
  <c r="M140" i="14"/>
  <c r="L140" i="14"/>
  <c r="K140" i="14"/>
  <c r="J140" i="14"/>
  <c r="M139" i="14"/>
  <c r="L139" i="14"/>
  <c r="K139" i="14"/>
  <c r="J139" i="14"/>
  <c r="H139" i="14"/>
  <c r="G139" i="14"/>
  <c r="F139" i="14"/>
  <c r="E139" i="14"/>
  <c r="D139" i="14"/>
  <c r="C139" i="14"/>
  <c r="M138" i="14"/>
  <c r="L138" i="14"/>
  <c r="K138" i="14"/>
  <c r="J138" i="14"/>
  <c r="M137" i="14"/>
  <c r="L137" i="14"/>
  <c r="K137" i="14"/>
  <c r="J137" i="14"/>
  <c r="H137" i="14"/>
  <c r="G137" i="14"/>
  <c r="F137" i="14"/>
  <c r="E137" i="14"/>
  <c r="D137" i="14"/>
  <c r="C137" i="14"/>
  <c r="M136" i="14"/>
  <c r="L136" i="14"/>
  <c r="K136" i="14"/>
  <c r="J136" i="14"/>
  <c r="M135" i="14"/>
  <c r="L135" i="14"/>
  <c r="K135" i="14"/>
  <c r="J135" i="14"/>
  <c r="H135" i="14"/>
  <c r="G135" i="14"/>
  <c r="F135" i="14"/>
  <c r="E135" i="14"/>
  <c r="D135" i="14"/>
  <c r="C135" i="14"/>
  <c r="M134" i="14"/>
  <c r="L134" i="14"/>
  <c r="K134" i="14"/>
  <c r="J134" i="14"/>
  <c r="M133" i="14"/>
  <c r="L133" i="14"/>
  <c r="K133" i="14"/>
  <c r="J133" i="14"/>
  <c r="H133" i="14"/>
  <c r="G133" i="14"/>
  <c r="F133" i="14"/>
  <c r="E133" i="14"/>
  <c r="D133" i="14"/>
  <c r="C133" i="14"/>
  <c r="M132" i="14"/>
  <c r="L132" i="14"/>
  <c r="K132" i="14"/>
  <c r="J132" i="14"/>
  <c r="M131" i="14"/>
  <c r="L131" i="14"/>
  <c r="K131" i="14"/>
  <c r="J131" i="14"/>
  <c r="H131" i="14"/>
  <c r="G131" i="14"/>
  <c r="F131" i="14"/>
  <c r="E131" i="14"/>
  <c r="D131" i="14"/>
  <c r="C131" i="14"/>
  <c r="M130" i="14"/>
  <c r="L130" i="14"/>
  <c r="K130" i="14"/>
  <c r="J130" i="14"/>
  <c r="M129" i="14"/>
  <c r="L129" i="14"/>
  <c r="K129" i="14"/>
  <c r="J129" i="14"/>
  <c r="H129" i="14"/>
  <c r="G129" i="14"/>
  <c r="F129" i="14"/>
  <c r="E129" i="14"/>
  <c r="D129" i="14"/>
  <c r="C129" i="14"/>
  <c r="M128" i="14"/>
  <c r="L128" i="14"/>
  <c r="K128" i="14"/>
  <c r="J128" i="14"/>
  <c r="M127" i="14"/>
  <c r="L127" i="14"/>
  <c r="K127" i="14"/>
  <c r="J127" i="14"/>
  <c r="H127" i="14"/>
  <c r="G127" i="14"/>
  <c r="F127" i="14"/>
  <c r="E127" i="14"/>
  <c r="D127" i="14"/>
  <c r="C127" i="14"/>
  <c r="M126" i="14"/>
  <c r="L126" i="14"/>
  <c r="K126" i="14"/>
  <c r="J126" i="14"/>
  <c r="M125" i="14"/>
  <c r="L125" i="14"/>
  <c r="K125" i="14"/>
  <c r="J125" i="14"/>
  <c r="H125" i="14"/>
  <c r="G125" i="14"/>
  <c r="F125" i="14"/>
  <c r="E125" i="14"/>
  <c r="D125" i="14"/>
  <c r="C125" i="14"/>
  <c r="M124" i="14"/>
  <c r="L124" i="14"/>
  <c r="K124" i="14"/>
  <c r="J124" i="14"/>
  <c r="M123" i="14"/>
  <c r="L123" i="14"/>
  <c r="K123" i="14"/>
  <c r="J123" i="14"/>
  <c r="H123" i="14"/>
  <c r="G123" i="14"/>
  <c r="F123" i="14"/>
  <c r="E123" i="14"/>
  <c r="D123" i="14"/>
  <c r="C123" i="14"/>
  <c r="M122" i="14"/>
  <c r="L122" i="14"/>
  <c r="K122" i="14"/>
  <c r="J122" i="14"/>
  <c r="M121" i="14"/>
  <c r="L121" i="14"/>
  <c r="K121" i="14"/>
  <c r="J121" i="14"/>
  <c r="H121" i="14"/>
  <c r="G121" i="14"/>
  <c r="F121" i="14"/>
  <c r="E121" i="14"/>
  <c r="D121" i="14"/>
  <c r="C121" i="14"/>
  <c r="M120" i="14"/>
  <c r="L120" i="14"/>
  <c r="K120" i="14"/>
  <c r="J120" i="14"/>
  <c r="M119" i="14"/>
  <c r="L119" i="14"/>
  <c r="K119" i="14"/>
  <c r="J119" i="14"/>
  <c r="H119" i="14"/>
  <c r="G119" i="14"/>
  <c r="F119" i="14"/>
  <c r="E119" i="14"/>
  <c r="D119" i="14"/>
  <c r="C119" i="14"/>
  <c r="M118" i="14"/>
  <c r="L118" i="14"/>
  <c r="K118" i="14"/>
  <c r="J118" i="14"/>
  <c r="M117" i="14"/>
  <c r="L117" i="14"/>
  <c r="K117" i="14"/>
  <c r="J117" i="14"/>
  <c r="H117" i="14"/>
  <c r="G117" i="14"/>
  <c r="F117" i="14"/>
  <c r="E117" i="14"/>
  <c r="D117" i="14"/>
  <c r="C117" i="14"/>
  <c r="M116" i="14"/>
  <c r="L116" i="14"/>
  <c r="K116" i="14"/>
  <c r="J116" i="14"/>
  <c r="M115" i="14"/>
  <c r="L115" i="14"/>
  <c r="K115" i="14"/>
  <c r="J115" i="14"/>
  <c r="H115" i="14"/>
  <c r="G115" i="14"/>
  <c r="F115" i="14"/>
  <c r="E115" i="14"/>
  <c r="D115" i="14"/>
  <c r="C115" i="14"/>
  <c r="M114" i="14"/>
  <c r="L114" i="14"/>
  <c r="K114" i="14"/>
  <c r="J114" i="14"/>
  <c r="M113" i="14"/>
  <c r="L113" i="14"/>
  <c r="K113" i="14"/>
  <c r="J113" i="14"/>
  <c r="H113" i="14"/>
  <c r="G113" i="14"/>
  <c r="F113" i="14"/>
  <c r="E113" i="14"/>
  <c r="D113" i="14"/>
  <c r="C113" i="14"/>
  <c r="M112" i="14"/>
  <c r="L112" i="14"/>
  <c r="K112" i="14"/>
  <c r="J112" i="14"/>
  <c r="M111" i="14"/>
  <c r="L111" i="14"/>
  <c r="K111" i="14"/>
  <c r="J111" i="14"/>
  <c r="H111" i="14"/>
  <c r="G111" i="14"/>
  <c r="F111" i="14"/>
  <c r="E111" i="14"/>
  <c r="D111" i="14"/>
  <c r="C111" i="14"/>
  <c r="M110" i="14"/>
  <c r="L110" i="14"/>
  <c r="K110" i="14"/>
  <c r="J110" i="14"/>
  <c r="M109" i="14"/>
  <c r="L109" i="14"/>
  <c r="K109" i="14"/>
  <c r="J109" i="14"/>
  <c r="H109" i="14"/>
  <c r="G109" i="14"/>
  <c r="F109" i="14"/>
  <c r="E109" i="14"/>
  <c r="D109" i="14"/>
  <c r="C109" i="14"/>
  <c r="M108" i="14"/>
  <c r="L108" i="14"/>
  <c r="K108" i="14"/>
  <c r="J108" i="14"/>
  <c r="M107" i="14"/>
  <c r="L107" i="14"/>
  <c r="K107" i="14"/>
  <c r="J107" i="14"/>
  <c r="H107" i="14"/>
  <c r="G107" i="14"/>
  <c r="F107" i="14"/>
  <c r="E107" i="14"/>
  <c r="D107" i="14"/>
  <c r="C107" i="14"/>
  <c r="M106" i="14"/>
  <c r="L106" i="14"/>
  <c r="K106" i="14"/>
  <c r="J106" i="14"/>
  <c r="M105" i="14"/>
  <c r="L105" i="14"/>
  <c r="K105" i="14"/>
  <c r="J105" i="14"/>
  <c r="H105" i="14"/>
  <c r="G105" i="14"/>
  <c r="F105" i="14"/>
  <c r="E105" i="14"/>
  <c r="D105" i="14"/>
  <c r="C105" i="14"/>
  <c r="M104" i="14"/>
  <c r="L104" i="14"/>
  <c r="K104" i="14"/>
  <c r="J104" i="14"/>
  <c r="M103" i="14"/>
  <c r="L103" i="14"/>
  <c r="K103" i="14"/>
  <c r="J103" i="14"/>
  <c r="H103" i="14"/>
  <c r="G103" i="14"/>
  <c r="F103" i="14"/>
  <c r="E103" i="14"/>
  <c r="D103" i="14"/>
  <c r="C103" i="14"/>
  <c r="M102" i="14"/>
  <c r="L102" i="14"/>
  <c r="K102" i="14"/>
  <c r="J102" i="14"/>
  <c r="M101" i="14"/>
  <c r="L101" i="14"/>
  <c r="K101" i="14"/>
  <c r="J101" i="14"/>
  <c r="H101" i="14"/>
  <c r="G101" i="14"/>
  <c r="F101" i="14"/>
  <c r="E101" i="14"/>
  <c r="D101" i="14"/>
  <c r="C101" i="14"/>
  <c r="M100" i="14"/>
  <c r="L100" i="14"/>
  <c r="K100" i="14"/>
  <c r="J100" i="14"/>
  <c r="M99" i="14"/>
  <c r="L99" i="14"/>
  <c r="K99" i="14"/>
  <c r="J99" i="14"/>
  <c r="H99" i="14"/>
  <c r="G99" i="14"/>
  <c r="F99" i="14"/>
  <c r="E99" i="14"/>
  <c r="D99" i="14"/>
  <c r="C99" i="14"/>
  <c r="M98" i="14"/>
  <c r="L98" i="14"/>
  <c r="K98" i="14"/>
  <c r="J98" i="14"/>
  <c r="M97" i="14"/>
  <c r="L97" i="14"/>
  <c r="K97" i="14"/>
  <c r="J97" i="14"/>
  <c r="H97" i="14"/>
  <c r="G97" i="14"/>
  <c r="F97" i="14"/>
  <c r="E97" i="14"/>
  <c r="D97" i="14"/>
  <c r="C97" i="14"/>
  <c r="M96" i="14"/>
  <c r="L96" i="14"/>
  <c r="K96" i="14"/>
  <c r="J96" i="14"/>
  <c r="M95" i="14"/>
  <c r="L95" i="14"/>
  <c r="K95" i="14"/>
  <c r="J95" i="14"/>
  <c r="H95" i="14"/>
  <c r="G95" i="14"/>
  <c r="F95" i="14"/>
  <c r="E95" i="14"/>
  <c r="D95" i="14"/>
  <c r="C95" i="14"/>
  <c r="M94" i="14"/>
  <c r="L94" i="14"/>
  <c r="K94" i="14"/>
  <c r="J94" i="14"/>
  <c r="M93" i="14"/>
  <c r="L93" i="14"/>
  <c r="K93" i="14"/>
  <c r="J93" i="14"/>
  <c r="H93" i="14"/>
  <c r="G93" i="14"/>
  <c r="F93" i="14"/>
  <c r="E93" i="14"/>
  <c r="D93" i="14"/>
  <c r="C93" i="14"/>
  <c r="M92" i="14"/>
  <c r="L92" i="14"/>
  <c r="K92" i="14"/>
  <c r="J92" i="14"/>
  <c r="M91" i="14"/>
  <c r="L91" i="14"/>
  <c r="K91" i="14"/>
  <c r="J91" i="14"/>
  <c r="H91" i="14"/>
  <c r="G91" i="14"/>
  <c r="F91" i="14"/>
  <c r="E91" i="14"/>
  <c r="D91" i="14"/>
  <c r="C91" i="14"/>
  <c r="M90" i="14"/>
  <c r="L90" i="14"/>
  <c r="K90" i="14"/>
  <c r="J90" i="14"/>
  <c r="M89" i="14"/>
  <c r="L89" i="14"/>
  <c r="K89" i="14"/>
  <c r="J89" i="14"/>
  <c r="H89" i="14"/>
  <c r="G89" i="14"/>
  <c r="F89" i="14"/>
  <c r="E89" i="14"/>
  <c r="D89" i="14"/>
  <c r="C89" i="14"/>
  <c r="M88" i="14"/>
  <c r="L88" i="14"/>
  <c r="K88" i="14"/>
  <c r="J88" i="14"/>
  <c r="M87" i="14"/>
  <c r="L87" i="14"/>
  <c r="K87" i="14"/>
  <c r="J87" i="14"/>
  <c r="H87" i="14"/>
  <c r="G87" i="14"/>
  <c r="F87" i="14"/>
  <c r="E87" i="14"/>
  <c r="D87" i="14"/>
  <c r="C87" i="14"/>
  <c r="M86" i="14"/>
  <c r="L86" i="14"/>
  <c r="K86" i="14"/>
  <c r="J86" i="14"/>
  <c r="M85" i="14"/>
  <c r="L85" i="14"/>
  <c r="K85" i="14"/>
  <c r="J85" i="14"/>
  <c r="H85" i="14"/>
  <c r="G85" i="14"/>
  <c r="F85" i="14"/>
  <c r="E85" i="14"/>
  <c r="D85" i="14"/>
  <c r="C85" i="14"/>
  <c r="M84" i="14"/>
  <c r="L84" i="14"/>
  <c r="K84" i="14"/>
  <c r="J84" i="14"/>
  <c r="M83" i="14"/>
  <c r="L83" i="14"/>
  <c r="K83" i="14"/>
  <c r="J83" i="14"/>
  <c r="H83" i="14"/>
  <c r="G83" i="14"/>
  <c r="F83" i="14"/>
  <c r="E83" i="14"/>
  <c r="D83" i="14"/>
  <c r="C83" i="14"/>
  <c r="M82" i="14"/>
  <c r="L82" i="14"/>
  <c r="K82" i="14"/>
  <c r="J82" i="14"/>
  <c r="M81" i="14"/>
  <c r="L81" i="14"/>
  <c r="K81" i="14"/>
  <c r="J81" i="14"/>
  <c r="H81" i="14"/>
  <c r="G81" i="14"/>
  <c r="F81" i="14"/>
  <c r="E81" i="14"/>
  <c r="D81" i="14"/>
  <c r="C81" i="14"/>
  <c r="M80" i="14"/>
  <c r="L80" i="14"/>
  <c r="K80" i="14"/>
  <c r="J80" i="14"/>
  <c r="M79" i="14"/>
  <c r="L79" i="14"/>
  <c r="K79" i="14"/>
  <c r="J79" i="14"/>
  <c r="H79" i="14"/>
  <c r="G79" i="14"/>
  <c r="F79" i="14"/>
  <c r="E79" i="14"/>
  <c r="D79" i="14"/>
  <c r="C79" i="14"/>
  <c r="M78" i="14"/>
  <c r="L78" i="14"/>
  <c r="K78" i="14"/>
  <c r="J78" i="14"/>
  <c r="M77" i="14"/>
  <c r="L77" i="14"/>
  <c r="K77" i="14"/>
  <c r="J77" i="14"/>
  <c r="H77" i="14"/>
  <c r="G77" i="14"/>
  <c r="F77" i="14"/>
  <c r="E77" i="14"/>
  <c r="D77" i="14"/>
  <c r="C77" i="14"/>
  <c r="M76" i="14"/>
  <c r="L76" i="14"/>
  <c r="K76" i="14"/>
  <c r="J76" i="14"/>
  <c r="M75" i="14"/>
  <c r="L75" i="14"/>
  <c r="K75" i="14"/>
  <c r="J75" i="14"/>
  <c r="N75" i="14" s="1"/>
  <c r="H75" i="14"/>
  <c r="G75" i="14"/>
  <c r="F75" i="14"/>
  <c r="E75" i="14"/>
  <c r="D75" i="14"/>
  <c r="C75" i="14"/>
  <c r="M74" i="14"/>
  <c r="L74" i="14"/>
  <c r="K74" i="14"/>
  <c r="J74" i="14"/>
  <c r="M73" i="14"/>
  <c r="L73" i="14"/>
  <c r="K73" i="14"/>
  <c r="J73" i="14"/>
  <c r="H73" i="14"/>
  <c r="G73" i="14"/>
  <c r="F73" i="14"/>
  <c r="E73" i="14"/>
  <c r="D73" i="14"/>
  <c r="C73" i="14"/>
  <c r="M72" i="14"/>
  <c r="L72" i="14"/>
  <c r="K72" i="14"/>
  <c r="J72" i="14"/>
  <c r="M71" i="14"/>
  <c r="L71" i="14"/>
  <c r="K71" i="14"/>
  <c r="J71" i="14"/>
  <c r="H71" i="14"/>
  <c r="G71" i="14"/>
  <c r="F71" i="14"/>
  <c r="E71" i="14"/>
  <c r="D71" i="14"/>
  <c r="C71" i="14"/>
  <c r="M70" i="14"/>
  <c r="L70" i="14"/>
  <c r="K70" i="14"/>
  <c r="J70" i="14"/>
  <c r="M69" i="14"/>
  <c r="L69" i="14"/>
  <c r="K69" i="14"/>
  <c r="J69" i="14"/>
  <c r="H69" i="14"/>
  <c r="G69" i="14"/>
  <c r="F69" i="14"/>
  <c r="E69" i="14"/>
  <c r="D69" i="14"/>
  <c r="C69" i="14"/>
  <c r="M68" i="14"/>
  <c r="L68" i="14"/>
  <c r="K68" i="14"/>
  <c r="J68" i="14"/>
  <c r="M67" i="14"/>
  <c r="L67" i="14"/>
  <c r="K67" i="14"/>
  <c r="J67" i="14"/>
  <c r="H67" i="14"/>
  <c r="G67" i="14"/>
  <c r="F67" i="14"/>
  <c r="E67" i="14"/>
  <c r="D67" i="14"/>
  <c r="C67" i="14"/>
  <c r="M66" i="14"/>
  <c r="L66" i="14"/>
  <c r="K66" i="14"/>
  <c r="J66" i="14"/>
  <c r="M65" i="14"/>
  <c r="L65" i="14"/>
  <c r="K65" i="14"/>
  <c r="J65" i="14"/>
  <c r="H65" i="14"/>
  <c r="G65" i="14"/>
  <c r="F65" i="14"/>
  <c r="E65" i="14"/>
  <c r="D65" i="14"/>
  <c r="C65" i="14"/>
  <c r="M64" i="14"/>
  <c r="L64" i="14"/>
  <c r="K64" i="14"/>
  <c r="J64" i="14"/>
  <c r="M63" i="14"/>
  <c r="L63" i="14"/>
  <c r="K63" i="14"/>
  <c r="J63" i="14"/>
  <c r="N63" i="14" s="1"/>
  <c r="H63" i="14"/>
  <c r="G63" i="14"/>
  <c r="F63" i="14"/>
  <c r="E63" i="14"/>
  <c r="D63" i="14"/>
  <c r="C63" i="14"/>
  <c r="M62" i="14"/>
  <c r="L62" i="14"/>
  <c r="K62" i="14"/>
  <c r="J62" i="14"/>
  <c r="M61" i="14"/>
  <c r="L61" i="14"/>
  <c r="K61" i="14"/>
  <c r="J61" i="14"/>
  <c r="H61" i="14"/>
  <c r="G61" i="14"/>
  <c r="F61" i="14"/>
  <c r="E61" i="14"/>
  <c r="D61" i="14"/>
  <c r="C61" i="14"/>
  <c r="M60" i="14"/>
  <c r="L60" i="14"/>
  <c r="K60" i="14"/>
  <c r="J60" i="14"/>
  <c r="M59" i="14"/>
  <c r="L59" i="14"/>
  <c r="K59" i="14"/>
  <c r="J59" i="14"/>
  <c r="H59" i="14"/>
  <c r="G59" i="14"/>
  <c r="F59" i="14"/>
  <c r="E59" i="14"/>
  <c r="D59" i="14"/>
  <c r="C59" i="14"/>
  <c r="M58" i="14"/>
  <c r="L58" i="14"/>
  <c r="K58" i="14"/>
  <c r="J58" i="14"/>
  <c r="M57" i="14"/>
  <c r="L57" i="14"/>
  <c r="K57" i="14"/>
  <c r="J57" i="14"/>
  <c r="H57" i="14"/>
  <c r="G57" i="14"/>
  <c r="F57" i="14"/>
  <c r="E57" i="14"/>
  <c r="D57" i="14"/>
  <c r="C57" i="14"/>
  <c r="M56" i="14"/>
  <c r="L56" i="14"/>
  <c r="K56" i="14"/>
  <c r="J56" i="14"/>
  <c r="M55" i="14"/>
  <c r="L55" i="14"/>
  <c r="K55" i="14"/>
  <c r="J55" i="14"/>
  <c r="H55" i="14"/>
  <c r="G55" i="14"/>
  <c r="F55" i="14"/>
  <c r="E55" i="14"/>
  <c r="D55" i="14"/>
  <c r="C55" i="14"/>
  <c r="M54" i="14"/>
  <c r="L54" i="14"/>
  <c r="K54" i="14"/>
  <c r="J54" i="14"/>
  <c r="M53" i="14"/>
  <c r="L53" i="14"/>
  <c r="K53" i="14"/>
  <c r="J53" i="14"/>
  <c r="H53" i="14"/>
  <c r="G53" i="14"/>
  <c r="F53" i="14"/>
  <c r="E53" i="14"/>
  <c r="D53" i="14"/>
  <c r="C53" i="14"/>
  <c r="M52" i="14"/>
  <c r="L52" i="14"/>
  <c r="K52" i="14"/>
  <c r="J52" i="14"/>
  <c r="M51" i="14"/>
  <c r="L51" i="14"/>
  <c r="K51" i="14"/>
  <c r="J51" i="14"/>
  <c r="H51" i="14"/>
  <c r="G51" i="14"/>
  <c r="F51" i="14"/>
  <c r="E51" i="14"/>
  <c r="D51" i="14"/>
  <c r="C51" i="14"/>
  <c r="M50" i="14"/>
  <c r="L50" i="14"/>
  <c r="K50" i="14"/>
  <c r="J50" i="14"/>
  <c r="M49" i="14"/>
  <c r="L49" i="14"/>
  <c r="K49" i="14"/>
  <c r="J49" i="14"/>
  <c r="H49" i="14"/>
  <c r="G49" i="14"/>
  <c r="F49" i="14"/>
  <c r="E49" i="14"/>
  <c r="D49" i="14"/>
  <c r="C49" i="14"/>
  <c r="M48" i="14"/>
  <c r="L48" i="14"/>
  <c r="K48" i="14"/>
  <c r="J48" i="14"/>
  <c r="M47" i="14"/>
  <c r="L47" i="14"/>
  <c r="K47" i="14"/>
  <c r="J47" i="14"/>
  <c r="N47" i="14" s="1"/>
  <c r="H47" i="14"/>
  <c r="G47" i="14"/>
  <c r="F47" i="14"/>
  <c r="E47" i="14"/>
  <c r="D47" i="14"/>
  <c r="C47" i="14"/>
  <c r="M46" i="14"/>
  <c r="L46" i="14"/>
  <c r="K46" i="14"/>
  <c r="J46" i="14"/>
  <c r="M45" i="14"/>
  <c r="L45" i="14"/>
  <c r="K45" i="14"/>
  <c r="J45" i="14"/>
  <c r="H45" i="14"/>
  <c r="G45" i="14"/>
  <c r="F45" i="14"/>
  <c r="E45" i="14"/>
  <c r="D45" i="14"/>
  <c r="C45" i="14"/>
  <c r="M44" i="14"/>
  <c r="L44" i="14"/>
  <c r="K44" i="14"/>
  <c r="J44" i="14"/>
  <c r="M43" i="14"/>
  <c r="L43" i="14"/>
  <c r="K43" i="14"/>
  <c r="J43" i="14"/>
  <c r="N43" i="14" s="1"/>
  <c r="H43" i="14"/>
  <c r="G43" i="14"/>
  <c r="F43" i="14"/>
  <c r="E43" i="14"/>
  <c r="D43" i="14"/>
  <c r="C43" i="14"/>
  <c r="M42" i="14"/>
  <c r="L42" i="14"/>
  <c r="K42" i="14"/>
  <c r="J42" i="14"/>
  <c r="M41" i="14"/>
  <c r="L41" i="14"/>
  <c r="K41" i="14"/>
  <c r="J41" i="14"/>
  <c r="H41" i="14"/>
  <c r="G41" i="14"/>
  <c r="F41" i="14"/>
  <c r="E41" i="14"/>
  <c r="D41" i="14"/>
  <c r="C41" i="14"/>
  <c r="M40" i="14"/>
  <c r="L40" i="14"/>
  <c r="K40" i="14"/>
  <c r="J40" i="14"/>
  <c r="M39" i="14"/>
  <c r="L39" i="14"/>
  <c r="K39" i="14"/>
  <c r="J39" i="14"/>
  <c r="N39" i="14" s="1"/>
  <c r="H39" i="14"/>
  <c r="G39" i="14"/>
  <c r="F39" i="14"/>
  <c r="E39" i="14"/>
  <c r="D39" i="14"/>
  <c r="C39" i="14"/>
  <c r="M38" i="14"/>
  <c r="L38" i="14"/>
  <c r="K38" i="14"/>
  <c r="J38" i="14"/>
  <c r="M37" i="14"/>
  <c r="L37" i="14"/>
  <c r="K37" i="14"/>
  <c r="J37" i="14"/>
  <c r="H37" i="14"/>
  <c r="G37" i="14"/>
  <c r="F37" i="14"/>
  <c r="E37" i="14"/>
  <c r="D37" i="14"/>
  <c r="C37" i="14"/>
  <c r="M36" i="14"/>
  <c r="L36" i="14"/>
  <c r="K36" i="14"/>
  <c r="J36" i="14"/>
  <c r="M35" i="14"/>
  <c r="L35" i="14"/>
  <c r="K35" i="14"/>
  <c r="J35" i="14"/>
  <c r="H35" i="14"/>
  <c r="G35" i="14"/>
  <c r="F35" i="14"/>
  <c r="E35" i="14"/>
  <c r="D35" i="14"/>
  <c r="C35" i="14"/>
  <c r="M34" i="14"/>
  <c r="L34" i="14"/>
  <c r="K34" i="14"/>
  <c r="J34" i="14"/>
  <c r="M33" i="14"/>
  <c r="L33" i="14"/>
  <c r="K33" i="14"/>
  <c r="J33" i="14"/>
  <c r="H33" i="14"/>
  <c r="G33" i="14"/>
  <c r="F33" i="14"/>
  <c r="E33" i="14"/>
  <c r="D33" i="14"/>
  <c r="C33" i="14"/>
  <c r="M32" i="14"/>
  <c r="L32" i="14"/>
  <c r="K32" i="14"/>
  <c r="J32" i="14"/>
  <c r="M31" i="14"/>
  <c r="L31" i="14"/>
  <c r="K31" i="14"/>
  <c r="J31" i="14"/>
  <c r="H31" i="14"/>
  <c r="G31" i="14"/>
  <c r="F31" i="14"/>
  <c r="E31" i="14"/>
  <c r="D31" i="14"/>
  <c r="C31" i="14"/>
  <c r="M30" i="14"/>
  <c r="L30" i="14"/>
  <c r="K30" i="14"/>
  <c r="J30" i="14"/>
  <c r="M29" i="14"/>
  <c r="L29" i="14"/>
  <c r="K29" i="14"/>
  <c r="J29" i="14"/>
  <c r="H29" i="14"/>
  <c r="G29" i="14"/>
  <c r="F29" i="14"/>
  <c r="E29" i="14"/>
  <c r="D29" i="14"/>
  <c r="C29" i="14"/>
  <c r="M28" i="14"/>
  <c r="L28" i="14"/>
  <c r="K28" i="14"/>
  <c r="J28" i="14"/>
  <c r="M27" i="14"/>
  <c r="L27" i="14"/>
  <c r="K27" i="14"/>
  <c r="J27" i="14"/>
  <c r="N27" i="14" s="1"/>
  <c r="H27" i="14"/>
  <c r="G27" i="14"/>
  <c r="F27" i="14"/>
  <c r="E27" i="14"/>
  <c r="D27" i="14"/>
  <c r="C27" i="14"/>
  <c r="M26" i="14"/>
  <c r="L26" i="14"/>
  <c r="K26" i="14"/>
  <c r="J26" i="14"/>
  <c r="M25" i="14"/>
  <c r="L25" i="14"/>
  <c r="K25" i="14"/>
  <c r="J25" i="14"/>
  <c r="H25" i="14"/>
  <c r="G25" i="14"/>
  <c r="F25" i="14"/>
  <c r="E25" i="14"/>
  <c r="D25" i="14"/>
  <c r="C25" i="14"/>
  <c r="M24" i="14"/>
  <c r="L24" i="14"/>
  <c r="K24" i="14"/>
  <c r="J24" i="14"/>
  <c r="M23" i="14"/>
  <c r="L23" i="14"/>
  <c r="K23" i="14"/>
  <c r="J23" i="14"/>
  <c r="H23" i="14"/>
  <c r="G23" i="14"/>
  <c r="F23" i="14"/>
  <c r="E23" i="14"/>
  <c r="D23" i="14"/>
  <c r="C23" i="14"/>
  <c r="M22" i="14"/>
  <c r="L22" i="14"/>
  <c r="K22" i="14"/>
  <c r="J22" i="14"/>
  <c r="M21" i="14"/>
  <c r="L21" i="14"/>
  <c r="K21" i="14"/>
  <c r="J21" i="14"/>
  <c r="H21" i="14"/>
  <c r="G21" i="14"/>
  <c r="F21" i="14"/>
  <c r="E21" i="14"/>
  <c r="D21" i="14"/>
  <c r="C21" i="14"/>
  <c r="M20" i="14"/>
  <c r="L20" i="14"/>
  <c r="K20" i="14"/>
  <c r="J20" i="14"/>
  <c r="M19" i="14"/>
  <c r="L19" i="14"/>
  <c r="K19" i="14"/>
  <c r="J19" i="14"/>
  <c r="H19" i="14"/>
  <c r="G19" i="14"/>
  <c r="F19" i="14"/>
  <c r="E19" i="14"/>
  <c r="D19" i="14"/>
  <c r="C19" i="14"/>
  <c r="M18" i="14"/>
  <c r="L18" i="14"/>
  <c r="K18" i="14"/>
  <c r="J18" i="14"/>
  <c r="M17" i="14"/>
  <c r="L17" i="14"/>
  <c r="K17" i="14"/>
  <c r="J17" i="14"/>
  <c r="H17" i="14"/>
  <c r="G17" i="14"/>
  <c r="F17" i="14"/>
  <c r="E17" i="14"/>
  <c r="D17" i="14"/>
  <c r="C17" i="14"/>
  <c r="M16" i="14"/>
  <c r="L16" i="14"/>
  <c r="K16" i="14"/>
  <c r="J16" i="14"/>
  <c r="M15" i="14"/>
  <c r="L15" i="14"/>
  <c r="K15" i="14"/>
  <c r="J15" i="14"/>
  <c r="N15" i="14" s="1"/>
  <c r="H15" i="14"/>
  <c r="G15" i="14"/>
  <c r="F15" i="14"/>
  <c r="E15" i="14"/>
  <c r="D15" i="14"/>
  <c r="C15" i="14"/>
  <c r="M14" i="14"/>
  <c r="L14" i="14"/>
  <c r="K14" i="14"/>
  <c r="J14" i="14"/>
  <c r="M13" i="14"/>
  <c r="L13" i="14"/>
  <c r="K13" i="14"/>
  <c r="J13" i="14"/>
  <c r="H13" i="14"/>
  <c r="G13" i="14"/>
  <c r="F13" i="14"/>
  <c r="E13" i="14"/>
  <c r="D13" i="14"/>
  <c r="C13" i="14"/>
  <c r="M474" i="13"/>
  <c r="L474" i="13"/>
  <c r="K474" i="13"/>
  <c r="J474" i="13"/>
  <c r="M473" i="13"/>
  <c r="L473" i="13"/>
  <c r="K473" i="13"/>
  <c r="J473" i="13"/>
  <c r="H473" i="13"/>
  <c r="G473" i="13"/>
  <c r="F473" i="13"/>
  <c r="E473" i="13"/>
  <c r="D473" i="13"/>
  <c r="C473" i="13"/>
  <c r="M472" i="13"/>
  <c r="L472" i="13"/>
  <c r="K472" i="13"/>
  <c r="J472" i="13"/>
  <c r="M471" i="13"/>
  <c r="L471" i="13"/>
  <c r="K471" i="13"/>
  <c r="J471" i="13"/>
  <c r="H471" i="13"/>
  <c r="G471" i="13"/>
  <c r="F471" i="13"/>
  <c r="E471" i="13"/>
  <c r="D471" i="13"/>
  <c r="C471" i="13"/>
  <c r="M470" i="13"/>
  <c r="L470" i="13"/>
  <c r="K470" i="13"/>
  <c r="J470" i="13"/>
  <c r="M469" i="13"/>
  <c r="L469" i="13"/>
  <c r="K469" i="13"/>
  <c r="J469" i="13"/>
  <c r="H469" i="13"/>
  <c r="G469" i="13"/>
  <c r="F469" i="13"/>
  <c r="E469" i="13"/>
  <c r="D469" i="13"/>
  <c r="C469" i="13"/>
  <c r="M468" i="13"/>
  <c r="L468" i="13"/>
  <c r="K468" i="13"/>
  <c r="J468" i="13"/>
  <c r="M467" i="13"/>
  <c r="L467" i="13"/>
  <c r="K467" i="13"/>
  <c r="J467" i="13"/>
  <c r="H467" i="13"/>
  <c r="G467" i="13"/>
  <c r="F467" i="13"/>
  <c r="E467" i="13"/>
  <c r="D467" i="13"/>
  <c r="C467" i="13"/>
  <c r="M466" i="13"/>
  <c r="L466" i="13"/>
  <c r="K466" i="13"/>
  <c r="J466" i="13"/>
  <c r="M465" i="13"/>
  <c r="L465" i="13"/>
  <c r="K465" i="13"/>
  <c r="J465" i="13"/>
  <c r="H465" i="13"/>
  <c r="G465" i="13"/>
  <c r="F465" i="13"/>
  <c r="E465" i="13"/>
  <c r="D465" i="13"/>
  <c r="C465" i="13"/>
  <c r="M464" i="13"/>
  <c r="L464" i="13"/>
  <c r="K464" i="13"/>
  <c r="J464" i="13"/>
  <c r="M463" i="13"/>
  <c r="L463" i="13"/>
  <c r="K463" i="13"/>
  <c r="J463" i="13"/>
  <c r="H463" i="13"/>
  <c r="G463" i="13"/>
  <c r="F463" i="13"/>
  <c r="E463" i="13"/>
  <c r="D463" i="13"/>
  <c r="C463" i="13"/>
  <c r="M462" i="13"/>
  <c r="L462" i="13"/>
  <c r="K462" i="13"/>
  <c r="J462" i="13"/>
  <c r="M461" i="13"/>
  <c r="L461" i="13"/>
  <c r="K461" i="13"/>
  <c r="J461" i="13"/>
  <c r="H461" i="13"/>
  <c r="G461" i="13"/>
  <c r="F461" i="13"/>
  <c r="E461" i="13"/>
  <c r="D461" i="13"/>
  <c r="C461" i="13"/>
  <c r="M460" i="13"/>
  <c r="L460" i="13"/>
  <c r="K460" i="13"/>
  <c r="J460" i="13"/>
  <c r="M459" i="13"/>
  <c r="L459" i="13"/>
  <c r="K459" i="13"/>
  <c r="J459" i="13"/>
  <c r="H459" i="13"/>
  <c r="G459" i="13"/>
  <c r="F459" i="13"/>
  <c r="E459" i="13"/>
  <c r="D459" i="13"/>
  <c r="C459" i="13"/>
  <c r="M458" i="13"/>
  <c r="L458" i="13"/>
  <c r="K458" i="13"/>
  <c r="J458" i="13"/>
  <c r="M457" i="13"/>
  <c r="L457" i="13"/>
  <c r="K457" i="13"/>
  <c r="J457" i="13"/>
  <c r="H457" i="13"/>
  <c r="G457" i="13"/>
  <c r="F457" i="13"/>
  <c r="E457" i="13"/>
  <c r="D457" i="13"/>
  <c r="C457" i="13"/>
  <c r="M456" i="13"/>
  <c r="L456" i="13"/>
  <c r="K456" i="13"/>
  <c r="J456" i="13"/>
  <c r="M455" i="13"/>
  <c r="L455" i="13"/>
  <c r="K455" i="13"/>
  <c r="J455" i="13"/>
  <c r="N455" i="13" s="1"/>
  <c r="H455" i="13"/>
  <c r="G455" i="13"/>
  <c r="F455" i="13"/>
  <c r="E455" i="13"/>
  <c r="D455" i="13"/>
  <c r="C455" i="13"/>
  <c r="M454" i="13"/>
  <c r="L454" i="13"/>
  <c r="K454" i="13"/>
  <c r="J454" i="13"/>
  <c r="M453" i="13"/>
  <c r="L453" i="13"/>
  <c r="K453" i="13"/>
  <c r="J453" i="13"/>
  <c r="H453" i="13"/>
  <c r="G453" i="13"/>
  <c r="F453" i="13"/>
  <c r="E453" i="13"/>
  <c r="D453" i="13"/>
  <c r="C453" i="13"/>
  <c r="M452" i="13"/>
  <c r="L452" i="13"/>
  <c r="K452" i="13"/>
  <c r="J452" i="13"/>
  <c r="M451" i="13"/>
  <c r="L451" i="13"/>
  <c r="K451" i="13"/>
  <c r="J451" i="13"/>
  <c r="H451" i="13"/>
  <c r="G451" i="13"/>
  <c r="F451" i="13"/>
  <c r="E451" i="13"/>
  <c r="D451" i="13"/>
  <c r="C451" i="13"/>
  <c r="M450" i="13"/>
  <c r="L450" i="13"/>
  <c r="K450" i="13"/>
  <c r="J450" i="13"/>
  <c r="M449" i="13"/>
  <c r="L449" i="13"/>
  <c r="K449" i="13"/>
  <c r="J449" i="13"/>
  <c r="H449" i="13"/>
  <c r="G449" i="13"/>
  <c r="F449" i="13"/>
  <c r="E449" i="13"/>
  <c r="D449" i="13"/>
  <c r="C449" i="13"/>
  <c r="M448" i="13"/>
  <c r="L448" i="13"/>
  <c r="K448" i="13"/>
  <c r="J448" i="13"/>
  <c r="M447" i="13"/>
  <c r="L447" i="13"/>
  <c r="K447" i="13"/>
  <c r="J447" i="13"/>
  <c r="N447" i="13" s="1"/>
  <c r="H447" i="13"/>
  <c r="G447" i="13"/>
  <c r="F447" i="13"/>
  <c r="E447" i="13"/>
  <c r="D447" i="13"/>
  <c r="C447" i="13"/>
  <c r="M446" i="13"/>
  <c r="L446" i="13"/>
  <c r="K446" i="13"/>
  <c r="J446" i="13"/>
  <c r="M445" i="13"/>
  <c r="L445" i="13"/>
  <c r="K445" i="13"/>
  <c r="J445" i="13"/>
  <c r="H445" i="13"/>
  <c r="G445" i="13"/>
  <c r="F445" i="13"/>
  <c r="E445" i="13"/>
  <c r="D445" i="13"/>
  <c r="C445" i="13"/>
  <c r="M444" i="13"/>
  <c r="L444" i="13"/>
  <c r="K444" i="13"/>
  <c r="J444" i="13"/>
  <c r="M443" i="13"/>
  <c r="L443" i="13"/>
  <c r="K443" i="13"/>
  <c r="J443" i="13"/>
  <c r="H443" i="13"/>
  <c r="G443" i="13"/>
  <c r="F443" i="13"/>
  <c r="E443" i="13"/>
  <c r="D443" i="13"/>
  <c r="C443" i="13"/>
  <c r="M442" i="13"/>
  <c r="L442" i="13"/>
  <c r="K442" i="13"/>
  <c r="J442" i="13"/>
  <c r="M441" i="13"/>
  <c r="L441" i="13"/>
  <c r="K441" i="13"/>
  <c r="J441" i="13"/>
  <c r="H441" i="13"/>
  <c r="G441" i="13"/>
  <c r="F441" i="13"/>
  <c r="E441" i="13"/>
  <c r="D441" i="13"/>
  <c r="C441" i="13"/>
  <c r="M440" i="13"/>
  <c r="L440" i="13"/>
  <c r="K440" i="13"/>
  <c r="J440" i="13"/>
  <c r="M439" i="13"/>
  <c r="L439" i="13"/>
  <c r="K439" i="13"/>
  <c r="J439" i="13"/>
  <c r="H439" i="13"/>
  <c r="G439" i="13"/>
  <c r="F439" i="13"/>
  <c r="E439" i="13"/>
  <c r="D439" i="13"/>
  <c r="C439" i="13"/>
  <c r="M438" i="13"/>
  <c r="L438" i="13"/>
  <c r="K438" i="13"/>
  <c r="J438" i="13"/>
  <c r="M437" i="13"/>
  <c r="L437" i="13"/>
  <c r="K437" i="13"/>
  <c r="J437" i="13"/>
  <c r="H437" i="13"/>
  <c r="G437" i="13"/>
  <c r="F437" i="13"/>
  <c r="E437" i="13"/>
  <c r="D437" i="13"/>
  <c r="C437" i="13"/>
  <c r="M436" i="13"/>
  <c r="L436" i="13"/>
  <c r="K436" i="13"/>
  <c r="J436" i="13"/>
  <c r="M435" i="13"/>
  <c r="L435" i="13"/>
  <c r="K435" i="13"/>
  <c r="J435" i="13"/>
  <c r="H435" i="13"/>
  <c r="G435" i="13"/>
  <c r="F435" i="13"/>
  <c r="E435" i="13"/>
  <c r="D435" i="13"/>
  <c r="C435" i="13"/>
  <c r="M434" i="13"/>
  <c r="L434" i="13"/>
  <c r="K434" i="13"/>
  <c r="J434" i="13"/>
  <c r="M433" i="13"/>
  <c r="L433" i="13"/>
  <c r="K433" i="13"/>
  <c r="J433" i="13"/>
  <c r="H433" i="13"/>
  <c r="G433" i="13"/>
  <c r="F433" i="13"/>
  <c r="E433" i="13"/>
  <c r="D433" i="13"/>
  <c r="C433" i="13"/>
  <c r="M432" i="13"/>
  <c r="L432" i="13"/>
  <c r="K432" i="13"/>
  <c r="J432" i="13"/>
  <c r="M431" i="13"/>
  <c r="L431" i="13"/>
  <c r="K431" i="13"/>
  <c r="J431" i="13"/>
  <c r="H431" i="13"/>
  <c r="G431" i="13"/>
  <c r="F431" i="13"/>
  <c r="E431" i="13"/>
  <c r="D431" i="13"/>
  <c r="C431" i="13"/>
  <c r="M430" i="13"/>
  <c r="L430" i="13"/>
  <c r="K430" i="13"/>
  <c r="J430" i="13"/>
  <c r="M429" i="13"/>
  <c r="L429" i="13"/>
  <c r="K429" i="13"/>
  <c r="J429" i="13"/>
  <c r="H429" i="13"/>
  <c r="G429" i="13"/>
  <c r="F429" i="13"/>
  <c r="E429" i="13"/>
  <c r="D429" i="13"/>
  <c r="C429" i="13"/>
  <c r="M428" i="13"/>
  <c r="L428" i="13"/>
  <c r="K428" i="13"/>
  <c r="J428" i="13"/>
  <c r="M427" i="13"/>
  <c r="L427" i="13"/>
  <c r="K427" i="13"/>
  <c r="J427" i="13"/>
  <c r="H427" i="13"/>
  <c r="G427" i="13"/>
  <c r="F427" i="13"/>
  <c r="E427" i="13"/>
  <c r="D427" i="13"/>
  <c r="C427" i="13"/>
  <c r="M426" i="13"/>
  <c r="L426" i="13"/>
  <c r="K426" i="13"/>
  <c r="J426" i="13"/>
  <c r="M425" i="13"/>
  <c r="L425" i="13"/>
  <c r="K425" i="13"/>
  <c r="J425" i="13"/>
  <c r="H425" i="13"/>
  <c r="G425" i="13"/>
  <c r="F425" i="13"/>
  <c r="E425" i="13"/>
  <c r="D425" i="13"/>
  <c r="C425" i="13"/>
  <c r="M424" i="13"/>
  <c r="L424" i="13"/>
  <c r="K424" i="13"/>
  <c r="J424" i="13"/>
  <c r="M423" i="13"/>
  <c r="L423" i="13"/>
  <c r="K423" i="13"/>
  <c r="J423" i="13"/>
  <c r="H423" i="13"/>
  <c r="G423" i="13"/>
  <c r="F423" i="13"/>
  <c r="E423" i="13"/>
  <c r="D423" i="13"/>
  <c r="C423" i="13"/>
  <c r="M422" i="13"/>
  <c r="L422" i="13"/>
  <c r="K422" i="13"/>
  <c r="J422" i="13"/>
  <c r="M421" i="13"/>
  <c r="L421" i="13"/>
  <c r="K421" i="13"/>
  <c r="J421" i="13"/>
  <c r="H421" i="13"/>
  <c r="G421" i="13"/>
  <c r="F421" i="13"/>
  <c r="E421" i="13"/>
  <c r="D421" i="13"/>
  <c r="C421" i="13"/>
  <c r="M420" i="13"/>
  <c r="L420" i="13"/>
  <c r="K420" i="13"/>
  <c r="J420" i="13"/>
  <c r="M419" i="13"/>
  <c r="L419" i="13"/>
  <c r="K419" i="13"/>
  <c r="J419" i="13"/>
  <c r="H419" i="13"/>
  <c r="G419" i="13"/>
  <c r="F419" i="13"/>
  <c r="E419" i="13"/>
  <c r="D419" i="13"/>
  <c r="C419" i="13"/>
  <c r="M418" i="13"/>
  <c r="L418" i="13"/>
  <c r="K418" i="13"/>
  <c r="J418" i="13"/>
  <c r="M417" i="13"/>
  <c r="L417" i="13"/>
  <c r="K417" i="13"/>
  <c r="J417" i="13"/>
  <c r="H417" i="13"/>
  <c r="G417" i="13"/>
  <c r="F417" i="13"/>
  <c r="E417" i="13"/>
  <c r="D417" i="13"/>
  <c r="C417" i="13"/>
  <c r="M416" i="13"/>
  <c r="L416" i="13"/>
  <c r="K416" i="13"/>
  <c r="J416" i="13"/>
  <c r="M415" i="13"/>
  <c r="L415" i="13"/>
  <c r="K415" i="13"/>
  <c r="J415" i="13"/>
  <c r="N415" i="13" s="1"/>
  <c r="H415" i="13"/>
  <c r="G415" i="13"/>
  <c r="F415" i="13"/>
  <c r="E415" i="13"/>
  <c r="D415" i="13"/>
  <c r="C415" i="13"/>
  <c r="M414" i="13"/>
  <c r="L414" i="13"/>
  <c r="K414" i="13"/>
  <c r="J414" i="13"/>
  <c r="M413" i="13"/>
  <c r="L413" i="13"/>
  <c r="K413" i="13"/>
  <c r="J413" i="13"/>
  <c r="H413" i="13"/>
  <c r="G413" i="13"/>
  <c r="F413" i="13"/>
  <c r="E413" i="13"/>
  <c r="D413" i="13"/>
  <c r="C413" i="13"/>
  <c r="M412" i="13"/>
  <c r="L412" i="13"/>
  <c r="K412" i="13"/>
  <c r="J412" i="13"/>
  <c r="M411" i="13"/>
  <c r="L411" i="13"/>
  <c r="K411" i="13"/>
  <c r="J411" i="13"/>
  <c r="H411" i="13"/>
  <c r="G411" i="13"/>
  <c r="F411" i="13"/>
  <c r="E411" i="13"/>
  <c r="D411" i="13"/>
  <c r="C411" i="13"/>
  <c r="M410" i="13"/>
  <c r="L410" i="13"/>
  <c r="K410" i="13"/>
  <c r="J410" i="13"/>
  <c r="M409" i="13"/>
  <c r="L409" i="13"/>
  <c r="K409" i="13"/>
  <c r="J409" i="13"/>
  <c r="H409" i="13"/>
  <c r="G409" i="13"/>
  <c r="F409" i="13"/>
  <c r="E409" i="13"/>
  <c r="D409" i="13"/>
  <c r="C409" i="13"/>
  <c r="M408" i="13"/>
  <c r="L408" i="13"/>
  <c r="K408" i="13"/>
  <c r="J408" i="13"/>
  <c r="M407" i="13"/>
  <c r="L407" i="13"/>
  <c r="K407" i="13"/>
  <c r="J407" i="13"/>
  <c r="H407" i="13"/>
  <c r="G407" i="13"/>
  <c r="F407" i="13"/>
  <c r="E407" i="13"/>
  <c r="D407" i="13"/>
  <c r="C407" i="13"/>
  <c r="M406" i="13"/>
  <c r="L406" i="13"/>
  <c r="K406" i="13"/>
  <c r="J406" i="13"/>
  <c r="M405" i="13"/>
  <c r="L405" i="13"/>
  <c r="K405" i="13"/>
  <c r="J405" i="13"/>
  <c r="H405" i="13"/>
  <c r="G405" i="13"/>
  <c r="F405" i="13"/>
  <c r="E405" i="13"/>
  <c r="D405" i="13"/>
  <c r="C405" i="13"/>
  <c r="M404" i="13"/>
  <c r="L404" i="13"/>
  <c r="K404" i="13"/>
  <c r="J404" i="13"/>
  <c r="M403" i="13"/>
  <c r="L403" i="13"/>
  <c r="K403" i="13"/>
  <c r="J403" i="13"/>
  <c r="H403" i="13"/>
  <c r="G403" i="13"/>
  <c r="F403" i="13"/>
  <c r="E403" i="13"/>
  <c r="D403" i="13"/>
  <c r="C403" i="13"/>
  <c r="M402" i="13"/>
  <c r="L402" i="13"/>
  <c r="K402" i="13"/>
  <c r="J402" i="13"/>
  <c r="M401" i="13"/>
  <c r="L401" i="13"/>
  <c r="K401" i="13"/>
  <c r="J401" i="13"/>
  <c r="H401" i="13"/>
  <c r="G401" i="13"/>
  <c r="F401" i="13"/>
  <c r="E401" i="13"/>
  <c r="D401" i="13"/>
  <c r="C401" i="13"/>
  <c r="M400" i="13"/>
  <c r="L400" i="13"/>
  <c r="K400" i="13"/>
  <c r="J400" i="13"/>
  <c r="M399" i="13"/>
  <c r="L399" i="13"/>
  <c r="K399" i="13"/>
  <c r="J399" i="13"/>
  <c r="N399" i="13" s="1"/>
  <c r="H399" i="13"/>
  <c r="G399" i="13"/>
  <c r="F399" i="13"/>
  <c r="E399" i="13"/>
  <c r="D399" i="13"/>
  <c r="C399" i="13"/>
  <c r="M398" i="13"/>
  <c r="L398" i="13"/>
  <c r="K398" i="13"/>
  <c r="J398" i="13"/>
  <c r="M397" i="13"/>
  <c r="L397" i="13"/>
  <c r="K397" i="13"/>
  <c r="J397" i="13"/>
  <c r="H397" i="13"/>
  <c r="G397" i="13"/>
  <c r="F397" i="13"/>
  <c r="E397" i="13"/>
  <c r="D397" i="13"/>
  <c r="C397" i="13"/>
  <c r="M396" i="13"/>
  <c r="L396" i="13"/>
  <c r="K396" i="13"/>
  <c r="J396" i="13"/>
  <c r="M395" i="13"/>
  <c r="L395" i="13"/>
  <c r="K395" i="13"/>
  <c r="J395" i="13"/>
  <c r="H395" i="13"/>
  <c r="G395" i="13"/>
  <c r="F395" i="13"/>
  <c r="E395" i="13"/>
  <c r="D395" i="13"/>
  <c r="C395" i="13"/>
  <c r="M394" i="13"/>
  <c r="L394" i="13"/>
  <c r="K394" i="13"/>
  <c r="J394" i="13"/>
  <c r="M393" i="13"/>
  <c r="L393" i="13"/>
  <c r="K393" i="13"/>
  <c r="J393" i="13"/>
  <c r="H393" i="13"/>
  <c r="G393" i="13"/>
  <c r="F393" i="13"/>
  <c r="E393" i="13"/>
  <c r="D393" i="13"/>
  <c r="C393" i="13"/>
  <c r="M392" i="13"/>
  <c r="L392" i="13"/>
  <c r="K392" i="13"/>
  <c r="J392" i="13"/>
  <c r="M391" i="13"/>
  <c r="L391" i="13"/>
  <c r="K391" i="13"/>
  <c r="J391" i="13"/>
  <c r="N391" i="13" s="1"/>
  <c r="H391" i="13"/>
  <c r="G391" i="13"/>
  <c r="F391" i="13"/>
  <c r="E391" i="13"/>
  <c r="D391" i="13"/>
  <c r="C391" i="13"/>
  <c r="M390" i="13"/>
  <c r="L390" i="13"/>
  <c r="K390" i="13"/>
  <c r="J390" i="13"/>
  <c r="M389" i="13"/>
  <c r="L389" i="13"/>
  <c r="K389" i="13"/>
  <c r="J389" i="13"/>
  <c r="H389" i="13"/>
  <c r="G389" i="13"/>
  <c r="F389" i="13"/>
  <c r="E389" i="13"/>
  <c r="D389" i="13"/>
  <c r="C389" i="13"/>
  <c r="M388" i="13"/>
  <c r="L388" i="13"/>
  <c r="K388" i="13"/>
  <c r="J388" i="13"/>
  <c r="M387" i="13"/>
  <c r="L387" i="13"/>
  <c r="K387" i="13"/>
  <c r="J387" i="13"/>
  <c r="H387" i="13"/>
  <c r="G387" i="13"/>
  <c r="F387" i="13"/>
  <c r="E387" i="13"/>
  <c r="D387" i="13"/>
  <c r="C387" i="13"/>
  <c r="M386" i="13"/>
  <c r="L386" i="13"/>
  <c r="K386" i="13"/>
  <c r="J386" i="13"/>
  <c r="M385" i="13"/>
  <c r="L385" i="13"/>
  <c r="K385" i="13"/>
  <c r="J385" i="13"/>
  <c r="H385" i="13"/>
  <c r="G385" i="13"/>
  <c r="F385" i="13"/>
  <c r="E385" i="13"/>
  <c r="D385" i="13"/>
  <c r="C385" i="13"/>
  <c r="M384" i="13"/>
  <c r="L384" i="13"/>
  <c r="K384" i="13"/>
  <c r="J384" i="13"/>
  <c r="M383" i="13"/>
  <c r="L383" i="13"/>
  <c r="K383" i="13"/>
  <c r="J383" i="13"/>
  <c r="N383" i="13" s="1"/>
  <c r="H383" i="13"/>
  <c r="G383" i="13"/>
  <c r="F383" i="13"/>
  <c r="E383" i="13"/>
  <c r="D383" i="13"/>
  <c r="C383" i="13"/>
  <c r="M382" i="13"/>
  <c r="L382" i="13"/>
  <c r="K382" i="13"/>
  <c r="J382" i="13"/>
  <c r="M381" i="13"/>
  <c r="L381" i="13"/>
  <c r="K381" i="13"/>
  <c r="J381" i="13"/>
  <c r="H381" i="13"/>
  <c r="G381" i="13"/>
  <c r="F381" i="13"/>
  <c r="E381" i="13"/>
  <c r="D381" i="13"/>
  <c r="C381" i="13"/>
  <c r="M380" i="13"/>
  <c r="L380" i="13"/>
  <c r="K380" i="13"/>
  <c r="J380" i="13"/>
  <c r="M379" i="13"/>
  <c r="L379" i="13"/>
  <c r="K379" i="13"/>
  <c r="J379" i="13"/>
  <c r="H379" i="13"/>
  <c r="G379" i="13"/>
  <c r="F379" i="13"/>
  <c r="E379" i="13"/>
  <c r="D379" i="13"/>
  <c r="C379" i="13"/>
  <c r="M378" i="13"/>
  <c r="L378" i="13"/>
  <c r="K378" i="13"/>
  <c r="J378" i="13"/>
  <c r="M377" i="13"/>
  <c r="L377" i="13"/>
  <c r="K377" i="13"/>
  <c r="J377" i="13"/>
  <c r="H377" i="13"/>
  <c r="G377" i="13"/>
  <c r="F377" i="13"/>
  <c r="E377" i="13"/>
  <c r="D377" i="13"/>
  <c r="C377" i="13"/>
  <c r="M376" i="13"/>
  <c r="L376" i="13"/>
  <c r="K376" i="13"/>
  <c r="J376" i="13"/>
  <c r="M375" i="13"/>
  <c r="L375" i="13"/>
  <c r="K375" i="13"/>
  <c r="J375" i="13"/>
  <c r="H375" i="13"/>
  <c r="G375" i="13"/>
  <c r="F375" i="13"/>
  <c r="E375" i="13"/>
  <c r="D375" i="13"/>
  <c r="C375" i="13"/>
  <c r="M374" i="13"/>
  <c r="L374" i="13"/>
  <c r="K374" i="13"/>
  <c r="J374" i="13"/>
  <c r="M373" i="13"/>
  <c r="L373" i="13"/>
  <c r="K373" i="13"/>
  <c r="J373" i="13"/>
  <c r="H373" i="13"/>
  <c r="G373" i="13"/>
  <c r="F373" i="13"/>
  <c r="E373" i="13"/>
  <c r="D373" i="13"/>
  <c r="C373" i="13"/>
  <c r="M372" i="13"/>
  <c r="L372" i="13"/>
  <c r="K372" i="13"/>
  <c r="J372" i="13"/>
  <c r="M371" i="13"/>
  <c r="L371" i="13"/>
  <c r="K371" i="13"/>
  <c r="J371" i="13"/>
  <c r="H371" i="13"/>
  <c r="G371" i="13"/>
  <c r="F371" i="13"/>
  <c r="E371" i="13"/>
  <c r="D371" i="13"/>
  <c r="C371" i="13"/>
  <c r="M370" i="13"/>
  <c r="L370" i="13"/>
  <c r="K370" i="13"/>
  <c r="J370" i="13"/>
  <c r="M369" i="13"/>
  <c r="L369" i="13"/>
  <c r="K369" i="13"/>
  <c r="J369" i="13"/>
  <c r="H369" i="13"/>
  <c r="G369" i="13"/>
  <c r="F369" i="13"/>
  <c r="E369" i="13"/>
  <c r="D369" i="13"/>
  <c r="C369" i="13"/>
  <c r="M368" i="13"/>
  <c r="L368" i="13"/>
  <c r="K368" i="13"/>
  <c r="J368" i="13"/>
  <c r="M367" i="13"/>
  <c r="L367" i="13"/>
  <c r="K367" i="13"/>
  <c r="J367" i="13"/>
  <c r="N367" i="13" s="1"/>
  <c r="H367" i="13"/>
  <c r="G367" i="13"/>
  <c r="F367" i="13"/>
  <c r="E367" i="13"/>
  <c r="D367" i="13"/>
  <c r="C367" i="13"/>
  <c r="M366" i="13"/>
  <c r="L366" i="13"/>
  <c r="K366" i="13"/>
  <c r="J366" i="13"/>
  <c r="M365" i="13"/>
  <c r="L365" i="13"/>
  <c r="K365" i="13"/>
  <c r="J365" i="13"/>
  <c r="H365" i="13"/>
  <c r="G365" i="13"/>
  <c r="F365" i="13"/>
  <c r="E365" i="13"/>
  <c r="D365" i="13"/>
  <c r="C365" i="13"/>
  <c r="M364" i="13"/>
  <c r="L364" i="13"/>
  <c r="K364" i="13"/>
  <c r="J364" i="13"/>
  <c r="M363" i="13"/>
  <c r="L363" i="13"/>
  <c r="K363" i="13"/>
  <c r="J363" i="13"/>
  <c r="H363" i="13"/>
  <c r="G363" i="13"/>
  <c r="F363" i="13"/>
  <c r="E363" i="13"/>
  <c r="D363" i="13"/>
  <c r="C363" i="13"/>
  <c r="M362" i="13"/>
  <c r="L362" i="13"/>
  <c r="K362" i="13"/>
  <c r="J362" i="13"/>
  <c r="M361" i="13"/>
  <c r="L361" i="13"/>
  <c r="K361" i="13"/>
  <c r="J361" i="13"/>
  <c r="H361" i="13"/>
  <c r="G361" i="13"/>
  <c r="F361" i="13"/>
  <c r="E361" i="13"/>
  <c r="D361" i="13"/>
  <c r="C361" i="13"/>
  <c r="M360" i="13"/>
  <c r="L360" i="13"/>
  <c r="K360" i="13"/>
  <c r="J360" i="13"/>
  <c r="M359" i="13"/>
  <c r="L359" i="13"/>
  <c r="K359" i="13"/>
  <c r="J359" i="13"/>
  <c r="H359" i="13"/>
  <c r="G359" i="13"/>
  <c r="F359" i="13"/>
  <c r="E359" i="13"/>
  <c r="D359" i="13"/>
  <c r="C359" i="13"/>
  <c r="M358" i="13"/>
  <c r="L358" i="13"/>
  <c r="K358" i="13"/>
  <c r="J358" i="13"/>
  <c r="M357" i="13"/>
  <c r="L357" i="13"/>
  <c r="K357" i="13"/>
  <c r="J357" i="13"/>
  <c r="H357" i="13"/>
  <c r="G357" i="13"/>
  <c r="F357" i="13"/>
  <c r="E357" i="13"/>
  <c r="D357" i="13"/>
  <c r="C357" i="13"/>
  <c r="M356" i="13"/>
  <c r="L356" i="13"/>
  <c r="K356" i="13"/>
  <c r="J356" i="13"/>
  <c r="M355" i="13"/>
  <c r="L355" i="13"/>
  <c r="K355" i="13"/>
  <c r="J355" i="13"/>
  <c r="H355" i="13"/>
  <c r="G355" i="13"/>
  <c r="F355" i="13"/>
  <c r="E355" i="13"/>
  <c r="D355" i="13"/>
  <c r="C355" i="13"/>
  <c r="M354" i="13"/>
  <c r="L354" i="13"/>
  <c r="K354" i="13"/>
  <c r="J354" i="13"/>
  <c r="M353" i="13"/>
  <c r="L353" i="13"/>
  <c r="K353" i="13"/>
  <c r="J353" i="13"/>
  <c r="H353" i="13"/>
  <c r="G353" i="13"/>
  <c r="F353" i="13"/>
  <c r="E353" i="13"/>
  <c r="D353" i="13"/>
  <c r="C353" i="13"/>
  <c r="M352" i="13"/>
  <c r="L352" i="13"/>
  <c r="K352" i="13"/>
  <c r="J352" i="13"/>
  <c r="M351" i="13"/>
  <c r="L351" i="13"/>
  <c r="K351" i="13"/>
  <c r="J351" i="13"/>
  <c r="N351" i="13" s="1"/>
  <c r="H351" i="13"/>
  <c r="G351" i="13"/>
  <c r="F351" i="13"/>
  <c r="E351" i="13"/>
  <c r="D351" i="13"/>
  <c r="C351" i="13"/>
  <c r="M350" i="13"/>
  <c r="L350" i="13"/>
  <c r="K350" i="13"/>
  <c r="J350" i="13"/>
  <c r="M349" i="13"/>
  <c r="L349" i="13"/>
  <c r="K349" i="13"/>
  <c r="J349" i="13"/>
  <c r="H349" i="13"/>
  <c r="G349" i="13"/>
  <c r="F349" i="13"/>
  <c r="E349" i="13"/>
  <c r="D349" i="13"/>
  <c r="C349" i="13"/>
  <c r="M348" i="13"/>
  <c r="L348" i="13"/>
  <c r="K348" i="13"/>
  <c r="J348" i="13"/>
  <c r="M347" i="13"/>
  <c r="L347" i="13"/>
  <c r="K347" i="13"/>
  <c r="J347" i="13"/>
  <c r="H347" i="13"/>
  <c r="G347" i="13"/>
  <c r="F347" i="13"/>
  <c r="E347" i="13"/>
  <c r="D347" i="13"/>
  <c r="C347" i="13"/>
  <c r="M346" i="13"/>
  <c r="L346" i="13"/>
  <c r="K346" i="13"/>
  <c r="J346" i="13"/>
  <c r="M345" i="13"/>
  <c r="L345" i="13"/>
  <c r="K345" i="13"/>
  <c r="J345" i="13"/>
  <c r="H345" i="13"/>
  <c r="G345" i="13"/>
  <c r="F345" i="13"/>
  <c r="E345" i="13"/>
  <c r="D345" i="13"/>
  <c r="C345" i="13"/>
  <c r="M344" i="13"/>
  <c r="L344" i="13"/>
  <c r="K344" i="13"/>
  <c r="J344" i="13"/>
  <c r="M343" i="13"/>
  <c r="L343" i="13"/>
  <c r="K343" i="13"/>
  <c r="J343" i="13"/>
  <c r="H343" i="13"/>
  <c r="G343" i="13"/>
  <c r="F343" i="13"/>
  <c r="E343" i="13"/>
  <c r="D343" i="13"/>
  <c r="C343" i="13"/>
  <c r="M342" i="13"/>
  <c r="L342" i="13"/>
  <c r="K342" i="13"/>
  <c r="J342" i="13"/>
  <c r="M341" i="13"/>
  <c r="L341" i="13"/>
  <c r="K341" i="13"/>
  <c r="J341" i="13"/>
  <c r="H341" i="13"/>
  <c r="G341" i="13"/>
  <c r="F341" i="13"/>
  <c r="E341" i="13"/>
  <c r="D341" i="13"/>
  <c r="C341" i="13"/>
  <c r="M340" i="13"/>
  <c r="L340" i="13"/>
  <c r="K340" i="13"/>
  <c r="J340" i="13"/>
  <c r="M339" i="13"/>
  <c r="L339" i="13"/>
  <c r="K339" i="13"/>
  <c r="J339" i="13"/>
  <c r="H339" i="13"/>
  <c r="G339" i="13"/>
  <c r="F339" i="13"/>
  <c r="E339" i="13"/>
  <c r="D339" i="13"/>
  <c r="C339" i="13"/>
  <c r="M338" i="13"/>
  <c r="L338" i="13"/>
  <c r="K338" i="13"/>
  <c r="J338" i="13"/>
  <c r="M337" i="13"/>
  <c r="L337" i="13"/>
  <c r="K337" i="13"/>
  <c r="J337" i="13"/>
  <c r="H337" i="13"/>
  <c r="G337" i="13"/>
  <c r="F337" i="13"/>
  <c r="E337" i="13"/>
  <c r="D337" i="13"/>
  <c r="C337" i="13"/>
  <c r="M336" i="13"/>
  <c r="L336" i="13"/>
  <c r="K336" i="13"/>
  <c r="J336" i="13"/>
  <c r="M335" i="13"/>
  <c r="L335" i="13"/>
  <c r="K335" i="13"/>
  <c r="J335" i="13"/>
  <c r="H335" i="13"/>
  <c r="G335" i="13"/>
  <c r="F335" i="13"/>
  <c r="E335" i="13"/>
  <c r="D335" i="13"/>
  <c r="C335" i="13"/>
  <c r="M334" i="13"/>
  <c r="L334" i="13"/>
  <c r="K334" i="13"/>
  <c r="J334" i="13"/>
  <c r="M333" i="13"/>
  <c r="L333" i="13"/>
  <c r="K333" i="13"/>
  <c r="J333" i="13"/>
  <c r="H333" i="13"/>
  <c r="G333" i="13"/>
  <c r="F333" i="13"/>
  <c r="E333" i="13"/>
  <c r="D333" i="13"/>
  <c r="C333" i="13"/>
  <c r="M332" i="13"/>
  <c r="L332" i="13"/>
  <c r="K332" i="13"/>
  <c r="J332" i="13"/>
  <c r="M331" i="13"/>
  <c r="L331" i="13"/>
  <c r="K331" i="13"/>
  <c r="J331" i="13"/>
  <c r="H331" i="13"/>
  <c r="G331" i="13"/>
  <c r="F331" i="13"/>
  <c r="E331" i="13"/>
  <c r="D331" i="13"/>
  <c r="C331" i="13"/>
  <c r="M330" i="13"/>
  <c r="L330" i="13"/>
  <c r="K330" i="13"/>
  <c r="J330" i="13"/>
  <c r="M329" i="13"/>
  <c r="L329" i="13"/>
  <c r="K329" i="13"/>
  <c r="J329" i="13"/>
  <c r="H329" i="13"/>
  <c r="G329" i="13"/>
  <c r="F329" i="13"/>
  <c r="E329" i="13"/>
  <c r="D329" i="13"/>
  <c r="C329" i="13"/>
  <c r="M328" i="13"/>
  <c r="L328" i="13"/>
  <c r="K328" i="13"/>
  <c r="J328" i="13"/>
  <c r="M327" i="13"/>
  <c r="L327" i="13"/>
  <c r="K327" i="13"/>
  <c r="J327" i="13"/>
  <c r="N327" i="13" s="1"/>
  <c r="H327" i="13"/>
  <c r="G327" i="13"/>
  <c r="F327" i="13"/>
  <c r="E327" i="13"/>
  <c r="D327" i="13"/>
  <c r="C327" i="13"/>
  <c r="M326" i="13"/>
  <c r="L326" i="13"/>
  <c r="K326" i="13"/>
  <c r="J326" i="13"/>
  <c r="M325" i="13"/>
  <c r="L325" i="13"/>
  <c r="K325" i="13"/>
  <c r="J325" i="13"/>
  <c r="H325" i="13"/>
  <c r="G325" i="13"/>
  <c r="F325" i="13"/>
  <c r="E325" i="13"/>
  <c r="D325" i="13"/>
  <c r="C325" i="13"/>
  <c r="M324" i="13"/>
  <c r="L324" i="13"/>
  <c r="K324" i="13"/>
  <c r="J324" i="13"/>
  <c r="M323" i="13"/>
  <c r="L323" i="13"/>
  <c r="K323" i="13"/>
  <c r="J323" i="13"/>
  <c r="H323" i="13"/>
  <c r="G323" i="13"/>
  <c r="F323" i="13"/>
  <c r="E323" i="13"/>
  <c r="D323" i="13"/>
  <c r="C323" i="13"/>
  <c r="M322" i="13"/>
  <c r="L322" i="13"/>
  <c r="K322" i="13"/>
  <c r="J322" i="13"/>
  <c r="M321" i="13"/>
  <c r="L321" i="13"/>
  <c r="K321" i="13"/>
  <c r="J321" i="13"/>
  <c r="H321" i="13"/>
  <c r="G321" i="13"/>
  <c r="F321" i="13"/>
  <c r="E321" i="13"/>
  <c r="D321" i="13"/>
  <c r="C321" i="13"/>
  <c r="M320" i="13"/>
  <c r="L320" i="13"/>
  <c r="K320" i="13"/>
  <c r="J320" i="13"/>
  <c r="M319" i="13"/>
  <c r="L319" i="13"/>
  <c r="K319" i="13"/>
  <c r="J319" i="13"/>
  <c r="H319" i="13"/>
  <c r="G319" i="13"/>
  <c r="F319" i="13"/>
  <c r="E319" i="13"/>
  <c r="D319" i="13"/>
  <c r="C319" i="13"/>
  <c r="M318" i="13"/>
  <c r="L318" i="13"/>
  <c r="K318" i="13"/>
  <c r="J318" i="13"/>
  <c r="M317" i="13"/>
  <c r="L317" i="13"/>
  <c r="K317" i="13"/>
  <c r="J317" i="13"/>
  <c r="H317" i="13"/>
  <c r="G317" i="13"/>
  <c r="F317" i="13"/>
  <c r="E317" i="13"/>
  <c r="D317" i="13"/>
  <c r="C317" i="13"/>
  <c r="M316" i="13"/>
  <c r="L316" i="13"/>
  <c r="K316" i="13"/>
  <c r="J316" i="13"/>
  <c r="M315" i="13"/>
  <c r="L315" i="13"/>
  <c r="K315" i="13"/>
  <c r="J315" i="13"/>
  <c r="H315" i="13"/>
  <c r="G315" i="13"/>
  <c r="F315" i="13"/>
  <c r="E315" i="13"/>
  <c r="D315" i="13"/>
  <c r="C315" i="13"/>
  <c r="M314" i="13"/>
  <c r="L314" i="13"/>
  <c r="K314" i="13"/>
  <c r="J314" i="13"/>
  <c r="M313" i="13"/>
  <c r="L313" i="13"/>
  <c r="K313" i="13"/>
  <c r="J313" i="13"/>
  <c r="H313" i="13"/>
  <c r="G313" i="13"/>
  <c r="F313" i="13"/>
  <c r="E313" i="13"/>
  <c r="D313" i="13"/>
  <c r="C313" i="13"/>
  <c r="M312" i="13"/>
  <c r="L312" i="13"/>
  <c r="K312" i="13"/>
  <c r="J312" i="13"/>
  <c r="M311" i="13"/>
  <c r="L311" i="13"/>
  <c r="K311" i="13"/>
  <c r="J311" i="13"/>
  <c r="N311" i="13" s="1"/>
  <c r="H311" i="13"/>
  <c r="G311" i="13"/>
  <c r="F311" i="13"/>
  <c r="E311" i="13"/>
  <c r="D311" i="13"/>
  <c r="C311" i="13"/>
  <c r="M310" i="13"/>
  <c r="L310" i="13"/>
  <c r="K310" i="13"/>
  <c r="J310" i="13"/>
  <c r="M309" i="13"/>
  <c r="L309" i="13"/>
  <c r="K309" i="13"/>
  <c r="J309" i="13"/>
  <c r="H309" i="13"/>
  <c r="G309" i="13"/>
  <c r="F309" i="13"/>
  <c r="E309" i="13"/>
  <c r="D309" i="13"/>
  <c r="C309" i="13"/>
  <c r="M308" i="13"/>
  <c r="L308" i="13"/>
  <c r="K308" i="13"/>
  <c r="J308" i="13"/>
  <c r="M307" i="13"/>
  <c r="L307" i="13"/>
  <c r="K307" i="13"/>
  <c r="J307" i="13"/>
  <c r="H307" i="13"/>
  <c r="G307" i="13"/>
  <c r="F307" i="13"/>
  <c r="E307" i="13"/>
  <c r="D307" i="13"/>
  <c r="C307" i="13"/>
  <c r="M306" i="13"/>
  <c r="L306" i="13"/>
  <c r="K306" i="13"/>
  <c r="J306" i="13"/>
  <c r="M305" i="13"/>
  <c r="L305" i="13"/>
  <c r="K305" i="13"/>
  <c r="J305" i="13"/>
  <c r="H305" i="13"/>
  <c r="G305" i="13"/>
  <c r="F305" i="13"/>
  <c r="E305" i="13"/>
  <c r="D305" i="13"/>
  <c r="C305" i="13"/>
  <c r="M304" i="13"/>
  <c r="L304" i="13"/>
  <c r="K304" i="13"/>
  <c r="J304" i="13"/>
  <c r="M303" i="13"/>
  <c r="L303" i="13"/>
  <c r="K303" i="13"/>
  <c r="J303" i="13"/>
  <c r="N303" i="13" s="1"/>
  <c r="H303" i="13"/>
  <c r="G303" i="13"/>
  <c r="F303" i="13"/>
  <c r="E303" i="13"/>
  <c r="D303" i="13"/>
  <c r="C303" i="13"/>
  <c r="M302" i="13"/>
  <c r="L302" i="13"/>
  <c r="K302" i="13"/>
  <c r="J302" i="13"/>
  <c r="M301" i="13"/>
  <c r="L301" i="13"/>
  <c r="K301" i="13"/>
  <c r="J301" i="13"/>
  <c r="H301" i="13"/>
  <c r="G301" i="13"/>
  <c r="F301" i="13"/>
  <c r="E301" i="13"/>
  <c r="D301" i="13"/>
  <c r="C301" i="13"/>
  <c r="M300" i="13"/>
  <c r="L300" i="13"/>
  <c r="K300" i="13"/>
  <c r="J300" i="13"/>
  <c r="M299" i="13"/>
  <c r="L299" i="13"/>
  <c r="K299" i="13"/>
  <c r="J299" i="13"/>
  <c r="H299" i="13"/>
  <c r="G299" i="13"/>
  <c r="F299" i="13"/>
  <c r="E299" i="13"/>
  <c r="D299" i="13"/>
  <c r="C299" i="13"/>
  <c r="M298" i="13"/>
  <c r="L298" i="13"/>
  <c r="K298" i="13"/>
  <c r="J298" i="13"/>
  <c r="M297" i="13"/>
  <c r="L297" i="13"/>
  <c r="K297" i="13"/>
  <c r="J297" i="13"/>
  <c r="H297" i="13"/>
  <c r="G297" i="13"/>
  <c r="F297" i="13"/>
  <c r="E297" i="13"/>
  <c r="D297" i="13"/>
  <c r="C297" i="13"/>
  <c r="M296" i="13"/>
  <c r="L296" i="13"/>
  <c r="K296" i="13"/>
  <c r="J296" i="13"/>
  <c r="M295" i="13"/>
  <c r="L295" i="13"/>
  <c r="K295" i="13"/>
  <c r="J295" i="13"/>
  <c r="H295" i="13"/>
  <c r="G295" i="13"/>
  <c r="F295" i="13"/>
  <c r="E295" i="13"/>
  <c r="D295" i="13"/>
  <c r="C295" i="13"/>
  <c r="M294" i="13"/>
  <c r="L294" i="13"/>
  <c r="K294" i="13"/>
  <c r="J294" i="13"/>
  <c r="M293" i="13"/>
  <c r="L293" i="13"/>
  <c r="K293" i="13"/>
  <c r="J293" i="13"/>
  <c r="H293" i="13"/>
  <c r="G293" i="13"/>
  <c r="F293" i="13"/>
  <c r="E293" i="13"/>
  <c r="D293" i="13"/>
  <c r="C293" i="13"/>
  <c r="M292" i="13"/>
  <c r="L292" i="13"/>
  <c r="K292" i="13"/>
  <c r="J292" i="13"/>
  <c r="M291" i="13"/>
  <c r="L291" i="13"/>
  <c r="K291" i="13"/>
  <c r="J291" i="13"/>
  <c r="H291" i="13"/>
  <c r="G291" i="13"/>
  <c r="F291" i="13"/>
  <c r="E291" i="13"/>
  <c r="D291" i="13"/>
  <c r="C291" i="13"/>
  <c r="M290" i="13"/>
  <c r="L290" i="13"/>
  <c r="K290" i="13"/>
  <c r="J290" i="13"/>
  <c r="M289" i="13"/>
  <c r="L289" i="13"/>
  <c r="K289" i="13"/>
  <c r="J289" i="13"/>
  <c r="H289" i="13"/>
  <c r="G289" i="13"/>
  <c r="F289" i="13"/>
  <c r="E289" i="13"/>
  <c r="D289" i="13"/>
  <c r="C289" i="13"/>
  <c r="M288" i="13"/>
  <c r="L288" i="13"/>
  <c r="K288" i="13"/>
  <c r="J288" i="13"/>
  <c r="M287" i="13"/>
  <c r="L287" i="13"/>
  <c r="K287" i="13"/>
  <c r="J287" i="13"/>
  <c r="N287" i="13" s="1"/>
  <c r="H287" i="13"/>
  <c r="G287" i="13"/>
  <c r="F287" i="13"/>
  <c r="E287" i="13"/>
  <c r="D287" i="13"/>
  <c r="C287" i="13"/>
  <c r="M286" i="13"/>
  <c r="L286" i="13"/>
  <c r="K286" i="13"/>
  <c r="J286" i="13"/>
  <c r="M285" i="13"/>
  <c r="L285" i="13"/>
  <c r="K285" i="13"/>
  <c r="J285" i="13"/>
  <c r="H285" i="13"/>
  <c r="G285" i="13"/>
  <c r="F285" i="13"/>
  <c r="E285" i="13"/>
  <c r="D285" i="13"/>
  <c r="C285" i="13"/>
  <c r="M284" i="13"/>
  <c r="L284" i="13"/>
  <c r="K284" i="13"/>
  <c r="J284" i="13"/>
  <c r="M283" i="13"/>
  <c r="L283" i="13"/>
  <c r="K283" i="13"/>
  <c r="J283" i="13"/>
  <c r="H283" i="13"/>
  <c r="G283" i="13"/>
  <c r="F283" i="13"/>
  <c r="E283" i="13"/>
  <c r="D283" i="13"/>
  <c r="C283" i="13"/>
  <c r="M282" i="13"/>
  <c r="L282" i="13"/>
  <c r="K282" i="13"/>
  <c r="J282" i="13"/>
  <c r="M281" i="13"/>
  <c r="L281" i="13"/>
  <c r="K281" i="13"/>
  <c r="J281" i="13"/>
  <c r="H281" i="13"/>
  <c r="G281" i="13"/>
  <c r="F281" i="13"/>
  <c r="E281" i="13"/>
  <c r="D281" i="13"/>
  <c r="C281" i="13"/>
  <c r="M280" i="13"/>
  <c r="L280" i="13"/>
  <c r="K280" i="13"/>
  <c r="J280" i="13"/>
  <c r="M279" i="13"/>
  <c r="L279" i="13"/>
  <c r="K279" i="13"/>
  <c r="J279" i="13"/>
  <c r="H279" i="13"/>
  <c r="G279" i="13"/>
  <c r="F279" i="13"/>
  <c r="E279" i="13"/>
  <c r="D279" i="13"/>
  <c r="C279" i="13"/>
  <c r="M278" i="13"/>
  <c r="L278" i="13"/>
  <c r="K278" i="13"/>
  <c r="J278" i="13"/>
  <c r="M277" i="13"/>
  <c r="L277" i="13"/>
  <c r="K277" i="13"/>
  <c r="J277" i="13"/>
  <c r="H277" i="13"/>
  <c r="G277" i="13"/>
  <c r="F277" i="13"/>
  <c r="E277" i="13"/>
  <c r="D277" i="13"/>
  <c r="C277" i="13"/>
  <c r="M276" i="13"/>
  <c r="L276" i="13"/>
  <c r="K276" i="13"/>
  <c r="J276" i="13"/>
  <c r="M275" i="13"/>
  <c r="L275" i="13"/>
  <c r="K275" i="13"/>
  <c r="J275" i="13"/>
  <c r="H275" i="13"/>
  <c r="G275" i="13"/>
  <c r="F275" i="13"/>
  <c r="E275" i="13"/>
  <c r="D275" i="13"/>
  <c r="C275" i="13"/>
  <c r="M274" i="13"/>
  <c r="L274" i="13"/>
  <c r="K274" i="13"/>
  <c r="J274" i="13"/>
  <c r="M273" i="13"/>
  <c r="L273" i="13"/>
  <c r="K273" i="13"/>
  <c r="J273" i="13"/>
  <c r="H273" i="13"/>
  <c r="G273" i="13"/>
  <c r="F273" i="13"/>
  <c r="E273" i="13"/>
  <c r="D273" i="13"/>
  <c r="C273" i="13"/>
  <c r="M272" i="13"/>
  <c r="L272" i="13"/>
  <c r="K272" i="13"/>
  <c r="J272" i="13"/>
  <c r="M271" i="13"/>
  <c r="L271" i="13"/>
  <c r="K271" i="13"/>
  <c r="J271" i="13"/>
  <c r="H271" i="13"/>
  <c r="G271" i="13"/>
  <c r="F271" i="13"/>
  <c r="E271" i="13"/>
  <c r="D271" i="13"/>
  <c r="C271" i="13"/>
  <c r="M270" i="13"/>
  <c r="L270" i="13"/>
  <c r="K270" i="13"/>
  <c r="J270" i="13"/>
  <c r="M269" i="13"/>
  <c r="L269" i="13"/>
  <c r="K269" i="13"/>
  <c r="J269" i="13"/>
  <c r="H269" i="13"/>
  <c r="G269" i="13"/>
  <c r="F269" i="13"/>
  <c r="E269" i="13"/>
  <c r="D269" i="13"/>
  <c r="C269" i="13"/>
  <c r="M268" i="13"/>
  <c r="L268" i="13"/>
  <c r="K268" i="13"/>
  <c r="J268" i="13"/>
  <c r="M267" i="13"/>
  <c r="L267" i="13"/>
  <c r="K267" i="13"/>
  <c r="J267" i="13"/>
  <c r="H267" i="13"/>
  <c r="G267" i="13"/>
  <c r="F267" i="13"/>
  <c r="E267" i="13"/>
  <c r="D267" i="13"/>
  <c r="C267" i="13"/>
  <c r="M266" i="13"/>
  <c r="L266" i="13"/>
  <c r="K266" i="13"/>
  <c r="J266" i="13"/>
  <c r="M265" i="13"/>
  <c r="L265" i="13"/>
  <c r="K265" i="13"/>
  <c r="J265" i="13"/>
  <c r="H265" i="13"/>
  <c r="G265" i="13"/>
  <c r="F265" i="13"/>
  <c r="E265" i="13"/>
  <c r="D265" i="13"/>
  <c r="C265" i="13"/>
  <c r="M264" i="13"/>
  <c r="L264" i="13"/>
  <c r="K264" i="13"/>
  <c r="J264" i="13"/>
  <c r="M263" i="13"/>
  <c r="L263" i="13"/>
  <c r="K263" i="13"/>
  <c r="J263" i="13"/>
  <c r="N263" i="13" s="1"/>
  <c r="H263" i="13"/>
  <c r="G263" i="13"/>
  <c r="F263" i="13"/>
  <c r="E263" i="13"/>
  <c r="D263" i="13"/>
  <c r="C263" i="13"/>
  <c r="M262" i="13"/>
  <c r="L262" i="13"/>
  <c r="K262" i="13"/>
  <c r="J262" i="13"/>
  <c r="M261" i="13"/>
  <c r="L261" i="13"/>
  <c r="K261" i="13"/>
  <c r="J261" i="13"/>
  <c r="H261" i="13"/>
  <c r="G261" i="13"/>
  <c r="F261" i="13"/>
  <c r="E261" i="13"/>
  <c r="D261" i="13"/>
  <c r="C261" i="13"/>
  <c r="M260" i="13"/>
  <c r="L260" i="13"/>
  <c r="K260" i="13"/>
  <c r="J260" i="13"/>
  <c r="M259" i="13"/>
  <c r="L259" i="13"/>
  <c r="K259" i="13"/>
  <c r="J259" i="13"/>
  <c r="H259" i="13"/>
  <c r="G259" i="13"/>
  <c r="F259" i="13"/>
  <c r="E259" i="13"/>
  <c r="D259" i="13"/>
  <c r="C259" i="13"/>
  <c r="M258" i="13"/>
  <c r="L258" i="13"/>
  <c r="K258" i="13"/>
  <c r="J258" i="13"/>
  <c r="M257" i="13"/>
  <c r="L257" i="13"/>
  <c r="K257" i="13"/>
  <c r="J257" i="13"/>
  <c r="H257" i="13"/>
  <c r="G257" i="13"/>
  <c r="F257" i="13"/>
  <c r="E257" i="13"/>
  <c r="D257" i="13"/>
  <c r="C257" i="13"/>
  <c r="M256" i="13"/>
  <c r="L256" i="13"/>
  <c r="K256" i="13"/>
  <c r="J256" i="13"/>
  <c r="M255" i="13"/>
  <c r="L255" i="13"/>
  <c r="K255" i="13"/>
  <c r="J255" i="13"/>
  <c r="N255" i="13" s="1"/>
  <c r="H255" i="13"/>
  <c r="G255" i="13"/>
  <c r="F255" i="13"/>
  <c r="E255" i="13"/>
  <c r="D255" i="13"/>
  <c r="C255" i="13"/>
  <c r="M254" i="13"/>
  <c r="L254" i="13"/>
  <c r="K254" i="13"/>
  <c r="J254" i="13"/>
  <c r="M253" i="13"/>
  <c r="L253" i="13"/>
  <c r="K253" i="13"/>
  <c r="J253" i="13"/>
  <c r="H253" i="13"/>
  <c r="G253" i="13"/>
  <c r="F253" i="13"/>
  <c r="E253" i="13"/>
  <c r="D253" i="13"/>
  <c r="C253" i="13"/>
  <c r="M252" i="13"/>
  <c r="L252" i="13"/>
  <c r="K252" i="13"/>
  <c r="J252" i="13"/>
  <c r="M251" i="13"/>
  <c r="L251" i="13"/>
  <c r="K251" i="13"/>
  <c r="J251" i="13"/>
  <c r="H251" i="13"/>
  <c r="G251" i="13"/>
  <c r="F251" i="13"/>
  <c r="E251" i="13"/>
  <c r="D251" i="13"/>
  <c r="C251" i="13"/>
  <c r="M250" i="13"/>
  <c r="L250" i="13"/>
  <c r="K250" i="13"/>
  <c r="J250" i="13"/>
  <c r="M249" i="13"/>
  <c r="L249" i="13"/>
  <c r="K249" i="13"/>
  <c r="J249" i="13"/>
  <c r="H249" i="13"/>
  <c r="G249" i="13"/>
  <c r="F249" i="13"/>
  <c r="E249" i="13"/>
  <c r="D249" i="13"/>
  <c r="C249" i="13"/>
  <c r="M248" i="13"/>
  <c r="L248" i="13"/>
  <c r="K248" i="13"/>
  <c r="J248" i="13"/>
  <c r="M247" i="13"/>
  <c r="L247" i="13"/>
  <c r="K247" i="13"/>
  <c r="J247" i="13"/>
  <c r="N247" i="13" s="1"/>
  <c r="H247" i="13"/>
  <c r="G247" i="13"/>
  <c r="F247" i="13"/>
  <c r="E247" i="13"/>
  <c r="D247" i="13"/>
  <c r="C247" i="13"/>
  <c r="M246" i="13"/>
  <c r="L246" i="13"/>
  <c r="K246" i="13"/>
  <c r="J246" i="13"/>
  <c r="M245" i="13"/>
  <c r="L245" i="13"/>
  <c r="K245" i="13"/>
  <c r="J245" i="13"/>
  <c r="H245" i="13"/>
  <c r="G245" i="13"/>
  <c r="F245" i="13"/>
  <c r="E245" i="13"/>
  <c r="D245" i="13"/>
  <c r="C245" i="13"/>
  <c r="M244" i="13"/>
  <c r="L244" i="13"/>
  <c r="K244" i="13"/>
  <c r="J244" i="13"/>
  <c r="M243" i="13"/>
  <c r="L243" i="13"/>
  <c r="K243" i="13"/>
  <c r="J243" i="13"/>
  <c r="H243" i="13"/>
  <c r="G243" i="13"/>
  <c r="F243" i="13"/>
  <c r="E243" i="13"/>
  <c r="D243" i="13"/>
  <c r="C243" i="13"/>
  <c r="M242" i="13"/>
  <c r="L242" i="13"/>
  <c r="K242" i="13"/>
  <c r="J242" i="13"/>
  <c r="M241" i="13"/>
  <c r="L241" i="13"/>
  <c r="K241" i="13"/>
  <c r="J241" i="13"/>
  <c r="H241" i="13"/>
  <c r="G241" i="13"/>
  <c r="F241" i="13"/>
  <c r="E241" i="13"/>
  <c r="D241" i="13"/>
  <c r="C241" i="13"/>
  <c r="M240" i="13"/>
  <c r="L240" i="13"/>
  <c r="K240" i="13"/>
  <c r="J240" i="13"/>
  <c r="M239" i="13"/>
  <c r="L239" i="13"/>
  <c r="K239" i="13"/>
  <c r="J239" i="13"/>
  <c r="H239" i="13"/>
  <c r="G239" i="13"/>
  <c r="F239" i="13"/>
  <c r="E239" i="13"/>
  <c r="D239" i="13"/>
  <c r="C239" i="13"/>
  <c r="M238" i="13"/>
  <c r="L238" i="13"/>
  <c r="K238" i="13"/>
  <c r="J238" i="13"/>
  <c r="M237" i="13"/>
  <c r="L237" i="13"/>
  <c r="K237" i="13"/>
  <c r="J237" i="13"/>
  <c r="H237" i="13"/>
  <c r="G237" i="13"/>
  <c r="F237" i="13"/>
  <c r="E237" i="13"/>
  <c r="D237" i="13"/>
  <c r="C237" i="13"/>
  <c r="M236" i="13"/>
  <c r="L236" i="13"/>
  <c r="K236" i="13"/>
  <c r="J236" i="13"/>
  <c r="M235" i="13"/>
  <c r="L235" i="13"/>
  <c r="K235" i="13"/>
  <c r="J235" i="13"/>
  <c r="H235" i="13"/>
  <c r="G235" i="13"/>
  <c r="F235" i="13"/>
  <c r="E235" i="13"/>
  <c r="D235" i="13"/>
  <c r="C235" i="13"/>
  <c r="M234" i="13"/>
  <c r="L234" i="13"/>
  <c r="K234" i="13"/>
  <c r="J234" i="13"/>
  <c r="M233" i="13"/>
  <c r="L233" i="13"/>
  <c r="K233" i="13"/>
  <c r="J233" i="13"/>
  <c r="H233" i="13"/>
  <c r="G233" i="13"/>
  <c r="F233" i="13"/>
  <c r="E233" i="13"/>
  <c r="D233" i="13"/>
  <c r="C233" i="13"/>
  <c r="M232" i="13"/>
  <c r="L232" i="13"/>
  <c r="K232" i="13"/>
  <c r="J232" i="13"/>
  <c r="M231" i="13"/>
  <c r="L231" i="13"/>
  <c r="K231" i="13"/>
  <c r="J231" i="13"/>
  <c r="N231" i="13" s="1"/>
  <c r="H231" i="13"/>
  <c r="G231" i="13"/>
  <c r="F231" i="13"/>
  <c r="E231" i="13"/>
  <c r="D231" i="13"/>
  <c r="C231" i="13"/>
  <c r="M230" i="13"/>
  <c r="L230" i="13"/>
  <c r="K230" i="13"/>
  <c r="J230" i="13"/>
  <c r="M229" i="13"/>
  <c r="L229" i="13"/>
  <c r="K229" i="13"/>
  <c r="J229" i="13"/>
  <c r="H229" i="13"/>
  <c r="G229" i="13"/>
  <c r="F229" i="13"/>
  <c r="E229" i="13"/>
  <c r="D229" i="13"/>
  <c r="C229" i="13"/>
  <c r="M228" i="13"/>
  <c r="L228" i="13"/>
  <c r="K228" i="13"/>
  <c r="J228" i="13"/>
  <c r="M227" i="13"/>
  <c r="L227" i="13"/>
  <c r="K227" i="13"/>
  <c r="J227" i="13"/>
  <c r="H227" i="13"/>
  <c r="G227" i="13"/>
  <c r="F227" i="13"/>
  <c r="E227" i="13"/>
  <c r="D227" i="13"/>
  <c r="C227" i="13"/>
  <c r="M226" i="13"/>
  <c r="L226" i="13"/>
  <c r="K226" i="13"/>
  <c r="J226" i="13"/>
  <c r="M225" i="13"/>
  <c r="L225" i="13"/>
  <c r="K225" i="13"/>
  <c r="J225" i="13"/>
  <c r="H225" i="13"/>
  <c r="G225" i="13"/>
  <c r="F225" i="13"/>
  <c r="E225" i="13"/>
  <c r="D225" i="13"/>
  <c r="C225" i="13"/>
  <c r="M224" i="13"/>
  <c r="L224" i="13"/>
  <c r="K224" i="13"/>
  <c r="J224" i="13"/>
  <c r="M223" i="13"/>
  <c r="L223" i="13"/>
  <c r="K223" i="13"/>
  <c r="J223" i="13"/>
  <c r="H223" i="13"/>
  <c r="G223" i="13"/>
  <c r="F223" i="13"/>
  <c r="E223" i="13"/>
  <c r="D223" i="13"/>
  <c r="C223" i="13"/>
  <c r="M222" i="13"/>
  <c r="L222" i="13"/>
  <c r="K222" i="13"/>
  <c r="J222" i="13"/>
  <c r="M221" i="13"/>
  <c r="L221" i="13"/>
  <c r="K221" i="13"/>
  <c r="J221" i="13"/>
  <c r="H221" i="13"/>
  <c r="G221" i="13"/>
  <c r="F221" i="13"/>
  <c r="E221" i="13"/>
  <c r="D221" i="13"/>
  <c r="C221" i="13"/>
  <c r="M220" i="13"/>
  <c r="L220" i="13"/>
  <c r="K220" i="13"/>
  <c r="J220" i="13"/>
  <c r="M219" i="13"/>
  <c r="L219" i="13"/>
  <c r="K219" i="13"/>
  <c r="J219" i="13"/>
  <c r="H219" i="13"/>
  <c r="G219" i="13"/>
  <c r="F219" i="13"/>
  <c r="E219" i="13"/>
  <c r="D219" i="13"/>
  <c r="C219" i="13"/>
  <c r="M218" i="13"/>
  <c r="L218" i="13"/>
  <c r="K218" i="13"/>
  <c r="J218" i="13"/>
  <c r="M217" i="13"/>
  <c r="L217" i="13"/>
  <c r="K217" i="13"/>
  <c r="J217" i="13"/>
  <c r="H217" i="13"/>
  <c r="G217" i="13"/>
  <c r="F217" i="13"/>
  <c r="E217" i="13"/>
  <c r="D217" i="13"/>
  <c r="C217" i="13"/>
  <c r="M216" i="13"/>
  <c r="L216" i="13"/>
  <c r="K216" i="13"/>
  <c r="J216" i="13"/>
  <c r="M215" i="13"/>
  <c r="L215" i="13"/>
  <c r="K215" i="13"/>
  <c r="J215" i="13"/>
  <c r="H215" i="13"/>
  <c r="G215" i="13"/>
  <c r="F215" i="13"/>
  <c r="E215" i="13"/>
  <c r="D215" i="13"/>
  <c r="C215" i="13"/>
  <c r="M214" i="13"/>
  <c r="L214" i="13"/>
  <c r="K214" i="13"/>
  <c r="J214" i="13"/>
  <c r="M213" i="13"/>
  <c r="L213" i="13"/>
  <c r="K213" i="13"/>
  <c r="J213" i="13"/>
  <c r="H213" i="13"/>
  <c r="G213" i="13"/>
  <c r="F213" i="13"/>
  <c r="E213" i="13"/>
  <c r="D213" i="13"/>
  <c r="C213" i="13"/>
  <c r="M212" i="13"/>
  <c r="L212" i="13"/>
  <c r="K212" i="13"/>
  <c r="J212" i="13"/>
  <c r="M211" i="13"/>
  <c r="L211" i="13"/>
  <c r="K211" i="13"/>
  <c r="J211" i="13"/>
  <c r="H211" i="13"/>
  <c r="G211" i="13"/>
  <c r="F211" i="13"/>
  <c r="E211" i="13"/>
  <c r="D211" i="13"/>
  <c r="C211" i="13"/>
  <c r="M210" i="13"/>
  <c r="L210" i="13"/>
  <c r="K210" i="13"/>
  <c r="J210" i="13"/>
  <c r="M209" i="13"/>
  <c r="L209" i="13"/>
  <c r="K209" i="13"/>
  <c r="J209" i="13"/>
  <c r="H209" i="13"/>
  <c r="G209" i="13"/>
  <c r="F209" i="13"/>
  <c r="E209" i="13"/>
  <c r="D209" i="13"/>
  <c r="C209" i="13"/>
  <c r="M208" i="13"/>
  <c r="L208" i="13"/>
  <c r="K208" i="13"/>
  <c r="J208" i="13"/>
  <c r="M207" i="13"/>
  <c r="L207" i="13"/>
  <c r="K207" i="13"/>
  <c r="J207" i="13"/>
  <c r="H207" i="13"/>
  <c r="G207" i="13"/>
  <c r="F207" i="13"/>
  <c r="E207" i="13"/>
  <c r="D207" i="13"/>
  <c r="C207" i="13"/>
  <c r="M206" i="13"/>
  <c r="L206" i="13"/>
  <c r="K206" i="13"/>
  <c r="J206" i="13"/>
  <c r="M205" i="13"/>
  <c r="L205" i="13"/>
  <c r="K205" i="13"/>
  <c r="J205" i="13"/>
  <c r="H205" i="13"/>
  <c r="G205" i="13"/>
  <c r="F205" i="13"/>
  <c r="E205" i="13"/>
  <c r="D205" i="13"/>
  <c r="C205" i="13"/>
  <c r="M204" i="13"/>
  <c r="L204" i="13"/>
  <c r="K204" i="13"/>
  <c r="J204" i="13"/>
  <c r="M203" i="13"/>
  <c r="L203" i="13"/>
  <c r="K203" i="13"/>
  <c r="J203" i="13"/>
  <c r="H203" i="13"/>
  <c r="G203" i="13"/>
  <c r="F203" i="13"/>
  <c r="E203" i="13"/>
  <c r="D203" i="13"/>
  <c r="C203" i="13"/>
  <c r="M202" i="13"/>
  <c r="L202" i="13"/>
  <c r="K202" i="13"/>
  <c r="J202" i="13"/>
  <c r="M201" i="13"/>
  <c r="L201" i="13"/>
  <c r="K201" i="13"/>
  <c r="J201" i="13"/>
  <c r="H201" i="13"/>
  <c r="G201" i="13"/>
  <c r="F201" i="13"/>
  <c r="E201" i="13"/>
  <c r="D201" i="13"/>
  <c r="C201" i="13"/>
  <c r="M200" i="13"/>
  <c r="L200" i="13"/>
  <c r="K200" i="13"/>
  <c r="J200" i="13"/>
  <c r="M199" i="13"/>
  <c r="L199" i="13"/>
  <c r="K199" i="13"/>
  <c r="J199" i="13"/>
  <c r="H199" i="13"/>
  <c r="G199" i="13"/>
  <c r="F199" i="13"/>
  <c r="E199" i="13"/>
  <c r="D199" i="13"/>
  <c r="C199" i="13"/>
  <c r="M198" i="13"/>
  <c r="L198" i="13"/>
  <c r="K198" i="13"/>
  <c r="J198" i="13"/>
  <c r="M197" i="13"/>
  <c r="L197" i="13"/>
  <c r="K197" i="13"/>
  <c r="J197" i="13"/>
  <c r="H197" i="13"/>
  <c r="G197" i="13"/>
  <c r="F197" i="13"/>
  <c r="E197" i="13"/>
  <c r="D197" i="13"/>
  <c r="C197" i="13"/>
  <c r="M196" i="13"/>
  <c r="L196" i="13"/>
  <c r="K196" i="13"/>
  <c r="J196" i="13"/>
  <c r="M195" i="13"/>
  <c r="L195" i="13"/>
  <c r="K195" i="13"/>
  <c r="J195" i="13"/>
  <c r="H195" i="13"/>
  <c r="G195" i="13"/>
  <c r="F195" i="13"/>
  <c r="E195" i="13"/>
  <c r="D195" i="13"/>
  <c r="C195" i="13"/>
  <c r="M194" i="13"/>
  <c r="L194" i="13"/>
  <c r="K194" i="13"/>
  <c r="J194" i="13"/>
  <c r="M193" i="13"/>
  <c r="L193" i="13"/>
  <c r="K193" i="13"/>
  <c r="J193" i="13"/>
  <c r="H193" i="13"/>
  <c r="G193" i="13"/>
  <c r="F193" i="13"/>
  <c r="E193" i="13"/>
  <c r="D193" i="13"/>
  <c r="C193" i="13"/>
  <c r="M192" i="13"/>
  <c r="L192" i="13"/>
  <c r="K192" i="13"/>
  <c r="J192" i="13"/>
  <c r="M191" i="13"/>
  <c r="L191" i="13"/>
  <c r="K191" i="13"/>
  <c r="J191" i="13"/>
  <c r="H191" i="13"/>
  <c r="G191" i="13"/>
  <c r="F191" i="13"/>
  <c r="E191" i="13"/>
  <c r="D191" i="13"/>
  <c r="C191" i="13"/>
  <c r="M190" i="13"/>
  <c r="L190" i="13"/>
  <c r="K190" i="13"/>
  <c r="J190" i="13"/>
  <c r="M189" i="13"/>
  <c r="L189" i="13"/>
  <c r="K189" i="13"/>
  <c r="J189" i="13"/>
  <c r="H189" i="13"/>
  <c r="G189" i="13"/>
  <c r="F189" i="13"/>
  <c r="E189" i="13"/>
  <c r="D189" i="13"/>
  <c r="C189" i="13"/>
  <c r="M188" i="13"/>
  <c r="L188" i="13"/>
  <c r="K188" i="13"/>
  <c r="J188" i="13"/>
  <c r="M187" i="13"/>
  <c r="L187" i="13"/>
  <c r="K187" i="13"/>
  <c r="J187" i="13"/>
  <c r="H187" i="13"/>
  <c r="G187" i="13"/>
  <c r="F187" i="13"/>
  <c r="E187" i="13"/>
  <c r="D187" i="13"/>
  <c r="C187" i="13"/>
  <c r="M186" i="13"/>
  <c r="L186" i="13"/>
  <c r="K186" i="13"/>
  <c r="J186" i="13"/>
  <c r="M185" i="13"/>
  <c r="L185" i="13"/>
  <c r="K185" i="13"/>
  <c r="J185" i="13"/>
  <c r="H185" i="13"/>
  <c r="G185" i="13"/>
  <c r="F185" i="13"/>
  <c r="E185" i="13"/>
  <c r="D185" i="13"/>
  <c r="C185" i="13"/>
  <c r="M184" i="13"/>
  <c r="L184" i="13"/>
  <c r="K184" i="13"/>
  <c r="J184" i="13"/>
  <c r="M183" i="13"/>
  <c r="L183" i="13"/>
  <c r="K183" i="13"/>
  <c r="J183" i="13"/>
  <c r="H183" i="13"/>
  <c r="G183" i="13"/>
  <c r="F183" i="13"/>
  <c r="E183" i="13"/>
  <c r="D183" i="13"/>
  <c r="C183" i="13"/>
  <c r="M182" i="13"/>
  <c r="L182" i="13"/>
  <c r="K182" i="13"/>
  <c r="J182" i="13"/>
  <c r="M181" i="13"/>
  <c r="L181" i="13"/>
  <c r="K181" i="13"/>
  <c r="J181" i="13"/>
  <c r="H181" i="13"/>
  <c r="G181" i="13"/>
  <c r="F181" i="13"/>
  <c r="E181" i="13"/>
  <c r="D181" i="13"/>
  <c r="C181" i="13"/>
  <c r="M180" i="13"/>
  <c r="L180" i="13"/>
  <c r="K180" i="13"/>
  <c r="J180" i="13"/>
  <c r="M179" i="13"/>
  <c r="L179" i="13"/>
  <c r="K179" i="13"/>
  <c r="J179" i="13"/>
  <c r="H179" i="13"/>
  <c r="G179" i="13"/>
  <c r="F179" i="13"/>
  <c r="E179" i="13"/>
  <c r="D179" i="13"/>
  <c r="C179" i="13"/>
  <c r="M178" i="13"/>
  <c r="L178" i="13"/>
  <c r="K178" i="13"/>
  <c r="J178" i="13"/>
  <c r="M177" i="13"/>
  <c r="L177" i="13"/>
  <c r="K177" i="13"/>
  <c r="J177" i="13"/>
  <c r="H177" i="13"/>
  <c r="G177" i="13"/>
  <c r="F177" i="13"/>
  <c r="E177" i="13"/>
  <c r="D177" i="13"/>
  <c r="C177" i="13"/>
  <c r="M176" i="13"/>
  <c r="L176" i="13"/>
  <c r="K176" i="13"/>
  <c r="J176" i="13"/>
  <c r="M175" i="13"/>
  <c r="L175" i="13"/>
  <c r="K175" i="13"/>
  <c r="J175" i="13"/>
  <c r="H175" i="13"/>
  <c r="G175" i="13"/>
  <c r="F175" i="13"/>
  <c r="E175" i="13"/>
  <c r="D175" i="13"/>
  <c r="C175" i="13"/>
  <c r="M174" i="13"/>
  <c r="L174" i="13"/>
  <c r="K174" i="13"/>
  <c r="J174" i="13"/>
  <c r="M173" i="13"/>
  <c r="L173" i="13"/>
  <c r="K173" i="13"/>
  <c r="J173" i="13"/>
  <c r="H173" i="13"/>
  <c r="G173" i="13"/>
  <c r="F173" i="13"/>
  <c r="E173" i="13"/>
  <c r="D173" i="13"/>
  <c r="C173" i="13"/>
  <c r="M172" i="13"/>
  <c r="L172" i="13"/>
  <c r="K172" i="13"/>
  <c r="J172" i="13"/>
  <c r="M171" i="13"/>
  <c r="L171" i="13"/>
  <c r="K171" i="13"/>
  <c r="J171" i="13"/>
  <c r="H171" i="13"/>
  <c r="G171" i="13"/>
  <c r="F171" i="13"/>
  <c r="E171" i="13"/>
  <c r="D171" i="13"/>
  <c r="C171" i="13"/>
  <c r="M170" i="13"/>
  <c r="L170" i="13"/>
  <c r="K170" i="13"/>
  <c r="J170" i="13"/>
  <c r="M169" i="13"/>
  <c r="L169" i="13"/>
  <c r="K169" i="13"/>
  <c r="J169" i="13"/>
  <c r="H169" i="13"/>
  <c r="G169" i="13"/>
  <c r="F169" i="13"/>
  <c r="E169" i="13"/>
  <c r="D169" i="13"/>
  <c r="C169" i="13"/>
  <c r="M168" i="13"/>
  <c r="L168" i="13"/>
  <c r="K168" i="13"/>
  <c r="J168" i="13"/>
  <c r="M167" i="13"/>
  <c r="L167" i="13"/>
  <c r="K167" i="13"/>
  <c r="J167" i="13"/>
  <c r="H167" i="13"/>
  <c r="G167" i="13"/>
  <c r="F167" i="13"/>
  <c r="E167" i="13"/>
  <c r="D167" i="13"/>
  <c r="C167" i="13"/>
  <c r="M166" i="13"/>
  <c r="L166" i="13"/>
  <c r="K166" i="13"/>
  <c r="J166" i="13"/>
  <c r="M165" i="13"/>
  <c r="L165" i="13"/>
  <c r="K165" i="13"/>
  <c r="J165" i="13"/>
  <c r="H165" i="13"/>
  <c r="G165" i="13"/>
  <c r="F165" i="13"/>
  <c r="E165" i="13"/>
  <c r="D165" i="13"/>
  <c r="C165" i="13"/>
  <c r="M164" i="13"/>
  <c r="L164" i="13"/>
  <c r="K164" i="13"/>
  <c r="J164" i="13"/>
  <c r="M163" i="13"/>
  <c r="L163" i="13"/>
  <c r="K163" i="13"/>
  <c r="J163" i="13"/>
  <c r="H163" i="13"/>
  <c r="G163" i="13"/>
  <c r="F163" i="13"/>
  <c r="E163" i="13"/>
  <c r="D163" i="13"/>
  <c r="C163" i="13"/>
  <c r="M162" i="13"/>
  <c r="L162" i="13"/>
  <c r="K162" i="13"/>
  <c r="J162" i="13"/>
  <c r="M161" i="13"/>
  <c r="L161" i="13"/>
  <c r="K161" i="13"/>
  <c r="J161" i="13"/>
  <c r="H161" i="13"/>
  <c r="G161" i="13"/>
  <c r="F161" i="13"/>
  <c r="E161" i="13"/>
  <c r="D161" i="13"/>
  <c r="C161" i="13"/>
  <c r="M160" i="13"/>
  <c r="L160" i="13"/>
  <c r="K160" i="13"/>
  <c r="J160" i="13"/>
  <c r="M159" i="13"/>
  <c r="L159" i="13"/>
  <c r="K159" i="13"/>
  <c r="J159" i="13"/>
  <c r="H159" i="13"/>
  <c r="G159" i="13"/>
  <c r="F159" i="13"/>
  <c r="E159" i="13"/>
  <c r="D159" i="13"/>
  <c r="C159" i="13"/>
  <c r="M158" i="13"/>
  <c r="L158" i="13"/>
  <c r="K158" i="13"/>
  <c r="J158" i="13"/>
  <c r="M157" i="13"/>
  <c r="L157" i="13"/>
  <c r="K157" i="13"/>
  <c r="J157" i="13"/>
  <c r="H157" i="13"/>
  <c r="G157" i="13"/>
  <c r="F157" i="13"/>
  <c r="E157" i="13"/>
  <c r="D157" i="13"/>
  <c r="C157" i="13"/>
  <c r="M156" i="13"/>
  <c r="L156" i="13"/>
  <c r="K156" i="13"/>
  <c r="J156" i="13"/>
  <c r="M155" i="13"/>
  <c r="L155" i="13"/>
  <c r="K155" i="13"/>
  <c r="J155" i="13"/>
  <c r="H155" i="13"/>
  <c r="G155" i="13"/>
  <c r="F155" i="13"/>
  <c r="E155" i="13"/>
  <c r="D155" i="13"/>
  <c r="C155" i="13"/>
  <c r="M154" i="13"/>
  <c r="L154" i="13"/>
  <c r="K154" i="13"/>
  <c r="J154" i="13"/>
  <c r="M153" i="13"/>
  <c r="L153" i="13"/>
  <c r="K153" i="13"/>
  <c r="J153" i="13"/>
  <c r="H153" i="13"/>
  <c r="G153" i="13"/>
  <c r="F153" i="13"/>
  <c r="E153" i="13"/>
  <c r="D153" i="13"/>
  <c r="C153" i="13"/>
  <c r="M152" i="13"/>
  <c r="L152" i="13"/>
  <c r="K152" i="13"/>
  <c r="J152" i="13"/>
  <c r="M151" i="13"/>
  <c r="L151" i="13"/>
  <c r="K151" i="13"/>
  <c r="J151" i="13"/>
  <c r="H151" i="13"/>
  <c r="G151" i="13"/>
  <c r="F151" i="13"/>
  <c r="E151" i="13"/>
  <c r="D151" i="13"/>
  <c r="C151" i="13"/>
  <c r="M150" i="13"/>
  <c r="L150" i="13"/>
  <c r="K150" i="13"/>
  <c r="J150" i="13"/>
  <c r="M149" i="13"/>
  <c r="L149" i="13"/>
  <c r="K149" i="13"/>
  <c r="J149" i="13"/>
  <c r="H149" i="13"/>
  <c r="G149" i="13"/>
  <c r="F149" i="13"/>
  <c r="E149" i="13"/>
  <c r="D149" i="13"/>
  <c r="C149" i="13"/>
  <c r="M148" i="13"/>
  <c r="L148" i="13"/>
  <c r="K148" i="13"/>
  <c r="J148" i="13"/>
  <c r="M147" i="13"/>
  <c r="L147" i="13"/>
  <c r="K147" i="13"/>
  <c r="J147" i="13"/>
  <c r="H147" i="13"/>
  <c r="G147" i="13"/>
  <c r="F147" i="13"/>
  <c r="E147" i="13"/>
  <c r="D147" i="13"/>
  <c r="C147" i="13"/>
  <c r="M146" i="13"/>
  <c r="L146" i="13"/>
  <c r="K146" i="13"/>
  <c r="J146" i="13"/>
  <c r="M145" i="13"/>
  <c r="L145" i="13"/>
  <c r="K145" i="13"/>
  <c r="J145" i="13"/>
  <c r="H145" i="13"/>
  <c r="G145" i="13"/>
  <c r="F145" i="13"/>
  <c r="E145" i="13"/>
  <c r="D145" i="13"/>
  <c r="C145" i="13"/>
  <c r="M144" i="13"/>
  <c r="L144" i="13"/>
  <c r="K144" i="13"/>
  <c r="J144" i="13"/>
  <c r="M143" i="13"/>
  <c r="L143" i="13"/>
  <c r="K143" i="13"/>
  <c r="J143" i="13"/>
  <c r="H143" i="13"/>
  <c r="G143" i="13"/>
  <c r="F143" i="13"/>
  <c r="E143" i="13"/>
  <c r="D143" i="13"/>
  <c r="C143" i="13"/>
  <c r="M142" i="13"/>
  <c r="L142" i="13"/>
  <c r="K142" i="13"/>
  <c r="J142" i="13"/>
  <c r="M141" i="13"/>
  <c r="L141" i="13"/>
  <c r="K141" i="13"/>
  <c r="J141" i="13"/>
  <c r="H141" i="13"/>
  <c r="G141" i="13"/>
  <c r="F141" i="13"/>
  <c r="E141" i="13"/>
  <c r="D141" i="13"/>
  <c r="C141" i="13"/>
  <c r="M140" i="13"/>
  <c r="L140" i="13"/>
  <c r="K140" i="13"/>
  <c r="J140" i="13"/>
  <c r="M139" i="13"/>
  <c r="L139" i="13"/>
  <c r="K139" i="13"/>
  <c r="J139" i="13"/>
  <c r="H139" i="13"/>
  <c r="G139" i="13"/>
  <c r="F139" i="13"/>
  <c r="E139" i="13"/>
  <c r="D139" i="13"/>
  <c r="C139" i="13"/>
  <c r="M138" i="13"/>
  <c r="L138" i="13"/>
  <c r="K138" i="13"/>
  <c r="J138" i="13"/>
  <c r="M137" i="13"/>
  <c r="L137" i="13"/>
  <c r="K137" i="13"/>
  <c r="J137" i="13"/>
  <c r="H137" i="13"/>
  <c r="G137" i="13"/>
  <c r="F137" i="13"/>
  <c r="E137" i="13"/>
  <c r="D137" i="13"/>
  <c r="C137" i="13"/>
  <c r="M136" i="13"/>
  <c r="L136" i="13"/>
  <c r="K136" i="13"/>
  <c r="J136" i="13"/>
  <c r="M135" i="13"/>
  <c r="L135" i="13"/>
  <c r="K135" i="13"/>
  <c r="J135" i="13"/>
  <c r="H135" i="13"/>
  <c r="G135" i="13"/>
  <c r="F135" i="13"/>
  <c r="E135" i="13"/>
  <c r="D135" i="13"/>
  <c r="C135" i="13"/>
  <c r="M134" i="13"/>
  <c r="L134" i="13"/>
  <c r="K134" i="13"/>
  <c r="J134" i="13"/>
  <c r="M133" i="13"/>
  <c r="L133" i="13"/>
  <c r="K133" i="13"/>
  <c r="J133" i="13"/>
  <c r="H133" i="13"/>
  <c r="G133" i="13"/>
  <c r="F133" i="13"/>
  <c r="E133" i="13"/>
  <c r="D133" i="13"/>
  <c r="C133" i="13"/>
  <c r="M132" i="13"/>
  <c r="L132" i="13"/>
  <c r="K132" i="13"/>
  <c r="J132" i="13"/>
  <c r="M131" i="13"/>
  <c r="L131" i="13"/>
  <c r="K131" i="13"/>
  <c r="J131" i="13"/>
  <c r="H131" i="13"/>
  <c r="G131" i="13"/>
  <c r="F131" i="13"/>
  <c r="E131" i="13"/>
  <c r="D131" i="13"/>
  <c r="C131" i="13"/>
  <c r="M130" i="13"/>
  <c r="L130" i="13"/>
  <c r="K130" i="13"/>
  <c r="J130" i="13"/>
  <c r="M129" i="13"/>
  <c r="L129" i="13"/>
  <c r="K129" i="13"/>
  <c r="J129" i="13"/>
  <c r="N129" i="13" s="1"/>
  <c r="H129" i="13"/>
  <c r="G129" i="13"/>
  <c r="F129" i="13"/>
  <c r="E129" i="13"/>
  <c r="D129" i="13"/>
  <c r="C129" i="13"/>
  <c r="M128" i="13"/>
  <c r="L128" i="13"/>
  <c r="K128" i="13"/>
  <c r="J128" i="13"/>
  <c r="M127" i="13"/>
  <c r="L127" i="13"/>
  <c r="K127" i="13"/>
  <c r="J127" i="13"/>
  <c r="H127" i="13"/>
  <c r="G127" i="13"/>
  <c r="F127" i="13"/>
  <c r="E127" i="13"/>
  <c r="D127" i="13"/>
  <c r="C127" i="13"/>
  <c r="M126" i="13"/>
  <c r="L126" i="13"/>
  <c r="K126" i="13"/>
  <c r="J126" i="13"/>
  <c r="M125" i="13"/>
  <c r="L125" i="13"/>
  <c r="K125" i="13"/>
  <c r="J125" i="13"/>
  <c r="H125" i="13"/>
  <c r="G125" i="13"/>
  <c r="F125" i="13"/>
  <c r="E125" i="13"/>
  <c r="D125" i="13"/>
  <c r="C125" i="13"/>
  <c r="M124" i="13"/>
  <c r="L124" i="13"/>
  <c r="K124" i="13"/>
  <c r="J124" i="13"/>
  <c r="M123" i="13"/>
  <c r="L123" i="13"/>
  <c r="K123" i="13"/>
  <c r="J123" i="13"/>
  <c r="H123" i="13"/>
  <c r="G123" i="13"/>
  <c r="F123" i="13"/>
  <c r="E123" i="13"/>
  <c r="D123" i="13"/>
  <c r="C123" i="13"/>
  <c r="M122" i="13"/>
  <c r="L122" i="13"/>
  <c r="K122" i="13"/>
  <c r="J122" i="13"/>
  <c r="M121" i="13"/>
  <c r="L121" i="13"/>
  <c r="K121" i="13"/>
  <c r="J121" i="13"/>
  <c r="H121" i="13"/>
  <c r="G121" i="13"/>
  <c r="F121" i="13"/>
  <c r="E121" i="13"/>
  <c r="D121" i="13"/>
  <c r="C121" i="13"/>
  <c r="M120" i="13"/>
  <c r="L120" i="13"/>
  <c r="K120" i="13"/>
  <c r="J120" i="13"/>
  <c r="M119" i="13"/>
  <c r="L119" i="13"/>
  <c r="K119" i="13"/>
  <c r="J119" i="13"/>
  <c r="H119" i="13"/>
  <c r="G119" i="13"/>
  <c r="F119" i="13"/>
  <c r="E119" i="13"/>
  <c r="D119" i="13"/>
  <c r="C119" i="13"/>
  <c r="M118" i="13"/>
  <c r="L118" i="13"/>
  <c r="K118" i="13"/>
  <c r="J118" i="13"/>
  <c r="M117" i="13"/>
  <c r="L117" i="13"/>
  <c r="K117" i="13"/>
  <c r="J117" i="13"/>
  <c r="H117" i="13"/>
  <c r="G117" i="13"/>
  <c r="F117" i="13"/>
  <c r="E117" i="13"/>
  <c r="D117" i="13"/>
  <c r="C117" i="13"/>
  <c r="M116" i="13"/>
  <c r="L116" i="13"/>
  <c r="K116" i="13"/>
  <c r="J116" i="13"/>
  <c r="M115" i="13"/>
  <c r="L115" i="13"/>
  <c r="K115" i="13"/>
  <c r="J115" i="13"/>
  <c r="H115" i="13"/>
  <c r="G115" i="13"/>
  <c r="F115" i="13"/>
  <c r="E115" i="13"/>
  <c r="D115" i="13"/>
  <c r="C115" i="13"/>
  <c r="M114" i="13"/>
  <c r="L114" i="13"/>
  <c r="K114" i="13"/>
  <c r="J114" i="13"/>
  <c r="M113" i="13"/>
  <c r="L113" i="13"/>
  <c r="K113" i="13"/>
  <c r="J113" i="13"/>
  <c r="H113" i="13"/>
  <c r="G113" i="13"/>
  <c r="F113" i="13"/>
  <c r="E113" i="13"/>
  <c r="D113" i="13"/>
  <c r="C113" i="13"/>
  <c r="M112" i="13"/>
  <c r="L112" i="13"/>
  <c r="K112" i="13"/>
  <c r="J112" i="13"/>
  <c r="M111" i="13"/>
  <c r="L111" i="13"/>
  <c r="K111" i="13"/>
  <c r="J111" i="13"/>
  <c r="H111" i="13"/>
  <c r="G111" i="13"/>
  <c r="F111" i="13"/>
  <c r="E111" i="13"/>
  <c r="D111" i="13"/>
  <c r="C111" i="13"/>
  <c r="M110" i="13"/>
  <c r="L110" i="13"/>
  <c r="K110" i="13"/>
  <c r="J110" i="13"/>
  <c r="M109" i="13"/>
  <c r="L109" i="13"/>
  <c r="K109" i="13"/>
  <c r="J109" i="13"/>
  <c r="H109" i="13"/>
  <c r="G109" i="13"/>
  <c r="F109" i="13"/>
  <c r="E109" i="13"/>
  <c r="D109" i="13"/>
  <c r="C109" i="13"/>
  <c r="M108" i="13"/>
  <c r="L108" i="13"/>
  <c r="K108" i="13"/>
  <c r="J108" i="13"/>
  <c r="M107" i="13"/>
  <c r="L107" i="13"/>
  <c r="K107" i="13"/>
  <c r="J107" i="13"/>
  <c r="H107" i="13"/>
  <c r="G107" i="13"/>
  <c r="F107" i="13"/>
  <c r="E107" i="13"/>
  <c r="D107" i="13"/>
  <c r="C107" i="13"/>
  <c r="M106" i="13"/>
  <c r="L106" i="13"/>
  <c r="K106" i="13"/>
  <c r="J106" i="13"/>
  <c r="M105" i="13"/>
  <c r="L105" i="13"/>
  <c r="K105" i="13"/>
  <c r="J105" i="13"/>
  <c r="H105" i="13"/>
  <c r="G105" i="13"/>
  <c r="F105" i="13"/>
  <c r="E105" i="13"/>
  <c r="D105" i="13"/>
  <c r="C105" i="13"/>
  <c r="M104" i="13"/>
  <c r="L104" i="13"/>
  <c r="K104" i="13"/>
  <c r="J104" i="13"/>
  <c r="M103" i="13"/>
  <c r="L103" i="13"/>
  <c r="K103" i="13"/>
  <c r="J103" i="13"/>
  <c r="H103" i="13"/>
  <c r="G103" i="13"/>
  <c r="F103" i="13"/>
  <c r="E103" i="13"/>
  <c r="D103" i="13"/>
  <c r="C103" i="13"/>
  <c r="M102" i="13"/>
  <c r="L102" i="13"/>
  <c r="K102" i="13"/>
  <c r="J102" i="13"/>
  <c r="M101" i="13"/>
  <c r="L101" i="13"/>
  <c r="K101" i="13"/>
  <c r="J101" i="13"/>
  <c r="H101" i="13"/>
  <c r="G101" i="13"/>
  <c r="F101" i="13"/>
  <c r="E101" i="13"/>
  <c r="D101" i="13"/>
  <c r="C101" i="13"/>
  <c r="M100" i="13"/>
  <c r="L100" i="13"/>
  <c r="K100" i="13"/>
  <c r="J100" i="13"/>
  <c r="M99" i="13"/>
  <c r="L99" i="13"/>
  <c r="K99" i="13"/>
  <c r="J99" i="13"/>
  <c r="H99" i="13"/>
  <c r="G99" i="13"/>
  <c r="F99" i="13"/>
  <c r="E99" i="13"/>
  <c r="D99" i="13"/>
  <c r="C99" i="13"/>
  <c r="M98" i="13"/>
  <c r="L98" i="13"/>
  <c r="K98" i="13"/>
  <c r="J98" i="13"/>
  <c r="M97" i="13"/>
  <c r="L97" i="13"/>
  <c r="K97" i="13"/>
  <c r="J97" i="13"/>
  <c r="H97" i="13"/>
  <c r="G97" i="13"/>
  <c r="F97" i="13"/>
  <c r="E97" i="13"/>
  <c r="D97" i="13"/>
  <c r="C97" i="13"/>
  <c r="M96" i="13"/>
  <c r="L96" i="13"/>
  <c r="K96" i="13"/>
  <c r="J96" i="13"/>
  <c r="M95" i="13"/>
  <c r="L95" i="13"/>
  <c r="K95" i="13"/>
  <c r="J95" i="13"/>
  <c r="H95" i="13"/>
  <c r="G95" i="13"/>
  <c r="F95" i="13"/>
  <c r="E95" i="13"/>
  <c r="D95" i="13"/>
  <c r="C95" i="13"/>
  <c r="M94" i="13"/>
  <c r="L94" i="13"/>
  <c r="K94" i="13"/>
  <c r="J94" i="13"/>
  <c r="M93" i="13"/>
  <c r="L93" i="13"/>
  <c r="K93" i="13"/>
  <c r="J93" i="13"/>
  <c r="H93" i="13"/>
  <c r="G93" i="13"/>
  <c r="F93" i="13"/>
  <c r="E93" i="13"/>
  <c r="D93" i="13"/>
  <c r="C93" i="13"/>
  <c r="M92" i="13"/>
  <c r="L92" i="13"/>
  <c r="K92" i="13"/>
  <c r="J92" i="13"/>
  <c r="M91" i="13"/>
  <c r="L91" i="13"/>
  <c r="K91" i="13"/>
  <c r="J91" i="13"/>
  <c r="H91" i="13"/>
  <c r="G91" i="13"/>
  <c r="F91" i="13"/>
  <c r="E91" i="13"/>
  <c r="D91" i="13"/>
  <c r="C91" i="13"/>
  <c r="M90" i="13"/>
  <c r="L90" i="13"/>
  <c r="K90" i="13"/>
  <c r="J90" i="13"/>
  <c r="M89" i="13"/>
  <c r="L89" i="13"/>
  <c r="K89" i="13"/>
  <c r="J89" i="13"/>
  <c r="H89" i="13"/>
  <c r="G89" i="13"/>
  <c r="F89" i="13"/>
  <c r="E89" i="13"/>
  <c r="D89" i="13"/>
  <c r="C89" i="13"/>
  <c r="M88" i="13"/>
  <c r="L88" i="13"/>
  <c r="K88" i="13"/>
  <c r="J88" i="13"/>
  <c r="M87" i="13"/>
  <c r="L87" i="13"/>
  <c r="K87" i="13"/>
  <c r="J87" i="13"/>
  <c r="H87" i="13"/>
  <c r="G87" i="13"/>
  <c r="F87" i="13"/>
  <c r="E87" i="13"/>
  <c r="D87" i="13"/>
  <c r="C87" i="13"/>
  <c r="M86" i="13"/>
  <c r="L86" i="13"/>
  <c r="K86" i="13"/>
  <c r="J86" i="13"/>
  <c r="M85" i="13"/>
  <c r="L85" i="13"/>
  <c r="K85" i="13"/>
  <c r="J85" i="13"/>
  <c r="H85" i="13"/>
  <c r="G85" i="13"/>
  <c r="F85" i="13"/>
  <c r="E85" i="13"/>
  <c r="D85" i="13"/>
  <c r="C85" i="13"/>
  <c r="M84" i="13"/>
  <c r="L84" i="13"/>
  <c r="K84" i="13"/>
  <c r="J84" i="13"/>
  <c r="M83" i="13"/>
  <c r="L83" i="13"/>
  <c r="K83" i="13"/>
  <c r="J83" i="13"/>
  <c r="H83" i="13"/>
  <c r="G83" i="13"/>
  <c r="F83" i="13"/>
  <c r="E83" i="13"/>
  <c r="D83" i="13"/>
  <c r="C83" i="13"/>
  <c r="M82" i="13"/>
  <c r="L82" i="13"/>
  <c r="K82" i="13"/>
  <c r="J82" i="13"/>
  <c r="M81" i="13"/>
  <c r="L81" i="13"/>
  <c r="K81" i="13"/>
  <c r="J81" i="13"/>
  <c r="H81" i="13"/>
  <c r="G81" i="13"/>
  <c r="F81" i="13"/>
  <c r="E81" i="13"/>
  <c r="D81" i="13"/>
  <c r="C81" i="13"/>
  <c r="M80" i="13"/>
  <c r="L80" i="13"/>
  <c r="K80" i="13"/>
  <c r="J80" i="13"/>
  <c r="M79" i="13"/>
  <c r="L79" i="13"/>
  <c r="K79" i="13"/>
  <c r="J79" i="13"/>
  <c r="H79" i="13"/>
  <c r="G79" i="13"/>
  <c r="F79" i="13"/>
  <c r="E79" i="13"/>
  <c r="D79" i="13"/>
  <c r="C79" i="13"/>
  <c r="M78" i="13"/>
  <c r="L78" i="13"/>
  <c r="K78" i="13"/>
  <c r="J78" i="13"/>
  <c r="M77" i="13"/>
  <c r="L77" i="13"/>
  <c r="K77" i="13"/>
  <c r="J77" i="13"/>
  <c r="H77" i="13"/>
  <c r="G77" i="13"/>
  <c r="F77" i="13"/>
  <c r="E77" i="13"/>
  <c r="D77" i="13"/>
  <c r="C77" i="13"/>
  <c r="M76" i="13"/>
  <c r="L76" i="13"/>
  <c r="K76" i="13"/>
  <c r="J76" i="13"/>
  <c r="M75" i="13"/>
  <c r="L75" i="13"/>
  <c r="K75" i="13"/>
  <c r="J75" i="13"/>
  <c r="H75" i="13"/>
  <c r="G75" i="13"/>
  <c r="F75" i="13"/>
  <c r="E75" i="13"/>
  <c r="D75" i="13"/>
  <c r="C75" i="13"/>
  <c r="M74" i="13"/>
  <c r="L74" i="13"/>
  <c r="K74" i="13"/>
  <c r="J74" i="13"/>
  <c r="M73" i="13"/>
  <c r="L73" i="13"/>
  <c r="K73" i="13"/>
  <c r="J73" i="13"/>
  <c r="H73" i="13"/>
  <c r="G73" i="13"/>
  <c r="F73" i="13"/>
  <c r="E73" i="13"/>
  <c r="D73" i="13"/>
  <c r="C73" i="13"/>
  <c r="M72" i="13"/>
  <c r="L72" i="13"/>
  <c r="K72" i="13"/>
  <c r="J72" i="13"/>
  <c r="M71" i="13"/>
  <c r="L71" i="13"/>
  <c r="K71" i="13"/>
  <c r="J71" i="13"/>
  <c r="H71" i="13"/>
  <c r="G71" i="13"/>
  <c r="F71" i="13"/>
  <c r="E71" i="13"/>
  <c r="D71" i="13"/>
  <c r="C71" i="13"/>
  <c r="M70" i="13"/>
  <c r="L70" i="13"/>
  <c r="K70" i="13"/>
  <c r="J70" i="13"/>
  <c r="M69" i="13"/>
  <c r="L69" i="13"/>
  <c r="K69" i="13"/>
  <c r="J69" i="13"/>
  <c r="H69" i="13"/>
  <c r="G69" i="13"/>
  <c r="F69" i="13"/>
  <c r="E69" i="13"/>
  <c r="D69" i="13"/>
  <c r="C69" i="13"/>
  <c r="M68" i="13"/>
  <c r="L68" i="13"/>
  <c r="K68" i="13"/>
  <c r="J68" i="13"/>
  <c r="M67" i="13"/>
  <c r="L67" i="13"/>
  <c r="K67" i="13"/>
  <c r="J67" i="13"/>
  <c r="H67" i="13"/>
  <c r="G67" i="13"/>
  <c r="F67" i="13"/>
  <c r="E67" i="13"/>
  <c r="D67" i="13"/>
  <c r="C67" i="13"/>
  <c r="M66" i="13"/>
  <c r="L66" i="13"/>
  <c r="K66" i="13"/>
  <c r="J66" i="13"/>
  <c r="M65" i="13"/>
  <c r="L65" i="13"/>
  <c r="K65" i="13"/>
  <c r="J65" i="13"/>
  <c r="H65" i="13"/>
  <c r="G65" i="13"/>
  <c r="F65" i="13"/>
  <c r="E65" i="13"/>
  <c r="D65" i="13"/>
  <c r="C65" i="13"/>
  <c r="M64" i="13"/>
  <c r="L64" i="13"/>
  <c r="K64" i="13"/>
  <c r="J64" i="13"/>
  <c r="M63" i="13"/>
  <c r="L63" i="13"/>
  <c r="K63" i="13"/>
  <c r="J63" i="13"/>
  <c r="H63" i="13"/>
  <c r="G63" i="13"/>
  <c r="F63" i="13"/>
  <c r="E63" i="13"/>
  <c r="D63" i="13"/>
  <c r="C63" i="13"/>
  <c r="M62" i="13"/>
  <c r="L62" i="13"/>
  <c r="K62" i="13"/>
  <c r="J62" i="13"/>
  <c r="M61" i="13"/>
  <c r="L61" i="13"/>
  <c r="K61" i="13"/>
  <c r="J61" i="13"/>
  <c r="H61" i="13"/>
  <c r="G61" i="13"/>
  <c r="F61" i="13"/>
  <c r="E61" i="13"/>
  <c r="D61" i="13"/>
  <c r="C61" i="13"/>
  <c r="M60" i="13"/>
  <c r="L60" i="13"/>
  <c r="K60" i="13"/>
  <c r="J60" i="13"/>
  <c r="M59" i="13"/>
  <c r="L59" i="13"/>
  <c r="K59" i="13"/>
  <c r="J59" i="13"/>
  <c r="H59" i="13"/>
  <c r="G59" i="13"/>
  <c r="F59" i="13"/>
  <c r="E59" i="13"/>
  <c r="D59" i="13"/>
  <c r="C59" i="13"/>
  <c r="M58" i="13"/>
  <c r="L58" i="13"/>
  <c r="K58" i="13"/>
  <c r="J58" i="13"/>
  <c r="M57" i="13"/>
  <c r="L57" i="13"/>
  <c r="K57" i="13"/>
  <c r="J57" i="13"/>
  <c r="H57" i="13"/>
  <c r="G57" i="13"/>
  <c r="F57" i="13"/>
  <c r="E57" i="13"/>
  <c r="D57" i="13"/>
  <c r="C57" i="13"/>
  <c r="M56" i="13"/>
  <c r="L56" i="13"/>
  <c r="K56" i="13"/>
  <c r="J56" i="13"/>
  <c r="M55" i="13"/>
  <c r="L55" i="13"/>
  <c r="K55" i="13"/>
  <c r="J55" i="13"/>
  <c r="H55" i="13"/>
  <c r="G55" i="13"/>
  <c r="F55" i="13"/>
  <c r="E55" i="13"/>
  <c r="D55" i="13"/>
  <c r="C55" i="13"/>
  <c r="M54" i="13"/>
  <c r="L54" i="13"/>
  <c r="K54" i="13"/>
  <c r="J54" i="13"/>
  <c r="M53" i="13"/>
  <c r="L53" i="13"/>
  <c r="K53" i="13"/>
  <c r="J53" i="13"/>
  <c r="H53" i="13"/>
  <c r="G53" i="13"/>
  <c r="F53" i="13"/>
  <c r="E53" i="13"/>
  <c r="D53" i="13"/>
  <c r="C53" i="13"/>
  <c r="M52" i="13"/>
  <c r="L52" i="13"/>
  <c r="K52" i="13"/>
  <c r="J52" i="13"/>
  <c r="M51" i="13"/>
  <c r="L51" i="13"/>
  <c r="K51" i="13"/>
  <c r="J51" i="13"/>
  <c r="H51" i="13"/>
  <c r="G51" i="13"/>
  <c r="F51" i="13"/>
  <c r="E51" i="13"/>
  <c r="D51" i="13"/>
  <c r="C51" i="13"/>
  <c r="M50" i="13"/>
  <c r="L50" i="13"/>
  <c r="K50" i="13"/>
  <c r="J50" i="13"/>
  <c r="M49" i="13"/>
  <c r="L49" i="13"/>
  <c r="K49" i="13"/>
  <c r="J49" i="13"/>
  <c r="H49" i="13"/>
  <c r="G49" i="13"/>
  <c r="F49" i="13"/>
  <c r="E49" i="13"/>
  <c r="D49" i="13"/>
  <c r="C49" i="13"/>
  <c r="M48" i="13"/>
  <c r="L48" i="13"/>
  <c r="K48" i="13"/>
  <c r="J48" i="13"/>
  <c r="M47" i="13"/>
  <c r="L47" i="13"/>
  <c r="K47" i="13"/>
  <c r="J47" i="13"/>
  <c r="H47" i="13"/>
  <c r="G47" i="13"/>
  <c r="F47" i="13"/>
  <c r="E47" i="13"/>
  <c r="D47" i="13"/>
  <c r="C47" i="13"/>
  <c r="M46" i="13"/>
  <c r="L46" i="13"/>
  <c r="K46" i="13"/>
  <c r="J46" i="13"/>
  <c r="M45" i="13"/>
  <c r="L45" i="13"/>
  <c r="K45" i="13"/>
  <c r="J45" i="13"/>
  <c r="H45" i="13"/>
  <c r="G45" i="13"/>
  <c r="F45" i="13"/>
  <c r="E45" i="13"/>
  <c r="D45" i="13"/>
  <c r="C45" i="13"/>
  <c r="M44" i="13"/>
  <c r="L44" i="13"/>
  <c r="K44" i="13"/>
  <c r="J44" i="13"/>
  <c r="M43" i="13"/>
  <c r="L43" i="13"/>
  <c r="K43" i="13"/>
  <c r="J43" i="13"/>
  <c r="H43" i="13"/>
  <c r="G43" i="13"/>
  <c r="F43" i="13"/>
  <c r="E43" i="13"/>
  <c r="D43" i="13"/>
  <c r="C43" i="13"/>
  <c r="M42" i="13"/>
  <c r="L42" i="13"/>
  <c r="K42" i="13"/>
  <c r="J42" i="13"/>
  <c r="M41" i="13"/>
  <c r="L41" i="13"/>
  <c r="K41" i="13"/>
  <c r="J41" i="13"/>
  <c r="H41" i="13"/>
  <c r="G41" i="13"/>
  <c r="F41" i="13"/>
  <c r="E41" i="13"/>
  <c r="D41" i="13"/>
  <c r="C41" i="13"/>
  <c r="M40" i="13"/>
  <c r="L40" i="13"/>
  <c r="K40" i="13"/>
  <c r="J40" i="13"/>
  <c r="M39" i="13"/>
  <c r="L39" i="13"/>
  <c r="K39" i="13"/>
  <c r="J39" i="13"/>
  <c r="H39" i="13"/>
  <c r="G39" i="13"/>
  <c r="F39" i="13"/>
  <c r="E39" i="13"/>
  <c r="D39" i="13"/>
  <c r="C39" i="13"/>
  <c r="M38" i="13"/>
  <c r="L38" i="13"/>
  <c r="K38" i="13"/>
  <c r="J38" i="13"/>
  <c r="M37" i="13"/>
  <c r="L37" i="13"/>
  <c r="K37" i="13"/>
  <c r="J37" i="13"/>
  <c r="H37" i="13"/>
  <c r="G37" i="13"/>
  <c r="F37" i="13"/>
  <c r="E37" i="13"/>
  <c r="D37" i="13"/>
  <c r="C37" i="13"/>
  <c r="M36" i="13"/>
  <c r="L36" i="13"/>
  <c r="K36" i="13"/>
  <c r="J36" i="13"/>
  <c r="M35" i="13"/>
  <c r="L35" i="13"/>
  <c r="K35" i="13"/>
  <c r="J35" i="13"/>
  <c r="H35" i="13"/>
  <c r="G35" i="13"/>
  <c r="F35" i="13"/>
  <c r="E35" i="13"/>
  <c r="D35" i="13"/>
  <c r="C35" i="13"/>
  <c r="M34" i="13"/>
  <c r="L34" i="13"/>
  <c r="K34" i="13"/>
  <c r="J34" i="13"/>
  <c r="M33" i="13"/>
  <c r="L33" i="13"/>
  <c r="K33" i="13"/>
  <c r="J33" i="13"/>
  <c r="H33" i="13"/>
  <c r="G33" i="13"/>
  <c r="F33" i="13"/>
  <c r="E33" i="13"/>
  <c r="D33" i="13"/>
  <c r="C33" i="13"/>
  <c r="M32" i="13"/>
  <c r="L32" i="13"/>
  <c r="K32" i="13"/>
  <c r="J32" i="13"/>
  <c r="M31" i="13"/>
  <c r="L31" i="13"/>
  <c r="K31" i="13"/>
  <c r="J31" i="13"/>
  <c r="H31" i="13"/>
  <c r="G31" i="13"/>
  <c r="F31" i="13"/>
  <c r="E31" i="13"/>
  <c r="D31" i="13"/>
  <c r="C31" i="13"/>
  <c r="M30" i="13"/>
  <c r="L30" i="13"/>
  <c r="K30" i="13"/>
  <c r="J30" i="13"/>
  <c r="M29" i="13"/>
  <c r="L29" i="13"/>
  <c r="K29" i="13"/>
  <c r="J29" i="13"/>
  <c r="H29" i="13"/>
  <c r="G29" i="13"/>
  <c r="F29" i="13"/>
  <c r="E29" i="13"/>
  <c r="D29" i="13"/>
  <c r="C29" i="13"/>
  <c r="M28" i="13"/>
  <c r="L28" i="13"/>
  <c r="K28" i="13"/>
  <c r="J28" i="13"/>
  <c r="M27" i="13"/>
  <c r="L27" i="13"/>
  <c r="K27" i="13"/>
  <c r="J27" i="13"/>
  <c r="H27" i="13"/>
  <c r="G27" i="13"/>
  <c r="F27" i="13"/>
  <c r="E27" i="13"/>
  <c r="D27" i="13"/>
  <c r="C27" i="13"/>
  <c r="M26" i="13"/>
  <c r="L26" i="13"/>
  <c r="K26" i="13"/>
  <c r="J26" i="13"/>
  <c r="M25" i="13"/>
  <c r="L25" i="13"/>
  <c r="K25" i="13"/>
  <c r="J25" i="13"/>
  <c r="H25" i="13"/>
  <c r="G25" i="13"/>
  <c r="F25" i="13"/>
  <c r="E25" i="13"/>
  <c r="D25" i="13"/>
  <c r="C25" i="13"/>
  <c r="M24" i="13"/>
  <c r="L24" i="13"/>
  <c r="K24" i="13"/>
  <c r="J24" i="13"/>
  <c r="M23" i="13"/>
  <c r="L23" i="13"/>
  <c r="K23" i="13"/>
  <c r="J23" i="13"/>
  <c r="H23" i="13"/>
  <c r="G23" i="13"/>
  <c r="F23" i="13"/>
  <c r="E23" i="13"/>
  <c r="D23" i="13"/>
  <c r="C23" i="13"/>
  <c r="M22" i="13"/>
  <c r="L22" i="13"/>
  <c r="K22" i="13"/>
  <c r="J22" i="13"/>
  <c r="M21" i="13"/>
  <c r="L21" i="13"/>
  <c r="K21" i="13"/>
  <c r="J21" i="13"/>
  <c r="H21" i="13"/>
  <c r="G21" i="13"/>
  <c r="F21" i="13"/>
  <c r="E21" i="13"/>
  <c r="D21" i="13"/>
  <c r="C21" i="13"/>
  <c r="M20" i="13"/>
  <c r="L20" i="13"/>
  <c r="K20" i="13"/>
  <c r="J20" i="13"/>
  <c r="M19" i="13"/>
  <c r="L19" i="13"/>
  <c r="K19" i="13"/>
  <c r="J19" i="13"/>
  <c r="H19" i="13"/>
  <c r="G19" i="13"/>
  <c r="F19" i="13"/>
  <c r="E19" i="13"/>
  <c r="D19" i="13"/>
  <c r="C19" i="13"/>
  <c r="M18" i="13"/>
  <c r="L18" i="13"/>
  <c r="K18" i="13"/>
  <c r="J18" i="13"/>
  <c r="M17" i="13"/>
  <c r="L17" i="13"/>
  <c r="K17" i="13"/>
  <c r="J17" i="13"/>
  <c r="H17" i="13"/>
  <c r="G17" i="13"/>
  <c r="F17" i="13"/>
  <c r="E17" i="13"/>
  <c r="D17" i="13"/>
  <c r="C17" i="13"/>
  <c r="M16" i="13"/>
  <c r="L16" i="13"/>
  <c r="K16" i="13"/>
  <c r="J16" i="13"/>
  <c r="M15" i="13"/>
  <c r="L15" i="13"/>
  <c r="K15" i="13"/>
  <c r="J15" i="13"/>
  <c r="H15" i="13"/>
  <c r="G15" i="13"/>
  <c r="F15" i="13"/>
  <c r="E15" i="13"/>
  <c r="D15" i="13"/>
  <c r="C15" i="13"/>
  <c r="M14" i="13"/>
  <c r="L14" i="13"/>
  <c r="K14" i="13"/>
  <c r="J14" i="13"/>
  <c r="M13" i="13"/>
  <c r="L13" i="13"/>
  <c r="K13" i="13"/>
  <c r="J13" i="13"/>
  <c r="H13" i="13"/>
  <c r="G13" i="13"/>
  <c r="F13" i="13"/>
  <c r="E13" i="13"/>
  <c r="D13" i="13"/>
  <c r="C13" i="13"/>
  <c r="M216" i="12"/>
  <c r="L216" i="12"/>
  <c r="K216" i="12"/>
  <c r="J216" i="12"/>
  <c r="K215" i="12"/>
  <c r="J215" i="12"/>
  <c r="H215" i="12"/>
  <c r="G215" i="12"/>
  <c r="F215" i="12"/>
  <c r="E215" i="12"/>
  <c r="D215" i="12"/>
  <c r="C215" i="12"/>
  <c r="M214" i="12"/>
  <c r="L214" i="12"/>
  <c r="K214" i="12"/>
  <c r="J214" i="12"/>
  <c r="K213" i="12"/>
  <c r="J213" i="12"/>
  <c r="H213" i="12"/>
  <c r="G213" i="12"/>
  <c r="F213" i="12"/>
  <c r="E213" i="12"/>
  <c r="D213" i="12"/>
  <c r="C213" i="12"/>
  <c r="M212" i="12"/>
  <c r="L212" i="12"/>
  <c r="K212" i="12"/>
  <c r="J212" i="12"/>
  <c r="K211" i="12"/>
  <c r="J211" i="12"/>
  <c r="H211" i="12"/>
  <c r="G211" i="12"/>
  <c r="F211" i="12"/>
  <c r="E211" i="12"/>
  <c r="D211" i="12"/>
  <c r="C211" i="12"/>
  <c r="M210" i="12"/>
  <c r="L210" i="12"/>
  <c r="K210" i="12"/>
  <c r="J210" i="12"/>
  <c r="K209" i="12"/>
  <c r="J209" i="12"/>
  <c r="H209" i="12"/>
  <c r="G209" i="12"/>
  <c r="F209" i="12"/>
  <c r="E209" i="12"/>
  <c r="D209" i="12"/>
  <c r="C209" i="12"/>
  <c r="M208" i="12"/>
  <c r="L208" i="12"/>
  <c r="K208" i="12"/>
  <c r="J208" i="12"/>
  <c r="K207" i="12"/>
  <c r="J207" i="12"/>
  <c r="H207" i="12"/>
  <c r="G207" i="12"/>
  <c r="F207" i="12"/>
  <c r="E207" i="12"/>
  <c r="D207" i="12"/>
  <c r="C207" i="12"/>
  <c r="M206" i="12"/>
  <c r="L206" i="12"/>
  <c r="K206" i="12"/>
  <c r="J206" i="12"/>
  <c r="K205" i="12"/>
  <c r="J205" i="12"/>
  <c r="H205" i="12"/>
  <c r="G205" i="12"/>
  <c r="F205" i="12"/>
  <c r="E205" i="12"/>
  <c r="D205" i="12"/>
  <c r="C205" i="12"/>
  <c r="M204" i="12"/>
  <c r="L204" i="12"/>
  <c r="K204" i="12"/>
  <c r="J204" i="12"/>
  <c r="K203" i="12"/>
  <c r="J203" i="12"/>
  <c r="H203" i="12"/>
  <c r="G203" i="12"/>
  <c r="F203" i="12"/>
  <c r="E203" i="12"/>
  <c r="D203" i="12"/>
  <c r="C203" i="12"/>
  <c r="M202" i="12"/>
  <c r="L202" i="12"/>
  <c r="K202" i="12"/>
  <c r="J202" i="12"/>
  <c r="K201" i="12"/>
  <c r="J201" i="12"/>
  <c r="H201" i="12"/>
  <c r="G201" i="12"/>
  <c r="F201" i="12"/>
  <c r="E201" i="12"/>
  <c r="D201" i="12"/>
  <c r="C201" i="12"/>
  <c r="M200" i="12"/>
  <c r="L200" i="12"/>
  <c r="K200" i="12"/>
  <c r="J200" i="12"/>
  <c r="K199" i="12"/>
  <c r="J199" i="12"/>
  <c r="H199" i="12"/>
  <c r="G199" i="12"/>
  <c r="F199" i="12"/>
  <c r="E199" i="12"/>
  <c r="D199" i="12"/>
  <c r="C199" i="12"/>
  <c r="M198" i="12"/>
  <c r="L198" i="12"/>
  <c r="K198" i="12"/>
  <c r="J198" i="12"/>
  <c r="K197" i="12"/>
  <c r="J197" i="12"/>
  <c r="H197" i="12"/>
  <c r="G197" i="12"/>
  <c r="F197" i="12"/>
  <c r="E197" i="12"/>
  <c r="D197" i="12"/>
  <c r="C197" i="12"/>
  <c r="M196" i="12"/>
  <c r="L196" i="12"/>
  <c r="K196" i="12"/>
  <c r="J196" i="12"/>
  <c r="K195" i="12"/>
  <c r="J195" i="12"/>
  <c r="H195" i="12"/>
  <c r="G195" i="12"/>
  <c r="F195" i="12"/>
  <c r="E195" i="12"/>
  <c r="D195" i="12"/>
  <c r="C195" i="12"/>
  <c r="M194" i="12"/>
  <c r="L194" i="12"/>
  <c r="K194" i="12"/>
  <c r="J194" i="12"/>
  <c r="K193" i="12"/>
  <c r="J193" i="12"/>
  <c r="H193" i="12"/>
  <c r="G193" i="12"/>
  <c r="F193" i="12"/>
  <c r="E193" i="12"/>
  <c r="D193" i="12"/>
  <c r="C193" i="12"/>
  <c r="M192" i="12"/>
  <c r="L192" i="12"/>
  <c r="K192" i="12"/>
  <c r="J192" i="12"/>
  <c r="K191" i="12"/>
  <c r="J191" i="12"/>
  <c r="H191" i="12"/>
  <c r="G191" i="12"/>
  <c r="F191" i="12"/>
  <c r="E191" i="12"/>
  <c r="D191" i="12"/>
  <c r="C191" i="12"/>
  <c r="M190" i="12"/>
  <c r="L190" i="12"/>
  <c r="K190" i="12"/>
  <c r="J190" i="12"/>
  <c r="K189" i="12"/>
  <c r="J189" i="12"/>
  <c r="H189" i="12"/>
  <c r="G189" i="12"/>
  <c r="F189" i="12"/>
  <c r="E189" i="12"/>
  <c r="D189" i="12"/>
  <c r="C189" i="12"/>
  <c r="M188" i="12"/>
  <c r="L188" i="12"/>
  <c r="K188" i="12"/>
  <c r="J188" i="12"/>
  <c r="K187" i="12"/>
  <c r="J187" i="12"/>
  <c r="H187" i="12"/>
  <c r="G187" i="12"/>
  <c r="F187" i="12"/>
  <c r="E187" i="12"/>
  <c r="D187" i="12"/>
  <c r="C187" i="12"/>
  <c r="M186" i="12"/>
  <c r="L186" i="12"/>
  <c r="K186" i="12"/>
  <c r="J186" i="12"/>
  <c r="K185" i="12"/>
  <c r="J185" i="12"/>
  <c r="H185" i="12"/>
  <c r="G185" i="12"/>
  <c r="F185" i="12"/>
  <c r="E185" i="12"/>
  <c r="D185" i="12"/>
  <c r="C185" i="12"/>
  <c r="M184" i="12"/>
  <c r="L184" i="12"/>
  <c r="K184" i="12"/>
  <c r="J184" i="12"/>
  <c r="K183" i="12"/>
  <c r="J183" i="12"/>
  <c r="H183" i="12"/>
  <c r="G183" i="12"/>
  <c r="F183" i="12"/>
  <c r="E183" i="12"/>
  <c r="D183" i="12"/>
  <c r="C183" i="12"/>
  <c r="M182" i="12"/>
  <c r="L182" i="12"/>
  <c r="K182" i="12"/>
  <c r="J182" i="12"/>
  <c r="K181" i="12"/>
  <c r="J181" i="12"/>
  <c r="H181" i="12"/>
  <c r="G181" i="12"/>
  <c r="F181" i="12"/>
  <c r="E181" i="12"/>
  <c r="D181" i="12"/>
  <c r="C181" i="12"/>
  <c r="M180" i="12"/>
  <c r="L180" i="12"/>
  <c r="K180" i="12"/>
  <c r="J180" i="12"/>
  <c r="K179" i="12"/>
  <c r="J179" i="12"/>
  <c r="H179" i="12"/>
  <c r="G179" i="12"/>
  <c r="F179" i="12"/>
  <c r="E179" i="12"/>
  <c r="D179" i="12"/>
  <c r="C179" i="12"/>
  <c r="M178" i="12"/>
  <c r="L178" i="12"/>
  <c r="K178" i="12"/>
  <c r="J178" i="12"/>
  <c r="K177" i="12"/>
  <c r="J177" i="12"/>
  <c r="H177" i="12"/>
  <c r="G177" i="12"/>
  <c r="F177" i="12"/>
  <c r="E177" i="12"/>
  <c r="D177" i="12"/>
  <c r="C177" i="12"/>
  <c r="M176" i="12"/>
  <c r="L176" i="12"/>
  <c r="K176" i="12"/>
  <c r="J176" i="12"/>
  <c r="K175" i="12"/>
  <c r="J175" i="12"/>
  <c r="H175" i="12"/>
  <c r="G175" i="12"/>
  <c r="F175" i="12"/>
  <c r="E175" i="12"/>
  <c r="D175" i="12"/>
  <c r="C175" i="12"/>
  <c r="M174" i="12"/>
  <c r="L174" i="12"/>
  <c r="K174" i="12"/>
  <c r="J174" i="12"/>
  <c r="K173" i="12"/>
  <c r="J173" i="12"/>
  <c r="H173" i="12"/>
  <c r="G173" i="12"/>
  <c r="F173" i="12"/>
  <c r="E173" i="12"/>
  <c r="D173" i="12"/>
  <c r="C173" i="12"/>
  <c r="M172" i="12"/>
  <c r="L172" i="12"/>
  <c r="K172" i="12"/>
  <c r="J172" i="12"/>
  <c r="K171" i="12"/>
  <c r="J171" i="12"/>
  <c r="H171" i="12"/>
  <c r="G171" i="12"/>
  <c r="F171" i="12"/>
  <c r="E171" i="12"/>
  <c r="D171" i="12"/>
  <c r="C171" i="12"/>
  <c r="M170" i="12"/>
  <c r="L170" i="12"/>
  <c r="K170" i="12"/>
  <c r="J170" i="12"/>
  <c r="K169" i="12"/>
  <c r="J169" i="12"/>
  <c r="H169" i="12"/>
  <c r="G169" i="12"/>
  <c r="F169" i="12"/>
  <c r="E169" i="12"/>
  <c r="D169" i="12"/>
  <c r="C169" i="12"/>
  <c r="M168" i="12"/>
  <c r="L168" i="12"/>
  <c r="K168" i="12"/>
  <c r="J168" i="12"/>
  <c r="K167" i="12"/>
  <c r="J167" i="12"/>
  <c r="H167" i="12"/>
  <c r="G167" i="12"/>
  <c r="F167" i="12"/>
  <c r="E167" i="12"/>
  <c r="D167" i="12"/>
  <c r="C167" i="12"/>
  <c r="M166" i="12"/>
  <c r="L166" i="12"/>
  <c r="K166" i="12"/>
  <c r="J166" i="12"/>
  <c r="K165" i="12"/>
  <c r="J165" i="12"/>
  <c r="H165" i="12"/>
  <c r="G165" i="12"/>
  <c r="F165" i="12"/>
  <c r="E165" i="12"/>
  <c r="D165" i="12"/>
  <c r="C165" i="12"/>
  <c r="M164" i="12"/>
  <c r="L164" i="12"/>
  <c r="K164" i="12"/>
  <c r="J164" i="12"/>
  <c r="K163" i="12"/>
  <c r="J163" i="12"/>
  <c r="H163" i="12"/>
  <c r="G163" i="12"/>
  <c r="F163" i="12"/>
  <c r="E163" i="12"/>
  <c r="D163" i="12"/>
  <c r="C163" i="12"/>
  <c r="M162" i="12"/>
  <c r="L162" i="12"/>
  <c r="K162" i="12"/>
  <c r="J162" i="12"/>
  <c r="K161" i="12"/>
  <c r="J161" i="12"/>
  <c r="H161" i="12"/>
  <c r="G161" i="12"/>
  <c r="F161" i="12"/>
  <c r="E161" i="12"/>
  <c r="D161" i="12"/>
  <c r="C161" i="12"/>
  <c r="M160" i="12"/>
  <c r="L160" i="12"/>
  <c r="K160" i="12"/>
  <c r="J160" i="12"/>
  <c r="K159" i="12"/>
  <c r="J159" i="12"/>
  <c r="H159" i="12"/>
  <c r="G159" i="12"/>
  <c r="F159" i="12"/>
  <c r="E159" i="12"/>
  <c r="D159" i="12"/>
  <c r="C159" i="12"/>
  <c r="M158" i="12"/>
  <c r="L158" i="12"/>
  <c r="K158" i="12"/>
  <c r="J158" i="12"/>
  <c r="K157" i="12"/>
  <c r="J157" i="12"/>
  <c r="H157" i="12"/>
  <c r="G157" i="12"/>
  <c r="F157" i="12"/>
  <c r="E157" i="12"/>
  <c r="D157" i="12"/>
  <c r="C157" i="12"/>
  <c r="M156" i="12"/>
  <c r="L156" i="12"/>
  <c r="K156" i="12"/>
  <c r="J156" i="12"/>
  <c r="K155" i="12"/>
  <c r="J155" i="12"/>
  <c r="H155" i="12"/>
  <c r="G155" i="12"/>
  <c r="F155" i="12"/>
  <c r="E155" i="12"/>
  <c r="D155" i="12"/>
  <c r="C155" i="12"/>
  <c r="M154" i="12"/>
  <c r="L154" i="12"/>
  <c r="K154" i="12"/>
  <c r="J154" i="12"/>
  <c r="K153" i="12"/>
  <c r="J153" i="12"/>
  <c r="H153" i="12"/>
  <c r="G153" i="12"/>
  <c r="F153" i="12"/>
  <c r="E153" i="12"/>
  <c r="D153" i="12"/>
  <c r="C153" i="12"/>
  <c r="M152" i="12"/>
  <c r="L152" i="12"/>
  <c r="K152" i="12"/>
  <c r="J152" i="12"/>
  <c r="K151" i="12"/>
  <c r="J151" i="12"/>
  <c r="H151" i="12"/>
  <c r="G151" i="12"/>
  <c r="F151" i="12"/>
  <c r="E151" i="12"/>
  <c r="D151" i="12"/>
  <c r="C151" i="12"/>
  <c r="M150" i="12"/>
  <c r="L150" i="12"/>
  <c r="K150" i="12"/>
  <c r="J150" i="12"/>
  <c r="K149" i="12"/>
  <c r="J149" i="12"/>
  <c r="H149" i="12"/>
  <c r="G149" i="12"/>
  <c r="F149" i="12"/>
  <c r="E149" i="12"/>
  <c r="D149" i="12"/>
  <c r="C149" i="12"/>
  <c r="M148" i="12"/>
  <c r="L148" i="12"/>
  <c r="K148" i="12"/>
  <c r="J148" i="12"/>
  <c r="K147" i="12"/>
  <c r="J147" i="12"/>
  <c r="H147" i="12"/>
  <c r="G147" i="12"/>
  <c r="F147" i="12"/>
  <c r="E147" i="12"/>
  <c r="D147" i="12"/>
  <c r="C147" i="12"/>
  <c r="M146" i="12"/>
  <c r="L146" i="12"/>
  <c r="K146" i="12"/>
  <c r="J146" i="12"/>
  <c r="K145" i="12"/>
  <c r="J145" i="12"/>
  <c r="H145" i="12"/>
  <c r="G145" i="12"/>
  <c r="F145" i="12"/>
  <c r="E145" i="12"/>
  <c r="D145" i="12"/>
  <c r="C145" i="12"/>
  <c r="M144" i="12"/>
  <c r="L144" i="12"/>
  <c r="K144" i="12"/>
  <c r="J144" i="12"/>
  <c r="K143" i="12"/>
  <c r="J143" i="12"/>
  <c r="H143" i="12"/>
  <c r="G143" i="12"/>
  <c r="F143" i="12"/>
  <c r="E143" i="12"/>
  <c r="D143" i="12"/>
  <c r="C143" i="12"/>
  <c r="M142" i="12"/>
  <c r="L142" i="12"/>
  <c r="K142" i="12"/>
  <c r="J142" i="12"/>
  <c r="K141" i="12"/>
  <c r="J141" i="12"/>
  <c r="H141" i="12"/>
  <c r="G141" i="12"/>
  <c r="F141" i="12"/>
  <c r="E141" i="12"/>
  <c r="D141" i="12"/>
  <c r="C141" i="12"/>
  <c r="M140" i="12"/>
  <c r="L140" i="12"/>
  <c r="K140" i="12"/>
  <c r="J140" i="12"/>
  <c r="K139" i="12"/>
  <c r="J139" i="12"/>
  <c r="H139" i="12"/>
  <c r="G139" i="12"/>
  <c r="F139" i="12"/>
  <c r="E139" i="12"/>
  <c r="D139" i="12"/>
  <c r="C139" i="12"/>
  <c r="M138" i="12"/>
  <c r="L138" i="12"/>
  <c r="K138" i="12"/>
  <c r="J138" i="12"/>
  <c r="K137" i="12"/>
  <c r="J137" i="12"/>
  <c r="H137" i="12"/>
  <c r="G137" i="12"/>
  <c r="F137" i="12"/>
  <c r="E137" i="12"/>
  <c r="D137" i="12"/>
  <c r="C137" i="12"/>
  <c r="M136" i="12"/>
  <c r="L136" i="12"/>
  <c r="K136" i="12"/>
  <c r="J136" i="12"/>
  <c r="K135" i="12"/>
  <c r="J135" i="12"/>
  <c r="H135" i="12"/>
  <c r="G135" i="12"/>
  <c r="F135" i="12"/>
  <c r="E135" i="12"/>
  <c r="D135" i="12"/>
  <c r="C135" i="12"/>
  <c r="M134" i="12"/>
  <c r="L134" i="12"/>
  <c r="K134" i="12"/>
  <c r="J134" i="12"/>
  <c r="K133" i="12"/>
  <c r="J133" i="12"/>
  <c r="H133" i="12"/>
  <c r="G133" i="12"/>
  <c r="F133" i="12"/>
  <c r="E133" i="12"/>
  <c r="D133" i="12"/>
  <c r="C133" i="12"/>
  <c r="M132" i="12"/>
  <c r="L132" i="12"/>
  <c r="K132" i="12"/>
  <c r="J132" i="12"/>
  <c r="K131" i="12"/>
  <c r="J131" i="12"/>
  <c r="H131" i="12"/>
  <c r="G131" i="12"/>
  <c r="F131" i="12"/>
  <c r="E131" i="12"/>
  <c r="D131" i="12"/>
  <c r="C131" i="12"/>
  <c r="M130" i="12"/>
  <c r="L130" i="12"/>
  <c r="K130" i="12"/>
  <c r="J130" i="12"/>
  <c r="K129" i="12"/>
  <c r="J129" i="12"/>
  <c r="H129" i="12"/>
  <c r="G129" i="12"/>
  <c r="F129" i="12"/>
  <c r="E129" i="12"/>
  <c r="D129" i="12"/>
  <c r="C129" i="12"/>
  <c r="M128" i="12"/>
  <c r="L128" i="12"/>
  <c r="K128" i="12"/>
  <c r="J128" i="12"/>
  <c r="K127" i="12"/>
  <c r="J127" i="12"/>
  <c r="H127" i="12"/>
  <c r="G127" i="12"/>
  <c r="F127" i="12"/>
  <c r="E127" i="12"/>
  <c r="D127" i="12"/>
  <c r="C127" i="12"/>
  <c r="M126" i="12"/>
  <c r="L126" i="12"/>
  <c r="K126" i="12"/>
  <c r="J126" i="12"/>
  <c r="K125" i="12"/>
  <c r="J125" i="12"/>
  <c r="H125" i="12"/>
  <c r="G125" i="12"/>
  <c r="F125" i="12"/>
  <c r="E125" i="12"/>
  <c r="D125" i="12"/>
  <c r="C125" i="12"/>
  <c r="M124" i="12"/>
  <c r="L124" i="12"/>
  <c r="K124" i="12"/>
  <c r="J124" i="12"/>
  <c r="K123" i="12"/>
  <c r="J123" i="12"/>
  <c r="H123" i="12"/>
  <c r="G123" i="12"/>
  <c r="F123" i="12"/>
  <c r="E123" i="12"/>
  <c r="D123" i="12"/>
  <c r="C123" i="12"/>
  <c r="M122" i="12"/>
  <c r="L122" i="12"/>
  <c r="K122" i="12"/>
  <c r="J122" i="12"/>
  <c r="K121" i="12"/>
  <c r="J121" i="12"/>
  <c r="H121" i="12"/>
  <c r="G121" i="12"/>
  <c r="F121" i="12"/>
  <c r="E121" i="12"/>
  <c r="D121" i="12"/>
  <c r="C121" i="12"/>
  <c r="M120" i="12"/>
  <c r="L120" i="12"/>
  <c r="K120" i="12"/>
  <c r="J120" i="12"/>
  <c r="K119" i="12"/>
  <c r="J119" i="12"/>
  <c r="H119" i="12"/>
  <c r="G119" i="12"/>
  <c r="F119" i="12"/>
  <c r="E119" i="12"/>
  <c r="D119" i="12"/>
  <c r="C119" i="12"/>
  <c r="M118" i="12"/>
  <c r="L118" i="12"/>
  <c r="K118" i="12"/>
  <c r="J118" i="12"/>
  <c r="K117" i="12"/>
  <c r="J117" i="12"/>
  <c r="H117" i="12"/>
  <c r="G117" i="12"/>
  <c r="F117" i="12"/>
  <c r="E117" i="12"/>
  <c r="D117" i="12"/>
  <c r="C117" i="12"/>
  <c r="M116" i="12"/>
  <c r="L116" i="12"/>
  <c r="K116" i="12"/>
  <c r="J116" i="12"/>
  <c r="K115" i="12"/>
  <c r="J115" i="12"/>
  <c r="H115" i="12"/>
  <c r="G115" i="12"/>
  <c r="F115" i="12"/>
  <c r="E115" i="12"/>
  <c r="D115" i="12"/>
  <c r="C115" i="12"/>
  <c r="M114" i="12"/>
  <c r="L114" i="12"/>
  <c r="K114" i="12"/>
  <c r="J114" i="12"/>
  <c r="K113" i="12"/>
  <c r="J113" i="12"/>
  <c r="H113" i="12"/>
  <c r="G113" i="12"/>
  <c r="F113" i="12"/>
  <c r="E113" i="12"/>
  <c r="D113" i="12"/>
  <c r="C113" i="12"/>
  <c r="M112" i="12"/>
  <c r="L112" i="12"/>
  <c r="K112" i="12"/>
  <c r="J112" i="12"/>
  <c r="K111" i="12"/>
  <c r="J111" i="12"/>
  <c r="H111" i="12"/>
  <c r="G111" i="12"/>
  <c r="F111" i="12"/>
  <c r="E111" i="12"/>
  <c r="D111" i="12"/>
  <c r="C111" i="12"/>
  <c r="M110" i="12"/>
  <c r="L110" i="12"/>
  <c r="K110" i="12"/>
  <c r="J110" i="12"/>
  <c r="K109" i="12"/>
  <c r="J109" i="12"/>
  <c r="H109" i="12"/>
  <c r="G109" i="12"/>
  <c r="F109" i="12"/>
  <c r="E109" i="12"/>
  <c r="D109" i="12"/>
  <c r="C109" i="12"/>
  <c r="M108" i="12"/>
  <c r="L108" i="12"/>
  <c r="K108" i="12"/>
  <c r="J108" i="12"/>
  <c r="K107" i="12"/>
  <c r="J107" i="12"/>
  <c r="H107" i="12"/>
  <c r="G107" i="12"/>
  <c r="F107" i="12"/>
  <c r="E107" i="12"/>
  <c r="D107" i="12"/>
  <c r="C107" i="12"/>
  <c r="M106" i="12"/>
  <c r="L106" i="12"/>
  <c r="K106" i="12"/>
  <c r="J106" i="12"/>
  <c r="K105" i="12"/>
  <c r="J105" i="12"/>
  <c r="H105" i="12"/>
  <c r="G105" i="12"/>
  <c r="F105" i="12"/>
  <c r="E105" i="12"/>
  <c r="D105" i="12"/>
  <c r="C105" i="12"/>
  <c r="M104" i="12"/>
  <c r="L104" i="12"/>
  <c r="K104" i="12"/>
  <c r="J104" i="12"/>
  <c r="K103" i="12"/>
  <c r="J103" i="12"/>
  <c r="H103" i="12"/>
  <c r="G103" i="12"/>
  <c r="F103" i="12"/>
  <c r="E103" i="12"/>
  <c r="D103" i="12"/>
  <c r="C103" i="12"/>
  <c r="M102" i="12"/>
  <c r="L102" i="12"/>
  <c r="K102" i="12"/>
  <c r="J102" i="12"/>
  <c r="K101" i="12"/>
  <c r="J101" i="12"/>
  <c r="H101" i="12"/>
  <c r="G101" i="12"/>
  <c r="F101" i="12"/>
  <c r="E101" i="12"/>
  <c r="D101" i="12"/>
  <c r="C101" i="12"/>
  <c r="M100" i="12"/>
  <c r="L100" i="12"/>
  <c r="K100" i="12"/>
  <c r="J100" i="12"/>
  <c r="K99" i="12"/>
  <c r="J99" i="12"/>
  <c r="H99" i="12"/>
  <c r="G99" i="12"/>
  <c r="F99" i="12"/>
  <c r="E99" i="12"/>
  <c r="D99" i="12"/>
  <c r="C99" i="12"/>
  <c r="M98" i="12"/>
  <c r="L98" i="12"/>
  <c r="K98" i="12"/>
  <c r="J98" i="12"/>
  <c r="K97" i="12"/>
  <c r="J97" i="12"/>
  <c r="H97" i="12"/>
  <c r="G97" i="12"/>
  <c r="F97" i="12"/>
  <c r="E97" i="12"/>
  <c r="D97" i="12"/>
  <c r="C97" i="12"/>
  <c r="M96" i="12"/>
  <c r="L96" i="12"/>
  <c r="K96" i="12"/>
  <c r="J96" i="12"/>
  <c r="K95" i="12"/>
  <c r="J95" i="12"/>
  <c r="H95" i="12"/>
  <c r="G95" i="12"/>
  <c r="F95" i="12"/>
  <c r="E95" i="12"/>
  <c r="D95" i="12"/>
  <c r="C95" i="12"/>
  <c r="M94" i="12"/>
  <c r="L94" i="12"/>
  <c r="K94" i="12"/>
  <c r="J94" i="12"/>
  <c r="K93" i="12"/>
  <c r="J93" i="12"/>
  <c r="H93" i="12"/>
  <c r="G93" i="12"/>
  <c r="F93" i="12"/>
  <c r="E93" i="12"/>
  <c r="D93" i="12"/>
  <c r="C93" i="12"/>
  <c r="M92" i="12"/>
  <c r="L92" i="12"/>
  <c r="K92" i="12"/>
  <c r="J92" i="12"/>
  <c r="K91" i="12"/>
  <c r="H91" i="12"/>
  <c r="G91" i="12"/>
  <c r="F91" i="12"/>
  <c r="E91" i="12"/>
  <c r="D91" i="12"/>
  <c r="C91" i="12"/>
  <c r="M90" i="12"/>
  <c r="L90" i="12"/>
  <c r="K90" i="12"/>
  <c r="J90" i="12"/>
  <c r="K89" i="12"/>
  <c r="J89" i="12"/>
  <c r="H89" i="12"/>
  <c r="G89" i="12"/>
  <c r="F89" i="12"/>
  <c r="E89" i="12"/>
  <c r="D89" i="12"/>
  <c r="C89" i="12"/>
  <c r="M88" i="12"/>
  <c r="L88" i="12"/>
  <c r="K88" i="12"/>
  <c r="J88" i="12"/>
  <c r="K87" i="12"/>
  <c r="J87" i="12"/>
  <c r="H87" i="12"/>
  <c r="G87" i="12"/>
  <c r="F87" i="12"/>
  <c r="E87" i="12"/>
  <c r="D87" i="12"/>
  <c r="C87" i="12"/>
  <c r="M86" i="12"/>
  <c r="L86" i="12"/>
  <c r="K86" i="12"/>
  <c r="J86" i="12"/>
  <c r="K85" i="12"/>
  <c r="H85" i="12"/>
  <c r="G85" i="12"/>
  <c r="F85" i="12"/>
  <c r="E85" i="12"/>
  <c r="D85" i="12"/>
  <c r="C85" i="12"/>
  <c r="M84" i="12"/>
  <c r="L84" i="12"/>
  <c r="K84" i="12"/>
  <c r="J84" i="12"/>
  <c r="K83" i="12"/>
  <c r="H83" i="12"/>
  <c r="G83" i="12"/>
  <c r="F83" i="12"/>
  <c r="E83" i="12"/>
  <c r="D83" i="12"/>
  <c r="C83" i="12"/>
  <c r="M82" i="12"/>
  <c r="L82" i="12"/>
  <c r="K82" i="12"/>
  <c r="J82" i="12"/>
  <c r="K81" i="12"/>
  <c r="J81" i="12"/>
  <c r="H81" i="12"/>
  <c r="G81" i="12"/>
  <c r="F81" i="12"/>
  <c r="E81" i="12"/>
  <c r="D81" i="12"/>
  <c r="C81" i="12"/>
  <c r="M80" i="12"/>
  <c r="L80" i="12"/>
  <c r="K80" i="12"/>
  <c r="J80" i="12"/>
  <c r="K79" i="12"/>
  <c r="J79" i="12"/>
  <c r="H79" i="12"/>
  <c r="G79" i="12"/>
  <c r="F79" i="12"/>
  <c r="E79" i="12"/>
  <c r="D79" i="12"/>
  <c r="C79" i="12"/>
  <c r="M78" i="12"/>
  <c r="L78" i="12"/>
  <c r="K78" i="12"/>
  <c r="J78" i="12"/>
  <c r="K77" i="12"/>
  <c r="J77" i="12"/>
  <c r="H77" i="12"/>
  <c r="G77" i="12"/>
  <c r="F77" i="12"/>
  <c r="E77" i="12"/>
  <c r="D77" i="12"/>
  <c r="C77" i="12"/>
  <c r="M76" i="12"/>
  <c r="L76" i="12"/>
  <c r="K76" i="12"/>
  <c r="J76" i="12"/>
  <c r="K75" i="12"/>
  <c r="J75" i="12"/>
  <c r="H75" i="12"/>
  <c r="G75" i="12"/>
  <c r="F75" i="12"/>
  <c r="E75" i="12"/>
  <c r="D75" i="12"/>
  <c r="C75" i="12"/>
  <c r="M74" i="12"/>
  <c r="L74" i="12"/>
  <c r="K74" i="12"/>
  <c r="J74" i="12"/>
  <c r="K73" i="12"/>
  <c r="J73" i="12"/>
  <c r="H73" i="12"/>
  <c r="G73" i="12"/>
  <c r="F73" i="12"/>
  <c r="E73" i="12"/>
  <c r="D73" i="12"/>
  <c r="C73" i="12"/>
  <c r="M72" i="12"/>
  <c r="L72" i="12"/>
  <c r="K72" i="12"/>
  <c r="J72" i="12"/>
  <c r="K71" i="12"/>
  <c r="J71" i="12"/>
  <c r="H71" i="12"/>
  <c r="G71" i="12"/>
  <c r="F71" i="12"/>
  <c r="E71" i="12"/>
  <c r="D71" i="12"/>
  <c r="C71" i="12"/>
  <c r="M70" i="12"/>
  <c r="L70" i="12"/>
  <c r="K70" i="12"/>
  <c r="J70" i="12"/>
  <c r="K69" i="12"/>
  <c r="J69" i="12"/>
  <c r="H69" i="12"/>
  <c r="G69" i="12"/>
  <c r="F69" i="12"/>
  <c r="E69" i="12"/>
  <c r="D69" i="12"/>
  <c r="C69" i="12"/>
  <c r="M68" i="12"/>
  <c r="L68" i="12"/>
  <c r="K68" i="12"/>
  <c r="J68" i="12"/>
  <c r="K67" i="12"/>
  <c r="J67" i="12"/>
  <c r="H67" i="12"/>
  <c r="G67" i="12"/>
  <c r="F67" i="12"/>
  <c r="E67" i="12"/>
  <c r="D67" i="12"/>
  <c r="C67" i="12"/>
  <c r="M66" i="12"/>
  <c r="L66" i="12"/>
  <c r="K66" i="12"/>
  <c r="J66" i="12"/>
  <c r="K65" i="12"/>
  <c r="J65" i="12"/>
  <c r="H65" i="12"/>
  <c r="G65" i="12"/>
  <c r="F65" i="12"/>
  <c r="E65" i="12"/>
  <c r="D65" i="12"/>
  <c r="C65" i="12"/>
  <c r="M64" i="12"/>
  <c r="L64" i="12"/>
  <c r="K64" i="12"/>
  <c r="J64" i="12"/>
  <c r="K63" i="12"/>
  <c r="J63" i="12"/>
  <c r="H63" i="12"/>
  <c r="G63" i="12"/>
  <c r="F63" i="12"/>
  <c r="E63" i="12"/>
  <c r="D63" i="12"/>
  <c r="C63" i="12"/>
  <c r="M62" i="12"/>
  <c r="L62" i="12"/>
  <c r="K62" i="12"/>
  <c r="J62" i="12"/>
  <c r="K61" i="12"/>
  <c r="J61" i="12"/>
  <c r="H61" i="12"/>
  <c r="G61" i="12"/>
  <c r="F61" i="12"/>
  <c r="E61" i="12"/>
  <c r="D61" i="12"/>
  <c r="C61" i="12"/>
  <c r="M60" i="12"/>
  <c r="L60" i="12"/>
  <c r="K60" i="12"/>
  <c r="J60" i="12"/>
  <c r="K59" i="12"/>
  <c r="J59" i="12"/>
  <c r="H59" i="12"/>
  <c r="G59" i="12"/>
  <c r="F59" i="12"/>
  <c r="E59" i="12"/>
  <c r="D59" i="12"/>
  <c r="C59" i="12"/>
  <c r="M58" i="12"/>
  <c r="L58" i="12"/>
  <c r="K58" i="12"/>
  <c r="J58" i="12"/>
  <c r="K57" i="12"/>
  <c r="J57" i="12"/>
  <c r="H57" i="12"/>
  <c r="G57" i="12"/>
  <c r="F57" i="12"/>
  <c r="E57" i="12"/>
  <c r="D57" i="12"/>
  <c r="C57" i="12"/>
  <c r="M56" i="12"/>
  <c r="L56" i="12"/>
  <c r="K56" i="12"/>
  <c r="J56" i="12"/>
  <c r="K55" i="12"/>
  <c r="J55" i="12"/>
  <c r="H55" i="12"/>
  <c r="G55" i="12"/>
  <c r="F55" i="12"/>
  <c r="E55" i="12"/>
  <c r="D55" i="12"/>
  <c r="C55" i="12"/>
  <c r="M54" i="12"/>
  <c r="L54" i="12"/>
  <c r="K54" i="12"/>
  <c r="J54" i="12"/>
  <c r="K53" i="12"/>
  <c r="J53" i="12"/>
  <c r="H53" i="12"/>
  <c r="G53" i="12"/>
  <c r="F53" i="12"/>
  <c r="E53" i="12"/>
  <c r="D53" i="12"/>
  <c r="C53" i="12"/>
  <c r="M52" i="12"/>
  <c r="L52" i="12"/>
  <c r="K52" i="12"/>
  <c r="J52" i="12"/>
  <c r="K51" i="12"/>
  <c r="J51" i="12"/>
  <c r="H51" i="12"/>
  <c r="G51" i="12"/>
  <c r="F51" i="12"/>
  <c r="E51" i="12"/>
  <c r="D51" i="12"/>
  <c r="C51" i="12"/>
  <c r="M50" i="12"/>
  <c r="L50" i="12"/>
  <c r="K50" i="12"/>
  <c r="J50" i="12"/>
  <c r="K49" i="12"/>
  <c r="J49" i="12"/>
  <c r="H49" i="12"/>
  <c r="G49" i="12"/>
  <c r="F49" i="12"/>
  <c r="E49" i="12"/>
  <c r="D49" i="12"/>
  <c r="C49" i="12"/>
  <c r="M48" i="12"/>
  <c r="L48" i="12"/>
  <c r="K48" i="12"/>
  <c r="J48" i="12"/>
  <c r="K47" i="12"/>
  <c r="J47" i="12"/>
  <c r="H47" i="12"/>
  <c r="G47" i="12"/>
  <c r="F47" i="12"/>
  <c r="E47" i="12"/>
  <c r="D47" i="12"/>
  <c r="C47" i="12"/>
  <c r="M46" i="12"/>
  <c r="L46" i="12"/>
  <c r="K46" i="12"/>
  <c r="J46" i="12"/>
  <c r="K45" i="12"/>
  <c r="J45" i="12"/>
  <c r="H45" i="12"/>
  <c r="G45" i="12"/>
  <c r="F45" i="12"/>
  <c r="E45" i="12"/>
  <c r="D45" i="12"/>
  <c r="C45" i="12"/>
  <c r="M44" i="12"/>
  <c r="L44" i="12"/>
  <c r="K44" i="12"/>
  <c r="J44" i="12"/>
  <c r="K43" i="12"/>
  <c r="J43" i="12"/>
  <c r="H43" i="12"/>
  <c r="G43" i="12"/>
  <c r="F43" i="12"/>
  <c r="E43" i="12"/>
  <c r="D43" i="12"/>
  <c r="C43" i="12"/>
  <c r="M42" i="12"/>
  <c r="L42" i="12"/>
  <c r="K42" i="12"/>
  <c r="J42" i="12"/>
  <c r="K41" i="12"/>
  <c r="J41" i="12"/>
  <c r="H41" i="12"/>
  <c r="G41" i="12"/>
  <c r="F41" i="12"/>
  <c r="E41" i="12"/>
  <c r="D41" i="12"/>
  <c r="C41" i="12"/>
  <c r="M40" i="12"/>
  <c r="L40" i="12"/>
  <c r="K40" i="12"/>
  <c r="J40" i="12"/>
  <c r="K39" i="12"/>
  <c r="J39" i="12"/>
  <c r="H39" i="12"/>
  <c r="G39" i="12"/>
  <c r="F39" i="12"/>
  <c r="E39" i="12"/>
  <c r="D39" i="12"/>
  <c r="C39" i="12"/>
  <c r="M38" i="12"/>
  <c r="L38" i="12"/>
  <c r="K38" i="12"/>
  <c r="J38" i="12"/>
  <c r="K37" i="12"/>
  <c r="J37" i="12"/>
  <c r="H37" i="12"/>
  <c r="G37" i="12"/>
  <c r="F37" i="12"/>
  <c r="E37" i="12"/>
  <c r="D37" i="12"/>
  <c r="C37" i="12"/>
  <c r="M36" i="12"/>
  <c r="L36" i="12"/>
  <c r="K36" i="12"/>
  <c r="J36" i="12"/>
  <c r="K35" i="12"/>
  <c r="J35" i="12"/>
  <c r="H35" i="12"/>
  <c r="G35" i="12"/>
  <c r="F35" i="12"/>
  <c r="E35" i="12"/>
  <c r="D35" i="12"/>
  <c r="C35" i="12"/>
  <c r="M34" i="12"/>
  <c r="L34" i="12"/>
  <c r="K34" i="12"/>
  <c r="J34" i="12"/>
  <c r="K33" i="12"/>
  <c r="J33" i="12"/>
  <c r="H33" i="12"/>
  <c r="G33" i="12"/>
  <c r="F33" i="12"/>
  <c r="E33" i="12"/>
  <c r="D33" i="12"/>
  <c r="C33" i="12"/>
  <c r="M32" i="12"/>
  <c r="L32" i="12"/>
  <c r="K32" i="12"/>
  <c r="J32" i="12"/>
  <c r="K31" i="12"/>
  <c r="J31" i="12"/>
  <c r="H31" i="12"/>
  <c r="G31" i="12"/>
  <c r="F31" i="12"/>
  <c r="E31" i="12"/>
  <c r="D31" i="12"/>
  <c r="C31" i="12"/>
  <c r="M30" i="12"/>
  <c r="L30" i="12"/>
  <c r="K30" i="12"/>
  <c r="N29" i="12" s="1"/>
  <c r="J30" i="12"/>
  <c r="J29" i="12"/>
  <c r="H29" i="12"/>
  <c r="G29" i="12"/>
  <c r="F29" i="12"/>
  <c r="E29" i="12"/>
  <c r="D29" i="12"/>
  <c r="C29" i="12"/>
  <c r="M28" i="12"/>
  <c r="L28" i="12"/>
  <c r="K28" i="12"/>
  <c r="N27" i="12" s="1"/>
  <c r="J28" i="12"/>
  <c r="J27" i="12"/>
  <c r="H27" i="12"/>
  <c r="G27" i="12"/>
  <c r="F27" i="12"/>
  <c r="E27" i="12"/>
  <c r="D27" i="12"/>
  <c r="C27" i="12"/>
  <c r="M26" i="12"/>
  <c r="L26" i="12"/>
  <c r="K26" i="12"/>
  <c r="N25" i="12" s="1"/>
  <c r="J26" i="12"/>
  <c r="J25" i="12"/>
  <c r="H25" i="12"/>
  <c r="G25" i="12"/>
  <c r="F25" i="12"/>
  <c r="E25" i="12"/>
  <c r="D25" i="12"/>
  <c r="C25" i="12"/>
  <c r="M24" i="12"/>
  <c r="L24" i="12"/>
  <c r="K24" i="12"/>
  <c r="J24" i="12"/>
  <c r="K23" i="12"/>
  <c r="J23" i="12"/>
  <c r="H23" i="12"/>
  <c r="G23" i="12"/>
  <c r="F23" i="12"/>
  <c r="E23" i="12"/>
  <c r="D23" i="12"/>
  <c r="C23" i="12"/>
  <c r="M22" i="12"/>
  <c r="L22" i="12"/>
  <c r="K22" i="12"/>
  <c r="J22" i="12"/>
  <c r="K21" i="12"/>
  <c r="J21" i="12"/>
  <c r="H21" i="12"/>
  <c r="G21" i="12"/>
  <c r="F21" i="12"/>
  <c r="E21" i="12"/>
  <c r="D21" i="12"/>
  <c r="C21" i="12"/>
  <c r="M20" i="12"/>
  <c r="L20" i="12"/>
  <c r="K20" i="12"/>
  <c r="J20" i="12"/>
  <c r="K19" i="12"/>
  <c r="J19" i="12"/>
  <c r="H19" i="12"/>
  <c r="G19" i="12"/>
  <c r="F19" i="12"/>
  <c r="E19" i="12"/>
  <c r="D19" i="12"/>
  <c r="C19" i="12"/>
  <c r="M18" i="12"/>
  <c r="L18" i="12"/>
  <c r="K18" i="12"/>
  <c r="J18" i="12"/>
  <c r="K17" i="12"/>
  <c r="J17" i="12"/>
  <c r="H17" i="12"/>
  <c r="G17" i="12"/>
  <c r="F17" i="12"/>
  <c r="E17" i="12"/>
  <c r="D17" i="12"/>
  <c r="C17" i="12"/>
  <c r="M16" i="12"/>
  <c r="L16" i="12"/>
  <c r="K16" i="12"/>
  <c r="J16" i="12"/>
  <c r="K15" i="12"/>
  <c r="J15" i="12"/>
  <c r="H15" i="12"/>
  <c r="G15" i="12"/>
  <c r="F15" i="12"/>
  <c r="E15" i="12"/>
  <c r="D15" i="12"/>
  <c r="C15" i="12"/>
  <c r="M14" i="12"/>
  <c r="L14" i="12"/>
  <c r="K14" i="12"/>
  <c r="J14" i="12"/>
  <c r="K13" i="12"/>
  <c r="J13" i="12"/>
  <c r="H13" i="12"/>
  <c r="G13" i="12"/>
  <c r="F13" i="12"/>
  <c r="E13" i="12"/>
  <c r="D13" i="12"/>
  <c r="C13" i="12"/>
  <c r="X243" i="11"/>
  <c r="W243" i="11"/>
  <c r="V243" i="11"/>
  <c r="M243" i="11"/>
  <c r="U243" i="11" s="1"/>
  <c r="L243" i="11"/>
  <c r="T243" i="11" s="1"/>
  <c r="K243" i="11"/>
  <c r="S243" i="11" s="1"/>
  <c r="J243" i="11"/>
  <c r="R243" i="11" s="1"/>
  <c r="I243" i="11"/>
  <c r="Y243" i="11" s="1"/>
  <c r="H243" i="11"/>
  <c r="G243" i="11"/>
  <c r="F243" i="11"/>
  <c r="E243" i="11"/>
  <c r="D243" i="11"/>
  <c r="C243" i="11"/>
  <c r="V242" i="11"/>
  <c r="M242" i="11"/>
  <c r="U242" i="11" s="1"/>
  <c r="L242" i="11"/>
  <c r="T242" i="11" s="1"/>
  <c r="K242" i="11"/>
  <c r="S242" i="11" s="1"/>
  <c r="J242" i="11"/>
  <c r="R242" i="11" s="1"/>
  <c r="I242" i="11"/>
  <c r="Y242" i="11" s="1"/>
  <c r="H242" i="11"/>
  <c r="G242" i="11"/>
  <c r="F242" i="11"/>
  <c r="E242" i="11"/>
  <c r="D242" i="11"/>
  <c r="C242" i="11"/>
  <c r="Y241" i="11"/>
  <c r="U241" i="11"/>
  <c r="M241" i="11"/>
  <c r="L241" i="11"/>
  <c r="T241" i="11" s="1"/>
  <c r="K241" i="11"/>
  <c r="S241" i="11" s="1"/>
  <c r="J241" i="11"/>
  <c r="R241" i="11" s="1"/>
  <c r="I241" i="11"/>
  <c r="H241" i="11"/>
  <c r="G241" i="11"/>
  <c r="F241" i="11"/>
  <c r="E241" i="11"/>
  <c r="D241" i="11"/>
  <c r="C241" i="11"/>
  <c r="X240" i="11"/>
  <c r="M240" i="11"/>
  <c r="U240" i="11" s="1"/>
  <c r="L240" i="11"/>
  <c r="T240" i="11" s="1"/>
  <c r="K240" i="11"/>
  <c r="S240" i="11" s="1"/>
  <c r="J240" i="11"/>
  <c r="R240" i="11" s="1"/>
  <c r="I240" i="11"/>
  <c r="W240" i="11" s="1"/>
  <c r="H240" i="11"/>
  <c r="G240" i="11"/>
  <c r="F240" i="11"/>
  <c r="E240" i="11"/>
  <c r="D240" i="11"/>
  <c r="C240" i="11"/>
  <c r="X239" i="11"/>
  <c r="W239" i="11"/>
  <c r="V239" i="11"/>
  <c r="S239" i="11"/>
  <c r="M239" i="11"/>
  <c r="U239" i="11" s="1"/>
  <c r="L239" i="11"/>
  <c r="T239" i="11" s="1"/>
  <c r="K239" i="11"/>
  <c r="J239" i="11"/>
  <c r="R239" i="11" s="1"/>
  <c r="I239" i="11"/>
  <c r="Y239" i="11" s="1"/>
  <c r="H239" i="11"/>
  <c r="G239" i="11"/>
  <c r="F239" i="11"/>
  <c r="E239" i="11"/>
  <c r="D239" i="11"/>
  <c r="C239" i="11"/>
  <c r="V238" i="11"/>
  <c r="M238" i="11"/>
  <c r="U238" i="11" s="1"/>
  <c r="L238" i="11"/>
  <c r="T238" i="11" s="1"/>
  <c r="K238" i="11"/>
  <c r="S238" i="11" s="1"/>
  <c r="J238" i="11"/>
  <c r="R238" i="11" s="1"/>
  <c r="I238" i="11"/>
  <c r="Y238" i="11" s="1"/>
  <c r="H238" i="11"/>
  <c r="G238" i="11"/>
  <c r="F238" i="11"/>
  <c r="E238" i="11"/>
  <c r="D238" i="11"/>
  <c r="C238" i="11"/>
  <c r="M237" i="11"/>
  <c r="U237" i="11" s="1"/>
  <c r="L237" i="11"/>
  <c r="T237" i="11" s="1"/>
  <c r="K237" i="11"/>
  <c r="S237" i="11" s="1"/>
  <c r="J237" i="11"/>
  <c r="R237" i="11" s="1"/>
  <c r="I237" i="11"/>
  <c r="H237" i="11"/>
  <c r="G237" i="11"/>
  <c r="F237" i="11"/>
  <c r="E237" i="11"/>
  <c r="D237" i="11"/>
  <c r="C237" i="11"/>
  <c r="X236" i="11"/>
  <c r="T236" i="11"/>
  <c r="M236" i="11"/>
  <c r="U236" i="11" s="1"/>
  <c r="L236" i="11"/>
  <c r="K236" i="11"/>
  <c r="S236" i="11" s="1"/>
  <c r="J236" i="11"/>
  <c r="R236" i="11" s="1"/>
  <c r="I236" i="11"/>
  <c r="W236" i="11" s="1"/>
  <c r="H236" i="11"/>
  <c r="G236" i="11"/>
  <c r="F236" i="11"/>
  <c r="E236" i="11"/>
  <c r="D236" i="11"/>
  <c r="C236" i="11"/>
  <c r="X235" i="11"/>
  <c r="W235" i="11"/>
  <c r="V235" i="11"/>
  <c r="M235" i="11"/>
  <c r="U235" i="11" s="1"/>
  <c r="L235" i="11"/>
  <c r="T235" i="11" s="1"/>
  <c r="K235" i="11"/>
  <c r="S235" i="11" s="1"/>
  <c r="J235" i="11"/>
  <c r="R235" i="11" s="1"/>
  <c r="I235" i="11"/>
  <c r="Y235" i="11" s="1"/>
  <c r="H235" i="11"/>
  <c r="G235" i="11"/>
  <c r="F235" i="11"/>
  <c r="E235" i="11"/>
  <c r="D235" i="11"/>
  <c r="C235" i="11"/>
  <c r="V234" i="11"/>
  <c r="M234" i="11"/>
  <c r="U234" i="11" s="1"/>
  <c r="L234" i="11"/>
  <c r="T234" i="11" s="1"/>
  <c r="K234" i="11"/>
  <c r="S234" i="11" s="1"/>
  <c r="J234" i="11"/>
  <c r="R234" i="11" s="1"/>
  <c r="I234" i="11"/>
  <c r="Y234" i="11" s="1"/>
  <c r="H234" i="11"/>
  <c r="G234" i="11"/>
  <c r="F234" i="11"/>
  <c r="E234" i="11"/>
  <c r="D234" i="11"/>
  <c r="C234" i="11"/>
  <c r="Y233" i="11"/>
  <c r="U233" i="11"/>
  <c r="M233" i="11"/>
  <c r="L233" i="11"/>
  <c r="T233" i="11" s="1"/>
  <c r="K233" i="11"/>
  <c r="S233" i="11" s="1"/>
  <c r="J233" i="11"/>
  <c r="R233" i="11" s="1"/>
  <c r="I233" i="11"/>
  <c r="H233" i="11"/>
  <c r="G233" i="11"/>
  <c r="F233" i="11"/>
  <c r="E233" i="11"/>
  <c r="D233" i="11"/>
  <c r="C233" i="11"/>
  <c r="X232" i="11"/>
  <c r="M232" i="11"/>
  <c r="U232" i="11" s="1"/>
  <c r="L232" i="11"/>
  <c r="T232" i="11" s="1"/>
  <c r="K232" i="11"/>
  <c r="S232" i="11" s="1"/>
  <c r="J232" i="11"/>
  <c r="R232" i="11" s="1"/>
  <c r="I232" i="11"/>
  <c r="W232" i="11" s="1"/>
  <c r="H232" i="11"/>
  <c r="G232" i="11"/>
  <c r="F232" i="11"/>
  <c r="E232" i="11"/>
  <c r="D232" i="11"/>
  <c r="C232" i="11"/>
  <c r="X231" i="11"/>
  <c r="W231" i="11"/>
  <c r="V231" i="11"/>
  <c r="S231" i="11"/>
  <c r="M231" i="11"/>
  <c r="U231" i="11" s="1"/>
  <c r="L231" i="11"/>
  <c r="T231" i="11" s="1"/>
  <c r="K231" i="11"/>
  <c r="J231" i="11"/>
  <c r="R231" i="11" s="1"/>
  <c r="I231" i="11"/>
  <c r="Y231" i="11" s="1"/>
  <c r="H231" i="11"/>
  <c r="G231" i="11"/>
  <c r="F231" i="11"/>
  <c r="E231" i="11"/>
  <c r="D231" i="11"/>
  <c r="C231" i="11"/>
  <c r="V230" i="11"/>
  <c r="M230" i="11"/>
  <c r="U230" i="11" s="1"/>
  <c r="L230" i="11"/>
  <c r="T230" i="11" s="1"/>
  <c r="K230" i="11"/>
  <c r="S230" i="11" s="1"/>
  <c r="J230" i="11"/>
  <c r="R230" i="11" s="1"/>
  <c r="I230" i="11"/>
  <c r="Y230" i="11" s="1"/>
  <c r="H230" i="11"/>
  <c r="G230" i="11"/>
  <c r="F230" i="11"/>
  <c r="E230" i="11"/>
  <c r="D230" i="11"/>
  <c r="C230" i="11"/>
  <c r="M229" i="11"/>
  <c r="U229" i="11" s="1"/>
  <c r="L229" i="11"/>
  <c r="T229" i="11" s="1"/>
  <c r="K229" i="11"/>
  <c r="S229" i="11" s="1"/>
  <c r="J229" i="11"/>
  <c r="R229" i="11" s="1"/>
  <c r="I229" i="11"/>
  <c r="H229" i="11"/>
  <c r="G229" i="11"/>
  <c r="F229" i="11"/>
  <c r="E229" i="11"/>
  <c r="D229" i="11"/>
  <c r="C229" i="11"/>
  <c r="X228" i="11"/>
  <c r="T228" i="11"/>
  <c r="M228" i="11"/>
  <c r="U228" i="11" s="1"/>
  <c r="L228" i="11"/>
  <c r="K228" i="11"/>
  <c r="S228" i="11" s="1"/>
  <c r="J228" i="11"/>
  <c r="R228" i="11" s="1"/>
  <c r="I228" i="11"/>
  <c r="W228" i="11" s="1"/>
  <c r="H228" i="11"/>
  <c r="G228" i="11"/>
  <c r="F228" i="11"/>
  <c r="E228" i="11"/>
  <c r="D228" i="11"/>
  <c r="C228" i="11"/>
  <c r="X227" i="11"/>
  <c r="W227" i="11"/>
  <c r="V227" i="11"/>
  <c r="M227" i="11"/>
  <c r="U227" i="11" s="1"/>
  <c r="L227" i="11"/>
  <c r="T227" i="11" s="1"/>
  <c r="K227" i="11"/>
  <c r="S227" i="11" s="1"/>
  <c r="J227" i="11"/>
  <c r="R227" i="11" s="1"/>
  <c r="I227" i="11"/>
  <c r="Y227" i="11" s="1"/>
  <c r="H227" i="11"/>
  <c r="G227" i="11"/>
  <c r="F227" i="11"/>
  <c r="E227" i="11"/>
  <c r="D227" i="11"/>
  <c r="C227" i="11"/>
  <c r="V226" i="11"/>
  <c r="M226" i="11"/>
  <c r="U226" i="11" s="1"/>
  <c r="L226" i="11"/>
  <c r="T226" i="11" s="1"/>
  <c r="K226" i="11"/>
  <c r="S226" i="11" s="1"/>
  <c r="J226" i="11"/>
  <c r="R226" i="11" s="1"/>
  <c r="I226" i="11"/>
  <c r="Y226" i="11" s="1"/>
  <c r="H226" i="11"/>
  <c r="G226" i="11"/>
  <c r="F226" i="11"/>
  <c r="E226" i="11"/>
  <c r="D226" i="11"/>
  <c r="C226" i="11"/>
  <c r="Y225" i="11"/>
  <c r="U225" i="11"/>
  <c r="M225" i="11"/>
  <c r="L225" i="11"/>
  <c r="T225" i="11" s="1"/>
  <c r="K225" i="11"/>
  <c r="S225" i="11" s="1"/>
  <c r="J225" i="11"/>
  <c r="R225" i="11" s="1"/>
  <c r="I225" i="11"/>
  <c r="H225" i="11"/>
  <c r="G225" i="11"/>
  <c r="F225" i="11"/>
  <c r="E225" i="11"/>
  <c r="D225" i="11"/>
  <c r="C225" i="11"/>
  <c r="X224" i="11"/>
  <c r="M224" i="11"/>
  <c r="U224" i="11" s="1"/>
  <c r="L224" i="11"/>
  <c r="T224" i="11" s="1"/>
  <c r="K224" i="11"/>
  <c r="S224" i="11" s="1"/>
  <c r="J224" i="11"/>
  <c r="R224" i="11" s="1"/>
  <c r="I224" i="11"/>
  <c r="W224" i="11" s="1"/>
  <c r="H224" i="11"/>
  <c r="G224" i="11"/>
  <c r="F224" i="11"/>
  <c r="E224" i="11"/>
  <c r="D224" i="11"/>
  <c r="C224" i="11"/>
  <c r="X223" i="11"/>
  <c r="W223" i="11"/>
  <c r="V223" i="11"/>
  <c r="S223" i="11"/>
  <c r="M223" i="11"/>
  <c r="U223" i="11" s="1"/>
  <c r="L223" i="11"/>
  <c r="T223" i="11" s="1"/>
  <c r="K223" i="11"/>
  <c r="J223" i="11"/>
  <c r="R223" i="11" s="1"/>
  <c r="I223" i="11"/>
  <c r="Y223" i="11" s="1"/>
  <c r="H223" i="11"/>
  <c r="G223" i="11"/>
  <c r="F223" i="11"/>
  <c r="E223" i="11"/>
  <c r="D223" i="11"/>
  <c r="C223" i="11"/>
  <c r="V222" i="11"/>
  <c r="M222" i="11"/>
  <c r="U222" i="11" s="1"/>
  <c r="L222" i="11"/>
  <c r="T222" i="11" s="1"/>
  <c r="K222" i="11"/>
  <c r="S222" i="11" s="1"/>
  <c r="J222" i="11"/>
  <c r="R222" i="11" s="1"/>
  <c r="I222" i="11"/>
  <c r="Y222" i="11" s="1"/>
  <c r="H222" i="11"/>
  <c r="G222" i="11"/>
  <c r="F222" i="11"/>
  <c r="E222" i="11"/>
  <c r="D222" i="11"/>
  <c r="C222" i="11"/>
  <c r="M221" i="11"/>
  <c r="U221" i="11" s="1"/>
  <c r="L221" i="11"/>
  <c r="T221" i="11" s="1"/>
  <c r="K221" i="11"/>
  <c r="S221" i="11" s="1"/>
  <c r="J221" i="11"/>
  <c r="R221" i="11" s="1"/>
  <c r="I221" i="11"/>
  <c r="H221" i="11"/>
  <c r="G221" i="11"/>
  <c r="F221" i="11"/>
  <c r="E221" i="11"/>
  <c r="D221" i="11"/>
  <c r="C221" i="11"/>
  <c r="X220" i="11"/>
  <c r="T220" i="11"/>
  <c r="M220" i="11"/>
  <c r="U220" i="11" s="1"/>
  <c r="L220" i="11"/>
  <c r="K220" i="11"/>
  <c r="S220" i="11" s="1"/>
  <c r="J220" i="11"/>
  <c r="R220" i="11" s="1"/>
  <c r="I220" i="11"/>
  <c r="W220" i="11" s="1"/>
  <c r="H220" i="11"/>
  <c r="G220" i="11"/>
  <c r="F220" i="11"/>
  <c r="E220" i="11"/>
  <c r="D220" i="11"/>
  <c r="C220" i="11"/>
  <c r="X219" i="11"/>
  <c r="W219" i="11"/>
  <c r="V219" i="11"/>
  <c r="S219" i="11"/>
  <c r="M219" i="11"/>
  <c r="U219" i="11" s="1"/>
  <c r="L219" i="11"/>
  <c r="T219" i="11" s="1"/>
  <c r="K219" i="11"/>
  <c r="J219" i="11"/>
  <c r="R219" i="11" s="1"/>
  <c r="I219" i="11"/>
  <c r="Y219" i="11" s="1"/>
  <c r="H219" i="11"/>
  <c r="G219" i="11"/>
  <c r="F219" i="11"/>
  <c r="E219" i="11"/>
  <c r="D219" i="11"/>
  <c r="C219" i="11"/>
  <c r="V218" i="11"/>
  <c r="M218" i="11"/>
  <c r="U218" i="11" s="1"/>
  <c r="L218" i="11"/>
  <c r="T218" i="11" s="1"/>
  <c r="K218" i="11"/>
  <c r="S218" i="11" s="1"/>
  <c r="J218" i="11"/>
  <c r="R218" i="11" s="1"/>
  <c r="I218" i="11"/>
  <c r="Y218" i="11" s="1"/>
  <c r="H218" i="11"/>
  <c r="G218" i="11"/>
  <c r="F218" i="11"/>
  <c r="E218" i="11"/>
  <c r="D218" i="11"/>
  <c r="C218" i="11"/>
  <c r="Y217" i="11"/>
  <c r="U217" i="11"/>
  <c r="M217" i="11"/>
  <c r="L217" i="11"/>
  <c r="T217" i="11" s="1"/>
  <c r="K217" i="11"/>
  <c r="S217" i="11" s="1"/>
  <c r="J217" i="11"/>
  <c r="R217" i="11" s="1"/>
  <c r="I217" i="11"/>
  <c r="H217" i="11"/>
  <c r="G217" i="11"/>
  <c r="F217" i="11"/>
  <c r="E217" i="11"/>
  <c r="D217" i="11"/>
  <c r="C217" i="11"/>
  <c r="X216" i="11"/>
  <c r="M216" i="11"/>
  <c r="U216" i="11" s="1"/>
  <c r="L216" i="11"/>
  <c r="T216" i="11" s="1"/>
  <c r="K216" i="11"/>
  <c r="S216" i="11" s="1"/>
  <c r="J216" i="11"/>
  <c r="R216" i="11" s="1"/>
  <c r="I216" i="11"/>
  <c r="W216" i="11" s="1"/>
  <c r="H216" i="11"/>
  <c r="G216" i="11"/>
  <c r="F216" i="11"/>
  <c r="E216" i="11"/>
  <c r="D216" i="11"/>
  <c r="C216" i="11"/>
  <c r="X215" i="11"/>
  <c r="W215" i="11"/>
  <c r="V215" i="11"/>
  <c r="S215" i="11"/>
  <c r="M215" i="11"/>
  <c r="U215" i="11" s="1"/>
  <c r="L215" i="11"/>
  <c r="T215" i="11" s="1"/>
  <c r="K215" i="11"/>
  <c r="J215" i="11"/>
  <c r="R215" i="11" s="1"/>
  <c r="I215" i="11"/>
  <c r="Y215" i="11" s="1"/>
  <c r="H215" i="11"/>
  <c r="G215" i="11"/>
  <c r="F215" i="11"/>
  <c r="E215" i="11"/>
  <c r="D215" i="11"/>
  <c r="C215" i="11"/>
  <c r="V214" i="11"/>
  <c r="M214" i="11"/>
  <c r="U214" i="11" s="1"/>
  <c r="L214" i="11"/>
  <c r="T214" i="11" s="1"/>
  <c r="K214" i="11"/>
  <c r="S214" i="11" s="1"/>
  <c r="J214" i="11"/>
  <c r="R214" i="11" s="1"/>
  <c r="I214" i="11"/>
  <c r="Y214" i="11" s="1"/>
  <c r="H214" i="11"/>
  <c r="G214" i="11"/>
  <c r="F214" i="11"/>
  <c r="E214" i="11"/>
  <c r="D214" i="11"/>
  <c r="C214" i="11"/>
  <c r="M213" i="11"/>
  <c r="U213" i="11" s="1"/>
  <c r="L213" i="11"/>
  <c r="T213" i="11" s="1"/>
  <c r="K213" i="11"/>
  <c r="S213" i="11" s="1"/>
  <c r="J213" i="11"/>
  <c r="R213" i="11" s="1"/>
  <c r="I213" i="11"/>
  <c r="H213" i="11"/>
  <c r="G213" i="11"/>
  <c r="F213" i="11"/>
  <c r="E213" i="11"/>
  <c r="D213" i="11"/>
  <c r="C213" i="11"/>
  <c r="X212" i="11"/>
  <c r="T212" i="11"/>
  <c r="M212" i="11"/>
  <c r="U212" i="11" s="1"/>
  <c r="L212" i="11"/>
  <c r="K212" i="11"/>
  <c r="S212" i="11" s="1"/>
  <c r="J212" i="11"/>
  <c r="R212" i="11" s="1"/>
  <c r="I212" i="11"/>
  <c r="W212" i="11" s="1"/>
  <c r="H212" i="11"/>
  <c r="G212" i="11"/>
  <c r="F212" i="11"/>
  <c r="E212" i="11"/>
  <c r="D212" i="11"/>
  <c r="C212" i="11"/>
  <c r="X211" i="11"/>
  <c r="W211" i="11"/>
  <c r="V211" i="11"/>
  <c r="S211" i="11"/>
  <c r="M211" i="11"/>
  <c r="U211" i="11" s="1"/>
  <c r="L211" i="11"/>
  <c r="T211" i="11" s="1"/>
  <c r="K211" i="11"/>
  <c r="J211" i="11"/>
  <c r="R211" i="11" s="1"/>
  <c r="I211" i="11"/>
  <c r="Y211" i="11" s="1"/>
  <c r="H211" i="11"/>
  <c r="G211" i="11"/>
  <c r="F211" i="11"/>
  <c r="E211" i="11"/>
  <c r="D211" i="11"/>
  <c r="C211" i="11"/>
  <c r="V210" i="11"/>
  <c r="M210" i="11"/>
  <c r="U210" i="11" s="1"/>
  <c r="L210" i="11"/>
  <c r="T210" i="11" s="1"/>
  <c r="K210" i="11"/>
  <c r="S210" i="11" s="1"/>
  <c r="J210" i="11"/>
  <c r="R210" i="11" s="1"/>
  <c r="I210" i="11"/>
  <c r="Y210" i="11" s="1"/>
  <c r="H210" i="11"/>
  <c r="G210" i="11"/>
  <c r="F210" i="11"/>
  <c r="E210" i="11"/>
  <c r="D210" i="11"/>
  <c r="C210" i="11"/>
  <c r="Y209" i="11"/>
  <c r="U209" i="11"/>
  <c r="M209" i="11"/>
  <c r="L209" i="11"/>
  <c r="T209" i="11" s="1"/>
  <c r="K209" i="11"/>
  <c r="S209" i="11" s="1"/>
  <c r="J209" i="11"/>
  <c r="R209" i="11" s="1"/>
  <c r="I209" i="11"/>
  <c r="H209" i="11"/>
  <c r="G209" i="11"/>
  <c r="F209" i="11"/>
  <c r="E209" i="11"/>
  <c r="D209" i="11"/>
  <c r="C209" i="11"/>
  <c r="X208" i="11"/>
  <c r="M208" i="11"/>
  <c r="U208" i="11" s="1"/>
  <c r="L208" i="11"/>
  <c r="T208" i="11" s="1"/>
  <c r="K208" i="11"/>
  <c r="S208" i="11" s="1"/>
  <c r="J208" i="11"/>
  <c r="R208" i="11" s="1"/>
  <c r="I208" i="11"/>
  <c r="W208" i="11" s="1"/>
  <c r="H208" i="11"/>
  <c r="G208" i="11"/>
  <c r="F208" i="11"/>
  <c r="E208" i="11"/>
  <c r="D208" i="11"/>
  <c r="C208" i="11"/>
  <c r="X207" i="11"/>
  <c r="W207" i="11"/>
  <c r="V207" i="11"/>
  <c r="S207" i="11"/>
  <c r="M207" i="11"/>
  <c r="U207" i="11" s="1"/>
  <c r="L207" i="11"/>
  <c r="T207" i="11" s="1"/>
  <c r="K207" i="11"/>
  <c r="J207" i="11"/>
  <c r="R207" i="11" s="1"/>
  <c r="I207" i="11"/>
  <c r="Y207" i="11" s="1"/>
  <c r="H207" i="11"/>
  <c r="G207" i="11"/>
  <c r="F207" i="11"/>
  <c r="E207" i="11"/>
  <c r="D207" i="11"/>
  <c r="C207" i="11"/>
  <c r="V206" i="11"/>
  <c r="M206" i="11"/>
  <c r="U206" i="11" s="1"/>
  <c r="L206" i="11"/>
  <c r="T206" i="11" s="1"/>
  <c r="K206" i="11"/>
  <c r="S206" i="11" s="1"/>
  <c r="J206" i="11"/>
  <c r="R206" i="11" s="1"/>
  <c r="I206" i="11"/>
  <c r="Y206" i="11" s="1"/>
  <c r="H206" i="11"/>
  <c r="G206" i="11"/>
  <c r="F206" i="11"/>
  <c r="E206" i="11"/>
  <c r="D206" i="11"/>
  <c r="C206" i="11"/>
  <c r="M205" i="11"/>
  <c r="U205" i="11" s="1"/>
  <c r="L205" i="11"/>
  <c r="T205" i="11" s="1"/>
  <c r="K205" i="11"/>
  <c r="S205" i="11" s="1"/>
  <c r="J205" i="11"/>
  <c r="R205" i="11" s="1"/>
  <c r="I205" i="11"/>
  <c r="H205" i="11"/>
  <c r="G205" i="11"/>
  <c r="F205" i="11"/>
  <c r="E205" i="11"/>
  <c r="D205" i="11"/>
  <c r="C205" i="11"/>
  <c r="X204" i="11"/>
  <c r="T204" i="11"/>
  <c r="M204" i="11"/>
  <c r="U204" i="11" s="1"/>
  <c r="L204" i="11"/>
  <c r="K204" i="11"/>
  <c r="S204" i="11" s="1"/>
  <c r="J204" i="11"/>
  <c r="R204" i="11" s="1"/>
  <c r="I204" i="11"/>
  <c r="W204" i="11" s="1"/>
  <c r="H204" i="11"/>
  <c r="G204" i="11"/>
  <c r="F204" i="11"/>
  <c r="E204" i="11"/>
  <c r="D204" i="11"/>
  <c r="C204" i="11"/>
  <c r="X203" i="11"/>
  <c r="W203" i="11"/>
  <c r="V203" i="11"/>
  <c r="S203" i="11"/>
  <c r="M203" i="11"/>
  <c r="U203" i="11" s="1"/>
  <c r="L203" i="11"/>
  <c r="T203" i="11" s="1"/>
  <c r="K203" i="11"/>
  <c r="J203" i="11"/>
  <c r="R203" i="11" s="1"/>
  <c r="I203" i="11"/>
  <c r="Y203" i="11" s="1"/>
  <c r="H203" i="11"/>
  <c r="G203" i="11"/>
  <c r="F203" i="11"/>
  <c r="E203" i="11"/>
  <c r="D203" i="11"/>
  <c r="C203" i="11"/>
  <c r="V202" i="11"/>
  <c r="M202" i="11"/>
  <c r="U202" i="11" s="1"/>
  <c r="L202" i="11"/>
  <c r="T202" i="11" s="1"/>
  <c r="K202" i="11"/>
  <c r="S202" i="11" s="1"/>
  <c r="J202" i="11"/>
  <c r="R202" i="11" s="1"/>
  <c r="I202" i="11"/>
  <c r="Y202" i="11" s="1"/>
  <c r="H202" i="11"/>
  <c r="G202" i="11"/>
  <c r="F202" i="11"/>
  <c r="E202" i="11"/>
  <c r="D202" i="11"/>
  <c r="C202" i="11"/>
  <c r="Y201" i="11"/>
  <c r="U201" i="11"/>
  <c r="M201" i="11"/>
  <c r="L201" i="11"/>
  <c r="T201" i="11" s="1"/>
  <c r="K201" i="11"/>
  <c r="S201" i="11" s="1"/>
  <c r="J201" i="11"/>
  <c r="R201" i="11" s="1"/>
  <c r="I201" i="11"/>
  <c r="H201" i="11"/>
  <c r="G201" i="11"/>
  <c r="F201" i="11"/>
  <c r="E201" i="11"/>
  <c r="D201" i="11"/>
  <c r="C201" i="11"/>
  <c r="X200" i="11"/>
  <c r="M200" i="11"/>
  <c r="U200" i="11" s="1"/>
  <c r="L200" i="11"/>
  <c r="T200" i="11" s="1"/>
  <c r="K200" i="11"/>
  <c r="S200" i="11" s="1"/>
  <c r="J200" i="11"/>
  <c r="R200" i="11" s="1"/>
  <c r="I200" i="11"/>
  <c r="W200" i="11" s="1"/>
  <c r="H200" i="11"/>
  <c r="G200" i="11"/>
  <c r="F200" i="11"/>
  <c r="E200" i="11"/>
  <c r="D200" i="11"/>
  <c r="C200" i="11"/>
  <c r="X199" i="11"/>
  <c r="W199" i="11"/>
  <c r="V199" i="11"/>
  <c r="S199" i="11"/>
  <c r="M199" i="11"/>
  <c r="U199" i="11" s="1"/>
  <c r="L199" i="11"/>
  <c r="T199" i="11" s="1"/>
  <c r="K199" i="11"/>
  <c r="J199" i="11"/>
  <c r="R199" i="11" s="1"/>
  <c r="I199" i="11"/>
  <c r="Y199" i="11" s="1"/>
  <c r="H199" i="11"/>
  <c r="G199" i="11"/>
  <c r="F199" i="11"/>
  <c r="E199" i="11"/>
  <c r="D199" i="11"/>
  <c r="C199" i="11"/>
  <c r="V198" i="11"/>
  <c r="M198" i="11"/>
  <c r="U198" i="11" s="1"/>
  <c r="L198" i="11"/>
  <c r="T198" i="11" s="1"/>
  <c r="K198" i="11"/>
  <c r="S198" i="11" s="1"/>
  <c r="J198" i="11"/>
  <c r="R198" i="11" s="1"/>
  <c r="I198" i="11"/>
  <c r="Y198" i="11" s="1"/>
  <c r="H198" i="11"/>
  <c r="G198" i="11"/>
  <c r="F198" i="11"/>
  <c r="E198" i="11"/>
  <c r="D198" i="11"/>
  <c r="C198" i="11"/>
  <c r="M197" i="11"/>
  <c r="U197" i="11" s="1"/>
  <c r="L197" i="11"/>
  <c r="T197" i="11" s="1"/>
  <c r="K197" i="11"/>
  <c r="S197" i="11" s="1"/>
  <c r="J197" i="11"/>
  <c r="R197" i="11" s="1"/>
  <c r="I197" i="11"/>
  <c r="H197" i="11"/>
  <c r="G197" i="11"/>
  <c r="F197" i="11"/>
  <c r="E197" i="11"/>
  <c r="D197" i="11"/>
  <c r="C197" i="11"/>
  <c r="X196" i="11"/>
  <c r="T196" i="11"/>
  <c r="M196" i="11"/>
  <c r="U196" i="11" s="1"/>
  <c r="L196" i="11"/>
  <c r="K196" i="11"/>
  <c r="S196" i="11" s="1"/>
  <c r="J196" i="11"/>
  <c r="R196" i="11" s="1"/>
  <c r="I196" i="11"/>
  <c r="W196" i="11" s="1"/>
  <c r="H196" i="11"/>
  <c r="G196" i="11"/>
  <c r="F196" i="11"/>
  <c r="E196" i="11"/>
  <c r="D196" i="11"/>
  <c r="C196" i="11"/>
  <c r="X195" i="11"/>
  <c r="W195" i="11"/>
  <c r="V195" i="11"/>
  <c r="S195" i="11"/>
  <c r="M195" i="11"/>
  <c r="U195" i="11" s="1"/>
  <c r="L195" i="11"/>
  <c r="T195" i="11" s="1"/>
  <c r="K195" i="11"/>
  <c r="J195" i="11"/>
  <c r="R195" i="11" s="1"/>
  <c r="I195" i="11"/>
  <c r="Y195" i="11" s="1"/>
  <c r="H195" i="11"/>
  <c r="G195" i="11"/>
  <c r="F195" i="11"/>
  <c r="E195" i="11"/>
  <c r="D195" i="11"/>
  <c r="C195" i="11"/>
  <c r="V194" i="11"/>
  <c r="M194" i="11"/>
  <c r="U194" i="11" s="1"/>
  <c r="L194" i="11"/>
  <c r="T194" i="11" s="1"/>
  <c r="K194" i="11"/>
  <c r="S194" i="11" s="1"/>
  <c r="J194" i="11"/>
  <c r="R194" i="11" s="1"/>
  <c r="I194" i="11"/>
  <c r="Y194" i="11" s="1"/>
  <c r="H194" i="11"/>
  <c r="G194" i="11"/>
  <c r="F194" i="11"/>
  <c r="E194" i="11"/>
  <c r="D194" i="11"/>
  <c r="C194" i="11"/>
  <c r="Y193" i="11"/>
  <c r="U193" i="11"/>
  <c r="M193" i="11"/>
  <c r="L193" i="11"/>
  <c r="T193" i="11" s="1"/>
  <c r="K193" i="11"/>
  <c r="S193" i="11" s="1"/>
  <c r="J193" i="11"/>
  <c r="R193" i="11" s="1"/>
  <c r="I193" i="11"/>
  <c r="H193" i="11"/>
  <c r="G193" i="11"/>
  <c r="F193" i="11"/>
  <c r="E193" i="11"/>
  <c r="D193" i="11"/>
  <c r="C193" i="11"/>
  <c r="X192" i="11"/>
  <c r="M192" i="11"/>
  <c r="U192" i="11" s="1"/>
  <c r="L192" i="11"/>
  <c r="T192" i="11" s="1"/>
  <c r="K192" i="11"/>
  <c r="S192" i="11" s="1"/>
  <c r="J192" i="11"/>
  <c r="R192" i="11" s="1"/>
  <c r="I192" i="11"/>
  <c r="W192" i="11" s="1"/>
  <c r="H192" i="11"/>
  <c r="G192" i="11"/>
  <c r="F192" i="11"/>
  <c r="E192" i="11"/>
  <c r="D192" i="11"/>
  <c r="C192" i="11"/>
  <c r="X191" i="11"/>
  <c r="W191" i="11"/>
  <c r="V191" i="11"/>
  <c r="S191" i="11"/>
  <c r="M191" i="11"/>
  <c r="U191" i="11" s="1"/>
  <c r="L191" i="11"/>
  <c r="T191" i="11" s="1"/>
  <c r="K191" i="11"/>
  <c r="J191" i="11"/>
  <c r="R191" i="11" s="1"/>
  <c r="I191" i="11"/>
  <c r="Y191" i="11" s="1"/>
  <c r="H191" i="11"/>
  <c r="G191" i="11"/>
  <c r="F191" i="11"/>
  <c r="E191" i="11"/>
  <c r="D191" i="11"/>
  <c r="C191" i="11"/>
  <c r="V190" i="11"/>
  <c r="M190" i="11"/>
  <c r="U190" i="11" s="1"/>
  <c r="L190" i="11"/>
  <c r="T190" i="11" s="1"/>
  <c r="K190" i="11"/>
  <c r="S190" i="11" s="1"/>
  <c r="J190" i="11"/>
  <c r="R190" i="11" s="1"/>
  <c r="I190" i="11"/>
  <c r="Y190" i="11" s="1"/>
  <c r="H190" i="11"/>
  <c r="G190" i="11"/>
  <c r="F190" i="11"/>
  <c r="E190" i="11"/>
  <c r="D190" i="11"/>
  <c r="C190" i="11"/>
  <c r="M189" i="11"/>
  <c r="U189" i="11" s="1"/>
  <c r="L189" i="11"/>
  <c r="T189" i="11" s="1"/>
  <c r="K189" i="11"/>
  <c r="S189" i="11" s="1"/>
  <c r="J189" i="11"/>
  <c r="R189" i="11" s="1"/>
  <c r="I189" i="11"/>
  <c r="H189" i="11"/>
  <c r="G189" i="11"/>
  <c r="F189" i="11"/>
  <c r="E189" i="11"/>
  <c r="D189" i="11"/>
  <c r="C189" i="11"/>
  <c r="U188" i="11"/>
  <c r="S188" i="11"/>
  <c r="M188" i="11"/>
  <c r="L188" i="11"/>
  <c r="T188" i="11" s="1"/>
  <c r="K188" i="11"/>
  <c r="J188" i="11"/>
  <c r="R188" i="11" s="1"/>
  <c r="I188" i="11"/>
  <c r="H188" i="11"/>
  <c r="G188" i="11"/>
  <c r="F188" i="11"/>
  <c r="E188" i="11"/>
  <c r="D188" i="11"/>
  <c r="C188" i="11"/>
  <c r="X187" i="11"/>
  <c r="W187" i="11"/>
  <c r="V187" i="11"/>
  <c r="M187" i="11"/>
  <c r="U187" i="11" s="1"/>
  <c r="L187" i="11"/>
  <c r="T187" i="11" s="1"/>
  <c r="K187" i="11"/>
  <c r="S187" i="11" s="1"/>
  <c r="J187" i="11"/>
  <c r="R187" i="11" s="1"/>
  <c r="I187" i="11"/>
  <c r="Y187" i="11" s="1"/>
  <c r="H187" i="11"/>
  <c r="G187" i="11"/>
  <c r="F187" i="11"/>
  <c r="E187" i="11"/>
  <c r="D187" i="11"/>
  <c r="C187" i="11"/>
  <c r="Y186" i="11"/>
  <c r="W186" i="11"/>
  <c r="U186" i="11"/>
  <c r="M186" i="11"/>
  <c r="L186" i="11"/>
  <c r="T186" i="11" s="1"/>
  <c r="K186" i="11"/>
  <c r="S186" i="11" s="1"/>
  <c r="J186" i="11"/>
  <c r="R186" i="11" s="1"/>
  <c r="I186" i="11"/>
  <c r="X186" i="11" s="1"/>
  <c r="H186" i="11"/>
  <c r="G186" i="11"/>
  <c r="F186" i="11"/>
  <c r="E186" i="11"/>
  <c r="D186" i="11"/>
  <c r="C186" i="11"/>
  <c r="Y185" i="11"/>
  <c r="T185" i="11"/>
  <c r="M185" i="11"/>
  <c r="U185" i="11" s="1"/>
  <c r="L185" i="11"/>
  <c r="K185" i="11"/>
  <c r="S185" i="11" s="1"/>
  <c r="J185" i="11"/>
  <c r="R185" i="11" s="1"/>
  <c r="I185" i="11"/>
  <c r="W185" i="11" s="1"/>
  <c r="H185" i="11"/>
  <c r="G185" i="11"/>
  <c r="F185" i="11"/>
  <c r="E185" i="11"/>
  <c r="D185" i="11"/>
  <c r="C185" i="11"/>
  <c r="X184" i="11"/>
  <c r="U184" i="11"/>
  <c r="S184" i="11"/>
  <c r="M184" i="11"/>
  <c r="L184" i="11"/>
  <c r="T184" i="11" s="1"/>
  <c r="K184" i="11"/>
  <c r="J184" i="11"/>
  <c r="R184" i="11" s="1"/>
  <c r="I184" i="11"/>
  <c r="V184" i="11" s="1"/>
  <c r="H184" i="11"/>
  <c r="G184" i="11"/>
  <c r="F184" i="11"/>
  <c r="E184" i="11"/>
  <c r="D184" i="11"/>
  <c r="C184" i="11"/>
  <c r="X183" i="11"/>
  <c r="W183" i="11"/>
  <c r="V183" i="11"/>
  <c r="M183" i="11"/>
  <c r="U183" i="11" s="1"/>
  <c r="L183" i="11"/>
  <c r="T183" i="11" s="1"/>
  <c r="K183" i="11"/>
  <c r="S183" i="11" s="1"/>
  <c r="J183" i="11"/>
  <c r="R183" i="11" s="1"/>
  <c r="I183" i="11"/>
  <c r="Y183" i="11" s="1"/>
  <c r="H183" i="11"/>
  <c r="G183" i="11"/>
  <c r="F183" i="11"/>
  <c r="E183" i="11"/>
  <c r="D183" i="11"/>
  <c r="C183" i="11"/>
  <c r="Y182" i="11"/>
  <c r="W182" i="11"/>
  <c r="U182" i="11"/>
  <c r="M182" i="11"/>
  <c r="L182" i="11"/>
  <c r="T182" i="11" s="1"/>
  <c r="K182" i="11"/>
  <c r="S182" i="11" s="1"/>
  <c r="J182" i="11"/>
  <c r="R182" i="11" s="1"/>
  <c r="I182" i="11"/>
  <c r="X182" i="11" s="1"/>
  <c r="H182" i="11"/>
  <c r="G182" i="11"/>
  <c r="F182" i="11"/>
  <c r="E182" i="11"/>
  <c r="D182" i="11"/>
  <c r="C182" i="11"/>
  <c r="Y181" i="11"/>
  <c r="T181" i="11"/>
  <c r="M181" i="11"/>
  <c r="U181" i="11" s="1"/>
  <c r="L181" i="11"/>
  <c r="K181" i="11"/>
  <c r="S181" i="11" s="1"/>
  <c r="J181" i="11"/>
  <c r="R181" i="11" s="1"/>
  <c r="I181" i="11"/>
  <c r="W181" i="11" s="1"/>
  <c r="H181" i="11"/>
  <c r="G181" i="11"/>
  <c r="F181" i="11"/>
  <c r="E181" i="11"/>
  <c r="D181" i="11"/>
  <c r="C181" i="11"/>
  <c r="X180" i="11"/>
  <c r="U180" i="11"/>
  <c r="S180" i="11"/>
  <c r="M180" i="11"/>
  <c r="L180" i="11"/>
  <c r="T180" i="11" s="1"/>
  <c r="K180" i="11"/>
  <c r="J180" i="11"/>
  <c r="R180" i="11" s="1"/>
  <c r="I180" i="11"/>
  <c r="V180" i="11" s="1"/>
  <c r="H180" i="11"/>
  <c r="G180" i="11"/>
  <c r="F180" i="11"/>
  <c r="E180" i="11"/>
  <c r="D180" i="11"/>
  <c r="C180" i="11"/>
  <c r="X179" i="11"/>
  <c r="W179" i="11"/>
  <c r="V179" i="11"/>
  <c r="M179" i="11"/>
  <c r="U179" i="11" s="1"/>
  <c r="L179" i="11"/>
  <c r="T179" i="11" s="1"/>
  <c r="K179" i="11"/>
  <c r="S179" i="11" s="1"/>
  <c r="J179" i="11"/>
  <c r="R179" i="11" s="1"/>
  <c r="I179" i="11"/>
  <c r="Y179" i="11" s="1"/>
  <c r="H179" i="11"/>
  <c r="G179" i="11"/>
  <c r="F179" i="11"/>
  <c r="E179" i="11"/>
  <c r="D179" i="11"/>
  <c r="C179" i="11"/>
  <c r="Y178" i="11"/>
  <c r="W178" i="11"/>
  <c r="U178" i="11"/>
  <c r="M178" i="11"/>
  <c r="L178" i="11"/>
  <c r="T178" i="11" s="1"/>
  <c r="K178" i="11"/>
  <c r="S178" i="11" s="1"/>
  <c r="J178" i="11"/>
  <c r="R178" i="11" s="1"/>
  <c r="I178" i="11"/>
  <c r="X178" i="11" s="1"/>
  <c r="H178" i="11"/>
  <c r="G178" i="11"/>
  <c r="F178" i="11"/>
  <c r="E178" i="11"/>
  <c r="D178" i="11"/>
  <c r="C178" i="11"/>
  <c r="Y177" i="11"/>
  <c r="T177" i="11"/>
  <c r="M177" i="11"/>
  <c r="U177" i="11" s="1"/>
  <c r="L177" i="11"/>
  <c r="K177" i="11"/>
  <c r="S177" i="11" s="1"/>
  <c r="J177" i="11"/>
  <c r="R177" i="11" s="1"/>
  <c r="I177" i="11"/>
  <c r="W177" i="11" s="1"/>
  <c r="H177" i="11"/>
  <c r="G177" i="11"/>
  <c r="F177" i="11"/>
  <c r="E177" i="11"/>
  <c r="D177" i="11"/>
  <c r="C177" i="11"/>
  <c r="X176" i="11"/>
  <c r="U176" i="11"/>
  <c r="S176" i="11"/>
  <c r="M176" i="11"/>
  <c r="L176" i="11"/>
  <c r="T176" i="11" s="1"/>
  <c r="K176" i="11"/>
  <c r="J176" i="11"/>
  <c r="R176" i="11" s="1"/>
  <c r="I176" i="11"/>
  <c r="V176" i="11" s="1"/>
  <c r="H176" i="11"/>
  <c r="G176" i="11"/>
  <c r="F176" i="11"/>
  <c r="E176" i="11"/>
  <c r="D176" i="11"/>
  <c r="C176" i="11"/>
  <c r="X175" i="11"/>
  <c r="W175" i="11"/>
  <c r="V175" i="11"/>
  <c r="M175" i="11"/>
  <c r="U175" i="11" s="1"/>
  <c r="L175" i="11"/>
  <c r="T175" i="11" s="1"/>
  <c r="K175" i="11"/>
  <c r="S175" i="11" s="1"/>
  <c r="J175" i="11"/>
  <c r="R175" i="11" s="1"/>
  <c r="I175" i="11"/>
  <c r="Y175" i="11" s="1"/>
  <c r="H175" i="11"/>
  <c r="G175" i="11"/>
  <c r="F175" i="11"/>
  <c r="E175" i="11"/>
  <c r="D175" i="11"/>
  <c r="C175" i="11"/>
  <c r="Y174" i="11"/>
  <c r="W174" i="11"/>
  <c r="U174" i="11"/>
  <c r="M174" i="11"/>
  <c r="L174" i="11"/>
  <c r="T174" i="11" s="1"/>
  <c r="K174" i="11"/>
  <c r="S174" i="11" s="1"/>
  <c r="J174" i="11"/>
  <c r="R174" i="11" s="1"/>
  <c r="I174" i="11"/>
  <c r="X174" i="11" s="1"/>
  <c r="H174" i="11"/>
  <c r="G174" i="11"/>
  <c r="F174" i="11"/>
  <c r="E174" i="11"/>
  <c r="D174" i="11"/>
  <c r="C174" i="11"/>
  <c r="Y173" i="11"/>
  <c r="T173" i="11"/>
  <c r="M173" i="11"/>
  <c r="U173" i="11" s="1"/>
  <c r="L173" i="11"/>
  <c r="K173" i="11"/>
  <c r="S173" i="11" s="1"/>
  <c r="J173" i="11"/>
  <c r="R173" i="11" s="1"/>
  <c r="I173" i="11"/>
  <c r="W173" i="11" s="1"/>
  <c r="H173" i="11"/>
  <c r="G173" i="11"/>
  <c r="F173" i="11"/>
  <c r="E173" i="11"/>
  <c r="D173" i="11"/>
  <c r="C173" i="11"/>
  <c r="X172" i="11"/>
  <c r="U172" i="11"/>
  <c r="S172" i="11"/>
  <c r="M172" i="11"/>
  <c r="L172" i="11"/>
  <c r="T172" i="11" s="1"/>
  <c r="K172" i="11"/>
  <c r="J172" i="11"/>
  <c r="R172" i="11" s="1"/>
  <c r="I172" i="11"/>
  <c r="V172" i="11" s="1"/>
  <c r="H172" i="11"/>
  <c r="G172" i="11"/>
  <c r="F172" i="11"/>
  <c r="E172" i="11"/>
  <c r="D172" i="11"/>
  <c r="C172" i="11"/>
  <c r="X171" i="11"/>
  <c r="W171" i="11"/>
  <c r="V171" i="11"/>
  <c r="M171" i="11"/>
  <c r="U171" i="11" s="1"/>
  <c r="L171" i="11"/>
  <c r="T171" i="11" s="1"/>
  <c r="K171" i="11"/>
  <c r="S171" i="11" s="1"/>
  <c r="J171" i="11"/>
  <c r="R171" i="11" s="1"/>
  <c r="I171" i="11"/>
  <c r="Y171" i="11" s="1"/>
  <c r="H171" i="11"/>
  <c r="G171" i="11"/>
  <c r="F171" i="11"/>
  <c r="E171" i="11"/>
  <c r="D171" i="11"/>
  <c r="C171" i="11"/>
  <c r="Y170" i="11"/>
  <c r="W170" i="11"/>
  <c r="U170" i="11"/>
  <c r="M170" i="11"/>
  <c r="L170" i="11"/>
  <c r="T170" i="11" s="1"/>
  <c r="K170" i="11"/>
  <c r="S170" i="11" s="1"/>
  <c r="J170" i="11"/>
  <c r="R170" i="11" s="1"/>
  <c r="I170" i="11"/>
  <c r="X170" i="11" s="1"/>
  <c r="H170" i="11"/>
  <c r="G170" i="11"/>
  <c r="F170" i="11"/>
  <c r="E170" i="11"/>
  <c r="D170" i="11"/>
  <c r="C170" i="11"/>
  <c r="Y169" i="11"/>
  <c r="T169" i="11"/>
  <c r="M169" i="11"/>
  <c r="U169" i="11" s="1"/>
  <c r="L169" i="11"/>
  <c r="K169" i="11"/>
  <c r="S169" i="11" s="1"/>
  <c r="J169" i="11"/>
  <c r="R169" i="11" s="1"/>
  <c r="I169" i="11"/>
  <c r="W169" i="11" s="1"/>
  <c r="H169" i="11"/>
  <c r="G169" i="11"/>
  <c r="F169" i="11"/>
  <c r="E169" i="11"/>
  <c r="D169" i="11"/>
  <c r="C169" i="11"/>
  <c r="X168" i="11"/>
  <c r="U168" i="11"/>
  <c r="S168" i="11"/>
  <c r="M168" i="11"/>
  <c r="L168" i="11"/>
  <c r="T168" i="11" s="1"/>
  <c r="K168" i="11"/>
  <c r="J168" i="11"/>
  <c r="R168" i="11" s="1"/>
  <c r="I168" i="11"/>
  <c r="V168" i="11" s="1"/>
  <c r="H168" i="11"/>
  <c r="G168" i="11"/>
  <c r="F168" i="11"/>
  <c r="E168" i="11"/>
  <c r="D168" i="11"/>
  <c r="C168" i="11"/>
  <c r="X167" i="11"/>
  <c r="W167" i="11"/>
  <c r="V167" i="11"/>
  <c r="M167" i="11"/>
  <c r="U167" i="11" s="1"/>
  <c r="L167" i="11"/>
  <c r="T167" i="11" s="1"/>
  <c r="K167" i="11"/>
  <c r="S167" i="11" s="1"/>
  <c r="J167" i="11"/>
  <c r="R167" i="11" s="1"/>
  <c r="I167" i="11"/>
  <c r="Y167" i="11" s="1"/>
  <c r="H167" i="11"/>
  <c r="G167" i="11"/>
  <c r="F167" i="11"/>
  <c r="E167" i="11"/>
  <c r="D167" i="11"/>
  <c r="C167" i="11"/>
  <c r="Y166" i="11"/>
  <c r="W166" i="11"/>
  <c r="U166" i="11"/>
  <c r="M166" i="11"/>
  <c r="L166" i="11"/>
  <c r="T166" i="11" s="1"/>
  <c r="K166" i="11"/>
  <c r="S166" i="11" s="1"/>
  <c r="J166" i="11"/>
  <c r="R166" i="11" s="1"/>
  <c r="I166" i="11"/>
  <c r="X166" i="11" s="1"/>
  <c r="H166" i="11"/>
  <c r="G166" i="11"/>
  <c r="F166" i="11"/>
  <c r="E166" i="11"/>
  <c r="D166" i="11"/>
  <c r="C166" i="11"/>
  <c r="Y165" i="11"/>
  <c r="T165" i="11"/>
  <c r="M165" i="11"/>
  <c r="U165" i="11" s="1"/>
  <c r="L165" i="11"/>
  <c r="K165" i="11"/>
  <c r="S165" i="11" s="1"/>
  <c r="J165" i="11"/>
  <c r="R165" i="11" s="1"/>
  <c r="I165" i="11"/>
  <c r="W165" i="11" s="1"/>
  <c r="H165" i="11"/>
  <c r="G165" i="11"/>
  <c r="F165" i="11"/>
  <c r="E165" i="11"/>
  <c r="D165" i="11"/>
  <c r="C165" i="11"/>
  <c r="X164" i="11"/>
  <c r="U164" i="11"/>
  <c r="S164" i="11"/>
  <c r="M164" i="11"/>
  <c r="L164" i="11"/>
  <c r="T164" i="11" s="1"/>
  <c r="K164" i="11"/>
  <c r="J164" i="11"/>
  <c r="R164" i="11" s="1"/>
  <c r="I164" i="11"/>
  <c r="V164" i="11" s="1"/>
  <c r="H164" i="11"/>
  <c r="G164" i="11"/>
  <c r="F164" i="11"/>
  <c r="E164" i="11"/>
  <c r="D164" i="11"/>
  <c r="C164" i="11"/>
  <c r="X163" i="11"/>
  <c r="W163" i="11"/>
  <c r="V163" i="11"/>
  <c r="M163" i="11"/>
  <c r="U163" i="11" s="1"/>
  <c r="L163" i="11"/>
  <c r="T163" i="11" s="1"/>
  <c r="K163" i="11"/>
  <c r="S163" i="11" s="1"/>
  <c r="J163" i="11"/>
  <c r="R163" i="11" s="1"/>
  <c r="I163" i="11"/>
  <c r="Y163" i="11" s="1"/>
  <c r="H163" i="11"/>
  <c r="G163" i="11"/>
  <c r="F163" i="11"/>
  <c r="E163" i="11"/>
  <c r="D163" i="11"/>
  <c r="C163" i="11"/>
  <c r="Y162" i="11"/>
  <c r="W162" i="11"/>
  <c r="U162" i="11"/>
  <c r="M162" i="11"/>
  <c r="L162" i="11"/>
  <c r="T162" i="11" s="1"/>
  <c r="K162" i="11"/>
  <c r="S162" i="11" s="1"/>
  <c r="J162" i="11"/>
  <c r="R162" i="11" s="1"/>
  <c r="I162" i="11"/>
  <c r="X162" i="11" s="1"/>
  <c r="H162" i="11"/>
  <c r="G162" i="11"/>
  <c r="F162" i="11"/>
  <c r="E162" i="11"/>
  <c r="D162" i="11"/>
  <c r="C162" i="11"/>
  <c r="Y161" i="11"/>
  <c r="T161" i="11"/>
  <c r="M161" i="11"/>
  <c r="U161" i="11" s="1"/>
  <c r="L161" i="11"/>
  <c r="K161" i="11"/>
  <c r="S161" i="11" s="1"/>
  <c r="J161" i="11"/>
  <c r="R161" i="11" s="1"/>
  <c r="I161" i="11"/>
  <c r="W161" i="11" s="1"/>
  <c r="H161" i="11"/>
  <c r="G161" i="11"/>
  <c r="F161" i="11"/>
  <c r="E161" i="11"/>
  <c r="D161" i="11"/>
  <c r="C161" i="11"/>
  <c r="X160" i="11"/>
  <c r="U160" i="11"/>
  <c r="S160" i="11"/>
  <c r="M160" i="11"/>
  <c r="L160" i="11"/>
  <c r="T160" i="11" s="1"/>
  <c r="K160" i="11"/>
  <c r="J160" i="11"/>
  <c r="R160" i="11" s="1"/>
  <c r="I160" i="11"/>
  <c r="V160" i="11" s="1"/>
  <c r="H160" i="11"/>
  <c r="G160" i="11"/>
  <c r="F160" i="11"/>
  <c r="E160" i="11"/>
  <c r="D160" i="11"/>
  <c r="C160" i="11"/>
  <c r="X159" i="11"/>
  <c r="W159" i="11"/>
  <c r="V159" i="11"/>
  <c r="M159" i="11"/>
  <c r="U159" i="11" s="1"/>
  <c r="L159" i="11"/>
  <c r="T159" i="11" s="1"/>
  <c r="K159" i="11"/>
  <c r="S159" i="11" s="1"/>
  <c r="J159" i="11"/>
  <c r="R159" i="11" s="1"/>
  <c r="I159" i="11"/>
  <c r="Y159" i="11" s="1"/>
  <c r="H159" i="11"/>
  <c r="G159" i="11"/>
  <c r="F159" i="11"/>
  <c r="E159" i="11"/>
  <c r="D159" i="11"/>
  <c r="C159" i="11"/>
  <c r="Y158" i="11"/>
  <c r="W158" i="11"/>
  <c r="U158" i="11"/>
  <c r="M158" i="11"/>
  <c r="L158" i="11"/>
  <c r="T158" i="11" s="1"/>
  <c r="K158" i="11"/>
  <c r="S158" i="11" s="1"/>
  <c r="J158" i="11"/>
  <c r="R158" i="11" s="1"/>
  <c r="I158" i="11"/>
  <c r="X158" i="11" s="1"/>
  <c r="H158" i="11"/>
  <c r="G158" i="11"/>
  <c r="F158" i="11"/>
  <c r="E158" i="11"/>
  <c r="D158" i="11"/>
  <c r="C158" i="11"/>
  <c r="Y157" i="11"/>
  <c r="T157" i="11"/>
  <c r="M157" i="11"/>
  <c r="U157" i="11" s="1"/>
  <c r="L157" i="11"/>
  <c r="K157" i="11"/>
  <c r="S157" i="11" s="1"/>
  <c r="J157" i="11"/>
  <c r="R157" i="11" s="1"/>
  <c r="I157" i="11"/>
  <c r="W157" i="11" s="1"/>
  <c r="H157" i="11"/>
  <c r="G157" i="11"/>
  <c r="F157" i="11"/>
  <c r="E157" i="11"/>
  <c r="D157" i="11"/>
  <c r="C157" i="11"/>
  <c r="X156" i="11"/>
  <c r="U156" i="11"/>
  <c r="S156" i="11"/>
  <c r="M156" i="11"/>
  <c r="L156" i="11"/>
  <c r="T156" i="11" s="1"/>
  <c r="K156" i="11"/>
  <c r="J156" i="11"/>
  <c r="R156" i="11" s="1"/>
  <c r="I156" i="11"/>
  <c r="V156" i="11" s="1"/>
  <c r="H156" i="11"/>
  <c r="G156" i="11"/>
  <c r="F156" i="11"/>
  <c r="E156" i="11"/>
  <c r="D156" i="11"/>
  <c r="C156" i="11"/>
  <c r="X155" i="11"/>
  <c r="W155" i="11"/>
  <c r="V155" i="11"/>
  <c r="M155" i="11"/>
  <c r="U155" i="11" s="1"/>
  <c r="L155" i="11"/>
  <c r="T155" i="11" s="1"/>
  <c r="K155" i="11"/>
  <c r="S155" i="11" s="1"/>
  <c r="J155" i="11"/>
  <c r="R155" i="11" s="1"/>
  <c r="I155" i="11"/>
  <c r="Y155" i="11" s="1"/>
  <c r="H155" i="11"/>
  <c r="G155" i="11"/>
  <c r="F155" i="11"/>
  <c r="E155" i="11"/>
  <c r="D155" i="11"/>
  <c r="C155" i="11"/>
  <c r="Y154" i="11"/>
  <c r="W154" i="11"/>
  <c r="U154" i="11"/>
  <c r="M154" i="11"/>
  <c r="L154" i="11"/>
  <c r="T154" i="11" s="1"/>
  <c r="K154" i="11"/>
  <c r="S154" i="11" s="1"/>
  <c r="J154" i="11"/>
  <c r="R154" i="11" s="1"/>
  <c r="I154" i="11"/>
  <c r="X154" i="11" s="1"/>
  <c r="H154" i="11"/>
  <c r="G154" i="11"/>
  <c r="F154" i="11"/>
  <c r="E154" i="11"/>
  <c r="D154" i="11"/>
  <c r="C154" i="11"/>
  <c r="Y153" i="11"/>
  <c r="T153" i="11"/>
  <c r="M153" i="11"/>
  <c r="U153" i="11" s="1"/>
  <c r="L153" i="11"/>
  <c r="K153" i="11"/>
  <c r="S153" i="11" s="1"/>
  <c r="J153" i="11"/>
  <c r="R153" i="11" s="1"/>
  <c r="I153" i="11"/>
  <c r="W153" i="11" s="1"/>
  <c r="H153" i="11"/>
  <c r="G153" i="11"/>
  <c r="F153" i="11"/>
  <c r="E153" i="11"/>
  <c r="D153" i="11"/>
  <c r="C153" i="11"/>
  <c r="X152" i="11"/>
  <c r="U152" i="11"/>
  <c r="S152" i="11"/>
  <c r="M152" i="11"/>
  <c r="L152" i="11"/>
  <c r="T152" i="11" s="1"/>
  <c r="K152" i="11"/>
  <c r="J152" i="11"/>
  <c r="R152" i="11" s="1"/>
  <c r="I152" i="11"/>
  <c r="V152" i="11" s="1"/>
  <c r="H152" i="11"/>
  <c r="G152" i="11"/>
  <c r="F152" i="11"/>
  <c r="E152" i="11"/>
  <c r="D152" i="11"/>
  <c r="C152" i="11"/>
  <c r="X151" i="11"/>
  <c r="W151" i="11"/>
  <c r="V151" i="11"/>
  <c r="M151" i="11"/>
  <c r="U151" i="11" s="1"/>
  <c r="L151" i="11"/>
  <c r="T151" i="11" s="1"/>
  <c r="K151" i="11"/>
  <c r="S151" i="11" s="1"/>
  <c r="J151" i="11"/>
  <c r="R151" i="11" s="1"/>
  <c r="I151" i="11"/>
  <c r="Y151" i="11" s="1"/>
  <c r="H151" i="11"/>
  <c r="G151" i="11"/>
  <c r="F151" i="11"/>
  <c r="E151" i="11"/>
  <c r="D151" i="11"/>
  <c r="C151" i="11"/>
  <c r="Y150" i="11"/>
  <c r="W150" i="11"/>
  <c r="U150" i="11"/>
  <c r="M150" i="11"/>
  <c r="L150" i="11"/>
  <c r="T150" i="11" s="1"/>
  <c r="K150" i="11"/>
  <c r="S150" i="11" s="1"/>
  <c r="J150" i="11"/>
  <c r="R150" i="11" s="1"/>
  <c r="I150" i="11"/>
  <c r="X150" i="11" s="1"/>
  <c r="H150" i="11"/>
  <c r="G150" i="11"/>
  <c r="F150" i="11"/>
  <c r="E150" i="11"/>
  <c r="D150" i="11"/>
  <c r="C150" i="11"/>
  <c r="Y149" i="11"/>
  <c r="T149" i="11"/>
  <c r="M149" i="11"/>
  <c r="U149" i="11" s="1"/>
  <c r="L149" i="11"/>
  <c r="K149" i="11"/>
  <c r="S149" i="11" s="1"/>
  <c r="J149" i="11"/>
  <c r="R149" i="11" s="1"/>
  <c r="I149" i="11"/>
  <c r="W149" i="11" s="1"/>
  <c r="H149" i="11"/>
  <c r="G149" i="11"/>
  <c r="F149" i="11"/>
  <c r="E149" i="11"/>
  <c r="D149" i="11"/>
  <c r="C149" i="11"/>
  <c r="X148" i="11"/>
  <c r="U148" i="11"/>
  <c r="S148" i="11"/>
  <c r="M148" i="11"/>
  <c r="L148" i="11"/>
  <c r="T148" i="11" s="1"/>
  <c r="K148" i="11"/>
  <c r="J148" i="11"/>
  <c r="R148" i="11" s="1"/>
  <c r="I148" i="11"/>
  <c r="V148" i="11" s="1"/>
  <c r="H148" i="11"/>
  <c r="G148" i="11"/>
  <c r="F148" i="11"/>
  <c r="E148" i="11"/>
  <c r="D148" i="11"/>
  <c r="C148" i="11"/>
  <c r="X147" i="11"/>
  <c r="W147" i="11"/>
  <c r="V147" i="11"/>
  <c r="M147" i="11"/>
  <c r="U147" i="11" s="1"/>
  <c r="L147" i="11"/>
  <c r="T147" i="11" s="1"/>
  <c r="K147" i="11"/>
  <c r="S147" i="11" s="1"/>
  <c r="J147" i="11"/>
  <c r="R147" i="11" s="1"/>
  <c r="I147" i="11"/>
  <c r="Y147" i="11" s="1"/>
  <c r="H147" i="11"/>
  <c r="G147" i="11"/>
  <c r="F147" i="11"/>
  <c r="E147" i="11"/>
  <c r="D147" i="11"/>
  <c r="C147" i="11"/>
  <c r="Y146" i="11"/>
  <c r="W146" i="11"/>
  <c r="U146" i="11"/>
  <c r="M146" i="11"/>
  <c r="L146" i="11"/>
  <c r="T146" i="11" s="1"/>
  <c r="K146" i="11"/>
  <c r="S146" i="11" s="1"/>
  <c r="J146" i="11"/>
  <c r="R146" i="11" s="1"/>
  <c r="I146" i="11"/>
  <c r="X146" i="11" s="1"/>
  <c r="H146" i="11"/>
  <c r="G146" i="11"/>
  <c r="F146" i="11"/>
  <c r="E146" i="11"/>
  <c r="D146" i="11"/>
  <c r="C146" i="11"/>
  <c r="Y145" i="11"/>
  <c r="T145" i="11"/>
  <c r="M145" i="11"/>
  <c r="U145" i="11" s="1"/>
  <c r="L145" i="11"/>
  <c r="K145" i="11"/>
  <c r="S145" i="11" s="1"/>
  <c r="J145" i="11"/>
  <c r="R145" i="11" s="1"/>
  <c r="I145" i="11"/>
  <c r="W145" i="11" s="1"/>
  <c r="H145" i="11"/>
  <c r="G145" i="11"/>
  <c r="F145" i="11"/>
  <c r="E145" i="11"/>
  <c r="D145" i="11"/>
  <c r="C145" i="11"/>
  <c r="X144" i="11"/>
  <c r="U144" i="11"/>
  <c r="S144" i="11"/>
  <c r="M144" i="11"/>
  <c r="L144" i="11"/>
  <c r="T144" i="11" s="1"/>
  <c r="K144" i="11"/>
  <c r="J144" i="11"/>
  <c r="R144" i="11" s="1"/>
  <c r="I144" i="11"/>
  <c r="V144" i="11" s="1"/>
  <c r="H144" i="11"/>
  <c r="G144" i="11"/>
  <c r="F144" i="11"/>
  <c r="E144" i="11"/>
  <c r="D144" i="11"/>
  <c r="C144" i="11"/>
  <c r="X143" i="11"/>
  <c r="W143" i="11"/>
  <c r="V143" i="11"/>
  <c r="M143" i="11"/>
  <c r="U143" i="11" s="1"/>
  <c r="L143" i="11"/>
  <c r="T143" i="11" s="1"/>
  <c r="K143" i="11"/>
  <c r="S143" i="11" s="1"/>
  <c r="J143" i="11"/>
  <c r="R143" i="11" s="1"/>
  <c r="I143" i="11"/>
  <c r="Y143" i="11" s="1"/>
  <c r="H143" i="11"/>
  <c r="G143" i="11"/>
  <c r="F143" i="11"/>
  <c r="E143" i="11"/>
  <c r="D143" i="11"/>
  <c r="C143" i="11"/>
  <c r="Y142" i="11"/>
  <c r="W142" i="11"/>
  <c r="U142" i="11"/>
  <c r="M142" i="11"/>
  <c r="L142" i="11"/>
  <c r="T142" i="11" s="1"/>
  <c r="K142" i="11"/>
  <c r="S142" i="11" s="1"/>
  <c r="J142" i="11"/>
  <c r="R142" i="11" s="1"/>
  <c r="I142" i="11"/>
  <c r="X142" i="11" s="1"/>
  <c r="H142" i="11"/>
  <c r="G142" i="11"/>
  <c r="F142" i="11"/>
  <c r="E142" i="11"/>
  <c r="D142" i="11"/>
  <c r="C142" i="11"/>
  <c r="Y141" i="11"/>
  <c r="T141" i="11"/>
  <c r="M141" i="11"/>
  <c r="U141" i="11" s="1"/>
  <c r="L141" i="11"/>
  <c r="K141" i="11"/>
  <c r="S141" i="11" s="1"/>
  <c r="J141" i="11"/>
  <c r="R141" i="11" s="1"/>
  <c r="I141" i="11"/>
  <c r="W141" i="11" s="1"/>
  <c r="H141" i="11"/>
  <c r="G141" i="11"/>
  <c r="F141" i="11"/>
  <c r="E141" i="11"/>
  <c r="D141" i="11"/>
  <c r="C141" i="11"/>
  <c r="X140" i="11"/>
  <c r="U140" i="11"/>
  <c r="S140" i="11"/>
  <c r="M140" i="11"/>
  <c r="L140" i="11"/>
  <c r="T140" i="11" s="1"/>
  <c r="K140" i="11"/>
  <c r="J140" i="11"/>
  <c r="R140" i="11" s="1"/>
  <c r="I140" i="11"/>
  <c r="V140" i="11" s="1"/>
  <c r="H140" i="11"/>
  <c r="G140" i="11"/>
  <c r="F140" i="11"/>
  <c r="E140" i="11"/>
  <c r="D140" i="11"/>
  <c r="C140" i="11"/>
  <c r="X139" i="11"/>
  <c r="W139" i="11"/>
  <c r="V139" i="11"/>
  <c r="M139" i="11"/>
  <c r="U139" i="11" s="1"/>
  <c r="L139" i="11"/>
  <c r="T139" i="11" s="1"/>
  <c r="K139" i="11"/>
  <c r="S139" i="11" s="1"/>
  <c r="J139" i="11"/>
  <c r="R139" i="11" s="1"/>
  <c r="I139" i="11"/>
  <c r="Y139" i="11" s="1"/>
  <c r="H139" i="11"/>
  <c r="G139" i="11"/>
  <c r="F139" i="11"/>
  <c r="E139" i="11"/>
  <c r="D139" i="11"/>
  <c r="C139" i="11"/>
  <c r="Y138" i="11"/>
  <c r="W138" i="11"/>
  <c r="U138" i="11"/>
  <c r="M138" i="11"/>
  <c r="L138" i="11"/>
  <c r="T138" i="11" s="1"/>
  <c r="K138" i="11"/>
  <c r="S138" i="11" s="1"/>
  <c r="J138" i="11"/>
  <c r="R138" i="11" s="1"/>
  <c r="I138" i="11"/>
  <c r="X138" i="11" s="1"/>
  <c r="H138" i="11"/>
  <c r="G138" i="11"/>
  <c r="F138" i="11"/>
  <c r="E138" i="11"/>
  <c r="D138" i="11"/>
  <c r="C138" i="11"/>
  <c r="Y137" i="11"/>
  <c r="T137" i="11"/>
  <c r="M137" i="11"/>
  <c r="U137" i="11" s="1"/>
  <c r="L137" i="11"/>
  <c r="K137" i="11"/>
  <c r="S137" i="11" s="1"/>
  <c r="J137" i="11"/>
  <c r="R137" i="11" s="1"/>
  <c r="I137" i="11"/>
  <c r="W137" i="11" s="1"/>
  <c r="H137" i="11"/>
  <c r="G137" i="11"/>
  <c r="F137" i="11"/>
  <c r="E137" i="11"/>
  <c r="D137" i="11"/>
  <c r="C137" i="11"/>
  <c r="X136" i="11"/>
  <c r="U136" i="11"/>
  <c r="S136" i="11"/>
  <c r="M136" i="11"/>
  <c r="L136" i="11"/>
  <c r="T136" i="11" s="1"/>
  <c r="K136" i="11"/>
  <c r="J136" i="11"/>
  <c r="R136" i="11" s="1"/>
  <c r="I136" i="11"/>
  <c r="V136" i="11" s="1"/>
  <c r="H136" i="11"/>
  <c r="G136" i="11"/>
  <c r="F136" i="11"/>
  <c r="E136" i="11"/>
  <c r="D136" i="11"/>
  <c r="C136" i="11"/>
  <c r="X135" i="11"/>
  <c r="W135" i="11"/>
  <c r="V135" i="11"/>
  <c r="M135" i="11"/>
  <c r="U135" i="11" s="1"/>
  <c r="L135" i="11"/>
  <c r="T135" i="11" s="1"/>
  <c r="K135" i="11"/>
  <c r="S135" i="11" s="1"/>
  <c r="J135" i="11"/>
  <c r="R135" i="11" s="1"/>
  <c r="I135" i="11"/>
  <c r="Y135" i="11" s="1"/>
  <c r="H135" i="11"/>
  <c r="G135" i="11"/>
  <c r="F135" i="11"/>
  <c r="E135" i="11"/>
  <c r="D135" i="11"/>
  <c r="C135" i="11"/>
  <c r="Y134" i="11"/>
  <c r="W134" i="11"/>
  <c r="U134" i="11"/>
  <c r="M134" i="11"/>
  <c r="L134" i="11"/>
  <c r="T134" i="11" s="1"/>
  <c r="K134" i="11"/>
  <c r="S134" i="11" s="1"/>
  <c r="J134" i="11"/>
  <c r="R134" i="11" s="1"/>
  <c r="I134" i="11"/>
  <c r="X134" i="11" s="1"/>
  <c r="H134" i="11"/>
  <c r="G134" i="11"/>
  <c r="F134" i="11"/>
  <c r="E134" i="11"/>
  <c r="D134" i="11"/>
  <c r="C134" i="11"/>
  <c r="Y133" i="11"/>
  <c r="T133" i="11"/>
  <c r="M133" i="11"/>
  <c r="U133" i="11" s="1"/>
  <c r="L133" i="11"/>
  <c r="K133" i="11"/>
  <c r="S133" i="11" s="1"/>
  <c r="J133" i="11"/>
  <c r="R133" i="11" s="1"/>
  <c r="I133" i="11"/>
  <c r="W133" i="11" s="1"/>
  <c r="H133" i="11"/>
  <c r="G133" i="11"/>
  <c r="F133" i="11"/>
  <c r="E133" i="11"/>
  <c r="D133" i="11"/>
  <c r="C133" i="11"/>
  <c r="X132" i="11"/>
  <c r="U132" i="11"/>
  <c r="S132" i="11"/>
  <c r="M132" i="11"/>
  <c r="L132" i="11"/>
  <c r="T132" i="11" s="1"/>
  <c r="K132" i="11"/>
  <c r="J132" i="11"/>
  <c r="R132" i="11" s="1"/>
  <c r="I132" i="11"/>
  <c r="V132" i="11" s="1"/>
  <c r="H132" i="11"/>
  <c r="G132" i="11"/>
  <c r="F132" i="11"/>
  <c r="E132" i="11"/>
  <c r="D132" i="11"/>
  <c r="C132" i="11"/>
  <c r="X131" i="11"/>
  <c r="W131" i="11"/>
  <c r="V131" i="11"/>
  <c r="M131" i="11"/>
  <c r="U131" i="11" s="1"/>
  <c r="L131" i="11"/>
  <c r="T131" i="11" s="1"/>
  <c r="K131" i="11"/>
  <c r="S131" i="11" s="1"/>
  <c r="J131" i="11"/>
  <c r="R131" i="11" s="1"/>
  <c r="I131" i="11"/>
  <c r="Y131" i="11" s="1"/>
  <c r="H131" i="11"/>
  <c r="G131" i="11"/>
  <c r="F131" i="11"/>
  <c r="E131" i="11"/>
  <c r="D131" i="11"/>
  <c r="C131" i="11"/>
  <c r="Y130" i="11"/>
  <c r="W130" i="11"/>
  <c r="U130" i="11"/>
  <c r="M130" i="11"/>
  <c r="L130" i="11"/>
  <c r="T130" i="11" s="1"/>
  <c r="K130" i="11"/>
  <c r="S130" i="11" s="1"/>
  <c r="J130" i="11"/>
  <c r="R130" i="11" s="1"/>
  <c r="I130" i="11"/>
  <c r="X130" i="11" s="1"/>
  <c r="H130" i="11"/>
  <c r="G130" i="11"/>
  <c r="F130" i="11"/>
  <c r="E130" i="11"/>
  <c r="D130" i="11"/>
  <c r="C130" i="11"/>
  <c r="Y129" i="11"/>
  <c r="T129" i="11"/>
  <c r="M129" i="11"/>
  <c r="U129" i="11" s="1"/>
  <c r="L129" i="11"/>
  <c r="K129" i="11"/>
  <c r="S129" i="11" s="1"/>
  <c r="J129" i="11"/>
  <c r="R129" i="11" s="1"/>
  <c r="I129" i="11"/>
  <c r="W129" i="11" s="1"/>
  <c r="H129" i="11"/>
  <c r="G129" i="11"/>
  <c r="F129" i="11"/>
  <c r="E129" i="11"/>
  <c r="D129" i="11"/>
  <c r="C129" i="11"/>
  <c r="X128" i="11"/>
  <c r="U128" i="11"/>
  <c r="S128" i="11"/>
  <c r="M128" i="11"/>
  <c r="L128" i="11"/>
  <c r="T128" i="11" s="1"/>
  <c r="K128" i="11"/>
  <c r="J128" i="11"/>
  <c r="R128" i="11" s="1"/>
  <c r="I128" i="11"/>
  <c r="V128" i="11" s="1"/>
  <c r="H128" i="11"/>
  <c r="G128" i="11"/>
  <c r="F128" i="11"/>
  <c r="E128" i="11"/>
  <c r="D128" i="11"/>
  <c r="C128" i="11"/>
  <c r="X127" i="11"/>
  <c r="W127" i="11"/>
  <c r="V127" i="11"/>
  <c r="M127" i="11"/>
  <c r="U127" i="11" s="1"/>
  <c r="L127" i="11"/>
  <c r="T127" i="11" s="1"/>
  <c r="K127" i="11"/>
  <c r="S127" i="11" s="1"/>
  <c r="J127" i="11"/>
  <c r="R127" i="11" s="1"/>
  <c r="I127" i="11"/>
  <c r="Y127" i="11" s="1"/>
  <c r="H127" i="11"/>
  <c r="G127" i="11"/>
  <c r="F127" i="11"/>
  <c r="E127" i="11"/>
  <c r="D127" i="11"/>
  <c r="C127" i="11"/>
  <c r="Y126" i="11"/>
  <c r="W126" i="11"/>
  <c r="U126" i="11"/>
  <c r="M126" i="11"/>
  <c r="L126" i="11"/>
  <c r="T126" i="11" s="1"/>
  <c r="K126" i="11"/>
  <c r="S126" i="11" s="1"/>
  <c r="J126" i="11"/>
  <c r="R126" i="11" s="1"/>
  <c r="I126" i="11"/>
  <c r="X126" i="11" s="1"/>
  <c r="H126" i="11"/>
  <c r="G126" i="11"/>
  <c r="F126" i="11"/>
  <c r="E126" i="11"/>
  <c r="D126" i="11"/>
  <c r="C126" i="11"/>
  <c r="Y125" i="11"/>
  <c r="T125" i="11"/>
  <c r="M125" i="11"/>
  <c r="U125" i="11" s="1"/>
  <c r="L125" i="11"/>
  <c r="K125" i="11"/>
  <c r="S125" i="11" s="1"/>
  <c r="J125" i="11"/>
  <c r="R125" i="11" s="1"/>
  <c r="I125" i="11"/>
  <c r="W125" i="11" s="1"/>
  <c r="H125" i="11"/>
  <c r="G125" i="11"/>
  <c r="F125" i="11"/>
  <c r="E125" i="11"/>
  <c r="D125" i="11"/>
  <c r="C125" i="11"/>
  <c r="X124" i="11"/>
  <c r="U124" i="11"/>
  <c r="S124" i="11"/>
  <c r="M124" i="11"/>
  <c r="L124" i="11"/>
  <c r="T124" i="11" s="1"/>
  <c r="K124" i="11"/>
  <c r="J124" i="11"/>
  <c r="R124" i="11" s="1"/>
  <c r="I124" i="11"/>
  <c r="V124" i="11" s="1"/>
  <c r="H124" i="11"/>
  <c r="G124" i="11"/>
  <c r="F124" i="11"/>
  <c r="E124" i="11"/>
  <c r="D124" i="11"/>
  <c r="C124" i="11"/>
  <c r="X123" i="11"/>
  <c r="W123" i="11"/>
  <c r="V123" i="11"/>
  <c r="M123" i="11"/>
  <c r="U123" i="11" s="1"/>
  <c r="L123" i="11"/>
  <c r="T123" i="11" s="1"/>
  <c r="K123" i="11"/>
  <c r="S123" i="11" s="1"/>
  <c r="J123" i="11"/>
  <c r="R123" i="11" s="1"/>
  <c r="I123" i="11"/>
  <c r="Y123" i="11" s="1"/>
  <c r="H123" i="11"/>
  <c r="G123" i="11"/>
  <c r="F123" i="11"/>
  <c r="E123" i="11"/>
  <c r="D123" i="11"/>
  <c r="C123" i="11"/>
  <c r="Y122" i="11"/>
  <c r="W122" i="11"/>
  <c r="U122" i="11"/>
  <c r="M122" i="11"/>
  <c r="L122" i="11"/>
  <c r="T122" i="11" s="1"/>
  <c r="K122" i="11"/>
  <c r="S122" i="11" s="1"/>
  <c r="J122" i="11"/>
  <c r="R122" i="11" s="1"/>
  <c r="I122" i="11"/>
  <c r="X122" i="11" s="1"/>
  <c r="H122" i="11"/>
  <c r="G122" i="11"/>
  <c r="F122" i="11"/>
  <c r="E122" i="11"/>
  <c r="D122" i="11"/>
  <c r="C122" i="11"/>
  <c r="Y121" i="11"/>
  <c r="T121" i="11"/>
  <c r="M121" i="11"/>
  <c r="U121" i="11" s="1"/>
  <c r="L121" i="11"/>
  <c r="K121" i="11"/>
  <c r="S121" i="11" s="1"/>
  <c r="J121" i="11"/>
  <c r="R121" i="11" s="1"/>
  <c r="I121" i="11"/>
  <c r="W121" i="11" s="1"/>
  <c r="H121" i="11"/>
  <c r="G121" i="11"/>
  <c r="F121" i="11"/>
  <c r="E121" i="11"/>
  <c r="D121" i="11"/>
  <c r="C121" i="11"/>
  <c r="X120" i="11"/>
  <c r="U120" i="11"/>
  <c r="S120" i="11"/>
  <c r="M120" i="11"/>
  <c r="L120" i="11"/>
  <c r="T120" i="11" s="1"/>
  <c r="K120" i="11"/>
  <c r="J120" i="11"/>
  <c r="R120" i="11" s="1"/>
  <c r="I120" i="11"/>
  <c r="V120" i="11" s="1"/>
  <c r="H120" i="11"/>
  <c r="G120" i="11"/>
  <c r="F120" i="11"/>
  <c r="E120" i="11"/>
  <c r="D120" i="11"/>
  <c r="C120" i="11"/>
  <c r="X119" i="11"/>
  <c r="W119" i="11"/>
  <c r="V119" i="11"/>
  <c r="M119" i="11"/>
  <c r="U119" i="11" s="1"/>
  <c r="L119" i="11"/>
  <c r="T119" i="11" s="1"/>
  <c r="K119" i="11"/>
  <c r="S119" i="11" s="1"/>
  <c r="J119" i="11"/>
  <c r="R119" i="11" s="1"/>
  <c r="I119" i="11"/>
  <c r="Y119" i="11" s="1"/>
  <c r="H119" i="11"/>
  <c r="G119" i="11"/>
  <c r="F119" i="11"/>
  <c r="E119" i="11"/>
  <c r="D119" i="11"/>
  <c r="C119" i="11"/>
  <c r="Y118" i="11"/>
  <c r="W118" i="11"/>
  <c r="U118" i="11"/>
  <c r="M118" i="11"/>
  <c r="L118" i="11"/>
  <c r="T118" i="11" s="1"/>
  <c r="K118" i="11"/>
  <c r="S118" i="11" s="1"/>
  <c r="J118" i="11"/>
  <c r="R118" i="11" s="1"/>
  <c r="I118" i="11"/>
  <c r="X118" i="11" s="1"/>
  <c r="H118" i="11"/>
  <c r="G118" i="11"/>
  <c r="F118" i="11"/>
  <c r="E118" i="11"/>
  <c r="D118" i="11"/>
  <c r="C118" i="11"/>
  <c r="Y117" i="11"/>
  <c r="T117" i="11"/>
  <c r="M117" i="11"/>
  <c r="U117" i="11" s="1"/>
  <c r="L117" i="11"/>
  <c r="K117" i="11"/>
  <c r="S117" i="11" s="1"/>
  <c r="J117" i="11"/>
  <c r="R117" i="11" s="1"/>
  <c r="I117" i="11"/>
  <c r="W117" i="11" s="1"/>
  <c r="H117" i="11"/>
  <c r="G117" i="11"/>
  <c r="F117" i="11"/>
  <c r="E117" i="11"/>
  <c r="D117" i="11"/>
  <c r="C117" i="11"/>
  <c r="X116" i="11"/>
  <c r="U116" i="11"/>
  <c r="S116" i="11"/>
  <c r="M116" i="11"/>
  <c r="L116" i="11"/>
  <c r="T116" i="11" s="1"/>
  <c r="K116" i="11"/>
  <c r="J116" i="11"/>
  <c r="R116" i="11" s="1"/>
  <c r="I116" i="11"/>
  <c r="V116" i="11" s="1"/>
  <c r="H116" i="11"/>
  <c r="G116" i="11"/>
  <c r="F116" i="11"/>
  <c r="E116" i="11"/>
  <c r="D116" i="11"/>
  <c r="C116" i="11"/>
  <c r="X115" i="11"/>
  <c r="W115" i="11"/>
  <c r="V115" i="11"/>
  <c r="M115" i="11"/>
  <c r="U115" i="11" s="1"/>
  <c r="L115" i="11"/>
  <c r="T115" i="11" s="1"/>
  <c r="K115" i="11"/>
  <c r="S115" i="11" s="1"/>
  <c r="J115" i="11"/>
  <c r="R115" i="11" s="1"/>
  <c r="I115" i="11"/>
  <c r="Y115" i="11" s="1"/>
  <c r="H115" i="11"/>
  <c r="G115" i="11"/>
  <c r="F115" i="11"/>
  <c r="E115" i="11"/>
  <c r="D115" i="11"/>
  <c r="C115" i="11"/>
  <c r="Y114" i="11"/>
  <c r="W114" i="11"/>
  <c r="U114" i="11"/>
  <c r="M114" i="11"/>
  <c r="L114" i="11"/>
  <c r="T114" i="11" s="1"/>
  <c r="K114" i="11"/>
  <c r="S114" i="11" s="1"/>
  <c r="J114" i="11"/>
  <c r="R114" i="11" s="1"/>
  <c r="I114" i="11"/>
  <c r="X114" i="11" s="1"/>
  <c r="H114" i="11"/>
  <c r="G114" i="11"/>
  <c r="F114" i="11"/>
  <c r="E114" i="11"/>
  <c r="D114" i="11"/>
  <c r="C114" i="11"/>
  <c r="Y113" i="11"/>
  <c r="T113" i="11"/>
  <c r="M113" i="11"/>
  <c r="U113" i="11" s="1"/>
  <c r="L113" i="11"/>
  <c r="K113" i="11"/>
  <c r="S113" i="11" s="1"/>
  <c r="J113" i="11"/>
  <c r="R113" i="11" s="1"/>
  <c r="I113" i="11"/>
  <c r="W113" i="11" s="1"/>
  <c r="H113" i="11"/>
  <c r="G113" i="11"/>
  <c r="F113" i="11"/>
  <c r="E113" i="11"/>
  <c r="D113" i="11"/>
  <c r="C113" i="11"/>
  <c r="X112" i="11"/>
  <c r="U112" i="11"/>
  <c r="S112" i="11"/>
  <c r="M112" i="11"/>
  <c r="L112" i="11"/>
  <c r="T112" i="11" s="1"/>
  <c r="K112" i="11"/>
  <c r="J112" i="11"/>
  <c r="R112" i="11" s="1"/>
  <c r="I112" i="11"/>
  <c r="V112" i="11" s="1"/>
  <c r="H112" i="11"/>
  <c r="G112" i="11"/>
  <c r="F112" i="11"/>
  <c r="E112" i="11"/>
  <c r="D112" i="11"/>
  <c r="C112" i="11"/>
  <c r="X111" i="11"/>
  <c r="W111" i="11"/>
  <c r="V111" i="11"/>
  <c r="M111" i="11"/>
  <c r="U111" i="11" s="1"/>
  <c r="L111" i="11"/>
  <c r="T111" i="11" s="1"/>
  <c r="K111" i="11"/>
  <c r="S111" i="11" s="1"/>
  <c r="J111" i="11"/>
  <c r="R111" i="11" s="1"/>
  <c r="I111" i="11"/>
  <c r="Y111" i="11" s="1"/>
  <c r="H111" i="11"/>
  <c r="G111" i="11"/>
  <c r="F111" i="11"/>
  <c r="E111" i="11"/>
  <c r="D111" i="11"/>
  <c r="C111" i="11"/>
  <c r="Y110" i="11"/>
  <c r="W110" i="11"/>
  <c r="U110" i="11"/>
  <c r="M110" i="11"/>
  <c r="L110" i="11"/>
  <c r="T110" i="11" s="1"/>
  <c r="K110" i="11"/>
  <c r="S110" i="11" s="1"/>
  <c r="J110" i="11"/>
  <c r="R110" i="11" s="1"/>
  <c r="I110" i="11"/>
  <c r="X110" i="11" s="1"/>
  <c r="H110" i="11"/>
  <c r="G110" i="11"/>
  <c r="F110" i="11"/>
  <c r="E110" i="11"/>
  <c r="D110" i="11"/>
  <c r="C110" i="11"/>
  <c r="Y109" i="11"/>
  <c r="T109" i="11"/>
  <c r="M109" i="11"/>
  <c r="U109" i="11" s="1"/>
  <c r="L109" i="11"/>
  <c r="K109" i="11"/>
  <c r="S109" i="11" s="1"/>
  <c r="J109" i="11"/>
  <c r="R109" i="11" s="1"/>
  <c r="I109" i="11"/>
  <c r="W109" i="11" s="1"/>
  <c r="H109" i="11"/>
  <c r="G109" i="11"/>
  <c r="F109" i="11"/>
  <c r="E109" i="11"/>
  <c r="D109" i="11"/>
  <c r="C109" i="11"/>
  <c r="X108" i="11"/>
  <c r="U108" i="11"/>
  <c r="S108" i="11"/>
  <c r="M108" i="11"/>
  <c r="L108" i="11"/>
  <c r="T108" i="11" s="1"/>
  <c r="K108" i="11"/>
  <c r="J108" i="11"/>
  <c r="R108" i="11" s="1"/>
  <c r="I108" i="11"/>
  <c r="V108" i="11" s="1"/>
  <c r="H108" i="11"/>
  <c r="G108" i="11"/>
  <c r="F108" i="11"/>
  <c r="E108" i="11"/>
  <c r="D108" i="11"/>
  <c r="C108" i="11"/>
  <c r="X107" i="11"/>
  <c r="W107" i="11"/>
  <c r="V107" i="11"/>
  <c r="M107" i="11"/>
  <c r="U107" i="11" s="1"/>
  <c r="L107" i="11"/>
  <c r="T107" i="11" s="1"/>
  <c r="K107" i="11"/>
  <c r="S107" i="11" s="1"/>
  <c r="J107" i="11"/>
  <c r="R107" i="11" s="1"/>
  <c r="I107" i="11"/>
  <c r="Y107" i="11" s="1"/>
  <c r="H107" i="11"/>
  <c r="G107" i="11"/>
  <c r="F107" i="11"/>
  <c r="E107" i="11"/>
  <c r="D107" i="11"/>
  <c r="C107" i="11"/>
  <c r="Y106" i="11"/>
  <c r="W106" i="11"/>
  <c r="U106" i="11"/>
  <c r="M106" i="11"/>
  <c r="L106" i="11"/>
  <c r="T106" i="11" s="1"/>
  <c r="K106" i="11"/>
  <c r="S106" i="11" s="1"/>
  <c r="J106" i="11"/>
  <c r="R106" i="11" s="1"/>
  <c r="I106" i="11"/>
  <c r="X106" i="11" s="1"/>
  <c r="H106" i="11"/>
  <c r="G106" i="11"/>
  <c r="F106" i="11"/>
  <c r="E106" i="11"/>
  <c r="D106" i="11"/>
  <c r="C106" i="11"/>
  <c r="Y105" i="11"/>
  <c r="T105" i="11"/>
  <c r="M105" i="11"/>
  <c r="U105" i="11" s="1"/>
  <c r="L105" i="11"/>
  <c r="K105" i="11"/>
  <c r="S105" i="11" s="1"/>
  <c r="J105" i="11"/>
  <c r="R105" i="11" s="1"/>
  <c r="I105" i="11"/>
  <c r="W105" i="11" s="1"/>
  <c r="H105" i="11"/>
  <c r="G105" i="11"/>
  <c r="F105" i="11"/>
  <c r="E105" i="11"/>
  <c r="D105" i="11"/>
  <c r="C105" i="11"/>
  <c r="X104" i="11"/>
  <c r="U104" i="11"/>
  <c r="S104" i="11"/>
  <c r="M104" i="11"/>
  <c r="L104" i="11"/>
  <c r="T104" i="11" s="1"/>
  <c r="K104" i="11"/>
  <c r="J104" i="11"/>
  <c r="R104" i="11" s="1"/>
  <c r="I104" i="11"/>
  <c r="V104" i="11" s="1"/>
  <c r="H104" i="11"/>
  <c r="G104" i="11"/>
  <c r="F104" i="11"/>
  <c r="E104" i="11"/>
  <c r="D104" i="11"/>
  <c r="C104" i="11"/>
  <c r="X103" i="11"/>
  <c r="W103" i="11"/>
  <c r="V103" i="11"/>
  <c r="M103" i="11"/>
  <c r="U103" i="11" s="1"/>
  <c r="L103" i="11"/>
  <c r="T103" i="11" s="1"/>
  <c r="K103" i="11"/>
  <c r="S103" i="11" s="1"/>
  <c r="J103" i="11"/>
  <c r="R103" i="11" s="1"/>
  <c r="I103" i="11"/>
  <c r="Y103" i="11" s="1"/>
  <c r="H103" i="11"/>
  <c r="G103" i="11"/>
  <c r="F103" i="11"/>
  <c r="E103" i="11"/>
  <c r="D103" i="11"/>
  <c r="C103" i="11"/>
  <c r="Y102" i="11"/>
  <c r="W102" i="11"/>
  <c r="U102" i="11"/>
  <c r="M102" i="11"/>
  <c r="L102" i="11"/>
  <c r="T102" i="11" s="1"/>
  <c r="K102" i="11"/>
  <c r="S102" i="11" s="1"/>
  <c r="J102" i="11"/>
  <c r="R102" i="11" s="1"/>
  <c r="I102" i="11"/>
  <c r="X102" i="11" s="1"/>
  <c r="H102" i="11"/>
  <c r="G102" i="11"/>
  <c r="F102" i="11"/>
  <c r="E102" i="11"/>
  <c r="D102" i="11"/>
  <c r="C102" i="11"/>
  <c r="M101" i="11"/>
  <c r="U101" i="11" s="1"/>
  <c r="L101" i="11"/>
  <c r="T101" i="11" s="1"/>
  <c r="K101" i="11"/>
  <c r="S101" i="11" s="1"/>
  <c r="J101" i="11"/>
  <c r="R101" i="11" s="1"/>
  <c r="I101" i="11"/>
  <c r="X101" i="11" s="1"/>
  <c r="H101" i="11"/>
  <c r="G101" i="11"/>
  <c r="F101" i="11"/>
  <c r="E101" i="11"/>
  <c r="D101" i="11"/>
  <c r="C101" i="11"/>
  <c r="X100" i="11"/>
  <c r="V100" i="11"/>
  <c r="M100" i="11"/>
  <c r="U100" i="11" s="1"/>
  <c r="L100" i="11"/>
  <c r="T100" i="11" s="1"/>
  <c r="K100" i="11"/>
  <c r="S100" i="11" s="1"/>
  <c r="J100" i="11"/>
  <c r="R100" i="11" s="1"/>
  <c r="I100" i="11"/>
  <c r="W100" i="11" s="1"/>
  <c r="H100" i="11"/>
  <c r="G100" i="11"/>
  <c r="F100" i="11"/>
  <c r="E100" i="11"/>
  <c r="D100" i="11"/>
  <c r="C100" i="11"/>
  <c r="W99" i="11"/>
  <c r="M99" i="11"/>
  <c r="U99" i="11" s="1"/>
  <c r="L99" i="11"/>
  <c r="T99" i="11" s="1"/>
  <c r="K99" i="11"/>
  <c r="S99" i="11" s="1"/>
  <c r="J99" i="11"/>
  <c r="R99" i="11" s="1"/>
  <c r="I99" i="11"/>
  <c r="V99" i="11" s="1"/>
  <c r="H99" i="11"/>
  <c r="G99" i="11"/>
  <c r="F99" i="11"/>
  <c r="E99" i="11"/>
  <c r="D99" i="11"/>
  <c r="C99" i="11"/>
  <c r="X98" i="11"/>
  <c r="W98" i="11"/>
  <c r="V98" i="11"/>
  <c r="M98" i="11"/>
  <c r="U98" i="11" s="1"/>
  <c r="L98" i="11"/>
  <c r="T98" i="11" s="1"/>
  <c r="K98" i="11"/>
  <c r="S98" i="11" s="1"/>
  <c r="J98" i="11"/>
  <c r="R98" i="11" s="1"/>
  <c r="I98" i="11"/>
  <c r="Y98" i="11" s="1"/>
  <c r="H98" i="11"/>
  <c r="G98" i="11"/>
  <c r="F98" i="11"/>
  <c r="E98" i="11"/>
  <c r="D98" i="11"/>
  <c r="C98" i="11"/>
  <c r="M97" i="11"/>
  <c r="U97" i="11" s="1"/>
  <c r="L97" i="11"/>
  <c r="T97" i="11" s="1"/>
  <c r="K97" i="11"/>
  <c r="S97" i="11" s="1"/>
  <c r="J97" i="11"/>
  <c r="R97" i="11" s="1"/>
  <c r="I97" i="11"/>
  <c r="X97" i="11" s="1"/>
  <c r="H97" i="11"/>
  <c r="G97" i="11"/>
  <c r="F97" i="11"/>
  <c r="E97" i="11"/>
  <c r="D97" i="11"/>
  <c r="C97" i="11"/>
  <c r="X96" i="11"/>
  <c r="V96" i="11"/>
  <c r="M96" i="11"/>
  <c r="U96" i="11" s="1"/>
  <c r="L96" i="11"/>
  <c r="T96" i="11" s="1"/>
  <c r="K96" i="11"/>
  <c r="S96" i="11" s="1"/>
  <c r="J96" i="11"/>
  <c r="R96" i="11" s="1"/>
  <c r="I96" i="11"/>
  <c r="W96" i="11" s="1"/>
  <c r="H96" i="11"/>
  <c r="G96" i="11"/>
  <c r="F96" i="11"/>
  <c r="E96" i="11"/>
  <c r="D96" i="11"/>
  <c r="C96" i="11"/>
  <c r="W95" i="11"/>
  <c r="M95" i="11"/>
  <c r="U95" i="11" s="1"/>
  <c r="L95" i="11"/>
  <c r="T95" i="11" s="1"/>
  <c r="K95" i="11"/>
  <c r="S95" i="11" s="1"/>
  <c r="J95" i="11"/>
  <c r="R95" i="11" s="1"/>
  <c r="I95" i="11"/>
  <c r="V95" i="11" s="1"/>
  <c r="H95" i="11"/>
  <c r="G95" i="11"/>
  <c r="F95" i="11"/>
  <c r="E95" i="11"/>
  <c r="D95" i="11"/>
  <c r="C95" i="11"/>
  <c r="X94" i="11"/>
  <c r="W94" i="11"/>
  <c r="V94" i="11"/>
  <c r="M94" i="11"/>
  <c r="U94" i="11" s="1"/>
  <c r="L94" i="11"/>
  <c r="T94" i="11" s="1"/>
  <c r="K94" i="11"/>
  <c r="S94" i="11" s="1"/>
  <c r="J94" i="11"/>
  <c r="R94" i="11" s="1"/>
  <c r="I94" i="11"/>
  <c r="Y94" i="11" s="1"/>
  <c r="H94" i="11"/>
  <c r="G94" i="11"/>
  <c r="F94" i="11"/>
  <c r="E94" i="11"/>
  <c r="D94" i="11"/>
  <c r="C94" i="11"/>
  <c r="M93" i="11"/>
  <c r="U93" i="11" s="1"/>
  <c r="L93" i="11"/>
  <c r="T93" i="11" s="1"/>
  <c r="K93" i="11"/>
  <c r="S93" i="11" s="1"/>
  <c r="J93" i="11"/>
  <c r="R93" i="11" s="1"/>
  <c r="I93" i="11"/>
  <c r="X93" i="11" s="1"/>
  <c r="H93" i="11"/>
  <c r="G93" i="11"/>
  <c r="F93" i="11"/>
  <c r="E93" i="11"/>
  <c r="D93" i="11"/>
  <c r="C93" i="11"/>
  <c r="X92" i="11"/>
  <c r="V92" i="11"/>
  <c r="T92" i="11"/>
  <c r="M92" i="11"/>
  <c r="U92" i="11" s="1"/>
  <c r="L92" i="11"/>
  <c r="K92" i="11"/>
  <c r="S92" i="11" s="1"/>
  <c r="J92" i="11"/>
  <c r="R92" i="11" s="1"/>
  <c r="I92" i="11"/>
  <c r="W92" i="11" s="1"/>
  <c r="H92" i="11"/>
  <c r="G92" i="11"/>
  <c r="F92" i="11"/>
  <c r="E92" i="11"/>
  <c r="D92" i="11"/>
  <c r="C92" i="11"/>
  <c r="W91" i="11"/>
  <c r="M91" i="11"/>
  <c r="U91" i="11" s="1"/>
  <c r="L91" i="11"/>
  <c r="T91" i="11" s="1"/>
  <c r="K91" i="11"/>
  <c r="S91" i="11" s="1"/>
  <c r="J91" i="11"/>
  <c r="R91" i="11" s="1"/>
  <c r="I91" i="11"/>
  <c r="V91" i="11" s="1"/>
  <c r="H91" i="11"/>
  <c r="G91" i="11"/>
  <c r="F91" i="11"/>
  <c r="E91" i="11"/>
  <c r="D91" i="11"/>
  <c r="C91" i="11"/>
  <c r="X90" i="11"/>
  <c r="W90" i="11"/>
  <c r="V90" i="11"/>
  <c r="M90" i="11"/>
  <c r="U90" i="11" s="1"/>
  <c r="L90" i="11"/>
  <c r="T90" i="11" s="1"/>
  <c r="K90" i="11"/>
  <c r="S90" i="11" s="1"/>
  <c r="J90" i="11"/>
  <c r="R90" i="11" s="1"/>
  <c r="I90" i="11"/>
  <c r="Y90" i="11" s="1"/>
  <c r="H90" i="11"/>
  <c r="G90" i="11"/>
  <c r="F90" i="11"/>
  <c r="E90" i="11"/>
  <c r="D90" i="11"/>
  <c r="C90" i="11"/>
  <c r="Y89" i="11"/>
  <c r="U89" i="11"/>
  <c r="M89" i="11"/>
  <c r="L89" i="11"/>
  <c r="T89" i="11" s="1"/>
  <c r="K89" i="11"/>
  <c r="S89" i="11" s="1"/>
  <c r="J89" i="11"/>
  <c r="R89" i="11" s="1"/>
  <c r="I89" i="11"/>
  <c r="H89" i="11"/>
  <c r="G89" i="11"/>
  <c r="F89" i="11"/>
  <c r="E89" i="11"/>
  <c r="D89" i="11"/>
  <c r="C89" i="11"/>
  <c r="X88" i="11"/>
  <c r="V88" i="11"/>
  <c r="T88" i="11"/>
  <c r="M88" i="11"/>
  <c r="U88" i="11" s="1"/>
  <c r="L88" i="11"/>
  <c r="K88" i="11"/>
  <c r="S88" i="11" s="1"/>
  <c r="J88" i="11"/>
  <c r="R88" i="11" s="1"/>
  <c r="I88" i="11"/>
  <c r="W88" i="11" s="1"/>
  <c r="H88" i="11"/>
  <c r="G88" i="11"/>
  <c r="F88" i="11"/>
  <c r="E88" i="11"/>
  <c r="D88" i="11"/>
  <c r="C88" i="11"/>
  <c r="W87" i="11"/>
  <c r="M87" i="11"/>
  <c r="U87" i="11" s="1"/>
  <c r="L87" i="11"/>
  <c r="T87" i="11" s="1"/>
  <c r="K87" i="11"/>
  <c r="S87" i="11" s="1"/>
  <c r="J87" i="11"/>
  <c r="R87" i="11" s="1"/>
  <c r="I87" i="11"/>
  <c r="V87" i="11" s="1"/>
  <c r="H87" i="11"/>
  <c r="G87" i="11"/>
  <c r="F87" i="11"/>
  <c r="E87" i="11"/>
  <c r="D87" i="11"/>
  <c r="C87" i="11"/>
  <c r="X86" i="11"/>
  <c r="W86" i="11"/>
  <c r="V86" i="11"/>
  <c r="M86" i="11"/>
  <c r="U86" i="11" s="1"/>
  <c r="L86" i="11"/>
  <c r="T86" i="11" s="1"/>
  <c r="K86" i="11"/>
  <c r="S86" i="11" s="1"/>
  <c r="J86" i="11"/>
  <c r="R86" i="11" s="1"/>
  <c r="I86" i="11"/>
  <c r="Y86" i="11" s="1"/>
  <c r="H86" i="11"/>
  <c r="G86" i="11"/>
  <c r="F86" i="11"/>
  <c r="E86" i="11"/>
  <c r="D86" i="11"/>
  <c r="C86" i="11"/>
  <c r="Y85" i="11"/>
  <c r="U85" i="11"/>
  <c r="M85" i="11"/>
  <c r="L85" i="11"/>
  <c r="T85" i="11" s="1"/>
  <c r="K85" i="11"/>
  <c r="S85" i="11" s="1"/>
  <c r="J85" i="11"/>
  <c r="R85" i="11" s="1"/>
  <c r="I85" i="11"/>
  <c r="H85" i="11"/>
  <c r="G85" i="11"/>
  <c r="F85" i="11"/>
  <c r="E85" i="11"/>
  <c r="D85" i="11"/>
  <c r="C85" i="11"/>
  <c r="X84" i="11"/>
  <c r="V84" i="11"/>
  <c r="M84" i="11"/>
  <c r="U84" i="11" s="1"/>
  <c r="L84" i="11"/>
  <c r="T84" i="11" s="1"/>
  <c r="K84" i="11"/>
  <c r="S84" i="11" s="1"/>
  <c r="J84" i="11"/>
  <c r="R84" i="11" s="1"/>
  <c r="I84" i="11"/>
  <c r="W84" i="11" s="1"/>
  <c r="H84" i="11"/>
  <c r="G84" i="11"/>
  <c r="F84" i="11"/>
  <c r="E84" i="11"/>
  <c r="D84" i="11"/>
  <c r="C84" i="11"/>
  <c r="W83" i="11"/>
  <c r="S83" i="11"/>
  <c r="M83" i="11"/>
  <c r="U83" i="11" s="1"/>
  <c r="L83" i="11"/>
  <c r="T83" i="11" s="1"/>
  <c r="K83" i="11"/>
  <c r="J83" i="11"/>
  <c r="R83" i="11" s="1"/>
  <c r="I83" i="11"/>
  <c r="V83" i="11" s="1"/>
  <c r="H83" i="11"/>
  <c r="G83" i="11"/>
  <c r="F83" i="11"/>
  <c r="E83" i="11"/>
  <c r="D83" i="11"/>
  <c r="C83" i="11"/>
  <c r="X82" i="11"/>
  <c r="W82" i="11"/>
  <c r="V82" i="11"/>
  <c r="M82" i="11"/>
  <c r="U82" i="11" s="1"/>
  <c r="L82" i="11"/>
  <c r="T82" i="11" s="1"/>
  <c r="K82" i="11"/>
  <c r="S82" i="11" s="1"/>
  <c r="J82" i="11"/>
  <c r="R82" i="11" s="1"/>
  <c r="I82" i="11"/>
  <c r="Y82" i="11" s="1"/>
  <c r="H82" i="11"/>
  <c r="G82" i="11"/>
  <c r="F82" i="11"/>
  <c r="E82" i="11"/>
  <c r="D82" i="11"/>
  <c r="C82" i="11"/>
  <c r="U81" i="11"/>
  <c r="M81" i="11"/>
  <c r="L81" i="11"/>
  <c r="T81" i="11" s="1"/>
  <c r="K81" i="11"/>
  <c r="S81" i="11" s="1"/>
  <c r="J81" i="11"/>
  <c r="R81" i="11" s="1"/>
  <c r="I81" i="11"/>
  <c r="Y81" i="11" s="1"/>
  <c r="H81" i="11"/>
  <c r="G81" i="11"/>
  <c r="F81" i="11"/>
  <c r="E81" i="11"/>
  <c r="D81" i="11"/>
  <c r="C81" i="11"/>
  <c r="X80" i="11"/>
  <c r="V80" i="11"/>
  <c r="M80" i="11"/>
  <c r="U80" i="11" s="1"/>
  <c r="L80" i="11"/>
  <c r="T80" i="11" s="1"/>
  <c r="K80" i="11"/>
  <c r="S80" i="11" s="1"/>
  <c r="J80" i="11"/>
  <c r="R80" i="11" s="1"/>
  <c r="I80" i="11"/>
  <c r="W80" i="11" s="1"/>
  <c r="H80" i="11"/>
  <c r="G80" i="11"/>
  <c r="F80" i="11"/>
  <c r="E80" i="11"/>
  <c r="D80" i="11"/>
  <c r="C80" i="11"/>
  <c r="W79" i="11"/>
  <c r="M79" i="11"/>
  <c r="U79" i="11" s="1"/>
  <c r="L79" i="11"/>
  <c r="T79" i="11" s="1"/>
  <c r="K79" i="11"/>
  <c r="S79" i="11" s="1"/>
  <c r="J79" i="11"/>
  <c r="R79" i="11" s="1"/>
  <c r="I79" i="11"/>
  <c r="V79" i="11" s="1"/>
  <c r="H79" i="11"/>
  <c r="G79" i="11"/>
  <c r="F79" i="11"/>
  <c r="E79" i="11"/>
  <c r="D79" i="11"/>
  <c r="C79" i="11"/>
  <c r="X78" i="11"/>
  <c r="W78" i="11"/>
  <c r="V78" i="11"/>
  <c r="M78" i="11"/>
  <c r="U78" i="11" s="1"/>
  <c r="L78" i="11"/>
  <c r="T78" i="11" s="1"/>
  <c r="K78" i="11"/>
  <c r="S78" i="11" s="1"/>
  <c r="J78" i="11"/>
  <c r="R78" i="11" s="1"/>
  <c r="I78" i="11"/>
  <c r="Y78" i="11" s="1"/>
  <c r="H78" i="11"/>
  <c r="G78" i="11"/>
  <c r="F78" i="11"/>
  <c r="E78" i="11"/>
  <c r="D78" i="11"/>
  <c r="C78" i="11"/>
  <c r="M77" i="11"/>
  <c r="U77" i="11" s="1"/>
  <c r="L77" i="11"/>
  <c r="T77" i="11" s="1"/>
  <c r="K77" i="11"/>
  <c r="S77" i="11" s="1"/>
  <c r="J77" i="11"/>
  <c r="R77" i="11" s="1"/>
  <c r="I77" i="11"/>
  <c r="H77" i="11"/>
  <c r="G77" i="11"/>
  <c r="F77" i="11"/>
  <c r="E77" i="11"/>
  <c r="D77" i="11"/>
  <c r="C77" i="11"/>
  <c r="X76" i="11"/>
  <c r="V76" i="11"/>
  <c r="T76" i="11"/>
  <c r="M76" i="11"/>
  <c r="U76" i="11" s="1"/>
  <c r="L76" i="11"/>
  <c r="K76" i="11"/>
  <c r="S76" i="11" s="1"/>
  <c r="J76" i="11"/>
  <c r="R76" i="11" s="1"/>
  <c r="I76" i="11"/>
  <c r="W76" i="11" s="1"/>
  <c r="H76" i="11"/>
  <c r="G76" i="11"/>
  <c r="F76" i="11"/>
  <c r="E76" i="11"/>
  <c r="D76" i="11"/>
  <c r="C76" i="11"/>
  <c r="W75" i="11"/>
  <c r="M75" i="11"/>
  <c r="U75" i="11" s="1"/>
  <c r="L75" i="11"/>
  <c r="T75" i="11" s="1"/>
  <c r="K75" i="11"/>
  <c r="S75" i="11" s="1"/>
  <c r="J75" i="11"/>
  <c r="R75" i="11" s="1"/>
  <c r="I75" i="11"/>
  <c r="V75" i="11" s="1"/>
  <c r="H75" i="11"/>
  <c r="G75" i="11"/>
  <c r="F75" i="11"/>
  <c r="E75" i="11"/>
  <c r="D75" i="11"/>
  <c r="C75" i="11"/>
  <c r="X74" i="11"/>
  <c r="W74" i="11"/>
  <c r="V74" i="11"/>
  <c r="M74" i="11"/>
  <c r="U74" i="11" s="1"/>
  <c r="L74" i="11"/>
  <c r="T74" i="11" s="1"/>
  <c r="K74" i="11"/>
  <c r="S74" i="11" s="1"/>
  <c r="J74" i="11"/>
  <c r="R74" i="11" s="1"/>
  <c r="I74" i="11"/>
  <c r="Y74" i="11" s="1"/>
  <c r="H74" i="11"/>
  <c r="G74" i="11"/>
  <c r="F74" i="11"/>
  <c r="E74" i="11"/>
  <c r="D74" i="11"/>
  <c r="C74" i="11"/>
  <c r="Y73" i="11"/>
  <c r="U73" i="11"/>
  <c r="M73" i="11"/>
  <c r="L73" i="11"/>
  <c r="T73" i="11" s="1"/>
  <c r="K73" i="11"/>
  <c r="S73" i="11" s="1"/>
  <c r="J73" i="11"/>
  <c r="R73" i="11" s="1"/>
  <c r="I73" i="11"/>
  <c r="H73" i="11"/>
  <c r="G73" i="11"/>
  <c r="F73" i="11"/>
  <c r="E73" i="11"/>
  <c r="D73" i="11"/>
  <c r="C73" i="11"/>
  <c r="X72" i="11"/>
  <c r="V72" i="11"/>
  <c r="T72" i="11"/>
  <c r="M72" i="11"/>
  <c r="U72" i="11" s="1"/>
  <c r="L72" i="11"/>
  <c r="K72" i="11"/>
  <c r="S72" i="11" s="1"/>
  <c r="J72" i="11"/>
  <c r="R72" i="11" s="1"/>
  <c r="I72" i="11"/>
  <c r="W72" i="11" s="1"/>
  <c r="H72" i="11"/>
  <c r="G72" i="11"/>
  <c r="F72" i="11"/>
  <c r="E72" i="11"/>
  <c r="D72" i="11"/>
  <c r="C72" i="11"/>
  <c r="S71" i="11"/>
  <c r="M71" i="11"/>
  <c r="U71" i="11" s="1"/>
  <c r="L71" i="11"/>
  <c r="T71" i="11" s="1"/>
  <c r="K71" i="11"/>
  <c r="J71" i="11"/>
  <c r="R71" i="11" s="1"/>
  <c r="I71" i="11"/>
  <c r="W71" i="11" s="1"/>
  <c r="H71" i="11"/>
  <c r="G71" i="11"/>
  <c r="F71" i="11"/>
  <c r="E71" i="11"/>
  <c r="D71" i="11"/>
  <c r="C71" i="11"/>
  <c r="X70" i="11"/>
  <c r="W70" i="11"/>
  <c r="V70" i="11"/>
  <c r="M70" i="11"/>
  <c r="U70" i="11" s="1"/>
  <c r="L70" i="11"/>
  <c r="T70" i="11" s="1"/>
  <c r="K70" i="11"/>
  <c r="S70" i="11" s="1"/>
  <c r="J70" i="11"/>
  <c r="R70" i="11" s="1"/>
  <c r="I70" i="11"/>
  <c r="Y70" i="11" s="1"/>
  <c r="H70" i="11"/>
  <c r="G70" i="11"/>
  <c r="F70" i="11"/>
  <c r="E70" i="11"/>
  <c r="D70" i="11"/>
  <c r="C70" i="11"/>
  <c r="M69" i="11"/>
  <c r="U69" i="11" s="1"/>
  <c r="L69" i="11"/>
  <c r="T69" i="11" s="1"/>
  <c r="K69" i="11"/>
  <c r="S69" i="11" s="1"/>
  <c r="J69" i="11"/>
  <c r="R69" i="11" s="1"/>
  <c r="I69" i="11"/>
  <c r="H69" i="11"/>
  <c r="G69" i="11"/>
  <c r="F69" i="11"/>
  <c r="E69" i="11"/>
  <c r="D69" i="11"/>
  <c r="C69" i="11"/>
  <c r="X68" i="11"/>
  <c r="V68" i="11"/>
  <c r="M68" i="11"/>
  <c r="U68" i="11" s="1"/>
  <c r="L68" i="11"/>
  <c r="T68" i="11" s="1"/>
  <c r="K68" i="11"/>
  <c r="S68" i="11" s="1"/>
  <c r="J68" i="11"/>
  <c r="R68" i="11" s="1"/>
  <c r="I68" i="11"/>
  <c r="W68" i="11" s="1"/>
  <c r="H68" i="11"/>
  <c r="G68" i="11"/>
  <c r="F68" i="11"/>
  <c r="E68" i="11"/>
  <c r="D68" i="11"/>
  <c r="C68" i="11"/>
  <c r="U67" i="11"/>
  <c r="M67" i="11"/>
  <c r="L67" i="11"/>
  <c r="T67" i="11" s="1"/>
  <c r="K67" i="11"/>
  <c r="S67" i="11" s="1"/>
  <c r="J67" i="11"/>
  <c r="R67" i="11" s="1"/>
  <c r="I67" i="11"/>
  <c r="W67" i="11" s="1"/>
  <c r="H67" i="11"/>
  <c r="G67" i="11"/>
  <c r="F67" i="11"/>
  <c r="E67" i="11"/>
  <c r="D67" i="11"/>
  <c r="C67" i="11"/>
  <c r="X66" i="11"/>
  <c r="W66" i="11"/>
  <c r="V66" i="11"/>
  <c r="T66" i="11"/>
  <c r="M66" i="11"/>
  <c r="U66" i="11" s="1"/>
  <c r="L66" i="11"/>
  <c r="K66" i="11"/>
  <c r="S66" i="11" s="1"/>
  <c r="J66" i="11"/>
  <c r="R66" i="11" s="1"/>
  <c r="I66" i="11"/>
  <c r="Y66" i="11" s="1"/>
  <c r="H66" i="11"/>
  <c r="G66" i="11"/>
  <c r="F66" i="11"/>
  <c r="E66" i="11"/>
  <c r="D66" i="11"/>
  <c r="C66" i="11"/>
  <c r="S65" i="11"/>
  <c r="M65" i="11"/>
  <c r="U65" i="11" s="1"/>
  <c r="L65" i="11"/>
  <c r="T65" i="11" s="1"/>
  <c r="K65" i="11"/>
  <c r="J65" i="11"/>
  <c r="R65" i="11" s="1"/>
  <c r="I65" i="11"/>
  <c r="W65" i="11" s="1"/>
  <c r="H65" i="11"/>
  <c r="G65" i="11"/>
  <c r="F65" i="11"/>
  <c r="E65" i="11"/>
  <c r="D65" i="11"/>
  <c r="C65" i="11"/>
  <c r="X64" i="11"/>
  <c r="V64" i="11"/>
  <c r="M64" i="11"/>
  <c r="U64" i="11" s="1"/>
  <c r="L64" i="11"/>
  <c r="T64" i="11" s="1"/>
  <c r="K64" i="11"/>
  <c r="S64" i="11" s="1"/>
  <c r="J64" i="11"/>
  <c r="R64" i="11" s="1"/>
  <c r="I64" i="11"/>
  <c r="W64" i="11" s="1"/>
  <c r="H64" i="11"/>
  <c r="G64" i="11"/>
  <c r="F64" i="11"/>
  <c r="E64" i="11"/>
  <c r="D64" i="11"/>
  <c r="C64" i="11"/>
  <c r="W63" i="11"/>
  <c r="U63" i="11"/>
  <c r="M63" i="11"/>
  <c r="L63" i="11"/>
  <c r="T63" i="11" s="1"/>
  <c r="K63" i="11"/>
  <c r="S63" i="11" s="1"/>
  <c r="J63" i="11"/>
  <c r="R63" i="11" s="1"/>
  <c r="I63" i="11"/>
  <c r="H63" i="11"/>
  <c r="G63" i="11"/>
  <c r="F63" i="11"/>
  <c r="E63" i="11"/>
  <c r="D63" i="11"/>
  <c r="C63" i="11"/>
  <c r="X62" i="11"/>
  <c r="W62" i="11"/>
  <c r="V62" i="11"/>
  <c r="M62" i="11"/>
  <c r="U62" i="11" s="1"/>
  <c r="L62" i="11"/>
  <c r="T62" i="11" s="1"/>
  <c r="K62" i="11"/>
  <c r="S62" i="11" s="1"/>
  <c r="J62" i="11"/>
  <c r="R62" i="11" s="1"/>
  <c r="I62" i="11"/>
  <c r="Y62" i="11" s="1"/>
  <c r="H62" i="11"/>
  <c r="G62" i="11"/>
  <c r="F62" i="11"/>
  <c r="E62" i="11"/>
  <c r="D62" i="11"/>
  <c r="C62" i="11"/>
  <c r="U61" i="11"/>
  <c r="M61" i="11"/>
  <c r="L61" i="11"/>
  <c r="T61" i="11" s="1"/>
  <c r="K61" i="11"/>
  <c r="S61" i="11" s="1"/>
  <c r="J61" i="11"/>
  <c r="R61" i="11" s="1"/>
  <c r="I61" i="11"/>
  <c r="W61" i="11" s="1"/>
  <c r="H61" i="11"/>
  <c r="G61" i="11"/>
  <c r="F61" i="11"/>
  <c r="E61" i="11"/>
  <c r="D61" i="11"/>
  <c r="C61" i="11"/>
  <c r="M60" i="11"/>
  <c r="U60" i="11" s="1"/>
  <c r="L60" i="11"/>
  <c r="T60" i="11" s="1"/>
  <c r="K60" i="11"/>
  <c r="S60" i="11" s="1"/>
  <c r="J60" i="11"/>
  <c r="R60" i="11" s="1"/>
  <c r="I60" i="11"/>
  <c r="V60" i="11" s="1"/>
  <c r="H60" i="11"/>
  <c r="G60" i="11"/>
  <c r="F60" i="11"/>
  <c r="E60" i="11"/>
  <c r="D60" i="11"/>
  <c r="C60" i="11"/>
  <c r="Y59" i="11"/>
  <c r="X59" i="11"/>
  <c r="T59" i="11"/>
  <c r="M59" i="11"/>
  <c r="U59" i="11" s="1"/>
  <c r="L59" i="11"/>
  <c r="K59" i="11"/>
  <c r="S59" i="11" s="1"/>
  <c r="J59" i="11"/>
  <c r="R59" i="11" s="1"/>
  <c r="I59" i="11"/>
  <c r="V59" i="11" s="1"/>
  <c r="H59" i="11"/>
  <c r="G59" i="11"/>
  <c r="F59" i="11"/>
  <c r="E59" i="11"/>
  <c r="D59" i="11"/>
  <c r="C59" i="11"/>
  <c r="X58" i="11"/>
  <c r="W58" i="11"/>
  <c r="V58" i="11"/>
  <c r="M58" i="11"/>
  <c r="U58" i="11" s="1"/>
  <c r="L58" i="11"/>
  <c r="T58" i="11" s="1"/>
  <c r="K58" i="11"/>
  <c r="S58" i="11" s="1"/>
  <c r="J58" i="11"/>
  <c r="R58" i="11" s="1"/>
  <c r="I58" i="11"/>
  <c r="Y58" i="11" s="1"/>
  <c r="H58" i="11"/>
  <c r="G58" i="11"/>
  <c r="F58" i="11"/>
  <c r="E58" i="11"/>
  <c r="D58" i="11"/>
  <c r="C58" i="11"/>
  <c r="M57" i="11"/>
  <c r="U57" i="11" s="1"/>
  <c r="L57" i="11"/>
  <c r="T57" i="11" s="1"/>
  <c r="K57" i="11"/>
  <c r="S57" i="11" s="1"/>
  <c r="J57" i="11"/>
  <c r="R57" i="11" s="1"/>
  <c r="I57" i="11"/>
  <c r="X57" i="11" s="1"/>
  <c r="H57" i="11"/>
  <c r="G57" i="11"/>
  <c r="F57" i="11"/>
  <c r="E57" i="11"/>
  <c r="D57" i="11"/>
  <c r="C57" i="11"/>
  <c r="X56" i="11"/>
  <c r="M56" i="11"/>
  <c r="U56" i="11" s="1"/>
  <c r="L56" i="11"/>
  <c r="T56" i="11" s="1"/>
  <c r="K56" i="11"/>
  <c r="S56" i="11" s="1"/>
  <c r="J56" i="11"/>
  <c r="R56" i="11" s="1"/>
  <c r="I56" i="11"/>
  <c r="W56" i="11" s="1"/>
  <c r="H56" i="11"/>
  <c r="G56" i="11"/>
  <c r="F56" i="11"/>
  <c r="E56" i="11"/>
  <c r="D56" i="11"/>
  <c r="C56" i="11"/>
  <c r="Y55" i="11"/>
  <c r="X55" i="11"/>
  <c r="T55" i="11"/>
  <c r="M55" i="11"/>
  <c r="U55" i="11" s="1"/>
  <c r="L55" i="11"/>
  <c r="K55" i="11"/>
  <c r="S55" i="11" s="1"/>
  <c r="J55" i="11"/>
  <c r="R55" i="11" s="1"/>
  <c r="I55" i="11"/>
  <c r="V55" i="11" s="1"/>
  <c r="H55" i="11"/>
  <c r="G55" i="11"/>
  <c r="F55" i="11"/>
  <c r="E55" i="11"/>
  <c r="D55" i="11"/>
  <c r="C55" i="11"/>
  <c r="X54" i="11"/>
  <c r="W54" i="11"/>
  <c r="V54" i="11"/>
  <c r="M54" i="11"/>
  <c r="U54" i="11" s="1"/>
  <c r="L54" i="11"/>
  <c r="T54" i="11" s="1"/>
  <c r="K54" i="11"/>
  <c r="S54" i="11" s="1"/>
  <c r="J54" i="11"/>
  <c r="R54" i="11" s="1"/>
  <c r="I54" i="11"/>
  <c r="Y54" i="11" s="1"/>
  <c r="H54" i="11"/>
  <c r="G54" i="11"/>
  <c r="F54" i="11"/>
  <c r="E54" i="11"/>
  <c r="D54" i="11"/>
  <c r="C54" i="11"/>
  <c r="U53" i="11"/>
  <c r="S53" i="11"/>
  <c r="N53" i="11"/>
  <c r="M53" i="11"/>
  <c r="L53" i="11"/>
  <c r="T53" i="11" s="1"/>
  <c r="K53" i="11"/>
  <c r="J53" i="11"/>
  <c r="I53" i="11"/>
  <c r="H53" i="11"/>
  <c r="G53" i="11"/>
  <c r="F53" i="11"/>
  <c r="E53" i="11"/>
  <c r="D53" i="11"/>
  <c r="C53" i="11"/>
  <c r="Y52" i="11"/>
  <c r="W52" i="11"/>
  <c r="M52" i="11"/>
  <c r="U52" i="11" s="1"/>
  <c r="L52" i="11"/>
  <c r="T52" i="11" s="1"/>
  <c r="K52" i="11"/>
  <c r="S52" i="11" s="1"/>
  <c r="J52" i="11"/>
  <c r="R52" i="11" s="1"/>
  <c r="I52" i="11"/>
  <c r="X52" i="11" s="1"/>
  <c r="H52" i="11"/>
  <c r="G52" i="11"/>
  <c r="F52" i="11"/>
  <c r="E52" i="11"/>
  <c r="D52" i="11"/>
  <c r="C52" i="11"/>
  <c r="Y51" i="11"/>
  <c r="X51" i="11"/>
  <c r="U51" i="11"/>
  <c r="M51" i="11"/>
  <c r="L51" i="11"/>
  <c r="T51" i="11" s="1"/>
  <c r="K51" i="11"/>
  <c r="S51" i="11" s="1"/>
  <c r="J51" i="11"/>
  <c r="R51" i="11" s="1"/>
  <c r="I51" i="11"/>
  <c r="W51" i="11" s="1"/>
  <c r="H51" i="11"/>
  <c r="G51" i="11"/>
  <c r="F51" i="11"/>
  <c r="E51" i="11"/>
  <c r="D51" i="11"/>
  <c r="C51" i="11"/>
  <c r="S50" i="11"/>
  <c r="N50" i="11"/>
  <c r="M50" i="11"/>
  <c r="U50" i="11" s="1"/>
  <c r="L50" i="11"/>
  <c r="T50" i="11" s="1"/>
  <c r="K50" i="11"/>
  <c r="J50" i="11"/>
  <c r="I50" i="11"/>
  <c r="H50" i="11"/>
  <c r="G50" i="11"/>
  <c r="F50" i="11"/>
  <c r="E50" i="11"/>
  <c r="D50" i="11"/>
  <c r="C50" i="11"/>
  <c r="Y49" i="11"/>
  <c r="S49" i="11"/>
  <c r="N49" i="11"/>
  <c r="M49" i="11"/>
  <c r="U49" i="11" s="1"/>
  <c r="L49" i="11"/>
  <c r="T49" i="11" s="1"/>
  <c r="K49" i="11"/>
  <c r="J49" i="11"/>
  <c r="I49" i="11"/>
  <c r="H49" i="11"/>
  <c r="G49" i="11"/>
  <c r="F49" i="11"/>
  <c r="E49" i="11"/>
  <c r="D49" i="11"/>
  <c r="C49" i="11"/>
  <c r="T48" i="11"/>
  <c r="M48" i="11"/>
  <c r="U48" i="11" s="1"/>
  <c r="L48" i="11"/>
  <c r="K48" i="11"/>
  <c r="S48" i="11" s="1"/>
  <c r="J48" i="11"/>
  <c r="R48" i="11" s="1"/>
  <c r="I48" i="11"/>
  <c r="V48" i="11" s="1"/>
  <c r="H48" i="11"/>
  <c r="G48" i="11"/>
  <c r="F48" i="11"/>
  <c r="E48" i="11"/>
  <c r="D48" i="11"/>
  <c r="C48" i="11"/>
  <c r="X47" i="11"/>
  <c r="W47" i="11"/>
  <c r="V47" i="11"/>
  <c r="M47" i="11"/>
  <c r="U47" i="11" s="1"/>
  <c r="L47" i="11"/>
  <c r="T47" i="11" s="1"/>
  <c r="K47" i="11"/>
  <c r="S47" i="11" s="1"/>
  <c r="J47" i="11"/>
  <c r="R47" i="11" s="1"/>
  <c r="I47" i="11"/>
  <c r="Y47" i="11" s="1"/>
  <c r="H47" i="11"/>
  <c r="G47" i="11"/>
  <c r="F47" i="11"/>
  <c r="E47" i="11"/>
  <c r="D47" i="11"/>
  <c r="C47" i="11"/>
  <c r="Y46" i="11"/>
  <c r="M46" i="11"/>
  <c r="U46" i="11" s="1"/>
  <c r="L46" i="11"/>
  <c r="T46" i="11" s="1"/>
  <c r="K46" i="11"/>
  <c r="S46" i="11" s="1"/>
  <c r="J46" i="11"/>
  <c r="R46" i="11" s="1"/>
  <c r="I46" i="11"/>
  <c r="X46" i="11" s="1"/>
  <c r="H46" i="11"/>
  <c r="G46" i="11"/>
  <c r="F46" i="11"/>
  <c r="E46" i="11"/>
  <c r="D46" i="11"/>
  <c r="C46" i="11"/>
  <c r="Y45" i="11"/>
  <c r="X45" i="11"/>
  <c r="U45" i="11"/>
  <c r="M45" i="11"/>
  <c r="L45" i="11"/>
  <c r="T45" i="11" s="1"/>
  <c r="K45" i="11"/>
  <c r="S45" i="11" s="1"/>
  <c r="J45" i="11"/>
  <c r="R45" i="11" s="1"/>
  <c r="I45" i="11"/>
  <c r="W45" i="11" s="1"/>
  <c r="H45" i="11"/>
  <c r="G45" i="11"/>
  <c r="F45" i="11"/>
  <c r="E45" i="11"/>
  <c r="D45" i="11"/>
  <c r="C45" i="11"/>
  <c r="T44" i="11"/>
  <c r="M44" i="11"/>
  <c r="U44" i="11" s="1"/>
  <c r="L44" i="11"/>
  <c r="K44" i="11"/>
  <c r="S44" i="11" s="1"/>
  <c r="J44" i="11"/>
  <c r="R44" i="11" s="1"/>
  <c r="I44" i="11"/>
  <c r="V44" i="11" s="1"/>
  <c r="H44" i="11"/>
  <c r="G44" i="11"/>
  <c r="F44" i="11"/>
  <c r="E44" i="11"/>
  <c r="D44" i="11"/>
  <c r="C44" i="11"/>
  <c r="X43" i="11"/>
  <c r="W43" i="11"/>
  <c r="V43" i="11"/>
  <c r="M43" i="11"/>
  <c r="U43" i="11" s="1"/>
  <c r="L43" i="11"/>
  <c r="T43" i="11" s="1"/>
  <c r="K43" i="11"/>
  <c r="S43" i="11" s="1"/>
  <c r="J43" i="11"/>
  <c r="R43" i="11" s="1"/>
  <c r="I43" i="11"/>
  <c r="Y43" i="11" s="1"/>
  <c r="H43" i="11"/>
  <c r="G43" i="11"/>
  <c r="F43" i="11"/>
  <c r="E43" i="11"/>
  <c r="D43" i="11"/>
  <c r="C43" i="11"/>
  <c r="Y42" i="11"/>
  <c r="M42" i="11"/>
  <c r="U42" i="11" s="1"/>
  <c r="L42" i="11"/>
  <c r="T42" i="11" s="1"/>
  <c r="K42" i="11"/>
  <c r="S42" i="11" s="1"/>
  <c r="J42" i="11"/>
  <c r="R42" i="11" s="1"/>
  <c r="I42" i="11"/>
  <c r="X42" i="11" s="1"/>
  <c r="H42" i="11"/>
  <c r="G42" i="11"/>
  <c r="F42" i="11"/>
  <c r="E42" i="11"/>
  <c r="D42" i="11"/>
  <c r="C42" i="11"/>
  <c r="Y41" i="11"/>
  <c r="X41" i="11"/>
  <c r="U41" i="11"/>
  <c r="M41" i="11"/>
  <c r="L41" i="11"/>
  <c r="T41" i="11" s="1"/>
  <c r="K41" i="11"/>
  <c r="S41" i="11" s="1"/>
  <c r="J41" i="11"/>
  <c r="R41" i="11" s="1"/>
  <c r="I41" i="11"/>
  <c r="W41" i="11" s="1"/>
  <c r="H41" i="11"/>
  <c r="G41" i="11"/>
  <c r="F41" i="11"/>
  <c r="E41" i="11"/>
  <c r="D41" i="11"/>
  <c r="C41" i="11"/>
  <c r="T40" i="11"/>
  <c r="M40" i="11"/>
  <c r="U40" i="11" s="1"/>
  <c r="L40" i="11"/>
  <c r="K40" i="11"/>
  <c r="S40" i="11" s="1"/>
  <c r="J40" i="11"/>
  <c r="R40" i="11" s="1"/>
  <c r="I40" i="11"/>
  <c r="V40" i="11" s="1"/>
  <c r="H40" i="11"/>
  <c r="G40" i="11"/>
  <c r="F40" i="11"/>
  <c r="E40" i="11"/>
  <c r="D40" i="11"/>
  <c r="C40" i="11"/>
  <c r="X39" i="11"/>
  <c r="W39" i="11"/>
  <c r="V39" i="11"/>
  <c r="M39" i="11"/>
  <c r="U39" i="11" s="1"/>
  <c r="L39" i="11"/>
  <c r="T39" i="11" s="1"/>
  <c r="K39" i="11"/>
  <c r="S39" i="11" s="1"/>
  <c r="J39" i="11"/>
  <c r="R39" i="11" s="1"/>
  <c r="I39" i="11"/>
  <c r="Y39" i="11" s="1"/>
  <c r="H39" i="11"/>
  <c r="G39" i="11"/>
  <c r="F39" i="11"/>
  <c r="E39" i="11"/>
  <c r="D39" i="11"/>
  <c r="C39" i="11"/>
  <c r="Y38" i="11"/>
  <c r="M38" i="11"/>
  <c r="U38" i="11" s="1"/>
  <c r="L38" i="11"/>
  <c r="T38" i="11" s="1"/>
  <c r="K38" i="11"/>
  <c r="S38" i="11" s="1"/>
  <c r="J38" i="11"/>
  <c r="R38" i="11" s="1"/>
  <c r="I38" i="11"/>
  <c r="X38" i="11" s="1"/>
  <c r="H38" i="11"/>
  <c r="G38" i="11"/>
  <c r="F38" i="11"/>
  <c r="E38" i="11"/>
  <c r="D38" i="11"/>
  <c r="C38" i="11"/>
  <c r="Y37" i="11"/>
  <c r="X37" i="11"/>
  <c r="U37" i="11"/>
  <c r="M37" i="11"/>
  <c r="L37" i="11"/>
  <c r="T37" i="11" s="1"/>
  <c r="K37" i="11"/>
  <c r="S37" i="11" s="1"/>
  <c r="J37" i="11"/>
  <c r="R37" i="11" s="1"/>
  <c r="I37" i="11"/>
  <c r="W37" i="11" s="1"/>
  <c r="H37" i="11"/>
  <c r="G37" i="11"/>
  <c r="F37" i="11"/>
  <c r="E37" i="11"/>
  <c r="D37" i="11"/>
  <c r="C37" i="11"/>
  <c r="T36" i="11"/>
  <c r="M36" i="11"/>
  <c r="U36" i="11" s="1"/>
  <c r="L36" i="11"/>
  <c r="K36" i="11"/>
  <c r="S36" i="11" s="1"/>
  <c r="J36" i="11"/>
  <c r="R36" i="11" s="1"/>
  <c r="I36" i="11"/>
  <c r="V36" i="11" s="1"/>
  <c r="H36" i="11"/>
  <c r="G36" i="11"/>
  <c r="F36" i="11"/>
  <c r="E36" i="11"/>
  <c r="D36" i="11"/>
  <c r="C36" i="11"/>
  <c r="X35" i="11"/>
  <c r="W35" i="11"/>
  <c r="V35" i="11"/>
  <c r="M35" i="11"/>
  <c r="U35" i="11" s="1"/>
  <c r="L35" i="11"/>
  <c r="T35" i="11" s="1"/>
  <c r="K35" i="11"/>
  <c r="S35" i="11" s="1"/>
  <c r="J35" i="11"/>
  <c r="R35" i="11" s="1"/>
  <c r="I35" i="11"/>
  <c r="Y35" i="11" s="1"/>
  <c r="H35" i="11"/>
  <c r="G35" i="11"/>
  <c r="F35" i="11"/>
  <c r="E35" i="11"/>
  <c r="D35" i="11"/>
  <c r="C35" i="11"/>
  <c r="Y34" i="11"/>
  <c r="M34" i="11"/>
  <c r="U34" i="11" s="1"/>
  <c r="L34" i="11"/>
  <c r="T34" i="11" s="1"/>
  <c r="K34" i="11"/>
  <c r="S34" i="11" s="1"/>
  <c r="J34" i="11"/>
  <c r="R34" i="11" s="1"/>
  <c r="I34" i="11"/>
  <c r="X34" i="11" s="1"/>
  <c r="H34" i="11"/>
  <c r="G34" i="11"/>
  <c r="F34" i="11"/>
  <c r="E34" i="11"/>
  <c r="D34" i="11"/>
  <c r="C34" i="11"/>
  <c r="Y33" i="11"/>
  <c r="X33" i="11"/>
  <c r="U33" i="11"/>
  <c r="M33" i="11"/>
  <c r="L33" i="11"/>
  <c r="T33" i="11" s="1"/>
  <c r="K33" i="11"/>
  <c r="S33" i="11" s="1"/>
  <c r="J33" i="11"/>
  <c r="R33" i="11" s="1"/>
  <c r="I33" i="11"/>
  <c r="W33" i="11" s="1"/>
  <c r="H33" i="11"/>
  <c r="G33" i="11"/>
  <c r="F33" i="11"/>
  <c r="E33" i="11"/>
  <c r="D33" i="11"/>
  <c r="C33" i="11"/>
  <c r="T32" i="11"/>
  <c r="M32" i="11"/>
  <c r="U32" i="11" s="1"/>
  <c r="L32" i="11"/>
  <c r="K32" i="11"/>
  <c r="S32" i="11" s="1"/>
  <c r="J32" i="11"/>
  <c r="R32" i="11" s="1"/>
  <c r="I32" i="11"/>
  <c r="V32" i="11" s="1"/>
  <c r="H32" i="11"/>
  <c r="G32" i="11"/>
  <c r="F32" i="11"/>
  <c r="E32" i="11"/>
  <c r="D32" i="11"/>
  <c r="C32" i="11"/>
  <c r="X31" i="11"/>
  <c r="W31" i="11"/>
  <c r="V31" i="11"/>
  <c r="M31" i="11"/>
  <c r="U31" i="11" s="1"/>
  <c r="L31" i="11"/>
  <c r="T31" i="11" s="1"/>
  <c r="K31" i="11"/>
  <c r="S31" i="11" s="1"/>
  <c r="J31" i="11"/>
  <c r="R31" i="11" s="1"/>
  <c r="I31" i="11"/>
  <c r="Y31" i="11" s="1"/>
  <c r="H31" i="11"/>
  <c r="G31" i="11"/>
  <c r="F31" i="11"/>
  <c r="E31" i="11"/>
  <c r="D31" i="11"/>
  <c r="C31" i="11"/>
  <c r="Y30" i="11"/>
  <c r="V30" i="11"/>
  <c r="S30" i="11"/>
  <c r="M30" i="11"/>
  <c r="U30" i="11" s="1"/>
  <c r="L30" i="11"/>
  <c r="T30" i="11" s="1"/>
  <c r="J30" i="11"/>
  <c r="R30" i="11" s="1"/>
  <c r="I30" i="11"/>
  <c r="X30" i="11" s="1"/>
  <c r="H30" i="11"/>
  <c r="G30" i="11"/>
  <c r="F30" i="11"/>
  <c r="E30" i="11"/>
  <c r="D30" i="11"/>
  <c r="C30" i="11"/>
  <c r="Y29" i="11"/>
  <c r="T29" i="11"/>
  <c r="M29" i="11"/>
  <c r="U29" i="11" s="1"/>
  <c r="L29" i="11"/>
  <c r="K29" i="11"/>
  <c r="S29" i="11" s="1"/>
  <c r="J29" i="11"/>
  <c r="R29" i="11" s="1"/>
  <c r="I29" i="11"/>
  <c r="V29" i="11" s="1"/>
  <c r="H29" i="11"/>
  <c r="G29" i="11"/>
  <c r="F29" i="11"/>
  <c r="E29" i="11"/>
  <c r="D29" i="11"/>
  <c r="C29" i="11"/>
  <c r="X28" i="11"/>
  <c r="W28" i="11"/>
  <c r="V28" i="11"/>
  <c r="M28" i="11"/>
  <c r="U28" i="11" s="1"/>
  <c r="L28" i="11"/>
  <c r="T28" i="11" s="1"/>
  <c r="K28" i="11"/>
  <c r="S28" i="11" s="1"/>
  <c r="J28" i="11"/>
  <c r="R28" i="11" s="1"/>
  <c r="I28" i="11"/>
  <c r="Y28" i="11" s="1"/>
  <c r="H28" i="11"/>
  <c r="G28" i="11"/>
  <c r="F28" i="11"/>
  <c r="E28" i="11"/>
  <c r="D28" i="11"/>
  <c r="C28" i="11"/>
  <c r="M27" i="11"/>
  <c r="U27" i="11" s="1"/>
  <c r="L27" i="11"/>
  <c r="T27" i="11" s="1"/>
  <c r="K27" i="11"/>
  <c r="S27" i="11" s="1"/>
  <c r="J27" i="11"/>
  <c r="R27" i="11" s="1"/>
  <c r="I27" i="11"/>
  <c r="X27" i="11" s="1"/>
  <c r="H27" i="11"/>
  <c r="G27" i="11"/>
  <c r="F27" i="11"/>
  <c r="E27" i="11"/>
  <c r="D27" i="11"/>
  <c r="C27" i="11"/>
  <c r="X26" i="11"/>
  <c r="U26" i="11"/>
  <c r="M26" i="11"/>
  <c r="L26" i="11"/>
  <c r="T26" i="11" s="1"/>
  <c r="K26" i="11"/>
  <c r="S26" i="11" s="1"/>
  <c r="J26" i="11"/>
  <c r="R26" i="11" s="1"/>
  <c r="I26" i="11"/>
  <c r="W26" i="11" s="1"/>
  <c r="H26" i="11"/>
  <c r="G26" i="11"/>
  <c r="F26" i="11"/>
  <c r="E26" i="11"/>
  <c r="D26" i="11"/>
  <c r="C26" i="11"/>
  <c r="Y25" i="11"/>
  <c r="T25" i="11"/>
  <c r="M25" i="11"/>
  <c r="U25" i="11" s="1"/>
  <c r="L25" i="11"/>
  <c r="K25" i="11"/>
  <c r="S25" i="11" s="1"/>
  <c r="J25" i="11"/>
  <c r="R25" i="11" s="1"/>
  <c r="I25" i="11"/>
  <c r="V25" i="11" s="1"/>
  <c r="H25" i="11"/>
  <c r="G25" i="11"/>
  <c r="F25" i="11"/>
  <c r="E25" i="11"/>
  <c r="D25" i="11"/>
  <c r="C25" i="11"/>
  <c r="X24" i="11"/>
  <c r="W24" i="11"/>
  <c r="V24" i="11"/>
  <c r="M24" i="11"/>
  <c r="U24" i="11" s="1"/>
  <c r="L24" i="11"/>
  <c r="T24" i="11" s="1"/>
  <c r="K24" i="11"/>
  <c r="S24" i="11" s="1"/>
  <c r="J24" i="11"/>
  <c r="R24" i="11" s="1"/>
  <c r="I24" i="11"/>
  <c r="Y24" i="11" s="1"/>
  <c r="H24" i="11"/>
  <c r="G24" i="11"/>
  <c r="F24" i="11"/>
  <c r="E24" i="11"/>
  <c r="D24" i="11"/>
  <c r="C24" i="11"/>
  <c r="M23" i="11"/>
  <c r="U23" i="11" s="1"/>
  <c r="L23" i="11"/>
  <c r="T23" i="11" s="1"/>
  <c r="K23" i="11"/>
  <c r="S23" i="11" s="1"/>
  <c r="J23" i="11"/>
  <c r="R23" i="11" s="1"/>
  <c r="I23" i="11"/>
  <c r="X23" i="11" s="1"/>
  <c r="H23" i="11"/>
  <c r="G23" i="11"/>
  <c r="F23" i="11"/>
  <c r="E23" i="11"/>
  <c r="D23" i="11"/>
  <c r="C23" i="11"/>
  <c r="X22" i="11"/>
  <c r="U22" i="11"/>
  <c r="M22" i="11"/>
  <c r="L22" i="11"/>
  <c r="T22" i="11" s="1"/>
  <c r="K22" i="11"/>
  <c r="S22" i="11" s="1"/>
  <c r="J22" i="11"/>
  <c r="R22" i="11" s="1"/>
  <c r="I22" i="11"/>
  <c r="W22" i="11" s="1"/>
  <c r="H22" i="11"/>
  <c r="G22" i="11"/>
  <c r="F22" i="11"/>
  <c r="E22" i="11"/>
  <c r="D22" i="11"/>
  <c r="C22" i="11"/>
  <c r="Y21" i="11"/>
  <c r="T21" i="11"/>
  <c r="M21" i="11"/>
  <c r="U21" i="11" s="1"/>
  <c r="L21" i="11"/>
  <c r="K21" i="11"/>
  <c r="S21" i="11" s="1"/>
  <c r="J21" i="11"/>
  <c r="R21" i="11" s="1"/>
  <c r="I21" i="11"/>
  <c r="V21" i="11" s="1"/>
  <c r="H21" i="11"/>
  <c r="G21" i="11"/>
  <c r="F21" i="11"/>
  <c r="E21" i="11"/>
  <c r="D21" i="11"/>
  <c r="C21" i="11"/>
  <c r="X20" i="11"/>
  <c r="W20" i="11"/>
  <c r="V20" i="11"/>
  <c r="M20" i="11"/>
  <c r="U20" i="11" s="1"/>
  <c r="L20" i="11"/>
  <c r="T20" i="11" s="1"/>
  <c r="K20" i="11"/>
  <c r="S20" i="11" s="1"/>
  <c r="J20" i="11"/>
  <c r="R20" i="11" s="1"/>
  <c r="I20" i="11"/>
  <c r="Y20" i="11" s="1"/>
  <c r="H20" i="11"/>
  <c r="G20" i="11"/>
  <c r="F20" i="11"/>
  <c r="E20" i="11"/>
  <c r="D20" i="11"/>
  <c r="C20" i="11"/>
  <c r="W19" i="11"/>
  <c r="M19" i="11"/>
  <c r="U19" i="11" s="1"/>
  <c r="L19" i="11"/>
  <c r="T19" i="11" s="1"/>
  <c r="K19" i="11"/>
  <c r="S19" i="11" s="1"/>
  <c r="J19" i="11"/>
  <c r="R19" i="11" s="1"/>
  <c r="I19" i="11"/>
  <c r="V19" i="11" s="1"/>
  <c r="H19" i="11"/>
  <c r="G19" i="11"/>
  <c r="F19" i="11"/>
  <c r="E19" i="11"/>
  <c r="D19" i="11"/>
  <c r="C19" i="11"/>
  <c r="X18" i="11"/>
  <c r="V18" i="11"/>
  <c r="M18" i="11"/>
  <c r="U18" i="11" s="1"/>
  <c r="L18" i="11"/>
  <c r="T18" i="11" s="1"/>
  <c r="K18" i="11"/>
  <c r="S18" i="11" s="1"/>
  <c r="J18" i="11"/>
  <c r="R18" i="11" s="1"/>
  <c r="I18" i="11"/>
  <c r="Y18" i="11" s="1"/>
  <c r="H18" i="11"/>
  <c r="G18" i="11"/>
  <c r="F18" i="11"/>
  <c r="E18" i="11"/>
  <c r="D18" i="11"/>
  <c r="C18" i="11"/>
  <c r="M17" i="11"/>
  <c r="U17" i="11" s="1"/>
  <c r="L17" i="11"/>
  <c r="T17" i="11" s="1"/>
  <c r="K17" i="11"/>
  <c r="S17" i="11" s="1"/>
  <c r="J17" i="11"/>
  <c r="R17" i="11" s="1"/>
  <c r="I17" i="11"/>
  <c r="X17" i="11" s="1"/>
  <c r="H17" i="11"/>
  <c r="G17" i="11"/>
  <c r="F17" i="11"/>
  <c r="E17" i="11"/>
  <c r="D17" i="11"/>
  <c r="C17" i="11"/>
  <c r="X16" i="11"/>
  <c r="W16" i="11"/>
  <c r="V16" i="11"/>
  <c r="M16" i="11"/>
  <c r="U16" i="11" s="1"/>
  <c r="L16" i="11"/>
  <c r="T16" i="11" s="1"/>
  <c r="K16" i="11"/>
  <c r="S16" i="11" s="1"/>
  <c r="J16" i="11"/>
  <c r="R16" i="11" s="1"/>
  <c r="I16" i="11"/>
  <c r="Y16" i="11" s="1"/>
  <c r="H16" i="11"/>
  <c r="G16" i="11"/>
  <c r="F16" i="11"/>
  <c r="E16" i="11"/>
  <c r="D16" i="11"/>
  <c r="C16" i="11"/>
  <c r="W15" i="11"/>
  <c r="M15" i="11"/>
  <c r="U15" i="11" s="1"/>
  <c r="L15" i="11"/>
  <c r="T15" i="11" s="1"/>
  <c r="K15" i="11"/>
  <c r="S15" i="11" s="1"/>
  <c r="J15" i="11"/>
  <c r="R15" i="11" s="1"/>
  <c r="I15" i="11"/>
  <c r="V15" i="11" s="1"/>
  <c r="H15" i="11"/>
  <c r="G15" i="11"/>
  <c r="F15" i="11"/>
  <c r="E15" i="11"/>
  <c r="D15" i="11"/>
  <c r="C15" i="11"/>
  <c r="X14" i="11"/>
  <c r="V14" i="11"/>
  <c r="M14" i="11"/>
  <c r="U14" i="11" s="1"/>
  <c r="L14" i="11"/>
  <c r="T14" i="11" s="1"/>
  <c r="K14" i="11"/>
  <c r="S14" i="11" s="1"/>
  <c r="J14" i="11"/>
  <c r="R14" i="11" s="1"/>
  <c r="I14" i="11"/>
  <c r="Y14" i="11" s="1"/>
  <c r="H14" i="11"/>
  <c r="G14" i="11"/>
  <c r="F14" i="11"/>
  <c r="E14" i="11"/>
  <c r="D14" i="11"/>
  <c r="C14" i="11"/>
  <c r="I249" i="10"/>
  <c r="H249" i="10"/>
  <c r="E249" i="10"/>
  <c r="D249" i="10"/>
  <c r="C249" i="10"/>
  <c r="I248" i="10"/>
  <c r="H248" i="10"/>
  <c r="E248" i="10"/>
  <c r="D248" i="10"/>
  <c r="C248" i="10"/>
  <c r="I247" i="10"/>
  <c r="H247" i="10"/>
  <c r="E247" i="10"/>
  <c r="D247" i="10"/>
  <c r="C247" i="10"/>
  <c r="I246" i="10"/>
  <c r="H246" i="10"/>
  <c r="E246" i="10"/>
  <c r="D246" i="10"/>
  <c r="C246" i="10"/>
  <c r="I245" i="10"/>
  <c r="H245" i="10"/>
  <c r="E245" i="10"/>
  <c r="D245" i="10"/>
  <c r="C245" i="10"/>
  <c r="I244" i="10"/>
  <c r="H244" i="10"/>
  <c r="E244" i="10"/>
  <c r="D244" i="10"/>
  <c r="C244" i="10"/>
  <c r="I243" i="10"/>
  <c r="H243" i="10"/>
  <c r="E243" i="10"/>
  <c r="D243" i="10"/>
  <c r="C243" i="10"/>
  <c r="I242" i="10"/>
  <c r="H242" i="10"/>
  <c r="E242" i="10"/>
  <c r="D242" i="10"/>
  <c r="C242" i="10"/>
  <c r="I241" i="10"/>
  <c r="H241" i="10"/>
  <c r="E241" i="10"/>
  <c r="D241" i="10"/>
  <c r="C241" i="10"/>
  <c r="I240" i="10"/>
  <c r="H240" i="10"/>
  <c r="E240" i="10"/>
  <c r="D240" i="10"/>
  <c r="C240" i="10"/>
  <c r="I239" i="10"/>
  <c r="H239" i="10"/>
  <c r="E239" i="10"/>
  <c r="D239" i="10"/>
  <c r="C239" i="10"/>
  <c r="I238" i="10"/>
  <c r="H238" i="10"/>
  <c r="E238" i="10"/>
  <c r="D238" i="10"/>
  <c r="C238" i="10"/>
  <c r="I237" i="10"/>
  <c r="H237" i="10"/>
  <c r="E237" i="10"/>
  <c r="D237" i="10"/>
  <c r="C237" i="10"/>
  <c r="I236" i="10"/>
  <c r="H236" i="10"/>
  <c r="E236" i="10"/>
  <c r="D236" i="10"/>
  <c r="C236" i="10"/>
  <c r="I235" i="10"/>
  <c r="H235" i="10"/>
  <c r="E235" i="10"/>
  <c r="D235" i="10"/>
  <c r="C235" i="10"/>
  <c r="I234" i="10"/>
  <c r="H234" i="10"/>
  <c r="E234" i="10"/>
  <c r="D234" i="10"/>
  <c r="C234" i="10"/>
  <c r="I233" i="10"/>
  <c r="H233" i="10"/>
  <c r="E233" i="10"/>
  <c r="D233" i="10"/>
  <c r="C233" i="10"/>
  <c r="I232" i="10"/>
  <c r="H232" i="10"/>
  <c r="E232" i="10"/>
  <c r="D232" i="10"/>
  <c r="C232" i="10"/>
  <c r="I231" i="10"/>
  <c r="H231" i="10"/>
  <c r="E231" i="10"/>
  <c r="D231" i="10"/>
  <c r="C231" i="10"/>
  <c r="I230" i="10"/>
  <c r="H230" i="10"/>
  <c r="E230" i="10"/>
  <c r="D230" i="10"/>
  <c r="C230" i="10"/>
  <c r="I229" i="10"/>
  <c r="H229" i="10"/>
  <c r="E229" i="10"/>
  <c r="D229" i="10"/>
  <c r="C229" i="10"/>
  <c r="I228" i="10"/>
  <c r="H228" i="10"/>
  <c r="E228" i="10"/>
  <c r="D228" i="10"/>
  <c r="C228" i="10"/>
  <c r="I227" i="10"/>
  <c r="H227" i="10"/>
  <c r="E227" i="10"/>
  <c r="D227" i="10"/>
  <c r="C227" i="10"/>
  <c r="I226" i="10"/>
  <c r="H226" i="10"/>
  <c r="E226" i="10"/>
  <c r="D226" i="10"/>
  <c r="C226" i="10"/>
  <c r="I225" i="10"/>
  <c r="H225" i="10"/>
  <c r="E225" i="10"/>
  <c r="D225" i="10"/>
  <c r="C225" i="10"/>
  <c r="I224" i="10"/>
  <c r="H224" i="10"/>
  <c r="E224" i="10"/>
  <c r="D224" i="10"/>
  <c r="C224" i="10"/>
  <c r="I223" i="10"/>
  <c r="H223" i="10"/>
  <c r="E223" i="10"/>
  <c r="D223" i="10"/>
  <c r="C223" i="10"/>
  <c r="I222" i="10"/>
  <c r="H222" i="10"/>
  <c r="E222" i="10"/>
  <c r="D222" i="10"/>
  <c r="C222" i="10"/>
  <c r="I221" i="10"/>
  <c r="H221" i="10"/>
  <c r="E221" i="10"/>
  <c r="D221" i="10"/>
  <c r="C221" i="10"/>
  <c r="I220" i="10"/>
  <c r="H220" i="10"/>
  <c r="E220" i="10"/>
  <c r="D220" i="10"/>
  <c r="C220" i="10"/>
  <c r="I219" i="10"/>
  <c r="H219" i="10"/>
  <c r="E219" i="10"/>
  <c r="D219" i="10"/>
  <c r="C219" i="10"/>
  <c r="I218" i="10"/>
  <c r="H218" i="10"/>
  <c r="E218" i="10"/>
  <c r="D218" i="10"/>
  <c r="C218" i="10"/>
  <c r="I217" i="10"/>
  <c r="H217" i="10"/>
  <c r="E217" i="10"/>
  <c r="D217" i="10"/>
  <c r="C217" i="10"/>
  <c r="I216" i="10"/>
  <c r="H216" i="10"/>
  <c r="E216" i="10"/>
  <c r="D216" i="10"/>
  <c r="C216" i="10"/>
  <c r="I215" i="10"/>
  <c r="H215" i="10"/>
  <c r="E215" i="10"/>
  <c r="D215" i="10"/>
  <c r="C215" i="10"/>
  <c r="I214" i="10"/>
  <c r="H214" i="10"/>
  <c r="E214" i="10"/>
  <c r="D214" i="10"/>
  <c r="C214" i="10"/>
  <c r="I213" i="10"/>
  <c r="H213" i="10"/>
  <c r="E213" i="10"/>
  <c r="D213" i="10"/>
  <c r="C213" i="10"/>
  <c r="I212" i="10"/>
  <c r="H212" i="10"/>
  <c r="E212" i="10"/>
  <c r="D212" i="10"/>
  <c r="C212" i="10"/>
  <c r="I211" i="10"/>
  <c r="H211" i="10"/>
  <c r="E211" i="10"/>
  <c r="D211" i="10"/>
  <c r="C211" i="10"/>
  <c r="I210" i="10"/>
  <c r="H210" i="10"/>
  <c r="E210" i="10"/>
  <c r="D210" i="10"/>
  <c r="C210" i="10"/>
  <c r="I209" i="10"/>
  <c r="H209" i="10"/>
  <c r="E209" i="10"/>
  <c r="D209" i="10"/>
  <c r="C209" i="10"/>
  <c r="I208" i="10"/>
  <c r="H208" i="10"/>
  <c r="E208" i="10"/>
  <c r="D208" i="10"/>
  <c r="C208" i="10"/>
  <c r="I207" i="10"/>
  <c r="H207" i="10"/>
  <c r="E207" i="10"/>
  <c r="D207" i="10"/>
  <c r="C207" i="10"/>
  <c r="I206" i="10"/>
  <c r="H206" i="10"/>
  <c r="E206" i="10"/>
  <c r="D206" i="10"/>
  <c r="C206" i="10"/>
  <c r="I205" i="10"/>
  <c r="H205" i="10"/>
  <c r="E205" i="10"/>
  <c r="D205" i="10"/>
  <c r="C205" i="10"/>
  <c r="I204" i="10"/>
  <c r="H204" i="10"/>
  <c r="E204" i="10"/>
  <c r="D204" i="10"/>
  <c r="C204" i="10"/>
  <c r="I203" i="10"/>
  <c r="H203" i="10"/>
  <c r="E203" i="10"/>
  <c r="D203" i="10"/>
  <c r="C203" i="10"/>
  <c r="I202" i="10"/>
  <c r="H202" i="10"/>
  <c r="E202" i="10"/>
  <c r="D202" i="10"/>
  <c r="C202" i="10"/>
  <c r="I201" i="10"/>
  <c r="H201" i="10"/>
  <c r="E201" i="10"/>
  <c r="D201" i="10"/>
  <c r="C201" i="10"/>
  <c r="I200" i="10"/>
  <c r="H200" i="10"/>
  <c r="E200" i="10"/>
  <c r="D200" i="10"/>
  <c r="C200" i="10"/>
  <c r="I199" i="10"/>
  <c r="H199" i="10"/>
  <c r="E199" i="10"/>
  <c r="D199" i="10"/>
  <c r="C199" i="10"/>
  <c r="I198" i="10"/>
  <c r="H198" i="10"/>
  <c r="E198" i="10"/>
  <c r="D198" i="10"/>
  <c r="C198" i="10"/>
  <c r="I197" i="10"/>
  <c r="H197" i="10"/>
  <c r="E197" i="10"/>
  <c r="D197" i="10"/>
  <c r="C197" i="10"/>
  <c r="I196" i="10"/>
  <c r="H196" i="10"/>
  <c r="E196" i="10"/>
  <c r="D196" i="10"/>
  <c r="C196" i="10"/>
  <c r="I195" i="10"/>
  <c r="H195" i="10"/>
  <c r="E195" i="10"/>
  <c r="D195" i="10"/>
  <c r="C195" i="10"/>
  <c r="I194" i="10"/>
  <c r="H194" i="10"/>
  <c r="E194" i="10"/>
  <c r="D194" i="10"/>
  <c r="C194" i="10"/>
  <c r="I193" i="10"/>
  <c r="H193" i="10"/>
  <c r="E193" i="10"/>
  <c r="D193" i="10"/>
  <c r="C193" i="10"/>
  <c r="I192" i="10"/>
  <c r="H192" i="10"/>
  <c r="E192" i="10"/>
  <c r="D192" i="10"/>
  <c r="C192" i="10"/>
  <c r="I191" i="10"/>
  <c r="H191" i="10"/>
  <c r="E191" i="10"/>
  <c r="D191" i="10"/>
  <c r="C191" i="10"/>
  <c r="I190" i="10"/>
  <c r="H190" i="10"/>
  <c r="E190" i="10"/>
  <c r="D190" i="10"/>
  <c r="C190" i="10"/>
  <c r="I189" i="10"/>
  <c r="H189" i="10"/>
  <c r="E189" i="10"/>
  <c r="D189" i="10"/>
  <c r="C189" i="10"/>
  <c r="I188" i="10"/>
  <c r="H188" i="10"/>
  <c r="E188" i="10"/>
  <c r="D188" i="10"/>
  <c r="C188" i="10"/>
  <c r="I187" i="10"/>
  <c r="H187" i="10"/>
  <c r="E187" i="10"/>
  <c r="D187" i="10"/>
  <c r="C187" i="10"/>
  <c r="I186" i="10"/>
  <c r="H186" i="10"/>
  <c r="E186" i="10"/>
  <c r="D186" i="10"/>
  <c r="C186" i="10"/>
  <c r="I185" i="10"/>
  <c r="H185" i="10"/>
  <c r="E185" i="10"/>
  <c r="D185" i="10"/>
  <c r="C185" i="10"/>
  <c r="I184" i="10"/>
  <c r="H184" i="10"/>
  <c r="E184" i="10"/>
  <c r="D184" i="10"/>
  <c r="C184" i="10"/>
  <c r="I183" i="10"/>
  <c r="H183" i="10"/>
  <c r="E183" i="10"/>
  <c r="D183" i="10"/>
  <c r="C183" i="10"/>
  <c r="I182" i="10"/>
  <c r="H182" i="10"/>
  <c r="E182" i="10"/>
  <c r="D182" i="10"/>
  <c r="C182" i="10"/>
  <c r="I181" i="10"/>
  <c r="H181" i="10"/>
  <c r="E181" i="10"/>
  <c r="D181" i="10"/>
  <c r="C181" i="10"/>
  <c r="I180" i="10"/>
  <c r="H180" i="10"/>
  <c r="E180" i="10"/>
  <c r="D180" i="10"/>
  <c r="C180" i="10"/>
  <c r="I179" i="10"/>
  <c r="H179" i="10"/>
  <c r="E179" i="10"/>
  <c r="D179" i="10"/>
  <c r="C179" i="10"/>
  <c r="I178" i="10"/>
  <c r="H178" i="10"/>
  <c r="E178" i="10"/>
  <c r="D178" i="10"/>
  <c r="C178" i="10"/>
  <c r="I177" i="10"/>
  <c r="H177" i="10"/>
  <c r="E177" i="10"/>
  <c r="D177" i="10"/>
  <c r="C177" i="10"/>
  <c r="I176" i="10"/>
  <c r="H176" i="10"/>
  <c r="E176" i="10"/>
  <c r="D176" i="10"/>
  <c r="C176" i="10"/>
  <c r="I175" i="10"/>
  <c r="H175" i="10"/>
  <c r="E175" i="10"/>
  <c r="D175" i="10"/>
  <c r="C175" i="10"/>
  <c r="I174" i="10"/>
  <c r="H174" i="10"/>
  <c r="E174" i="10"/>
  <c r="D174" i="10"/>
  <c r="C174" i="10"/>
  <c r="I173" i="10"/>
  <c r="H173" i="10"/>
  <c r="E173" i="10"/>
  <c r="D173" i="10"/>
  <c r="C173" i="10"/>
  <c r="I172" i="10"/>
  <c r="H172" i="10"/>
  <c r="E172" i="10"/>
  <c r="D172" i="10"/>
  <c r="C172" i="10"/>
  <c r="I171" i="10"/>
  <c r="H171" i="10"/>
  <c r="E171" i="10"/>
  <c r="D171" i="10"/>
  <c r="C171" i="10"/>
  <c r="I170" i="10"/>
  <c r="H170" i="10"/>
  <c r="E170" i="10"/>
  <c r="D170" i="10"/>
  <c r="C170" i="10"/>
  <c r="I169" i="10"/>
  <c r="H169" i="10"/>
  <c r="E169" i="10"/>
  <c r="D169" i="10"/>
  <c r="C169" i="10"/>
  <c r="I168" i="10"/>
  <c r="H168" i="10"/>
  <c r="E168" i="10"/>
  <c r="D168" i="10"/>
  <c r="C168" i="10"/>
  <c r="I167" i="10"/>
  <c r="H167" i="10"/>
  <c r="E167" i="10"/>
  <c r="D167" i="10"/>
  <c r="C167" i="10"/>
  <c r="I166" i="10"/>
  <c r="H166" i="10"/>
  <c r="E166" i="10"/>
  <c r="D166" i="10"/>
  <c r="C166" i="10"/>
  <c r="I165" i="10"/>
  <c r="H165" i="10"/>
  <c r="E165" i="10"/>
  <c r="D165" i="10"/>
  <c r="C165" i="10"/>
  <c r="I164" i="10"/>
  <c r="H164" i="10"/>
  <c r="E164" i="10"/>
  <c r="D164" i="10"/>
  <c r="C164" i="10"/>
  <c r="I163" i="10"/>
  <c r="H163" i="10"/>
  <c r="E163" i="10"/>
  <c r="D163" i="10"/>
  <c r="C163" i="10"/>
  <c r="I162" i="10"/>
  <c r="H162" i="10"/>
  <c r="E162" i="10"/>
  <c r="D162" i="10"/>
  <c r="C162" i="10"/>
  <c r="I161" i="10"/>
  <c r="H161" i="10"/>
  <c r="E161" i="10"/>
  <c r="D161" i="10"/>
  <c r="C161" i="10"/>
  <c r="I160" i="10"/>
  <c r="H160" i="10"/>
  <c r="E160" i="10"/>
  <c r="D160" i="10"/>
  <c r="C160" i="10"/>
  <c r="I159" i="10"/>
  <c r="H159" i="10"/>
  <c r="E159" i="10"/>
  <c r="D159" i="10"/>
  <c r="C159" i="10"/>
  <c r="I158" i="10"/>
  <c r="H158" i="10"/>
  <c r="E158" i="10"/>
  <c r="D158" i="10"/>
  <c r="C158" i="10"/>
  <c r="I157" i="10"/>
  <c r="H157" i="10"/>
  <c r="E157" i="10"/>
  <c r="D157" i="10"/>
  <c r="C157" i="10"/>
  <c r="I156" i="10"/>
  <c r="H156" i="10"/>
  <c r="E156" i="10"/>
  <c r="D156" i="10"/>
  <c r="C156" i="10"/>
  <c r="I155" i="10"/>
  <c r="H155" i="10"/>
  <c r="E155" i="10"/>
  <c r="D155" i="10"/>
  <c r="C155" i="10"/>
  <c r="I154" i="10"/>
  <c r="H154" i="10"/>
  <c r="E154" i="10"/>
  <c r="D154" i="10"/>
  <c r="C154" i="10"/>
  <c r="I153" i="10"/>
  <c r="H153" i="10"/>
  <c r="E153" i="10"/>
  <c r="D153" i="10"/>
  <c r="C153" i="10"/>
  <c r="I152" i="10"/>
  <c r="H152" i="10"/>
  <c r="E152" i="10"/>
  <c r="D152" i="10"/>
  <c r="C152" i="10"/>
  <c r="I151" i="10"/>
  <c r="H151" i="10"/>
  <c r="E151" i="10"/>
  <c r="D151" i="10"/>
  <c r="C151" i="10"/>
  <c r="I150" i="10"/>
  <c r="H150" i="10"/>
  <c r="E150" i="10"/>
  <c r="D150" i="10"/>
  <c r="C150" i="10"/>
  <c r="I149" i="10"/>
  <c r="H149" i="10"/>
  <c r="E149" i="10"/>
  <c r="D149" i="10"/>
  <c r="C149" i="10"/>
  <c r="I148" i="10"/>
  <c r="H148" i="10"/>
  <c r="E148" i="10"/>
  <c r="D148" i="10"/>
  <c r="C148" i="10"/>
  <c r="I147" i="10"/>
  <c r="H147" i="10"/>
  <c r="E147" i="10"/>
  <c r="D147" i="10"/>
  <c r="C147" i="10"/>
  <c r="I146" i="10"/>
  <c r="H146" i="10"/>
  <c r="E146" i="10"/>
  <c r="D146" i="10"/>
  <c r="C146" i="10"/>
  <c r="I145" i="10"/>
  <c r="H145" i="10"/>
  <c r="E145" i="10"/>
  <c r="D145" i="10"/>
  <c r="C145" i="10"/>
  <c r="I144" i="10"/>
  <c r="H144" i="10"/>
  <c r="E144" i="10"/>
  <c r="D144" i="10"/>
  <c r="C144" i="10"/>
  <c r="I143" i="10"/>
  <c r="H143" i="10"/>
  <c r="E143" i="10"/>
  <c r="D143" i="10"/>
  <c r="C143" i="10"/>
  <c r="I142" i="10"/>
  <c r="H142" i="10"/>
  <c r="E142" i="10"/>
  <c r="D142" i="10"/>
  <c r="C142" i="10"/>
  <c r="I141" i="10"/>
  <c r="H141" i="10"/>
  <c r="E141" i="10"/>
  <c r="D141" i="10"/>
  <c r="C141" i="10"/>
  <c r="I140" i="10"/>
  <c r="H140" i="10"/>
  <c r="E140" i="10"/>
  <c r="D140" i="10"/>
  <c r="C140" i="10"/>
  <c r="I139" i="10"/>
  <c r="H139" i="10"/>
  <c r="E139" i="10"/>
  <c r="D139" i="10"/>
  <c r="C139" i="10"/>
  <c r="I138" i="10"/>
  <c r="H138" i="10"/>
  <c r="E138" i="10"/>
  <c r="D138" i="10"/>
  <c r="C138" i="10"/>
  <c r="I137" i="10"/>
  <c r="H137" i="10"/>
  <c r="E137" i="10"/>
  <c r="D137" i="10"/>
  <c r="C137" i="10"/>
  <c r="I136" i="10"/>
  <c r="H136" i="10"/>
  <c r="E136" i="10"/>
  <c r="D136" i="10"/>
  <c r="C136" i="10"/>
  <c r="I135" i="10"/>
  <c r="H135" i="10"/>
  <c r="E135" i="10"/>
  <c r="D135" i="10"/>
  <c r="C135" i="10"/>
  <c r="I134" i="10"/>
  <c r="H134" i="10"/>
  <c r="E134" i="10"/>
  <c r="D134" i="10"/>
  <c r="C134" i="10"/>
  <c r="I133" i="10"/>
  <c r="H133" i="10"/>
  <c r="E133" i="10"/>
  <c r="D133" i="10"/>
  <c r="C133" i="10"/>
  <c r="I132" i="10"/>
  <c r="H132" i="10"/>
  <c r="E132" i="10"/>
  <c r="D132" i="10"/>
  <c r="C132" i="10"/>
  <c r="I131" i="10"/>
  <c r="H131" i="10"/>
  <c r="E131" i="10"/>
  <c r="D131" i="10"/>
  <c r="C131" i="10"/>
  <c r="I130" i="10"/>
  <c r="H130" i="10"/>
  <c r="E130" i="10"/>
  <c r="D130" i="10"/>
  <c r="C130" i="10"/>
  <c r="I129" i="10"/>
  <c r="H129" i="10"/>
  <c r="E129" i="10"/>
  <c r="D129" i="10"/>
  <c r="C129" i="10"/>
  <c r="I128" i="10"/>
  <c r="H128" i="10"/>
  <c r="E128" i="10"/>
  <c r="D128" i="10"/>
  <c r="C128" i="10"/>
  <c r="I127" i="10"/>
  <c r="H127" i="10"/>
  <c r="E127" i="10"/>
  <c r="D127" i="10"/>
  <c r="C127" i="10"/>
  <c r="I126" i="10"/>
  <c r="H126" i="10"/>
  <c r="E126" i="10"/>
  <c r="D126" i="10"/>
  <c r="C126" i="10"/>
  <c r="I125" i="10"/>
  <c r="H125" i="10"/>
  <c r="E125" i="10"/>
  <c r="D125" i="10"/>
  <c r="C125" i="10"/>
  <c r="I124" i="10"/>
  <c r="H124" i="10"/>
  <c r="E124" i="10"/>
  <c r="D124" i="10"/>
  <c r="C124" i="10"/>
  <c r="I123" i="10"/>
  <c r="H123" i="10"/>
  <c r="E123" i="10"/>
  <c r="D123" i="10"/>
  <c r="C123" i="10"/>
  <c r="I122" i="10"/>
  <c r="H122" i="10"/>
  <c r="E122" i="10"/>
  <c r="D122" i="10"/>
  <c r="C122" i="10"/>
  <c r="I121" i="10"/>
  <c r="H121" i="10"/>
  <c r="E121" i="10"/>
  <c r="D121" i="10"/>
  <c r="C121" i="10"/>
  <c r="I120" i="10"/>
  <c r="H120" i="10"/>
  <c r="E120" i="10"/>
  <c r="D120" i="10"/>
  <c r="C120" i="10"/>
  <c r="I119" i="10"/>
  <c r="H119" i="10"/>
  <c r="E119" i="10"/>
  <c r="D119" i="10"/>
  <c r="C119" i="10"/>
  <c r="I118" i="10"/>
  <c r="H118" i="10"/>
  <c r="E118" i="10"/>
  <c r="D118" i="10"/>
  <c r="C118" i="10"/>
  <c r="I117" i="10"/>
  <c r="H117" i="10"/>
  <c r="E117" i="10"/>
  <c r="D117" i="10"/>
  <c r="C117" i="10"/>
  <c r="I116" i="10"/>
  <c r="H116" i="10"/>
  <c r="E116" i="10"/>
  <c r="D116" i="10"/>
  <c r="C116" i="10"/>
  <c r="I115" i="10"/>
  <c r="H115" i="10"/>
  <c r="E115" i="10"/>
  <c r="D115" i="10"/>
  <c r="C115" i="10"/>
  <c r="I114" i="10"/>
  <c r="H114" i="10"/>
  <c r="E114" i="10"/>
  <c r="D114" i="10"/>
  <c r="C114" i="10"/>
  <c r="I113" i="10"/>
  <c r="H113" i="10"/>
  <c r="E113" i="10"/>
  <c r="D113" i="10"/>
  <c r="C113" i="10"/>
  <c r="I112" i="10"/>
  <c r="H112" i="10"/>
  <c r="E112" i="10"/>
  <c r="D112" i="10"/>
  <c r="C112" i="10"/>
  <c r="I111" i="10"/>
  <c r="H111" i="10"/>
  <c r="E111" i="10"/>
  <c r="D111" i="10"/>
  <c r="C111" i="10"/>
  <c r="I110" i="10"/>
  <c r="H110" i="10"/>
  <c r="E110" i="10"/>
  <c r="D110" i="10"/>
  <c r="C110" i="10"/>
  <c r="I109" i="10"/>
  <c r="H109" i="10"/>
  <c r="E109" i="10"/>
  <c r="D109" i="10"/>
  <c r="C109" i="10"/>
  <c r="I108" i="10"/>
  <c r="H108" i="10"/>
  <c r="E108" i="10"/>
  <c r="D108" i="10"/>
  <c r="C108" i="10"/>
  <c r="I107" i="10"/>
  <c r="H107" i="10"/>
  <c r="E107" i="10"/>
  <c r="D107" i="10"/>
  <c r="C107" i="10"/>
  <c r="I106" i="10"/>
  <c r="H106" i="10"/>
  <c r="E106" i="10"/>
  <c r="D106" i="10"/>
  <c r="C106" i="10"/>
  <c r="I105" i="10"/>
  <c r="H105" i="10"/>
  <c r="E105" i="10"/>
  <c r="D105" i="10"/>
  <c r="C105" i="10"/>
  <c r="I104" i="10"/>
  <c r="H104" i="10"/>
  <c r="E104" i="10"/>
  <c r="D104" i="10"/>
  <c r="C104" i="10"/>
  <c r="H103" i="10"/>
  <c r="E103" i="10"/>
  <c r="D103" i="10"/>
  <c r="C103" i="10"/>
  <c r="I102" i="10"/>
  <c r="H102" i="10"/>
  <c r="E102" i="10"/>
  <c r="D102" i="10"/>
  <c r="C102" i="10"/>
  <c r="I101" i="10"/>
  <c r="H101" i="10"/>
  <c r="E101" i="10"/>
  <c r="D101" i="10"/>
  <c r="C101" i="10"/>
  <c r="I100" i="10"/>
  <c r="H100" i="10"/>
  <c r="E100" i="10"/>
  <c r="D100" i="10"/>
  <c r="C100" i="10"/>
  <c r="I99" i="10"/>
  <c r="H99" i="10"/>
  <c r="E99" i="10"/>
  <c r="D99" i="10"/>
  <c r="C99" i="10"/>
  <c r="I98" i="10"/>
  <c r="H98" i="10"/>
  <c r="E98" i="10"/>
  <c r="D98" i="10"/>
  <c r="C98" i="10"/>
  <c r="I97" i="10"/>
  <c r="H97" i="10"/>
  <c r="E97" i="10"/>
  <c r="D97" i="10"/>
  <c r="C97" i="10"/>
  <c r="I96" i="10"/>
  <c r="H96" i="10"/>
  <c r="E96" i="10"/>
  <c r="D96" i="10"/>
  <c r="C96" i="10"/>
  <c r="I95" i="10"/>
  <c r="H95" i="10"/>
  <c r="E95" i="10"/>
  <c r="D95" i="10"/>
  <c r="C95" i="10"/>
  <c r="I94" i="10"/>
  <c r="H94" i="10"/>
  <c r="E94" i="10"/>
  <c r="D94" i="10"/>
  <c r="C94" i="10"/>
  <c r="I93" i="10"/>
  <c r="H93" i="10"/>
  <c r="E93" i="10"/>
  <c r="D93" i="10"/>
  <c r="C93" i="10"/>
  <c r="I92" i="10"/>
  <c r="H92" i="10"/>
  <c r="E92" i="10"/>
  <c r="D92" i="10"/>
  <c r="C92" i="10"/>
  <c r="I91" i="10"/>
  <c r="H91" i="10"/>
  <c r="E91" i="10"/>
  <c r="D91" i="10"/>
  <c r="C91" i="10"/>
  <c r="I90" i="10"/>
  <c r="H90" i="10"/>
  <c r="E90" i="10"/>
  <c r="D90" i="10"/>
  <c r="C90" i="10"/>
  <c r="I89" i="10"/>
  <c r="H89" i="10"/>
  <c r="E89" i="10"/>
  <c r="D89" i="10"/>
  <c r="C89" i="10"/>
  <c r="I88" i="10"/>
  <c r="H88" i="10"/>
  <c r="E88" i="10"/>
  <c r="D88" i="10"/>
  <c r="C88" i="10"/>
  <c r="I87" i="10"/>
  <c r="H87" i="10"/>
  <c r="E87" i="10"/>
  <c r="D87" i="10"/>
  <c r="C87" i="10"/>
  <c r="H86" i="10"/>
  <c r="E86" i="10"/>
  <c r="D86" i="10"/>
  <c r="C86" i="10"/>
  <c r="I85" i="10"/>
  <c r="H85" i="10"/>
  <c r="E85" i="10"/>
  <c r="D85" i="10"/>
  <c r="C85" i="10"/>
  <c r="I84" i="10"/>
  <c r="H84" i="10"/>
  <c r="E84" i="10"/>
  <c r="D84" i="10"/>
  <c r="C84" i="10"/>
  <c r="I83" i="10"/>
  <c r="H83" i="10"/>
  <c r="E83" i="10"/>
  <c r="D83" i="10"/>
  <c r="C83" i="10"/>
  <c r="I82" i="10"/>
  <c r="H82" i="10"/>
  <c r="E82" i="10"/>
  <c r="D82" i="10"/>
  <c r="C82" i="10"/>
  <c r="I81" i="10"/>
  <c r="H81" i="10"/>
  <c r="E81" i="10"/>
  <c r="D81" i="10"/>
  <c r="C81" i="10"/>
  <c r="I80" i="10"/>
  <c r="H80" i="10"/>
  <c r="E80" i="10"/>
  <c r="D80" i="10"/>
  <c r="C80" i="10"/>
  <c r="I79" i="10"/>
  <c r="H79" i="10"/>
  <c r="E79" i="10"/>
  <c r="D79" i="10"/>
  <c r="C79" i="10"/>
  <c r="I78" i="10"/>
  <c r="H78" i="10"/>
  <c r="E78" i="10"/>
  <c r="D78" i="10"/>
  <c r="C78" i="10"/>
  <c r="I77" i="10"/>
  <c r="H77" i="10"/>
  <c r="E77" i="10"/>
  <c r="D77" i="10"/>
  <c r="C77" i="10"/>
  <c r="I76" i="10"/>
  <c r="H76" i="10"/>
  <c r="E76" i="10"/>
  <c r="D76" i="10"/>
  <c r="C76" i="10"/>
  <c r="H75" i="10"/>
  <c r="E75" i="10"/>
  <c r="D75" i="10"/>
  <c r="C75" i="10"/>
  <c r="H74" i="10"/>
  <c r="E74" i="10"/>
  <c r="D74" i="10"/>
  <c r="C74" i="10"/>
  <c r="H73" i="10"/>
  <c r="E73" i="10"/>
  <c r="D73" i="10"/>
  <c r="C73" i="10"/>
  <c r="H72" i="10"/>
  <c r="E72" i="10"/>
  <c r="D72" i="10"/>
  <c r="C72" i="10"/>
  <c r="H71" i="10"/>
  <c r="E71" i="10"/>
  <c r="D71" i="10"/>
  <c r="C71" i="10"/>
  <c r="H70" i="10"/>
  <c r="E70" i="10"/>
  <c r="D70" i="10"/>
  <c r="C70" i="10"/>
  <c r="E69" i="10"/>
  <c r="D69" i="10"/>
  <c r="C69" i="10"/>
  <c r="H68" i="10"/>
  <c r="E68" i="10"/>
  <c r="D68" i="10"/>
  <c r="C68" i="10"/>
  <c r="H67" i="10"/>
  <c r="E67" i="10"/>
  <c r="D67" i="10"/>
  <c r="C67" i="10"/>
  <c r="H66" i="10"/>
  <c r="E66" i="10"/>
  <c r="D66" i="10"/>
  <c r="C66" i="10"/>
  <c r="I65" i="10"/>
  <c r="H65" i="10"/>
  <c r="E65" i="10"/>
  <c r="D65" i="10"/>
  <c r="C65" i="10"/>
  <c r="I64" i="10"/>
  <c r="H64" i="10"/>
  <c r="E64" i="10"/>
  <c r="D64" i="10"/>
  <c r="C64" i="10"/>
  <c r="I63" i="10"/>
  <c r="H63" i="10"/>
  <c r="E63" i="10"/>
  <c r="D63" i="10"/>
  <c r="C63" i="10"/>
  <c r="I62" i="10"/>
  <c r="H62" i="10"/>
  <c r="E62" i="10"/>
  <c r="D62" i="10"/>
  <c r="C62" i="10"/>
  <c r="I61" i="10"/>
  <c r="H61" i="10"/>
  <c r="E61" i="10"/>
  <c r="D61" i="10"/>
  <c r="C61" i="10"/>
  <c r="I60" i="10"/>
  <c r="H60" i="10"/>
  <c r="E60" i="10"/>
  <c r="D60" i="10"/>
  <c r="C60" i="10"/>
  <c r="I59" i="10"/>
  <c r="H59" i="10"/>
  <c r="E59" i="10"/>
  <c r="D59" i="10"/>
  <c r="C59" i="10"/>
  <c r="I58" i="10"/>
  <c r="H58" i="10"/>
  <c r="E58" i="10"/>
  <c r="D58" i="10"/>
  <c r="C58" i="10"/>
  <c r="I57" i="10"/>
  <c r="H57" i="10"/>
  <c r="E57" i="10"/>
  <c r="D57" i="10"/>
  <c r="C57" i="10"/>
  <c r="I56" i="10"/>
  <c r="H56" i="10"/>
  <c r="E56" i="10"/>
  <c r="D56" i="10"/>
  <c r="C56" i="10"/>
  <c r="I55" i="10"/>
  <c r="H55" i="10"/>
  <c r="E55" i="10"/>
  <c r="D55" i="10"/>
  <c r="C55" i="10"/>
  <c r="I54" i="10"/>
  <c r="H54" i="10"/>
  <c r="E54" i="10"/>
  <c r="D54" i="10"/>
  <c r="C54" i="10"/>
  <c r="I53" i="10"/>
  <c r="H53" i="10"/>
  <c r="E53" i="10"/>
  <c r="D53" i="10"/>
  <c r="C53" i="10"/>
  <c r="I52" i="10"/>
  <c r="H52" i="10"/>
  <c r="E52" i="10"/>
  <c r="D52" i="10"/>
  <c r="C52" i="10"/>
  <c r="I51" i="10"/>
  <c r="H51" i="10"/>
  <c r="E51" i="10"/>
  <c r="D51" i="10"/>
  <c r="C51" i="10"/>
  <c r="I50" i="10"/>
  <c r="H50" i="10"/>
  <c r="E50" i="10"/>
  <c r="D50" i="10"/>
  <c r="C50" i="10"/>
  <c r="I49" i="10"/>
  <c r="H49" i="10"/>
  <c r="E49" i="10"/>
  <c r="D49" i="10"/>
  <c r="C49" i="10"/>
  <c r="I48" i="10"/>
  <c r="H48" i="10"/>
  <c r="E48" i="10"/>
  <c r="D48" i="10"/>
  <c r="C48" i="10"/>
  <c r="I47" i="10"/>
  <c r="H47" i="10"/>
  <c r="E47" i="10"/>
  <c r="D47" i="10"/>
  <c r="C47" i="10"/>
  <c r="I46" i="10"/>
  <c r="H46" i="10"/>
  <c r="E46" i="10"/>
  <c r="D46" i="10"/>
  <c r="C46" i="10"/>
  <c r="I45" i="10"/>
  <c r="H45" i="10"/>
  <c r="E45" i="10"/>
  <c r="D45" i="10"/>
  <c r="C45" i="10"/>
  <c r="I44" i="10"/>
  <c r="H44" i="10"/>
  <c r="E44" i="10"/>
  <c r="D44" i="10"/>
  <c r="C44" i="10"/>
  <c r="I43" i="10"/>
  <c r="H43" i="10"/>
  <c r="E43" i="10"/>
  <c r="D43" i="10"/>
  <c r="C43" i="10"/>
  <c r="I42" i="10"/>
  <c r="H42" i="10"/>
  <c r="E42" i="10"/>
  <c r="D42" i="10"/>
  <c r="C42" i="10"/>
  <c r="I41" i="10"/>
  <c r="H41" i="10"/>
  <c r="E41" i="10"/>
  <c r="D41" i="10"/>
  <c r="C41" i="10"/>
  <c r="I40" i="10"/>
  <c r="H40" i="10"/>
  <c r="E40" i="10"/>
  <c r="D40" i="10"/>
  <c r="C40" i="10"/>
  <c r="I39" i="10"/>
  <c r="H39" i="10"/>
  <c r="E39" i="10"/>
  <c r="D39" i="10"/>
  <c r="C39" i="10"/>
  <c r="I38" i="10"/>
  <c r="H38" i="10"/>
  <c r="E38" i="10"/>
  <c r="D38" i="10"/>
  <c r="C38" i="10"/>
  <c r="I37" i="10"/>
  <c r="H37" i="10"/>
  <c r="E37" i="10"/>
  <c r="D37" i="10"/>
  <c r="C37" i="10"/>
  <c r="I36" i="10"/>
  <c r="H36" i="10"/>
  <c r="E36" i="10"/>
  <c r="D36" i="10"/>
  <c r="C36" i="10"/>
  <c r="I35" i="10"/>
  <c r="H35" i="10"/>
  <c r="E35" i="10"/>
  <c r="D35" i="10"/>
  <c r="C35" i="10"/>
  <c r="I34" i="10"/>
  <c r="H34" i="10"/>
  <c r="E34" i="10"/>
  <c r="D34" i="10"/>
  <c r="C34" i="10"/>
  <c r="I33" i="10"/>
  <c r="H33" i="10"/>
  <c r="E33" i="10"/>
  <c r="D33" i="10"/>
  <c r="C33" i="10"/>
  <c r="I32" i="10"/>
  <c r="H32" i="10"/>
  <c r="E32" i="10"/>
  <c r="D32" i="10"/>
  <c r="C32" i="10"/>
  <c r="I31" i="10"/>
  <c r="H31" i="10"/>
  <c r="E31" i="10"/>
  <c r="D31" i="10"/>
  <c r="C31" i="10"/>
  <c r="I30" i="10"/>
  <c r="H30" i="10"/>
  <c r="E30" i="10"/>
  <c r="D30" i="10"/>
  <c r="C30" i="10"/>
  <c r="I29" i="10"/>
  <c r="H29" i="10"/>
  <c r="E29" i="10"/>
  <c r="D29" i="10"/>
  <c r="C29" i="10"/>
  <c r="I28" i="10"/>
  <c r="H28" i="10"/>
  <c r="E28" i="10"/>
  <c r="D28" i="10"/>
  <c r="C28" i="10"/>
  <c r="I27" i="10"/>
  <c r="H27" i="10"/>
  <c r="E27" i="10"/>
  <c r="D27" i="10"/>
  <c r="C27" i="10"/>
  <c r="I26" i="10"/>
  <c r="H26" i="10"/>
  <c r="E26" i="10"/>
  <c r="D26" i="10"/>
  <c r="C26" i="10"/>
  <c r="I25" i="10"/>
  <c r="H25" i="10"/>
  <c r="E25" i="10"/>
  <c r="D25" i="10"/>
  <c r="C25" i="10"/>
  <c r="I24" i="10"/>
  <c r="H24" i="10"/>
  <c r="E24" i="10"/>
  <c r="D24" i="10"/>
  <c r="C24" i="10"/>
  <c r="I23" i="10"/>
  <c r="H23" i="10"/>
  <c r="E23" i="10"/>
  <c r="D23" i="10"/>
  <c r="C23" i="10"/>
  <c r="I22" i="10"/>
  <c r="H22" i="10"/>
  <c r="E22" i="10"/>
  <c r="D22" i="10"/>
  <c r="C22" i="10"/>
  <c r="H21" i="10"/>
  <c r="E21" i="10"/>
  <c r="D21" i="10"/>
  <c r="C21" i="10"/>
  <c r="I20" i="10"/>
  <c r="H20" i="10"/>
  <c r="E20" i="10"/>
  <c r="D20" i="10"/>
  <c r="C20" i="10"/>
  <c r="P147" i="9"/>
  <c r="O147" i="9"/>
  <c r="N147" i="9"/>
  <c r="K147" i="9"/>
  <c r="J147" i="9"/>
  <c r="I147" i="9"/>
  <c r="H147" i="9"/>
  <c r="G147" i="9"/>
  <c r="F147" i="9"/>
  <c r="E147" i="9"/>
  <c r="D147" i="9"/>
  <c r="C147" i="9"/>
  <c r="B147" i="9"/>
  <c r="P146" i="9"/>
  <c r="O146" i="9"/>
  <c r="N146" i="9"/>
  <c r="K146" i="9"/>
  <c r="J146" i="9"/>
  <c r="I146" i="9"/>
  <c r="H146" i="9"/>
  <c r="G146" i="9"/>
  <c r="F146" i="9"/>
  <c r="E146" i="9"/>
  <c r="D146" i="9"/>
  <c r="C146" i="9"/>
  <c r="B146" i="9"/>
  <c r="P145" i="9"/>
  <c r="O145" i="9"/>
  <c r="N145" i="9"/>
  <c r="K145" i="9"/>
  <c r="J145" i="9"/>
  <c r="I145" i="9"/>
  <c r="H145" i="9"/>
  <c r="G145" i="9"/>
  <c r="F145" i="9"/>
  <c r="E145" i="9"/>
  <c r="D145" i="9"/>
  <c r="C145" i="9"/>
  <c r="B145" i="9"/>
  <c r="P144" i="9"/>
  <c r="O144" i="9"/>
  <c r="N144" i="9"/>
  <c r="K144" i="9"/>
  <c r="J144" i="9"/>
  <c r="I144" i="9"/>
  <c r="H144" i="9"/>
  <c r="G144" i="9"/>
  <c r="F144" i="9"/>
  <c r="E144" i="9"/>
  <c r="D144" i="9"/>
  <c r="C144" i="9"/>
  <c r="B144" i="9"/>
  <c r="P143" i="9"/>
  <c r="O143" i="9"/>
  <c r="N143" i="9"/>
  <c r="K143" i="9"/>
  <c r="J143" i="9"/>
  <c r="I143" i="9"/>
  <c r="H143" i="9"/>
  <c r="G143" i="9"/>
  <c r="F143" i="9"/>
  <c r="E143" i="9"/>
  <c r="D143" i="9"/>
  <c r="C143" i="9"/>
  <c r="B143" i="9"/>
  <c r="P142" i="9"/>
  <c r="O142" i="9"/>
  <c r="N142" i="9"/>
  <c r="K142" i="9"/>
  <c r="J142" i="9"/>
  <c r="I142" i="9"/>
  <c r="H142" i="9"/>
  <c r="G142" i="9"/>
  <c r="F142" i="9"/>
  <c r="E142" i="9"/>
  <c r="D142" i="9"/>
  <c r="C142" i="9"/>
  <c r="B142" i="9"/>
  <c r="P141" i="9"/>
  <c r="O141" i="9"/>
  <c r="N141" i="9"/>
  <c r="K141" i="9"/>
  <c r="J141" i="9"/>
  <c r="I141" i="9"/>
  <c r="H141" i="9"/>
  <c r="G141" i="9"/>
  <c r="F141" i="9"/>
  <c r="E141" i="9"/>
  <c r="D141" i="9"/>
  <c r="C141" i="9"/>
  <c r="B141" i="9"/>
  <c r="P140" i="9"/>
  <c r="O140" i="9"/>
  <c r="N140" i="9"/>
  <c r="K140" i="9"/>
  <c r="J140" i="9"/>
  <c r="I140" i="9"/>
  <c r="H140" i="9"/>
  <c r="G140" i="9"/>
  <c r="F140" i="9"/>
  <c r="E140" i="9"/>
  <c r="D140" i="9"/>
  <c r="C140" i="9"/>
  <c r="B140" i="9"/>
  <c r="P139" i="9"/>
  <c r="O139" i="9"/>
  <c r="N139" i="9"/>
  <c r="K139" i="9"/>
  <c r="J139" i="9"/>
  <c r="I139" i="9"/>
  <c r="H139" i="9"/>
  <c r="G139" i="9"/>
  <c r="F139" i="9"/>
  <c r="E139" i="9"/>
  <c r="D139" i="9"/>
  <c r="C139" i="9"/>
  <c r="B139" i="9"/>
  <c r="P138" i="9"/>
  <c r="O138" i="9"/>
  <c r="N138" i="9"/>
  <c r="K138" i="9"/>
  <c r="J138" i="9"/>
  <c r="I138" i="9"/>
  <c r="H138" i="9"/>
  <c r="G138" i="9"/>
  <c r="F138" i="9"/>
  <c r="E138" i="9"/>
  <c r="D138" i="9"/>
  <c r="C138" i="9"/>
  <c r="B138" i="9"/>
  <c r="P137" i="9"/>
  <c r="O137" i="9"/>
  <c r="N137" i="9"/>
  <c r="K137" i="9"/>
  <c r="J137" i="9"/>
  <c r="I137" i="9"/>
  <c r="H137" i="9"/>
  <c r="G137" i="9"/>
  <c r="F137" i="9"/>
  <c r="E137" i="9"/>
  <c r="D137" i="9"/>
  <c r="C137" i="9"/>
  <c r="B137" i="9"/>
  <c r="P136" i="9"/>
  <c r="O136" i="9"/>
  <c r="N136" i="9"/>
  <c r="K136" i="9"/>
  <c r="J136" i="9"/>
  <c r="I136" i="9"/>
  <c r="H136" i="9"/>
  <c r="G136" i="9"/>
  <c r="F136" i="9"/>
  <c r="E136" i="9"/>
  <c r="D136" i="9"/>
  <c r="C136" i="9"/>
  <c r="B136" i="9"/>
  <c r="P135" i="9"/>
  <c r="O135" i="9"/>
  <c r="N135" i="9"/>
  <c r="K135" i="9"/>
  <c r="J135" i="9"/>
  <c r="I135" i="9"/>
  <c r="H135" i="9"/>
  <c r="G135" i="9"/>
  <c r="F135" i="9"/>
  <c r="E135" i="9"/>
  <c r="D135" i="9"/>
  <c r="C135" i="9"/>
  <c r="B135" i="9"/>
  <c r="P134" i="9"/>
  <c r="O134" i="9"/>
  <c r="N134" i="9"/>
  <c r="K134" i="9"/>
  <c r="J134" i="9"/>
  <c r="I134" i="9"/>
  <c r="H134" i="9"/>
  <c r="G134" i="9"/>
  <c r="F134" i="9"/>
  <c r="E134" i="9"/>
  <c r="D134" i="9"/>
  <c r="C134" i="9"/>
  <c r="B134" i="9"/>
  <c r="P133" i="9"/>
  <c r="O133" i="9"/>
  <c r="N133" i="9"/>
  <c r="K133" i="9"/>
  <c r="J133" i="9"/>
  <c r="I133" i="9"/>
  <c r="H133" i="9"/>
  <c r="G133" i="9"/>
  <c r="F133" i="9"/>
  <c r="E133" i="9"/>
  <c r="D133" i="9"/>
  <c r="C133" i="9"/>
  <c r="B133" i="9"/>
  <c r="P132" i="9"/>
  <c r="O132" i="9"/>
  <c r="N132" i="9"/>
  <c r="K132" i="9"/>
  <c r="J132" i="9"/>
  <c r="I132" i="9"/>
  <c r="H132" i="9"/>
  <c r="G132" i="9"/>
  <c r="F132" i="9"/>
  <c r="E132" i="9"/>
  <c r="D132" i="9"/>
  <c r="C132" i="9"/>
  <c r="B132" i="9"/>
  <c r="P131" i="9"/>
  <c r="O131" i="9"/>
  <c r="N131" i="9"/>
  <c r="K131" i="9"/>
  <c r="J131" i="9"/>
  <c r="I131" i="9"/>
  <c r="H131" i="9"/>
  <c r="G131" i="9"/>
  <c r="F131" i="9"/>
  <c r="E131" i="9"/>
  <c r="D131" i="9"/>
  <c r="C131" i="9"/>
  <c r="B131" i="9"/>
  <c r="P130" i="9"/>
  <c r="O130" i="9"/>
  <c r="N130" i="9"/>
  <c r="K130" i="9"/>
  <c r="J130" i="9"/>
  <c r="I130" i="9"/>
  <c r="H130" i="9"/>
  <c r="G130" i="9"/>
  <c r="F130" i="9"/>
  <c r="E130" i="9"/>
  <c r="D130" i="9"/>
  <c r="C130" i="9"/>
  <c r="B130" i="9"/>
  <c r="P129" i="9"/>
  <c r="O129" i="9"/>
  <c r="N129" i="9"/>
  <c r="K129" i="9"/>
  <c r="J129" i="9"/>
  <c r="I129" i="9"/>
  <c r="H129" i="9"/>
  <c r="G129" i="9"/>
  <c r="F129" i="9"/>
  <c r="E129" i="9"/>
  <c r="D129" i="9"/>
  <c r="C129" i="9"/>
  <c r="B129" i="9"/>
  <c r="P128" i="9"/>
  <c r="O128" i="9"/>
  <c r="N128" i="9"/>
  <c r="K128" i="9"/>
  <c r="J128" i="9"/>
  <c r="I128" i="9"/>
  <c r="H128" i="9"/>
  <c r="G128" i="9"/>
  <c r="F128" i="9"/>
  <c r="E128" i="9"/>
  <c r="D128" i="9"/>
  <c r="C128" i="9"/>
  <c r="B128" i="9"/>
  <c r="P127" i="9"/>
  <c r="O127" i="9"/>
  <c r="N127" i="9"/>
  <c r="K127" i="9"/>
  <c r="J127" i="9"/>
  <c r="I127" i="9"/>
  <c r="H127" i="9"/>
  <c r="G127" i="9"/>
  <c r="F127" i="9"/>
  <c r="E127" i="9"/>
  <c r="D127" i="9"/>
  <c r="C127" i="9"/>
  <c r="B127" i="9"/>
  <c r="P126" i="9"/>
  <c r="O126" i="9"/>
  <c r="N126" i="9"/>
  <c r="K126" i="9"/>
  <c r="J126" i="9"/>
  <c r="I126" i="9"/>
  <c r="H126" i="9"/>
  <c r="G126" i="9"/>
  <c r="F126" i="9"/>
  <c r="E126" i="9"/>
  <c r="D126" i="9"/>
  <c r="C126" i="9"/>
  <c r="B126" i="9"/>
  <c r="P125" i="9"/>
  <c r="O125" i="9"/>
  <c r="N125" i="9"/>
  <c r="K125" i="9"/>
  <c r="J125" i="9"/>
  <c r="I125" i="9"/>
  <c r="H125" i="9"/>
  <c r="G125" i="9"/>
  <c r="F125" i="9"/>
  <c r="E125" i="9"/>
  <c r="D125" i="9"/>
  <c r="C125" i="9"/>
  <c r="B125" i="9"/>
  <c r="P124" i="9"/>
  <c r="O124" i="9"/>
  <c r="N124" i="9"/>
  <c r="K124" i="9"/>
  <c r="J124" i="9"/>
  <c r="I124" i="9"/>
  <c r="H124" i="9"/>
  <c r="G124" i="9"/>
  <c r="F124" i="9"/>
  <c r="E124" i="9"/>
  <c r="D124" i="9"/>
  <c r="C124" i="9"/>
  <c r="B124" i="9"/>
  <c r="P123" i="9"/>
  <c r="O123" i="9"/>
  <c r="N123" i="9"/>
  <c r="K123" i="9"/>
  <c r="J123" i="9"/>
  <c r="I123" i="9"/>
  <c r="H123" i="9"/>
  <c r="G123" i="9"/>
  <c r="F123" i="9"/>
  <c r="E123" i="9"/>
  <c r="D123" i="9"/>
  <c r="C123" i="9"/>
  <c r="B123" i="9"/>
  <c r="P122" i="9"/>
  <c r="O122" i="9"/>
  <c r="N122" i="9"/>
  <c r="K122" i="9"/>
  <c r="J122" i="9"/>
  <c r="I122" i="9"/>
  <c r="H122" i="9"/>
  <c r="G122" i="9"/>
  <c r="F122" i="9"/>
  <c r="E122" i="9"/>
  <c r="D122" i="9"/>
  <c r="C122" i="9"/>
  <c r="B122" i="9"/>
  <c r="P121" i="9"/>
  <c r="O121" i="9"/>
  <c r="N121" i="9"/>
  <c r="K121" i="9"/>
  <c r="J121" i="9"/>
  <c r="I121" i="9"/>
  <c r="H121" i="9"/>
  <c r="G121" i="9"/>
  <c r="F121" i="9"/>
  <c r="E121" i="9"/>
  <c r="D121" i="9"/>
  <c r="C121" i="9"/>
  <c r="B121" i="9"/>
  <c r="P120" i="9"/>
  <c r="O120" i="9"/>
  <c r="N120" i="9"/>
  <c r="K120" i="9"/>
  <c r="J120" i="9"/>
  <c r="I120" i="9"/>
  <c r="H120" i="9"/>
  <c r="G120" i="9"/>
  <c r="F120" i="9"/>
  <c r="E120" i="9"/>
  <c r="D120" i="9"/>
  <c r="C120" i="9"/>
  <c r="B120" i="9"/>
  <c r="P119" i="9"/>
  <c r="O119" i="9"/>
  <c r="N119" i="9"/>
  <c r="K119" i="9"/>
  <c r="J119" i="9"/>
  <c r="I119" i="9"/>
  <c r="H119" i="9"/>
  <c r="G119" i="9"/>
  <c r="F119" i="9"/>
  <c r="E119" i="9"/>
  <c r="D119" i="9"/>
  <c r="C119" i="9"/>
  <c r="B119" i="9"/>
  <c r="P118" i="9"/>
  <c r="O118" i="9"/>
  <c r="N118" i="9"/>
  <c r="K118" i="9"/>
  <c r="J118" i="9"/>
  <c r="I118" i="9"/>
  <c r="H118" i="9"/>
  <c r="G118" i="9"/>
  <c r="F118" i="9"/>
  <c r="E118" i="9"/>
  <c r="D118" i="9"/>
  <c r="C118" i="9"/>
  <c r="B118" i="9"/>
  <c r="P117" i="9"/>
  <c r="O117" i="9"/>
  <c r="N117" i="9"/>
  <c r="K117" i="9"/>
  <c r="J117" i="9"/>
  <c r="I117" i="9"/>
  <c r="H117" i="9"/>
  <c r="G117" i="9"/>
  <c r="F117" i="9"/>
  <c r="E117" i="9"/>
  <c r="D117" i="9"/>
  <c r="C117" i="9"/>
  <c r="B117" i="9"/>
  <c r="P116" i="9"/>
  <c r="O116" i="9"/>
  <c r="N116" i="9"/>
  <c r="K116" i="9"/>
  <c r="J116" i="9"/>
  <c r="I116" i="9"/>
  <c r="H116" i="9"/>
  <c r="G116" i="9"/>
  <c r="F116" i="9"/>
  <c r="E116" i="9"/>
  <c r="D116" i="9"/>
  <c r="C116" i="9"/>
  <c r="B116" i="9"/>
  <c r="P115" i="9"/>
  <c r="O115" i="9"/>
  <c r="N115" i="9"/>
  <c r="K115" i="9"/>
  <c r="J115" i="9"/>
  <c r="I115" i="9"/>
  <c r="H115" i="9"/>
  <c r="G115" i="9"/>
  <c r="F115" i="9"/>
  <c r="E115" i="9"/>
  <c r="D115" i="9"/>
  <c r="C115" i="9"/>
  <c r="B115" i="9"/>
  <c r="P114" i="9"/>
  <c r="O114" i="9"/>
  <c r="N114" i="9"/>
  <c r="K114" i="9"/>
  <c r="J114" i="9"/>
  <c r="I114" i="9"/>
  <c r="H114" i="9"/>
  <c r="G114" i="9"/>
  <c r="F114" i="9"/>
  <c r="E114" i="9"/>
  <c r="D114" i="9"/>
  <c r="C114" i="9"/>
  <c r="B114" i="9"/>
  <c r="P113" i="9"/>
  <c r="O113" i="9"/>
  <c r="N113" i="9"/>
  <c r="K113" i="9"/>
  <c r="J113" i="9"/>
  <c r="I113" i="9"/>
  <c r="H113" i="9"/>
  <c r="G113" i="9"/>
  <c r="F113" i="9"/>
  <c r="E113" i="9"/>
  <c r="D113" i="9"/>
  <c r="C113" i="9"/>
  <c r="B113" i="9"/>
  <c r="P112" i="9"/>
  <c r="O112" i="9"/>
  <c r="N112" i="9"/>
  <c r="K112" i="9"/>
  <c r="J112" i="9"/>
  <c r="I112" i="9"/>
  <c r="H112" i="9"/>
  <c r="G112" i="9"/>
  <c r="F112" i="9"/>
  <c r="E112" i="9"/>
  <c r="D112" i="9"/>
  <c r="C112" i="9"/>
  <c r="B112" i="9"/>
  <c r="P111" i="9"/>
  <c r="O111" i="9"/>
  <c r="N111" i="9"/>
  <c r="K111" i="9"/>
  <c r="J111" i="9"/>
  <c r="I111" i="9"/>
  <c r="H111" i="9"/>
  <c r="G111" i="9"/>
  <c r="F111" i="9"/>
  <c r="E111" i="9"/>
  <c r="D111" i="9"/>
  <c r="C111" i="9"/>
  <c r="B111" i="9"/>
  <c r="P110" i="9"/>
  <c r="O110" i="9"/>
  <c r="N110" i="9"/>
  <c r="K110" i="9"/>
  <c r="J110" i="9"/>
  <c r="I110" i="9"/>
  <c r="H110" i="9"/>
  <c r="G110" i="9"/>
  <c r="F110" i="9"/>
  <c r="E110" i="9"/>
  <c r="D110" i="9"/>
  <c r="C110" i="9"/>
  <c r="B110" i="9"/>
  <c r="P109" i="9"/>
  <c r="O109" i="9"/>
  <c r="N109" i="9"/>
  <c r="K109" i="9"/>
  <c r="J109" i="9"/>
  <c r="I109" i="9"/>
  <c r="H109" i="9"/>
  <c r="G109" i="9"/>
  <c r="F109" i="9"/>
  <c r="E109" i="9"/>
  <c r="D109" i="9"/>
  <c r="C109" i="9"/>
  <c r="B109" i="9"/>
  <c r="P108" i="9"/>
  <c r="O108" i="9"/>
  <c r="N108" i="9"/>
  <c r="K108" i="9"/>
  <c r="J108" i="9"/>
  <c r="I108" i="9"/>
  <c r="H108" i="9"/>
  <c r="G108" i="9"/>
  <c r="F108" i="9"/>
  <c r="E108" i="9"/>
  <c r="D108" i="9"/>
  <c r="C108" i="9"/>
  <c r="B108" i="9"/>
  <c r="P107" i="9"/>
  <c r="O107" i="9"/>
  <c r="N107" i="9"/>
  <c r="K107" i="9"/>
  <c r="J107" i="9"/>
  <c r="I107" i="9"/>
  <c r="H107" i="9"/>
  <c r="G107" i="9"/>
  <c r="F107" i="9"/>
  <c r="E107" i="9"/>
  <c r="D107" i="9"/>
  <c r="C107" i="9"/>
  <c r="B107" i="9"/>
  <c r="P106" i="9"/>
  <c r="O106" i="9"/>
  <c r="N106" i="9"/>
  <c r="K106" i="9"/>
  <c r="J106" i="9"/>
  <c r="I106" i="9"/>
  <c r="H106" i="9"/>
  <c r="G106" i="9"/>
  <c r="F106" i="9"/>
  <c r="E106" i="9"/>
  <c r="D106" i="9"/>
  <c r="C106" i="9"/>
  <c r="B106" i="9"/>
  <c r="P105" i="9"/>
  <c r="O105" i="9"/>
  <c r="N105" i="9"/>
  <c r="K105" i="9"/>
  <c r="J105" i="9"/>
  <c r="I105" i="9"/>
  <c r="H105" i="9"/>
  <c r="G105" i="9"/>
  <c r="F105" i="9"/>
  <c r="E105" i="9"/>
  <c r="D105" i="9"/>
  <c r="C105" i="9"/>
  <c r="B105" i="9"/>
  <c r="P104" i="9"/>
  <c r="O104" i="9"/>
  <c r="N104" i="9"/>
  <c r="K104" i="9"/>
  <c r="J104" i="9"/>
  <c r="I104" i="9"/>
  <c r="H104" i="9"/>
  <c r="G104" i="9"/>
  <c r="F104" i="9"/>
  <c r="E104" i="9"/>
  <c r="D104" i="9"/>
  <c r="C104" i="9"/>
  <c r="B104" i="9"/>
  <c r="P103" i="9"/>
  <c r="O103" i="9"/>
  <c r="N103" i="9"/>
  <c r="K103" i="9"/>
  <c r="J103" i="9"/>
  <c r="I103" i="9"/>
  <c r="H103" i="9"/>
  <c r="G103" i="9"/>
  <c r="F103" i="9"/>
  <c r="E103" i="9"/>
  <c r="D103" i="9"/>
  <c r="C103" i="9"/>
  <c r="B103" i="9"/>
  <c r="P102" i="9"/>
  <c r="O102" i="9"/>
  <c r="N102" i="9"/>
  <c r="K102" i="9"/>
  <c r="J102" i="9"/>
  <c r="I102" i="9"/>
  <c r="H102" i="9"/>
  <c r="G102" i="9"/>
  <c r="F102" i="9"/>
  <c r="E102" i="9"/>
  <c r="D102" i="9"/>
  <c r="C102" i="9"/>
  <c r="B102" i="9"/>
  <c r="P101" i="9"/>
  <c r="O101" i="9"/>
  <c r="N101" i="9"/>
  <c r="K101" i="9"/>
  <c r="J101" i="9"/>
  <c r="I101" i="9"/>
  <c r="H101" i="9"/>
  <c r="G101" i="9"/>
  <c r="F101" i="9"/>
  <c r="E101" i="9"/>
  <c r="D101" i="9"/>
  <c r="C101" i="9"/>
  <c r="B101" i="9"/>
  <c r="P100" i="9"/>
  <c r="O100" i="9"/>
  <c r="N100" i="9"/>
  <c r="K100" i="9"/>
  <c r="J100" i="9"/>
  <c r="I100" i="9"/>
  <c r="H100" i="9"/>
  <c r="G100" i="9"/>
  <c r="F100" i="9"/>
  <c r="E100" i="9"/>
  <c r="D100" i="9"/>
  <c r="C100" i="9"/>
  <c r="B100" i="9"/>
  <c r="P99" i="9"/>
  <c r="O99" i="9"/>
  <c r="N99" i="9"/>
  <c r="K99" i="9"/>
  <c r="J99" i="9"/>
  <c r="I99" i="9"/>
  <c r="H99" i="9"/>
  <c r="G99" i="9"/>
  <c r="F99" i="9"/>
  <c r="E99" i="9"/>
  <c r="D99" i="9"/>
  <c r="C99" i="9"/>
  <c r="B99" i="9"/>
  <c r="P98" i="9"/>
  <c r="O98" i="9"/>
  <c r="N98" i="9"/>
  <c r="K98" i="9"/>
  <c r="J98" i="9"/>
  <c r="I98" i="9"/>
  <c r="H98" i="9"/>
  <c r="G98" i="9"/>
  <c r="F98" i="9"/>
  <c r="E98" i="9"/>
  <c r="D98" i="9"/>
  <c r="C98" i="9"/>
  <c r="B98" i="9"/>
  <c r="P97" i="9"/>
  <c r="O97" i="9"/>
  <c r="N97" i="9"/>
  <c r="K97" i="9"/>
  <c r="J97" i="9"/>
  <c r="I97" i="9"/>
  <c r="H97" i="9"/>
  <c r="G97" i="9"/>
  <c r="F97" i="9"/>
  <c r="E97" i="9"/>
  <c r="D97" i="9"/>
  <c r="C97" i="9"/>
  <c r="B97" i="9"/>
  <c r="P96" i="9"/>
  <c r="O96" i="9"/>
  <c r="N96" i="9"/>
  <c r="K96" i="9"/>
  <c r="J96" i="9"/>
  <c r="I96" i="9"/>
  <c r="H96" i="9"/>
  <c r="G96" i="9"/>
  <c r="F96" i="9"/>
  <c r="E96" i="9"/>
  <c r="D96" i="9"/>
  <c r="C96" i="9"/>
  <c r="B96" i="9"/>
  <c r="P95" i="9"/>
  <c r="O95" i="9"/>
  <c r="N95" i="9"/>
  <c r="K95" i="9"/>
  <c r="J95" i="9"/>
  <c r="I95" i="9"/>
  <c r="H95" i="9"/>
  <c r="G95" i="9"/>
  <c r="F95" i="9"/>
  <c r="E95" i="9"/>
  <c r="D95" i="9"/>
  <c r="C95" i="9"/>
  <c r="B95" i="9"/>
  <c r="P94" i="9"/>
  <c r="O94" i="9"/>
  <c r="N94" i="9"/>
  <c r="K94" i="9"/>
  <c r="J94" i="9"/>
  <c r="I94" i="9"/>
  <c r="H94" i="9"/>
  <c r="G94" i="9"/>
  <c r="F94" i="9"/>
  <c r="E94" i="9"/>
  <c r="D94" i="9"/>
  <c r="C94" i="9"/>
  <c r="B94" i="9"/>
  <c r="P93" i="9"/>
  <c r="O93" i="9"/>
  <c r="N93" i="9"/>
  <c r="K93" i="9"/>
  <c r="J93" i="9"/>
  <c r="I93" i="9"/>
  <c r="H93" i="9"/>
  <c r="G93" i="9"/>
  <c r="F93" i="9"/>
  <c r="E93" i="9"/>
  <c r="D93" i="9"/>
  <c r="C93" i="9"/>
  <c r="B93" i="9"/>
  <c r="P92" i="9"/>
  <c r="O92" i="9"/>
  <c r="N92" i="9"/>
  <c r="K92" i="9"/>
  <c r="J92" i="9"/>
  <c r="I92" i="9"/>
  <c r="H92" i="9"/>
  <c r="G92" i="9"/>
  <c r="F92" i="9"/>
  <c r="E92" i="9"/>
  <c r="D92" i="9"/>
  <c r="C92" i="9"/>
  <c r="B92" i="9"/>
  <c r="P91" i="9"/>
  <c r="O91" i="9"/>
  <c r="N91" i="9"/>
  <c r="K91" i="9"/>
  <c r="J91" i="9"/>
  <c r="I91" i="9"/>
  <c r="H91" i="9"/>
  <c r="G91" i="9"/>
  <c r="F91" i="9"/>
  <c r="E91" i="9"/>
  <c r="D91" i="9"/>
  <c r="C91" i="9"/>
  <c r="B91" i="9"/>
  <c r="P90" i="9"/>
  <c r="O90" i="9"/>
  <c r="N90" i="9"/>
  <c r="K90" i="9"/>
  <c r="J90" i="9"/>
  <c r="I90" i="9"/>
  <c r="H90" i="9"/>
  <c r="G90" i="9"/>
  <c r="F90" i="9"/>
  <c r="E90" i="9"/>
  <c r="D90" i="9"/>
  <c r="C90" i="9"/>
  <c r="B90" i="9"/>
  <c r="P89" i="9"/>
  <c r="O89" i="9"/>
  <c r="N89" i="9"/>
  <c r="K89" i="9"/>
  <c r="J89" i="9"/>
  <c r="I89" i="9"/>
  <c r="H89" i="9"/>
  <c r="G89" i="9"/>
  <c r="F89" i="9"/>
  <c r="E89" i="9"/>
  <c r="D89" i="9"/>
  <c r="C89" i="9"/>
  <c r="B89" i="9"/>
  <c r="P88" i="9"/>
  <c r="O88" i="9"/>
  <c r="N88" i="9"/>
  <c r="K88" i="9"/>
  <c r="J88" i="9"/>
  <c r="I88" i="9"/>
  <c r="H88" i="9"/>
  <c r="G88" i="9"/>
  <c r="F88" i="9"/>
  <c r="E88" i="9"/>
  <c r="D88" i="9"/>
  <c r="C88" i="9"/>
  <c r="B88" i="9"/>
  <c r="P87" i="9"/>
  <c r="O87" i="9"/>
  <c r="N87" i="9"/>
  <c r="K87" i="9"/>
  <c r="J87" i="9"/>
  <c r="I87" i="9"/>
  <c r="H87" i="9"/>
  <c r="G87" i="9"/>
  <c r="F87" i="9"/>
  <c r="E87" i="9"/>
  <c r="D87" i="9"/>
  <c r="C87" i="9"/>
  <c r="B87" i="9"/>
  <c r="P86" i="9"/>
  <c r="O86" i="9"/>
  <c r="N86" i="9"/>
  <c r="K86" i="9"/>
  <c r="J86" i="9"/>
  <c r="I86" i="9"/>
  <c r="H86" i="9"/>
  <c r="G86" i="9"/>
  <c r="F86" i="9"/>
  <c r="E86" i="9"/>
  <c r="D86" i="9"/>
  <c r="C86" i="9"/>
  <c r="B86" i="9"/>
  <c r="P85" i="9"/>
  <c r="O85" i="9"/>
  <c r="N85" i="9"/>
  <c r="K85" i="9"/>
  <c r="J85" i="9"/>
  <c r="I85" i="9"/>
  <c r="H85" i="9"/>
  <c r="G85" i="9"/>
  <c r="F85" i="9"/>
  <c r="E85" i="9"/>
  <c r="D85" i="9"/>
  <c r="C85" i="9"/>
  <c r="B85" i="9"/>
  <c r="P84" i="9"/>
  <c r="O84" i="9"/>
  <c r="N84" i="9"/>
  <c r="K84" i="9"/>
  <c r="J84" i="9"/>
  <c r="I84" i="9"/>
  <c r="H84" i="9"/>
  <c r="G84" i="9"/>
  <c r="F84" i="9"/>
  <c r="E84" i="9"/>
  <c r="D84" i="9"/>
  <c r="C84" i="9"/>
  <c r="B84" i="9"/>
  <c r="P83" i="9"/>
  <c r="O83" i="9"/>
  <c r="N83" i="9"/>
  <c r="K83" i="9"/>
  <c r="J83" i="9"/>
  <c r="I83" i="9"/>
  <c r="H83" i="9"/>
  <c r="G83" i="9"/>
  <c r="F83" i="9"/>
  <c r="E83" i="9"/>
  <c r="D83" i="9"/>
  <c r="C83" i="9"/>
  <c r="B83" i="9"/>
  <c r="P82" i="9"/>
  <c r="O82" i="9"/>
  <c r="N82" i="9"/>
  <c r="K82" i="9"/>
  <c r="J82" i="9"/>
  <c r="I82" i="9"/>
  <c r="H82" i="9"/>
  <c r="G82" i="9"/>
  <c r="F82" i="9"/>
  <c r="E82" i="9"/>
  <c r="D82" i="9"/>
  <c r="C82" i="9"/>
  <c r="B82" i="9"/>
  <c r="P81" i="9"/>
  <c r="O81" i="9"/>
  <c r="N81" i="9"/>
  <c r="K81" i="9"/>
  <c r="J81" i="9"/>
  <c r="I81" i="9"/>
  <c r="H81" i="9"/>
  <c r="G81" i="9"/>
  <c r="F81" i="9"/>
  <c r="E81" i="9"/>
  <c r="D81" i="9"/>
  <c r="C81" i="9"/>
  <c r="B81" i="9"/>
  <c r="P80" i="9"/>
  <c r="O80" i="9"/>
  <c r="N80" i="9"/>
  <c r="K80" i="9"/>
  <c r="J80" i="9"/>
  <c r="I80" i="9"/>
  <c r="H80" i="9"/>
  <c r="G80" i="9"/>
  <c r="F80" i="9"/>
  <c r="E80" i="9"/>
  <c r="D80" i="9"/>
  <c r="C80" i="9"/>
  <c r="B80" i="9"/>
  <c r="P79" i="9"/>
  <c r="O79" i="9"/>
  <c r="N79" i="9"/>
  <c r="K79" i="9"/>
  <c r="J79" i="9"/>
  <c r="I79" i="9"/>
  <c r="H79" i="9"/>
  <c r="G79" i="9"/>
  <c r="F79" i="9"/>
  <c r="E79" i="9"/>
  <c r="D79" i="9"/>
  <c r="C79" i="9"/>
  <c r="B79" i="9"/>
  <c r="P78" i="9"/>
  <c r="O78" i="9"/>
  <c r="N78" i="9"/>
  <c r="K78" i="9"/>
  <c r="J78" i="9"/>
  <c r="I78" i="9"/>
  <c r="H78" i="9"/>
  <c r="G78" i="9"/>
  <c r="F78" i="9"/>
  <c r="E78" i="9"/>
  <c r="D78" i="9"/>
  <c r="C78" i="9"/>
  <c r="B78" i="9"/>
  <c r="P77" i="9"/>
  <c r="O77" i="9"/>
  <c r="N77" i="9"/>
  <c r="K77" i="9"/>
  <c r="J77" i="9"/>
  <c r="I77" i="9"/>
  <c r="H77" i="9"/>
  <c r="G77" i="9"/>
  <c r="F77" i="9"/>
  <c r="E77" i="9"/>
  <c r="D77" i="9"/>
  <c r="C77" i="9"/>
  <c r="B77" i="9"/>
  <c r="P76" i="9"/>
  <c r="O76" i="9"/>
  <c r="N76" i="9"/>
  <c r="K76" i="9"/>
  <c r="J76" i="9"/>
  <c r="I76" i="9"/>
  <c r="H76" i="9"/>
  <c r="G76" i="9"/>
  <c r="F76" i="9"/>
  <c r="E76" i="9"/>
  <c r="D76" i="9"/>
  <c r="C76" i="9"/>
  <c r="B76" i="9"/>
  <c r="P75" i="9"/>
  <c r="O75" i="9"/>
  <c r="N75" i="9"/>
  <c r="K75" i="9"/>
  <c r="J75" i="9"/>
  <c r="I75" i="9"/>
  <c r="H75" i="9"/>
  <c r="G75" i="9"/>
  <c r="F75" i="9"/>
  <c r="E75" i="9"/>
  <c r="D75" i="9"/>
  <c r="C75" i="9"/>
  <c r="B75" i="9"/>
  <c r="P74" i="9"/>
  <c r="O74" i="9"/>
  <c r="N74" i="9"/>
  <c r="K74" i="9"/>
  <c r="J74" i="9"/>
  <c r="I74" i="9"/>
  <c r="H74" i="9"/>
  <c r="G74" i="9"/>
  <c r="F74" i="9"/>
  <c r="E74" i="9"/>
  <c r="D74" i="9"/>
  <c r="C74" i="9"/>
  <c r="B74" i="9"/>
  <c r="P73" i="9"/>
  <c r="O73" i="9"/>
  <c r="N73" i="9"/>
  <c r="K73" i="9"/>
  <c r="J73" i="9"/>
  <c r="I73" i="9"/>
  <c r="H73" i="9"/>
  <c r="G73" i="9"/>
  <c r="F73" i="9"/>
  <c r="E73" i="9"/>
  <c r="D73" i="9"/>
  <c r="C73" i="9"/>
  <c r="B73" i="9"/>
  <c r="P72" i="9"/>
  <c r="O72" i="9"/>
  <c r="N72" i="9"/>
  <c r="K72" i="9"/>
  <c r="J72" i="9"/>
  <c r="I72" i="9"/>
  <c r="H72" i="9"/>
  <c r="G72" i="9"/>
  <c r="F72" i="9"/>
  <c r="E72" i="9"/>
  <c r="D72" i="9"/>
  <c r="C72" i="9"/>
  <c r="B72" i="9"/>
  <c r="P71" i="9"/>
  <c r="O71" i="9"/>
  <c r="N71" i="9"/>
  <c r="K71" i="9"/>
  <c r="J71" i="9"/>
  <c r="I71" i="9"/>
  <c r="H71" i="9"/>
  <c r="G71" i="9"/>
  <c r="F71" i="9"/>
  <c r="E71" i="9"/>
  <c r="D71" i="9"/>
  <c r="C71" i="9"/>
  <c r="B71" i="9"/>
  <c r="P70" i="9"/>
  <c r="O70" i="9"/>
  <c r="N70" i="9"/>
  <c r="K70" i="9"/>
  <c r="J70" i="9"/>
  <c r="I70" i="9"/>
  <c r="H70" i="9"/>
  <c r="G70" i="9"/>
  <c r="F70" i="9"/>
  <c r="E70" i="9"/>
  <c r="D70" i="9"/>
  <c r="C70" i="9"/>
  <c r="B70" i="9"/>
  <c r="P69" i="9"/>
  <c r="O69" i="9"/>
  <c r="N69" i="9"/>
  <c r="K69" i="9"/>
  <c r="J69" i="9"/>
  <c r="I69" i="9"/>
  <c r="H69" i="9"/>
  <c r="G69" i="9"/>
  <c r="F69" i="9"/>
  <c r="E69" i="9"/>
  <c r="D69" i="9"/>
  <c r="C69" i="9"/>
  <c r="B69" i="9"/>
  <c r="P68" i="9"/>
  <c r="O68" i="9"/>
  <c r="N68" i="9"/>
  <c r="K68" i="9"/>
  <c r="J68" i="9"/>
  <c r="I68" i="9"/>
  <c r="H68" i="9"/>
  <c r="G68" i="9"/>
  <c r="F68" i="9"/>
  <c r="E68" i="9"/>
  <c r="D68" i="9"/>
  <c r="C68" i="9"/>
  <c r="B68" i="9"/>
  <c r="P67" i="9"/>
  <c r="O67" i="9"/>
  <c r="N67" i="9"/>
  <c r="K67" i="9"/>
  <c r="J67" i="9"/>
  <c r="I67" i="9"/>
  <c r="H67" i="9"/>
  <c r="G67" i="9"/>
  <c r="F67" i="9"/>
  <c r="E67" i="9"/>
  <c r="D67" i="9"/>
  <c r="C67" i="9"/>
  <c r="B67" i="9"/>
  <c r="P66" i="9"/>
  <c r="O66" i="9"/>
  <c r="N66" i="9"/>
  <c r="K66" i="9"/>
  <c r="J66" i="9"/>
  <c r="I66" i="9"/>
  <c r="H66" i="9"/>
  <c r="G66" i="9"/>
  <c r="F66" i="9"/>
  <c r="E66" i="9"/>
  <c r="D66" i="9"/>
  <c r="C66" i="9"/>
  <c r="B66" i="9"/>
  <c r="P65" i="9"/>
  <c r="O65" i="9"/>
  <c r="N65" i="9"/>
  <c r="K65" i="9"/>
  <c r="J65" i="9"/>
  <c r="I65" i="9"/>
  <c r="H65" i="9"/>
  <c r="G65" i="9"/>
  <c r="F65" i="9"/>
  <c r="E65" i="9"/>
  <c r="D65" i="9"/>
  <c r="C65" i="9"/>
  <c r="B65" i="9"/>
  <c r="P64" i="9"/>
  <c r="O64" i="9"/>
  <c r="N64" i="9"/>
  <c r="K64" i="9"/>
  <c r="J64" i="9"/>
  <c r="I64" i="9"/>
  <c r="H64" i="9"/>
  <c r="G64" i="9"/>
  <c r="F64" i="9"/>
  <c r="E64" i="9"/>
  <c r="D64" i="9"/>
  <c r="C64" i="9"/>
  <c r="B64" i="9"/>
  <c r="P63" i="9"/>
  <c r="O63" i="9"/>
  <c r="N63" i="9"/>
  <c r="K63" i="9"/>
  <c r="J63" i="9"/>
  <c r="I63" i="9"/>
  <c r="H63" i="9"/>
  <c r="G63" i="9"/>
  <c r="F63" i="9"/>
  <c r="E63" i="9"/>
  <c r="D63" i="9"/>
  <c r="C63" i="9"/>
  <c r="B63" i="9"/>
  <c r="P62" i="9"/>
  <c r="O62" i="9"/>
  <c r="N62" i="9"/>
  <c r="K62" i="9"/>
  <c r="J62" i="9"/>
  <c r="I62" i="9"/>
  <c r="H62" i="9"/>
  <c r="G62" i="9"/>
  <c r="F62" i="9"/>
  <c r="E62" i="9"/>
  <c r="D62" i="9"/>
  <c r="C62" i="9"/>
  <c r="B62" i="9"/>
  <c r="P61" i="9"/>
  <c r="O61" i="9"/>
  <c r="N61" i="9"/>
  <c r="K61" i="9"/>
  <c r="J61" i="9"/>
  <c r="I61" i="9"/>
  <c r="H61" i="9"/>
  <c r="G61" i="9"/>
  <c r="F61" i="9"/>
  <c r="E61" i="9"/>
  <c r="D61" i="9"/>
  <c r="C61" i="9"/>
  <c r="B61" i="9"/>
  <c r="P60" i="9"/>
  <c r="O60" i="9"/>
  <c r="N60" i="9"/>
  <c r="K60" i="9"/>
  <c r="J60" i="9"/>
  <c r="I60" i="9"/>
  <c r="H60" i="9"/>
  <c r="G60" i="9"/>
  <c r="F60" i="9"/>
  <c r="E60" i="9"/>
  <c r="D60" i="9"/>
  <c r="C60" i="9"/>
  <c r="B60" i="9"/>
  <c r="P59" i="9"/>
  <c r="O59" i="9"/>
  <c r="N59" i="9"/>
  <c r="K59" i="9"/>
  <c r="J59" i="9"/>
  <c r="I59" i="9"/>
  <c r="H59" i="9"/>
  <c r="G59" i="9"/>
  <c r="F59" i="9"/>
  <c r="E59" i="9"/>
  <c r="D59" i="9"/>
  <c r="C59" i="9"/>
  <c r="B59" i="9"/>
  <c r="P58" i="9"/>
  <c r="O58" i="9"/>
  <c r="N58" i="9"/>
  <c r="K58" i="9"/>
  <c r="J58" i="9"/>
  <c r="I58" i="9"/>
  <c r="H58" i="9"/>
  <c r="G58" i="9"/>
  <c r="F58" i="9"/>
  <c r="E58" i="9"/>
  <c r="D58" i="9"/>
  <c r="C58" i="9"/>
  <c r="B58" i="9"/>
  <c r="P57" i="9"/>
  <c r="O57" i="9"/>
  <c r="N57" i="9"/>
  <c r="K57" i="9"/>
  <c r="J57" i="9"/>
  <c r="I57" i="9"/>
  <c r="H57" i="9"/>
  <c r="G57" i="9"/>
  <c r="F57" i="9"/>
  <c r="E57" i="9"/>
  <c r="D57" i="9"/>
  <c r="C57" i="9"/>
  <c r="B57" i="9"/>
  <c r="P56" i="9"/>
  <c r="O56" i="9"/>
  <c r="N56" i="9"/>
  <c r="K56" i="9"/>
  <c r="J56" i="9"/>
  <c r="I56" i="9"/>
  <c r="H56" i="9"/>
  <c r="G56" i="9"/>
  <c r="F56" i="9"/>
  <c r="E56" i="9"/>
  <c r="D56" i="9"/>
  <c r="C56" i="9"/>
  <c r="B56" i="9"/>
  <c r="P55" i="9"/>
  <c r="O55" i="9"/>
  <c r="N55" i="9"/>
  <c r="K55" i="9"/>
  <c r="J55" i="9"/>
  <c r="I55" i="9"/>
  <c r="H55" i="9"/>
  <c r="G55" i="9"/>
  <c r="F55" i="9"/>
  <c r="E55" i="9"/>
  <c r="D55" i="9"/>
  <c r="C55" i="9"/>
  <c r="B55" i="9"/>
  <c r="P54" i="9"/>
  <c r="O54" i="9"/>
  <c r="N54" i="9"/>
  <c r="K54" i="9"/>
  <c r="J54" i="9"/>
  <c r="I54" i="9"/>
  <c r="H54" i="9"/>
  <c r="G54" i="9"/>
  <c r="F54" i="9"/>
  <c r="E54" i="9"/>
  <c r="D54" i="9"/>
  <c r="C54" i="9"/>
  <c r="B54" i="9"/>
  <c r="P53" i="9"/>
  <c r="O53" i="9"/>
  <c r="N53" i="9"/>
  <c r="K53" i="9"/>
  <c r="J53" i="9"/>
  <c r="I53" i="9"/>
  <c r="H53" i="9"/>
  <c r="G53" i="9"/>
  <c r="F53" i="9"/>
  <c r="E53" i="9"/>
  <c r="D53" i="9"/>
  <c r="C53" i="9"/>
  <c r="B53" i="9"/>
  <c r="P52" i="9"/>
  <c r="O52" i="9"/>
  <c r="N52" i="9"/>
  <c r="K52" i="9"/>
  <c r="J52" i="9"/>
  <c r="I52" i="9"/>
  <c r="H52" i="9"/>
  <c r="G52" i="9"/>
  <c r="F52" i="9"/>
  <c r="E52" i="9"/>
  <c r="D52" i="9"/>
  <c r="C52" i="9"/>
  <c r="B52" i="9"/>
  <c r="P51" i="9"/>
  <c r="O51" i="9"/>
  <c r="N51" i="9"/>
  <c r="K51" i="9"/>
  <c r="J51" i="9"/>
  <c r="I51" i="9"/>
  <c r="H51" i="9"/>
  <c r="G51" i="9"/>
  <c r="F51" i="9"/>
  <c r="E51" i="9"/>
  <c r="D51" i="9"/>
  <c r="C51" i="9"/>
  <c r="B51" i="9"/>
  <c r="P50" i="9"/>
  <c r="O50" i="9"/>
  <c r="N50" i="9"/>
  <c r="K50" i="9"/>
  <c r="J50" i="9"/>
  <c r="I50" i="9"/>
  <c r="H50" i="9"/>
  <c r="G50" i="9"/>
  <c r="F50" i="9"/>
  <c r="E50" i="9"/>
  <c r="D50" i="9"/>
  <c r="C50" i="9"/>
  <c r="B50" i="9"/>
  <c r="P49" i="9"/>
  <c r="O49" i="9"/>
  <c r="N49" i="9"/>
  <c r="K49" i="9"/>
  <c r="J49" i="9"/>
  <c r="I49" i="9"/>
  <c r="H49" i="9"/>
  <c r="G49" i="9"/>
  <c r="F49" i="9"/>
  <c r="E49" i="9"/>
  <c r="D49" i="9"/>
  <c r="C49" i="9"/>
  <c r="B49" i="9"/>
  <c r="P48" i="9"/>
  <c r="O48" i="9"/>
  <c r="N48" i="9"/>
  <c r="K48" i="9"/>
  <c r="J48" i="9"/>
  <c r="I48" i="9"/>
  <c r="H48" i="9"/>
  <c r="G48" i="9"/>
  <c r="F48" i="9"/>
  <c r="E48" i="9"/>
  <c r="D48" i="9"/>
  <c r="C48" i="9"/>
  <c r="B48" i="9"/>
  <c r="P47" i="9"/>
  <c r="O47" i="9"/>
  <c r="N47" i="9"/>
  <c r="K47" i="9"/>
  <c r="J47" i="9"/>
  <c r="I47" i="9"/>
  <c r="H47" i="9"/>
  <c r="G47" i="9"/>
  <c r="F47" i="9"/>
  <c r="E47" i="9"/>
  <c r="D47" i="9"/>
  <c r="C47" i="9"/>
  <c r="B47" i="9"/>
  <c r="P46" i="9"/>
  <c r="O46" i="9"/>
  <c r="N46" i="9"/>
  <c r="K46" i="9"/>
  <c r="J46" i="9"/>
  <c r="I46" i="9"/>
  <c r="H46" i="9"/>
  <c r="G46" i="9"/>
  <c r="F46" i="9"/>
  <c r="E46" i="9"/>
  <c r="D46" i="9"/>
  <c r="C46" i="9"/>
  <c r="B46" i="9"/>
  <c r="N235" i="16" l="1"/>
  <c r="N193" i="16"/>
  <c r="N229" i="16"/>
  <c r="N261" i="15"/>
  <c r="N55" i="14"/>
  <c r="N239" i="13"/>
  <c r="N241" i="16"/>
  <c r="N231" i="16"/>
  <c r="N203" i="16"/>
  <c r="N181" i="16"/>
  <c r="N189" i="16"/>
  <c r="N35" i="14"/>
  <c r="N207" i="16"/>
  <c r="N273" i="15"/>
  <c r="N287" i="15"/>
  <c r="N201" i="16"/>
  <c r="N463" i="13"/>
  <c r="N215" i="16"/>
  <c r="N177" i="16"/>
  <c r="N59" i="14"/>
  <c r="N51" i="14"/>
  <c r="N113" i="13"/>
  <c r="N257" i="15"/>
  <c r="N19" i="14"/>
  <c r="N439" i="13"/>
  <c r="N31" i="14"/>
  <c r="N211" i="16"/>
  <c r="N471" i="13"/>
  <c r="N257" i="16"/>
  <c r="N49" i="14"/>
  <c r="N209" i="12"/>
  <c r="N207" i="12"/>
  <c r="N431" i="13"/>
  <c r="N201" i="12"/>
  <c r="N295" i="13"/>
  <c r="N271" i="13"/>
  <c r="N199" i="12"/>
  <c r="N191" i="12"/>
  <c r="N195" i="15"/>
  <c r="N185" i="12"/>
  <c r="N73" i="14"/>
  <c r="N183" i="12"/>
  <c r="N87" i="13"/>
  <c r="N165" i="12"/>
  <c r="N169" i="12"/>
  <c r="N65" i="14"/>
  <c r="N159" i="12"/>
  <c r="N161" i="12"/>
  <c r="N157" i="12"/>
  <c r="N153" i="12"/>
  <c r="N149" i="12"/>
  <c r="N129" i="12"/>
  <c r="N135" i="12"/>
  <c r="N177" i="12"/>
  <c r="N89" i="13"/>
  <c r="N125" i="12"/>
  <c r="N49" i="13"/>
  <c r="N119" i="12"/>
  <c r="N121" i="12"/>
  <c r="N141" i="12"/>
  <c r="N25" i="14"/>
  <c r="N111" i="12"/>
  <c r="N41" i="14"/>
  <c r="N17" i="14"/>
  <c r="N105" i="12"/>
  <c r="N23" i="14"/>
  <c r="N67" i="14"/>
  <c r="N183" i="13"/>
  <c r="N159" i="13"/>
  <c r="N97" i="12"/>
  <c r="N215" i="12"/>
  <c r="N175" i="12"/>
  <c r="N171" i="12"/>
  <c r="N143" i="12"/>
  <c r="N105" i="13"/>
  <c r="N87" i="12"/>
  <c r="N343" i="13"/>
  <c r="N375" i="13"/>
  <c r="N37" i="14"/>
  <c r="N53" i="14"/>
  <c r="N61" i="14"/>
  <c r="N99" i="12"/>
  <c r="N57" i="14"/>
  <c r="N79" i="12"/>
  <c r="N207" i="13"/>
  <c r="N29" i="14"/>
  <c r="N33" i="13"/>
  <c r="N359" i="13"/>
  <c r="N77" i="14"/>
  <c r="N71" i="12"/>
  <c r="N33" i="14"/>
  <c r="N69" i="14"/>
  <c r="N103" i="13"/>
  <c r="N167" i="13"/>
  <c r="N23" i="13"/>
  <c r="N223" i="13"/>
  <c r="N127" i="12"/>
  <c r="N151" i="12"/>
  <c r="N139" i="12"/>
  <c r="N143" i="13"/>
  <c r="N335" i="13"/>
  <c r="N13" i="14"/>
  <c r="N145" i="12"/>
  <c r="N197" i="12"/>
  <c r="N75" i="12"/>
  <c r="N193" i="12"/>
  <c r="N167" i="12"/>
  <c r="N203" i="12"/>
  <c r="N187" i="12"/>
  <c r="N81" i="12"/>
  <c r="N41" i="13"/>
  <c r="N137" i="12"/>
  <c r="N93" i="12"/>
  <c r="N101" i="12"/>
  <c r="N25" i="13"/>
  <c r="N73" i="13"/>
  <c r="N133" i="12"/>
  <c r="N109" i="12"/>
  <c r="N111" i="13"/>
  <c r="N79" i="13"/>
  <c r="N15" i="13"/>
  <c r="N127" i="13"/>
  <c r="N151" i="13"/>
  <c r="N47" i="13"/>
  <c r="N191" i="13"/>
  <c r="N63" i="13"/>
  <c r="N121" i="13"/>
  <c r="N181" i="12"/>
  <c r="N117" i="12"/>
  <c r="N107" i="12"/>
  <c r="N17" i="13"/>
  <c r="O135" i="14"/>
  <c r="O139" i="14"/>
  <c r="O143" i="14"/>
  <c r="O147" i="14"/>
  <c r="O151" i="14"/>
  <c r="N113" i="12"/>
  <c r="N97" i="13"/>
  <c r="N73" i="12"/>
  <c r="N173" i="12"/>
  <c r="N39" i="13"/>
  <c r="N71" i="13"/>
  <c r="N135" i="13"/>
  <c r="N175" i="13"/>
  <c r="N279" i="13"/>
  <c r="N319" i="13"/>
  <c r="N407" i="13"/>
  <c r="N423" i="13"/>
  <c r="O155" i="14"/>
  <c r="O159" i="14"/>
  <c r="O163" i="14"/>
  <c r="O167" i="14"/>
  <c r="O171" i="14"/>
  <c r="O175" i="14"/>
  <c r="O179" i="14"/>
  <c r="O183" i="14"/>
  <c r="O187" i="14"/>
  <c r="O191" i="14"/>
  <c r="O195" i="14"/>
  <c r="O199" i="14"/>
  <c r="O203" i="14"/>
  <c r="O207" i="14"/>
  <c r="O211" i="14"/>
  <c r="O215" i="14"/>
  <c r="O219" i="14"/>
  <c r="O223" i="14"/>
  <c r="O227" i="14"/>
  <c r="O231" i="14"/>
  <c r="O235" i="14"/>
  <c r="O239" i="14"/>
  <c r="O243" i="14"/>
  <c r="O247" i="14"/>
  <c r="O251" i="14"/>
  <c r="O255" i="14"/>
  <c r="O259" i="14"/>
  <c r="O263" i="14"/>
  <c r="O267" i="14"/>
  <c r="O271" i="14"/>
  <c r="O275" i="14"/>
  <c r="O279" i="14"/>
  <c r="O283" i="14"/>
  <c r="O287" i="14"/>
  <c r="O291" i="14"/>
  <c r="O295" i="14"/>
  <c r="O299" i="14"/>
  <c r="O303" i="14"/>
  <c r="O307" i="14"/>
  <c r="O311" i="14"/>
  <c r="O109" i="12"/>
  <c r="O133" i="12"/>
  <c r="O173" i="12"/>
  <c r="O197" i="12"/>
  <c r="O209" i="12"/>
  <c r="N57" i="13"/>
  <c r="N65" i="13"/>
  <c r="N81" i="13"/>
  <c r="N85" i="12"/>
  <c r="O103" i="12"/>
  <c r="O107" i="12"/>
  <c r="O115" i="12"/>
  <c r="O123" i="12"/>
  <c r="O131" i="12"/>
  <c r="O139" i="12"/>
  <c r="O147" i="12"/>
  <c r="O155" i="12"/>
  <c r="O163" i="12"/>
  <c r="O171" i="12"/>
  <c r="O179" i="12"/>
  <c r="O187" i="12"/>
  <c r="O195" i="12"/>
  <c r="O203" i="12"/>
  <c r="O211" i="12"/>
  <c r="O101" i="14"/>
  <c r="O105" i="14"/>
  <c r="O109" i="14"/>
  <c r="O113" i="14"/>
  <c r="O117" i="14"/>
  <c r="O121" i="14"/>
  <c r="O125" i="14"/>
  <c r="O129" i="14"/>
  <c r="O137" i="14"/>
  <c r="O141" i="14"/>
  <c r="O145" i="14"/>
  <c r="O149" i="14"/>
  <c r="O153" i="14"/>
  <c r="O157" i="14"/>
  <c r="O161" i="14"/>
  <c r="O165" i="14"/>
  <c r="O169" i="14"/>
  <c r="O173" i="14"/>
  <c r="O177" i="14"/>
  <c r="O181" i="14"/>
  <c r="O185" i="14"/>
  <c r="O189" i="14"/>
  <c r="O193" i="14"/>
  <c r="O117" i="12"/>
  <c r="O141" i="12"/>
  <c r="O149" i="12"/>
  <c r="O165" i="12"/>
  <c r="O181" i="12"/>
  <c r="O189" i="12"/>
  <c r="O205" i="12"/>
  <c r="O213" i="12"/>
  <c r="N31" i="13"/>
  <c r="N55" i="13"/>
  <c r="N95" i="13"/>
  <c r="N119" i="13"/>
  <c r="N199" i="13"/>
  <c r="O63" i="12"/>
  <c r="O67" i="12"/>
  <c r="N91" i="12"/>
  <c r="N95" i="12"/>
  <c r="N31" i="12"/>
  <c r="O33" i="12"/>
  <c r="O37" i="12"/>
  <c r="O41" i="12"/>
  <c r="O45" i="12"/>
  <c r="O49" i="12"/>
  <c r="O53" i="12"/>
  <c r="O57" i="12"/>
  <c r="O61" i="12"/>
  <c r="O65" i="12"/>
  <c r="O69" i="12"/>
  <c r="O73" i="12"/>
  <c r="O197" i="14"/>
  <c r="O201" i="14"/>
  <c r="O205" i="14"/>
  <c r="O209" i="14"/>
  <c r="O213" i="14"/>
  <c r="O217" i="14"/>
  <c r="O221" i="14"/>
  <c r="O225" i="14"/>
  <c r="O229" i="14"/>
  <c r="O233" i="14"/>
  <c r="O237" i="14"/>
  <c r="O241" i="14"/>
  <c r="O245" i="14"/>
  <c r="O249" i="14"/>
  <c r="O253" i="14"/>
  <c r="O257" i="14"/>
  <c r="O261" i="14"/>
  <c r="O265" i="14"/>
  <c r="O269" i="14"/>
  <c r="O273" i="14"/>
  <c r="O277" i="14"/>
  <c r="O281" i="14"/>
  <c r="O285" i="14"/>
  <c r="O289" i="14"/>
  <c r="O293" i="14"/>
  <c r="O297" i="14"/>
  <c r="O301" i="14"/>
  <c r="O305" i="14"/>
  <c r="O309" i="14"/>
  <c r="O313" i="14"/>
  <c r="O317" i="14"/>
  <c r="O321" i="14"/>
  <c r="O325" i="14"/>
  <c r="O329" i="14"/>
  <c r="O333" i="14"/>
  <c r="O337" i="14"/>
  <c r="O341" i="14"/>
  <c r="O345" i="14"/>
  <c r="O349" i="14"/>
  <c r="O353" i="14"/>
  <c r="O357" i="14"/>
  <c r="O361" i="14"/>
  <c r="O365" i="14"/>
  <c r="O369" i="14"/>
  <c r="O373" i="14"/>
  <c r="O377" i="14"/>
  <c r="O381" i="14"/>
  <c r="O385" i="14"/>
  <c r="O389" i="14"/>
  <c r="O393" i="14"/>
  <c r="O397" i="14"/>
  <c r="O401" i="14"/>
  <c r="O405" i="14"/>
  <c r="O409" i="14"/>
  <c r="O449" i="14"/>
  <c r="O453" i="14"/>
  <c r="O457" i="14"/>
  <c r="O461" i="14"/>
  <c r="O465" i="14"/>
  <c r="O469" i="14"/>
  <c r="O473" i="14"/>
  <c r="O411" i="15"/>
  <c r="O415" i="15"/>
  <c r="O419" i="15"/>
  <c r="O423" i="15"/>
  <c r="O427" i="15"/>
  <c r="O431" i="15"/>
  <c r="O435" i="15"/>
  <c r="O439" i="15"/>
  <c r="O443" i="15"/>
  <c r="O447" i="15"/>
  <c r="O451" i="15"/>
  <c r="O455" i="15"/>
  <c r="O459" i="15"/>
  <c r="O463" i="15"/>
  <c r="O309" i="16"/>
  <c r="O317" i="16"/>
  <c r="O325" i="16"/>
  <c r="O333" i="16"/>
  <c r="O341" i="16"/>
  <c r="O349" i="16"/>
  <c r="O357" i="16"/>
  <c r="O365" i="16"/>
  <c r="O373" i="16"/>
  <c r="O381" i="16"/>
  <c r="N45" i="14"/>
  <c r="N215" i="15"/>
  <c r="O19" i="12"/>
  <c r="O27" i="12"/>
  <c r="N69" i="12"/>
  <c r="O77" i="12"/>
  <c r="O81" i="12"/>
  <c r="O89" i="12"/>
  <c r="N103" i="12"/>
  <c r="O13" i="14"/>
  <c r="O17" i="14"/>
  <c r="O21" i="14"/>
  <c r="O25" i="14"/>
  <c r="O29" i="14"/>
  <c r="O33" i="14"/>
  <c r="O37" i="14"/>
  <c r="O41" i="14"/>
  <c r="O45" i="14"/>
  <c r="O49" i="14"/>
  <c r="O53" i="14"/>
  <c r="O57" i="14"/>
  <c r="O61" i="14"/>
  <c r="O65" i="14"/>
  <c r="O69" i="14"/>
  <c r="O73" i="14"/>
  <c r="O77" i="14"/>
  <c r="N83" i="12"/>
  <c r="N215" i="13"/>
  <c r="N21" i="14"/>
  <c r="O23" i="12"/>
  <c r="O39" i="12"/>
  <c r="O51" i="12"/>
  <c r="O59" i="12"/>
  <c r="N77" i="12"/>
  <c r="N89" i="12"/>
  <c r="O315" i="14"/>
  <c r="O319" i="14"/>
  <c r="O323" i="14"/>
  <c r="O327" i="14"/>
  <c r="O331" i="14"/>
  <c r="O335" i="14"/>
  <c r="O339" i="14"/>
  <c r="O343" i="14"/>
  <c r="O347" i="14"/>
  <c r="O351" i="14"/>
  <c r="O355" i="14"/>
  <c r="O359" i="14"/>
  <c r="O363" i="14"/>
  <c r="O367" i="14"/>
  <c r="O371" i="14"/>
  <c r="O375" i="14"/>
  <c r="O379" i="14"/>
  <c r="O383" i="14"/>
  <c r="O387" i="14"/>
  <c r="O391" i="14"/>
  <c r="O395" i="14"/>
  <c r="O399" i="14"/>
  <c r="O403" i="14"/>
  <c r="O407" i="14"/>
  <c r="N199" i="15"/>
  <c r="N203" i="15"/>
  <c r="N243" i="15"/>
  <c r="O29" i="12"/>
  <c r="O35" i="12"/>
  <c r="O43" i="12"/>
  <c r="O47" i="12"/>
  <c r="O55" i="12"/>
  <c r="O17" i="12"/>
  <c r="O21" i="12"/>
  <c r="O25" i="12"/>
  <c r="O95" i="12"/>
  <c r="O99" i="12"/>
  <c r="O411" i="14"/>
  <c r="O415" i="14"/>
  <c r="O419" i="14"/>
  <c r="O423" i="14"/>
  <c r="O427" i="14"/>
  <c r="O431" i="14"/>
  <c r="O435" i="14"/>
  <c r="O439" i="14"/>
  <c r="O443" i="14"/>
  <c r="O447" i="14"/>
  <c r="O451" i="14"/>
  <c r="O455" i="14"/>
  <c r="O459" i="14"/>
  <c r="O463" i="14"/>
  <c r="O467" i="14"/>
  <c r="O471" i="14"/>
  <c r="O13" i="15"/>
  <c r="O17" i="15"/>
  <c r="O21" i="15"/>
  <c r="O25" i="15"/>
  <c r="O29" i="15"/>
  <c r="O33" i="15"/>
  <c r="O37" i="15"/>
  <c r="O41" i="15"/>
  <c r="O45" i="15"/>
  <c r="O49" i="15"/>
  <c r="O53" i="15"/>
  <c r="O57" i="15"/>
  <c r="O61" i="15"/>
  <c r="O65" i="15"/>
  <c r="O69" i="15"/>
  <c r="O73" i="15"/>
  <c r="O77" i="15"/>
  <c r="O81" i="15"/>
  <c r="O85" i="15"/>
  <c r="O89" i="15"/>
  <c r="O93" i="15"/>
  <c r="O97" i="15"/>
  <c r="O101" i="15"/>
  <c r="O105" i="15"/>
  <c r="O109" i="15"/>
  <c r="O113" i="15"/>
  <c r="O117" i="15"/>
  <c r="O121" i="15"/>
  <c r="O125" i="15"/>
  <c r="O129" i="15"/>
  <c r="O133" i="15"/>
  <c r="O137" i="15"/>
  <c r="O141" i="15"/>
  <c r="O145" i="15"/>
  <c r="O149" i="15"/>
  <c r="O153" i="15"/>
  <c r="O157" i="15"/>
  <c r="O161" i="15"/>
  <c r="O165" i="15"/>
  <c r="O169" i="15"/>
  <c r="O173" i="15"/>
  <c r="O177" i="15"/>
  <c r="O181" i="15"/>
  <c r="O185" i="15"/>
  <c r="O189" i="15"/>
  <c r="O193" i="15"/>
  <c r="O317" i="15"/>
  <c r="O321" i="15"/>
  <c r="O325" i="15"/>
  <c r="O329" i="15"/>
  <c r="O333" i="15"/>
  <c r="O337" i="15"/>
  <c r="O341" i="15"/>
  <c r="O345" i="15"/>
  <c r="O349" i="15"/>
  <c r="O353" i="15"/>
  <c r="O357" i="15"/>
  <c r="O361" i="15"/>
  <c r="O365" i="15"/>
  <c r="O369" i="15"/>
  <c r="O373" i="15"/>
  <c r="O377" i="15"/>
  <c r="O381" i="15"/>
  <c r="O385" i="15"/>
  <c r="O389" i="15"/>
  <c r="O393" i="15"/>
  <c r="O397" i="15"/>
  <c r="O401" i="15"/>
  <c r="O405" i="15"/>
  <c r="O81" i="13"/>
  <c r="O113" i="13"/>
  <c r="O143" i="13"/>
  <c r="O175" i="13"/>
  <c r="O271" i="13"/>
  <c r="O431" i="13"/>
  <c r="O463" i="13"/>
  <c r="N71" i="14"/>
  <c r="N217" i="15"/>
  <c r="N241" i="15"/>
  <c r="O13" i="12"/>
  <c r="N13" i="12"/>
  <c r="N17" i="12"/>
  <c r="N21" i="12"/>
  <c r="O31" i="12"/>
  <c r="N35" i="12"/>
  <c r="N39" i="12"/>
  <c r="N43" i="12"/>
  <c r="N47" i="12"/>
  <c r="N51" i="12"/>
  <c r="N55" i="12"/>
  <c r="N59" i="12"/>
  <c r="N63" i="12"/>
  <c r="N67" i="12"/>
  <c r="O71" i="12"/>
  <c r="O79" i="12"/>
  <c r="O97" i="12"/>
  <c r="O105" i="12"/>
  <c r="O125" i="12"/>
  <c r="N155" i="12"/>
  <c r="O15" i="13"/>
  <c r="O31" i="13"/>
  <c r="O47" i="13"/>
  <c r="O63" i="13"/>
  <c r="O79" i="13"/>
  <c r="O95" i="13"/>
  <c r="O111" i="13"/>
  <c r="O127" i="13"/>
  <c r="O151" i="13"/>
  <c r="O183" i="13"/>
  <c r="O215" i="13"/>
  <c r="O247" i="13"/>
  <c r="O279" i="13"/>
  <c r="O311" i="13"/>
  <c r="O343" i="13"/>
  <c r="O375" i="13"/>
  <c r="O407" i="13"/>
  <c r="O439" i="13"/>
  <c r="O471" i="13"/>
  <c r="O17" i="13"/>
  <c r="O33" i="13"/>
  <c r="O65" i="13"/>
  <c r="O97" i="13"/>
  <c r="O129" i="13"/>
  <c r="O303" i="13"/>
  <c r="O335" i="13"/>
  <c r="O367" i="13"/>
  <c r="O25" i="13"/>
  <c r="O41" i="13"/>
  <c r="O57" i="13"/>
  <c r="O73" i="13"/>
  <c r="O89" i="13"/>
  <c r="O105" i="13"/>
  <c r="O121" i="13"/>
  <c r="N137" i="13"/>
  <c r="O137" i="13"/>
  <c r="O159" i="13"/>
  <c r="O191" i="13"/>
  <c r="O223" i="13"/>
  <c r="O255" i="13"/>
  <c r="O287" i="13"/>
  <c r="O319" i="13"/>
  <c r="O351" i="13"/>
  <c r="O383" i="13"/>
  <c r="O415" i="13"/>
  <c r="O447" i="13"/>
  <c r="O49" i="13"/>
  <c r="O207" i="13"/>
  <c r="O239" i="13"/>
  <c r="O399" i="13"/>
  <c r="N15" i="12"/>
  <c r="N19" i="12"/>
  <c r="N23" i="12"/>
  <c r="N33" i="12"/>
  <c r="N37" i="12"/>
  <c r="N41" i="12"/>
  <c r="N45" i="12"/>
  <c r="N49" i="12"/>
  <c r="N53" i="12"/>
  <c r="N57" i="12"/>
  <c r="N61" i="12"/>
  <c r="N65" i="12"/>
  <c r="O75" i="12"/>
  <c r="O87" i="12"/>
  <c r="O93" i="12"/>
  <c r="O101" i="12"/>
  <c r="N123" i="12"/>
  <c r="O157" i="12"/>
  <c r="O23" i="13"/>
  <c r="O39" i="13"/>
  <c r="O55" i="13"/>
  <c r="O71" i="13"/>
  <c r="O87" i="13"/>
  <c r="O103" i="13"/>
  <c r="O119" i="13"/>
  <c r="O135" i="13"/>
  <c r="O167" i="13"/>
  <c r="O199" i="13"/>
  <c r="O231" i="13"/>
  <c r="O263" i="13"/>
  <c r="O295" i="13"/>
  <c r="O327" i="13"/>
  <c r="O359" i="13"/>
  <c r="O391" i="13"/>
  <c r="O423" i="13"/>
  <c r="O455" i="13"/>
  <c r="N115" i="12"/>
  <c r="N131" i="12"/>
  <c r="N147" i="12"/>
  <c r="N163" i="12"/>
  <c r="N179" i="12"/>
  <c r="N195" i="12"/>
  <c r="N213" i="12"/>
  <c r="N13" i="13"/>
  <c r="O13" i="13"/>
  <c r="N21" i="13"/>
  <c r="O21" i="13"/>
  <c r="N29" i="13"/>
  <c r="O29" i="13"/>
  <c r="N37" i="13"/>
  <c r="O37" i="13"/>
  <c r="N45" i="13"/>
  <c r="O45" i="13"/>
  <c r="N53" i="13"/>
  <c r="O53" i="13"/>
  <c r="N61" i="13"/>
  <c r="O61" i="13"/>
  <c r="N69" i="13"/>
  <c r="O69" i="13"/>
  <c r="N77" i="13"/>
  <c r="O77" i="13"/>
  <c r="N85" i="13"/>
  <c r="O85" i="13"/>
  <c r="N93" i="13"/>
  <c r="O93" i="13"/>
  <c r="N101" i="13"/>
  <c r="O101" i="13"/>
  <c r="N109" i="13"/>
  <c r="O109" i="13"/>
  <c r="N117" i="13"/>
  <c r="O117" i="13"/>
  <c r="N125" i="13"/>
  <c r="O125" i="13"/>
  <c r="N133" i="13"/>
  <c r="O133" i="13"/>
  <c r="N141" i="13"/>
  <c r="O141" i="13"/>
  <c r="N149" i="13"/>
  <c r="O149" i="13"/>
  <c r="N157" i="13"/>
  <c r="O157" i="13"/>
  <c r="N165" i="13"/>
  <c r="O165" i="13"/>
  <c r="N173" i="13"/>
  <c r="O173" i="13"/>
  <c r="N181" i="13"/>
  <c r="O181" i="13"/>
  <c r="N189" i="13"/>
  <c r="O189" i="13"/>
  <c r="N197" i="13"/>
  <c r="O197" i="13"/>
  <c r="N205" i="13"/>
  <c r="O205" i="13"/>
  <c r="N213" i="13"/>
  <c r="O213" i="13"/>
  <c r="N221" i="13"/>
  <c r="O221" i="13"/>
  <c r="N229" i="13"/>
  <c r="O229" i="13"/>
  <c r="N237" i="13"/>
  <c r="O237" i="13"/>
  <c r="N245" i="13"/>
  <c r="O245" i="13"/>
  <c r="N253" i="13"/>
  <c r="O253" i="13"/>
  <c r="N261" i="13"/>
  <c r="O261" i="13"/>
  <c r="N269" i="13"/>
  <c r="O269" i="13"/>
  <c r="N277" i="13"/>
  <c r="O277" i="13"/>
  <c r="N285" i="13"/>
  <c r="O285" i="13"/>
  <c r="N293" i="13"/>
  <c r="O293" i="13"/>
  <c r="N301" i="13"/>
  <c r="O301" i="13"/>
  <c r="N309" i="13"/>
  <c r="O309" i="13"/>
  <c r="N317" i="13"/>
  <c r="O317" i="13"/>
  <c r="N325" i="13"/>
  <c r="O325" i="13"/>
  <c r="N333" i="13"/>
  <c r="O333" i="13"/>
  <c r="N341" i="13"/>
  <c r="O341" i="13"/>
  <c r="N349" i="13"/>
  <c r="O349" i="13"/>
  <c r="N357" i="13"/>
  <c r="O357" i="13"/>
  <c r="N365" i="13"/>
  <c r="O365" i="13"/>
  <c r="N373" i="13"/>
  <c r="O373" i="13"/>
  <c r="N381" i="13"/>
  <c r="O381" i="13"/>
  <c r="N389" i="13"/>
  <c r="O389" i="13"/>
  <c r="N397" i="13"/>
  <c r="O397" i="13"/>
  <c r="N405" i="13"/>
  <c r="O405" i="13"/>
  <c r="N413" i="13"/>
  <c r="O413" i="13"/>
  <c r="N421" i="13"/>
  <c r="O421" i="13"/>
  <c r="N429" i="13"/>
  <c r="O429" i="13"/>
  <c r="N437" i="13"/>
  <c r="O437" i="13"/>
  <c r="N445" i="13"/>
  <c r="O445" i="13"/>
  <c r="N453" i="13"/>
  <c r="O453" i="13"/>
  <c r="N461" i="13"/>
  <c r="O461" i="13"/>
  <c r="N469" i="13"/>
  <c r="O469" i="13"/>
  <c r="O15" i="14"/>
  <c r="O19" i="14"/>
  <c r="O23" i="14"/>
  <c r="O27" i="14"/>
  <c r="O31" i="14"/>
  <c r="O35" i="14"/>
  <c r="O39" i="14"/>
  <c r="O43" i="14"/>
  <c r="O47" i="14"/>
  <c r="O51" i="14"/>
  <c r="O55" i="14"/>
  <c r="O59" i="14"/>
  <c r="O63" i="14"/>
  <c r="O67" i="14"/>
  <c r="O71" i="14"/>
  <c r="O75" i="14"/>
  <c r="N189" i="12"/>
  <c r="N205" i="12"/>
  <c r="N211" i="12"/>
  <c r="N19" i="13"/>
  <c r="O19" i="13"/>
  <c r="N27" i="13"/>
  <c r="O27" i="13"/>
  <c r="N35" i="13"/>
  <c r="O35" i="13"/>
  <c r="N43" i="13"/>
  <c r="O43" i="13"/>
  <c r="N51" i="13"/>
  <c r="O51" i="13"/>
  <c r="N59" i="13"/>
  <c r="O59" i="13"/>
  <c r="N67" i="13"/>
  <c r="O67" i="13"/>
  <c r="N75" i="13"/>
  <c r="O75" i="13"/>
  <c r="N83" i="13"/>
  <c r="O83" i="13"/>
  <c r="N91" i="13"/>
  <c r="O91" i="13"/>
  <c r="N99" i="13"/>
  <c r="O99" i="13"/>
  <c r="N107" i="13"/>
  <c r="O107" i="13"/>
  <c r="N115" i="13"/>
  <c r="O115" i="13"/>
  <c r="N123" i="13"/>
  <c r="O123" i="13"/>
  <c r="N131" i="13"/>
  <c r="O131" i="13"/>
  <c r="N139" i="13"/>
  <c r="O139" i="13"/>
  <c r="N147" i="13"/>
  <c r="O147" i="13"/>
  <c r="N155" i="13"/>
  <c r="O155" i="13"/>
  <c r="N163" i="13"/>
  <c r="O163" i="13"/>
  <c r="N171" i="13"/>
  <c r="O171" i="13"/>
  <c r="N179" i="13"/>
  <c r="O179" i="13"/>
  <c r="N187" i="13"/>
  <c r="O187" i="13"/>
  <c r="N195" i="13"/>
  <c r="O195" i="13"/>
  <c r="N203" i="13"/>
  <c r="O203" i="13"/>
  <c r="N211" i="13"/>
  <c r="O211" i="13"/>
  <c r="N219" i="13"/>
  <c r="O219" i="13"/>
  <c r="N227" i="13"/>
  <c r="O227" i="13"/>
  <c r="N235" i="13"/>
  <c r="O235" i="13"/>
  <c r="N243" i="13"/>
  <c r="O243" i="13"/>
  <c r="N251" i="13"/>
  <c r="O251" i="13"/>
  <c r="N259" i="13"/>
  <c r="O259" i="13"/>
  <c r="N267" i="13"/>
  <c r="O267" i="13"/>
  <c r="N275" i="13"/>
  <c r="O275" i="13"/>
  <c r="N283" i="13"/>
  <c r="O283" i="13"/>
  <c r="N291" i="13"/>
  <c r="O291" i="13"/>
  <c r="N299" i="13"/>
  <c r="O299" i="13"/>
  <c r="N307" i="13"/>
  <c r="O307" i="13"/>
  <c r="N315" i="13"/>
  <c r="O315" i="13"/>
  <c r="N323" i="13"/>
  <c r="O323" i="13"/>
  <c r="N331" i="13"/>
  <c r="O331" i="13"/>
  <c r="N339" i="13"/>
  <c r="O339" i="13"/>
  <c r="N347" i="13"/>
  <c r="O347" i="13"/>
  <c r="N355" i="13"/>
  <c r="O355" i="13"/>
  <c r="N363" i="13"/>
  <c r="O363" i="13"/>
  <c r="N371" i="13"/>
  <c r="O371" i="13"/>
  <c r="N379" i="13"/>
  <c r="O379" i="13"/>
  <c r="N387" i="13"/>
  <c r="O387" i="13"/>
  <c r="N395" i="13"/>
  <c r="O395" i="13"/>
  <c r="N403" i="13"/>
  <c r="O403" i="13"/>
  <c r="N411" i="13"/>
  <c r="O411" i="13"/>
  <c r="N419" i="13"/>
  <c r="O419" i="13"/>
  <c r="N427" i="13"/>
  <c r="O427" i="13"/>
  <c r="N435" i="13"/>
  <c r="O435" i="13"/>
  <c r="N443" i="13"/>
  <c r="O443" i="13"/>
  <c r="N451" i="13"/>
  <c r="O451" i="13"/>
  <c r="N459" i="13"/>
  <c r="O459" i="13"/>
  <c r="N467" i="13"/>
  <c r="O467" i="13"/>
  <c r="O81" i="14"/>
  <c r="O85" i="14"/>
  <c r="O89" i="14"/>
  <c r="O93" i="14"/>
  <c r="O97" i="14"/>
  <c r="O15" i="15"/>
  <c r="O19" i="15"/>
  <c r="O23" i="15"/>
  <c r="O27" i="15"/>
  <c r="O31" i="15"/>
  <c r="O35" i="15"/>
  <c r="O39" i="15"/>
  <c r="O43" i="15"/>
  <c r="O47" i="15"/>
  <c r="O51" i="15"/>
  <c r="O55" i="15"/>
  <c r="N145" i="13"/>
  <c r="O145" i="13"/>
  <c r="N153" i="13"/>
  <c r="O153" i="13"/>
  <c r="N161" i="13"/>
  <c r="O161" i="13"/>
  <c r="N169" i="13"/>
  <c r="O169" i="13"/>
  <c r="N177" i="13"/>
  <c r="O177" i="13"/>
  <c r="N185" i="13"/>
  <c r="O185" i="13"/>
  <c r="N193" i="13"/>
  <c r="O193" i="13"/>
  <c r="N201" i="13"/>
  <c r="O201" i="13"/>
  <c r="N209" i="13"/>
  <c r="O209" i="13"/>
  <c r="N217" i="13"/>
  <c r="O217" i="13"/>
  <c r="N225" i="13"/>
  <c r="O225" i="13"/>
  <c r="N233" i="13"/>
  <c r="O233" i="13"/>
  <c r="N241" i="13"/>
  <c r="O241" i="13"/>
  <c r="N249" i="13"/>
  <c r="O249" i="13"/>
  <c r="N257" i="13"/>
  <c r="O257" i="13"/>
  <c r="N265" i="13"/>
  <c r="O265" i="13"/>
  <c r="N273" i="13"/>
  <c r="O273" i="13"/>
  <c r="N281" i="13"/>
  <c r="O281" i="13"/>
  <c r="N289" i="13"/>
  <c r="O289" i="13"/>
  <c r="N297" i="13"/>
  <c r="O297" i="13"/>
  <c r="N305" i="13"/>
  <c r="O305" i="13"/>
  <c r="N313" i="13"/>
  <c r="O313" i="13"/>
  <c r="N321" i="13"/>
  <c r="O321" i="13"/>
  <c r="N329" i="13"/>
  <c r="O329" i="13"/>
  <c r="N337" i="13"/>
  <c r="O337" i="13"/>
  <c r="N345" i="13"/>
  <c r="O345" i="13"/>
  <c r="N353" i="13"/>
  <c r="O353" i="13"/>
  <c r="N361" i="13"/>
  <c r="O361" i="13"/>
  <c r="N369" i="13"/>
  <c r="O369" i="13"/>
  <c r="N377" i="13"/>
  <c r="O377" i="13"/>
  <c r="N385" i="13"/>
  <c r="O385" i="13"/>
  <c r="N393" i="13"/>
  <c r="O393" i="13"/>
  <c r="N401" i="13"/>
  <c r="O401" i="13"/>
  <c r="N409" i="13"/>
  <c r="O409" i="13"/>
  <c r="N417" i="13"/>
  <c r="O417" i="13"/>
  <c r="N425" i="13"/>
  <c r="O425" i="13"/>
  <c r="N433" i="13"/>
  <c r="O433" i="13"/>
  <c r="N441" i="13"/>
  <c r="O441" i="13"/>
  <c r="N449" i="13"/>
  <c r="O449" i="13"/>
  <c r="N457" i="13"/>
  <c r="O457" i="13"/>
  <c r="N465" i="13"/>
  <c r="O465" i="13"/>
  <c r="N473" i="13"/>
  <c r="O473" i="13"/>
  <c r="O197" i="15"/>
  <c r="O201" i="15"/>
  <c r="O205" i="15"/>
  <c r="O209" i="15"/>
  <c r="O213" i="15"/>
  <c r="O217" i="15"/>
  <c r="O221" i="15"/>
  <c r="O225" i="15"/>
  <c r="O229" i="15"/>
  <c r="O233" i="15"/>
  <c r="O237" i="15"/>
  <c r="O241" i="15"/>
  <c r="O245" i="15"/>
  <c r="O249" i="15"/>
  <c r="O253" i="15"/>
  <c r="O257" i="15"/>
  <c r="O261" i="15"/>
  <c r="O59" i="15"/>
  <c r="O63" i="15"/>
  <c r="O67" i="15"/>
  <c r="O71" i="15"/>
  <c r="O75" i="15"/>
  <c r="O79" i="15"/>
  <c r="O83" i="15"/>
  <c r="O87" i="15"/>
  <c r="O91" i="15"/>
  <c r="O95" i="15"/>
  <c r="O99" i="15"/>
  <c r="O103" i="15"/>
  <c r="O107" i="15"/>
  <c r="O111" i="15"/>
  <c r="O115" i="15"/>
  <c r="O119" i="15"/>
  <c r="O123" i="15"/>
  <c r="O127" i="15"/>
  <c r="O131" i="15"/>
  <c r="O135" i="15"/>
  <c r="O139" i="15"/>
  <c r="O143" i="15"/>
  <c r="O147" i="15"/>
  <c r="O151" i="15"/>
  <c r="O155" i="15"/>
  <c r="O159" i="15"/>
  <c r="O163" i="15"/>
  <c r="O167" i="15"/>
  <c r="O171" i="15"/>
  <c r="O175" i="15"/>
  <c r="O179" i="15"/>
  <c r="O183" i="15"/>
  <c r="O187" i="15"/>
  <c r="O191" i="15"/>
  <c r="O299" i="15"/>
  <c r="O303" i="15"/>
  <c r="O307" i="15"/>
  <c r="O311" i="15"/>
  <c r="O315" i="15"/>
  <c r="O319" i="15"/>
  <c r="O323" i="15"/>
  <c r="O327" i="15"/>
  <c r="O331" i="15"/>
  <c r="O335" i="15"/>
  <c r="O339" i="15"/>
  <c r="O343" i="15"/>
  <c r="O347" i="15"/>
  <c r="O351" i="15"/>
  <c r="O355" i="15"/>
  <c r="O359" i="15"/>
  <c r="O363" i="15"/>
  <c r="O367" i="15"/>
  <c r="O371" i="15"/>
  <c r="O375" i="15"/>
  <c r="O379" i="15"/>
  <c r="O383" i="15"/>
  <c r="O387" i="15"/>
  <c r="O391" i="15"/>
  <c r="O395" i="15"/>
  <c r="O399" i="15"/>
  <c r="O403" i="15"/>
  <c r="O407" i="15"/>
  <c r="O29" i="16"/>
  <c r="O33" i="16"/>
  <c r="O37" i="16"/>
  <c r="O41" i="16"/>
  <c r="O45" i="16"/>
  <c r="O49" i="16"/>
  <c r="O53" i="16"/>
  <c r="O57" i="16"/>
  <c r="O61" i="16"/>
  <c r="O65" i="16"/>
  <c r="O69" i="16"/>
  <c r="O73" i="16"/>
  <c r="O77" i="16"/>
  <c r="O81" i="16"/>
  <c r="O85" i="16"/>
  <c r="O89" i="16"/>
  <c r="O93" i="16"/>
  <c r="O97" i="16"/>
  <c r="O101" i="16"/>
  <c r="O105" i="16"/>
  <c r="O109" i="16"/>
  <c r="O113" i="16"/>
  <c r="O117" i="16"/>
  <c r="O195" i="15"/>
  <c r="O199" i="15"/>
  <c r="O203" i="15"/>
  <c r="O207" i="15"/>
  <c r="O211" i="15"/>
  <c r="O215" i="15"/>
  <c r="O219" i="15"/>
  <c r="O223" i="15"/>
  <c r="O227" i="15"/>
  <c r="O231" i="15"/>
  <c r="O235" i="15"/>
  <c r="O239" i="15"/>
  <c r="O243" i="15"/>
  <c r="O247" i="15"/>
  <c r="O251" i="15"/>
  <c r="O255" i="15"/>
  <c r="O259" i="15"/>
  <c r="O263" i="15"/>
  <c r="O267" i="15"/>
  <c r="O271" i="15"/>
  <c r="O275" i="15"/>
  <c r="O279" i="15"/>
  <c r="O283" i="15"/>
  <c r="O287" i="15"/>
  <c r="O389" i="16"/>
  <c r="O397" i="16"/>
  <c r="O405" i="16"/>
  <c r="O413" i="16"/>
  <c r="O421" i="16"/>
  <c r="O429" i="16"/>
  <c r="O437" i="16"/>
  <c r="O445" i="16"/>
  <c r="O453" i="16"/>
  <c r="O461" i="16"/>
  <c r="O469" i="16"/>
  <c r="O409" i="15"/>
  <c r="O413" i="15"/>
  <c r="O417" i="15"/>
  <c r="O421" i="15"/>
  <c r="O425" i="15"/>
  <c r="O429" i="15"/>
  <c r="O433" i="15"/>
  <c r="O437" i="15"/>
  <c r="O441" i="15"/>
  <c r="O445" i="15"/>
  <c r="O449" i="15"/>
  <c r="O453" i="15"/>
  <c r="O457" i="15"/>
  <c r="O461" i="15"/>
  <c r="O469" i="15"/>
  <c r="O473" i="15"/>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89" i="16"/>
  <c r="O193" i="16"/>
  <c r="O197" i="16"/>
  <c r="O201" i="16"/>
  <c r="O205" i="16"/>
  <c r="O209" i="16"/>
  <c r="O213" i="16"/>
  <c r="O217" i="16"/>
  <c r="O221" i="16"/>
  <c r="O225" i="16"/>
  <c r="O229" i="16"/>
  <c r="O233" i="16"/>
  <c r="O237" i="16"/>
  <c r="O241" i="16"/>
  <c r="O245" i="16"/>
  <c r="O249" i="16"/>
  <c r="O253" i="16"/>
  <c r="O257" i="16"/>
  <c r="O261" i="16"/>
  <c r="O265" i="16"/>
  <c r="O269" i="16"/>
  <c r="O273" i="16"/>
  <c r="O277" i="16"/>
  <c r="O281" i="16"/>
  <c r="O285" i="16"/>
  <c r="O289" i="16"/>
  <c r="O293" i="16"/>
  <c r="O297" i="16"/>
  <c r="O301" i="16"/>
  <c r="O265" i="15"/>
  <c r="O269" i="15"/>
  <c r="O273" i="15"/>
  <c r="O277" i="15"/>
  <c r="O281" i="15"/>
  <c r="O285" i="15"/>
  <c r="O311" i="16"/>
  <c r="O319" i="16"/>
  <c r="O327" i="16"/>
  <c r="O335" i="16"/>
  <c r="O343" i="16"/>
  <c r="O351" i="16"/>
  <c r="O359" i="16"/>
  <c r="O367" i="16"/>
  <c r="O375" i="16"/>
  <c r="O383" i="16"/>
  <c r="O391" i="16"/>
  <c r="O399" i="16"/>
  <c r="O407" i="16"/>
  <c r="O415" i="16"/>
  <c r="O423" i="16"/>
  <c r="O431" i="16"/>
  <c r="O439" i="16"/>
  <c r="O447" i="16"/>
  <c r="O455" i="16"/>
  <c r="O463" i="16"/>
  <c r="O471" i="16"/>
  <c r="O121" i="16"/>
  <c r="O125" i="16"/>
  <c r="O129" i="16"/>
  <c r="O133" i="16"/>
  <c r="O137" i="16"/>
  <c r="O141" i="16"/>
  <c r="O145" i="16"/>
  <c r="O149" i="16"/>
  <c r="O153" i="16"/>
  <c r="O157" i="16"/>
  <c r="O161" i="16"/>
  <c r="O165" i="16"/>
  <c r="O169" i="16"/>
  <c r="N173" i="16"/>
  <c r="O173" i="16"/>
  <c r="O175"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Y17" i="11"/>
  <c r="V23" i="11"/>
  <c r="V27" i="11"/>
  <c r="W32" i="11"/>
  <c r="W36" i="11"/>
  <c r="W40" i="11"/>
  <c r="W44" i="11"/>
  <c r="W48" i="11"/>
  <c r="J85" i="12"/>
  <c r="O85" i="12" s="1"/>
  <c r="V50" i="11"/>
  <c r="R50" i="11"/>
  <c r="W50" i="11"/>
  <c r="J91" i="12"/>
  <c r="O91" i="12" s="1"/>
  <c r="X53" i="11"/>
  <c r="V53" i="11"/>
  <c r="V57" i="11"/>
  <c r="X69" i="11"/>
  <c r="V69" i="11"/>
  <c r="Y69" i="11"/>
  <c r="X77" i="11"/>
  <c r="W77" i="11"/>
  <c r="V77" i="11"/>
  <c r="W14" i="11"/>
  <c r="X15" i="11"/>
  <c r="V17" i="11"/>
  <c r="W18" i="11"/>
  <c r="X19" i="11"/>
  <c r="Y22" i="11"/>
  <c r="W23" i="11"/>
  <c r="Y26" i="11"/>
  <c r="W27" i="11"/>
  <c r="X32" i="11"/>
  <c r="V33" i="11"/>
  <c r="X36" i="11"/>
  <c r="V37" i="11"/>
  <c r="X40" i="11"/>
  <c r="V41" i="11"/>
  <c r="X44" i="11"/>
  <c r="V45" i="11"/>
  <c r="X48" i="11"/>
  <c r="X50" i="11"/>
  <c r="V51" i="11"/>
  <c r="R53" i="11"/>
  <c r="W53" i="11"/>
  <c r="Y56" i="11"/>
  <c r="W57" i="11"/>
  <c r="V63" i="11"/>
  <c r="X63" i="11"/>
  <c r="Y63" i="11"/>
  <c r="X73" i="11"/>
  <c r="W73" i="11"/>
  <c r="V73" i="11"/>
  <c r="X89" i="11"/>
  <c r="W89" i="11"/>
  <c r="V89" i="11"/>
  <c r="Y15" i="11"/>
  <c r="W17" i="11"/>
  <c r="Y19" i="11"/>
  <c r="W21" i="11"/>
  <c r="Y23" i="11"/>
  <c r="W25" i="11"/>
  <c r="Y27" i="11"/>
  <c r="W29" i="11"/>
  <c r="Y32" i="11"/>
  <c r="V34" i="11"/>
  <c r="Y36" i="11"/>
  <c r="V38" i="11"/>
  <c r="Y40" i="11"/>
  <c r="V42" i="11"/>
  <c r="Y44" i="11"/>
  <c r="V46" i="11"/>
  <c r="Y48" i="11"/>
  <c r="J83" i="12"/>
  <c r="O83" i="12" s="1"/>
  <c r="V49" i="11"/>
  <c r="R49" i="11"/>
  <c r="W49" i="11"/>
  <c r="Y50" i="11"/>
  <c r="V52" i="11"/>
  <c r="Y53" i="11"/>
  <c r="W55" i="11"/>
  <c r="Y57" i="11"/>
  <c r="W59" i="11"/>
  <c r="X61" i="11"/>
  <c r="V61" i="11"/>
  <c r="Y61" i="11"/>
  <c r="V67" i="11"/>
  <c r="X67" i="11"/>
  <c r="Y67" i="11"/>
  <c r="Y77" i="11"/>
  <c r="X85" i="11"/>
  <c r="W85" i="11"/>
  <c r="V85" i="11"/>
  <c r="X21" i="11"/>
  <c r="V22" i="11"/>
  <c r="X25" i="11"/>
  <c r="V26" i="11"/>
  <c r="X29" i="11"/>
  <c r="W30" i="11"/>
  <c r="W34" i="11"/>
  <c r="W38" i="11"/>
  <c r="W42" i="11"/>
  <c r="W46" i="11"/>
  <c r="X49" i="11"/>
  <c r="V56" i="11"/>
  <c r="W60" i="11"/>
  <c r="Y60" i="11"/>
  <c r="X60" i="11"/>
  <c r="X65" i="11"/>
  <c r="V65" i="11"/>
  <c r="Y65" i="11"/>
  <c r="W69" i="11"/>
  <c r="V71" i="11"/>
  <c r="X71" i="11"/>
  <c r="Y71" i="11"/>
  <c r="X81" i="11"/>
  <c r="W81" i="11"/>
  <c r="V81" i="11"/>
  <c r="Y93" i="11"/>
  <c r="Y97" i="11"/>
  <c r="Y101" i="11"/>
  <c r="Y64" i="11"/>
  <c r="Y68" i="11"/>
  <c r="Y72" i="11"/>
  <c r="X75" i="11"/>
  <c r="Y76" i="11"/>
  <c r="X79" i="11"/>
  <c r="Y80" i="11"/>
  <c r="X83" i="11"/>
  <c r="Y84" i="11"/>
  <c r="X87" i="11"/>
  <c r="Y88" i="11"/>
  <c r="X91" i="11"/>
  <c r="Y92" i="11"/>
  <c r="V93" i="11"/>
  <c r="X95" i="11"/>
  <c r="Y96" i="11"/>
  <c r="V97" i="11"/>
  <c r="X99" i="11"/>
  <c r="Y100" i="11"/>
  <c r="V101" i="11"/>
  <c r="W104" i="11"/>
  <c r="W108" i="11"/>
  <c r="W112" i="11"/>
  <c r="W116" i="11"/>
  <c r="W120" i="11"/>
  <c r="W124" i="11"/>
  <c r="W128" i="11"/>
  <c r="W132" i="11"/>
  <c r="W136" i="11"/>
  <c r="W140" i="11"/>
  <c r="W144" i="11"/>
  <c r="W148" i="11"/>
  <c r="W152" i="11"/>
  <c r="W156" i="11"/>
  <c r="W160" i="11"/>
  <c r="W164" i="11"/>
  <c r="W168" i="11"/>
  <c r="W172" i="11"/>
  <c r="W176" i="11"/>
  <c r="W180" i="11"/>
  <c r="W184" i="11"/>
  <c r="V188" i="11"/>
  <c r="Y188" i="11"/>
  <c r="W188" i="11"/>
  <c r="X189" i="11"/>
  <c r="W189" i="11"/>
  <c r="V189" i="11"/>
  <c r="X197" i="11"/>
  <c r="W197" i="11"/>
  <c r="V197" i="11"/>
  <c r="X205" i="11"/>
  <c r="W205" i="11"/>
  <c r="V205" i="11"/>
  <c r="X213" i="11"/>
  <c r="W213" i="11"/>
  <c r="V213" i="11"/>
  <c r="X221" i="11"/>
  <c r="W221" i="11"/>
  <c r="V221" i="11"/>
  <c r="X229" i="11"/>
  <c r="W229" i="11"/>
  <c r="V229" i="11"/>
  <c r="X237" i="11"/>
  <c r="W237" i="11"/>
  <c r="V237" i="11"/>
  <c r="Y75" i="11"/>
  <c r="Y79" i="11"/>
  <c r="Y83" i="11"/>
  <c r="Y87" i="11"/>
  <c r="Y91" i="11"/>
  <c r="W93" i="11"/>
  <c r="Y95" i="11"/>
  <c r="W97" i="11"/>
  <c r="Y99" i="11"/>
  <c r="W101" i="11"/>
  <c r="V105" i="11"/>
  <c r="V109" i="11"/>
  <c r="V113" i="11"/>
  <c r="V117" i="11"/>
  <c r="V121" i="11"/>
  <c r="V125" i="11"/>
  <c r="V129" i="11"/>
  <c r="V133" i="11"/>
  <c r="V137" i="11"/>
  <c r="V141" i="11"/>
  <c r="V145" i="11"/>
  <c r="V149" i="11"/>
  <c r="V153" i="11"/>
  <c r="V157" i="11"/>
  <c r="V161" i="11"/>
  <c r="V165" i="11"/>
  <c r="V169" i="11"/>
  <c r="V173" i="11"/>
  <c r="V177" i="11"/>
  <c r="V181" i="11"/>
  <c r="V185" i="11"/>
  <c r="X188" i="11"/>
  <c r="O15" i="12"/>
  <c r="V102" i="11"/>
  <c r="Y104" i="11"/>
  <c r="X105" i="11"/>
  <c r="V106" i="11"/>
  <c r="Y108" i="11"/>
  <c r="X109" i="11"/>
  <c r="V110" i="11"/>
  <c r="Y112" i="11"/>
  <c r="X113" i="11"/>
  <c r="V114" i="11"/>
  <c r="Y116" i="11"/>
  <c r="X117" i="11"/>
  <c r="V118" i="11"/>
  <c r="Y120" i="11"/>
  <c r="X121" i="11"/>
  <c r="V122" i="11"/>
  <c r="Y124" i="11"/>
  <c r="X125" i="11"/>
  <c r="V126" i="11"/>
  <c r="Y128" i="11"/>
  <c r="X129" i="11"/>
  <c r="V130" i="11"/>
  <c r="Y132" i="11"/>
  <c r="X133" i="11"/>
  <c r="V134" i="11"/>
  <c r="Y136" i="11"/>
  <c r="X137" i="11"/>
  <c r="V138" i="11"/>
  <c r="Y140" i="11"/>
  <c r="X141" i="11"/>
  <c r="V142" i="11"/>
  <c r="Y144" i="11"/>
  <c r="X145" i="11"/>
  <c r="V146" i="11"/>
  <c r="Y148" i="11"/>
  <c r="X149" i="11"/>
  <c r="V150" i="11"/>
  <c r="Y152" i="11"/>
  <c r="X153" i="11"/>
  <c r="V154" i="11"/>
  <c r="Y156" i="11"/>
  <c r="X157" i="11"/>
  <c r="V158" i="11"/>
  <c r="Y160" i="11"/>
  <c r="X161" i="11"/>
  <c r="V162" i="11"/>
  <c r="Y164" i="11"/>
  <c r="X165" i="11"/>
  <c r="V166" i="11"/>
  <c r="Y168" i="11"/>
  <c r="X169" i="11"/>
  <c r="V170" i="11"/>
  <c r="Y172" i="11"/>
  <c r="X173" i="11"/>
  <c r="V174" i="11"/>
  <c r="Y176" i="11"/>
  <c r="X177" i="11"/>
  <c r="V178" i="11"/>
  <c r="Y180" i="11"/>
  <c r="X181" i="11"/>
  <c r="V182" i="11"/>
  <c r="Y184" i="11"/>
  <c r="X185" i="11"/>
  <c r="V186" i="11"/>
  <c r="Y189" i="11"/>
  <c r="X193" i="11"/>
  <c r="W193" i="11"/>
  <c r="V193" i="11"/>
  <c r="Y197" i="11"/>
  <c r="X201" i="11"/>
  <c r="W201" i="11"/>
  <c r="V201" i="11"/>
  <c r="Y205" i="11"/>
  <c r="X209" i="11"/>
  <c r="W209" i="11"/>
  <c r="V209" i="11"/>
  <c r="Y213" i="11"/>
  <c r="X217" i="11"/>
  <c r="W217" i="11"/>
  <c r="V217" i="11"/>
  <c r="Y221" i="11"/>
  <c r="X225" i="11"/>
  <c r="W225" i="11"/>
  <c r="V225" i="11"/>
  <c r="Y229" i="11"/>
  <c r="X233" i="11"/>
  <c r="W233" i="11"/>
  <c r="V233" i="11"/>
  <c r="Y237" i="11"/>
  <c r="X241" i="11"/>
  <c r="W241" i="11"/>
  <c r="V241" i="11"/>
  <c r="W190" i="11"/>
  <c r="Y192" i="11"/>
  <c r="W194" i="11"/>
  <c r="Y196" i="11"/>
  <c r="W198" i="11"/>
  <c r="Y200" i="11"/>
  <c r="W202" i="11"/>
  <c r="Y204" i="11"/>
  <c r="W206" i="11"/>
  <c r="Y208" i="11"/>
  <c r="W210" i="11"/>
  <c r="Y212" i="11"/>
  <c r="W214" i="11"/>
  <c r="Y216" i="11"/>
  <c r="W218" i="11"/>
  <c r="Y220" i="11"/>
  <c r="W222" i="11"/>
  <c r="Y224" i="11"/>
  <c r="W226" i="11"/>
  <c r="Y228" i="11"/>
  <c r="W230" i="11"/>
  <c r="Y232" i="11"/>
  <c r="W234" i="11"/>
  <c r="Y236" i="11"/>
  <c r="W238" i="11"/>
  <c r="Y240" i="11"/>
  <c r="W242" i="11"/>
  <c r="X190" i="11"/>
  <c r="V192" i="11"/>
  <c r="X194" i="11"/>
  <c r="V196" i="11"/>
  <c r="X198" i="11"/>
  <c r="V200" i="11"/>
  <c r="X202" i="11"/>
  <c r="V204" i="11"/>
  <c r="X206" i="11"/>
  <c r="V208" i="11"/>
  <c r="X210" i="11"/>
  <c r="V212" i="11"/>
  <c r="X214" i="11"/>
  <c r="V216" i="11"/>
  <c r="X218" i="11"/>
  <c r="V220" i="11"/>
  <c r="X222" i="11"/>
  <c r="V224" i="11"/>
  <c r="X226" i="11"/>
  <c r="V228" i="11"/>
  <c r="X230" i="11"/>
  <c r="V232" i="11"/>
  <c r="X234" i="11"/>
  <c r="V236" i="11"/>
  <c r="X238" i="11"/>
  <c r="V240" i="11"/>
  <c r="X242" i="11"/>
  <c r="O113" i="12"/>
  <c r="O121" i="12"/>
  <c r="O129" i="12"/>
  <c r="O137" i="12"/>
  <c r="O145" i="12"/>
  <c r="O153" i="12"/>
  <c r="O161" i="12"/>
  <c r="O169" i="12"/>
  <c r="O177" i="12"/>
  <c r="O185" i="12"/>
  <c r="O193" i="12"/>
  <c r="O201" i="12"/>
  <c r="O111" i="12"/>
  <c r="O119" i="12"/>
  <c r="O127" i="12"/>
  <c r="O135" i="12"/>
  <c r="O143" i="12"/>
  <c r="O151" i="12"/>
  <c r="O159" i="12"/>
  <c r="O167" i="12"/>
  <c r="O175" i="12"/>
  <c r="O183" i="12"/>
  <c r="O191" i="12"/>
  <c r="O199" i="12"/>
  <c r="O207" i="12"/>
  <c r="O215" i="12"/>
  <c r="N85" i="14"/>
  <c r="N93" i="14"/>
  <c r="N101" i="14"/>
  <c r="N109" i="14"/>
  <c r="N117" i="14"/>
  <c r="N125" i="14"/>
  <c r="O133" i="14"/>
  <c r="N133" i="14"/>
  <c r="N431" i="14"/>
  <c r="N463" i="14"/>
  <c r="N33" i="15"/>
  <c r="N65" i="15"/>
  <c r="N97" i="15"/>
  <c r="N129" i="15"/>
  <c r="N161" i="15"/>
  <c r="N193" i="15"/>
  <c r="O83" i="14"/>
  <c r="N83" i="14"/>
  <c r="O91" i="14"/>
  <c r="N91" i="14"/>
  <c r="O99" i="14"/>
  <c r="N99" i="14"/>
  <c r="O107" i="14"/>
  <c r="N107" i="14"/>
  <c r="O115" i="14"/>
  <c r="N115" i="14"/>
  <c r="O123" i="14"/>
  <c r="N123" i="14"/>
  <c r="O131" i="14"/>
  <c r="N131" i="14"/>
  <c r="N439" i="14"/>
  <c r="N471" i="14"/>
  <c r="N41" i="15"/>
  <c r="N73" i="15"/>
  <c r="N105" i="15"/>
  <c r="N137" i="15"/>
  <c r="N169" i="15"/>
  <c r="N81" i="14"/>
  <c r="N89" i="14"/>
  <c r="N97" i="14"/>
  <c r="N105" i="14"/>
  <c r="N113" i="14"/>
  <c r="N121" i="14"/>
  <c r="N129" i="14"/>
  <c r="N415" i="14"/>
  <c r="N447" i="14"/>
  <c r="N17" i="15"/>
  <c r="N49" i="15"/>
  <c r="N81" i="15"/>
  <c r="N113" i="15"/>
  <c r="N145" i="15"/>
  <c r="N177" i="15"/>
  <c r="O79" i="14"/>
  <c r="N79" i="14"/>
  <c r="O87" i="14"/>
  <c r="N87" i="14"/>
  <c r="O95" i="14"/>
  <c r="N95" i="14"/>
  <c r="O103" i="14"/>
  <c r="N103" i="14"/>
  <c r="O111" i="14"/>
  <c r="N111" i="14"/>
  <c r="O119" i="14"/>
  <c r="N119" i="14"/>
  <c r="O127" i="14"/>
  <c r="N127" i="14"/>
  <c r="N423" i="14"/>
  <c r="N455" i="14"/>
  <c r="N25" i="15"/>
  <c r="N57" i="15"/>
  <c r="N89" i="15"/>
  <c r="N121" i="15"/>
  <c r="N153" i="15"/>
  <c r="N185" i="15"/>
  <c r="O413" i="14"/>
  <c r="N413" i="14"/>
  <c r="O421" i="14"/>
  <c r="N421" i="14"/>
  <c r="O429" i="14"/>
  <c r="N429" i="14"/>
  <c r="O437" i="14"/>
  <c r="N437" i="14"/>
  <c r="O445" i="14"/>
  <c r="N445" i="14"/>
  <c r="N453" i="14"/>
  <c r="N461" i="14"/>
  <c r="N469" i="14"/>
  <c r="N15" i="15"/>
  <c r="N23" i="15"/>
  <c r="N31" i="15"/>
  <c r="N39" i="15"/>
  <c r="N47" i="15"/>
  <c r="N55" i="15"/>
  <c r="N63" i="15"/>
  <c r="N71" i="15"/>
  <c r="N79" i="15"/>
  <c r="N87" i="15"/>
  <c r="N95" i="15"/>
  <c r="N103" i="15"/>
  <c r="N111" i="15"/>
  <c r="N119" i="15"/>
  <c r="N127" i="15"/>
  <c r="N135" i="15"/>
  <c r="N143" i="15"/>
  <c r="N151" i="15"/>
  <c r="N159" i="15"/>
  <c r="N167" i="15"/>
  <c r="N175" i="15"/>
  <c r="N183" i="15"/>
  <c r="N191" i="15"/>
  <c r="N135" i="14"/>
  <c r="N137" i="14"/>
  <c r="N139" i="14"/>
  <c r="N141" i="14"/>
  <c r="N143" i="14"/>
  <c r="N145" i="14"/>
  <c r="N147" i="14"/>
  <c r="N149" i="14"/>
  <c r="N151" i="14"/>
  <c r="N153" i="14"/>
  <c r="N155" i="14"/>
  <c r="N157" i="14"/>
  <c r="N159" i="14"/>
  <c r="N161" i="14"/>
  <c r="N163" i="14"/>
  <c r="N165" i="14"/>
  <c r="N167" i="14"/>
  <c r="N169" i="14"/>
  <c r="N171" i="14"/>
  <c r="N173" i="14"/>
  <c r="N175" i="14"/>
  <c r="N177" i="14"/>
  <c r="N179" i="14"/>
  <c r="N181" i="14"/>
  <c r="N183" i="14"/>
  <c r="N185" i="14"/>
  <c r="N187" i="14"/>
  <c r="N189" i="14"/>
  <c r="N191" i="14"/>
  <c r="N193" i="14"/>
  <c r="N195" i="14"/>
  <c r="N197" i="14"/>
  <c r="N199" i="14"/>
  <c r="N201" i="14"/>
  <c r="N203" i="14"/>
  <c r="N205" i="14"/>
  <c r="N207" i="14"/>
  <c r="N209" i="14"/>
  <c r="N211" i="14"/>
  <c r="N213" i="14"/>
  <c r="N215" i="14"/>
  <c r="N217" i="14"/>
  <c r="N219" i="14"/>
  <c r="N221" i="14"/>
  <c r="N223" i="14"/>
  <c r="N225" i="14"/>
  <c r="N227" i="14"/>
  <c r="N229" i="14"/>
  <c r="N231" i="14"/>
  <c r="N233" i="14"/>
  <c r="N235" i="14"/>
  <c r="N237" i="14"/>
  <c r="N239" i="14"/>
  <c r="N241" i="14"/>
  <c r="N243" i="14"/>
  <c r="N245" i="14"/>
  <c r="N247" i="14"/>
  <c r="N249" i="14"/>
  <c r="N251" i="14"/>
  <c r="N253" i="14"/>
  <c r="N255" i="14"/>
  <c r="N257" i="14"/>
  <c r="N259" i="14"/>
  <c r="N261" i="14"/>
  <c r="N263" i="14"/>
  <c r="N265" i="14"/>
  <c r="N267" i="14"/>
  <c r="N269" i="14"/>
  <c r="N271" i="14"/>
  <c r="N273" i="14"/>
  <c r="N275" i="14"/>
  <c r="N277" i="14"/>
  <c r="N279" i="14"/>
  <c r="N281" i="14"/>
  <c r="N283" i="14"/>
  <c r="N285" i="14"/>
  <c r="N287" i="14"/>
  <c r="N289" i="14"/>
  <c r="N291" i="14"/>
  <c r="N293" i="14"/>
  <c r="N295" i="14"/>
  <c r="N297" i="14"/>
  <c r="N299" i="14"/>
  <c r="N301" i="14"/>
  <c r="N303" i="14"/>
  <c r="N305" i="14"/>
  <c r="N307" i="14"/>
  <c r="N309" i="14"/>
  <c r="N311" i="14"/>
  <c r="N313" i="14"/>
  <c r="N315" i="14"/>
  <c r="N317" i="14"/>
  <c r="N319" i="14"/>
  <c r="N321" i="14"/>
  <c r="N323" i="14"/>
  <c r="N325" i="14"/>
  <c r="N327" i="14"/>
  <c r="N329" i="14"/>
  <c r="N331" i="14"/>
  <c r="N333" i="14"/>
  <c r="N335" i="14"/>
  <c r="N337" i="14"/>
  <c r="N339" i="14"/>
  <c r="N341" i="14"/>
  <c r="N343" i="14"/>
  <c r="N345" i="14"/>
  <c r="N347" i="14"/>
  <c r="N349" i="14"/>
  <c r="N351" i="14"/>
  <c r="N353" i="14"/>
  <c r="N355" i="14"/>
  <c r="N357" i="14"/>
  <c r="N359" i="14"/>
  <c r="N361" i="14"/>
  <c r="N363" i="14"/>
  <c r="N365" i="14"/>
  <c r="N367" i="14"/>
  <c r="N369" i="14"/>
  <c r="N371" i="14"/>
  <c r="N373" i="14"/>
  <c r="N375" i="14"/>
  <c r="N377" i="14"/>
  <c r="N379" i="14"/>
  <c r="N381" i="14"/>
  <c r="N383" i="14"/>
  <c r="N385" i="14"/>
  <c r="N387" i="14"/>
  <c r="N389" i="14"/>
  <c r="N391" i="14"/>
  <c r="N393" i="14"/>
  <c r="N395" i="14"/>
  <c r="N397" i="14"/>
  <c r="N399" i="14"/>
  <c r="N401" i="14"/>
  <c r="N403" i="14"/>
  <c r="N405" i="14"/>
  <c r="N407" i="14"/>
  <c r="N409" i="14"/>
  <c r="N411" i="14"/>
  <c r="N419" i="14"/>
  <c r="N427" i="14"/>
  <c r="N435" i="14"/>
  <c r="N443" i="14"/>
  <c r="N451" i="14"/>
  <c r="N459" i="14"/>
  <c r="N467" i="14"/>
  <c r="N13" i="15"/>
  <c r="N21" i="15"/>
  <c r="N29" i="15"/>
  <c r="N37" i="15"/>
  <c r="N45" i="15"/>
  <c r="N53" i="15"/>
  <c r="N61" i="15"/>
  <c r="N69" i="15"/>
  <c r="N77" i="15"/>
  <c r="N85" i="15"/>
  <c r="N93" i="15"/>
  <c r="N101" i="15"/>
  <c r="N109" i="15"/>
  <c r="N117" i="15"/>
  <c r="N125" i="15"/>
  <c r="N133" i="15"/>
  <c r="N141" i="15"/>
  <c r="N149" i="15"/>
  <c r="N157" i="15"/>
  <c r="N165" i="15"/>
  <c r="N173" i="15"/>
  <c r="N181" i="15"/>
  <c r="N189" i="15"/>
  <c r="O417" i="14"/>
  <c r="N417" i="14"/>
  <c r="O425" i="14"/>
  <c r="N425" i="14"/>
  <c r="O433" i="14"/>
  <c r="N433" i="14"/>
  <c r="O441" i="14"/>
  <c r="N441" i="14"/>
  <c r="N449" i="14"/>
  <c r="N457" i="14"/>
  <c r="N465" i="14"/>
  <c r="N473" i="14"/>
  <c r="N19" i="15"/>
  <c r="N27" i="15"/>
  <c r="N35" i="15"/>
  <c r="N43" i="15"/>
  <c r="N51" i="15"/>
  <c r="N59" i="15"/>
  <c r="N67" i="15"/>
  <c r="N75" i="15"/>
  <c r="N83" i="15"/>
  <c r="N91" i="15"/>
  <c r="N99" i="15"/>
  <c r="N107" i="15"/>
  <c r="N115" i="15"/>
  <c r="N123" i="15"/>
  <c r="N131" i="15"/>
  <c r="N139" i="15"/>
  <c r="N147" i="15"/>
  <c r="N155" i="15"/>
  <c r="N163" i="15"/>
  <c r="N171" i="15"/>
  <c r="N179" i="15"/>
  <c r="N187" i="15"/>
  <c r="O293" i="15"/>
  <c r="N293" i="15"/>
  <c r="O291" i="15"/>
  <c r="N291" i="15"/>
  <c r="O297" i="15"/>
  <c r="O301" i="15"/>
  <c r="O305" i="15"/>
  <c r="O309" i="15"/>
  <c r="O313" i="15"/>
  <c r="O289" i="15"/>
  <c r="N289" i="15"/>
  <c r="O295" i="15"/>
  <c r="N295" i="15"/>
  <c r="N297" i="15"/>
  <c r="N299" i="15"/>
  <c r="N301" i="15"/>
  <c r="N303" i="15"/>
  <c r="N305" i="15"/>
  <c r="N307" i="15"/>
  <c r="N309" i="15"/>
  <c r="N311" i="15"/>
  <c r="N313" i="15"/>
  <c r="N315" i="15"/>
  <c r="N317" i="15"/>
  <c r="N319" i="15"/>
  <c r="N321" i="15"/>
  <c r="N323" i="15"/>
  <c r="N325" i="15"/>
  <c r="N327" i="15"/>
  <c r="N329" i="15"/>
  <c r="N331" i="15"/>
  <c r="N333" i="15"/>
  <c r="N335" i="15"/>
  <c r="N337" i="15"/>
  <c r="N339" i="15"/>
  <c r="N341" i="15"/>
  <c r="N343" i="15"/>
  <c r="N345" i="15"/>
  <c r="N347" i="15"/>
  <c r="N349" i="15"/>
  <c r="N351" i="15"/>
  <c r="N353" i="15"/>
  <c r="N355" i="15"/>
  <c r="N357" i="15"/>
  <c r="N359" i="15"/>
  <c r="N361" i="15"/>
  <c r="N363" i="15"/>
  <c r="N365" i="15"/>
  <c r="N367" i="15"/>
  <c r="N369" i="15"/>
  <c r="N371" i="15"/>
  <c r="N373" i="15"/>
  <c r="N375" i="15"/>
  <c r="N377" i="15"/>
  <c r="N379" i="15"/>
  <c r="N381" i="15"/>
  <c r="N383" i="15"/>
  <c r="N385" i="15"/>
  <c r="N387" i="15"/>
  <c r="N389" i="15"/>
  <c r="N391" i="15"/>
  <c r="N393" i="15"/>
  <c r="N395" i="15"/>
  <c r="N397" i="15"/>
  <c r="N399" i="15"/>
  <c r="N401" i="15"/>
  <c r="N403" i="15"/>
  <c r="N405" i="15"/>
  <c r="N407" i="15"/>
  <c r="N409" i="15"/>
  <c r="N411" i="15"/>
  <c r="N413" i="15"/>
  <c r="N415" i="15"/>
  <c r="N417" i="15"/>
  <c r="N419" i="15"/>
  <c r="N421" i="15"/>
  <c r="N423" i="15"/>
  <c r="N425" i="15"/>
  <c r="N427" i="15"/>
  <c r="N429" i="15"/>
  <c r="N431" i="15"/>
  <c r="N433" i="15"/>
  <c r="N435" i="15"/>
  <c r="N437" i="15"/>
  <c r="N439" i="15"/>
  <c r="N441" i="15"/>
  <c r="N443" i="15"/>
  <c r="N445" i="15"/>
  <c r="N447" i="15"/>
  <c r="N449" i="15"/>
  <c r="N451" i="15"/>
  <c r="N453" i="15"/>
  <c r="N455" i="15"/>
  <c r="N457" i="15"/>
  <c r="N459" i="15"/>
  <c r="N461" i="15"/>
  <c r="N463" i="15"/>
  <c r="O465" i="15"/>
  <c r="N465" i="15"/>
  <c r="O467" i="15"/>
  <c r="O471" i="15"/>
  <c r="O13" i="16"/>
  <c r="O17" i="16"/>
  <c r="O21" i="16"/>
  <c r="O25" i="16"/>
  <c r="N175" i="16"/>
  <c r="O177" i="16"/>
  <c r="O181" i="16"/>
  <c r="O185" i="16"/>
  <c r="N467" i="15"/>
  <c r="N469" i="15"/>
  <c r="N471" i="15"/>
  <c r="N473" i="15"/>
  <c r="N13" i="16"/>
  <c r="N15" i="16"/>
  <c r="N17" i="16"/>
  <c r="N19" i="16"/>
  <c r="N21" i="16"/>
  <c r="N23" i="16"/>
  <c r="N25" i="16"/>
  <c r="N27" i="16"/>
  <c r="N29" i="16"/>
  <c r="N31" i="16"/>
  <c r="N33" i="16"/>
  <c r="N35" i="16"/>
  <c r="N37" i="16"/>
  <c r="N39" i="16"/>
  <c r="N41" i="16"/>
  <c r="N43" i="16"/>
  <c r="N45" i="16"/>
  <c r="N47" i="16"/>
  <c r="N49" i="16"/>
  <c r="N51" i="16"/>
  <c r="N53" i="16"/>
  <c r="N55" i="16"/>
  <c r="N57" i="16"/>
  <c r="N59" i="16"/>
  <c r="N61" i="16"/>
  <c r="N63" i="16"/>
  <c r="N65" i="16"/>
  <c r="N67" i="16"/>
  <c r="N69" i="16"/>
  <c r="N71" i="16"/>
  <c r="N73" i="16"/>
  <c r="N75" i="16"/>
  <c r="N77" i="16"/>
  <c r="N79" i="16"/>
  <c r="N81" i="16"/>
  <c r="N83" i="16"/>
  <c r="N85" i="16"/>
  <c r="N87" i="16"/>
  <c r="N89" i="16"/>
  <c r="N91" i="16"/>
  <c r="N93" i="16"/>
  <c r="N95" i="16"/>
  <c r="N97" i="16"/>
  <c r="N99" i="16"/>
  <c r="N101" i="16"/>
  <c r="N103" i="16"/>
  <c r="N105" i="16"/>
  <c r="N107" i="16"/>
  <c r="N109" i="16"/>
  <c r="N111" i="16"/>
  <c r="N113" i="16"/>
  <c r="N115" i="16"/>
  <c r="N117" i="16"/>
  <c r="N119" i="16"/>
  <c r="N121" i="16"/>
  <c r="N123" i="16"/>
  <c r="N125" i="16"/>
  <c r="N127" i="16"/>
  <c r="N129" i="16"/>
  <c r="N131" i="16"/>
  <c r="N133" i="16"/>
  <c r="N135" i="16"/>
  <c r="N137" i="16"/>
  <c r="N139" i="16"/>
  <c r="N141" i="16"/>
  <c r="N143" i="16"/>
  <c r="N145" i="16"/>
  <c r="N147" i="16"/>
  <c r="N149" i="16"/>
  <c r="N151" i="16"/>
  <c r="N153" i="16"/>
  <c r="N155" i="16"/>
  <c r="N157" i="16"/>
  <c r="N159" i="16"/>
  <c r="N161" i="16"/>
  <c r="N163" i="16"/>
  <c r="N165" i="16"/>
  <c r="N167" i="16"/>
  <c r="N169" i="16"/>
  <c r="N171" i="16"/>
  <c r="O179" i="16"/>
  <c r="O183" i="16"/>
  <c r="N311" i="16"/>
  <c r="N319" i="16"/>
  <c r="N327" i="16"/>
  <c r="N335" i="16"/>
  <c r="N343" i="16"/>
  <c r="N351" i="16"/>
  <c r="N359" i="16"/>
  <c r="N367" i="16"/>
  <c r="N375" i="16"/>
  <c r="N383" i="16"/>
  <c r="N391" i="16"/>
  <c r="N399" i="16"/>
  <c r="N407" i="16"/>
  <c r="N415" i="16"/>
  <c r="N423" i="16"/>
  <c r="N431" i="16"/>
  <c r="N439" i="16"/>
  <c r="N447" i="16"/>
  <c r="N455" i="16"/>
  <c r="N463" i="16"/>
  <c r="N471" i="16"/>
  <c r="N309" i="16"/>
  <c r="N317" i="16"/>
  <c r="N325" i="16"/>
  <c r="N333" i="16"/>
  <c r="N341" i="16"/>
  <c r="N349" i="16"/>
  <c r="N357" i="16"/>
  <c r="N365" i="16"/>
  <c r="N373" i="16"/>
  <c r="N381" i="16"/>
  <c r="N389" i="16"/>
  <c r="N397" i="16"/>
  <c r="N405" i="16"/>
  <c r="N413" i="16"/>
  <c r="N421" i="16"/>
  <c r="N429" i="16"/>
  <c r="N437" i="16"/>
  <c r="N445" i="16"/>
  <c r="N453" i="16"/>
  <c r="N461" i="16"/>
  <c r="N469" i="16"/>
  <c r="O307" i="16"/>
  <c r="N307" i="16"/>
  <c r="O315" i="16"/>
  <c r="N315" i="16"/>
  <c r="O323" i="16"/>
  <c r="N323" i="16"/>
  <c r="O331" i="16"/>
  <c r="N331" i="16"/>
  <c r="O339" i="16"/>
  <c r="N339" i="16"/>
  <c r="O347" i="16"/>
  <c r="N347" i="16"/>
  <c r="O355" i="16"/>
  <c r="N355" i="16"/>
  <c r="O363" i="16"/>
  <c r="N363" i="16"/>
  <c r="O371" i="16"/>
  <c r="N371" i="16"/>
  <c r="O379" i="16"/>
  <c r="N379" i="16"/>
  <c r="O387" i="16"/>
  <c r="N387" i="16"/>
  <c r="O395" i="16"/>
  <c r="N395" i="16"/>
  <c r="O403" i="16"/>
  <c r="N403" i="16"/>
  <c r="O411" i="16"/>
  <c r="N411" i="16"/>
  <c r="O419" i="16"/>
  <c r="N419" i="16"/>
  <c r="O427" i="16"/>
  <c r="N427" i="16"/>
  <c r="O435" i="16"/>
  <c r="N435" i="16"/>
  <c r="O443" i="16"/>
  <c r="N443" i="16"/>
  <c r="O451" i="16"/>
  <c r="N451" i="16"/>
  <c r="O459" i="16"/>
  <c r="N459" i="16"/>
  <c r="O467" i="16"/>
  <c r="N467" i="16"/>
  <c r="O305" i="16"/>
  <c r="N305" i="16"/>
  <c r="O313" i="16"/>
  <c r="N313" i="16"/>
  <c r="O321" i="16"/>
  <c r="N321" i="16"/>
  <c r="O329" i="16"/>
  <c r="N329" i="16"/>
  <c r="O337" i="16"/>
  <c r="N337" i="16"/>
  <c r="O345" i="16"/>
  <c r="N345" i="16"/>
  <c r="O353" i="16"/>
  <c r="N353" i="16"/>
  <c r="O361" i="16"/>
  <c r="N361" i="16"/>
  <c r="O369" i="16"/>
  <c r="N369" i="16"/>
  <c r="O377" i="16"/>
  <c r="N377" i="16"/>
  <c r="O385" i="16"/>
  <c r="N385" i="16"/>
  <c r="O393" i="16"/>
  <c r="N393" i="16"/>
  <c r="O401" i="16"/>
  <c r="N401" i="16"/>
  <c r="O409" i="16"/>
  <c r="N409" i="16"/>
  <c r="O417" i="16"/>
  <c r="N417" i="16"/>
  <c r="O425" i="16"/>
  <c r="N425" i="16"/>
  <c r="O433" i="16"/>
  <c r="N433" i="16"/>
  <c r="O441" i="16"/>
  <c r="N441" i="16"/>
  <c r="O449" i="16"/>
  <c r="N449" i="16"/>
  <c r="O457" i="16"/>
  <c r="N457" i="16"/>
  <c r="O465" i="16"/>
  <c r="N465" i="16"/>
  <c r="O473" i="16"/>
  <c r="N473" i="16"/>
</calcChain>
</file>

<file path=xl/sharedStrings.xml><?xml version="1.0" encoding="utf-8"?>
<sst xmlns="http://schemas.openxmlformats.org/spreadsheetml/2006/main" count="2989" uniqueCount="1808">
  <si>
    <t xml:space="preserve"> Árbol del Problema</t>
  </si>
  <si>
    <r>
      <rPr>
        <sz val="12"/>
        <color theme="1"/>
        <rFont val="Play"/>
      </rP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rPr>
      <t>ÁRBOL DEL PROBLEMA</t>
    </r>
    <r>
      <rPr>
        <sz val="12"/>
        <color theme="1"/>
        <rFont val="Aptos Display"/>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</si>
  <si>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rPr>
      <t xml:space="preserve">Efectos
</t>
    </r>
    <r>
      <rPr>
        <sz val="12"/>
        <color theme="1"/>
        <rFont val="Aptos Display"/>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rPr>
      <t>y efectos finales o de mayor alcance.</t>
    </r>
  </si>
  <si>
    <t>EFECTOS</t>
  </si>
  <si>
    <r>
      <rPr>
        <b/>
        <sz val="12"/>
        <color theme="1"/>
        <rFont val="Aptos Display"/>
      </rPr>
      <t>Problema Central</t>
    </r>
    <r>
      <rPr>
        <sz val="12"/>
        <color theme="1"/>
        <rFont val="Aptos Display"/>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</si>
  <si>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</si>
  <si>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</si>
  <si>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rPr>
      <t xml:space="preserve">Causas
</t>
    </r>
    <r>
      <rPr>
        <sz val="12"/>
        <color theme="1"/>
        <rFont val="Aptos Display"/>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rPr>
      <t xml:space="preserve">
</t>
    </r>
    <r>
      <rPr>
        <sz val="12"/>
        <color theme="1"/>
        <rFont val="Aptos Display"/>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</si>
  <si>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</si>
  <si>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</si>
  <si>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r>
      <rPr>
        <sz val="12"/>
        <color theme="1"/>
        <rFont val="Play"/>
      </rPr>
      <t xml:space="preserve">
</t>
    </r>
    <r>
      <rPr>
        <b/>
        <sz val="12"/>
        <color theme="1"/>
        <rFont val="Aptos Display"/>
      </rPr>
      <t xml:space="preserve">ÁRBOL DE OBJETIVOS
</t>
    </r>
    <r>
      <rPr>
        <sz val="12"/>
        <color theme="1"/>
        <rFont val="Aptos Display"/>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</si>
  <si>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t>FIN SUPERIOR</t>
  </si>
  <si>
    <r>
      <rPr>
        <b/>
        <sz val="12"/>
        <color theme="1"/>
        <rFont val="Aptos Display"/>
      </rPr>
      <t xml:space="preserve">Fines
</t>
    </r>
    <r>
      <rPr>
        <sz val="12"/>
        <color theme="1"/>
        <rFont val="Aptos Display"/>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rPr>
      <t>y efectos finales o de mayor alcance.</t>
    </r>
  </si>
  <si>
    <t>FINES</t>
  </si>
  <si>
    <r>
      <rPr>
        <b/>
        <sz val="12"/>
        <color theme="1"/>
        <rFont val="Aptos Display"/>
      </rPr>
      <t xml:space="preserve">Objetivo Central
</t>
    </r>
    <r>
      <rPr>
        <sz val="12"/>
        <color theme="1"/>
        <rFont val="Aptos Display"/>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</si>
  <si>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t>OBJETIVO CENTRAL</t>
  </si>
  <si>
    <t>MEDIOS DIRECTOS</t>
  </si>
  <si>
    <r>
      <rPr>
        <b/>
        <sz val="12"/>
        <color theme="1"/>
        <rFont val="Aptos Display"/>
      </rPr>
      <t>Medios</t>
    </r>
    <r>
      <rPr>
        <sz val="12"/>
        <color theme="1"/>
        <rFont val="Aptos Display"/>
      </rPr>
      <t xml:space="preserve">
Aquellos que permitan alcanzar dicho objetivo.</t>
    </r>
    <r>
      <rPr>
        <b/>
        <sz val="12"/>
        <color theme="1"/>
        <rFont val="Aptos Display"/>
      </rPr>
      <t xml:space="preserve">
</t>
    </r>
    <r>
      <rPr>
        <sz val="12"/>
        <color theme="1"/>
        <rFont val="Aptos Display"/>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</si>
  <si>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t>MEDIOS INDIRECTOS</t>
  </si>
  <si>
    <r>
      <rPr>
        <b/>
        <sz val="12"/>
        <color theme="1"/>
        <rFont val="Aptos Display"/>
      </rPr>
      <t xml:space="preserve">Selección de la alternativa
</t>
    </r>
    <r>
      <rPr>
        <sz val="12"/>
        <color theme="1"/>
        <rFont val="Aptos Display"/>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rPr>
      <t xml:space="preserve">
</t>
    </r>
    <r>
      <rPr>
        <sz val="12"/>
        <color theme="1"/>
        <rFont val="Aptos Display"/>
      </rPr>
      <t xml:space="preserve">
Tomando en cuenta los medios propuestos para alcanzar el objetivo, s</t>
    </r>
    <r>
      <rPr>
        <b/>
        <sz val="12"/>
        <color theme="1"/>
        <rFont val="Aptos Display"/>
      </rPr>
      <t xml:space="preserve">e consideran aquéllos que están en el ámbito de competencia de la unidad responsable del programa. En este proceso se definen acciones concretas tendientes a materializarlos.
</t>
    </r>
    <r>
      <rPr>
        <sz val="12"/>
        <color theme="1"/>
        <rFont val="Aptos Display"/>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</si>
  <si>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r>
      <rPr>
        <sz val="14"/>
        <color theme="1"/>
        <rFont val="Play"/>
      </rPr>
      <t xml:space="preserve">
</t>
    </r>
    <r>
      <rPr>
        <b/>
        <sz val="14"/>
        <color theme="1"/>
        <rFont val="Aptos Display"/>
      </rPr>
      <t>ÁRBOL DE ALTERNATIVAS
A partir del árbol de objetivos</t>
    </r>
    <r>
      <rPr>
        <sz val="14"/>
        <color theme="1"/>
        <rFont val="Aptos Display"/>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</si>
  <si>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 xml:space="preserve"> Árbol de Alternativas</t>
  </si>
  <si>
    <t>MATRIZ DE SELECCIÓN DE ALTERNATIVAS</t>
  </si>
  <si>
    <r>
      <rPr>
        <b/>
        <sz val="16"/>
        <color theme="1"/>
        <rFont val="Arial Nova Cond"/>
      </rPr>
      <t>Selección de la Alternativa:</t>
    </r>
    <r>
      <rPr>
        <sz val="16"/>
        <color theme="1"/>
        <rFont val="Arial Nova Cond"/>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rPr>
      <t xml:space="preserve"> se enuncian algunos criterios genéricos que se pueden tomar como base para la construcción del Programa que se esté diseñando.</t>
    </r>
  </si>
  <si>
    <t>EJE 3. TODOS POR LA PAZ</t>
  </si>
  <si>
    <t>(NOMBRE DEL PROGRAMA)</t>
  </si>
  <si>
    <t>(NOMBRE DE LA DEPENDENCIA)</t>
  </si>
  <si>
    <t>Unidad Administrativa responsable</t>
  </si>
  <si>
    <t>Nivel</t>
  </si>
  <si>
    <t>Árbol de alternativas</t>
  </si>
  <si>
    <t>Descripción de la alternativa</t>
  </si>
  <si>
    <t>Criterios de valoración</t>
  </si>
  <si>
    <t>Orden de prioridad</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</si>
  <si>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</si>
  <si>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</si>
  <si>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</si>
  <si>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</si>
  <si>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</si>
  <si>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</si>
  <si>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</si>
  <si>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</si>
  <si>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</si>
  <si>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</si>
  <si>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</si>
  <si>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</si>
  <si>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</si>
  <si>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</si>
  <si>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</si>
  <si>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Fin superior</t>
  </si>
  <si>
    <t>Objetivo</t>
  </si>
  <si>
    <t>Medio Directo 1</t>
  </si>
  <si>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</si>
  <si>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t>Medio indirecto 1.1</t>
  </si>
  <si>
    <t>Medio indirecto 1.1.1</t>
  </si>
  <si>
    <t>Medio indirecto 1.1.2</t>
  </si>
  <si>
    <t>Medio indirecto 1.2</t>
  </si>
  <si>
    <t>Medio indirecto 1.2.1</t>
  </si>
  <si>
    <t>Medio indirecto 1.2.2</t>
  </si>
  <si>
    <t>Medio indirecto 1.3</t>
  </si>
  <si>
    <t>Medio indirecto 1.3.1</t>
  </si>
  <si>
    <t>Medio indirecto 1.3.2</t>
  </si>
  <si>
    <t>Medio Directo 2</t>
  </si>
  <si>
    <t>Medio indirecto 2.1</t>
  </si>
  <si>
    <t>Medio indirecto 2.1.1</t>
  </si>
  <si>
    <t>Medio indirecto 2.1.2</t>
  </si>
  <si>
    <t>Medio indirecto 2.2</t>
  </si>
  <si>
    <t>Medio indirecto 2.2.1</t>
  </si>
  <si>
    <t>Medio indirecto 2.2.2</t>
  </si>
  <si>
    <t>Medio indirecto 2.3</t>
  </si>
  <si>
    <t>Medio indirecto 2.3.1</t>
  </si>
  <si>
    <t>Medio indirecto 2.3.2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</si>
  <si>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</si>
  <si>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</si>
  <si>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</si>
  <si>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</si>
  <si>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</si>
  <si>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</si>
  <si>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</si>
  <si>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</si>
  <si>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</si>
  <si>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</si>
  <si>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</si>
  <si>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</si>
  <si>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4.1.1</t>
  </si>
  <si>
    <t>Medio indirecto 4.1.2</t>
  </si>
  <si>
    <t>Medio indirecto 4.2</t>
  </si>
  <si>
    <t>Medio indirecto 4.2.1</t>
  </si>
  <si>
    <t>Medio indirecto 4.2.2</t>
  </si>
  <si>
    <t>Medio indirecto 4.3</t>
  </si>
  <si>
    <t>Medio indirecto 4.3.1</t>
  </si>
  <si>
    <t>Medio indirecto 4.3.2</t>
  </si>
  <si>
    <t>Medio Directo 5</t>
  </si>
  <si>
    <t>Medio indirecto 5.1</t>
  </si>
  <si>
    <t>Medio indirecto 5.1.1</t>
  </si>
  <si>
    <t>Medio indirecto 5.1.2</t>
  </si>
  <si>
    <t>Medio indirecto 5.2</t>
  </si>
  <si>
    <t>Medio indirecto 5.2.1</t>
  </si>
  <si>
    <t>Medio indirecto 5.2.2</t>
  </si>
  <si>
    <t>Medio indirecto 5.3</t>
  </si>
  <si>
    <t>Medio indirecto 5.3.1</t>
  </si>
  <si>
    <t>Medio indirecto 5.3.2</t>
  </si>
  <si>
    <t>Escala: 4 = muy alto, 3 = alto, 2 = bajo, 1 = muy bajo</t>
  </si>
  <si>
    <t>ESTRUCTURA ANALÍTICA DEL PROGRAMA PRESUPUESTARIO</t>
  </si>
  <si>
    <r>
      <rPr>
        <b/>
        <sz val="14"/>
        <color theme="1"/>
        <rFont val="Calibri"/>
      </rPr>
      <t>Estructura Analítica del Programa presupuestario (EAPp)</t>
    </r>
    <r>
      <rPr>
        <sz val="11"/>
        <color theme="1"/>
        <rFont val="Calibri"/>
      </rPr>
      <t xml:space="preserve">
</t>
    </r>
    <r>
      <rPr>
        <sz val="12"/>
        <color theme="1"/>
        <rFont val="Calibri"/>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</si>
  <si>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t>Situaciones negativas derivadas del árbol del problema</t>
  </si>
  <si>
    <t>Solución óptima derivada del árbol de objetivos</t>
  </si>
  <si>
    <t>Matriz de Indicadores para Resultados</t>
  </si>
  <si>
    <t>Resumen Narrativo</t>
  </si>
  <si>
    <t>Efecto superior 
xxxxx</t>
  </si>
  <si>
    <t>Fin Superior
xxxxxx</t>
  </si>
  <si>
    <t>FIN</t>
  </si>
  <si>
    <r>
      <rPr>
        <b/>
        <sz val="12"/>
        <color theme="0"/>
        <rFont val="Calibri"/>
      </rPr>
      <t xml:space="preserve">Problema Central
</t>
    </r>
    <r>
      <rPr>
        <sz val="12"/>
        <color theme="0"/>
        <rFont val="Calibri"/>
      </rPr>
      <t>xxxxxxx</t>
    </r>
  </si>
  <si>
    <r>
      <rPr>
        <b/>
        <sz val="12"/>
        <color theme="0"/>
        <rFont val="Calibri"/>
      </rPr>
      <t xml:space="preserve">Objetivo Central
</t>
    </r>
    <r>
      <rPr>
        <sz val="12"/>
        <color theme="0"/>
        <rFont val="Calibri"/>
      </rPr>
      <t>xxxxxxx</t>
    </r>
  </si>
  <si>
    <t>PROPÓSITO</t>
  </si>
  <si>
    <t>Causa Directa 1
xxxxx</t>
  </si>
  <si>
    <t>Medio Directo 1
xxxxx</t>
  </si>
  <si>
    <t>COMPONENTE</t>
  </si>
  <si>
    <t>Causa indirecta 1.1 
xxxxx</t>
  </si>
  <si>
    <t>ACTIVIDAD</t>
  </si>
  <si>
    <t>Causa indirecta 1.1.1</t>
  </si>
  <si>
    <t>Causa indirecta 1.1.2</t>
  </si>
  <si>
    <t>Causa indirecta 1.2</t>
  </si>
  <si>
    <t>Causa indirecta 1.2.1</t>
  </si>
  <si>
    <t>Causa indirecta 1.2.2</t>
  </si>
  <si>
    <t>Causa indirecta 1.3</t>
  </si>
  <si>
    <t>Causa indirecta 1.3.1</t>
  </si>
  <si>
    <t>Causa indirecta 1.3.2</t>
  </si>
  <si>
    <t>Causa Directa 1</t>
  </si>
  <si>
    <t>Causa indirecta 1.1</t>
  </si>
  <si>
    <t>Causa indirecta 2.2</t>
  </si>
  <si>
    <t>ANÁLISIS DE SIMILITUDES, COMPLEMENTARIEDADES Y DUPLICIDADES CON OTROS PROGRAMAS PRESUPUESTARIOS DEL MISMO U OTROS ÓRDENES DE GOBIERNO</t>
  </si>
  <si>
    <t>NOMBRE DEL PROGRAMA</t>
  </si>
  <si>
    <t>NOMBRE DE LA DEPENDENCIA</t>
  </si>
  <si>
    <t>Matriz de similitudes, complementariedades y duplicidades</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</si>
  <si>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</si>
  <si>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Nombre y clave del Pp</t>
  </si>
  <si>
    <t>Dependencia o entidad</t>
  </si>
  <si>
    <t>Problema público</t>
  </si>
  <si>
    <t>Objetivo central</t>
  </si>
  <si>
    <t>Población o área de enfoque</t>
  </si>
  <si>
    <t>Cobertura geográfica</t>
  </si>
  <si>
    <t>Relación identificada (Similitud, complementariedad o duplicidad)</t>
  </si>
  <si>
    <t>Explicación</t>
  </si>
  <si>
    <t>PROGRAMA PRESUPUESTARIO
2024 - 2027
CONTRALORÍA MUNICIPAL</t>
  </si>
  <si>
    <t>Unidad Administrativa Responsable</t>
  </si>
  <si>
    <t>Resumen narrativo u objetivos.</t>
  </si>
  <si>
    <t>INDICADOR</t>
  </si>
  <si>
    <r>
      <rPr>
        <b/>
        <sz val="14"/>
        <color theme="0"/>
        <rFont val="Calibri"/>
      </rPr>
      <t>Medios de verificación.</t>
    </r>
    <r>
      <rPr>
        <sz val="14"/>
        <color theme="0"/>
        <rFont val="Calibri"/>
      </rPr>
      <t xml:space="preserve">
(fuentes de información de donde se obtendrán los datos del indicador)</t>
    </r>
  </si>
  <si>
    <r>
      <rPr>
        <b/>
        <sz val="14"/>
        <color theme="0"/>
        <rFont val="Calibri"/>
      </rPr>
      <t>Supuestos.</t>
    </r>
    <r>
      <rPr>
        <sz val="14"/>
        <color theme="0"/>
        <rFont val="Calibri"/>
      </rPr>
      <t xml:space="preserve">
(situaciones que necesariamente tienen que suceder, en positivo, para que el objetivo por nivel se cumpla pero que están fuera de las manos de la Unidad Responsable)</t>
    </r>
  </si>
  <si>
    <r>
      <rPr>
        <b/>
        <sz val="14"/>
        <color theme="0"/>
        <rFont val="Calibri"/>
      </rPr>
      <t xml:space="preserve">Vinculación Objetivos de Desarrollo Sostenible 
(Agenda 2030) 
</t>
    </r>
    <r>
      <rPr>
        <sz val="14"/>
        <color theme="0"/>
        <rFont val="Calibri"/>
      </rPr>
      <t xml:space="preserve">
(solo donde aplique)</t>
    </r>
  </si>
  <si>
    <t>Reglas de sintaxis en resumen narrativo
+
ejemplos</t>
  </si>
  <si>
    <t>Nombre del Indicador.</t>
  </si>
  <si>
    <r>
      <rPr>
        <b/>
        <sz val="14"/>
        <color theme="0"/>
        <rFont val="Calibri"/>
      </rPr>
      <t>Definición.</t>
    </r>
    <r>
      <rPr>
        <sz val="14"/>
        <color theme="0"/>
        <rFont val="Calibri"/>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</si>
  <si>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rPr>
      <t>Dimensión.</t>
    </r>
    <r>
      <rPr>
        <sz val="14"/>
        <color theme="0"/>
        <rFont val="Calibri"/>
      </rPr>
      <t xml:space="preserve">
(Eficiencia, Eficacia, Economía, Calidad)</t>
    </r>
  </si>
  <si>
    <r>
      <rPr>
        <sz val="14"/>
        <color theme="0"/>
        <rFont val="Calibri"/>
      </rPr>
      <t xml:space="preserve">
</t>
    </r>
    <r>
      <rPr>
        <b/>
        <sz val="14"/>
        <color theme="0"/>
        <rFont val="Calibri"/>
      </rPr>
      <t xml:space="preserve">Frecuencia de medición del Indicador.
</t>
    </r>
    <r>
      <rPr>
        <sz val="14"/>
        <color theme="0"/>
        <rFont val="Calibri"/>
      </rPr>
      <t xml:space="preserve">
Con base a las recomendaciones del nivel de objetivos.</t>
    </r>
  </si>
  <si>
    <r>
      <rPr>
        <b/>
        <sz val="14"/>
        <color theme="0"/>
        <rFont val="Calibri"/>
      </rPr>
      <t xml:space="preserve">Método de cálculo del Indicador.
</t>
    </r>
    <r>
      <rPr>
        <sz val="14"/>
        <color theme="0"/>
        <rFont val="Calibri"/>
      </rPr>
      <t>Descripción de las variables.</t>
    </r>
  </si>
  <si>
    <r>
      <rPr>
        <b/>
        <sz val="14"/>
        <color theme="0"/>
        <rFont val="Calibri"/>
      </rPr>
      <t>Unidad de medida</t>
    </r>
    <r>
      <rPr>
        <sz val="14"/>
        <color theme="0"/>
        <rFont val="Calibri"/>
      </rPr>
      <t xml:space="preserve"> del Indicador y unidad de medida de sus variables.</t>
    </r>
  </si>
  <si>
    <r>
      <rPr>
        <b/>
        <sz val="14"/>
        <color theme="0"/>
        <rFont val="Calibri"/>
      </rPr>
      <t>Sentido del Indicador.</t>
    </r>
    <r>
      <rPr>
        <sz val="14"/>
        <color theme="0"/>
        <rFont val="Calibri"/>
      </rPr>
      <t xml:space="preserve">
(ascendente, descendente o constante)</t>
    </r>
  </si>
  <si>
    <r>
      <rPr>
        <b/>
        <sz val="14"/>
        <color theme="0"/>
        <rFont val="Calibri"/>
      </rPr>
      <t>Meta del Indicador.</t>
    </r>
    <r>
      <rPr>
        <sz val="14"/>
        <color theme="0"/>
        <rFont val="Calibri"/>
      </rPr>
      <t xml:space="preserve">
Lo que se quiere alcanzar con la intervención. Considerar el punto de partida (línea base) y los recursos con los que se cuenta. Realistas y retadoras.</t>
    </r>
  </si>
  <si>
    <r>
      <rPr>
        <b/>
        <sz val="14"/>
        <color theme="0"/>
        <rFont val="Calibri"/>
      </rPr>
      <t>Línea base del Indicador.</t>
    </r>
    <r>
      <rPr>
        <sz val="14"/>
        <color theme="0"/>
        <rFont val="Calibri"/>
      </rPr>
      <t xml:space="preserve">
A diciembre del 2024.
 (Punto de partida para evaluar y dar seguimiento al indicador).
Si el indicador es nuevo definir como línea base el primer valor obtenido de su aplicación.</t>
    </r>
  </si>
  <si>
    <t>Contribuir + estrategia o línea de acción del Programa Derivado del PMD</t>
  </si>
  <si>
    <t>Contribuir a la mejora de la calidad de vida de la población mediante la baja concentración de contaminantes en el aire de la CDMX</t>
  </si>
  <si>
    <t>Contribuir a la mejora en la calidad de vida de las personas con discapacidad</t>
  </si>
  <si>
    <t>Contribuir a mejorar el estado de salud de las y los niños menores de 5 años en situación de pobreza extrema</t>
  </si>
  <si>
    <t>Fin</t>
  </si>
  <si>
    <t>Estratégico
Tasa de variación real del cremiento de la recaudación local como procentaje del PIB</t>
  </si>
  <si>
    <t>Eficacia</t>
  </si>
  <si>
    <t>Anual o superior</t>
  </si>
  <si>
    <t>La unidad de medida y el método de cálculo forzosamente deberás estar expresados en los mismos términos</t>
  </si>
  <si>
    <t>Población objetivo o área de efoque + verbo en presente + resultado logrado</t>
  </si>
  <si>
    <t>Baja concentración de contaminantes en el aire de la CDMX</t>
  </si>
  <si>
    <t>Las personas en situación de vulnerabilidad por discapacidad son incluidas socialmente</t>
  </si>
  <si>
    <t>Las niñas y los niños menores de 5 años, integrantes de las familias en pobreza extrema, disminuyen sus niveles de desnutrición</t>
  </si>
  <si>
    <t>Propósito</t>
  </si>
  <si>
    <t xml:space="preserve">1.1.1 </t>
  </si>
  <si>
    <t>Estratégico
Tasa de eficiencia terminal de estudiantes becados</t>
  </si>
  <si>
    <t>Eficacia/Eficiencia</t>
  </si>
  <si>
    <t>Anual</t>
  </si>
  <si>
    <t>Producto terminado/entregado o servicio proporcionado + verbo en pasado participio</t>
  </si>
  <si>
    <t>Financiamientos para proyectos de energía renovables entregados</t>
  </si>
  <si>
    <t>Terapias físicas y psicológicas con altos estándares de calidad provistas</t>
  </si>
  <si>
    <t>Paquete básico de servicios de salud entregados
Complemento alimenticio entregado</t>
  </si>
  <si>
    <t>Componente</t>
  </si>
  <si>
    <t>1.1.1.1</t>
  </si>
  <si>
    <t>Gestión/Estratégico
Porcentaje de becarios que reciben apoyos en alimentación</t>
  </si>
  <si>
    <t>Eficacia/eficiencia/calidad</t>
  </si>
  <si>
    <t>Semestral o inferior</t>
  </si>
  <si>
    <t>Sustantivo derivado de un verbo + complemento 
Se forma con los sufijos: -ción, -cción, -sió, -ado, -ada, - ida, -miento, -aje.</t>
  </si>
  <si>
    <t>Elaboración de proyectos sustentables en materia de energía renovable</t>
  </si>
  <si>
    <t>Desarrollo de protocolos de atención
Implementación de planes de tratamiento personalizados</t>
  </si>
  <si>
    <t>Elaboración del padrón de las y los niños beneficiarios
Definición del grupo de complementos alimenticios</t>
  </si>
  <si>
    <t>Actividad</t>
  </si>
  <si>
    <t>1.1.1.1.1</t>
  </si>
  <si>
    <t>Gestión
Porcentaje de avance en el diseño de la campaña de comunicación</t>
  </si>
  <si>
    <t>Eficacia/eficiencia/calidad/economía</t>
  </si>
  <si>
    <t>Trimestral o inferior</t>
  </si>
  <si>
    <t>Para la construcción de los nombres de los Indicadores:</t>
  </si>
  <si>
    <t>No debe repetir el objetivo
Claro y entendible
No debe ser una descripción del método de cálculo
No reflejar una acción
Incluir unidad de medida</t>
  </si>
  <si>
    <t xml:space="preserve"> </t>
  </si>
  <si>
    <t>MATRIZ DE INDICADORES PARA RESULTADOS
PROGRAMA PRESUPUESTARIO 2025 - 2027</t>
  </si>
  <si>
    <t>O-PPA. 3.1 ATENCIÓN Y APOYO A LAS DEMANDAS DE LA CIUDADANÍA Y ORGANISMOS NO GUBERNAMENTALES</t>
  </si>
  <si>
    <t>SECRETARÍA GENERAL DEL H. AYUNTAMIENTO</t>
  </si>
  <si>
    <t>PROGRAMA PRESUPUESTARIO</t>
  </si>
  <si>
    <t>CLAVE Y NOMBRE DEL PROGRAMA PRESUPUESTARIO</t>
  </si>
  <si>
    <t>CLASIFICACIÓN FUNCIONAL DEL GASTO</t>
  </si>
  <si>
    <t>FINALIDAD</t>
  </si>
  <si>
    <t>1. GOBIERNO</t>
  </si>
  <si>
    <t>FUNCIÓN</t>
  </si>
  <si>
    <t>1.3 COORDINACIÓN DE LA POLÍTICA DE GOBIERNO</t>
  </si>
  <si>
    <t>SUBFUNCIÓN</t>
  </si>
  <si>
    <t>1.3.2 POLÍTICA INTERIOR</t>
  </si>
  <si>
    <t>CLASIFICACIÓN PROGRAMÁTICA</t>
  </si>
  <si>
    <t>O Apoyo al buen gobierno y mejoramiento de la gestión</t>
  </si>
  <si>
    <t>ESTRUCTURA ADMINISTRATIVA</t>
  </si>
  <si>
    <t>RAMO</t>
  </si>
  <si>
    <t>Gobierno</t>
  </si>
  <si>
    <t>UNIDAD RESPONSABLE</t>
  </si>
  <si>
    <t>301 Secretaría General del Ayuntamiento</t>
  </si>
  <si>
    <t>UNIDAD ADMINISTRATIVA</t>
  </si>
  <si>
    <t xml:space="preserve">301 Secretaría General del Ayuntamiento                                                                                        </t>
  </si>
  <si>
    <t>ACTIVIDAD INSTITUCIONAL</t>
  </si>
  <si>
    <t xml:space="preserve">30101 Oficina del Secretarío General del Ayuntamiento                                                                                        </t>
  </si>
  <si>
    <t>UNIDADES ADMINISTRATIVAS QUE CONTRIBUYEN AL PROGRAMA PRESUPUESTARIO</t>
  </si>
  <si>
    <t>Oficina de la Secretaría General, Coordinación De Apoyo Iinterinstiticional Como Autoridad Transmisora Para La Búsqueda De Personas No Localizadas, Dirección General de la Coordinación General Administrativa, Coordinación del Registro Civil, Direccion de Derechos Humanos y Grupos Prioritarios, Dirección General de Asuntos Juridicos, Dirección General de Juzgados Cívicos, Dirección General del Centro de Retenciones y Sanciones Administrativas, Dirección General de Gobierno, Sistema de Protección Integral de Protección Integral a las Niñas, Niños y Adolescentes, Dirección General de Transporte y Vialidad, Dirección General del Honorable Cuerpo de Bomberos, Desastres, Emergencias Medicas y Desastres, Unidad Técnica Jurídica y Documental, Dirección del Archivo Municipal, Protección Civil</t>
  </si>
  <si>
    <t>VINCULACIÓN PLAN MUNICIPAL DE DESARROLLO
 2024-2027</t>
  </si>
  <si>
    <t>EJE</t>
  </si>
  <si>
    <t>OBJETIVO ESTRATÉGICO</t>
  </si>
  <si>
    <t>3.0 Consolidar una sociedad más segura y cohesionada mediante la prevención de la violencia y la promoción de actividades que fortalezcan la convivencia y el bienestar comunitario.</t>
  </si>
  <si>
    <t>OBJETIVO</t>
  </si>
  <si>
    <t>3.1 ATENDER A LAS Y LOS CIUDADANOS DEL MUNICIPIO RESPECTO A SUS NECESIDADES Y DEMANDAS CON BASE EN LOS SERVICIOS.</t>
  </si>
  <si>
    <t>VINCULACIÓN PROGRAMA DERIVADO DEL PLAN MUNICIPAL DE DESARROLLO  2024-2027</t>
  </si>
  <si>
    <t>NOMBRE DEL PROGRAMA DERIVADO</t>
  </si>
  <si>
    <t>PROGRAMA DE ATENCIÓN Y APOYO A LAS DEMANDAS DE LA CIUDADANÍA Y ORGANISMOS NO GUBERNAMENTALES</t>
  </si>
  <si>
    <t>ESTRATEGIA</t>
  </si>
  <si>
    <t>3.1.1.1.1
3.1.1.1.2</t>
  </si>
  <si>
    <t>LÍNEA DE ACCIÓN</t>
  </si>
  <si>
    <t>3.1.1.1.1.1
3.1.1.1.1.2</t>
  </si>
  <si>
    <t>MIR 2025 - 2027
SECRETARÍA GENERAL DEL H. AYUNTAMIENTO</t>
  </si>
  <si>
    <t>Resumen narrativo u objetivos</t>
  </si>
  <si>
    <r>
      <rPr>
        <b/>
        <sz val="15"/>
        <color theme="0"/>
        <rFont val="Calibri"/>
      </rPr>
      <t>Medios de verificación.</t>
    </r>
    <r>
      <rPr>
        <sz val="15"/>
        <color theme="0"/>
        <rFont val="Calibri"/>
      </rPr>
      <t xml:space="preserve">
</t>
    </r>
    <r>
      <rPr>
        <sz val="12"/>
        <color theme="0"/>
        <rFont val="Calibri"/>
      </rPr>
      <t xml:space="preserve">
(fuentes de información de donde se obtendrán los datos del indicador)</t>
    </r>
  </si>
  <si>
    <r>
      <rPr>
        <b/>
        <sz val="15"/>
        <color theme="0"/>
        <rFont val="Calibri"/>
      </rPr>
      <t>Supuestos.</t>
    </r>
    <r>
      <rPr>
        <sz val="15"/>
        <color theme="0"/>
        <rFont val="Calibri"/>
      </rPr>
      <t xml:space="preserve">
</t>
    </r>
    <r>
      <rPr>
        <sz val="12"/>
        <color theme="0"/>
        <rFont val="Calibri"/>
      </rPr>
      <t>(situaciones que necesariamente tienen que suceder, en positivo, para que el objetivo por nivel se cumpla pero que están fuera de las manos de la Unidad Responsable)</t>
    </r>
  </si>
  <si>
    <r>
      <rPr>
        <b/>
        <sz val="15"/>
        <color theme="0"/>
        <rFont val="Calibri"/>
      </rPr>
      <t xml:space="preserve">Vinculación Objetivos de Desarrollo Sostenible 
(Agenda 2030) 
</t>
    </r>
    <r>
      <rPr>
        <sz val="12"/>
        <color theme="0"/>
        <rFont val="Calibri"/>
      </rPr>
      <t>(solo donde aplique)</t>
    </r>
  </si>
  <si>
    <t>ID</t>
  </si>
  <si>
    <t>Acción/Evento</t>
  </si>
  <si>
    <t>Nombre de Proyecto</t>
  </si>
  <si>
    <t>Nombre del Indicador</t>
  </si>
  <si>
    <r>
      <rPr>
        <b/>
        <sz val="15"/>
        <color theme="0"/>
        <rFont val="Calibri"/>
      </rPr>
      <t>Definición</t>
    </r>
    <r>
      <rPr>
        <sz val="15"/>
        <color theme="0"/>
        <rFont val="Calibri"/>
      </rPr>
      <t xml:space="preserve">
</t>
    </r>
    <r>
      <rPr>
        <sz val="12"/>
        <color theme="0"/>
        <rFont val="Calibri"/>
      </rPr>
      <t>(Precisar qué se pretende medir del objetivo al que está asociado; debe ayudar a entender la utilidad, finalidad o uso del indicador.
Explicar brevemente y en términos sencillos, qué es lo que mide el indicador.)</t>
    </r>
  </si>
  <si>
    <r>
      <rPr>
        <b/>
        <sz val="15"/>
        <color theme="0"/>
        <rFont val="Calibri"/>
      </rPr>
      <t>Dimensión</t>
    </r>
    <r>
      <rPr>
        <sz val="15"/>
        <color theme="0"/>
        <rFont val="Calibri"/>
      </rPr>
      <t xml:space="preserve">
</t>
    </r>
    <r>
      <rPr>
        <sz val="12"/>
        <color theme="0"/>
        <rFont val="Calibri"/>
      </rPr>
      <t>(Eficiencia, Eficacia, Economía, Calidad)</t>
    </r>
  </si>
  <si>
    <r>
      <rPr>
        <b/>
        <sz val="15"/>
        <color theme="0"/>
        <rFont val="Calibri"/>
      </rPr>
      <t xml:space="preserve">Frecuencia de medición del Indicador
</t>
    </r>
    <r>
      <rPr>
        <sz val="15"/>
        <color theme="0"/>
        <rFont val="Calibri"/>
      </rPr>
      <t xml:space="preserve">
</t>
    </r>
    <r>
      <rPr>
        <sz val="12"/>
        <color theme="0"/>
        <rFont val="Calibri"/>
      </rPr>
      <t>Con base a las recomendaciones del nivel de objetivos.</t>
    </r>
  </si>
  <si>
    <r>
      <rPr>
        <b/>
        <sz val="15"/>
        <color theme="0"/>
        <rFont val="Calibri"/>
      </rPr>
      <t xml:space="preserve">Método de cálculo del Indicador
</t>
    </r>
    <r>
      <rPr>
        <sz val="12"/>
        <color theme="0"/>
        <rFont val="Calibri"/>
      </rPr>
      <t>Descripción de las variables.</t>
    </r>
  </si>
  <si>
    <r>
      <rPr>
        <b/>
        <sz val="15"/>
        <color theme="0"/>
        <rFont val="Calibri"/>
      </rPr>
      <t>Unidad de medida</t>
    </r>
    <r>
      <rPr>
        <sz val="15"/>
        <color theme="0"/>
        <rFont val="Calibri"/>
      </rPr>
      <t xml:space="preserve"> </t>
    </r>
    <r>
      <rPr>
        <sz val="12"/>
        <color theme="0"/>
        <rFont val="Calibri"/>
      </rPr>
      <t>del Indicador y unidad de medida de sus variables.</t>
    </r>
  </si>
  <si>
    <r>
      <rPr>
        <b/>
        <sz val="15"/>
        <color theme="0"/>
        <rFont val="Calibri"/>
      </rPr>
      <t>Sentido del Indicador</t>
    </r>
    <r>
      <rPr>
        <sz val="15"/>
        <color theme="0"/>
        <rFont val="Calibri"/>
      </rPr>
      <t xml:space="preserve">
</t>
    </r>
    <r>
      <rPr>
        <sz val="12"/>
        <color theme="0"/>
        <rFont val="Calibri"/>
      </rPr>
      <t>(ascendente, descendente o constante)</t>
    </r>
  </si>
  <si>
    <r>
      <rPr>
        <b/>
        <sz val="15"/>
        <color theme="0"/>
        <rFont val="Calibri"/>
      </rPr>
      <t>Meta del Indicador</t>
    </r>
    <r>
      <rPr>
        <sz val="15"/>
        <color theme="0"/>
        <rFont val="Calibri"/>
      </rPr>
      <t xml:space="preserve">
</t>
    </r>
    <r>
      <rPr>
        <sz val="12"/>
        <color theme="0"/>
        <rFont val="Calibri"/>
      </rPr>
      <t xml:space="preserve">
Lo que se quiere alcanzar con la intervención. Considerar el punto de partida (línea base) y los recursos con los que se cuenta. Realistas y retadoras.</t>
    </r>
  </si>
  <si>
    <r>
      <rPr>
        <b/>
        <sz val="15"/>
        <color theme="0"/>
        <rFont val="Calibri"/>
      </rPr>
      <t xml:space="preserve">Línea base del Indicador
</t>
    </r>
    <r>
      <rPr>
        <sz val="12"/>
        <color theme="0"/>
        <rFont val="Calibri"/>
      </rPr>
      <t xml:space="preserve">
A diciembre del 2024.
 (Punto de partida para evaluar y dar seguimiento al indicador).
Si el indicador es nuevo definir como línea base el primer valor obtenido de su aplicación.</t>
    </r>
  </si>
  <si>
    <t>Dirección de Planeación Municipal</t>
  </si>
  <si>
    <r>
      <rPr>
        <b/>
        <sz val="11"/>
        <color rgb="FF000000"/>
        <rFont val="Arial"/>
      </rPr>
      <t xml:space="preserve">3.3.1 </t>
    </r>
    <r>
      <rPr>
        <sz val="11"/>
        <color rgb="FF000000"/>
        <rFont val="Arial"/>
      </rPr>
      <t>Contribuir a una sociedad más segura, cohesionada y pacífica en el municipio de Benito Juárez mediante estrategias de prevención de la violencia, impulso a la convivencia y fortalecimiento del bienestar social.</t>
    </r>
  </si>
  <si>
    <r>
      <rPr>
        <b/>
        <sz val="11"/>
        <color rgb="FF000000"/>
        <rFont val="Arial"/>
      </rPr>
      <t xml:space="preserve">I_TOD_PAZ: </t>
    </r>
    <r>
      <rPr>
        <sz val="11"/>
        <color rgb="FF000000"/>
        <rFont val="Arial"/>
      </rPr>
      <t>Índice de Todos por la Paz</t>
    </r>
  </si>
  <si>
    <t>El Índice Todos por la Paz mide el grado de avance en tres grandes dimensiones: Seguridad y Justicia, Cohesión Social y Educación para la Paz.</t>
  </si>
  <si>
    <t>Trianual</t>
  </si>
  <si>
    <r>
      <rPr>
        <b/>
        <sz val="11"/>
        <color theme="1"/>
        <rFont val="Arial"/>
      </rPr>
      <t xml:space="preserve">Unidad de medida del indicador: </t>
    </r>
    <r>
      <rPr>
        <sz val="11"/>
        <color theme="1"/>
        <rFont val="Arial"/>
      </rPr>
      <t xml:space="preserve">
Porcentaje</t>
    </r>
  </si>
  <si>
    <t>Ascendente</t>
  </si>
  <si>
    <r>
      <rPr>
        <b/>
        <sz val="11"/>
        <color theme="1"/>
        <rFont val="Arial"/>
      </rPr>
      <t xml:space="preserve">META DE ENERO 2025 A DICIEMBRE 2027
I_TOD_PAZ: </t>
    </r>
    <r>
      <rPr>
        <sz val="11"/>
        <color theme="1"/>
        <rFont val="Arial"/>
      </rPr>
      <t xml:space="preserve"> Se espera alcanzar el 96.01% del índice de todos por la paz para diciembre del 2027.</t>
    </r>
  </si>
  <si>
    <r>
      <rPr>
        <b/>
        <sz val="11"/>
        <color theme="1"/>
        <rFont val="Arial"/>
      </rPr>
      <t xml:space="preserve">Línea base del Indicador
I_TOD_PAZ:  </t>
    </r>
    <r>
      <rPr>
        <sz val="11"/>
        <color theme="1"/>
        <rFont val="Arial"/>
      </rPr>
      <t>94.42% a diciembre del 2024</t>
    </r>
  </si>
  <si>
    <r>
      <rPr>
        <b/>
        <sz val="11"/>
        <color rgb="FF000000"/>
        <rFont val="Arial"/>
      </rPr>
      <t xml:space="preserve">Nombre completo del Documento que sustenta la información: 
</t>
    </r>
    <r>
      <rPr>
        <sz val="11"/>
        <color rgb="FF000000"/>
        <rFont val="Arial"/>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rPr>
      <t xml:space="preserve">Nombre del área que genera o publica la información: 
</t>
    </r>
    <r>
      <rPr>
        <sz val="11"/>
        <color rgb="FF000000"/>
        <rFont val="Arial"/>
      </rPr>
      <t xml:space="preserve">Dirección de planeación
</t>
    </r>
    <r>
      <rPr>
        <b/>
        <sz val="11"/>
        <color rgb="FF000000"/>
        <rFont val="Arial"/>
      </rPr>
      <t xml:space="preserve">Periodicidad con que se genera el documento: 
</t>
    </r>
    <r>
      <rPr>
        <sz val="11"/>
        <color rgb="FF000000"/>
        <rFont val="Arial"/>
      </rPr>
      <t xml:space="preserve">Trianual
</t>
    </r>
    <r>
      <rPr>
        <b/>
        <sz val="11"/>
        <color rgb="FF000000"/>
        <rFont val="Arial"/>
      </rPr>
      <t xml:space="preserve">
Liga de la página de la que se obtiene la información:
</t>
    </r>
    <r>
      <rPr>
        <sz val="11"/>
        <color rgb="FF000000"/>
        <rFont val="Arial"/>
      </rPr>
      <t>https://onedrive.live.com/view.aspx?resid=84F4E4FFF988A5F5%21105392&amp;authkey=!AAI512qQ2fNa5As</t>
    </r>
  </si>
  <si>
    <t>A diciembre de 2027 se cuenta con la información actualizada de los 8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</si>
  <si>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</si>
  <si>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Oficina de la Secretaría General</t>
  </si>
  <si>
    <r>
      <rPr>
        <b/>
        <sz val="13"/>
        <color rgb="FFFFFFFF"/>
        <rFont val="Calibri"/>
      </rPr>
      <t xml:space="preserve">3.1.1.1 </t>
    </r>
    <r>
      <rPr>
        <sz val="13"/>
        <color rgb="FFFFFFFF"/>
        <rFont val="Calibri"/>
      </rPr>
      <t xml:space="preserve">Las dependencias municipales  de la Secretaria General atienden a las y los ciudadanos del municipio de Benito Juárez respecto a sus necesidades  y demandas con base en los servicios. </t>
    </r>
  </si>
  <si>
    <r>
      <rPr>
        <b/>
        <sz val="13"/>
        <color rgb="FFFFFFFF"/>
        <rFont val="Calibri"/>
      </rPr>
      <t xml:space="preserve">PCIA: </t>
    </r>
    <r>
      <rPr>
        <sz val="13"/>
        <color rgb="FFFFFFFF"/>
        <rFont val="Calibri"/>
      </rPr>
      <t xml:space="preserve">Porcentaje de ciudadanas(os) atendidas(os). </t>
    </r>
  </si>
  <si>
    <t xml:space="preserve">El indicador mide la eficacia en la atención brindada por la Secretaría General a la población Benito Juarence. </t>
  </si>
  <si>
    <t>Trimestral</t>
  </si>
  <si>
    <r>
      <rPr>
        <b/>
        <sz val="11"/>
        <color rgb="FFFFFFFF"/>
        <rFont val="Arial"/>
      </rPr>
      <t xml:space="preserve">
MÉTODO DE CÁLCULO:
PCIA=</t>
    </r>
    <r>
      <rPr>
        <sz val="11"/>
        <color rgb="FFFFFFFF"/>
        <rFont val="Arial"/>
      </rPr>
      <t xml:space="preserve"> (NCIA/NCIS)*100
</t>
    </r>
    <r>
      <rPr>
        <b/>
        <sz val="11"/>
        <color rgb="FFFFFFFF"/>
        <rFont val="Arial"/>
      </rPr>
      <t xml:space="preserve">
VARIABLES:</t>
    </r>
    <r>
      <rPr>
        <sz val="11"/>
        <color rgb="FFFFFFFF"/>
        <rFont val="Arial"/>
      </rPr>
      <t xml:space="preserve">
</t>
    </r>
    <r>
      <rPr>
        <b/>
        <sz val="11"/>
        <color rgb="FFFFFFFF"/>
        <rFont val="Arial"/>
      </rPr>
      <t xml:space="preserve">PCIA: </t>
    </r>
    <r>
      <rPr>
        <sz val="11"/>
        <color rgb="FFFFFFFF"/>
        <rFont val="Arial"/>
      </rPr>
      <t xml:space="preserve">Porcentaje de ciudadanas(os) atendidas(os). </t>
    </r>
    <r>
      <rPr>
        <b/>
        <sz val="11"/>
        <color rgb="FFFFFFFF"/>
        <rFont val="Arial"/>
      </rPr>
      <t xml:space="preserve">
NCIA: </t>
    </r>
    <r>
      <rPr>
        <sz val="11"/>
        <color rgb="FFFFFFFF"/>
        <rFont val="Arial"/>
      </rPr>
      <t>Número de ciudadanas(os) atendidos.</t>
    </r>
    <r>
      <rPr>
        <b/>
        <sz val="11"/>
        <color rgb="FFFFFFFF"/>
        <rFont val="Arial"/>
      </rPr>
      <t xml:space="preserve">
NCIS: </t>
    </r>
    <r>
      <rPr>
        <sz val="11"/>
        <color rgb="FFFFFFFF"/>
        <rFont val="Arial"/>
      </rPr>
      <t xml:space="preserve">Número de ciudadanas(os) solicitantes.
</t>
    </r>
    <r>
      <rPr>
        <b/>
        <sz val="11"/>
        <color rgb="FFFFFFFF"/>
        <rFont val="Arial"/>
      </rPr>
      <t xml:space="preserve">
</t>
    </r>
  </si>
  <si>
    <r>
      <rPr>
        <b/>
        <sz val="11"/>
        <color rgb="FFFFFFFF"/>
        <rFont val="Arial"/>
      </rPr>
      <t xml:space="preserve">UNIDAD DE MEDIDA DEL INDICADOR:
</t>
    </r>
    <r>
      <rPr>
        <sz val="11"/>
        <color rgb="FFFFFFFF"/>
        <rFont val="Arial"/>
      </rPr>
      <t xml:space="preserve">Porcentaje  </t>
    </r>
    <r>
      <rPr>
        <b/>
        <sz val="11"/>
        <color rgb="FFFFFFFF"/>
        <rFont val="Arial"/>
      </rPr>
      <t xml:space="preserve"> 
 UNIDAD DE MEDIDA DE LA VARIABLE:
</t>
    </r>
    <r>
      <rPr>
        <sz val="11"/>
        <color rgb="FFFFFFFF"/>
        <rFont val="Arial"/>
      </rPr>
      <t>Ciudadanas(os)</t>
    </r>
  </si>
  <si>
    <r>
      <rPr>
        <b/>
        <sz val="11"/>
        <color rgb="FFFFFFFF"/>
        <rFont val="Arial"/>
      </rPr>
      <t>PCIA:</t>
    </r>
    <r>
      <rPr>
        <sz val="11"/>
        <color rgb="FFFFFFFF"/>
        <rFont val="Arial"/>
      </rPr>
      <t xml:space="preserve"> La meta de Enero 2025  a Diciembre de 2027 serán 7,200 ciudadanas(os) atendidas(os).</t>
    </r>
    <r>
      <rPr>
        <b/>
        <sz val="11"/>
        <color rgb="FFFFFFFF"/>
        <rFont val="Arial"/>
      </rPr>
      <t xml:space="preserve">
</t>
    </r>
  </si>
  <si>
    <r>
      <rPr>
        <b/>
        <sz val="11"/>
        <color rgb="FFFFFFFF"/>
        <rFont val="Arial"/>
      </rPr>
      <t>PCIA:</t>
    </r>
    <r>
      <rPr>
        <sz val="11"/>
        <color rgb="FFFFFFFF"/>
        <rFont val="Arial"/>
      </rPr>
      <t xml:space="preserve"> No existe la línea base debido a que el objetivo y las unidades de las variables de este indicador se modificaron.</t>
    </r>
  </si>
  <si>
    <r>
      <rPr>
        <b/>
        <sz val="11"/>
        <color rgb="FFFFFFFF"/>
        <rFont val="Arial"/>
      </rPr>
      <t>Nombre del Documento:</t>
    </r>
    <r>
      <rPr>
        <sz val="11"/>
        <color rgb="FFFFFFFF"/>
        <rFont val="Arial"/>
      </rPr>
      <t xml:space="preserve"> Bitácora Gestiones 2022-2024.
</t>
    </r>
    <r>
      <rPr>
        <b/>
        <sz val="11"/>
        <color rgb="FFFFFFFF"/>
        <rFont val="Arial"/>
      </rPr>
      <t>Nombre de quien genera la información:</t>
    </r>
    <r>
      <rPr>
        <sz val="11"/>
        <color rgb="FFFFFFFF"/>
        <rFont val="Arial"/>
      </rPr>
      <t xml:space="preserve">
Oficialía de Partes de la Secretaría General.
</t>
    </r>
    <r>
      <rPr>
        <b/>
        <sz val="11"/>
        <color rgb="FFFFFFFF"/>
        <rFont val="Arial"/>
      </rPr>
      <t xml:space="preserve">Periodicidad con que se genera la información: 
</t>
    </r>
    <r>
      <rPr>
        <sz val="11"/>
        <color rgb="FFFFFFFF"/>
        <rFont val="Arial"/>
      </rPr>
      <t>Trimestral.</t>
    </r>
    <r>
      <rPr>
        <b/>
        <sz val="11"/>
        <color rgb="FFFFFFFF"/>
        <rFont val="Arial"/>
      </rPr>
      <t xml:space="preserve">
</t>
    </r>
    <r>
      <rPr>
        <sz val="11"/>
        <color rgb="FFFFFFFF"/>
        <rFont val="Arial"/>
      </rPr>
      <t xml:space="preserve">
</t>
    </r>
    <r>
      <rPr>
        <b/>
        <sz val="11"/>
        <color rgb="FFFFFFFF"/>
        <rFont val="Arial"/>
      </rPr>
      <t xml:space="preserve">Liga de la página donde se localiza la información o ubicación:
</t>
    </r>
    <r>
      <rPr>
        <sz val="11"/>
        <color rgb="FFFFFFFF"/>
        <rFont val="Arial"/>
      </rPr>
      <t>Gestiones/Oficios varios 2022-2024</t>
    </r>
  </si>
  <si>
    <t xml:space="preserve">Las condiciones de salud y climáticas son adecuadas para que la ciudadania acuda a la Secretaría General. </t>
  </si>
  <si>
    <t>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</si>
  <si>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r>
      <rPr>
        <b/>
        <sz val="13"/>
        <color theme="1"/>
        <rFont val="Calibri"/>
      </rPr>
      <t xml:space="preserve">3.1.1.1.1 </t>
    </r>
    <r>
      <rPr>
        <sz val="13"/>
        <color theme="1"/>
        <rFont val="Calibri"/>
      </rPr>
      <t>Resoluciones de las demandas ciudadanas por la Secretaría General emitidas.</t>
    </r>
  </si>
  <si>
    <r>
      <rPr>
        <b/>
        <sz val="13"/>
        <color theme="1"/>
        <rFont val="Calibri"/>
      </rPr>
      <t xml:space="preserve">PRDC: </t>
    </r>
    <r>
      <rPr>
        <sz val="13"/>
        <color theme="1"/>
        <rFont val="Calibri"/>
      </rPr>
      <t>Porcentaje de resoluciones de las demandas ciudadanas emitidas.</t>
    </r>
  </si>
  <si>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</si>
  <si>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r>
      <rPr>
        <b/>
        <sz val="11"/>
        <color theme="1"/>
        <rFont val="Arial"/>
      </rPr>
      <t xml:space="preserve">MÉTODO DE CÁLCULO: 
PRDC= </t>
    </r>
    <r>
      <rPr>
        <sz val="11"/>
        <color theme="1"/>
        <rFont val="Arial"/>
      </rPr>
      <t>(NREM/NRRE)*100</t>
    </r>
    <r>
      <rPr>
        <b/>
        <sz val="11"/>
        <color theme="1"/>
        <rFont val="Arial"/>
      </rPr>
      <t xml:space="preserve">
VARIABLES:
PRDC: </t>
    </r>
    <r>
      <rPr>
        <sz val="11"/>
        <color theme="1"/>
        <rFont val="Arial"/>
      </rPr>
      <t xml:space="preserve">Porcentaje de resoluciones de las demandas ciudadanas emitidas.        </t>
    </r>
    <r>
      <rPr>
        <b/>
        <sz val="11"/>
        <color theme="1"/>
        <rFont val="Arial"/>
      </rPr>
      <t xml:space="preserve">                         
NREM: </t>
    </r>
    <r>
      <rPr>
        <sz val="11"/>
        <color theme="1"/>
        <rFont val="Arial"/>
      </rPr>
      <t>Número de resoluciones emitidas.</t>
    </r>
    <r>
      <rPr>
        <b/>
        <sz val="11"/>
        <color theme="1"/>
        <rFont val="Arial"/>
      </rPr>
      <t xml:space="preserve">
NRRE: </t>
    </r>
    <r>
      <rPr>
        <sz val="11"/>
        <color theme="1"/>
        <rFont val="Arial"/>
      </rPr>
      <t>Número de resoluciones recepcionadas.</t>
    </r>
    <r>
      <rPr>
        <b/>
        <sz val="11"/>
        <color theme="1"/>
        <rFont val="Arial"/>
      </rPr>
      <t xml:space="preserve"> </t>
    </r>
  </si>
  <si>
    <r>
      <rPr>
        <b/>
        <sz val="11"/>
        <color theme="1"/>
        <rFont val="Arial"/>
      </rPr>
      <t xml:space="preserve">UNIDAD DE MEDIDA DEL INDICADOR:
</t>
    </r>
    <r>
      <rPr>
        <sz val="11"/>
        <color theme="1"/>
        <rFont val="Arial"/>
      </rPr>
      <t>Porcentaje</t>
    </r>
    <r>
      <rPr>
        <b/>
        <sz val="11"/>
        <color theme="1"/>
        <rFont val="Arial"/>
      </rPr>
      <t xml:space="preserve">.
UNIDAD DE MEDIDA DE LA VARIABLE:
</t>
    </r>
    <r>
      <rPr>
        <sz val="11"/>
        <color theme="1"/>
        <rFont val="Arial"/>
      </rPr>
      <t>Resoluciones de las demandas ciudadanas.</t>
    </r>
  </si>
  <si>
    <r>
      <rPr>
        <b/>
        <sz val="11"/>
        <color theme="1"/>
        <rFont val="Arial"/>
      </rPr>
      <t>PRDC:</t>
    </r>
    <r>
      <rPr>
        <sz val="11"/>
        <color theme="1"/>
        <rFont val="Arial"/>
      </rPr>
      <t xml:space="preserve"> La meta de Enero 2025 a Diciembre de 2027 serán 7,500 resoluciones
 META RELATIVA: 3.20%
META ABSOLUTA 332</t>
    </r>
  </si>
  <si>
    <r>
      <rPr>
        <b/>
        <sz val="11"/>
        <color theme="1"/>
        <rFont val="Arial"/>
      </rPr>
      <t xml:space="preserve">PRDCE: </t>
    </r>
    <r>
      <rPr>
        <sz val="11"/>
        <color theme="1"/>
        <rFont val="Arial"/>
      </rPr>
      <t xml:space="preserve">De Enero 2022 a Diciembre 2024 se emitieron 7267 resoluciones.
2022: 2600
2023: 2567
2024: 2100
total 7,267
</t>
    </r>
  </si>
  <si>
    <r>
      <rPr>
        <b/>
        <sz val="11"/>
        <color theme="1"/>
        <rFont val="Arial"/>
      </rPr>
      <t xml:space="preserve">Nombre del Documento: </t>
    </r>
    <r>
      <rPr>
        <sz val="11"/>
        <color theme="1"/>
        <rFont val="Arial"/>
      </rPr>
      <t xml:space="preserve">Bitácora Atenciones Ciudadanas 2022-2024. 
</t>
    </r>
    <r>
      <rPr>
        <b/>
        <sz val="11"/>
        <color theme="1"/>
        <rFont val="Arial"/>
      </rPr>
      <t>Nombre de quien genera la información:</t>
    </r>
    <r>
      <rPr>
        <sz val="11"/>
        <color theme="1"/>
        <rFont val="Arial"/>
      </rPr>
      <t xml:space="preserve">  
Oficialia de Partes de la Secretaria General.
</t>
    </r>
    <r>
      <rPr>
        <b/>
        <sz val="11"/>
        <color theme="1"/>
        <rFont val="Arial"/>
      </rPr>
      <t xml:space="preserve">Periodicidad con que se genera la información: 
</t>
    </r>
    <r>
      <rPr>
        <sz val="11"/>
        <color theme="1"/>
        <rFont val="Arial"/>
      </rPr>
      <t>Trimestral.</t>
    </r>
    <r>
      <rPr>
        <b/>
        <sz val="11"/>
        <color theme="1"/>
        <rFont val="Arial"/>
      </rPr>
      <t xml:space="preserve">
</t>
    </r>
    <r>
      <rPr>
        <sz val="11"/>
        <color theme="1"/>
        <rFont val="Arial"/>
      </rPr>
      <t xml:space="preserve">
</t>
    </r>
    <r>
      <rPr>
        <b/>
        <sz val="11"/>
        <color theme="1"/>
        <rFont val="Arial"/>
      </rPr>
      <t xml:space="preserve">Liga de la página donde se localiza la información o ubicación:
</t>
    </r>
    <r>
      <rPr>
        <sz val="11"/>
        <color theme="1"/>
        <rFont val="Arial"/>
      </rPr>
      <t>Lefort Atenciones Ciudadanas 2022-2024.</t>
    </r>
  </si>
  <si>
    <t xml:space="preserve">Se cumplen de manera cabal los requisitos por parte de la población en cuanto a la tramitología de sus solicitudes.  </t>
  </si>
  <si>
    <t>ODS 16
 Meta 16.6: Crear instituciones eficaces, responsables y transparentes a todos los niveles.
 Meta 16.7: Garantizar la adopción de decisiones inclusivas, participativas y representativas que respondan a las necesidades a todos los niveles.</t>
  </si>
  <si>
    <r>
      <rPr>
        <b/>
        <sz val="13"/>
        <color theme="1"/>
        <rFont val="Calibri"/>
      </rPr>
      <t>3.1.1.1.1.1</t>
    </r>
    <r>
      <rPr>
        <sz val="13"/>
        <color theme="1"/>
        <rFont val="Calibri"/>
      </rPr>
      <t xml:space="preserve"> Otorgamiento de apoyos administrativos y financieros brindados a la ciudadanía.</t>
    </r>
  </si>
  <si>
    <r>
      <rPr>
        <b/>
        <sz val="13"/>
        <color theme="1"/>
        <rFont val="Calibri"/>
      </rPr>
      <t xml:space="preserve">PAOC: </t>
    </r>
    <r>
      <rPr>
        <sz val="13"/>
        <color theme="1"/>
        <rFont val="Calibri"/>
      </rPr>
      <t xml:space="preserve">Porcentaje de apoyos administrativos y financieros otorgados. </t>
    </r>
  </si>
  <si>
    <t xml:space="preserve">El indicador mide el número de apoyos administrativos y financieros otorgados a la ciudadanía. </t>
  </si>
  <si>
    <r>
      <rPr>
        <b/>
        <sz val="11"/>
        <color theme="1"/>
        <rFont val="Arial"/>
      </rPr>
      <t>MÉTODO DE CÁLCULO:</t>
    </r>
    <r>
      <rPr>
        <sz val="11"/>
        <color theme="1"/>
        <rFont val="Arial"/>
      </rPr>
      <t xml:space="preserve">                                                             
</t>
    </r>
    <r>
      <rPr>
        <b/>
        <sz val="11"/>
        <color theme="1"/>
        <rFont val="Arial"/>
      </rPr>
      <t>PAOC</t>
    </r>
    <r>
      <rPr>
        <sz val="11"/>
        <color theme="1"/>
        <rFont val="Arial"/>
      </rPr>
      <t xml:space="preserve">= (TAO/TAS)*100 
</t>
    </r>
    <r>
      <rPr>
        <b/>
        <sz val="11"/>
        <color theme="1"/>
        <rFont val="Arial"/>
      </rPr>
      <t xml:space="preserve">VARIABLES:  </t>
    </r>
    <r>
      <rPr>
        <sz val="11"/>
        <color theme="1"/>
        <rFont val="Arial"/>
      </rPr>
      <t xml:space="preserve">
</t>
    </r>
    <r>
      <rPr>
        <b/>
        <sz val="11"/>
        <color theme="1"/>
        <rFont val="Arial"/>
      </rPr>
      <t xml:space="preserve">PAOC: </t>
    </r>
    <r>
      <rPr>
        <sz val="11"/>
        <color theme="1"/>
        <rFont val="Arial"/>
      </rPr>
      <t xml:space="preserve">Porcentaje de apoyos administrativos y financieros otorgados.                                    
</t>
    </r>
    <r>
      <rPr>
        <b/>
        <sz val="11"/>
        <color theme="1"/>
        <rFont val="Arial"/>
      </rPr>
      <t xml:space="preserve">TAO: </t>
    </r>
    <r>
      <rPr>
        <sz val="11"/>
        <color theme="1"/>
        <rFont val="Arial"/>
      </rPr>
      <t xml:space="preserve">Total de apoyos otorgados.
</t>
    </r>
    <r>
      <rPr>
        <b/>
        <sz val="11"/>
        <color theme="1"/>
        <rFont val="Arial"/>
      </rPr>
      <t>TAS</t>
    </r>
    <r>
      <rPr>
        <sz val="11"/>
        <color theme="1"/>
        <rFont val="Arial"/>
      </rPr>
      <t xml:space="preserve">: Total de apoyos solicitados.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</si>
  <si>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Apoyos administrativos y financieros.</t>
    </r>
  </si>
  <si>
    <r>
      <rPr>
        <b/>
        <sz val="11"/>
        <color theme="1"/>
        <rFont val="Arial"/>
      </rPr>
      <t>PAOC</t>
    </r>
    <r>
      <rPr>
        <sz val="11"/>
        <color theme="1"/>
        <rFont val="Arial"/>
      </rPr>
      <t xml:space="preserve">: La meta de Enero 2025 a Diciembre de 2027, serán 2,850 apoyos administrativos y financieros otorgados.
META RELATIVA: %19.19
META ABSOLUTA:  459
</t>
    </r>
  </si>
  <si>
    <r>
      <rPr>
        <b/>
        <sz val="11"/>
        <color theme="1"/>
        <rFont val="Arial"/>
      </rPr>
      <t>PAOC</t>
    </r>
    <r>
      <rPr>
        <sz val="11"/>
        <color theme="1"/>
        <rFont val="Arial"/>
      </rPr>
      <t xml:space="preserve">: De Enero 2022 a Diciembre 2024 se otorgaron 2391 apoyos administrativos y financieros.
2022: 846
2023: 858
2024: 687
</t>
    </r>
    <r>
      <rPr>
        <b/>
        <sz val="11"/>
        <color theme="1"/>
        <rFont val="Arial"/>
      </rPr>
      <t>total: 2,391</t>
    </r>
  </si>
  <si>
    <r>
      <rPr>
        <b/>
        <sz val="11"/>
        <color theme="1"/>
        <rFont val="Arial"/>
      </rPr>
      <t>Nombre del Documento:</t>
    </r>
    <r>
      <rPr>
        <sz val="11"/>
        <color theme="1"/>
        <rFont val="Arial"/>
      </rPr>
      <t xml:space="preserve"> Bitácora de Gestiones enviadas 2022-2024.
</t>
    </r>
    <r>
      <rPr>
        <b/>
        <sz val="11"/>
        <color theme="1"/>
        <rFont val="Arial"/>
      </rPr>
      <t>Nombre de quien genera la información:</t>
    </r>
    <r>
      <rPr>
        <sz val="11"/>
        <color theme="1"/>
        <rFont val="Arial"/>
      </rPr>
      <t xml:space="preserve"> Oficina de la Secretaría General.
</t>
    </r>
    <r>
      <rPr>
        <b/>
        <sz val="11"/>
        <color theme="1"/>
        <rFont val="Arial"/>
      </rPr>
      <t xml:space="preserve">Periodicidad con que se genera la información: </t>
    </r>
    <r>
      <rPr>
        <sz val="11"/>
        <color theme="1"/>
        <rFont val="Arial"/>
      </rPr>
      <t>Trimestral.</t>
    </r>
    <r>
      <rPr>
        <b/>
        <sz val="11"/>
        <color theme="1"/>
        <rFont val="Arial"/>
      </rPr>
      <t xml:space="preserve">
</t>
    </r>
    <r>
      <rPr>
        <sz val="11"/>
        <color theme="1"/>
        <rFont val="Arial"/>
      </rPr>
      <t xml:space="preserve">
</t>
    </r>
    <r>
      <rPr>
        <b/>
        <sz val="11"/>
        <color theme="1"/>
        <rFont val="Arial"/>
      </rPr>
      <t xml:space="preserve">Liga de la página donde se localiza la información o ubicación:
</t>
    </r>
    <r>
      <rPr>
        <sz val="11"/>
        <color theme="1"/>
        <rFont val="Arial"/>
      </rPr>
      <t>LEFORT Gestiones enviadas 2022-2024.</t>
    </r>
  </si>
  <si>
    <t>Las condiciones presupuestarias y administrativas benefician la atención que es brindada a la ciudadania.</t>
  </si>
  <si>
    <t>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t>
  </si>
  <si>
    <r>
      <rPr>
        <b/>
        <sz val="13"/>
        <color theme="1"/>
        <rFont val="Calibri"/>
      </rPr>
      <t xml:space="preserve">3.1.1.1.1.2 </t>
    </r>
    <r>
      <rPr>
        <sz val="13"/>
        <color theme="1"/>
        <rFont val="Calibri"/>
      </rPr>
      <t xml:space="preserve">Gestión de las sesiones ordinarias llevadas acabo por el cabildo </t>
    </r>
  </si>
  <si>
    <r>
      <rPr>
        <b/>
        <sz val="13"/>
        <color theme="1"/>
        <rFont val="Calibri"/>
      </rPr>
      <t xml:space="preserve">PSCA: </t>
    </r>
    <r>
      <rPr>
        <sz val="13"/>
        <color theme="1"/>
        <rFont val="Calibri"/>
      </rPr>
      <t>Porcentaje de sesiones ordinarias de Cabildo realizadas.</t>
    </r>
  </si>
  <si>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</si>
  <si>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r>
      <rPr>
        <b/>
        <sz val="11"/>
        <color theme="1"/>
        <rFont val="Arial"/>
      </rPr>
      <t xml:space="preserve">MÉTODO DE CÁLCULO:
</t>
    </r>
    <r>
      <rPr>
        <sz val="11"/>
        <color theme="1"/>
        <rFont val="Arial"/>
      </rPr>
      <t>PSCA= (NSIR/NSIA)*100</t>
    </r>
    <r>
      <rPr>
        <b/>
        <sz val="11"/>
        <color theme="1"/>
        <rFont val="Arial"/>
      </rPr>
      <t xml:space="preserve">
VARIABLES:
PSCA:</t>
    </r>
    <r>
      <rPr>
        <sz val="11"/>
        <color theme="1"/>
        <rFont val="Arial"/>
      </rPr>
      <t xml:space="preserve"> Porcentaje de solicitudes de información de Cabildo atendidas.</t>
    </r>
    <r>
      <rPr>
        <b/>
        <sz val="11"/>
        <color theme="1"/>
        <rFont val="Arial"/>
      </rPr>
      <t xml:space="preserve">
NSIR: </t>
    </r>
    <r>
      <rPr>
        <sz val="11"/>
        <color theme="1"/>
        <rFont val="Arial"/>
      </rPr>
      <t xml:space="preserve">Número de solicitudes de información recibidas. </t>
    </r>
    <r>
      <rPr>
        <b/>
        <sz val="11"/>
        <color theme="1"/>
        <rFont val="Arial"/>
      </rPr>
      <t xml:space="preserve">                                      
NSIA: </t>
    </r>
    <r>
      <rPr>
        <sz val="11"/>
        <color theme="1"/>
        <rFont val="Arial"/>
      </rPr>
      <t xml:space="preserve">Número de solicitudes de información atendidas.  </t>
    </r>
    <r>
      <rPr>
        <b/>
        <sz val="11"/>
        <color theme="1"/>
        <rFont val="Arial"/>
      </rPr>
      <t xml:space="preserve">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</si>
  <si>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Sesiones de Cabildo.</t>
    </r>
  </si>
  <si>
    <r>
      <rPr>
        <b/>
        <sz val="11"/>
        <color theme="1"/>
        <rFont val="Arial"/>
      </rPr>
      <t>PSIA</t>
    </r>
    <r>
      <rPr>
        <sz val="11"/>
        <color theme="1"/>
        <rFont val="Arial"/>
      </rPr>
      <t xml:space="preserve">:  La meta de Enero 2025 a Diciembre de 2027 se realizarán 300 sesiones de cabildo.
META RELATIVA: %1.35
META ABSOLUTA: 4
</t>
    </r>
  </si>
  <si>
    <r>
      <rPr>
        <b/>
        <sz val="11"/>
        <color theme="1"/>
        <rFont val="Arial"/>
      </rPr>
      <t>PIEDS</t>
    </r>
    <r>
      <rPr>
        <sz val="11"/>
        <color theme="1"/>
        <rFont val="Arial"/>
      </rPr>
      <t xml:space="preserve">:  De Enero 2022 a Diciembre 2024 se atendieron 293  solicitudes de información de Cabildo.
</t>
    </r>
    <r>
      <rPr>
        <b/>
        <sz val="11"/>
        <color theme="1"/>
        <rFont val="Arial"/>
      </rPr>
      <t>2022:</t>
    </r>
    <r>
      <rPr>
        <sz val="11"/>
        <color theme="1"/>
        <rFont val="Arial"/>
      </rPr>
      <t xml:space="preserve"> 85
</t>
    </r>
    <r>
      <rPr>
        <b/>
        <sz val="11"/>
        <color theme="1"/>
        <rFont val="Arial"/>
      </rPr>
      <t>2023:</t>
    </r>
    <r>
      <rPr>
        <sz val="11"/>
        <color theme="1"/>
        <rFont val="Arial"/>
      </rPr>
      <t xml:space="preserve"> 96
</t>
    </r>
    <r>
      <rPr>
        <b/>
        <sz val="11"/>
        <color theme="1"/>
        <rFont val="Arial"/>
      </rPr>
      <t>2024</t>
    </r>
    <r>
      <rPr>
        <sz val="11"/>
        <color theme="1"/>
        <rFont val="Arial"/>
      </rPr>
      <t xml:space="preserve">: 112
</t>
    </r>
    <r>
      <rPr>
        <b/>
        <sz val="11"/>
        <color theme="1"/>
        <rFont val="Arial"/>
      </rPr>
      <t xml:space="preserve">
total: 296
</t>
    </r>
  </si>
  <si>
    <r>
      <rPr>
        <b/>
        <sz val="11"/>
        <color theme="1"/>
        <rFont val="Arial"/>
      </rPr>
      <t xml:space="preserve">Nombre del Documento:  </t>
    </r>
    <r>
      <rPr>
        <sz val="11"/>
        <color theme="1"/>
        <rFont val="Arial"/>
      </rPr>
      <t xml:space="preserve">Bitácora de Informes de Cabildo.
</t>
    </r>
    <r>
      <rPr>
        <b/>
        <sz val="11"/>
        <color theme="1"/>
        <rFont val="Arial"/>
      </rPr>
      <t>Nombre de quien genera la información:</t>
    </r>
    <r>
      <rPr>
        <sz val="11"/>
        <color theme="1"/>
        <rFont val="Arial"/>
      </rPr>
      <t xml:space="preserve"> 
Secretaría General. 
</t>
    </r>
    <r>
      <rPr>
        <b/>
        <sz val="11"/>
        <color theme="1"/>
        <rFont val="Arial"/>
      </rPr>
      <t>Periodicidad con que se genera la información</t>
    </r>
    <r>
      <rPr>
        <sz val="11"/>
        <color theme="1"/>
        <rFont val="Arial"/>
      </rPr>
      <t xml:space="preserve">: 
Trimestral.
</t>
    </r>
    <r>
      <rPr>
        <b/>
        <sz val="11"/>
        <color theme="1"/>
        <rFont val="Arial"/>
      </rPr>
      <t xml:space="preserve">
Liga de la página donde se localiza la información o ubicación</t>
    </r>
    <r>
      <rPr>
        <sz val="11"/>
        <color theme="1"/>
        <rFont val="Arial"/>
      </rPr>
      <t xml:space="preserve">: 
LEFORT Informes varias direcciones, 2022-2024, tomo I-III. </t>
    </r>
  </si>
  <si>
    <t>El Cabildo presentan en tiempo y forma sus peticiones de información, por lo que se da el débido despacho para cumplir con sus peticiones.</t>
  </si>
  <si>
    <r>
      <rPr>
        <b/>
        <sz val="13"/>
        <color theme="1"/>
        <rFont val="Calibri"/>
      </rPr>
      <t xml:space="preserve">3.2.1.1.1.3 </t>
    </r>
    <r>
      <rPr>
        <sz val="13"/>
        <color theme="1"/>
        <rFont val="Calibri"/>
      </rPr>
      <t>Gestión de solicitudes formuladas por la ciudadanía.</t>
    </r>
  </si>
  <si>
    <r>
      <rPr>
        <b/>
        <sz val="13"/>
        <color theme="1"/>
        <rFont val="Calibri"/>
      </rPr>
      <t xml:space="preserve">PSCG: </t>
    </r>
    <r>
      <rPr>
        <sz val="13"/>
        <color theme="1"/>
        <rFont val="Calibri"/>
      </rPr>
      <t>Porcentaje de Solicitudes Ciudadanas gestionadas.</t>
    </r>
  </si>
  <si>
    <t>El indicador mide el número de solicitudes gestionadas por las y los ciudadanos correspondientes a permisos de cierres de calle, autorizaciones de eventos y espectáculos, constancias de supervivencia, entre otros.</t>
  </si>
  <si>
    <r>
      <rPr>
        <b/>
        <sz val="11"/>
        <color theme="1"/>
        <rFont val="Arial"/>
      </rPr>
      <t>MÉTODO DE CÁLCULO:
PSCG=</t>
    </r>
    <r>
      <rPr>
        <sz val="11"/>
        <color theme="1"/>
        <rFont val="Arial"/>
      </rPr>
      <t>(NSCG/NSCE)*100</t>
    </r>
    <r>
      <rPr>
        <b/>
        <sz val="11"/>
        <color theme="1"/>
        <rFont val="Arial"/>
      </rPr>
      <t xml:space="preserve">
VARIABLES:
PSCG: </t>
    </r>
    <r>
      <rPr>
        <sz val="11"/>
        <color theme="1"/>
        <rFont val="Arial"/>
      </rPr>
      <t>Porcentaje de Solicitudes Ciudadanas gestionadas.</t>
    </r>
    <r>
      <rPr>
        <b/>
        <sz val="11"/>
        <color theme="1"/>
        <rFont val="Arial"/>
      </rPr>
      <t xml:space="preserve">
NSCG: </t>
    </r>
    <r>
      <rPr>
        <sz val="11"/>
        <color theme="1"/>
        <rFont val="Arial"/>
      </rPr>
      <t>Número de solicitudes ciudadanas gestionadas.</t>
    </r>
    <r>
      <rPr>
        <b/>
        <sz val="11"/>
        <color theme="1"/>
        <rFont val="Arial"/>
      </rPr>
      <t xml:space="preserve">
NSCE: </t>
    </r>
    <r>
      <rPr>
        <sz val="11"/>
        <color theme="1"/>
        <rFont val="Arial"/>
      </rPr>
      <t>Número de solicitudes ciudadanas estimadas.</t>
    </r>
  </si>
  <si>
    <r>
      <rPr>
        <b/>
        <sz val="11"/>
        <color theme="1"/>
        <rFont val="Arial"/>
      </rPr>
      <t>UNIDAD DE MEDIDA DEL INDICADOR:</t>
    </r>
    <r>
      <rPr>
        <sz val="11"/>
        <color theme="1"/>
        <rFont val="Arial"/>
      </rPr>
      <t xml:space="preserve">
Porcentaje . 
</t>
    </r>
    <r>
      <rPr>
        <b/>
        <sz val="11"/>
        <color theme="1"/>
        <rFont val="Arial"/>
      </rPr>
      <t xml:space="preserve"> UNIDAD DE MEDIDA DE LA VARIABLE:</t>
    </r>
    <r>
      <rPr>
        <sz val="11"/>
        <color theme="1"/>
        <rFont val="Arial"/>
      </rPr>
      <t xml:space="preserve">
Solicitudes Ciudadanas.</t>
    </r>
  </si>
  <si>
    <r>
      <rPr>
        <b/>
        <sz val="11"/>
        <color theme="1"/>
        <rFont val="Arial"/>
      </rPr>
      <t>PSCG</t>
    </r>
    <r>
      <rPr>
        <sz val="11"/>
        <color theme="1"/>
        <rFont val="Arial"/>
      </rPr>
      <t xml:space="preserve">: La meta de Enero 2025 a Diciembre de 2027 serán 1,620 solicitudes ciudadanas gestionadas, lo que representa un incremento acumulado trianual de 50% en relación a la línea base. 
META RELATIVA : %44.09
meta absoluta 502
</t>
    </r>
    <r>
      <rPr>
        <b/>
        <sz val="11"/>
        <color theme="1"/>
        <rFont val="Arial"/>
      </rPr>
      <t xml:space="preserve">
</t>
    </r>
  </si>
  <si>
    <r>
      <rPr>
        <b/>
        <sz val="11"/>
        <color theme="1"/>
        <rFont val="Arial"/>
      </rPr>
      <t>PSCG:</t>
    </r>
    <r>
      <rPr>
        <sz val="11"/>
        <color theme="1"/>
        <rFont val="Arial"/>
      </rPr>
      <t xml:space="preserve"> De Enero 2022  a Diciembre 2024 se gestionaron 1118 solicitudes ciudadanas.
</t>
    </r>
    <r>
      <rPr>
        <b/>
        <sz val="11"/>
        <color theme="1"/>
        <rFont val="Arial"/>
      </rPr>
      <t>2022:</t>
    </r>
    <r>
      <rPr>
        <sz val="11"/>
        <color theme="1"/>
        <rFont val="Arial"/>
      </rPr>
      <t xml:space="preserve"> 347
</t>
    </r>
    <r>
      <rPr>
        <b/>
        <sz val="11"/>
        <color theme="1"/>
        <rFont val="Arial"/>
      </rPr>
      <t>2023</t>
    </r>
    <r>
      <rPr>
        <sz val="11"/>
        <color theme="1"/>
        <rFont val="Arial"/>
      </rPr>
      <t xml:space="preserve">: 420
</t>
    </r>
    <r>
      <rPr>
        <b/>
        <sz val="11"/>
        <color theme="1"/>
        <rFont val="Arial"/>
      </rPr>
      <t>2024</t>
    </r>
    <r>
      <rPr>
        <sz val="11"/>
        <color theme="1"/>
        <rFont val="Arial"/>
      </rPr>
      <t xml:space="preserve">: 351
</t>
    </r>
    <r>
      <rPr>
        <b/>
        <sz val="11"/>
        <color theme="1"/>
        <rFont val="Arial"/>
      </rPr>
      <t>TOTAL: 1,118</t>
    </r>
    <r>
      <rPr>
        <sz val="11"/>
        <color theme="1"/>
        <rFont val="Arial"/>
      </rPr>
      <t xml:space="preserve">
</t>
    </r>
  </si>
  <si>
    <r>
      <rPr>
        <b/>
        <sz val="11"/>
        <color theme="1"/>
        <rFont val="Arial"/>
      </rPr>
      <t>Nombre del Documento:</t>
    </r>
    <r>
      <rPr>
        <sz val="11"/>
        <color theme="1"/>
        <rFont val="Arial"/>
      </rPr>
      <t xml:space="preserve"> 
Oficios de solicitudes, formatos de trámites y oficio de respuestas (permisos), y/o constancias de supervivencia, autorizaciones de eventos y espectáculos bitácoras y escritos.
</t>
    </r>
    <r>
      <rPr>
        <b/>
        <sz val="11"/>
        <color theme="1"/>
        <rFont val="Arial"/>
      </rPr>
      <t>Nombre de quien genera la información:</t>
    </r>
    <r>
      <rPr>
        <sz val="11"/>
        <color theme="1"/>
        <rFont val="Arial"/>
      </rPr>
      <t xml:space="preserve"> 
Los ciudadanos  en el momento que requieren la autorización de algún permiso.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Lefort MBJ/SG/09/2022 Cierres de calle con costo, Lefort MBJ/SG/007/2022  Constancias de supervincias y Lefort MBJ/SG/005/2022 Autorización de Eventos y Espectáculos (Tomo 1,2 y 3)</t>
    </r>
  </si>
  <si>
    <t>La ciudadanía acude a la Secretaria General a gestionar sus solicitudes.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</si>
  <si>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</si>
  <si>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Coordinación De Apoyo Iinterinstiticional Como Autoridad Transmisora Para La Búsqueda De Personas No Localizadas</t>
  </si>
  <si>
    <t xml:space="preserve">Componente </t>
  </si>
  <si>
    <r>
      <rPr>
        <b/>
        <sz val="13"/>
        <color theme="1"/>
        <rFont val="Calibri"/>
      </rPr>
      <t xml:space="preserve">3.1.1.1.2 </t>
    </r>
    <r>
      <rPr>
        <sz val="13"/>
        <color theme="1"/>
        <rFont val="Calibri"/>
      </rPr>
      <t>Atención a solicitudes de personas no localizadas en el municipio de Benito Juárez</t>
    </r>
  </si>
  <si>
    <r>
      <rPr>
        <b/>
        <sz val="13"/>
        <color theme="1"/>
        <rFont val="Calibri"/>
      </rPr>
      <t xml:space="preserve">PSNLBJ: </t>
    </r>
    <r>
      <rPr>
        <sz val="13"/>
        <color theme="1"/>
        <rFont val="Calibri"/>
      </rPr>
      <t>Porcentaje de solicitudes de personas no localizadas.</t>
    </r>
  </si>
  <si>
    <t xml:space="preserve">Mide la efectividad de atención a las solicitudes de personas no localizadas </t>
  </si>
  <si>
    <t xml:space="preserve">Eficiencia </t>
  </si>
  <si>
    <r>
      <rPr>
        <b/>
        <sz val="11"/>
        <color theme="1"/>
        <rFont val="Arial"/>
      </rPr>
      <t>MÉTODO DE CÁLCULO
PSPNLA=(SPNLR</t>
    </r>
    <r>
      <rPr>
        <sz val="11"/>
        <color theme="1"/>
        <rFont val="Arial"/>
      </rPr>
      <t xml:space="preserve">/SPNLA)*100   
</t>
    </r>
    <r>
      <rPr>
        <b/>
        <sz val="11"/>
        <color theme="1"/>
        <rFont val="Arial"/>
      </rPr>
      <t>VARIABLES:</t>
    </r>
    <r>
      <rPr>
        <sz val="11"/>
        <color theme="1"/>
        <rFont val="Arial"/>
      </rPr>
      <t xml:space="preserve">                                                                                                                                                                                                                                                                    </t>
    </r>
    <r>
      <rPr>
        <b/>
        <sz val="11"/>
        <color theme="1"/>
        <rFont val="Arial"/>
      </rPr>
      <t>SPNLR=</t>
    </r>
    <r>
      <rPr>
        <sz val="11"/>
        <color theme="1"/>
        <rFont val="Arial"/>
      </rPr>
      <t xml:space="preserve">Solicitudes de personas no localizadas recibidas.  </t>
    </r>
    <r>
      <rPr>
        <b/>
        <sz val="11"/>
        <color theme="1"/>
        <rFont val="Arial"/>
      </rPr>
      <t xml:space="preserve">                                          </t>
    </r>
    <r>
      <rPr>
        <sz val="11"/>
        <color theme="1"/>
        <rFont val="Arial"/>
      </rPr>
      <t xml:space="preserve">                                                                                                                                                                                                                                                                              </t>
    </r>
    <r>
      <rPr>
        <b/>
        <sz val="11"/>
        <color theme="1"/>
        <rFont val="Arial"/>
      </rPr>
      <t>SPNLA=</t>
    </r>
    <r>
      <rPr>
        <sz val="11"/>
        <color theme="1"/>
        <rFont val="Arial"/>
      </rPr>
      <t xml:space="preserve">Solicitudes de personas no localizadas  atendidas.                                                                                                                                                                                                                                                                                                                             </t>
    </r>
    <r>
      <rPr>
        <b/>
        <sz val="11"/>
        <color theme="1"/>
        <rFont val="Arial"/>
      </rPr>
      <t xml:space="preserve"> PSPNLA:</t>
    </r>
    <r>
      <rPr>
        <sz val="11"/>
        <color theme="1"/>
        <rFont val="Arial"/>
      </rPr>
      <t>Porcentaje de solicitudes de personas no localizadas atendidas.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</si>
  <si>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Atención a solicitude de personas no localizadas.</t>
    </r>
  </si>
  <si>
    <t>Ascedente</t>
  </si>
  <si>
    <r>
      <rPr>
        <b/>
        <sz val="11"/>
        <color theme="1"/>
        <rFont val="Arial"/>
      </rPr>
      <t>PSNLBJ:</t>
    </r>
    <r>
      <rPr>
        <sz val="11"/>
        <color theme="1"/>
        <rFont val="Arial"/>
      </rPr>
      <t xml:space="preserve"> Personas no localizadas con una meta de 160 anual
</t>
    </r>
  </si>
  <si>
    <r>
      <rPr>
        <b/>
        <sz val="11"/>
        <color theme="1"/>
        <rFont val="Arial"/>
      </rPr>
      <t xml:space="preserve">PSNLBJ: </t>
    </r>
    <r>
      <rPr>
        <sz val="11"/>
        <color theme="1"/>
        <rFont val="Arial"/>
      </rPr>
      <t xml:space="preserve">De agosto 2023 a diciembre 2024 se tomaran como año de referencia para medir el avance de 2025
</t>
    </r>
    <r>
      <rPr>
        <b/>
        <sz val="11"/>
        <color theme="1"/>
        <rFont val="Arial"/>
      </rPr>
      <t xml:space="preserve">
2023:</t>
    </r>
    <r>
      <rPr>
        <sz val="11"/>
        <color theme="1"/>
        <rFont val="Arial"/>
      </rPr>
      <t xml:space="preserve">170
</t>
    </r>
    <r>
      <rPr>
        <b/>
        <sz val="11"/>
        <color theme="1"/>
        <rFont val="Arial"/>
      </rPr>
      <t>2024:</t>
    </r>
    <r>
      <rPr>
        <sz val="11"/>
        <color theme="1"/>
        <rFont val="Arial"/>
      </rPr>
      <t>626                                                                                                                                                                                                                                                                                                                                                                                              
Total:746</t>
    </r>
    <r>
      <rPr>
        <b/>
        <sz val="11"/>
        <color theme="1"/>
        <rFont val="Arial"/>
      </rPr>
      <t xml:space="preserve">
</t>
    </r>
  </si>
  <si>
    <r>
      <rPr>
        <b/>
        <sz val="11"/>
        <color theme="1"/>
        <rFont val="Arial"/>
      </rPr>
      <t xml:space="preserve">Nombre del Documento:
</t>
    </r>
    <r>
      <rPr>
        <sz val="11"/>
        <color theme="1"/>
        <rFont val="Arial"/>
      </rPr>
      <t xml:space="preserve">Bitacora de personas no localizadas.
</t>
    </r>
    <r>
      <rPr>
        <b/>
        <sz val="11"/>
        <color theme="1"/>
        <rFont val="Arial"/>
      </rPr>
      <t xml:space="preserve">Nombre de quien genera la información: </t>
    </r>
    <r>
      <rPr>
        <sz val="11"/>
        <color theme="1"/>
        <rFont val="Arial"/>
      </rPr>
      <t xml:space="preserve">
Coordinación De Apoyo Iinterinstiticional Como Autoridad Transmisora Para La Búsqueda De Personas No Localizadas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Documento fisico archivable, resguardo en las oficina de Coordinación De Apoyo Iinterinstiticional Como Autoridad Transmisora Para La Búsqueda De Personas No Localizadas</t>
    </r>
  </si>
  <si>
    <t>Recepcion y ateciones a los reportes que ingresan por el 911 respecto a personas no localizadas.</t>
  </si>
  <si>
    <t>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t>
  </si>
  <si>
    <t>ID004</t>
  </si>
  <si>
    <t>Atención a reportes.</t>
  </si>
  <si>
    <t>Atención de reportes de personas desaparecidas.</t>
  </si>
  <si>
    <r>
      <rPr>
        <b/>
        <sz val="13"/>
        <color theme="1"/>
        <rFont val="Calibri"/>
      </rPr>
      <t xml:space="preserve">3.1.1.1.2.1 </t>
    </r>
    <r>
      <rPr>
        <sz val="13"/>
        <color theme="1"/>
        <rFont val="Calibri"/>
      </rPr>
      <t>Seguimiento, asesorias y acompañamiento en reportes de personas no localizadas en el municipio de Benito Juárez</t>
    </r>
  </si>
  <si>
    <r>
      <rPr>
        <b/>
        <sz val="13"/>
        <color theme="1"/>
        <rFont val="Calibri"/>
      </rPr>
      <t xml:space="preserve">PSAAPNLBJ: </t>
    </r>
    <r>
      <rPr>
        <sz val="13"/>
        <color theme="1"/>
        <rFont val="Calibri"/>
      </rPr>
      <t>Porcentaje de</t>
    </r>
    <r>
      <rPr>
        <b/>
        <sz val="13"/>
        <color theme="1"/>
        <rFont val="Calibri"/>
      </rPr>
      <t xml:space="preserve"> </t>
    </r>
    <r>
      <rPr>
        <sz val="13"/>
        <color theme="1"/>
        <rFont val="Calibri"/>
      </rPr>
      <t>Seguimiento,asesoria y apoyo en reportes de personas no localizadas en el municipio de Benito Juárez</t>
    </r>
  </si>
  <si>
    <t xml:space="preserve">Mide la efectividad de atención de asesorias y acompañamiento en reportes de personas no localizadas </t>
  </si>
  <si>
    <r>
      <rPr>
        <b/>
        <sz val="11"/>
        <color theme="1"/>
        <rFont val="Arial"/>
      </rPr>
      <t>MÉTODO DE CÁLCULO
PAAPNL</t>
    </r>
    <r>
      <rPr>
        <sz val="11"/>
        <color theme="1"/>
        <rFont val="Arial"/>
      </rPr>
      <t xml:space="preserve">=(SAAPNLR/SAAPNLA)*100                                                                                                                                                                                                                                                                                                                                                                                    
</t>
    </r>
    <r>
      <rPr>
        <b/>
        <sz val="11"/>
        <color theme="1"/>
        <rFont val="Arial"/>
      </rPr>
      <t>VARIABLES</t>
    </r>
    <r>
      <rPr>
        <sz val="11"/>
        <color theme="1"/>
        <rFont val="Arial"/>
      </rPr>
      <t xml:space="preserve">
</t>
    </r>
    <r>
      <rPr>
        <b/>
        <sz val="11"/>
        <color theme="1"/>
        <rFont val="Arial"/>
      </rPr>
      <t>SAAPNLR</t>
    </r>
    <r>
      <rPr>
        <sz val="11"/>
        <color theme="1"/>
        <rFont val="Arial"/>
      </rPr>
      <t xml:space="preserve">=Solicitudes de asesorias y apoyo en personas no localizadas recibidas.                                                                                                                                                                                                                                                                                                              </t>
    </r>
    <r>
      <rPr>
        <b/>
        <sz val="11"/>
        <color theme="1"/>
        <rFont val="Arial"/>
      </rPr>
      <t>SAAPNLA</t>
    </r>
    <r>
      <rPr>
        <sz val="11"/>
        <color theme="1"/>
        <rFont val="Arial"/>
      </rPr>
      <t xml:space="preserve">=Solicitudes de asesorias y apoyo en personas localizadas atendidas.                                                                                                                                                                                                                                                                                                                           </t>
    </r>
    <r>
      <rPr>
        <b/>
        <sz val="11"/>
        <color theme="1"/>
        <rFont val="Arial"/>
      </rPr>
      <t>PAAPNL</t>
    </r>
    <r>
      <rPr>
        <sz val="11"/>
        <color theme="1"/>
        <rFont val="Arial"/>
      </rPr>
      <t>:Porcentaje de asesorias y apoyo en personas no localizadas.</t>
    </r>
  </si>
  <si>
    <r>
      <rPr>
        <b/>
        <sz val="11"/>
        <color theme="1"/>
        <rFont val="Arial"/>
      </rPr>
      <t>UNIDAD DE MEDIDA DEL INDICADOR:</t>
    </r>
    <r>
      <rPr>
        <sz val="11"/>
        <color theme="1"/>
        <rFont val="Arial"/>
      </rPr>
      <t xml:space="preserve">
</t>
    </r>
    <r>
      <rPr>
        <sz val="11"/>
        <color theme="1"/>
        <rFont val="Arial"/>
      </rPr>
      <t xml:space="preserve">Porcentaje   
</t>
    </r>
    <r>
      <rPr>
        <b/>
        <sz val="11"/>
        <color theme="1"/>
        <rFont val="Arial"/>
      </rPr>
      <t xml:space="preserve"> UNIDAD DE MEDIDA DE LA VARIABLE:</t>
    </r>
    <r>
      <rPr>
        <sz val="11"/>
        <color theme="1"/>
        <rFont val="Arial"/>
      </rPr>
      <t xml:space="preserve">
Asesorias y acompañamiento de reportes de personas no localizadas.</t>
    </r>
  </si>
  <si>
    <r>
      <rPr>
        <b/>
        <sz val="11"/>
        <color theme="1"/>
        <rFont val="Arial"/>
      </rPr>
      <t xml:space="preserve">PSAAPNLBJ:  </t>
    </r>
    <r>
      <rPr>
        <sz val="11"/>
        <color theme="1"/>
        <rFont val="Arial"/>
      </rPr>
      <t xml:space="preserve">Seguimiento,asesoria y apoyo en reportes de personas no localizadas en el municipio de Benito Juárez la meta anual durante 2025 serán de 165
</t>
    </r>
  </si>
  <si>
    <r>
      <rPr>
        <b/>
        <sz val="11"/>
        <color theme="1"/>
        <rFont val="Arial"/>
      </rPr>
      <t>PSNLBJ:</t>
    </r>
    <r>
      <rPr>
        <sz val="11"/>
        <color theme="1"/>
        <rFont val="Arial"/>
      </rPr>
      <t xml:space="preserve"> De agosto 2023 a diciembre 2024 se tomaran como año de referencia para medir el avance de 2025</t>
    </r>
    <r>
      <rPr>
        <b/>
        <sz val="11"/>
        <color theme="1"/>
        <rFont val="Arial"/>
      </rPr>
      <t xml:space="preserve">
2023:</t>
    </r>
    <r>
      <rPr>
        <sz val="11"/>
        <color theme="1"/>
        <rFont val="Arial"/>
      </rPr>
      <t xml:space="preserve">170 </t>
    </r>
    <r>
      <rPr>
        <b/>
        <sz val="11"/>
        <color theme="1"/>
        <rFont val="Arial"/>
      </rPr>
      <t xml:space="preserve">                                  
2024:</t>
    </r>
    <r>
      <rPr>
        <sz val="11"/>
        <color theme="1"/>
        <rFont val="Arial"/>
      </rPr>
      <t xml:space="preserve">626   </t>
    </r>
    <r>
      <rPr>
        <b/>
        <sz val="11"/>
        <color theme="1"/>
        <rFont val="Arial"/>
      </rPr>
      <t xml:space="preserve">                                                                                                                                                                                                                                                                                                                                                                                           
</t>
    </r>
  </si>
  <si>
    <r>
      <rPr>
        <b/>
        <sz val="11"/>
        <color theme="1"/>
        <rFont val="Arial"/>
      </rPr>
      <t>Nombre del Documento:</t>
    </r>
    <r>
      <rPr>
        <sz val="11"/>
        <color theme="1"/>
        <rFont val="Arial"/>
      </rPr>
      <t xml:space="preserve"> Bitacora de personas no localizadas.
</t>
    </r>
    <r>
      <rPr>
        <b/>
        <sz val="11"/>
        <color theme="1"/>
        <rFont val="Arial"/>
      </rPr>
      <t xml:space="preserve">Nombre de quien genera la información: </t>
    </r>
    <r>
      <rPr>
        <sz val="11"/>
        <color theme="1"/>
        <rFont val="Arial"/>
      </rPr>
      <t xml:space="preserve">Coordinación De Apoyo Iinterinstiticional Como Autoridad Transmisora Para La Búsqueda De Personas No Localizadas.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Documento fisico archivable, resguardo en las oficina de Coordinación De Apoyo Iinterinstiticional Como Autoridad Transmisora Para La Búsqueda De Personas No Localizadas</t>
    </r>
  </si>
  <si>
    <t>ODS 16
 Meta 16.1: Reducir considerablemente todas las formas de violencia y las tasas de mortalidad conexas en todo el mundo.
 Meta 16.2: Poner fin al maltrato, la explotación, la trata, la tortura y todas las formas de violencia contra los niños.</t>
  </si>
  <si>
    <t>ID005</t>
  </si>
  <si>
    <t>Seguimiento a reportes.</t>
  </si>
  <si>
    <t>Seguimiento a reportes de personas desaparecidas.</t>
  </si>
  <si>
    <r>
      <rPr>
        <b/>
        <sz val="13"/>
        <color theme="1"/>
        <rFont val="Calibri"/>
      </rPr>
      <t xml:space="preserve">3.1.1.1.2.2 </t>
    </r>
    <r>
      <rPr>
        <sz val="13"/>
        <color theme="1"/>
        <rFont val="Calibri"/>
      </rPr>
      <t>Asistencia de Reportes de Personas No Localizadas</t>
    </r>
  </si>
  <si>
    <r>
      <rPr>
        <b/>
        <sz val="13"/>
        <color theme="1"/>
        <rFont val="Calibri"/>
      </rPr>
      <t xml:space="preserve">PARPNL: </t>
    </r>
    <r>
      <rPr>
        <sz val="13"/>
        <color theme="1"/>
        <rFont val="Calibri"/>
      </rPr>
      <t>Porcentaje de Asistencia de Reportes de Personas No Localizadas</t>
    </r>
  </si>
  <si>
    <t>Mide la efectividad de atención de asistencia de reportes de personas no localizadas</t>
  </si>
  <si>
    <r>
      <rPr>
        <b/>
        <sz val="11"/>
        <color theme="1"/>
        <rFont val="Arial"/>
      </rPr>
      <t>MÉTODO DE CÁLCULO
PARPNL=(</t>
    </r>
    <r>
      <rPr>
        <sz val="11"/>
        <color theme="1"/>
        <rFont val="Arial"/>
      </rPr>
      <t xml:space="preserve">ARPNLR/ARPNLA)*100
</t>
    </r>
    <r>
      <rPr>
        <b/>
        <sz val="11"/>
        <color theme="1"/>
        <rFont val="Arial"/>
      </rPr>
      <t>VARIABLES                                                                                                                                                                                                                                                                                             ARPNLR=</t>
    </r>
    <r>
      <rPr>
        <sz val="11"/>
        <color theme="1"/>
        <rFont val="Arial"/>
      </rPr>
      <t xml:space="preserve">Asistencias de Reportes de Personas No Localizadas Recibidas.                   </t>
    </r>
    <r>
      <rPr>
        <b/>
        <sz val="11"/>
        <color theme="1"/>
        <rFont val="Arial"/>
      </rPr>
      <t xml:space="preserve">                                                                                                                                                                                                                                                                                           ARPNLA=</t>
    </r>
    <r>
      <rPr>
        <sz val="11"/>
        <color theme="1"/>
        <rFont val="Arial"/>
      </rPr>
      <t>Asistencias de Reportes de Personas No Localizadas Atendidas</t>
    </r>
    <r>
      <rPr>
        <b/>
        <sz val="11"/>
        <color theme="1"/>
        <rFont val="Arial"/>
      </rPr>
      <t>.                                                                                                                                                                                                                                                                                                                           PARPNL:</t>
    </r>
    <r>
      <rPr>
        <sz val="11"/>
        <color theme="1"/>
        <rFont val="Arial"/>
      </rPr>
      <t>Porcentaje de asistencias de Reportes de Personas No Localizadas.</t>
    </r>
  </si>
  <si>
    <r>
      <rPr>
        <b/>
        <sz val="11"/>
        <color theme="1"/>
        <rFont val="Arial"/>
      </rPr>
      <t>UNIDAD DE MEDIDA DEL INDICADOR:</t>
    </r>
    <r>
      <rPr>
        <sz val="11"/>
        <color theme="1"/>
        <rFont val="Arial"/>
      </rPr>
      <t xml:space="preserve">
</t>
    </r>
    <r>
      <rPr>
        <sz val="11"/>
        <color theme="1"/>
        <rFont val="Arial"/>
      </rPr>
      <t xml:space="preserve">Porcentaje   
</t>
    </r>
    <r>
      <rPr>
        <b/>
        <sz val="11"/>
        <color theme="1"/>
        <rFont val="Arial"/>
      </rPr>
      <t xml:space="preserve"> UNIDAD DE MEDIDA DE LA VARIABLE:</t>
    </r>
    <r>
      <rPr>
        <sz val="11"/>
        <color theme="1"/>
        <rFont val="Arial"/>
      </rPr>
      <t xml:space="preserve">
Asistencia en reportes de personas no localizadas.</t>
    </r>
  </si>
  <si>
    <r>
      <rPr>
        <b/>
        <sz val="11"/>
        <color theme="1"/>
        <rFont val="Arial"/>
      </rPr>
      <t xml:space="preserve">PARPNL:  </t>
    </r>
    <r>
      <rPr>
        <sz val="11"/>
        <color theme="1"/>
        <rFont val="Arial"/>
      </rPr>
      <t xml:space="preserve">Asistencia de Reportes de Personas No Localizada la meta anual sera de 100
</t>
    </r>
  </si>
  <si>
    <r>
      <rPr>
        <b/>
        <sz val="11"/>
        <color theme="1"/>
        <rFont val="Arial"/>
      </rPr>
      <t>PSNLBJ:</t>
    </r>
    <r>
      <rPr>
        <sz val="11"/>
        <color theme="1"/>
        <rFont val="Arial"/>
      </rPr>
      <t xml:space="preserve"> De agosto 2023 a diciembre 2024 se tomaran como año de referencia para medir el avance de 2025
</t>
    </r>
    <r>
      <rPr>
        <b/>
        <sz val="11"/>
        <color theme="1"/>
        <rFont val="Arial"/>
      </rPr>
      <t xml:space="preserve">
2023:</t>
    </r>
    <r>
      <rPr>
        <sz val="11"/>
        <color theme="1"/>
        <rFont val="Arial"/>
      </rPr>
      <t xml:space="preserve">170    </t>
    </r>
    <r>
      <rPr>
        <b/>
        <sz val="11"/>
        <color theme="1"/>
        <rFont val="Arial"/>
      </rPr>
      <t xml:space="preserve">                               
2024:</t>
    </r>
    <r>
      <rPr>
        <sz val="11"/>
        <color theme="1"/>
        <rFont val="Arial"/>
      </rPr>
      <t xml:space="preserve">626         </t>
    </r>
    <r>
      <rPr>
        <b/>
        <sz val="11"/>
        <color theme="1"/>
        <rFont val="Arial"/>
      </rPr>
      <t xml:space="preserve">                                                                                                                                                                                                                                                                                                                                                                                     
</t>
    </r>
  </si>
  <si>
    <r>
      <rPr>
        <b/>
        <sz val="11"/>
        <color theme="1"/>
        <rFont val="Arial"/>
      </rPr>
      <t>Nombre del Documento:</t>
    </r>
    <r>
      <rPr>
        <sz val="11"/>
        <color theme="1"/>
        <rFont val="Arial"/>
      </rPr>
      <t xml:space="preserve"> Bitacora de personas no localizadas.
</t>
    </r>
    <r>
      <rPr>
        <b/>
        <sz val="11"/>
        <color theme="1"/>
        <rFont val="Arial"/>
      </rPr>
      <t xml:space="preserve">Nombre de quien genera la información: Coordinación De Apoyo </t>
    </r>
    <r>
      <rPr>
        <sz val="11"/>
        <color theme="1"/>
        <rFont val="Arial"/>
      </rPr>
      <t xml:space="preserve">Iinterinstiticional Como Autoridad Transmisora Para La Búsqueda De Personas No Localizadas.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Documento fisico archivable, resguardo en las oficina de Coordinación De Apoyo Iinterinstiticional Como Autoridad Transmisora Para La Búsqueda De Personas No Localizadas</t>
    </r>
  </si>
  <si>
    <t>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t>
  </si>
  <si>
    <t>Dirección General de la Coordinación General Administrativa</t>
  </si>
  <si>
    <r>
      <rPr>
        <b/>
        <sz val="13"/>
        <color theme="1"/>
        <rFont val="Calibri"/>
      </rPr>
      <t xml:space="preserve">3.1.1.1.3 </t>
    </r>
    <r>
      <rPr>
        <sz val="13"/>
        <color theme="1"/>
        <rFont val="Calibri"/>
      </rPr>
      <t>Solicitudes administrativas de las Direcciones adscritas a la Secretaría General emitidas.</t>
    </r>
  </si>
  <si>
    <r>
      <rPr>
        <b/>
        <sz val="13"/>
        <color theme="1"/>
        <rFont val="Calibri"/>
      </rPr>
      <t>PSAE:</t>
    </r>
    <r>
      <rPr>
        <sz val="13"/>
        <color theme="1"/>
        <rFont val="Calibri"/>
      </rPr>
      <t xml:space="preserve"> Porcentaje de solicitudes administrativas emitidas.</t>
    </r>
  </si>
  <si>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</si>
  <si>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r>
      <rPr>
        <b/>
        <sz val="11"/>
        <color theme="1"/>
        <rFont val="Arial"/>
      </rPr>
      <t xml:space="preserve">MÉTODO DE CÁLCULO 
</t>
    </r>
    <r>
      <rPr>
        <sz val="11"/>
        <color theme="1"/>
        <rFont val="Arial"/>
      </rPr>
      <t>PSAE= (NSAE/NSAR)*100</t>
    </r>
    <r>
      <rPr>
        <b/>
        <sz val="11"/>
        <color theme="1"/>
        <rFont val="Arial"/>
      </rPr>
      <t xml:space="preserve">
VARIABLES:
PSAE: </t>
    </r>
    <r>
      <rPr>
        <sz val="11"/>
        <color theme="1"/>
        <rFont val="Arial"/>
      </rPr>
      <t>Porcentaje de solicitudes administrativas emitidas.</t>
    </r>
    <r>
      <rPr>
        <b/>
        <sz val="11"/>
        <color theme="1"/>
        <rFont val="Arial"/>
      </rPr>
      <t xml:space="preserve">
NSAE: </t>
    </r>
    <r>
      <rPr>
        <sz val="11"/>
        <color theme="1"/>
        <rFont val="Arial"/>
      </rPr>
      <t>Número de solicitudes administrativas emitidas.</t>
    </r>
    <r>
      <rPr>
        <b/>
        <sz val="11"/>
        <color theme="1"/>
        <rFont val="Arial"/>
      </rPr>
      <t xml:space="preserve">
NSAR: </t>
    </r>
    <r>
      <rPr>
        <sz val="11"/>
        <color theme="1"/>
        <rFont val="Arial"/>
      </rPr>
      <t>Número de solicitudes administrativas recibidas.</t>
    </r>
  </si>
  <si>
    <r>
      <rPr>
        <b/>
        <sz val="11"/>
        <color theme="1"/>
        <rFont val="Calibri"/>
      </rPr>
      <t>UNIDAD DE MEDIDA DEL INDICADOR:</t>
    </r>
    <r>
      <rPr>
        <sz val="11"/>
        <color theme="1"/>
        <rFont val="Calibri"/>
      </rPr>
      <t xml:space="preserve">
Porcentaje   
</t>
    </r>
    <r>
      <rPr>
        <b/>
        <sz val="11"/>
        <color theme="1"/>
        <rFont val="Calibri"/>
      </rPr>
      <t xml:space="preserve"> UNIDAD DE MEDIDA DE LA VARIABLE:</t>
    </r>
    <r>
      <rPr>
        <sz val="11"/>
        <color theme="1"/>
        <rFont val="Calibri"/>
      </rPr>
      <t xml:space="preserve">
Solicitudes administrativas.</t>
    </r>
  </si>
  <si>
    <r>
      <rPr>
        <b/>
        <sz val="11"/>
        <color theme="1"/>
        <rFont val="Arial"/>
      </rPr>
      <t>PSAE</t>
    </r>
    <r>
      <rPr>
        <sz val="11"/>
        <color theme="1"/>
        <rFont val="Arial"/>
      </rPr>
      <t>: La meta de Enero 2025 a Diciembre de 2027 serán 3465 solicitudes administrativas emitidas, 
 Variación con respecto a la Línea Base.
 Meta Absoluta: 1207 solicitudes administrativas
 Meta Relativa: 53.45% superior a la línea base</t>
    </r>
  </si>
  <si>
    <t>PSAE: De Enero 2024 a Diciembre 2025 se emitieron 2258 solicitudes administrativas.
 2024: 1103
 2025: 1155
 total: 2258</t>
  </si>
  <si>
    <r>
      <rPr>
        <b/>
        <sz val="11"/>
        <color theme="1"/>
        <rFont val="Arial"/>
      </rPr>
      <t>Nombre del Documento:</t>
    </r>
    <r>
      <rPr>
        <sz val="11"/>
        <color theme="1"/>
        <rFont val="Arial"/>
      </rPr>
      <t xml:space="preserve">
Minutario de oficios elaborados para la gestión de trámites administrativos, información y convocatorias, reuniones realizadas, cédulas de movimientos.
</t>
    </r>
    <r>
      <rPr>
        <b/>
        <sz val="11"/>
        <color theme="1"/>
        <rFont val="Arial"/>
      </rPr>
      <t>Nombre de quien genera la información:</t>
    </r>
    <r>
      <rPr>
        <sz val="11"/>
        <color theme="1"/>
        <rFont val="Arial"/>
      </rPr>
      <t xml:space="preserve"> 
Dirección General de la Coordinación Administrativa.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Se encuentra en los archivos (carpetas), resguardadas en la oficina de la Dirección de la Coordinación General Administrativa.</t>
    </r>
  </si>
  <si>
    <t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t>
  </si>
  <si>
    <t>ODS 16
 Meta 16.6: Crear instituciones eficaces, responsables y transparentes a todos los niveles.</t>
  </si>
  <si>
    <r>
      <rPr>
        <b/>
        <sz val="13"/>
        <color theme="1"/>
        <rFont val="Calibri"/>
      </rPr>
      <t>3.1.1.1.3.1</t>
    </r>
    <r>
      <rPr>
        <sz val="13"/>
        <color theme="1"/>
        <rFont val="Calibri"/>
      </rPr>
      <t xml:space="preserve"> Gestión en la documentación de los movimientos de personal de la Oficina de la Secretaría General. 
</t>
    </r>
  </si>
  <si>
    <r>
      <rPr>
        <b/>
        <sz val="13"/>
        <color theme="1"/>
        <rFont val="Calibri"/>
      </rPr>
      <t xml:space="preserve">DGMP:  </t>
    </r>
    <r>
      <rPr>
        <sz val="13"/>
        <color theme="1"/>
        <rFont val="Calibri"/>
      </rPr>
      <t>Porcentaje de Documentos de movimientos de personal gestionados.</t>
    </r>
  </si>
  <si>
    <t xml:space="preserve">El indicador mide el número de documentos gestionados con respecto a la altas, bajas y demás movimientos de personal que se reciben por parte de la Secretaría General y de las Direcciones Adscritas.
 </t>
  </si>
  <si>
    <r>
      <rPr>
        <b/>
        <sz val="11"/>
        <color theme="1"/>
        <rFont val="Arial"/>
      </rPr>
      <t>MÉTODO DE CÁLCULO:</t>
    </r>
    <r>
      <rPr>
        <sz val="11"/>
        <color theme="1"/>
        <rFont val="Arial"/>
      </rPr>
      <t xml:space="preserve">
</t>
    </r>
    <r>
      <rPr>
        <b/>
        <sz val="11"/>
        <color theme="1"/>
        <rFont val="Arial"/>
      </rPr>
      <t>DGMP</t>
    </r>
    <r>
      <rPr>
        <sz val="11"/>
        <color theme="1"/>
        <rFont val="Arial"/>
      </rPr>
      <t xml:space="preserve">=(NDGE/NDRE)*100
</t>
    </r>
    <r>
      <rPr>
        <b/>
        <sz val="11"/>
        <color theme="1"/>
        <rFont val="Arial"/>
      </rPr>
      <t>INDICADOR:</t>
    </r>
    <r>
      <rPr>
        <sz val="11"/>
        <color theme="1"/>
        <rFont val="Arial"/>
      </rPr>
      <t xml:space="preserve">
</t>
    </r>
    <r>
      <rPr>
        <b/>
        <sz val="11"/>
        <color theme="1"/>
        <rFont val="Arial"/>
      </rPr>
      <t>DGMP:</t>
    </r>
    <r>
      <rPr>
        <sz val="11"/>
        <color theme="1"/>
        <rFont val="Arial"/>
      </rPr>
      <t xml:space="preserve"> Porcentaje de Documentos de movimientos de personal gestionados.
</t>
    </r>
    <r>
      <rPr>
        <b/>
        <sz val="11"/>
        <color theme="1"/>
        <rFont val="Arial"/>
      </rPr>
      <t>NDGE:</t>
    </r>
    <r>
      <rPr>
        <sz val="11"/>
        <color theme="1"/>
        <rFont val="Arial"/>
      </rPr>
      <t xml:space="preserve">Número de documentos gestionados.
</t>
    </r>
    <r>
      <rPr>
        <b/>
        <sz val="11"/>
        <color theme="1"/>
        <rFont val="Arial"/>
      </rPr>
      <t>NDRE:</t>
    </r>
    <r>
      <rPr>
        <sz val="11"/>
        <color theme="1"/>
        <rFont val="Arial"/>
      </rPr>
      <t>Número de documentos recibidos.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</si>
  <si>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Documentos de movimientos de personal.</t>
    </r>
  </si>
  <si>
    <r>
      <rPr>
        <b/>
        <sz val="11"/>
        <color theme="1"/>
        <rFont val="Arial"/>
      </rPr>
      <t>DGMP</t>
    </r>
    <r>
      <rPr>
        <sz val="11"/>
        <color theme="1"/>
        <rFont val="Arial"/>
      </rPr>
      <t>: La meta de Enero 2025 a Diciembre de 2027 seran 510 documentos de movimientos de personal gestionados.
 Variación con respecto a la Línea Base.
 Meta Absoluta: 182 documentos de movimientos
 Meta Relativa: 55% superior a la línea base</t>
    </r>
  </si>
  <si>
    <t>DGMP: De Enero 2024 a Diciembre 2025 se gestionaron 328 documentos de movimientos de personal.
 2024: 158
 2025: 170
 total: 328</t>
  </si>
  <si>
    <r>
      <rPr>
        <b/>
        <sz val="11"/>
        <color theme="1"/>
        <rFont val="Arial"/>
      </rPr>
      <t>Nombre del Documento:</t>
    </r>
    <r>
      <rPr>
        <sz val="11"/>
        <color theme="1"/>
        <rFont val="Arial"/>
      </rPr>
      <t xml:space="preserve"> 
Oficios de solicitudes, cedulas de movimientos de personal, constancia de devoluciones de bienes muebles y constancia para pago de finiquitos.
</t>
    </r>
    <r>
      <rPr>
        <b/>
        <sz val="11"/>
        <color theme="1"/>
        <rFont val="Arial"/>
      </rPr>
      <t>Nombre de quien genera la información:</t>
    </r>
    <r>
      <rPr>
        <sz val="11"/>
        <color theme="1"/>
        <rFont val="Arial"/>
      </rPr>
      <t xml:space="preserve"> 
Elaboradas por la Dirección de la Coordinación General Administrativa.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Copias de las misma obran en carpetas de archivos de dicha dirección.</t>
    </r>
  </si>
  <si>
    <t xml:space="preserve">Las direcciones adscritas a la Secretaría General no presentan los documentos con los lineamientos que requiere la Dirección de Recursos Humanos para dar seguimiento a la Gestión de Movimiento de Personal. </t>
  </si>
  <si>
    <r>
      <rPr>
        <b/>
        <sz val="13"/>
        <color theme="1"/>
        <rFont val="Calibri"/>
      </rPr>
      <t>3.1.1.1.3.2</t>
    </r>
    <r>
      <rPr>
        <sz val="13"/>
        <color theme="1"/>
        <rFont val="Calibri"/>
      </rPr>
      <t xml:space="preserve"> Realización de gestiones técnicas para la operación de las Direcciones Adscritas a la Oficina de la Secretaría General.</t>
    </r>
  </si>
  <si>
    <r>
      <rPr>
        <b/>
        <sz val="13"/>
        <color theme="1"/>
        <rFont val="Calibri"/>
      </rPr>
      <t xml:space="preserve">PGTR: </t>
    </r>
    <r>
      <rPr>
        <sz val="13"/>
        <color theme="1"/>
        <rFont val="Calibri"/>
      </rPr>
      <t>Porcentaje de Gestiones Técnicas realizadas.</t>
    </r>
  </si>
  <si>
    <t>El indicador mide el número de asesorias técnicas impartidas que ayuden al correcto funcionamiento administrativo y operacional de la Secretaría General así como de sus Direcciones Adscritas</t>
  </si>
  <si>
    <r>
      <rPr>
        <b/>
        <sz val="11"/>
        <color theme="1"/>
        <rFont val="Arial"/>
      </rPr>
      <t>MÉTODO DE CÁLCULO:</t>
    </r>
    <r>
      <rPr>
        <sz val="11"/>
        <color theme="1"/>
        <rFont val="Arial"/>
      </rPr>
      <t xml:space="preserve">
</t>
    </r>
    <r>
      <rPr>
        <b/>
        <sz val="11"/>
        <color theme="1"/>
        <rFont val="Arial"/>
      </rPr>
      <t>PGTR</t>
    </r>
    <r>
      <rPr>
        <sz val="11"/>
        <color theme="1"/>
        <rFont val="Arial"/>
      </rPr>
      <t xml:space="preserve">=(NATP/NATS)*100
</t>
    </r>
    <r>
      <rPr>
        <b/>
        <sz val="11"/>
        <color theme="1"/>
        <rFont val="Arial"/>
      </rPr>
      <t xml:space="preserve">INDICADOR: </t>
    </r>
    <r>
      <rPr>
        <sz val="11"/>
        <color theme="1"/>
        <rFont val="Arial"/>
      </rPr>
      <t xml:space="preserve">
</t>
    </r>
    <r>
      <rPr>
        <b/>
        <sz val="11"/>
        <color theme="1"/>
        <rFont val="Arial"/>
      </rPr>
      <t xml:space="preserve">PGTR: </t>
    </r>
    <r>
      <rPr>
        <sz val="11"/>
        <color theme="1"/>
        <rFont val="Arial"/>
      </rPr>
      <t xml:space="preserve">Porcentaje de Gestiones Técnicas realizadas.
</t>
    </r>
    <r>
      <rPr>
        <b/>
        <sz val="11"/>
        <color theme="1"/>
        <rFont val="Arial"/>
      </rPr>
      <t xml:space="preserve">NATP: </t>
    </r>
    <r>
      <rPr>
        <sz val="11"/>
        <color theme="1"/>
        <rFont val="Arial"/>
      </rPr>
      <t xml:space="preserve">Número de gestiones técnicas realizadas.
</t>
    </r>
    <r>
      <rPr>
        <b/>
        <sz val="11"/>
        <color theme="1"/>
        <rFont val="Arial"/>
      </rPr>
      <t xml:space="preserve">NATS: </t>
    </r>
    <r>
      <rPr>
        <sz val="11"/>
        <color theme="1"/>
        <rFont val="Arial"/>
      </rPr>
      <t>Número de gestiones técnicas estimadas.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</si>
  <si>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Gestiones Técnicas.</t>
    </r>
  </si>
  <si>
    <r>
      <rPr>
        <b/>
        <sz val="11"/>
        <color theme="1"/>
        <rFont val="Arial"/>
      </rPr>
      <t>PGTR</t>
    </r>
    <r>
      <rPr>
        <sz val="11"/>
        <color theme="1"/>
        <rFont val="Arial"/>
      </rPr>
      <t>: La meta de Enero 2025 a Diciembre de 2027 será 1251 gestiones técnicas emitidos.
 Variación con respecto a la Línea Base.
 Meta Absoluta: 456 gestiones técnicas
 Meta Relativa: 57% superior a la línea base</t>
    </r>
  </si>
  <si>
    <t>PGTR: De Enero 2024 a Diciembre 2025 se emitieron 795 gestiones técnicas.
 2024: 378
 2025: 417
 total: 795</t>
  </si>
  <si>
    <r>
      <rPr>
        <b/>
        <sz val="11"/>
        <color theme="1"/>
        <rFont val="Arial"/>
      </rPr>
      <t>Nombre del Documento:</t>
    </r>
    <r>
      <rPr>
        <sz val="11"/>
        <color theme="1"/>
        <rFont val="Arial"/>
      </rPr>
      <t xml:space="preserve"> 
Oficios de solicitudes y cedulas de movimientos.
</t>
    </r>
    <r>
      <rPr>
        <b/>
        <sz val="11"/>
        <color theme="1"/>
        <rFont val="Arial"/>
      </rPr>
      <t>Nombre de quien genera la información</t>
    </r>
    <r>
      <rPr>
        <sz val="11"/>
        <color theme="1"/>
        <rFont val="Arial"/>
      </rPr>
      <t xml:space="preserve">: 
Elaborada por la dirección que la requiera.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Cuyas copias se archivan en carpetas de la Dirección de la Coordinación General Administrativa.</t>
    </r>
  </si>
  <si>
    <t>No se cuenta con el personal capacitado para proporcionar a la Direcciones Adscritas a la Secretaría General las gestiones técnicas que requieran para su correcto funcionamiento.</t>
  </si>
  <si>
    <t>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t>
  </si>
  <si>
    <r>
      <rPr>
        <b/>
        <sz val="13"/>
        <color theme="1"/>
        <rFont val="Calibri"/>
      </rPr>
      <t>3.1.1.1.3.3</t>
    </r>
    <r>
      <rPr>
        <sz val="13"/>
        <color theme="1"/>
        <rFont val="Calibri"/>
      </rPr>
      <t xml:space="preserve"> Atención a las solicitudes de   recursos materiales para abastecer a la Secretaría General y sus Direcciones Adscritas.</t>
    </r>
  </si>
  <si>
    <r>
      <rPr>
        <b/>
        <sz val="13"/>
        <color theme="1"/>
        <rFont val="Calibri"/>
      </rPr>
      <t>PRMG:</t>
    </r>
    <r>
      <rPr>
        <sz val="13"/>
        <color theme="1"/>
        <rFont val="Calibri"/>
      </rPr>
      <t xml:space="preserve"> Porcentaje de solicitudes de recursos materiales gestionados.</t>
    </r>
  </si>
  <si>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</si>
  <si>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r>
      <rPr>
        <b/>
        <sz val="11"/>
        <color theme="1"/>
        <rFont val="Arial"/>
      </rPr>
      <t>MÉTODO DE CÁLCULO:</t>
    </r>
    <r>
      <rPr>
        <sz val="11"/>
        <color theme="1"/>
        <rFont val="Arial"/>
      </rPr>
      <t xml:space="preserve">
</t>
    </r>
    <r>
      <rPr>
        <b/>
        <sz val="11"/>
        <color theme="1"/>
        <rFont val="Arial"/>
      </rPr>
      <t xml:space="preserve">PRMG </t>
    </r>
    <r>
      <rPr>
        <sz val="11"/>
        <color theme="1"/>
        <rFont val="Arial"/>
      </rPr>
      <t xml:space="preserve">=(NRMG/NRME)*100
</t>
    </r>
    <r>
      <rPr>
        <b/>
        <sz val="11"/>
        <color theme="1"/>
        <rFont val="Arial"/>
      </rPr>
      <t>INDICADOR:</t>
    </r>
    <r>
      <rPr>
        <sz val="11"/>
        <color theme="1"/>
        <rFont val="Arial"/>
      </rPr>
      <t xml:space="preserve">
</t>
    </r>
    <r>
      <rPr>
        <b/>
        <sz val="11"/>
        <color theme="1"/>
        <rFont val="Arial"/>
      </rPr>
      <t>PRMG:</t>
    </r>
    <r>
      <rPr>
        <sz val="11"/>
        <color theme="1"/>
        <rFont val="Arial"/>
      </rPr>
      <t xml:space="preserve"> Porcentaje de solicitudes de recursos materiales gestionados.
</t>
    </r>
    <r>
      <rPr>
        <b/>
        <sz val="11"/>
        <color theme="1"/>
        <rFont val="Arial"/>
      </rPr>
      <t>NRMG:</t>
    </r>
    <r>
      <rPr>
        <sz val="11"/>
        <color theme="1"/>
        <rFont val="Arial"/>
      </rPr>
      <t xml:space="preserve">Número de solicitudes de recursos materiales gestionados.
</t>
    </r>
    <r>
      <rPr>
        <b/>
        <sz val="11"/>
        <color theme="1"/>
        <rFont val="Arial"/>
      </rPr>
      <t xml:space="preserve">NRME: </t>
    </r>
    <r>
      <rPr>
        <sz val="11"/>
        <color theme="1"/>
        <rFont val="Arial"/>
      </rPr>
      <t>Número de solicitudes de recursos materiales estimadas.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</si>
  <si>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Solicitudes de Recursos Materiales. </t>
    </r>
  </si>
  <si>
    <r>
      <rPr>
        <b/>
        <sz val="11"/>
        <color theme="1"/>
        <rFont val="Arial"/>
      </rPr>
      <t>PRMG</t>
    </r>
    <r>
      <rPr>
        <sz val="11"/>
        <color theme="1"/>
        <rFont val="Arial"/>
      </rPr>
      <t>: La meta de Enero 2025 a Diciembre de 2027 serán 1,704 solicitudes de recursos materiales gestionados, 
 Variación con respecto a la Línea Base.
 Meta Absoluta: 569 solicitudes de recursos materiales
 Meta Relativa: 50% superior a la línea base</t>
    </r>
  </si>
  <si>
    <t>PRMG: De Enero 2024 a Diciembre 2025 se gestionaron 1135 solicitudes de recursos materiales.
 2024: 567
 2025: 567 
 total: 1135</t>
  </si>
  <si>
    <r>
      <rPr>
        <b/>
        <sz val="11"/>
        <color theme="1"/>
        <rFont val="Arial"/>
      </rPr>
      <t xml:space="preserve">Nombre del Documento: </t>
    </r>
    <r>
      <rPr>
        <sz val="11"/>
        <color theme="1"/>
        <rFont val="Arial"/>
      </rPr>
      <t xml:space="preserve">
Oficios de solicitudes, solicitud de gastos, solicitud de comprobación, solicitud de pago, requisiciones, salidas de almacén, transferencias, resguardos de bienes.
</t>
    </r>
    <r>
      <rPr>
        <b/>
        <sz val="11"/>
        <color theme="1"/>
        <rFont val="Arial"/>
      </rPr>
      <t xml:space="preserve">Nombre de quien genera la información: </t>
    </r>
    <r>
      <rPr>
        <sz val="11"/>
        <color theme="1"/>
        <rFont val="Arial"/>
      </rPr>
      <t xml:space="preserve">
Elaborada por la dirección solicitante.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Cuyas copias se encuentra en los archivos de la Dirección de la Coordinación General Administrativa.</t>
    </r>
  </si>
  <si>
    <t>Las direcciones adscritas a la Secretaría General no presentan en tiempo y forma la información pertinente para llevar a cabo la gestión de las solicitudes de recursos materiales.</t>
  </si>
  <si>
    <t>Coordinación del Registro Civil</t>
  </si>
  <si>
    <r>
      <rPr>
        <b/>
        <sz val="13"/>
        <color theme="1"/>
        <rFont val="Calibri"/>
      </rPr>
      <t>3.1.1.1.4</t>
    </r>
    <r>
      <rPr>
        <sz val="13"/>
        <color theme="1"/>
        <rFont val="Calibri"/>
      </rPr>
      <t xml:space="preserve"> Actos registrales constitutivos o modificativos del Estado Civil de la población benitojuarense, garantizando el derecho a la igualdad entre mujeres y hombres inscritos.</t>
    </r>
  </si>
  <si>
    <r>
      <rPr>
        <b/>
        <sz val="13"/>
        <color theme="1"/>
        <rFont val="Calibri"/>
      </rPr>
      <t xml:space="preserve">PARI: </t>
    </r>
    <r>
      <rPr>
        <sz val="13"/>
        <color theme="1"/>
        <rFont val="Calibri"/>
      </rPr>
      <t>Porcentaje de actos registrales inscritos</t>
    </r>
  </si>
  <si>
    <t>Este indicador mide el numero de trámites que generan las 09 Oficialias del Registro Civil del municipio de Benito Juárez.</t>
  </si>
  <si>
    <r>
      <rPr>
        <b/>
        <sz val="11"/>
        <color theme="1"/>
        <rFont val="Arial"/>
      </rPr>
      <t xml:space="preserve">METODO DE CALCULO:
PARI= </t>
    </r>
    <r>
      <rPr>
        <sz val="11"/>
        <color theme="1"/>
        <rFont val="Arial"/>
      </rPr>
      <t>(NARI/NARE)*100</t>
    </r>
    <r>
      <rPr>
        <b/>
        <sz val="11"/>
        <color theme="1"/>
        <rFont val="Arial"/>
      </rPr>
      <t xml:space="preserve">
</t>
    </r>
    <r>
      <rPr>
        <sz val="11"/>
        <color theme="1"/>
        <rFont val="Arial"/>
      </rPr>
      <t xml:space="preserve"> </t>
    </r>
    <r>
      <rPr>
        <b/>
        <sz val="11"/>
        <color theme="1"/>
        <rFont val="Arial"/>
      </rPr>
      <t xml:space="preserve">                                                                                                                 
VARIABLES: 
PARI: </t>
    </r>
    <r>
      <rPr>
        <sz val="11"/>
        <color theme="1"/>
        <rFont val="Arial"/>
      </rPr>
      <t>Porcentaje de actos inscritos.</t>
    </r>
    <r>
      <rPr>
        <b/>
        <sz val="11"/>
        <color theme="1"/>
        <rFont val="Arial"/>
      </rPr>
      <t xml:space="preserve"> 
NARI: </t>
    </r>
    <r>
      <rPr>
        <sz val="11"/>
        <color theme="1"/>
        <rFont val="Arial"/>
      </rPr>
      <t xml:space="preserve">Número de actos registrales inscritos.    
</t>
    </r>
    <r>
      <rPr>
        <b/>
        <sz val="11"/>
        <color theme="1"/>
        <rFont val="Arial"/>
      </rPr>
      <t>NARE:</t>
    </r>
    <r>
      <rPr>
        <sz val="11"/>
        <color theme="1"/>
        <rFont val="Arial"/>
      </rPr>
      <t xml:space="preserve"> Número de actos registrales estimados a inscribir.</t>
    </r>
    <r>
      <rPr>
        <b/>
        <sz val="11"/>
        <color theme="1"/>
        <rFont val="Arial"/>
      </rPr>
      <t xml:space="preserve">                                       </t>
    </r>
  </si>
  <si>
    <r>
      <rPr>
        <b/>
        <sz val="11"/>
        <color theme="1"/>
        <rFont val="Arial"/>
      </rPr>
      <t xml:space="preserve">UNIDAD DE MEDIDA DEL INDICADOR:
</t>
    </r>
    <r>
      <rPr>
        <sz val="11"/>
        <color theme="1"/>
        <rFont val="Arial"/>
      </rPr>
      <t xml:space="preserve">Porcentaje.
 </t>
    </r>
    <r>
      <rPr>
        <b/>
        <sz val="11"/>
        <color theme="1"/>
        <rFont val="Arial"/>
      </rPr>
      <t xml:space="preserve">        
UNIDAD DE MEDIDA DE LA VARIABLE
</t>
    </r>
    <r>
      <rPr>
        <sz val="11"/>
        <color theme="1"/>
        <rFont val="Arial"/>
      </rPr>
      <t>Actos Registrales.</t>
    </r>
  </si>
  <si>
    <r>
      <rPr>
        <b/>
        <sz val="11"/>
        <color theme="1"/>
        <rFont val="Arial"/>
      </rPr>
      <t xml:space="preserve">PARI: </t>
    </r>
    <r>
      <rPr>
        <sz val="11"/>
        <color theme="1"/>
        <rFont val="Arial"/>
      </rPr>
      <t>La meta de Enero 2025 a Diciembre de 2027 serán 256,387 actos registrales inscritos.</t>
    </r>
    <r>
      <rPr>
        <b/>
        <sz val="11"/>
        <color theme="1"/>
        <rFont val="Arial"/>
      </rPr>
      <t xml:space="preserve">
Variación con respecto a la Línea Base.
Meta Absoluta: </t>
    </r>
    <r>
      <rPr>
        <sz val="11"/>
        <color theme="1"/>
        <rFont val="Arial"/>
      </rPr>
      <t>106,911 actos registrales inscritos</t>
    </r>
    <r>
      <rPr>
        <b/>
        <sz val="11"/>
        <color theme="1"/>
        <rFont val="Arial"/>
      </rPr>
      <t xml:space="preserve">
Meta Relativa: </t>
    </r>
    <r>
      <rPr>
        <sz val="11"/>
        <color theme="1"/>
        <rFont val="Arial"/>
      </rPr>
      <t>71.52% superior a la línea base</t>
    </r>
  </si>
  <si>
    <t>PARI: De Enero 2024 a Diciembre 2025 se inscribieron 149,476 Actos Registrales. 
2024: 75357
2025: 74119                                                                                                                                                                         Total: 149,476</t>
  </si>
  <si>
    <r>
      <rPr>
        <b/>
        <sz val="11"/>
        <color theme="1"/>
        <rFont val="Arial"/>
      </rPr>
      <t xml:space="preserve">Nombre del Documento: </t>
    </r>
    <r>
      <rPr>
        <sz val="11"/>
        <color theme="1"/>
        <rFont val="Arial"/>
      </rPr>
      <t xml:space="preserve">Comprobacion de la Adquisicion de Formatos Valorados.
</t>
    </r>
    <r>
      <rPr>
        <b/>
        <sz val="11"/>
        <color theme="1"/>
        <rFont val="Arial"/>
      </rPr>
      <t>Nombre de quien genera la información:</t>
    </r>
    <r>
      <rPr>
        <sz val="11"/>
        <color theme="1"/>
        <rFont val="Arial"/>
      </rPr>
      <t xml:space="preserve"> 
Coordinacion Administrativa del Registro Civil.
</t>
    </r>
    <r>
      <rPr>
        <b/>
        <sz val="11"/>
        <color theme="1"/>
        <rFont val="Arial"/>
      </rPr>
      <t xml:space="preserve">Periodicidad con que se genera la información:
</t>
    </r>
    <r>
      <rPr>
        <sz val="11"/>
        <color theme="1"/>
        <rFont val="Arial"/>
      </rPr>
      <t xml:space="preserve">Mensual.
</t>
    </r>
    <r>
      <rPr>
        <b/>
        <sz val="11"/>
        <color theme="1"/>
        <rFont val="Arial"/>
      </rPr>
      <t xml:space="preserve">Liga de la página donde se localiza la información o ubicación:
</t>
    </r>
    <r>
      <rPr>
        <sz val="11"/>
        <color theme="1"/>
        <rFont val="Arial"/>
      </rPr>
      <t>El expediente se encuentra en laa Repisa Numero 1 de la Coordinacion Administrativa del Registro Civil.</t>
    </r>
    <r>
      <rPr>
        <b/>
        <sz val="11"/>
        <color theme="1"/>
        <rFont val="Arial"/>
      </rPr>
      <t xml:space="preserve">
</t>
    </r>
  </si>
  <si>
    <t>La ciudadania acude a las instalaciones de las Oficialias de registo civil a realizar sus tramites de registro</t>
  </si>
  <si>
    <t>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t>
  </si>
  <si>
    <t>ID003</t>
  </si>
  <si>
    <t>Asesoria en Brigadas y Eventos</t>
  </si>
  <si>
    <t>3.1 Programa de Atención y Apoyo a las Demandas de la Ciudadanía y Organismos no Gubernamentales.</t>
  </si>
  <si>
    <r>
      <rPr>
        <b/>
        <sz val="13"/>
        <color theme="1"/>
        <rFont val="Calibri"/>
      </rPr>
      <t>3.1.1.1.4.1</t>
    </r>
    <r>
      <rPr>
        <sz val="13"/>
        <color theme="1"/>
        <rFont val="Calibri"/>
      </rPr>
      <t xml:space="preserve"> Adquisición de herramientas tecnológicas del Registro Civil.</t>
    </r>
  </si>
  <si>
    <r>
      <rPr>
        <b/>
        <sz val="13"/>
        <color theme="1"/>
        <rFont val="Calibri"/>
      </rPr>
      <t xml:space="preserve">PAECE: </t>
    </r>
    <r>
      <rPr>
        <sz val="13"/>
        <color theme="1"/>
        <rFont val="Calibri"/>
      </rPr>
      <t xml:space="preserve">Porcentaje de adquisición de equipos de cómputo y electrónicos.      </t>
    </r>
  </si>
  <si>
    <t>Este indicador mide el número de herramientas tecnologicas como equipos de computo  escaners e  impresoras para la mejora de calidad y eficiencia en el servicio que otorgan las 09 oficialias del Regiatro Civil.</t>
  </si>
  <si>
    <r>
      <rPr>
        <b/>
        <sz val="11"/>
        <color theme="1"/>
        <rFont val="Arial"/>
      </rPr>
      <t xml:space="preserve">METODO DE CALCULO:                                                                                                          
PAECE= </t>
    </r>
    <r>
      <rPr>
        <sz val="11"/>
        <color theme="1"/>
        <rFont val="Arial"/>
      </rPr>
      <t xml:space="preserve">(NEA/NEN)*100 </t>
    </r>
    <r>
      <rPr>
        <b/>
        <sz val="11"/>
        <color theme="1"/>
        <rFont val="Arial"/>
      </rPr>
      <t xml:space="preserve">                       
VARIABLES:                                                                                                
PAECE: </t>
    </r>
    <r>
      <rPr>
        <sz val="11"/>
        <color theme="1"/>
        <rFont val="Arial"/>
      </rPr>
      <t>Porcentaje de Adquisición de equipos computos y Electrónicos.</t>
    </r>
    <r>
      <rPr>
        <b/>
        <sz val="11"/>
        <color theme="1"/>
        <rFont val="Arial"/>
      </rPr>
      <t xml:space="preserve">                           </t>
    </r>
    <r>
      <rPr>
        <sz val="11"/>
        <color theme="1"/>
        <rFont val="Arial"/>
      </rPr>
      <t xml:space="preserve">                                
</t>
    </r>
    <r>
      <rPr>
        <b/>
        <sz val="11"/>
        <color theme="1"/>
        <rFont val="Arial"/>
      </rPr>
      <t xml:space="preserve">NEA: </t>
    </r>
    <r>
      <rPr>
        <sz val="11"/>
        <color theme="1"/>
        <rFont val="Arial"/>
      </rPr>
      <t xml:space="preserve">Número equipos adquiridos. </t>
    </r>
    <r>
      <rPr>
        <b/>
        <sz val="11"/>
        <color theme="1"/>
        <rFont val="Arial"/>
      </rPr>
      <t xml:space="preserve">
NEN: </t>
    </r>
    <r>
      <rPr>
        <sz val="11"/>
        <color theme="1"/>
        <rFont val="Arial"/>
      </rPr>
      <t xml:space="preserve">Números de equipos necesitados.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</si>
  <si>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Equipos de cómputo y electrónicos.</t>
    </r>
  </si>
  <si>
    <r>
      <rPr>
        <b/>
        <sz val="11"/>
        <color theme="1"/>
        <rFont val="Arial"/>
      </rPr>
      <t>PAECE:</t>
    </r>
    <r>
      <rPr>
        <sz val="11"/>
        <color theme="1"/>
        <rFont val="Arial"/>
      </rPr>
      <t xml:space="preserve"> La meta de Enero 2025 a Diciembre de 2027 serán 43 equipos de cómputo y electrónicos adquiridos.
</t>
    </r>
    <r>
      <rPr>
        <b/>
        <sz val="11"/>
        <color theme="1"/>
        <rFont val="Arial"/>
      </rPr>
      <t>Variación con respecto a la Línea Base.
Meta Absoluta:</t>
    </r>
    <r>
      <rPr>
        <sz val="11"/>
        <color theme="1"/>
        <rFont val="Arial"/>
      </rPr>
      <t xml:space="preserve"> 40 equipos de computo y electrónicos adquiridos
</t>
    </r>
    <r>
      <rPr>
        <b/>
        <sz val="11"/>
        <color theme="1"/>
        <rFont val="Arial"/>
      </rPr>
      <t>Meta Relativa:</t>
    </r>
    <r>
      <rPr>
        <sz val="11"/>
        <color theme="1"/>
        <rFont val="Arial"/>
      </rPr>
      <t xml:space="preserve"> 1,333.33% superior a la línea base</t>
    </r>
  </si>
  <si>
    <r>
      <rPr>
        <b/>
        <sz val="11"/>
        <color theme="1"/>
        <rFont val="Arial"/>
      </rPr>
      <t>PAECE</t>
    </r>
    <r>
      <rPr>
        <sz val="11"/>
        <color theme="1"/>
        <rFont val="Arial"/>
      </rPr>
      <t xml:space="preserve">:  De Enero 2024 a Diciembre 2025 se adquirieron 3 equipos de cómputo y electrónicos. 
2024: 0                                                                                                                                                          2025: 3                                                                                                                                                                                              </t>
    </r>
    <r>
      <rPr>
        <b/>
        <sz val="11"/>
        <color theme="1"/>
        <rFont val="Arial"/>
      </rPr>
      <t xml:space="preserve">Total: 3 </t>
    </r>
  </si>
  <si>
    <r>
      <rPr>
        <b/>
        <sz val="11"/>
        <color theme="1"/>
        <rFont val="Arial"/>
      </rPr>
      <t>Nombre del Documento:</t>
    </r>
    <r>
      <rPr>
        <sz val="11"/>
        <color theme="1"/>
        <rFont val="Arial"/>
      </rPr>
      <t xml:space="preserve"> Acta de Entrega Recepcion de Equipos.
</t>
    </r>
    <r>
      <rPr>
        <b/>
        <sz val="11"/>
        <color theme="1"/>
        <rFont val="Arial"/>
      </rPr>
      <t>Nombre de quien genera la información:</t>
    </r>
    <r>
      <rPr>
        <sz val="11"/>
        <color theme="1"/>
        <rFont val="Arial"/>
      </rPr>
      <t xml:space="preserve"> Direccion de Planeacion Municipal 
</t>
    </r>
    <r>
      <rPr>
        <b/>
        <sz val="11"/>
        <color theme="1"/>
        <rFont val="Arial"/>
      </rPr>
      <t xml:space="preserve">Periodicidad con que se genera la información: </t>
    </r>
    <r>
      <rPr>
        <sz val="11"/>
        <color theme="1"/>
        <rFont val="Arial"/>
      </rPr>
      <t>Trimestral</t>
    </r>
    <r>
      <rPr>
        <b/>
        <sz val="11"/>
        <color theme="1"/>
        <rFont val="Arial"/>
      </rPr>
      <t xml:space="preserve">
</t>
    </r>
    <r>
      <rPr>
        <sz val="11"/>
        <color theme="1"/>
        <rFont val="Arial"/>
      </rPr>
      <t xml:space="preserve">
</t>
    </r>
    <r>
      <rPr>
        <b/>
        <sz val="11"/>
        <color theme="1"/>
        <rFont val="Arial"/>
      </rPr>
      <t xml:space="preserve">Liga de la página donde se localiza la información o ubicación: 
</t>
    </r>
    <r>
      <rPr>
        <sz val="11"/>
        <color theme="1"/>
        <rFont val="Arial"/>
      </rPr>
      <t>El expediente se encuentra en la Repisa Numero 1 de la Coordinacion Administrativa del Registro Civil.</t>
    </r>
  </si>
  <si>
    <t>La Tesorería autoriza la adquisición de los equipos de computo, electronicos y muebles.</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</si>
  <si>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</si>
  <si>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r>
      <rPr>
        <b/>
        <sz val="13"/>
        <color theme="1"/>
        <rFont val="Calibri"/>
      </rPr>
      <t xml:space="preserve">3.1.1.1.4.2 </t>
    </r>
    <r>
      <rPr>
        <sz val="13"/>
        <color theme="1"/>
        <rFont val="Calibri"/>
      </rPr>
      <t>Incremento en la adquisición de formatos valorados Adquiridos.</t>
    </r>
  </si>
  <si>
    <r>
      <rPr>
        <b/>
        <sz val="13"/>
        <color theme="1"/>
        <rFont val="Calibri"/>
      </rPr>
      <t>PFVA:</t>
    </r>
    <r>
      <rPr>
        <sz val="13"/>
        <color theme="1"/>
        <rFont val="Calibri"/>
      </rPr>
      <t xml:space="preserve"> Porcentaje de formatos valoradas  adquiridas. </t>
    </r>
  </si>
  <si>
    <t>Este indicador mide el número de formatos valorados adquiridos para poder cubrir la demnada que la ciudadania solicita en cada uno de los tramites que generan las 09 Ofcialias del Registro civil.</t>
  </si>
  <si>
    <r>
      <rPr>
        <b/>
        <sz val="11"/>
        <color theme="1"/>
        <rFont val="Arial"/>
      </rPr>
      <t xml:space="preserve">METODO DE CALCULO: </t>
    </r>
    <r>
      <rPr>
        <sz val="11"/>
        <color theme="1"/>
        <rFont val="Arial"/>
      </rPr>
      <t xml:space="preserve">                                                                                                 
</t>
    </r>
    <r>
      <rPr>
        <b/>
        <sz val="11"/>
        <color theme="1"/>
        <rFont val="Arial"/>
      </rPr>
      <t>PFVA=</t>
    </r>
    <r>
      <rPr>
        <sz val="11"/>
        <color theme="1"/>
        <rFont val="Arial"/>
      </rPr>
      <t xml:space="preserve"> (NFVA/NFVR)*100
</t>
    </r>
    <r>
      <rPr>
        <b/>
        <sz val="11"/>
        <color theme="1"/>
        <rFont val="Arial"/>
      </rPr>
      <t xml:space="preserve">VARIABLES: </t>
    </r>
    <r>
      <rPr>
        <sz val="11"/>
        <color theme="1"/>
        <rFont val="Arial"/>
      </rPr>
      <t xml:space="preserve">                                                                                                             
</t>
    </r>
    <r>
      <rPr>
        <b/>
        <sz val="11"/>
        <color theme="1"/>
        <rFont val="Arial"/>
      </rPr>
      <t xml:space="preserve">PFVA: </t>
    </r>
    <r>
      <rPr>
        <sz val="11"/>
        <color theme="1"/>
        <rFont val="Arial"/>
      </rPr>
      <t xml:space="preserve">Porcentaje de formatos valoradas adquiridos.                                     
</t>
    </r>
    <r>
      <rPr>
        <b/>
        <sz val="11"/>
        <color theme="1"/>
        <rFont val="Arial"/>
      </rPr>
      <t>NFVA:</t>
    </r>
    <r>
      <rPr>
        <sz val="11"/>
        <color theme="1"/>
        <rFont val="Arial"/>
      </rPr>
      <t xml:space="preserve"> Número de formatos valorados adquiridos. 
</t>
    </r>
    <r>
      <rPr>
        <b/>
        <sz val="11"/>
        <color theme="1"/>
        <rFont val="Arial"/>
      </rPr>
      <t>NFVR:</t>
    </r>
    <r>
      <rPr>
        <sz val="11"/>
        <color theme="1"/>
        <rFont val="Arial"/>
      </rPr>
      <t xml:space="preserve"> Número de formatos valorados requeridos.                                                                                                               </t>
    </r>
  </si>
  <si>
    <r>
      <rPr>
        <b/>
        <sz val="11"/>
        <color theme="1"/>
        <rFont val="Arial"/>
      </rPr>
      <t xml:space="preserve">UNIDAD DE MEDIDA DEL INDICADOR:
</t>
    </r>
    <r>
      <rPr>
        <sz val="11"/>
        <color theme="1"/>
        <rFont val="Arial"/>
      </rPr>
      <t xml:space="preserve">Porcentaje.
</t>
    </r>
    <r>
      <rPr>
        <b/>
        <sz val="11"/>
        <color theme="1"/>
        <rFont val="Arial"/>
      </rPr>
      <t xml:space="preserve">
UNIDAD DE MEDIDA DE LA VARIABLE:
</t>
    </r>
    <r>
      <rPr>
        <sz val="11"/>
        <color theme="1"/>
        <rFont val="Arial"/>
      </rPr>
      <t>Formatos valorados.</t>
    </r>
  </si>
  <si>
    <r>
      <rPr>
        <b/>
        <sz val="11"/>
        <color theme="1"/>
        <rFont val="Arial"/>
      </rPr>
      <t xml:space="preserve">PFVA: </t>
    </r>
    <r>
      <rPr>
        <sz val="11"/>
        <color theme="1"/>
        <rFont val="Arial"/>
      </rPr>
      <t xml:space="preserve">La meta de Enero 2025 a Diciembre de 2027 serán 288,400 formatos valorados adquiridos.
</t>
    </r>
    <r>
      <rPr>
        <b/>
        <sz val="11"/>
        <color theme="1"/>
        <rFont val="Arial"/>
      </rPr>
      <t>Variación con respecto a la Línea Base.
Meta Absoluta:</t>
    </r>
    <r>
      <rPr>
        <sz val="11"/>
        <color theme="1"/>
        <rFont val="Arial"/>
      </rPr>
      <t xml:space="preserve"> 154,400 formatos valorados adquiridos
</t>
    </r>
    <r>
      <rPr>
        <b/>
        <sz val="11"/>
        <color theme="1"/>
        <rFont val="Arial"/>
      </rPr>
      <t xml:space="preserve">Meta Relativa: </t>
    </r>
    <r>
      <rPr>
        <sz val="11"/>
        <color theme="1"/>
        <rFont val="Arial"/>
      </rPr>
      <t>115.22% superior a la línea base</t>
    </r>
  </si>
  <si>
    <r>
      <rPr>
        <b/>
        <sz val="11"/>
        <color theme="1"/>
        <rFont val="Arial"/>
      </rPr>
      <t>PFVA:</t>
    </r>
    <r>
      <rPr>
        <sz val="11"/>
        <color theme="1"/>
        <rFont val="Arial"/>
      </rPr>
      <t xml:space="preserve">  De Enero 2024 a Diciembre 2025 se adquirieron 134,000  Formatos Valorados.
2024: 45000
2025: 89000                                                                                                                                    Total: 134000</t>
    </r>
  </si>
  <si>
    <r>
      <rPr>
        <b/>
        <sz val="11"/>
        <color theme="1"/>
        <rFont val="Arial"/>
      </rPr>
      <t>Nombre del Documento:</t>
    </r>
    <r>
      <rPr>
        <sz val="11"/>
        <color theme="1"/>
        <rFont val="Arial"/>
      </rPr>
      <t xml:space="preserve"> factura
</t>
    </r>
    <r>
      <rPr>
        <b/>
        <sz val="11"/>
        <color theme="1"/>
        <rFont val="Arial"/>
      </rPr>
      <t>Nombre de quien genera la información:</t>
    </r>
    <r>
      <rPr>
        <sz val="11"/>
        <color theme="1"/>
        <rFont val="Arial"/>
      </rPr>
      <t xml:space="preserve"> Coordinacion Administrativa del Registro Civil.
</t>
    </r>
    <r>
      <rPr>
        <b/>
        <sz val="11"/>
        <color theme="1"/>
        <rFont val="Arial"/>
      </rPr>
      <t xml:space="preserve">Periodicidad con que se genera la información: Mensual 
</t>
    </r>
    <r>
      <rPr>
        <sz val="11"/>
        <color theme="1"/>
        <rFont val="Arial"/>
      </rPr>
      <t xml:space="preserve">
</t>
    </r>
    <r>
      <rPr>
        <b/>
        <sz val="11"/>
        <color theme="1"/>
        <rFont val="Arial"/>
      </rPr>
      <t xml:space="preserve">Liga de la página donde se localiza la información o ubicación: </t>
    </r>
    <r>
      <rPr>
        <sz val="11"/>
        <color theme="1"/>
        <rFont val="Arial"/>
      </rPr>
      <t>Expediente de Comprobaciones 2021,  Repisa Numero 1 de la Coordinacion Administrativa del Registro Civil.</t>
    </r>
  </si>
  <si>
    <t>La Tesorería autoriza el incremento para la adquisición de formatos valorados para la emisionde los actos registrales en este Municipio</t>
  </si>
  <si>
    <t>ODS 16
 Meta 16.9: Para 2030, proporcionar acceso a una identidad jurídica para todos, en particular mediante el registro de nacimientos.</t>
  </si>
  <si>
    <r>
      <rPr>
        <b/>
        <sz val="13"/>
        <color theme="1"/>
        <rFont val="Calibri"/>
      </rPr>
      <t xml:space="preserve">3.1.1.1.4.3 </t>
    </r>
    <r>
      <rPr>
        <sz val="13"/>
        <color theme="1"/>
        <rFont val="Calibri"/>
      </rPr>
      <t>Capacitación al personal del Registro Civil.</t>
    </r>
  </si>
  <si>
    <r>
      <rPr>
        <b/>
        <sz val="13"/>
        <color theme="1"/>
        <rFont val="Calibri"/>
      </rPr>
      <t xml:space="preserve">PPC: </t>
    </r>
    <r>
      <rPr>
        <sz val="13"/>
        <color theme="1"/>
        <rFont val="Calibri"/>
      </rPr>
      <t>Porcentaje de personal del Registro Civil capacitado.</t>
    </r>
  </si>
  <si>
    <t>Este indicador mide el número de cursos de capacitacion para el personal que labora en las 9 Oficialias del Registro Civil, con la finalidad de mantener actualizados los conocimientos de dicho personal.</t>
  </si>
  <si>
    <r>
      <rPr>
        <b/>
        <sz val="11"/>
        <color theme="1"/>
        <rFont val="Arial"/>
      </rPr>
      <t>METODO DE CALCULO:                                                                                        
PPC</t>
    </r>
    <r>
      <rPr>
        <sz val="11"/>
        <color theme="1"/>
        <rFont val="Arial"/>
      </rPr>
      <t>= (NPC/NPEC)</t>
    </r>
    <r>
      <rPr>
        <b/>
        <sz val="11"/>
        <color theme="1"/>
        <rFont val="Arial"/>
      </rPr>
      <t xml:space="preserve">                                                        
VARIABLES:                                                                                                             
PPC: </t>
    </r>
    <r>
      <rPr>
        <sz val="11"/>
        <color theme="1"/>
        <rFont val="Arial"/>
      </rPr>
      <t xml:space="preserve">Porcentaje de personal del Registro Civil capacitado. </t>
    </r>
    <r>
      <rPr>
        <b/>
        <sz val="11"/>
        <color theme="1"/>
        <rFont val="Arial"/>
      </rPr>
      <t xml:space="preserve">                                                                                                                      
NPC: </t>
    </r>
    <r>
      <rPr>
        <sz val="11"/>
        <color theme="1"/>
        <rFont val="Arial"/>
      </rPr>
      <t xml:space="preserve">Número de Personal Capacitado.
</t>
    </r>
    <r>
      <rPr>
        <b/>
        <sz val="11"/>
        <color theme="1"/>
        <rFont val="Arial"/>
      </rPr>
      <t xml:space="preserve">NPEC: </t>
    </r>
    <r>
      <rPr>
        <sz val="11"/>
        <color theme="1"/>
        <rFont val="Arial"/>
      </rPr>
      <t>Número del Personal estimado a capacitar.</t>
    </r>
    <r>
      <rPr>
        <b/>
        <sz val="11"/>
        <color theme="1"/>
        <rFont val="Arial"/>
      </rPr>
      <t xml:space="preserve">                                                                                                        </t>
    </r>
  </si>
  <si>
    <r>
      <rPr>
        <b/>
        <sz val="11"/>
        <color theme="1"/>
        <rFont val="Arial"/>
      </rPr>
      <t>UNIDAD DE MEDIDA DEL INDICADOR:</t>
    </r>
    <r>
      <rPr>
        <sz val="11"/>
        <color theme="1"/>
        <rFont val="Arial"/>
      </rPr>
      <t xml:space="preserve">
Porcentaje.
</t>
    </r>
    <r>
      <rPr>
        <b/>
        <sz val="11"/>
        <color theme="1"/>
        <rFont val="Arial"/>
      </rPr>
      <t xml:space="preserve">UNIDAD DE MEDIDA DE LA VARIABLE: </t>
    </r>
    <r>
      <rPr>
        <sz val="11"/>
        <color theme="1"/>
        <rFont val="Arial"/>
      </rPr>
      <t xml:space="preserve">
Personal del Registro Civil capacitado</t>
    </r>
  </si>
  <si>
    <r>
      <rPr>
        <b/>
        <sz val="11"/>
        <color theme="1"/>
        <rFont val="Arial"/>
      </rPr>
      <t>PPC:</t>
    </r>
    <r>
      <rPr>
        <sz val="11"/>
        <color theme="1"/>
        <rFont val="Arial"/>
      </rPr>
      <t xml:space="preserve"> La meta de Enero 2025 a Diciembre de 2027 serán</t>
    </r>
    <r>
      <rPr>
        <b/>
        <sz val="11"/>
        <color theme="1"/>
        <rFont val="Arial"/>
      </rPr>
      <t xml:space="preserve"> </t>
    </r>
    <r>
      <rPr>
        <sz val="11"/>
        <color theme="1"/>
        <rFont val="Arial"/>
      </rPr>
      <t>160</t>
    </r>
    <r>
      <rPr>
        <b/>
        <sz val="11"/>
        <color theme="1"/>
        <rFont val="Arial"/>
      </rPr>
      <t xml:space="preserve">  </t>
    </r>
    <r>
      <rPr>
        <sz val="11"/>
        <color theme="1"/>
        <rFont val="Arial"/>
      </rPr>
      <t xml:space="preserve">personas del Registro Civil capacitadas.
</t>
    </r>
    <r>
      <rPr>
        <b/>
        <sz val="11"/>
        <color theme="1"/>
        <rFont val="Arial"/>
      </rPr>
      <t>Variación con respecto a la Línea Base.
Meta Absoluta:</t>
    </r>
    <r>
      <rPr>
        <sz val="11"/>
        <color theme="1"/>
        <rFont val="Arial"/>
      </rPr>
      <t xml:space="preserve"> 105 personas del Registro Civil capacitadas
</t>
    </r>
    <r>
      <rPr>
        <b/>
        <sz val="11"/>
        <color theme="1"/>
        <rFont val="Arial"/>
      </rPr>
      <t xml:space="preserve">Meta Relativa: </t>
    </r>
    <r>
      <rPr>
        <sz val="11"/>
        <color theme="1"/>
        <rFont val="Arial"/>
      </rPr>
      <t>190.91% inferior a la línea base</t>
    </r>
  </si>
  <si>
    <r>
      <rPr>
        <b/>
        <sz val="11"/>
        <color theme="1"/>
        <rFont val="Arial"/>
      </rPr>
      <t>PPC:</t>
    </r>
    <r>
      <rPr>
        <sz val="11"/>
        <color theme="1"/>
        <rFont val="Arial"/>
      </rPr>
      <t xml:space="preserve"> De Enero 2024 a Diciembre 2025 se capacitaron 55 personas del Registro Civil</t>
    </r>
    <r>
      <rPr>
        <b/>
        <sz val="11"/>
        <color theme="1"/>
        <rFont val="Arial"/>
      </rPr>
      <t xml:space="preserve">
2024: </t>
    </r>
    <r>
      <rPr>
        <sz val="11"/>
        <color theme="1"/>
        <rFont val="Arial"/>
      </rPr>
      <t>15</t>
    </r>
    <r>
      <rPr>
        <b/>
        <sz val="11"/>
        <color theme="1"/>
        <rFont val="Arial"/>
      </rPr>
      <t xml:space="preserve">
2025: </t>
    </r>
    <r>
      <rPr>
        <sz val="11"/>
        <color theme="1"/>
        <rFont val="Arial"/>
      </rPr>
      <t xml:space="preserve">40  </t>
    </r>
    <r>
      <rPr>
        <b/>
        <sz val="11"/>
        <color theme="1"/>
        <rFont val="Arial"/>
      </rPr>
      <t xml:space="preserve">                                                                                                                                                        Total : </t>
    </r>
    <r>
      <rPr>
        <sz val="11"/>
        <color theme="1"/>
        <rFont val="Arial"/>
      </rPr>
      <t>55</t>
    </r>
  </si>
  <si>
    <r>
      <rPr>
        <b/>
        <sz val="11"/>
        <color theme="1"/>
        <rFont val="Arial"/>
      </rPr>
      <t>Nombre del Documento:</t>
    </r>
    <r>
      <rPr>
        <sz val="11"/>
        <color theme="1"/>
        <rFont val="Arial"/>
      </rPr>
      <t xml:space="preserve"> Lista de asistencia 
</t>
    </r>
    <r>
      <rPr>
        <b/>
        <sz val="11"/>
        <color theme="1"/>
        <rFont val="Arial"/>
      </rPr>
      <t>Nombre de quien genera la información:</t>
    </r>
    <r>
      <rPr>
        <sz val="11"/>
        <color theme="1"/>
        <rFont val="Arial"/>
      </rPr>
      <t xml:space="preserve"> Coordinacion Administrativa del Registro Civil.
</t>
    </r>
    <r>
      <rPr>
        <b/>
        <sz val="11"/>
        <color theme="1"/>
        <rFont val="Arial"/>
      </rPr>
      <t xml:space="preserve">Periodicidad con que se genera la información: </t>
    </r>
    <r>
      <rPr>
        <sz val="11"/>
        <color theme="1"/>
        <rFont val="Arial"/>
      </rPr>
      <t>Trimestral.</t>
    </r>
    <r>
      <rPr>
        <b/>
        <sz val="11"/>
        <color theme="1"/>
        <rFont val="Arial"/>
      </rPr>
      <t xml:space="preserve">
</t>
    </r>
    <r>
      <rPr>
        <sz val="11"/>
        <color theme="1"/>
        <rFont val="Arial"/>
      </rPr>
      <t xml:space="preserve">
</t>
    </r>
    <r>
      <rPr>
        <b/>
        <sz val="11"/>
        <color theme="1"/>
        <rFont val="Arial"/>
      </rPr>
      <t xml:space="preserve">Liga de la página donde se localiza la información o ubicación: </t>
    </r>
    <r>
      <rPr>
        <sz val="11"/>
        <color theme="1"/>
        <rFont val="Arial"/>
      </rPr>
      <t>El expediente se encuentra en la Repisa Numero 1 de la Coordinacion Administrativa del Registro Civil.</t>
    </r>
  </si>
  <si>
    <t xml:space="preserve">La Oficialía Mayor y la Tesoreria autorizan el presupuesto y acondiciones necesarias para otorgar las capatitaciones necesarias con instructores de calidad para el personal del Registro Civil. </t>
  </si>
  <si>
    <r>
      <rPr>
        <b/>
        <sz val="13"/>
        <color theme="1"/>
        <rFont val="Calibri"/>
      </rPr>
      <t xml:space="preserve">3.1.1.1.4.4 </t>
    </r>
    <r>
      <rPr>
        <sz val="13"/>
        <color theme="1"/>
        <rFont val="Calibri"/>
      </rPr>
      <t>Mejoramiento de las instalaciones del Registro Civil.</t>
    </r>
  </si>
  <si>
    <r>
      <rPr>
        <b/>
        <sz val="13"/>
        <color theme="1"/>
        <rFont val="Calibri"/>
      </rPr>
      <t xml:space="preserve">PIRM: </t>
    </r>
    <r>
      <rPr>
        <sz val="13"/>
        <color theme="1"/>
        <rFont val="Calibri"/>
      </rPr>
      <t>Porcentaje de instalaciones del Registro Civil mejoradas.</t>
    </r>
  </si>
  <si>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</si>
  <si>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r>
      <rPr>
        <b/>
        <sz val="11"/>
        <color theme="1"/>
        <rFont val="Arial"/>
      </rPr>
      <t xml:space="preserve">METODO DE CÁLCULO:                                                                     
PIRM= </t>
    </r>
    <r>
      <rPr>
        <sz val="11"/>
        <color theme="1"/>
        <rFont val="Arial"/>
      </rPr>
      <t>(NIME/NIES)*100</t>
    </r>
    <r>
      <rPr>
        <b/>
        <sz val="11"/>
        <color theme="1"/>
        <rFont val="Arial"/>
      </rPr>
      <t xml:space="preserve">
VARIABLES:                                                                                                                           
PIRM: </t>
    </r>
    <r>
      <rPr>
        <sz val="11"/>
        <color theme="1"/>
        <rFont val="Arial"/>
      </rPr>
      <t>Porcentaje de instalaciones del Registro Civil mejoradas.</t>
    </r>
    <r>
      <rPr>
        <b/>
        <sz val="11"/>
        <color theme="1"/>
        <rFont val="Arial"/>
      </rPr>
      <t xml:space="preserve">                                                                     
NIME: </t>
    </r>
    <r>
      <rPr>
        <sz val="11"/>
        <color theme="1"/>
        <rFont val="Arial"/>
      </rPr>
      <t xml:space="preserve">Número de instalaciones mejoradas.       </t>
    </r>
    <r>
      <rPr>
        <b/>
        <sz val="11"/>
        <color theme="1"/>
        <rFont val="Arial"/>
      </rPr>
      <t xml:space="preserve">                                                                        
NIES: </t>
    </r>
    <r>
      <rPr>
        <sz val="11"/>
        <color theme="1"/>
        <rFont val="Arial"/>
      </rPr>
      <t xml:space="preserve">Número de instalaciones estimadas.     </t>
    </r>
    <r>
      <rPr>
        <b/>
        <sz val="11"/>
        <color theme="1"/>
        <rFont val="Arial"/>
      </rPr>
      <t xml:space="preserve">                                                                               </t>
    </r>
  </si>
  <si>
    <r>
      <rPr>
        <b/>
        <sz val="11"/>
        <color theme="1"/>
        <rFont val="Arial"/>
      </rPr>
      <t>UNIDAD DE MEDIDA DEL INDICADOR</t>
    </r>
    <r>
      <rPr>
        <sz val="11"/>
        <color theme="1"/>
        <rFont val="Arial"/>
      </rPr>
      <t xml:space="preserve">
Porcentaje.
</t>
    </r>
    <r>
      <rPr>
        <b/>
        <sz val="11"/>
        <color theme="1"/>
        <rFont val="Arial"/>
      </rPr>
      <t xml:space="preserve">UNIDAD DE MEDIDA DE LA VARIABLE:
</t>
    </r>
    <r>
      <rPr>
        <sz val="11"/>
        <color theme="1"/>
        <rFont val="Arial"/>
      </rPr>
      <t>Instalaciones del Registro Civil.</t>
    </r>
  </si>
  <si>
    <r>
      <rPr>
        <b/>
        <sz val="11"/>
        <color theme="1"/>
        <rFont val="Arial"/>
      </rPr>
      <t>PIRM:</t>
    </r>
    <r>
      <rPr>
        <sz val="11"/>
        <color theme="1"/>
        <rFont val="Arial"/>
      </rPr>
      <t xml:space="preserve"> La meta de Enero 2025 a Diciembre de 2027 serán 8 instalaciones del Registro Civil mejoradas.
</t>
    </r>
    <r>
      <rPr>
        <b/>
        <sz val="11"/>
        <color theme="1"/>
        <rFont val="Arial"/>
      </rPr>
      <t>Variación con respecto a la Línea Base.
Meta Absoluta:</t>
    </r>
    <r>
      <rPr>
        <sz val="11"/>
        <color theme="1"/>
        <rFont val="Arial"/>
      </rPr>
      <t xml:space="preserve"> 6 instalaciones del Registro Civil mejoradas
</t>
    </r>
    <r>
      <rPr>
        <b/>
        <sz val="11"/>
        <color theme="1"/>
        <rFont val="Arial"/>
      </rPr>
      <t xml:space="preserve">Meta Relativa: </t>
    </r>
    <r>
      <rPr>
        <sz val="11"/>
        <color theme="1"/>
        <rFont val="Arial"/>
      </rPr>
      <t>300% superior a la línea base</t>
    </r>
  </si>
  <si>
    <r>
      <rPr>
        <b/>
        <sz val="11"/>
        <color theme="1"/>
        <rFont val="Arial"/>
      </rPr>
      <t>POM:</t>
    </r>
    <r>
      <rPr>
        <sz val="11"/>
        <color theme="1"/>
        <rFont val="Arial"/>
      </rPr>
      <t xml:space="preserve"> De Enero 2022  a Diciembre 2024 se mejoraron 0 instalaciones del Registro Civil. 
2024: 0
2025: 2                                                                                                                                                            Total: 2</t>
    </r>
  </si>
  <si>
    <r>
      <rPr>
        <b/>
        <sz val="11"/>
        <color theme="1"/>
        <rFont val="Arial"/>
      </rPr>
      <t>Nombre del Documento:</t>
    </r>
    <r>
      <rPr>
        <sz val="11"/>
        <color theme="1"/>
        <rFont val="Arial"/>
      </rPr>
      <t xml:space="preserve"> Acta de Entrega de Proyecto
</t>
    </r>
    <r>
      <rPr>
        <b/>
        <sz val="11"/>
        <color theme="1"/>
        <rFont val="Arial"/>
      </rPr>
      <t>Nombre de quien genera la información:</t>
    </r>
    <r>
      <rPr>
        <sz val="11"/>
        <color theme="1"/>
        <rFont val="Arial"/>
      </rPr>
      <t xml:space="preserve"> Direccion de Obras Publicas
</t>
    </r>
    <r>
      <rPr>
        <b/>
        <sz val="11"/>
        <color theme="1"/>
        <rFont val="Arial"/>
      </rPr>
      <t xml:space="preserve">Periodicidad con que se genera la información: Anual
</t>
    </r>
    <r>
      <rPr>
        <sz val="11"/>
        <color theme="1"/>
        <rFont val="Arial"/>
      </rPr>
      <t xml:space="preserve">
</t>
    </r>
    <r>
      <rPr>
        <b/>
        <sz val="11"/>
        <color theme="1"/>
        <rFont val="Arial"/>
      </rPr>
      <t>Liga de la página donde se localiza la información o ubicación:</t>
    </r>
    <r>
      <rPr>
        <sz val="11"/>
        <color theme="1"/>
        <rFont val="Arial"/>
      </rPr>
      <t>El expediente se encuentra en la Repisa Numero 1 de la Coordinacion Administrativa del Registro Civil.</t>
    </r>
  </si>
  <si>
    <t>La Oficialia Mayor y la Tesoreria Municipal otorguen el recurso para la remodelacion de las Oficialias del Registro Civil</t>
  </si>
  <si>
    <t>ODS 9
 Meta 9.1: Desarrollar infraestructuras fiables, sostenibles, resilientes y de calidad, incluidas infraestructuras regionales y transfronterizas, para apoyar el desarrollo económico y el bienestar humano, con especial hincapié en el acceso equitativo y asequible para todos.</t>
  </si>
  <si>
    <t>Direccion de Derechos Humanos y Grupos Prioritarios</t>
  </si>
  <si>
    <r>
      <rPr>
        <b/>
        <sz val="13"/>
        <color theme="1"/>
        <rFont val="Calibri"/>
      </rPr>
      <t>3.1.1.1.5</t>
    </r>
    <r>
      <rPr>
        <sz val="13"/>
        <color theme="1"/>
        <rFont val="Calibri"/>
      </rPr>
      <t xml:space="preserve"> Quejas y recomendaciones en materia de Derechos Humanos atendidas.</t>
    </r>
  </si>
  <si>
    <r>
      <rPr>
        <b/>
        <sz val="13"/>
        <color theme="1"/>
        <rFont val="Calibri"/>
      </rPr>
      <t xml:space="preserve">PQRDH: </t>
    </r>
    <r>
      <rPr>
        <sz val="13"/>
        <color theme="1"/>
        <rFont val="Calibri"/>
      </rPr>
      <t>Porcentaje de quejas y recomendaciones en materia de Derechos Humanos atendidas.</t>
    </r>
  </si>
  <si>
    <t>Mide la efectividad de atención a quejas y recomendaciones en Derechos Humanos.</t>
  </si>
  <si>
    <r>
      <rPr>
        <b/>
        <sz val="11"/>
        <color theme="1"/>
        <rFont val="Arial"/>
      </rPr>
      <t>MÉTODO DE CÁLCULO</t>
    </r>
    <r>
      <rPr>
        <sz val="11"/>
        <color theme="1"/>
        <rFont val="Arial"/>
      </rPr>
      <t xml:space="preserve">
</t>
    </r>
    <r>
      <rPr>
        <b/>
        <sz val="11"/>
        <color theme="1"/>
        <rFont val="Arial"/>
      </rPr>
      <t>PQRDH =</t>
    </r>
    <r>
      <rPr>
        <sz val="11"/>
        <color theme="1"/>
        <rFont val="Arial"/>
      </rPr>
      <t xml:space="preserve"> (NQRA/NQRR)*100
</t>
    </r>
    <r>
      <rPr>
        <b/>
        <sz val="11"/>
        <color theme="1"/>
        <rFont val="Arial"/>
      </rPr>
      <t>VARIABLES</t>
    </r>
    <r>
      <rPr>
        <sz val="11"/>
        <color theme="1"/>
        <rFont val="Arial"/>
      </rPr>
      <t xml:space="preserve">
</t>
    </r>
    <r>
      <rPr>
        <b/>
        <sz val="11"/>
        <color theme="1"/>
        <rFont val="Arial"/>
      </rPr>
      <t xml:space="preserve">PQRDH: </t>
    </r>
    <r>
      <rPr>
        <sz val="11"/>
        <color theme="1"/>
        <rFont val="Arial"/>
      </rPr>
      <t xml:space="preserve">Porcentaje de quejas y recomendaciones en materia de Derechos Humanos atendidas.
</t>
    </r>
    <r>
      <rPr>
        <b/>
        <sz val="11"/>
        <color theme="1"/>
        <rFont val="Arial"/>
      </rPr>
      <t xml:space="preserve">NQRA: </t>
    </r>
    <r>
      <rPr>
        <sz val="11"/>
        <color theme="1"/>
        <rFont val="Arial"/>
      </rPr>
      <t xml:space="preserve">Número de quejas y recomendaciones atendidas
</t>
    </r>
    <r>
      <rPr>
        <b/>
        <sz val="11"/>
        <color theme="1"/>
        <rFont val="Arial"/>
      </rPr>
      <t>NQRR:</t>
    </r>
    <r>
      <rPr>
        <sz val="11"/>
        <color theme="1"/>
        <rFont val="Arial"/>
      </rPr>
      <t xml:space="preserve"> Número de quejas y recomendaciones recibidas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</si>
  <si>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Quejas y recomendaciones de Derechos Humanos atendidas</t>
    </r>
  </si>
  <si>
    <r>
      <rPr>
        <b/>
        <sz val="11"/>
        <color theme="1"/>
        <rFont val="Arial"/>
      </rPr>
      <t>PAQRDH:</t>
    </r>
    <r>
      <rPr>
        <sz val="11"/>
        <color theme="1"/>
        <rFont val="Arial"/>
      </rPr>
      <t xml:space="preserve">La meta es de 36 atenciones a quejas y recomendaciones en Derechos Humanos de enero 2025 a diciembre 2027 
</t>
    </r>
    <r>
      <rPr>
        <b/>
        <sz val="11"/>
        <color theme="1"/>
        <rFont val="Arial"/>
      </rPr>
      <t xml:space="preserve">Variación con respecto a la Línea Base.
Meta Absoluta: </t>
    </r>
    <r>
      <rPr>
        <sz val="11"/>
        <color theme="1"/>
        <rFont val="Arial"/>
      </rPr>
      <t>9 atenciones a quejas y recomendaciones</t>
    </r>
    <r>
      <rPr>
        <b/>
        <sz val="11"/>
        <color theme="1"/>
        <rFont val="Arial"/>
      </rPr>
      <t xml:space="preserve">
Meta Relativa:</t>
    </r>
    <r>
      <rPr>
        <sz val="11"/>
        <color theme="1"/>
        <rFont val="Arial"/>
      </rPr>
      <t>33.3% inferior a la línea base</t>
    </r>
  </si>
  <si>
    <r>
      <rPr>
        <b/>
        <sz val="11"/>
        <color theme="1"/>
        <rFont val="Arial"/>
      </rPr>
      <t xml:space="preserve">PAQRDH: </t>
    </r>
    <r>
      <rPr>
        <sz val="11"/>
        <color theme="1"/>
        <rFont val="Arial"/>
      </rPr>
      <t xml:space="preserve"> De Enero 2024 a Diciembre 2025 se atendieron 27 quejas y recomendaciones en Derechos Humanos</t>
    </r>
    <r>
      <rPr>
        <b/>
        <sz val="11"/>
        <color theme="1"/>
        <rFont val="Arial"/>
      </rPr>
      <t xml:space="preserve">
2024:</t>
    </r>
    <r>
      <rPr>
        <sz val="11"/>
        <color theme="1"/>
        <rFont val="Arial"/>
      </rPr>
      <t>15</t>
    </r>
    <r>
      <rPr>
        <b/>
        <sz val="11"/>
        <color theme="1"/>
        <rFont val="Arial"/>
      </rPr>
      <t xml:space="preserve">
2025: </t>
    </r>
    <r>
      <rPr>
        <sz val="11"/>
        <color theme="1"/>
        <rFont val="Arial"/>
      </rPr>
      <t xml:space="preserve">12 </t>
    </r>
    <r>
      <rPr>
        <b/>
        <sz val="11"/>
        <color theme="1"/>
        <rFont val="Arial"/>
      </rPr>
      <t xml:space="preserve">
Total: </t>
    </r>
    <r>
      <rPr>
        <sz val="11"/>
        <color theme="1"/>
        <rFont val="Arial"/>
      </rPr>
      <t>27</t>
    </r>
  </si>
  <si>
    <r>
      <rPr>
        <b/>
        <sz val="11"/>
        <color theme="1"/>
        <rFont val="Arial"/>
      </rPr>
      <t>Nombre del Documento</t>
    </r>
    <r>
      <rPr>
        <sz val="11"/>
        <color theme="1"/>
        <rFont val="Arial"/>
      </rPr>
      <t xml:space="preserve">: Bitácora actividades
</t>
    </r>
    <r>
      <rPr>
        <b/>
        <sz val="11"/>
        <color theme="1"/>
        <rFont val="Arial"/>
      </rPr>
      <t xml:space="preserve">
Nombre de quien genera la información:</t>
    </r>
    <r>
      <rPr>
        <sz val="11"/>
        <color theme="1"/>
        <rFont val="Arial"/>
      </rPr>
      <t xml:space="preserve"> Direccion de Derechos Humanos y Grupos Prioritarios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archivero de metal MBJARC004863
</t>
    </r>
  </si>
  <si>
    <t>La ciudadanía no acude a las oficinas y las Dependencias no envían expedientes para la Recepcion y ateción a las recomendaciones en Materia de Derechos Humanos</t>
  </si>
  <si>
    <t>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t>
  </si>
  <si>
    <r>
      <rPr>
        <b/>
        <sz val="13"/>
        <color theme="1"/>
        <rFont val="Calibri"/>
      </rPr>
      <t>3.1.1.1.5.1</t>
    </r>
    <r>
      <rPr>
        <sz val="13"/>
        <color theme="1"/>
        <rFont val="Calibri"/>
      </rPr>
      <t xml:space="preserve"> Prestación de asesorías jurídicas y atención a quejas en materia de Derechos Humanos.</t>
    </r>
  </si>
  <si>
    <r>
      <rPr>
        <b/>
        <sz val="13"/>
        <color theme="1"/>
        <rFont val="Calibri"/>
      </rPr>
      <t xml:space="preserve">PJQDH: </t>
    </r>
    <r>
      <rPr>
        <sz val="13"/>
        <color theme="1"/>
        <rFont val="Calibri"/>
      </rPr>
      <t>Porcentaje de asesorías jurídicas y atenciones a quejas en materia de Derechos Humanos realizadas.</t>
    </r>
  </si>
  <si>
    <t>Mide la cantidad de asesorias jurdicas en materia de Derechos Humanos.</t>
  </si>
  <si>
    <r>
      <rPr>
        <b/>
        <sz val="11"/>
        <color theme="1"/>
        <rFont val="Arial"/>
      </rPr>
      <t>MÉTODO DE CÁLCULO
PJQDH =</t>
    </r>
    <r>
      <rPr>
        <sz val="11"/>
        <color theme="1"/>
        <rFont val="Arial"/>
      </rPr>
      <t xml:space="preserve"> (NAJAR/NAJAP)*100
</t>
    </r>
    <r>
      <rPr>
        <b/>
        <sz val="11"/>
        <color theme="1"/>
        <rFont val="Arial"/>
      </rPr>
      <t>VARIABLES</t>
    </r>
    <r>
      <rPr>
        <sz val="11"/>
        <color theme="1"/>
        <rFont val="Arial"/>
      </rPr>
      <t xml:space="preserve">
</t>
    </r>
    <r>
      <rPr>
        <b/>
        <sz val="11"/>
        <color theme="1"/>
        <rFont val="Arial"/>
      </rPr>
      <t>PJQDH:</t>
    </r>
    <r>
      <rPr>
        <sz val="11"/>
        <color theme="1"/>
        <rFont val="Arial"/>
      </rPr>
      <t xml:space="preserve"> Porcentaje de asesorías jurídicas y atenciones a quejas en materia de Derechos Humanos realizadas.
</t>
    </r>
    <r>
      <rPr>
        <b/>
        <sz val="11"/>
        <color theme="1"/>
        <rFont val="Arial"/>
      </rPr>
      <t>NAJAR:</t>
    </r>
    <r>
      <rPr>
        <sz val="11"/>
        <color theme="1"/>
        <rFont val="Arial"/>
      </rPr>
      <t xml:space="preserve"> Número de asesorías jurídicas y atenciones realizadas
</t>
    </r>
    <r>
      <rPr>
        <b/>
        <sz val="11"/>
        <color theme="1"/>
        <rFont val="Arial"/>
      </rPr>
      <t>NAJAP:</t>
    </r>
    <r>
      <rPr>
        <sz val="11"/>
        <color theme="1"/>
        <rFont val="Arial"/>
      </rPr>
      <t xml:space="preserve"> Número de asesorías jurídicas y atenciones programadas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</si>
  <si>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Asesorías jurídicas y atenciones a quejas en materia de Derechos Humanos</t>
    </r>
  </si>
  <si>
    <r>
      <rPr>
        <b/>
        <sz val="11"/>
        <color theme="1"/>
        <rFont val="Arial"/>
      </rPr>
      <t xml:space="preserve">PAQRDH: </t>
    </r>
    <r>
      <rPr>
        <sz val="11"/>
        <color theme="1"/>
        <rFont val="Arial"/>
      </rPr>
      <t xml:space="preserve">La meta es de 160 asesorías en materia de Derechos Humanos de enero 2025 a diciembre 2027 
</t>
    </r>
    <r>
      <rPr>
        <b/>
        <sz val="11"/>
        <color theme="1"/>
        <rFont val="Arial"/>
      </rPr>
      <t xml:space="preserve">Variación con respecto a la Línea Base.
Meta Absoluta:  </t>
    </r>
    <r>
      <rPr>
        <sz val="11"/>
        <color theme="1"/>
        <rFont val="Arial"/>
      </rPr>
      <t>105 asesorías</t>
    </r>
    <r>
      <rPr>
        <b/>
        <sz val="11"/>
        <color theme="1"/>
        <rFont val="Arial"/>
      </rPr>
      <t xml:space="preserve">
Meta Relativa: </t>
    </r>
    <r>
      <rPr>
        <sz val="11"/>
        <color theme="1"/>
        <rFont val="Arial"/>
      </rPr>
      <t>190.9% superior a la línea base</t>
    </r>
  </si>
  <si>
    <r>
      <rPr>
        <b/>
        <sz val="11"/>
        <color theme="1"/>
        <rFont val="Arial"/>
      </rPr>
      <t xml:space="preserve">PAQRDH:  </t>
    </r>
    <r>
      <rPr>
        <sz val="11"/>
        <color theme="1"/>
        <rFont val="Arial"/>
      </rPr>
      <t>De Enero 2024 a Diciembre 2025 se dieron 55  Asesorías en maeria de Derechos Humanos</t>
    </r>
    <r>
      <rPr>
        <b/>
        <sz val="11"/>
        <color theme="1"/>
        <rFont val="Arial"/>
      </rPr>
      <t xml:space="preserve">
2024:</t>
    </r>
    <r>
      <rPr>
        <sz val="11"/>
        <color theme="1"/>
        <rFont val="Arial"/>
      </rPr>
      <t>15</t>
    </r>
    <r>
      <rPr>
        <b/>
        <sz val="11"/>
        <color theme="1"/>
        <rFont val="Arial"/>
      </rPr>
      <t xml:space="preserve">
2025: </t>
    </r>
    <r>
      <rPr>
        <sz val="11"/>
        <color theme="1"/>
        <rFont val="Arial"/>
      </rPr>
      <t>40</t>
    </r>
    <r>
      <rPr>
        <b/>
        <sz val="11"/>
        <color theme="1"/>
        <rFont val="Arial"/>
      </rPr>
      <t xml:space="preserve">
Total: </t>
    </r>
    <r>
      <rPr>
        <sz val="11"/>
        <color theme="1"/>
        <rFont val="Arial"/>
      </rPr>
      <t>55</t>
    </r>
  </si>
  <si>
    <r>
      <rPr>
        <b/>
        <sz val="11"/>
        <color theme="1"/>
        <rFont val="Arial"/>
      </rPr>
      <t>Nombre del Documento</t>
    </r>
    <r>
      <rPr>
        <sz val="11"/>
        <color theme="1"/>
        <rFont val="Arial"/>
      </rPr>
      <t xml:space="preserve">: Bitácora actividades 
</t>
    </r>
    <r>
      <rPr>
        <b/>
        <sz val="11"/>
        <color theme="1"/>
        <rFont val="Arial"/>
      </rPr>
      <t xml:space="preserve">
Nombre de quien genera la información:</t>
    </r>
    <r>
      <rPr>
        <sz val="11"/>
        <color theme="1"/>
        <rFont val="Arial"/>
      </rPr>
      <t xml:space="preserve"> Direccion de Derechos Humanos y Grupos Prioritarios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archivero de metal MBJARC004863
</t>
    </r>
  </si>
  <si>
    <t>La ciudadanía no acude a la oficina para su atención con respecto a Asesorías en Materia de Derechos Humanos</t>
  </si>
  <si>
    <t>ODS 16
 Meta 16.3: Promover el estado de derecho en los planos nacional e internacional y garantizar la igualdad de acceso a la justicia para todos.</t>
  </si>
  <si>
    <t>ID 001</t>
  </si>
  <si>
    <t>Asesorías Jurídicas en materia de Derechos Humanos</t>
  </si>
  <si>
    <t>Asesorías Jurídicas</t>
  </si>
  <si>
    <r>
      <rPr>
        <b/>
        <sz val="13"/>
        <color theme="1"/>
        <rFont val="Calibri"/>
      </rPr>
      <t>3.1.1.1.5.2</t>
    </r>
    <r>
      <rPr>
        <sz val="13"/>
        <color theme="1"/>
        <rFont val="Calibri"/>
      </rPr>
      <t xml:space="preserve"> Impartición de capacitaciones especializadas en materia de Derechos Humanos y no discriminación.</t>
    </r>
  </si>
  <si>
    <r>
      <rPr>
        <sz val="13"/>
        <color theme="1"/>
        <rFont val="Calibri"/>
      </rPr>
      <t xml:space="preserve">
</t>
    </r>
    <r>
      <rPr>
        <b/>
        <sz val="13"/>
        <color theme="1"/>
        <rFont val="Calibri"/>
      </rPr>
      <t>PCMDH:</t>
    </r>
    <r>
      <rPr>
        <sz val="13"/>
        <color theme="1"/>
        <rFont val="Calibri"/>
      </rPr>
      <t xml:space="preserve"> Porcentaje de capacitaciones en materia de Derechos Humanos realizadas.</t>
    </r>
  </si>
  <si>
    <t>Mide la cantidad de capacitaciones en Materia de Derechos Humanos.</t>
  </si>
  <si>
    <r>
      <rPr>
        <b/>
        <sz val="11"/>
        <color theme="1"/>
        <rFont val="Arial"/>
      </rPr>
      <t>MÉTODO DE CÁLCULO</t>
    </r>
    <r>
      <rPr>
        <sz val="11"/>
        <color theme="1"/>
        <rFont val="Arial"/>
      </rPr>
      <t xml:space="preserve">
</t>
    </r>
    <r>
      <rPr>
        <b/>
        <sz val="11"/>
        <color theme="1"/>
        <rFont val="Arial"/>
      </rPr>
      <t>PCMDH</t>
    </r>
    <r>
      <rPr>
        <sz val="11"/>
        <color theme="1"/>
        <rFont val="Arial"/>
      </rPr>
      <t xml:space="preserve"> = (NCR/NCP)*100
</t>
    </r>
    <r>
      <rPr>
        <b/>
        <sz val="11"/>
        <color theme="1"/>
        <rFont val="Arial"/>
      </rPr>
      <t>VARIABLES</t>
    </r>
    <r>
      <rPr>
        <sz val="11"/>
        <color theme="1"/>
        <rFont val="Arial"/>
      </rPr>
      <t xml:space="preserve">
</t>
    </r>
    <r>
      <rPr>
        <b/>
        <sz val="11"/>
        <color theme="1"/>
        <rFont val="Arial"/>
      </rPr>
      <t>PCMDH:</t>
    </r>
    <r>
      <rPr>
        <sz val="11"/>
        <color theme="1"/>
        <rFont val="Arial"/>
      </rPr>
      <t xml:space="preserve"> Porcentaje de capacitaciones en materia de Derechos Humanos realizadas.
</t>
    </r>
    <r>
      <rPr>
        <b/>
        <sz val="11"/>
        <color theme="1"/>
        <rFont val="Arial"/>
      </rPr>
      <t>NCR:</t>
    </r>
    <r>
      <rPr>
        <sz val="11"/>
        <color theme="1"/>
        <rFont val="Arial"/>
      </rPr>
      <t xml:space="preserve"> Número de capacitaciones realizadas
</t>
    </r>
    <r>
      <rPr>
        <b/>
        <sz val="11"/>
        <color theme="1"/>
        <rFont val="Arial"/>
      </rPr>
      <t xml:space="preserve">NCP: </t>
    </r>
    <r>
      <rPr>
        <sz val="11"/>
        <color theme="1"/>
        <rFont val="Arial"/>
      </rPr>
      <t>Número de capacitaciones programadas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</si>
  <si>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capacitaciones en materia de Derechos Humanos</t>
    </r>
  </si>
  <si>
    <r>
      <rPr>
        <b/>
        <sz val="11"/>
        <color theme="1"/>
        <rFont val="Arial"/>
      </rPr>
      <t xml:space="preserve">PCMDH: </t>
    </r>
    <r>
      <rPr>
        <sz val="11"/>
        <color theme="1"/>
        <rFont val="Arial"/>
      </rPr>
      <t xml:space="preserve">La meta es de 120 capacitaciones en materia de Derechos Humanos de enero 2025 a diciembre 2027
</t>
    </r>
    <r>
      <rPr>
        <b/>
        <sz val="11"/>
        <color theme="1"/>
        <rFont val="Arial"/>
      </rPr>
      <t xml:space="preserve">Variación con respecto a la Línea Base.
Meta Absoluta: </t>
    </r>
    <r>
      <rPr>
        <sz val="11"/>
        <color theme="1"/>
        <rFont val="Arial"/>
      </rPr>
      <t>89 capacitaciones</t>
    </r>
    <r>
      <rPr>
        <b/>
        <sz val="11"/>
        <color theme="1"/>
        <rFont val="Arial"/>
      </rPr>
      <t xml:space="preserve">
Meta Relativa: </t>
    </r>
    <r>
      <rPr>
        <sz val="11"/>
        <color theme="1"/>
        <rFont val="Arial"/>
      </rPr>
      <t>287.09% superior a la línea base</t>
    </r>
  </si>
  <si>
    <r>
      <rPr>
        <b/>
        <sz val="11"/>
        <color theme="1"/>
        <rFont val="Arial"/>
      </rPr>
      <t xml:space="preserve">PCMDHR:  </t>
    </r>
    <r>
      <rPr>
        <sz val="11"/>
        <color theme="1"/>
        <rFont val="Arial"/>
      </rPr>
      <t>De Enero 2024 a Diciembre 2025, se realizaron 31  capacitaciones en materia de Derechos Humanos</t>
    </r>
    <r>
      <rPr>
        <b/>
        <sz val="11"/>
        <color theme="1"/>
        <rFont val="Arial"/>
      </rPr>
      <t xml:space="preserve">
2024:</t>
    </r>
    <r>
      <rPr>
        <sz val="11"/>
        <color theme="1"/>
        <rFont val="Arial"/>
      </rPr>
      <t>7</t>
    </r>
    <r>
      <rPr>
        <b/>
        <sz val="11"/>
        <color theme="1"/>
        <rFont val="Arial"/>
      </rPr>
      <t xml:space="preserve">
2025: </t>
    </r>
    <r>
      <rPr>
        <sz val="11"/>
        <color theme="1"/>
        <rFont val="Arial"/>
      </rPr>
      <t>24</t>
    </r>
    <r>
      <rPr>
        <b/>
        <sz val="11"/>
        <color theme="1"/>
        <rFont val="Arial"/>
      </rPr>
      <t xml:space="preserve">
Total: </t>
    </r>
    <r>
      <rPr>
        <sz val="11"/>
        <color theme="1"/>
        <rFont val="Arial"/>
      </rPr>
      <t>31</t>
    </r>
  </si>
  <si>
    <r>
      <rPr>
        <b/>
        <sz val="11"/>
        <color theme="1"/>
        <rFont val="Arial"/>
      </rPr>
      <t>Nombre del Documento</t>
    </r>
    <r>
      <rPr>
        <sz val="11"/>
        <color theme="1"/>
        <rFont val="Arial"/>
      </rPr>
      <t xml:space="preserve">: Bitácora actividades
</t>
    </r>
    <r>
      <rPr>
        <b/>
        <sz val="11"/>
        <color theme="1"/>
        <rFont val="Arial"/>
      </rPr>
      <t xml:space="preserve">
Nombre de quien genera la información:</t>
    </r>
    <r>
      <rPr>
        <sz val="11"/>
        <color theme="1"/>
        <rFont val="Arial"/>
      </rPr>
      <t xml:space="preserve"> Direccion de Derechos Humanos y Grupos Prioritarios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archivero de metal MBJARC004863
</t>
    </r>
  </si>
  <si>
    <t>Las Dependencias no participan en las capacitaciones programadas.</t>
  </si>
  <si>
    <t>ID 002</t>
  </si>
  <si>
    <t>Capacitaciones</t>
  </si>
  <si>
    <t>Capacitaciones especializadas en Derechos Humanos</t>
  </si>
  <si>
    <r>
      <rPr>
        <b/>
        <sz val="13"/>
        <color theme="1"/>
        <rFont val="Calibri"/>
      </rPr>
      <t>3.1.1.1.5.3</t>
    </r>
    <r>
      <rPr>
        <sz val="13"/>
        <color theme="1"/>
        <rFont val="Calibri"/>
      </rPr>
      <t xml:space="preserve"> Realización de mesas de trabajo en materia de Derechos Humanos con instituciones y organizaciones de la sociedad civil.</t>
    </r>
  </si>
  <si>
    <r>
      <rPr>
        <b/>
        <sz val="13"/>
        <color theme="1"/>
        <rFont val="Calibri"/>
      </rPr>
      <t>PMTDH:</t>
    </r>
    <r>
      <rPr>
        <sz val="13"/>
        <color theme="1"/>
        <rFont val="Calibri"/>
      </rPr>
      <t xml:space="preserve"> Porcentaje de Mesas de Trabajo en materia de Derechos Humanos realizadas.</t>
    </r>
  </si>
  <si>
    <t>Mide la cantidad de mesas de trabajo realizadas en Materia de Derechos Humanos.</t>
  </si>
  <si>
    <r>
      <rPr>
        <b/>
        <sz val="11"/>
        <color theme="1"/>
        <rFont val="Arial"/>
      </rPr>
      <t>MÉTODO DE CÁLCULO</t>
    </r>
    <r>
      <rPr>
        <sz val="11"/>
        <color theme="1"/>
        <rFont val="Arial"/>
      </rPr>
      <t xml:space="preserve">
</t>
    </r>
    <r>
      <rPr>
        <b/>
        <sz val="11"/>
        <color theme="1"/>
        <rFont val="Arial"/>
      </rPr>
      <t>PMTDH</t>
    </r>
    <r>
      <rPr>
        <sz val="11"/>
        <color theme="1"/>
        <rFont val="Arial"/>
      </rPr>
      <t xml:space="preserve"> = (NMTR/NMTP)*100
</t>
    </r>
    <r>
      <rPr>
        <b/>
        <sz val="11"/>
        <color theme="1"/>
        <rFont val="Arial"/>
      </rPr>
      <t>VARIABLES</t>
    </r>
    <r>
      <rPr>
        <sz val="11"/>
        <color theme="1"/>
        <rFont val="Arial"/>
      </rPr>
      <t xml:space="preserve">
</t>
    </r>
    <r>
      <rPr>
        <b/>
        <sz val="11"/>
        <color theme="1"/>
        <rFont val="Arial"/>
      </rPr>
      <t>PMTDH</t>
    </r>
    <r>
      <rPr>
        <sz val="11"/>
        <color theme="1"/>
        <rFont val="Arial"/>
      </rPr>
      <t>: Porcentaje de Mesas de Trabajo en materia de Derechos Humanos realizadas.</t>
    </r>
    <r>
      <rPr>
        <b/>
        <sz val="11"/>
        <color theme="1"/>
        <rFont val="Arial"/>
      </rPr>
      <t xml:space="preserve">
NMTR:</t>
    </r>
    <r>
      <rPr>
        <sz val="11"/>
        <color theme="1"/>
        <rFont val="Arial"/>
      </rPr>
      <t xml:space="preserve"> Número de mesas de trabajo realizadas
</t>
    </r>
    <r>
      <rPr>
        <b/>
        <sz val="11"/>
        <color theme="1"/>
        <rFont val="Arial"/>
      </rPr>
      <t>NMTP</t>
    </r>
    <r>
      <rPr>
        <sz val="11"/>
        <color theme="1"/>
        <rFont val="Arial"/>
      </rPr>
      <t>: Número de mesas de trabajo programadas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</si>
  <si>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Mesas de trabajo en materia de  Derechos Humanos</t>
    </r>
  </si>
  <si>
    <r>
      <rPr>
        <b/>
        <sz val="11"/>
        <color theme="1"/>
        <rFont val="Arial"/>
      </rPr>
      <t xml:space="preserve">ERPCJ: </t>
    </r>
    <r>
      <rPr>
        <sz val="11"/>
        <color theme="1"/>
        <rFont val="Arial"/>
      </rPr>
      <t>La meta es de 36 mesas de trabajo en materia de Derechos Humanos de enero 2025 a diciembre 2027</t>
    </r>
    <r>
      <rPr>
        <b/>
        <sz val="11"/>
        <color theme="1"/>
        <rFont val="Arial"/>
      </rPr>
      <t xml:space="preserve">
Variación con respecto a la Línea Base.
Meta Absoluta: </t>
    </r>
    <r>
      <rPr>
        <sz val="11"/>
        <color theme="1"/>
        <rFont val="Arial"/>
      </rPr>
      <t>23 mesas de trabajo</t>
    </r>
    <r>
      <rPr>
        <b/>
        <sz val="11"/>
        <color theme="1"/>
        <rFont val="Arial"/>
      </rPr>
      <t xml:space="preserve">
Meta Relativa: </t>
    </r>
    <r>
      <rPr>
        <sz val="11"/>
        <color theme="1"/>
        <rFont val="Arial"/>
      </rPr>
      <t>176.92% superior a la línea base</t>
    </r>
  </si>
  <si>
    <r>
      <rPr>
        <b/>
        <sz val="11"/>
        <color theme="1"/>
        <rFont val="Arial"/>
      </rPr>
      <t xml:space="preserve">PTMDHR:  </t>
    </r>
    <r>
      <rPr>
        <sz val="11"/>
        <color theme="1"/>
        <rFont val="Arial"/>
      </rPr>
      <t>De Enero 2024 a Diciembre 2025 se realizaron 13 mesas de trabajo en materia de Derechos Humanos</t>
    </r>
    <r>
      <rPr>
        <b/>
        <sz val="11"/>
        <color theme="1"/>
        <rFont val="Arial"/>
      </rPr>
      <t xml:space="preserve">
2024:</t>
    </r>
    <r>
      <rPr>
        <sz val="11"/>
        <color theme="1"/>
        <rFont val="Arial"/>
      </rPr>
      <t>1</t>
    </r>
    <r>
      <rPr>
        <b/>
        <sz val="11"/>
        <color theme="1"/>
        <rFont val="Arial"/>
      </rPr>
      <t xml:space="preserve">
2025: </t>
    </r>
    <r>
      <rPr>
        <sz val="11"/>
        <color theme="1"/>
        <rFont val="Arial"/>
      </rPr>
      <t>12</t>
    </r>
    <r>
      <rPr>
        <b/>
        <sz val="11"/>
        <color theme="1"/>
        <rFont val="Arial"/>
      </rPr>
      <t xml:space="preserve">
Total: </t>
    </r>
    <r>
      <rPr>
        <sz val="11"/>
        <color theme="1"/>
        <rFont val="Arial"/>
      </rPr>
      <t>13</t>
    </r>
  </si>
  <si>
    <r>
      <rPr>
        <b/>
        <sz val="11"/>
        <color theme="1"/>
        <rFont val="Arial"/>
      </rPr>
      <t>Nombre del Documento</t>
    </r>
    <r>
      <rPr>
        <sz val="11"/>
        <color theme="1"/>
        <rFont val="Arial"/>
      </rPr>
      <t xml:space="preserve">: Bitácora actividades
</t>
    </r>
    <r>
      <rPr>
        <b/>
        <sz val="11"/>
        <color theme="1"/>
        <rFont val="Arial"/>
      </rPr>
      <t xml:space="preserve">
Nombre de quien genera la información:</t>
    </r>
    <r>
      <rPr>
        <sz val="11"/>
        <color theme="1"/>
        <rFont val="Arial"/>
      </rPr>
      <t xml:space="preserve"> Direccion de Derechos Humanos y Grupos Prioritarios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archivero de metal MBJARC004863
</t>
    </r>
  </si>
  <si>
    <t>Las Instituciones y Organizaciones civiles no participan en las mesas de trabajo programadas.</t>
  </si>
  <si>
    <t>ODS 17
 Meta 17.17: Alentar y promover la constitución de alianzas eficaces en las esferas pública, público-privada y de la sociedad civil, aprovechando la experiencia y las estrategias de obtención de recursos de las asociaciones.</t>
  </si>
  <si>
    <t>ID 003</t>
  </si>
  <si>
    <t>Mesas de Trabajo</t>
  </si>
  <si>
    <t>Mesas de Trabajo a Dependencias vínculas con Derechos Humanos</t>
  </si>
  <si>
    <t>Dirección General de Asuntos Juridicos</t>
  </si>
  <si>
    <r>
      <rPr>
        <b/>
        <sz val="13"/>
        <color theme="1"/>
        <rFont val="Calibri"/>
      </rPr>
      <t xml:space="preserve">3.1.1.1.6 </t>
    </r>
    <r>
      <rPr>
        <sz val="13"/>
        <color theme="1"/>
        <rFont val="Calibri"/>
      </rPr>
      <t>Procedimientos jurídicos en los que el Ayuntamiento es parte atendidos mediante su revisión, elaboración y seguimiento.</t>
    </r>
  </si>
  <si>
    <r>
      <rPr>
        <b/>
        <sz val="13"/>
        <color theme="1"/>
        <rFont val="Calibri"/>
      </rPr>
      <t>PPJA:</t>
    </r>
    <r>
      <rPr>
        <sz val="13"/>
        <color theme="1"/>
        <rFont val="Calibri"/>
      </rPr>
      <t xml:space="preserve"> Porcentaje de procedimientos jurídicos atendidos</t>
    </r>
  </si>
  <si>
    <t>El indicador mide el numero de porcentaje de efectividad de los Procedimientos Juridicos.</t>
  </si>
  <si>
    <r>
      <rPr>
        <b/>
        <sz val="11"/>
        <color theme="1"/>
        <rFont val="Arial"/>
      </rPr>
      <t>MÉTODO DE CÁLCULO
PPJA = (</t>
    </r>
    <r>
      <rPr>
        <sz val="11"/>
        <color theme="1"/>
        <rFont val="Arial"/>
      </rPr>
      <t xml:space="preserve">NPJA/NPJS)*100
</t>
    </r>
    <r>
      <rPr>
        <b/>
        <sz val="11"/>
        <color theme="1"/>
        <rFont val="Arial"/>
      </rPr>
      <t xml:space="preserve">VARIABLES
PPJA: </t>
    </r>
    <r>
      <rPr>
        <sz val="11"/>
        <color theme="1"/>
        <rFont val="Arial"/>
      </rPr>
      <t xml:space="preserve">Porcentaje de procedimientos jurídicos atendidos
</t>
    </r>
    <r>
      <rPr>
        <b/>
        <sz val="11"/>
        <color theme="1"/>
        <rFont val="Arial"/>
      </rPr>
      <t xml:space="preserve">NPJA: </t>
    </r>
    <r>
      <rPr>
        <sz val="11"/>
        <color theme="1"/>
        <rFont val="Arial"/>
      </rPr>
      <t xml:space="preserve">Número de procedimientos jurídicos atendidos
</t>
    </r>
    <r>
      <rPr>
        <b/>
        <sz val="11"/>
        <color theme="1"/>
        <rFont val="Arial"/>
      </rPr>
      <t xml:space="preserve">NPJS: </t>
    </r>
    <r>
      <rPr>
        <sz val="11"/>
        <color theme="1"/>
        <rFont val="Arial"/>
      </rPr>
      <t>Número de procedimientos jurídicos solicitados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</si>
  <si>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Proyectos juridicos</t>
    </r>
  </si>
  <si>
    <r>
      <rPr>
        <b/>
        <sz val="11"/>
        <color theme="1"/>
        <rFont val="Arial"/>
      </rPr>
      <t>ERPCJ:</t>
    </r>
    <r>
      <rPr>
        <sz val="11"/>
        <color theme="1"/>
        <rFont val="Arial"/>
      </rPr>
      <t xml:space="preserve">La meta de Enero de 2025 a Diciembre de 2027 serán de 900 proyectos juridicos atendidos.Seguimiento de los procedimientos juridicos en que el Ayuntamiento sea parte involucrada realizado.
</t>
    </r>
    <r>
      <rPr>
        <b/>
        <sz val="11"/>
        <color theme="1"/>
        <rFont val="Arial"/>
      </rPr>
      <t>Variación con respecto a la Línea Base.
Meta Absoluta:</t>
    </r>
    <r>
      <rPr>
        <sz val="11"/>
        <color theme="1"/>
        <rFont val="Arial"/>
      </rPr>
      <t xml:space="preserve"> 142 proyectos jurìdicos atendidos
</t>
    </r>
    <r>
      <rPr>
        <b/>
        <sz val="11"/>
        <color theme="1"/>
        <rFont val="Arial"/>
      </rPr>
      <t>Meta Relativa:</t>
    </r>
    <r>
      <rPr>
        <sz val="11"/>
        <color theme="1"/>
        <rFont val="Arial"/>
      </rPr>
      <t xml:space="preserve"> 18.73% inferior a la línea base</t>
    </r>
  </si>
  <si>
    <r>
      <rPr>
        <b/>
        <sz val="11"/>
        <color theme="1"/>
        <rFont val="Arial"/>
      </rPr>
      <t xml:space="preserve">ERPCJ:  </t>
    </r>
    <r>
      <rPr>
        <sz val="11"/>
        <color theme="1"/>
        <rFont val="Arial"/>
      </rPr>
      <t>De Enero 2024 a Diciembre 2025 se realizaron 758 proyectos
2024: 500
2025:258
Total:758</t>
    </r>
    <r>
      <rPr>
        <b/>
        <sz val="11"/>
        <color theme="1"/>
        <rFont val="Arial"/>
      </rPr>
      <t xml:space="preserve">
</t>
    </r>
  </si>
  <si>
    <r>
      <rPr>
        <b/>
        <sz val="11"/>
        <color theme="1"/>
        <rFont val="Arial"/>
      </rPr>
      <t>Nombre del Documento</t>
    </r>
    <r>
      <rPr>
        <sz val="11"/>
        <color theme="1"/>
        <rFont val="Arial"/>
      </rPr>
      <t xml:space="preserve">: Bitácora actividades 2024-2025. 
</t>
    </r>
    <r>
      <rPr>
        <b/>
        <sz val="11"/>
        <color theme="1"/>
        <rFont val="Arial"/>
      </rPr>
      <t xml:space="preserve">
Nombre de quien genera la información:</t>
    </r>
    <r>
      <rPr>
        <sz val="11"/>
        <color theme="1"/>
        <rFont val="Arial"/>
      </rPr>
      <t xml:space="preserve"> Dirección General de Asuntos Jurídicos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Repisa 2 del área administrativa de la dirección
</t>
    </r>
  </si>
  <si>
    <t>Las demas Secretarias , Direcciones generales y demas dependencias de la Administracion Municipal solicitan apoyo para atender sus proyectos juridicos</t>
  </si>
  <si>
    <t>ODS 16
 Meta 16.3: Promover el estado de derecho en los planos nacional e internacional y garantizar la igualdad de acceso a la justicia para todos.
 Meta 16.6: Crear instituciones eficaces, responsables y transparentes a todos los niveles.</t>
  </si>
  <si>
    <r>
      <rPr>
        <b/>
        <sz val="13"/>
        <color theme="1"/>
        <rFont val="Calibri"/>
      </rPr>
      <t xml:space="preserve">3.1.1.1.6.1 </t>
    </r>
    <r>
      <rPr>
        <sz val="13"/>
        <color theme="1"/>
        <rFont val="Calibri"/>
      </rPr>
      <t>Revisión de instrumentos jurídicos de la Administración Pública Municipal realizada.</t>
    </r>
  </si>
  <si>
    <r>
      <rPr>
        <b/>
        <sz val="13"/>
        <color theme="1"/>
        <rFont val="Calibri"/>
      </rPr>
      <t xml:space="preserve">PIJR: </t>
    </r>
    <r>
      <rPr>
        <sz val="13"/>
        <color theme="1"/>
        <rFont val="Calibri"/>
      </rPr>
      <t>Porcentaje de instrumentos jurídicos revisados</t>
    </r>
  </si>
  <si>
    <t xml:space="preserve"> Mide la efectividad de las revision de los instrumentos legales</t>
  </si>
  <si>
    <r>
      <rPr>
        <b/>
        <sz val="11"/>
        <color theme="1"/>
        <rFont val="Arial"/>
      </rPr>
      <t>MÉTODO DE CÁLCULO:
PIJR=</t>
    </r>
    <r>
      <rPr>
        <sz val="11"/>
        <color theme="1"/>
        <rFont val="Arial"/>
      </rPr>
      <t xml:space="preserve">(NIJR/NIJS)*100
</t>
    </r>
    <r>
      <rPr>
        <b/>
        <sz val="11"/>
        <color theme="1"/>
        <rFont val="Arial"/>
      </rPr>
      <t xml:space="preserve">VARIABLES:
PIJR: </t>
    </r>
    <r>
      <rPr>
        <sz val="11"/>
        <color theme="1"/>
        <rFont val="Arial"/>
      </rPr>
      <t xml:space="preserve">Porcentaje de instrumentos jurídicos revisados
</t>
    </r>
    <r>
      <rPr>
        <b/>
        <sz val="11"/>
        <color theme="1"/>
        <rFont val="Arial"/>
      </rPr>
      <t>NIJR:</t>
    </r>
    <r>
      <rPr>
        <sz val="11"/>
        <color theme="1"/>
        <rFont val="Arial"/>
      </rPr>
      <t xml:space="preserve"> Número de instrumentos jurídicos revisados
</t>
    </r>
    <r>
      <rPr>
        <b/>
        <sz val="11"/>
        <color theme="1"/>
        <rFont val="Arial"/>
      </rPr>
      <t xml:space="preserve">NIJS: </t>
    </r>
    <r>
      <rPr>
        <sz val="11"/>
        <color theme="1"/>
        <rFont val="Arial"/>
      </rPr>
      <t>Número de instrumentos jurídicos solicitados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</si>
  <si>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Instrumentos jurídicos</t>
    </r>
  </si>
  <si>
    <r>
      <rPr>
        <b/>
        <sz val="11"/>
        <color theme="1"/>
        <rFont val="Arial"/>
      </rPr>
      <t>ERPCJ:</t>
    </r>
    <r>
      <rPr>
        <sz val="11"/>
        <color theme="1"/>
        <rFont val="Arial"/>
      </rPr>
      <t xml:space="preserve">La meta de Enero de 2025 a Diciembre de 2027 serán de 600 proyectos juridicos atendidos, lo que representa un incremento trianual acumulado de  con respecto a la linea base
</t>
    </r>
    <r>
      <rPr>
        <b/>
        <sz val="11"/>
        <color theme="1"/>
        <rFont val="Arial"/>
      </rPr>
      <t>Variación con respecto a la Línea Base.
Meta Absoluta:</t>
    </r>
    <r>
      <rPr>
        <sz val="11"/>
        <color theme="1"/>
        <rFont val="Arial"/>
      </rPr>
      <t xml:space="preserve"> 77 proyectos jurídicos atendidos
</t>
    </r>
    <r>
      <rPr>
        <b/>
        <sz val="11"/>
        <color theme="1"/>
        <rFont val="Arial"/>
      </rPr>
      <t xml:space="preserve">Meta Relativa: </t>
    </r>
    <r>
      <rPr>
        <sz val="11"/>
        <color theme="1"/>
        <rFont val="Arial"/>
      </rPr>
      <t>14.72% inferior a la línea base</t>
    </r>
  </si>
  <si>
    <r>
      <rPr>
        <b/>
        <sz val="11"/>
        <color theme="1"/>
        <rFont val="Arial"/>
      </rPr>
      <t xml:space="preserve">ERPCJ:  </t>
    </r>
    <r>
      <rPr>
        <sz val="11"/>
        <color theme="1"/>
        <rFont val="Arial"/>
      </rPr>
      <t xml:space="preserve">De Enero 2024 a Diciembre 2025
2024:339  
2025:184
Total:523 </t>
    </r>
    <r>
      <rPr>
        <b/>
        <sz val="11"/>
        <color theme="1"/>
        <rFont val="Arial"/>
      </rPr>
      <t xml:space="preserve">
</t>
    </r>
  </si>
  <si>
    <r>
      <rPr>
        <b/>
        <sz val="11"/>
        <color theme="1"/>
        <rFont val="Arial"/>
      </rPr>
      <t>Nombre del Documento</t>
    </r>
    <r>
      <rPr>
        <sz val="11"/>
        <color theme="1"/>
        <rFont val="Arial"/>
      </rPr>
      <t xml:space="preserve">: Bitácora de actividades 2024-2025. 
</t>
    </r>
    <r>
      <rPr>
        <b/>
        <sz val="11"/>
        <color theme="1"/>
        <rFont val="Arial"/>
      </rPr>
      <t xml:space="preserve">
Nombre de quien genera la información:</t>
    </r>
    <r>
      <rPr>
        <sz val="11"/>
        <color theme="1"/>
        <rFont val="Arial"/>
      </rPr>
      <t xml:space="preserve"> Dirección General de Asuntos Jurídicos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Repisa 2 del área administrativa de la dirección
</t>
    </r>
  </si>
  <si>
    <r>
      <rPr>
        <b/>
        <sz val="13"/>
        <color theme="1"/>
        <rFont val="Calibri"/>
      </rPr>
      <t>3.1.1.1.6.2</t>
    </r>
    <r>
      <rPr>
        <sz val="13"/>
        <color theme="1"/>
        <rFont val="Calibri"/>
      </rPr>
      <t xml:space="preserve"> Atención de actuaciones jurídicas para la defensa del Ayuntamiento en procedimientos legales mediante su elaboración y revisión realizada.</t>
    </r>
  </si>
  <si>
    <r>
      <rPr>
        <b/>
        <sz val="13"/>
        <color theme="1"/>
        <rFont val="Calibri"/>
      </rPr>
      <t>PAJA:</t>
    </r>
    <r>
      <rPr>
        <sz val="13"/>
        <color theme="1"/>
        <rFont val="Calibri"/>
      </rPr>
      <t xml:space="preserve"> Porcentaje de actuaciones jurídicas atendidas</t>
    </r>
  </si>
  <si>
    <t>Mide la efectividad de la atencion de los proyectos jurídicos atendidos</t>
  </si>
  <si>
    <r>
      <rPr>
        <b/>
        <sz val="11"/>
        <color theme="1"/>
        <rFont val="Arial"/>
      </rPr>
      <t>MÉTODO DE CÁLCULO
PAJA=</t>
    </r>
    <r>
      <rPr>
        <sz val="11"/>
        <color theme="1"/>
        <rFont val="Arial"/>
      </rPr>
      <t xml:space="preserve"> (NAJA/NAJS)*100
</t>
    </r>
    <r>
      <rPr>
        <b/>
        <sz val="11"/>
        <color theme="1"/>
        <rFont val="Arial"/>
      </rPr>
      <t>VARIABLES
PAJA:</t>
    </r>
    <r>
      <rPr>
        <sz val="11"/>
        <color theme="1"/>
        <rFont val="Arial"/>
      </rPr>
      <t xml:space="preserve"> Porcentaje de actuaciones jurídicas atendidas
</t>
    </r>
    <r>
      <rPr>
        <b/>
        <sz val="11"/>
        <color theme="1"/>
        <rFont val="Arial"/>
      </rPr>
      <t>NAJA:</t>
    </r>
    <r>
      <rPr>
        <sz val="11"/>
        <color theme="1"/>
        <rFont val="Arial"/>
      </rPr>
      <t xml:space="preserve"> Número de actuaciones jurídicas atendidas
</t>
    </r>
    <r>
      <rPr>
        <b/>
        <sz val="11"/>
        <color theme="1"/>
        <rFont val="Arial"/>
      </rPr>
      <t>NAJS:</t>
    </r>
    <r>
      <rPr>
        <sz val="11"/>
        <color theme="1"/>
        <rFont val="Arial"/>
      </rPr>
      <t xml:space="preserve"> Número de actuaciones jurídicas solicitadas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</si>
  <si>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Actuaciones jurídicas</t>
    </r>
  </si>
  <si>
    <r>
      <rPr>
        <b/>
        <sz val="11"/>
        <color theme="1"/>
        <rFont val="Arial"/>
      </rPr>
      <t>ERPCJ:</t>
    </r>
    <r>
      <rPr>
        <sz val="11"/>
        <color theme="1"/>
        <rFont val="Arial"/>
      </rPr>
      <t xml:space="preserve">La meta de Enero de 2025 a Diciembre de 2027 serán de 600 proyectos juridicos atendidos, lo que representa un incremento trianual acumulado de  con respecto a la linea base
</t>
    </r>
    <r>
      <rPr>
        <b/>
        <sz val="11"/>
        <color theme="1"/>
        <rFont val="Arial"/>
      </rPr>
      <t>Variación con respecto a la Línea Base.
Meta Absoluta:</t>
    </r>
    <r>
      <rPr>
        <sz val="11"/>
        <color theme="1"/>
        <rFont val="Arial"/>
      </rPr>
      <t xml:space="preserve"> 64 proyectos juridicos atendidos
</t>
    </r>
    <r>
      <rPr>
        <b/>
        <sz val="11"/>
        <color theme="1"/>
        <rFont val="Arial"/>
      </rPr>
      <t>Meta Relativa:</t>
    </r>
    <r>
      <rPr>
        <sz val="11"/>
        <color theme="1"/>
        <rFont val="Arial"/>
      </rPr>
      <t>11.94</t>
    </r>
    <r>
      <rPr>
        <b/>
        <sz val="11"/>
        <color theme="1"/>
        <rFont val="Arial"/>
      </rPr>
      <t xml:space="preserve"> </t>
    </r>
    <r>
      <rPr>
        <sz val="11"/>
        <color theme="1"/>
        <rFont val="Arial"/>
      </rPr>
      <t>% superior a la línea base</t>
    </r>
  </si>
  <si>
    <r>
      <rPr>
        <b/>
        <sz val="11"/>
        <color theme="1"/>
        <rFont val="Arial"/>
      </rPr>
      <t xml:space="preserve">ERPCJ:  </t>
    </r>
    <r>
      <rPr>
        <sz val="11"/>
        <color theme="1"/>
        <rFont val="Arial"/>
      </rPr>
      <t xml:space="preserve">De Enero 2024 a Diciembre 2025 
2024:340 
2025:196  
Total:536
</t>
    </r>
    <r>
      <rPr>
        <b/>
        <sz val="11"/>
        <color theme="1"/>
        <rFont val="Arial"/>
      </rPr>
      <t xml:space="preserve">
</t>
    </r>
  </si>
  <si>
    <r>
      <rPr>
        <b/>
        <sz val="11"/>
        <color theme="1"/>
        <rFont val="Arial"/>
      </rPr>
      <t>Nombre del Documento</t>
    </r>
    <r>
      <rPr>
        <sz val="11"/>
        <color theme="1"/>
        <rFont val="Arial"/>
      </rPr>
      <t xml:space="preserve">: Bitácora actividadess 2024-2025. 
</t>
    </r>
    <r>
      <rPr>
        <b/>
        <sz val="11"/>
        <color theme="1"/>
        <rFont val="Arial"/>
      </rPr>
      <t xml:space="preserve">
Nombre de quien genera la información:</t>
    </r>
    <r>
      <rPr>
        <sz val="11"/>
        <color theme="1"/>
        <rFont val="Arial"/>
      </rPr>
      <t xml:space="preserve"> Dirección General de Asuntos Jurídicos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Repisa 2 del área administrativa de la dirección
</t>
    </r>
  </si>
  <si>
    <r>
      <rPr>
        <b/>
        <sz val="13"/>
        <color theme="1"/>
        <rFont val="Calibri"/>
      </rPr>
      <t>3.1.1.1.6.3</t>
    </r>
    <r>
      <rPr>
        <sz val="13"/>
        <color theme="1"/>
        <rFont val="Calibri"/>
      </rPr>
      <t xml:space="preserve"> Interposición y atención de recursos legales en juicios de garantía en los que el Ayuntamiento sea parte realizadas.</t>
    </r>
  </si>
  <si>
    <r>
      <rPr>
        <b/>
        <sz val="13"/>
        <color theme="1"/>
        <rFont val="Calibri"/>
      </rPr>
      <t>PRJG:</t>
    </r>
    <r>
      <rPr>
        <sz val="13"/>
        <color theme="1"/>
        <rFont val="Calibri"/>
      </rPr>
      <t xml:space="preserve"> Porcentaje de recursos en juicios de garantía atendidos</t>
    </r>
  </si>
  <si>
    <t>Mide la efectividad del seguimiento de los juicios de garantia</t>
  </si>
  <si>
    <r>
      <rPr>
        <b/>
        <sz val="11"/>
        <color theme="1"/>
        <rFont val="Arial"/>
      </rPr>
      <t>MÉTODO DE CÁLCULO
PRJG =</t>
    </r>
    <r>
      <rPr>
        <sz val="11"/>
        <color theme="1"/>
        <rFont val="Arial"/>
      </rPr>
      <t xml:space="preserve"> (RJGA/RJGS)*100
</t>
    </r>
    <r>
      <rPr>
        <b/>
        <sz val="11"/>
        <color theme="1"/>
        <rFont val="Arial"/>
      </rPr>
      <t>VARIABLES
PRJG:</t>
    </r>
    <r>
      <rPr>
        <sz val="11"/>
        <color theme="1"/>
        <rFont val="Arial"/>
      </rPr>
      <t xml:space="preserve"> Porcentaje de recursos en juicios de garantía atendidos
</t>
    </r>
    <r>
      <rPr>
        <b/>
        <sz val="11"/>
        <color theme="1"/>
        <rFont val="Arial"/>
      </rPr>
      <t xml:space="preserve">RJGA: </t>
    </r>
    <r>
      <rPr>
        <sz val="11"/>
        <color theme="1"/>
        <rFont val="Arial"/>
      </rPr>
      <t xml:space="preserve">Recursos en juicios de garantía atendidos
</t>
    </r>
    <r>
      <rPr>
        <b/>
        <sz val="11"/>
        <color theme="1"/>
        <rFont val="Arial"/>
      </rPr>
      <t xml:space="preserve">RJGS: </t>
    </r>
    <r>
      <rPr>
        <sz val="11"/>
        <color theme="1"/>
        <rFont val="Arial"/>
      </rPr>
      <t>Recursos en juicios de garantía solicitados</t>
    </r>
  </si>
  <si>
    <r>
      <rPr>
        <b/>
        <sz val="11"/>
        <color theme="1"/>
        <rFont val="Arial"/>
      </rPr>
      <t>UNIDAD DE MEDIDA DEL INDICADOR:</t>
    </r>
    <r>
      <rPr>
        <sz val="11"/>
        <color theme="1"/>
        <rFont val="Arial"/>
      </rPr>
      <t xml:space="preserve">
Porcentaje   
</t>
    </r>
    <r>
      <rPr>
        <b/>
        <sz val="11"/>
        <color theme="1"/>
        <rFont val="Arial"/>
      </rPr>
      <t xml:space="preserve"> UNIDAD DE MEDIDA DE LA VARIABLE:</t>
    </r>
    <r>
      <rPr>
        <sz val="11"/>
        <color theme="1"/>
        <rFont val="Arial"/>
      </rPr>
      <t xml:space="preserve">
Recursos en juicios de garantia</t>
    </r>
  </si>
  <si>
    <r>
      <rPr>
        <b/>
        <sz val="11"/>
        <color theme="1"/>
        <rFont val="Arial"/>
      </rPr>
      <t>ERPCJ:</t>
    </r>
    <r>
      <rPr>
        <sz val="11"/>
        <color theme="1"/>
        <rFont val="Arial"/>
      </rPr>
      <t xml:space="preserve">La meta de Enero de 2025 a Diciembre de 2027 serán de 600 proyectos juridicos atendidos, lo que representa un incremento trianual acumulado de  con respecto a la linea base
</t>
    </r>
    <r>
      <rPr>
        <b/>
        <sz val="11"/>
        <color theme="1"/>
        <rFont val="Arial"/>
      </rPr>
      <t>Variación con respecto a la Línea Base.
Meta Absoluta: 63</t>
    </r>
    <r>
      <rPr>
        <sz val="11"/>
        <color theme="1"/>
        <rFont val="Arial"/>
      </rPr>
      <t xml:space="preserve"> proyectos jurídicos atendidos
</t>
    </r>
    <r>
      <rPr>
        <b/>
        <sz val="11"/>
        <color theme="1"/>
        <rFont val="Arial"/>
      </rPr>
      <t>Meta Relativa:</t>
    </r>
    <r>
      <rPr>
        <sz val="11"/>
        <color theme="1"/>
        <rFont val="Arial"/>
      </rPr>
      <t xml:space="preserve"> 11.73.% inferior a la línea base</t>
    </r>
  </si>
  <si>
    <r>
      <rPr>
        <b/>
        <sz val="11"/>
        <color theme="1"/>
        <rFont val="Arial"/>
      </rPr>
      <t xml:space="preserve">ERPCJ:  </t>
    </r>
    <r>
      <rPr>
        <sz val="11"/>
        <color theme="1"/>
        <rFont val="Arial"/>
      </rPr>
      <t xml:space="preserve">De Enero 2024 a Diciembre 2025
2024: 353
2025:184     
Total:537
</t>
    </r>
    <r>
      <rPr>
        <b/>
        <sz val="11"/>
        <color theme="1"/>
        <rFont val="Arial"/>
      </rPr>
      <t xml:space="preserve">
</t>
    </r>
  </si>
  <si>
    <r>
      <rPr>
        <b/>
        <sz val="11"/>
        <color theme="1"/>
        <rFont val="Arial"/>
      </rPr>
      <t>Nombre del Documento</t>
    </r>
    <r>
      <rPr>
        <sz val="11"/>
        <color theme="1"/>
        <rFont val="Arial"/>
      </rPr>
      <t xml:space="preserve">: Bitácora actividadess 2024-2025. 
</t>
    </r>
    <r>
      <rPr>
        <b/>
        <sz val="11"/>
        <color theme="1"/>
        <rFont val="Arial"/>
      </rPr>
      <t xml:space="preserve">
Nombre de quien genera la información:Dirección General de Asuntos Jurídicos
</t>
    </r>
    <r>
      <rPr>
        <sz val="11"/>
        <color theme="1"/>
        <rFont val="Arial"/>
      </rPr>
      <t xml:space="preserve">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Repisa 2 del área administrativa de la dirección
</t>
    </r>
  </si>
  <si>
    <t>Dirección General de Juzgados Cívicos</t>
  </si>
  <si>
    <r>
      <rPr>
        <b/>
        <sz val="13"/>
        <color theme="1"/>
        <rFont val="Calibri"/>
      </rPr>
      <t xml:space="preserve">3.1.1.1.7 </t>
    </r>
    <r>
      <rPr>
        <sz val="13"/>
        <color theme="1"/>
        <rFont val="Calibri"/>
      </rPr>
      <t>Sanciones de la ciudanía que realiza u omite actos que alteran la paz pública aplicadas.</t>
    </r>
  </si>
  <si>
    <r>
      <rPr>
        <b/>
        <sz val="13"/>
        <color theme="1"/>
        <rFont val="Calibri"/>
      </rPr>
      <t xml:space="preserve">PSA: </t>
    </r>
    <r>
      <rPr>
        <sz val="13"/>
        <color theme="1"/>
        <rFont val="Calibri"/>
      </rPr>
      <t>Porcentaje de sanciones aplicadas</t>
    </r>
  </si>
  <si>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</si>
  <si>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r>
      <rPr>
        <b/>
        <sz val="11"/>
        <color theme="1"/>
        <rFont val="Arial"/>
      </rPr>
      <t xml:space="preserve">MÉTODO DE CÁLCULO: 
PSA= </t>
    </r>
    <r>
      <rPr>
        <sz val="11"/>
        <color theme="1"/>
        <rFont val="Arial"/>
      </rPr>
      <t xml:space="preserve">(NSA/NSE)*100
</t>
    </r>
    <r>
      <rPr>
        <b/>
        <sz val="11"/>
        <color theme="1"/>
        <rFont val="Arial"/>
      </rPr>
      <t xml:space="preserve">
VARIABLES:
PSA: </t>
    </r>
    <r>
      <rPr>
        <sz val="11"/>
        <color theme="1"/>
        <rFont val="Arial"/>
      </rPr>
      <t>Porcentaje de Sanciones Aplicadas</t>
    </r>
    <r>
      <rPr>
        <b/>
        <sz val="11"/>
        <color theme="1"/>
        <rFont val="Arial"/>
      </rPr>
      <t xml:space="preserve">
NSA: </t>
    </r>
    <r>
      <rPr>
        <sz val="11"/>
        <color theme="1"/>
        <rFont val="Arial"/>
      </rPr>
      <t>Número de Sanciones Aplicadas</t>
    </r>
    <r>
      <rPr>
        <b/>
        <sz val="11"/>
        <color theme="1"/>
        <rFont val="Arial"/>
      </rPr>
      <t xml:space="preserve">
NSE: </t>
    </r>
    <r>
      <rPr>
        <sz val="11"/>
        <color theme="1"/>
        <rFont val="Arial"/>
      </rPr>
      <t xml:space="preserve">Número de Sanciones Estimadas  </t>
    </r>
    <r>
      <rPr>
        <b/>
        <sz val="11"/>
        <color theme="1"/>
        <rFont val="Arial"/>
      </rPr>
      <t xml:space="preserve">                                                                                                  
</t>
    </r>
  </si>
  <si>
    <r>
      <rPr>
        <b/>
        <sz val="11"/>
        <color theme="1"/>
        <rFont val="Arial"/>
      </rPr>
      <t xml:space="preserve">UNIDAD DE MEDIDA DEL INDICADOR:
</t>
    </r>
    <r>
      <rPr>
        <sz val="11"/>
        <color theme="1"/>
        <rFont val="Arial"/>
      </rPr>
      <t xml:space="preserve">Porcentaje.
</t>
    </r>
    <r>
      <rPr>
        <b/>
        <sz val="11"/>
        <color theme="1"/>
        <rFont val="Arial"/>
      </rPr>
      <t>UNIDAD DE MEDIDA DE LA VARIABLE:</t>
    </r>
    <r>
      <rPr>
        <sz val="11"/>
        <color theme="1"/>
        <rFont val="Arial"/>
      </rPr>
      <t xml:space="preserve">
Sanciones. </t>
    </r>
  </si>
  <si>
    <r>
      <rPr>
        <b/>
        <sz val="11"/>
        <color theme="1"/>
        <rFont val="Arial"/>
      </rPr>
      <t xml:space="preserve">PAMC: </t>
    </r>
    <r>
      <rPr>
        <sz val="11"/>
        <color theme="1"/>
        <rFont val="Arial"/>
      </rPr>
      <t xml:space="preserve">La meta de Enero de 2025 a Diciembre de 2027 serán 57,500 sanciones aplicadas,
</t>
    </r>
    <r>
      <rPr>
        <b/>
        <sz val="11"/>
        <color theme="1"/>
        <rFont val="Arial"/>
      </rPr>
      <t xml:space="preserve">
Variación con respecto a la Línea Base.
Meta Absoluta:</t>
    </r>
    <r>
      <rPr>
        <sz val="11"/>
        <color theme="1"/>
        <rFont val="Arial"/>
      </rPr>
      <t xml:space="preserve"> 30,523 sanciones</t>
    </r>
    <r>
      <rPr>
        <b/>
        <sz val="11"/>
        <color theme="1"/>
        <rFont val="Arial"/>
      </rPr>
      <t xml:space="preserve">
Meta Relativa: </t>
    </r>
    <r>
      <rPr>
        <sz val="11"/>
        <color theme="1"/>
        <rFont val="Arial"/>
      </rPr>
      <t>113.14% inferior a la línea base</t>
    </r>
  </si>
  <si>
    <r>
      <rPr>
        <b/>
        <sz val="11"/>
        <color theme="1"/>
        <rFont val="Arial"/>
      </rPr>
      <t xml:space="preserve">PSA: </t>
    </r>
    <r>
      <rPr>
        <sz val="11"/>
        <color theme="1"/>
        <rFont val="Arial"/>
      </rPr>
      <t>De Enero 2024 a Diciembre 2025 se</t>
    </r>
    <r>
      <rPr>
        <b/>
        <sz val="11"/>
        <color theme="1"/>
        <rFont val="Arial"/>
      </rPr>
      <t xml:space="preserve"> </t>
    </r>
    <r>
      <rPr>
        <sz val="11"/>
        <color theme="1"/>
        <rFont val="Arial"/>
      </rPr>
      <t xml:space="preserve">aplicaron 26,977 sanciones. 
2024:14,281
2025:12,696                                                               </t>
    </r>
    <r>
      <rPr>
        <b/>
        <sz val="11"/>
        <color theme="1"/>
        <rFont val="Arial"/>
      </rPr>
      <t>Total 26,977</t>
    </r>
  </si>
  <si>
    <r>
      <rPr>
        <b/>
        <sz val="11"/>
        <color theme="1"/>
        <rFont val="Arial"/>
      </rPr>
      <t>Nombre del Documento:</t>
    </r>
    <r>
      <rPr>
        <sz val="11"/>
        <color theme="1"/>
        <rFont val="Arial"/>
      </rPr>
      <t xml:space="preserve"> Base de datos de Infractores Administrativos 2022.
</t>
    </r>
    <r>
      <rPr>
        <b/>
        <sz val="11"/>
        <color theme="1"/>
        <rFont val="Arial"/>
      </rPr>
      <t xml:space="preserve">Nombre de quien genera la información: 
</t>
    </r>
    <r>
      <rPr>
        <sz val="11"/>
        <color theme="1"/>
        <rFont val="Arial"/>
      </rPr>
      <t xml:space="preserve">Dirección General de Juzgados Cívicos.
</t>
    </r>
    <r>
      <rPr>
        <b/>
        <sz val="11"/>
        <color theme="1"/>
        <rFont val="Arial"/>
      </rPr>
      <t xml:space="preserve">Periodicidad con que se genera la información: </t>
    </r>
    <r>
      <rPr>
        <sz val="11"/>
        <color theme="1"/>
        <rFont val="Arial"/>
      </rPr>
      <t xml:space="preserve">Trimestral.
</t>
    </r>
    <r>
      <rPr>
        <b/>
        <sz val="11"/>
        <color theme="1"/>
        <rFont val="Arial"/>
      </rPr>
      <t>Liga de la página donde se localiza la información o ubicación:</t>
    </r>
    <r>
      <rPr>
        <sz val="11"/>
        <color theme="1"/>
        <rFont val="Arial"/>
      </rPr>
      <t xml:space="preserve"> 
FORMATO  EXCEL. Denominado Base de datos de Infractores Administrativos 2022. EQUIPO DE COMPUTO DEL ÁREA DE ESTADISTICAS.
</t>
    </r>
  </si>
  <si>
    <t>La ciudadania respeta lo establecido en  el Reglamento de Justicia Cívica para el Municipio de Benito Juárez, Quintana Roo y demas disposiciones Municipales.</t>
  </si>
  <si>
    <t>ODS 16
 Meta 16.1: Reducir considerablemente todas las formas de violencia y las tasas de mortalidad conexas en todo el mundo.
 Meta 16.3: Promover el estado de derecho en los planos nacional e internacional y garantizar la igualdad de acceso a la justicia para todos.</t>
  </si>
  <si>
    <t>Sanciones de la ciudadania que realiza u omite actos que alteran la paz</t>
  </si>
  <si>
    <t>Sanciones de la ciudadania que realiza u omite actos que alteran la paz pública aplicadas</t>
  </si>
  <si>
    <r>
      <rPr>
        <b/>
        <sz val="13"/>
        <color theme="1"/>
        <rFont val="Calibri"/>
      </rPr>
      <t xml:space="preserve">3.1.1.1.7.1 </t>
    </r>
    <r>
      <rPr>
        <sz val="13"/>
        <color theme="1"/>
        <rFont val="Calibri"/>
      </rPr>
      <t>Celebración de convenios a través de audiencias conciliatorias.</t>
    </r>
  </si>
  <si>
    <r>
      <rPr>
        <b/>
        <sz val="13"/>
        <color theme="1"/>
        <rFont val="Calibri"/>
      </rPr>
      <t>PCCC:</t>
    </r>
    <r>
      <rPr>
        <sz val="13"/>
        <color theme="1"/>
        <rFont val="Calibri"/>
      </rPr>
      <t xml:space="preserve"> Porcentaje de convenios conciliatorios celebrados.               </t>
    </r>
  </si>
  <si>
    <t>El indicador mide el número de convenios conciliatorios celebrados  entre la parte quejosa e Inculpada en materia de faltas administrativas.</t>
  </si>
  <si>
    <r>
      <rPr>
        <b/>
        <sz val="11"/>
        <color theme="1"/>
        <rFont val="Arial"/>
      </rPr>
      <t>MÉTODO DE CÁLCULO: 
PCCC</t>
    </r>
    <r>
      <rPr>
        <sz val="11"/>
        <color theme="1"/>
        <rFont val="Arial"/>
      </rPr>
      <t>=(NCCC/NCCE)*100</t>
    </r>
    <r>
      <rPr>
        <b/>
        <sz val="11"/>
        <color theme="1"/>
        <rFont val="Arial"/>
      </rPr>
      <t xml:space="preserve">
VARIABLES:                                                                                                                            
PCCC: </t>
    </r>
    <r>
      <rPr>
        <sz val="11"/>
        <color theme="1"/>
        <rFont val="Arial"/>
      </rPr>
      <t xml:space="preserve">Porcentaje de convenios conciliatorios celebrados    </t>
    </r>
    <r>
      <rPr>
        <b/>
        <sz val="11"/>
        <color theme="1"/>
        <rFont val="Arial"/>
      </rPr>
      <t xml:space="preserve">                                                                                                                                  
NCCC:</t>
    </r>
    <r>
      <rPr>
        <sz val="11"/>
        <color theme="1"/>
        <rFont val="Arial"/>
      </rPr>
      <t xml:space="preserve"> Número de Convenios Conciliatorios Celebrados.</t>
    </r>
    <r>
      <rPr>
        <b/>
        <sz val="11"/>
        <color theme="1"/>
        <rFont val="Arial"/>
      </rPr>
      <t xml:space="preserve">                                                                                  
NCCE. </t>
    </r>
    <r>
      <rPr>
        <sz val="11"/>
        <color theme="1"/>
        <rFont val="Arial"/>
      </rPr>
      <t>Número de Convenios Conciliatorios Estimados</t>
    </r>
    <r>
      <rPr>
        <b/>
        <sz val="11"/>
        <color theme="1"/>
        <rFont val="Arial"/>
      </rPr>
      <t xml:space="preserve">.                                                                                                                                                                                                                       </t>
    </r>
  </si>
  <si>
    <r>
      <rPr>
        <b/>
        <sz val="11"/>
        <color theme="1"/>
        <rFont val="Arial"/>
      </rPr>
      <t xml:space="preserve">UNIDAD DE MEDIDA DEL INDICADOR:
</t>
    </r>
    <r>
      <rPr>
        <sz val="11"/>
        <color theme="1"/>
        <rFont val="Arial"/>
      </rPr>
      <t xml:space="preserve">Porcentaje.
</t>
    </r>
    <r>
      <rPr>
        <b/>
        <sz val="11"/>
        <color theme="1"/>
        <rFont val="Arial"/>
      </rPr>
      <t>UNIDAD DE MEDIDA DE LA VARIABLE</t>
    </r>
    <r>
      <rPr>
        <sz val="11"/>
        <color theme="1"/>
        <rFont val="Arial"/>
      </rPr>
      <t xml:space="preserve">        
Convenios conciliatorios.</t>
    </r>
  </si>
  <si>
    <r>
      <rPr>
        <b/>
        <sz val="11"/>
        <color theme="1"/>
        <rFont val="Arial"/>
      </rPr>
      <t xml:space="preserve">PCCC: </t>
    </r>
    <r>
      <rPr>
        <sz val="11"/>
        <color theme="1"/>
        <rFont val="Arial"/>
      </rPr>
      <t>La meta de Enero de  2025 a Diciembre de 2027 serán 600 convenios conciliatorios,</t>
    </r>
    <r>
      <rPr>
        <b/>
        <sz val="11"/>
        <color theme="1"/>
        <rFont val="Arial"/>
      </rPr>
      <t xml:space="preserve">
Variación con respecto a la Línea Base.
Meta Absoluta: </t>
    </r>
    <r>
      <rPr>
        <sz val="11"/>
        <color theme="1"/>
        <rFont val="Arial"/>
      </rPr>
      <t>247 convenios conciliatorios</t>
    </r>
    <r>
      <rPr>
        <b/>
        <sz val="11"/>
        <color theme="1"/>
        <rFont val="Arial"/>
      </rPr>
      <t xml:space="preserve">
Meta Relativa: </t>
    </r>
    <r>
      <rPr>
        <sz val="11"/>
        <color theme="1"/>
        <rFont val="Arial"/>
      </rPr>
      <t>69.97% inferior a la línea base</t>
    </r>
  </si>
  <si>
    <r>
      <rPr>
        <b/>
        <sz val="11"/>
        <color theme="1"/>
        <rFont val="Arial"/>
      </rPr>
      <t xml:space="preserve">PCCC: </t>
    </r>
    <r>
      <rPr>
        <sz val="11"/>
        <color theme="1"/>
        <rFont val="Arial"/>
      </rPr>
      <t xml:space="preserve">De Enero 2024 a Diciembre 2025 se celebraron 353. convenios conciliatorios.                                                  
2024:157
2025:196                                       </t>
    </r>
    <r>
      <rPr>
        <b/>
        <sz val="11"/>
        <color theme="1"/>
        <rFont val="Arial"/>
      </rPr>
      <t>Total 353</t>
    </r>
  </si>
  <si>
    <r>
      <rPr>
        <b/>
        <sz val="11"/>
        <color theme="1"/>
        <rFont val="Arial"/>
      </rPr>
      <t>Nombre del Documento:</t>
    </r>
    <r>
      <rPr>
        <sz val="11"/>
        <color theme="1"/>
        <rFont val="Arial"/>
      </rPr>
      <t xml:space="preserve"> Base de datos de Convenios Conciliatorios 2022.
</t>
    </r>
    <r>
      <rPr>
        <b/>
        <sz val="11"/>
        <color theme="1"/>
        <rFont val="Arial"/>
      </rPr>
      <t xml:space="preserve">
Nombre de quien genera la información: 
</t>
    </r>
    <r>
      <rPr>
        <sz val="11"/>
        <color theme="1"/>
        <rFont val="Arial"/>
      </rPr>
      <t xml:space="preserve">Dirección General de Juzgados Cívicos. 
</t>
    </r>
    <r>
      <rPr>
        <b/>
        <sz val="11"/>
        <color theme="1"/>
        <rFont val="Arial"/>
      </rPr>
      <t xml:space="preserve">Periodicidad con que se genera la información: </t>
    </r>
    <r>
      <rPr>
        <sz val="11"/>
        <color theme="1"/>
        <rFont val="Arial"/>
      </rPr>
      <t xml:space="preserve">Trimestral
</t>
    </r>
    <r>
      <rPr>
        <b/>
        <sz val="11"/>
        <color theme="1"/>
        <rFont val="Arial"/>
      </rPr>
      <t xml:space="preserve">
Liga de la página donde se localiza la información o ubicación:</t>
    </r>
    <r>
      <rPr>
        <sz val="11"/>
        <color theme="1"/>
        <rFont val="Arial"/>
      </rPr>
      <t xml:space="preserve"> 
FORMATO  EXCEL. Denominado. Base de datos de Convenios Conciliatorios 2022. EQUIPO DE COMPUTO DEL JUZGADO CONCILIATORIO.</t>
    </r>
    <r>
      <rPr>
        <b/>
        <sz val="11"/>
        <color theme="1"/>
        <rFont val="Arial"/>
      </rPr>
      <t xml:space="preserve">
</t>
    </r>
  </si>
  <si>
    <t>La ciudadanía lleve a cabo el cumplimiento de los convenios y asiste a las reuniones conciliatorias.</t>
  </si>
  <si>
    <t>ODS 16 Meta 16.1: Reducir considerablemente todas las formas de violencia y las tasas de mortalidad conexas en todo el mundo.
 Meta 16.3: Promover el estado de derecho en los planos nacional e internacional y garantizar la igualdad de acceso a la justicia para todos.</t>
  </si>
  <si>
    <t>Celebración de convenios a traves de audiencias conciliatorias</t>
  </si>
  <si>
    <t>celebración de convenios  a traves de audiencias conciliatorias</t>
  </si>
  <si>
    <r>
      <rPr>
        <b/>
        <sz val="13"/>
        <color theme="1"/>
        <rFont val="Calibri"/>
      </rPr>
      <t xml:space="preserve">3.1.1.1.7.2 </t>
    </r>
    <r>
      <rPr>
        <sz val="13"/>
        <color theme="1"/>
        <rFont val="Calibri"/>
      </rPr>
      <t>Otorgamiento de asesorías psicológicas a menores infractores y sus familias.</t>
    </r>
  </si>
  <si>
    <r>
      <rPr>
        <b/>
        <sz val="13"/>
        <color theme="1"/>
        <rFont val="Calibri"/>
      </rPr>
      <t>PAPO:</t>
    </r>
    <r>
      <rPr>
        <sz val="13"/>
        <color theme="1"/>
        <rFont val="Calibri"/>
      </rPr>
      <t xml:space="preserve"> Porcentaje de asesorías psicológicas otorgadas.   </t>
    </r>
  </si>
  <si>
    <t>El indicador mide el número de asesorías psicológicas para las y los menores infractores así como sus familias otorgadas para prevenir la comisión de faltas administrativas o delitos.</t>
  </si>
  <si>
    <r>
      <rPr>
        <b/>
        <sz val="11"/>
        <color theme="1"/>
        <rFont val="Arial"/>
      </rPr>
      <t xml:space="preserve">MÉTODO DE CÁLCULO: 
PAPO= </t>
    </r>
    <r>
      <rPr>
        <sz val="11"/>
        <color theme="1"/>
        <rFont val="Arial"/>
      </rPr>
      <t>(NAPO/NAPS)*100</t>
    </r>
    <r>
      <rPr>
        <b/>
        <sz val="11"/>
        <color theme="1"/>
        <rFont val="Arial"/>
      </rPr>
      <t xml:space="preserve">
VARIABLES:                                                                                                           
PAPO: </t>
    </r>
    <r>
      <rPr>
        <sz val="11"/>
        <color theme="1"/>
        <rFont val="Arial"/>
      </rPr>
      <t xml:space="preserve">Porcentaje de asesorías psicológicas otorgadas.  </t>
    </r>
    <r>
      <rPr>
        <b/>
        <sz val="11"/>
        <color theme="1"/>
        <rFont val="Arial"/>
      </rPr>
      <t xml:space="preserve">                                                                                                                                                
NAPO: </t>
    </r>
    <r>
      <rPr>
        <sz val="11"/>
        <color theme="1"/>
        <rFont val="Arial"/>
      </rPr>
      <t xml:space="preserve">Número de asesorías psicológicas otorgadas.   </t>
    </r>
    <r>
      <rPr>
        <b/>
        <sz val="11"/>
        <color theme="1"/>
        <rFont val="Arial"/>
      </rPr>
      <t xml:space="preserve">                                                                                              
NAPS</t>
    </r>
    <r>
      <rPr>
        <sz val="11"/>
        <color theme="1"/>
        <rFont val="Arial"/>
      </rPr>
      <t xml:space="preserve">: Número de asesorías psicológicas solicitadas.                                                                                                                                                    </t>
    </r>
    <r>
      <rPr>
        <b/>
        <sz val="11"/>
        <color theme="1"/>
        <rFont val="Arial"/>
      </rPr>
      <t xml:space="preserve">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</si>
  <si>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Asesorías psicológicas.</t>
    </r>
  </si>
  <si>
    <r>
      <rPr>
        <b/>
        <sz val="11"/>
        <color theme="1"/>
        <rFont val="Arial"/>
      </rPr>
      <t xml:space="preserve">PAPO: </t>
    </r>
    <r>
      <rPr>
        <sz val="11"/>
        <color theme="1"/>
        <rFont val="Arial"/>
      </rPr>
      <t xml:space="preserve">La meta de Enero  2025 a Diciembre de 2027 serán  900 asesorías psicológicas otorgadas,
</t>
    </r>
    <r>
      <rPr>
        <b/>
        <sz val="11"/>
        <color theme="1"/>
        <rFont val="Arial"/>
      </rPr>
      <t xml:space="preserve">
Variación con respecto a la Línea Base.
Meta Absoluta: 383</t>
    </r>
    <r>
      <rPr>
        <sz val="11"/>
        <color theme="1"/>
        <rFont val="Arial"/>
      </rPr>
      <t xml:space="preserve"> asesorias psicológicas</t>
    </r>
    <r>
      <rPr>
        <b/>
        <sz val="11"/>
        <color theme="1"/>
        <rFont val="Arial"/>
      </rPr>
      <t xml:space="preserve">
Meta Relativa:</t>
    </r>
    <r>
      <rPr>
        <sz val="11"/>
        <color theme="1"/>
        <rFont val="Arial"/>
      </rPr>
      <t xml:space="preserve"> 74.08% superior a la línea base</t>
    </r>
  </si>
  <si>
    <r>
      <rPr>
        <b/>
        <sz val="11"/>
        <color theme="1"/>
        <rFont val="Arial"/>
      </rPr>
      <t xml:space="preserve">PAPO: </t>
    </r>
    <r>
      <rPr>
        <sz val="11"/>
        <color theme="1"/>
        <rFont val="Arial"/>
      </rPr>
      <t xml:space="preserve">De Enero  2024 a Diciembre 2025 se otorgaron 517 asesorías psicológicas.
2024:262
2025:255                                               </t>
    </r>
    <r>
      <rPr>
        <b/>
        <sz val="11"/>
        <color theme="1"/>
        <rFont val="Arial"/>
      </rPr>
      <t>Total 517</t>
    </r>
  </si>
  <si>
    <r>
      <rPr>
        <sz val="11"/>
        <color theme="1"/>
        <rFont val="Arial"/>
      </rPr>
      <t xml:space="preserve">                                                                                                                           </t>
    </r>
    <r>
      <rPr>
        <b/>
        <sz val="11"/>
        <color theme="1"/>
        <rFont val="Arial"/>
      </rPr>
      <t xml:space="preserve">Nombre del Documento: </t>
    </r>
    <r>
      <rPr>
        <sz val="11"/>
        <color theme="1"/>
        <rFont val="Arial"/>
      </rPr>
      <t xml:space="preserve">Base de datos de Menores Infractores 2022.
</t>
    </r>
    <r>
      <rPr>
        <b/>
        <sz val="11"/>
        <color theme="1"/>
        <rFont val="Arial"/>
      </rPr>
      <t xml:space="preserve">
Nombre de quien genera la información: 
</t>
    </r>
    <r>
      <rPr>
        <sz val="11"/>
        <color theme="1"/>
        <rFont val="Arial"/>
      </rPr>
      <t xml:space="preserve">Dirección General de Juzgados Cívicos.
</t>
    </r>
    <r>
      <rPr>
        <b/>
        <sz val="11"/>
        <color theme="1"/>
        <rFont val="Arial"/>
      </rPr>
      <t xml:space="preserve">Periodicidad con que se genera la información: </t>
    </r>
    <r>
      <rPr>
        <sz val="11"/>
        <color theme="1"/>
        <rFont val="Arial"/>
      </rPr>
      <t xml:space="preserve">Trimestral.
</t>
    </r>
    <r>
      <rPr>
        <b/>
        <sz val="11"/>
        <color theme="1"/>
        <rFont val="Arial"/>
      </rPr>
      <t xml:space="preserve">
Liga de la página donde se localiza la información o ubicación:  
</t>
    </r>
    <r>
      <rPr>
        <sz val="11"/>
        <color theme="1"/>
        <rFont val="Arial"/>
      </rPr>
      <t>FORMATO  EXCEL. Denominado Base de datos de Menores Infractores 2022. EQUIPO DE COMPUTO DEL ÁREA DE MENORES INFRACTORES (CMI).</t>
    </r>
    <r>
      <rPr>
        <b/>
        <sz val="11"/>
        <color theme="1"/>
        <rFont val="Arial"/>
      </rPr>
      <t xml:space="preserve">
</t>
    </r>
  </si>
  <si>
    <t>Las y los adolescentes así como sus familias respetan  el Reglamento de Justicia Cívica para el municipio de Benito Juárez, Quintana Ro y asisten a las asesoría psicológicas.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</si>
  <si>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</si>
  <si>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 xml:space="preserve">Otorgamieto de asesorías psicologicas  a menores infractores y sus familias </t>
  </si>
  <si>
    <t>Otorgamiento de asesorias psicológicas a menores infractores y sus familias.</t>
  </si>
  <si>
    <r>
      <rPr>
        <b/>
        <sz val="13"/>
        <color theme="1"/>
        <rFont val="Calibri"/>
      </rPr>
      <t>3.1.1.1.7.3</t>
    </r>
    <r>
      <rPr>
        <sz val="13"/>
        <color theme="1"/>
        <rFont val="Calibri"/>
      </rPr>
      <t xml:space="preserve"> Impartición de cursos de capacitación para el personal de la Dirección.</t>
    </r>
  </si>
  <si>
    <r>
      <rPr>
        <b/>
        <sz val="13"/>
        <color theme="1"/>
        <rFont val="Calibri"/>
      </rPr>
      <t xml:space="preserve">PACI: </t>
    </r>
    <r>
      <rPr>
        <sz val="13"/>
        <color theme="1"/>
        <rFont val="Calibri"/>
      </rPr>
      <t>Porcentaje de cursos de capacitación impartidos.</t>
    </r>
  </si>
  <si>
    <t>El indicador mide el número de cursos de capacitación impartidos al personal adscrito a la Dirección General de Juzgados Cívicos.</t>
  </si>
  <si>
    <r>
      <rPr>
        <b/>
        <sz val="11"/>
        <color theme="1"/>
        <rFont val="Arial"/>
      </rPr>
      <t>MÉTODO DE CÁLCULO: 
PACI=</t>
    </r>
    <r>
      <rPr>
        <sz val="11"/>
        <color theme="1"/>
        <rFont val="Arial"/>
      </rPr>
      <t>(NCCI/NCCP)*100</t>
    </r>
    <r>
      <rPr>
        <b/>
        <sz val="11"/>
        <color theme="1"/>
        <rFont val="Arial"/>
      </rPr>
      <t xml:space="preserve">                                                                                                                       
VARIABLES:                                                                                                                                 
PACI:</t>
    </r>
    <r>
      <rPr>
        <sz val="11"/>
        <color theme="1"/>
        <rFont val="Arial"/>
      </rPr>
      <t xml:space="preserve">Porcentaje de cursos de capacitación impartidos.  </t>
    </r>
    <r>
      <rPr>
        <b/>
        <sz val="11"/>
        <color theme="1"/>
        <rFont val="Arial"/>
      </rPr>
      <t xml:space="preserve">                    
NCCI: </t>
    </r>
    <r>
      <rPr>
        <sz val="11"/>
        <color theme="1"/>
        <rFont val="Arial"/>
      </rPr>
      <t>Número de cursos de capacitación impartidos</t>
    </r>
    <r>
      <rPr>
        <b/>
        <sz val="11"/>
        <color theme="1"/>
        <rFont val="Arial"/>
      </rPr>
      <t xml:space="preserve">.
NCCP: </t>
    </r>
    <r>
      <rPr>
        <sz val="11"/>
        <color theme="1"/>
        <rFont val="Arial"/>
      </rPr>
      <t>Número de cursos de capacitación programados.</t>
    </r>
    <r>
      <rPr>
        <b/>
        <sz val="11"/>
        <color theme="1"/>
        <rFont val="Arial"/>
      </rPr>
      <t xml:space="preserve">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</si>
  <si>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Cursos de capacitación.</t>
    </r>
  </si>
  <si>
    <r>
      <rPr>
        <b/>
        <sz val="11"/>
        <color theme="1"/>
        <rFont val="Arial"/>
      </rPr>
      <t>PACI:</t>
    </r>
    <r>
      <rPr>
        <sz val="11"/>
        <color theme="1"/>
        <rFont val="Arial"/>
      </rPr>
      <t xml:space="preserve"> La meta de Enero 2025 a Diciembre de 2027 serán 18 cursos de capacitación impartidas,
</t>
    </r>
    <r>
      <rPr>
        <b/>
        <sz val="11"/>
        <color theme="1"/>
        <rFont val="Arial"/>
      </rPr>
      <t>Variación con respecto a la Línea Base.
Meta Absoluta:</t>
    </r>
    <r>
      <rPr>
        <sz val="11"/>
        <color theme="1"/>
        <rFont val="Arial"/>
      </rPr>
      <t xml:space="preserve"> 10
</t>
    </r>
    <r>
      <rPr>
        <b/>
        <sz val="11"/>
        <color theme="1"/>
        <rFont val="Arial"/>
      </rPr>
      <t>Meta Relativa: 97.75</t>
    </r>
    <r>
      <rPr>
        <sz val="11"/>
        <color theme="1"/>
        <rFont val="Arial"/>
      </rPr>
      <t>% superior a la línea base</t>
    </r>
  </si>
  <si>
    <r>
      <rPr>
        <b/>
        <sz val="11"/>
        <color theme="1"/>
        <rFont val="Arial"/>
      </rPr>
      <t xml:space="preserve">PACI: </t>
    </r>
    <r>
      <rPr>
        <sz val="11"/>
        <color theme="1"/>
        <rFont val="Arial"/>
      </rPr>
      <t xml:space="preserve">De Enero 2024 a Diciembre 2025 se impartieron 8 cursos de capacitación. 
2024:4
2025:4                                                                                                       </t>
    </r>
    <r>
      <rPr>
        <b/>
        <sz val="11"/>
        <color theme="1"/>
        <rFont val="Arial"/>
      </rPr>
      <t xml:space="preserve"> Total 8</t>
    </r>
  </si>
  <si>
    <r>
      <rPr>
        <b/>
        <sz val="11"/>
        <color theme="1"/>
        <rFont val="Arial"/>
      </rPr>
      <t>Nombre del Documento:</t>
    </r>
    <r>
      <rPr>
        <sz val="11"/>
        <color theme="1"/>
        <rFont val="Arial"/>
      </rPr>
      <t xml:space="preserve"> Listado de los cursos de capacitación 2022.
</t>
    </r>
    <r>
      <rPr>
        <b/>
        <sz val="11"/>
        <color theme="1"/>
        <rFont val="Arial"/>
      </rPr>
      <t>Nombre de quien genera la información:</t>
    </r>
    <r>
      <rPr>
        <sz val="11"/>
        <color theme="1"/>
        <rFont val="Arial"/>
      </rPr>
      <t xml:space="preserve"> 
Dirección General de Juzgados Cívicos.
</t>
    </r>
    <r>
      <rPr>
        <b/>
        <sz val="11"/>
        <color theme="1"/>
        <rFont val="Arial"/>
      </rPr>
      <t xml:space="preserve">Periodicidad con que se genera la información: </t>
    </r>
    <r>
      <rPr>
        <sz val="11"/>
        <color theme="1"/>
        <rFont val="Arial"/>
      </rPr>
      <t xml:space="preserve">Trimestral.
</t>
    </r>
    <r>
      <rPr>
        <b/>
        <sz val="11"/>
        <color theme="1"/>
        <rFont val="Arial"/>
      </rPr>
      <t xml:space="preserve">Liga de la página donde se localiza la información o ubicación: 
</t>
    </r>
    <r>
      <rPr>
        <sz val="11"/>
        <color theme="1"/>
        <rFont val="Arial"/>
      </rPr>
      <t xml:space="preserve">LEFORT. OFICIOS ENVIADOS 2022.
</t>
    </r>
  </si>
  <si>
    <t>El personal adscrito a la Dirección General de Juzgados Cívicos asisten a los cursos que son impartidos por las diferentes instituciones.</t>
  </si>
  <si>
    <t>ODS 16 Meta 16.3: Promover el estado de derecho en los planos nacional e internacional y garantizar la igualdad de acceso a la justicia para todos.
 Meta 16.6: Crear instituciones eficaces, responsables y transparentes a todos los niveles.</t>
  </si>
  <si>
    <r>
      <rPr>
        <b/>
        <sz val="13"/>
        <color theme="1"/>
        <rFont val="Calibri"/>
      </rPr>
      <t xml:space="preserve">3.1.1.1.7.4 </t>
    </r>
    <r>
      <rPr>
        <sz val="13"/>
        <color theme="1"/>
        <rFont val="Calibri"/>
      </rPr>
      <t>Realización de Talleres para familias de menores infractores.</t>
    </r>
  </si>
  <si>
    <r>
      <rPr>
        <b/>
        <sz val="13"/>
        <color theme="1"/>
        <rFont val="Calibri"/>
      </rPr>
      <t xml:space="preserve">PTFR: </t>
    </r>
    <r>
      <rPr>
        <sz val="13"/>
        <color theme="1"/>
        <rFont val="Calibri"/>
      </rPr>
      <t xml:space="preserve">Porcentaje de Talleres para familias realizados.         </t>
    </r>
  </si>
  <si>
    <t>El indicador mide el número de Talleres dirigidos a las familias de menores infractores, es decir a  padres y madres, tutores(as) y representantes legales de las y los menores infractores.</t>
  </si>
  <si>
    <r>
      <rPr>
        <b/>
        <sz val="11"/>
        <color theme="1"/>
        <rFont val="Arial"/>
      </rPr>
      <t>MÉTODO DE CÁLCULO: 
PTFR=</t>
    </r>
    <r>
      <rPr>
        <sz val="11"/>
        <color theme="1"/>
        <rFont val="Arial"/>
      </rPr>
      <t>(NTFR/NTFP)*100</t>
    </r>
    <r>
      <rPr>
        <b/>
        <sz val="11"/>
        <color theme="1"/>
        <rFont val="Arial"/>
      </rPr>
      <t xml:space="preserve">
VARIABLES:  
PTFR: </t>
    </r>
    <r>
      <rPr>
        <sz val="11"/>
        <color theme="1"/>
        <rFont val="Arial"/>
      </rPr>
      <t xml:space="preserve">Porcentaje de Talleres para familias realizados.   </t>
    </r>
    <r>
      <rPr>
        <b/>
        <sz val="11"/>
        <color theme="1"/>
        <rFont val="Arial"/>
      </rPr>
      <t xml:space="preserve">                 
NTFR: </t>
    </r>
    <r>
      <rPr>
        <sz val="11"/>
        <color theme="1"/>
        <rFont val="Arial"/>
      </rPr>
      <t xml:space="preserve">Número de talleres para  familias realizados   </t>
    </r>
    <r>
      <rPr>
        <b/>
        <sz val="11"/>
        <color theme="1"/>
        <rFont val="Arial"/>
      </rPr>
      <t xml:space="preserve">                                                                                                                          
NTFP: </t>
    </r>
    <r>
      <rPr>
        <sz val="11"/>
        <color theme="1"/>
        <rFont val="Arial"/>
      </rPr>
      <t xml:space="preserve">Número de talleres para familias planeados.         </t>
    </r>
    <r>
      <rPr>
        <b/>
        <sz val="11"/>
        <color theme="1"/>
        <rFont val="Arial"/>
      </rPr>
      <t xml:space="preserve">                                                                                                                                                             </t>
    </r>
  </si>
  <si>
    <r>
      <rPr>
        <b/>
        <sz val="11"/>
        <color theme="1"/>
        <rFont val="Arial"/>
      </rPr>
      <t xml:space="preserve">UNIDAD DE MEDIDA DEL INDICADOR:         
</t>
    </r>
    <r>
      <rPr>
        <sz val="11"/>
        <color theme="1"/>
        <rFont val="Arial"/>
      </rPr>
      <t xml:space="preserve">Porcentaje.          
</t>
    </r>
    <r>
      <rPr>
        <b/>
        <sz val="11"/>
        <color theme="1"/>
        <rFont val="Arial"/>
      </rPr>
      <t xml:space="preserve">UNIDAD DE MEDIDA DE LA VARIABLE:  </t>
    </r>
    <r>
      <rPr>
        <sz val="11"/>
        <color theme="1"/>
        <rFont val="Arial"/>
      </rPr>
      <t xml:space="preserve">                
Talleres para familias.</t>
    </r>
  </si>
  <si>
    <r>
      <rPr>
        <b/>
        <sz val="11"/>
        <color theme="1"/>
        <rFont val="Arial"/>
      </rPr>
      <t>PTFR:</t>
    </r>
    <r>
      <rPr>
        <sz val="11"/>
        <color theme="1"/>
        <rFont val="Arial"/>
      </rPr>
      <t xml:space="preserve"> La meta de Enero 2025 a Diciembre de 2027 serán 12  talleres para familias realizados, 
</t>
    </r>
    <r>
      <rPr>
        <b/>
        <sz val="11"/>
        <color theme="1"/>
        <rFont val="Arial"/>
      </rPr>
      <t>Variación con respecto a la Línea Base.
Meta Absoluta:</t>
    </r>
    <r>
      <rPr>
        <sz val="11"/>
        <color theme="1"/>
        <rFont val="Arial"/>
      </rPr>
      <t xml:space="preserve"> 6 talleres para familias
</t>
    </r>
    <r>
      <rPr>
        <b/>
        <sz val="11"/>
        <color theme="1"/>
        <rFont val="Arial"/>
      </rPr>
      <t>Meta Relativa:</t>
    </r>
    <r>
      <rPr>
        <sz val="11"/>
        <color theme="1"/>
        <rFont val="Arial"/>
      </rPr>
      <t xml:space="preserve"> 98% superior a la línea base</t>
    </r>
  </si>
  <si>
    <r>
      <rPr>
        <b/>
        <sz val="11"/>
        <color theme="1"/>
        <rFont val="Arial"/>
      </rPr>
      <t xml:space="preserve">PTFR: </t>
    </r>
    <r>
      <rPr>
        <sz val="11"/>
        <color theme="1"/>
        <rFont val="Arial"/>
      </rPr>
      <t xml:space="preserve">De Enero 2024 a Diciembre 2025 se realizaron 6 talleres para familias.
2024:3
2025:3                                                  </t>
    </r>
    <r>
      <rPr>
        <b/>
        <sz val="11"/>
        <color theme="1"/>
        <rFont val="Arial"/>
      </rPr>
      <t>Total 6</t>
    </r>
  </si>
  <si>
    <r>
      <rPr>
        <b/>
        <sz val="11"/>
        <color theme="1"/>
        <rFont val="Arial"/>
      </rPr>
      <t>Nombre del Documento:</t>
    </r>
    <r>
      <rPr>
        <sz val="11"/>
        <color theme="1"/>
        <rFont val="Arial"/>
      </rPr>
      <t xml:space="preserve"> Listas de Asistencias y fotos 2022.
</t>
    </r>
    <r>
      <rPr>
        <b/>
        <sz val="11"/>
        <color theme="1"/>
        <rFont val="Arial"/>
      </rPr>
      <t xml:space="preserve">
Nombre de quien genera la información: 
</t>
    </r>
    <r>
      <rPr>
        <sz val="11"/>
        <color theme="1"/>
        <rFont val="Arial"/>
      </rPr>
      <t xml:space="preserve">Centro de Menores Infractores.
</t>
    </r>
    <r>
      <rPr>
        <b/>
        <sz val="11"/>
        <color theme="1"/>
        <rFont val="Arial"/>
      </rPr>
      <t xml:space="preserve">
Periodicidad con que se genera la información: </t>
    </r>
    <r>
      <rPr>
        <sz val="11"/>
        <color theme="1"/>
        <rFont val="Arial"/>
      </rPr>
      <t xml:space="preserve">Trimestral.
</t>
    </r>
    <r>
      <rPr>
        <b/>
        <sz val="11"/>
        <color theme="1"/>
        <rFont val="Arial"/>
      </rPr>
      <t xml:space="preserve">Liga de la página donde se localiza la información o ubicación: 
</t>
    </r>
    <r>
      <rPr>
        <sz val="11"/>
        <color theme="1"/>
        <rFont val="Arial"/>
      </rPr>
      <t>LEFORT. OFICIOS ENVIADOS 2022.</t>
    </r>
  </si>
  <si>
    <t>Las madres y los padres de familias así como tutores(as) y representantes legales de las y los menores infractores asisten a los Talleres realizados por la Dirección General de Juzgados Cívicos.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</si>
  <si>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</si>
  <si>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Dirección General del Centro de Retenciones y Sanciones Administrativas</t>
  </si>
  <si>
    <r>
      <rPr>
        <b/>
        <sz val="13"/>
        <color theme="1"/>
        <rFont val="Calibri"/>
      </rPr>
      <t xml:space="preserve">3.1.1.1.8 </t>
    </r>
    <r>
      <rPr>
        <sz val="13"/>
        <color theme="1"/>
        <rFont val="Calibri"/>
      </rPr>
      <t>Supervisión de guarda y custodia de ciudadanos que infringen el Reglamento de Justicia Cívica realizada</t>
    </r>
  </si>
  <si>
    <r>
      <rPr>
        <b/>
        <sz val="13"/>
        <color theme="1"/>
        <rFont val="Calibri"/>
      </rPr>
      <t xml:space="preserve">PSA: </t>
    </r>
    <r>
      <rPr>
        <sz val="13"/>
        <color theme="1"/>
        <rFont val="Calibri"/>
      </rPr>
      <t>Porcentaje de supervisiones aplicadas.</t>
    </r>
  </si>
  <si>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</si>
  <si>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r>
      <rPr>
        <b/>
        <sz val="11"/>
        <color rgb="FF000000"/>
        <rFont val="Arial"/>
      </rPr>
      <t>MÉTODO DE CÁLCULO:   
PSA=</t>
    </r>
    <r>
      <rPr>
        <sz val="11"/>
        <color rgb="FF000000"/>
        <rFont val="Arial"/>
      </rPr>
      <t xml:space="preserve"> (NSA/NSE)*100 </t>
    </r>
    <r>
      <rPr>
        <b/>
        <sz val="11"/>
        <color rgb="FF000000"/>
        <rFont val="Arial"/>
      </rPr>
      <t xml:space="preserve">
VARIABLES: 
PSA: </t>
    </r>
    <r>
      <rPr>
        <sz val="11"/>
        <color rgb="FF000000"/>
        <rFont val="Arial"/>
      </rPr>
      <t>Porcentaje de supervisiones aplicadas.</t>
    </r>
    <r>
      <rPr>
        <b/>
        <sz val="11"/>
        <color rgb="FF000000"/>
        <rFont val="Arial"/>
      </rPr>
      <t xml:space="preserve">
NSA: </t>
    </r>
    <r>
      <rPr>
        <sz val="11"/>
        <color rgb="FF000000"/>
        <rFont val="Arial"/>
      </rPr>
      <t>Número de Supervisiones aplicadas.</t>
    </r>
    <r>
      <rPr>
        <b/>
        <sz val="11"/>
        <color rgb="FF000000"/>
        <rFont val="Arial"/>
      </rPr>
      <t xml:space="preserve">
NSE: </t>
    </r>
    <r>
      <rPr>
        <sz val="11"/>
        <color rgb="FF000000"/>
        <rFont val="Arial"/>
      </rPr>
      <t>Número de supervisiones estimadas.</t>
    </r>
  </si>
  <si>
    <r>
      <rPr>
        <b/>
        <sz val="11"/>
        <color rgb="FF000000"/>
        <rFont val="Arial"/>
      </rPr>
      <t xml:space="preserve">UNIDAD DE MEDIDA DEL INDICADOR: 
</t>
    </r>
    <r>
      <rPr>
        <sz val="11"/>
        <color rgb="FF000000"/>
        <rFont val="Arial"/>
      </rPr>
      <t xml:space="preserve">Porcentaje. </t>
    </r>
    <r>
      <rPr>
        <b/>
        <sz val="11"/>
        <color rgb="FF000000"/>
        <rFont val="Arial"/>
      </rPr>
      <t xml:space="preserve">
UNIDAD DE MEDIDA DE LAS   VARIABLES:  
</t>
    </r>
    <r>
      <rPr>
        <sz val="11"/>
        <color rgb="FF000000"/>
        <rFont val="Arial"/>
      </rPr>
      <t>Supevisiones.</t>
    </r>
  </si>
  <si>
    <r>
      <rPr>
        <b/>
        <sz val="11"/>
        <color theme="1"/>
        <rFont val="Arial"/>
      </rPr>
      <t>PSA:</t>
    </r>
    <r>
      <rPr>
        <sz val="11"/>
        <color theme="1"/>
        <rFont val="Arial"/>
      </rPr>
      <t xml:space="preserve"> La meta de Enero 2025 a Diciembre de 2027 serán 71,000  supervisiones aplicadas, lo que representa un incremento del 163.22% en comparación con la línea base en los años 2024 a 2025, se contempla el incremento de supervisiones, ya que se reactiva el programa operativo de alcoholímetrïa.
Variación con respecto a la Línea Base.
Meta Absoluta: 44,027 supervisiones
Meta Relativa: 163.22% superior a la línea base</t>
    </r>
  </si>
  <si>
    <r>
      <rPr>
        <b/>
        <sz val="11"/>
        <color theme="1"/>
        <rFont val="Arial"/>
      </rPr>
      <t>PSA:</t>
    </r>
    <r>
      <rPr>
        <sz val="11"/>
        <color theme="1"/>
        <rFont val="Arial"/>
      </rPr>
      <t xml:space="preserve"> De Enero 2024 a Diciembre 2025 se aplicaron  26,973 supervisiones. 
2024:14,291
2025:12,682
Total: 26,973</t>
    </r>
  </si>
  <si>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</si>
  <si>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Las y los ciudadanos cumplen el Reglamento de Justicia Cívica.</t>
  </si>
  <si>
    <t xml:space="preserve">Supervisión de guarda y custodia de ciudadanos que infringen el Reglamento de Justicia Cívica realizada.. </t>
  </si>
  <si>
    <r>
      <rPr>
        <b/>
        <sz val="13"/>
        <color theme="1"/>
        <rFont val="Calibri"/>
      </rPr>
      <t xml:space="preserve">3.1.1.1.8.1 </t>
    </r>
    <r>
      <rPr>
        <sz val="13"/>
        <color theme="1"/>
        <rFont val="Calibri"/>
      </rPr>
      <t>Supervisión de la integridad de los infractores</t>
    </r>
  </si>
  <si>
    <r>
      <rPr>
        <b/>
        <sz val="13"/>
        <color theme="1"/>
        <rFont val="Calibri"/>
      </rPr>
      <t xml:space="preserve">PIA: </t>
    </r>
    <r>
      <rPr>
        <sz val="13"/>
        <color theme="1"/>
        <rFont val="Calibri"/>
      </rPr>
      <t>Porcentaje de Incidencias Atendidas.</t>
    </r>
  </si>
  <si>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</si>
  <si>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r>
      <rPr>
        <b/>
        <sz val="11"/>
        <color rgb="FF000000"/>
        <rFont val="Arial"/>
      </rPr>
      <t>MÉTODO DE CÁLCULO: 
PIA=</t>
    </r>
    <r>
      <rPr>
        <sz val="11"/>
        <color rgb="FF000000"/>
        <rFont val="Arial"/>
      </rPr>
      <t xml:space="preserve">(NIA/NIE)*100 </t>
    </r>
    <r>
      <rPr>
        <b/>
        <sz val="11"/>
        <color rgb="FF000000"/>
        <rFont val="Arial"/>
      </rPr>
      <t xml:space="preserve">
VARIABLES:                                                                                                                                      
PIA: </t>
    </r>
    <r>
      <rPr>
        <sz val="11"/>
        <color rgb="FF000000"/>
        <rFont val="Arial"/>
      </rPr>
      <t>Porcentaje de Incidencias Atendidas.</t>
    </r>
    <r>
      <rPr>
        <b/>
        <sz val="11"/>
        <color rgb="FF000000"/>
        <rFont val="Arial"/>
      </rPr>
      <t xml:space="preserve">
NIA: </t>
    </r>
    <r>
      <rPr>
        <sz val="11"/>
        <color rgb="FF000000"/>
        <rFont val="Arial"/>
      </rPr>
      <t>Número de Incidencias Atendidas.</t>
    </r>
    <r>
      <rPr>
        <b/>
        <sz val="11"/>
        <color rgb="FF000000"/>
        <rFont val="Arial"/>
      </rPr>
      <t xml:space="preserve">                                                                                      
NIE:  </t>
    </r>
    <r>
      <rPr>
        <sz val="11"/>
        <color rgb="FF000000"/>
        <rFont val="Arial"/>
      </rPr>
      <t>Número de Incidencias Estimadas.</t>
    </r>
  </si>
  <si>
    <r>
      <rPr>
        <b/>
        <sz val="11"/>
        <color rgb="FF000000"/>
        <rFont val="Arial"/>
      </rPr>
      <t xml:space="preserve">UNIDAD DE MEDIDA DEL INDICADOR:   
</t>
    </r>
    <r>
      <rPr>
        <sz val="11"/>
        <color rgb="FF000000"/>
        <rFont val="Arial"/>
      </rPr>
      <t>Porcentaje.</t>
    </r>
    <r>
      <rPr>
        <b/>
        <sz val="11"/>
        <color rgb="FF000000"/>
        <rFont val="Arial"/>
      </rPr>
      <t xml:space="preserve">
UNIDAD DE  MEDIDA DE LAS VARIABLES:
</t>
    </r>
    <r>
      <rPr>
        <sz val="11"/>
        <color rgb="FF000000"/>
        <rFont val="Arial"/>
      </rPr>
      <t xml:space="preserve">Incidencias. </t>
    </r>
  </si>
  <si>
    <t>PIA: La meta de Enero 2025 a Diciembre de 2027 serán 36 incidencias atendidas.
Variación con respecto a la Línea Base.
Meta Absoluta: 12 incidencias
Meta Relativa: 50%  a la línea base</t>
  </si>
  <si>
    <t>PIA: De Enero 2024  a Diciembre 2025 se atendieron 24  incidencias.
2024:12
2024:12
Total: 24</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</si>
  <si>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</si>
  <si>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Los infractores e infractoras presentan buena conducta.</t>
  </si>
  <si>
    <t>ODS 16
 Meta 16.1: Reducir considerablemente todas las formas de violencia y las tasas de mortalidad conexas en todo el mundo.</t>
  </si>
  <si>
    <r>
      <rPr>
        <b/>
        <sz val="13"/>
        <color theme="1"/>
        <rFont val="Calibri"/>
      </rPr>
      <t>3.1.1.1.8.2</t>
    </r>
    <r>
      <rPr>
        <sz val="13"/>
        <color theme="1"/>
        <rFont val="Calibri"/>
      </rPr>
      <t xml:space="preserve"> Conservación y mantenimiento de equipos del Centro Retencion.</t>
    </r>
  </si>
  <si>
    <r>
      <rPr>
        <b/>
        <sz val="13"/>
        <color theme="1"/>
        <rFont val="Calibri"/>
      </rPr>
      <t xml:space="preserve">PEC: </t>
    </r>
    <r>
      <rPr>
        <sz val="13"/>
        <color theme="1"/>
        <rFont val="Calibri"/>
      </rPr>
      <t>Porcentaje de Equipo Conservado.</t>
    </r>
  </si>
  <si>
    <t>El indicador mide el número de equipos conservados para su buen y adecuado funcionamiento  dentro del Centro de Retención.</t>
  </si>
  <si>
    <r>
      <rPr>
        <b/>
        <sz val="11"/>
        <color rgb="FF000000"/>
        <rFont val="Arial"/>
      </rPr>
      <t xml:space="preserve">MÉTODO DE CÁLCULO: 
PEC= </t>
    </r>
    <r>
      <rPr>
        <sz val="11"/>
        <color rgb="FF000000"/>
        <rFont val="Arial"/>
      </rPr>
      <t>(NEQC/NEEM)*100</t>
    </r>
    <r>
      <rPr>
        <b/>
        <sz val="11"/>
        <color rgb="FF000000"/>
        <rFont val="Arial"/>
      </rPr>
      <t xml:space="preserve">
VARIABLES:
PEC:</t>
    </r>
    <r>
      <rPr>
        <sz val="11"/>
        <color rgb="FF000000"/>
        <rFont val="Arial"/>
      </rPr>
      <t xml:space="preserve"> Porcentaje de Equipo Conservado.</t>
    </r>
    <r>
      <rPr>
        <b/>
        <sz val="11"/>
        <color rgb="FF000000"/>
        <rFont val="Arial"/>
      </rPr>
      <t xml:space="preserve">                    
NEQC: </t>
    </r>
    <r>
      <rPr>
        <sz val="11"/>
        <color rgb="FF000000"/>
        <rFont val="Arial"/>
      </rPr>
      <t xml:space="preserve">Número de Equipo Conservado. </t>
    </r>
    <r>
      <rPr>
        <b/>
        <sz val="11"/>
        <color rgb="FF000000"/>
        <rFont val="Arial"/>
      </rPr>
      <t xml:space="preserve">
NEEM: </t>
    </r>
    <r>
      <rPr>
        <sz val="11"/>
        <color rgb="FF000000"/>
        <rFont val="Arial"/>
      </rPr>
      <t>Número de Equipo Estimado para Mantenimiento.</t>
    </r>
  </si>
  <si>
    <r>
      <rPr>
        <b/>
        <sz val="11"/>
        <color rgb="FF000000"/>
        <rFont val="Arial"/>
      </rPr>
      <t xml:space="preserve">UNIDAD DE MEDIDA DEL INDICADOR:   
</t>
    </r>
    <r>
      <rPr>
        <sz val="11"/>
        <color rgb="FF000000"/>
        <rFont val="Arial"/>
      </rPr>
      <t>Porcentaje.</t>
    </r>
    <r>
      <rPr>
        <b/>
        <sz val="11"/>
        <color rgb="FF000000"/>
        <rFont val="Arial"/>
      </rPr>
      <t xml:space="preserve">
UNIDAD DE MEDIDA DE LAS VARIABLES:  
</t>
    </r>
    <r>
      <rPr>
        <sz val="11"/>
        <color rgb="FF000000"/>
        <rFont val="Arial"/>
      </rPr>
      <t>Equipo.</t>
    </r>
  </si>
  <si>
    <t>PEC: La meta de Enero 2025 a Diciembre de 2027 serán 21 equipos conservados. 
Variación con respecto a la Línea Base.
Meta Absoluta: 7 equipos
Meta Relativa: 50%  a la línea base</t>
  </si>
  <si>
    <t>PEC: De Enero 2024  a Diciembre 2025 se conservaron 14 equipos.
2024: 7
2025: 7
Total: 14</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</si>
  <si>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</si>
  <si>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 xml:space="preserve">Existen las condiciones climatológicas y sociales adecuadas.
Existen los proveedores y materiales para reparar dichos equipos. </t>
  </si>
  <si>
    <r>
      <rPr>
        <b/>
        <sz val="13"/>
        <color theme="1"/>
        <rFont val="Calibri"/>
      </rPr>
      <t xml:space="preserve">3.1.1.1.8.3 </t>
    </r>
    <r>
      <rPr>
        <sz val="13"/>
        <color theme="1"/>
        <rFont val="Calibri"/>
      </rPr>
      <t>Otorgamiento de alimentos  a infractores retenidos y personal Institucional</t>
    </r>
  </si>
  <si>
    <r>
      <rPr>
        <b/>
        <sz val="13"/>
        <color theme="1"/>
        <rFont val="Calibri"/>
      </rPr>
      <t xml:space="preserve">POAO: </t>
    </r>
    <r>
      <rPr>
        <sz val="13"/>
        <color theme="1"/>
        <rFont val="Calibri"/>
      </rPr>
      <t>Porcentaje de Órdenes de Alimentos Otorgados</t>
    </r>
  </si>
  <si>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</si>
  <si>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r>
      <rPr>
        <b/>
        <sz val="11"/>
        <color rgb="FF000000"/>
        <rFont val="Arial"/>
      </rPr>
      <t>MÉTODO DE CÁLCULO:
POAO=</t>
    </r>
    <r>
      <rPr>
        <sz val="11"/>
        <color rgb="FF000000"/>
        <rFont val="Arial"/>
      </rPr>
      <t xml:space="preserve"> (NOAO/NOAE)*100</t>
    </r>
    <r>
      <rPr>
        <b/>
        <sz val="11"/>
        <color rgb="FF000000"/>
        <rFont val="Arial"/>
      </rPr>
      <t xml:space="preserve">
VARIABLES:                                                                                                                                  
POAO: </t>
    </r>
    <r>
      <rPr>
        <sz val="11"/>
        <color rgb="FF000000"/>
        <rFont val="Arial"/>
      </rPr>
      <t xml:space="preserve">Porcentaje de Órdenes de Alimentos Otorgados. </t>
    </r>
    <r>
      <rPr>
        <b/>
        <sz val="11"/>
        <color rgb="FF000000"/>
        <rFont val="Arial"/>
      </rPr>
      <t xml:space="preserve">                           
NOAO: </t>
    </r>
    <r>
      <rPr>
        <sz val="11"/>
        <color rgb="FF000000"/>
        <rFont val="Arial"/>
      </rPr>
      <t>Número de Órdenes de Alimentos Otorgados.</t>
    </r>
    <r>
      <rPr>
        <b/>
        <sz val="11"/>
        <color rgb="FF000000"/>
        <rFont val="Arial"/>
      </rPr>
      <t xml:space="preserve">
NOAE:</t>
    </r>
    <r>
      <rPr>
        <sz val="11"/>
        <color rgb="FF000000"/>
        <rFont val="Arial"/>
      </rPr>
      <t xml:space="preserve"> Número de Órdenes de Alimentos Estimados.</t>
    </r>
  </si>
  <si>
    <r>
      <rPr>
        <b/>
        <sz val="11"/>
        <color rgb="FF000000"/>
        <rFont val="Arial"/>
      </rPr>
      <t xml:space="preserve">UNIDAD DE MEDIDA DEL INDICADOR:   
</t>
    </r>
    <r>
      <rPr>
        <sz val="11"/>
        <color rgb="FF000000"/>
        <rFont val="Arial"/>
      </rPr>
      <t>Porcentaje.</t>
    </r>
    <r>
      <rPr>
        <b/>
        <sz val="11"/>
        <color rgb="FF000000"/>
        <rFont val="Arial"/>
      </rPr>
      <t xml:space="preserve">
UNIDAD DE MEDIDA DE LAS VARIABLES:  
</t>
    </r>
    <r>
      <rPr>
        <sz val="11"/>
        <color rgb="FF000000"/>
        <rFont val="Arial"/>
      </rPr>
      <t>Órdenes de Alimentos.</t>
    </r>
  </si>
  <si>
    <t>POAO: La meta de Enero 2025 a Diciembre de 2027 serán 340,000 órdenes de alimentos otorgados, lo que representa un decremento trianual acumulado de 49.34% en comparación con la línea base, esto es debido al incremento en el costo de la orden, sin embargo, se tiene como objetivo dar cumplimiento a las normas de alimentación establecidas para infractores.
Variación con respecto a la Línea Base.
Meta Absoluta: 112,327 órdenes de alimentos
Meta Relativa: 49.34% a la línea base</t>
  </si>
  <si>
    <t>POAO: De Enero 2024  a Diciembre 2025 se otorgaron 227,673 órdenes de alimentos.
2024:115,548
2025:112,125
Total: 227,673</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</si>
  <si>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</si>
  <si>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El proveedor entrega los alimentos para infractores y personal institucional</t>
  </si>
  <si>
    <t>Dirección General de Gobierno</t>
  </si>
  <si>
    <r>
      <rPr>
        <b/>
        <sz val="13"/>
        <color theme="1"/>
        <rFont val="Calibri"/>
      </rPr>
      <t xml:space="preserve">3.1.1.1.9 </t>
    </r>
    <r>
      <rPr>
        <sz val="13"/>
        <color theme="1"/>
        <rFont val="Calibri"/>
      </rPr>
      <t xml:space="preserve">Acciones de las políticas poblaciónales y demandas Sociales atendidas. </t>
    </r>
  </si>
  <si>
    <r>
      <rPr>
        <b/>
        <sz val="13"/>
        <color theme="1"/>
        <rFont val="Calibri"/>
      </rPr>
      <t xml:space="preserve">PADS: </t>
    </r>
    <r>
      <rPr>
        <sz val="13"/>
        <color theme="1"/>
        <rFont val="Calibri"/>
      </rPr>
      <t>Porcentaje de Atención de las Demandas Sociales</t>
    </r>
  </si>
  <si>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</si>
  <si>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r>
      <rPr>
        <b/>
        <sz val="11"/>
        <color theme="1"/>
        <rFont val="Arial"/>
      </rPr>
      <t>MÉTODO DE CÁLCULO
PADS</t>
    </r>
    <r>
      <rPr>
        <sz val="11"/>
        <color theme="1"/>
        <rFont val="Arial"/>
      </rPr>
      <t>= (DSA/DSR)*100</t>
    </r>
    <r>
      <rPr>
        <b/>
        <sz val="11"/>
        <color theme="1"/>
        <rFont val="Arial"/>
      </rPr>
      <t xml:space="preserve">
VARIABLES:
PADS: </t>
    </r>
    <r>
      <rPr>
        <sz val="11"/>
        <color theme="1"/>
        <rFont val="Arial"/>
      </rPr>
      <t xml:space="preserve">Porcentaje de atención de las demandas sociales. </t>
    </r>
    <r>
      <rPr>
        <b/>
        <sz val="11"/>
        <color theme="1"/>
        <rFont val="Arial"/>
      </rPr>
      <t xml:space="preserve">  
DSA: </t>
    </r>
    <r>
      <rPr>
        <sz val="11"/>
        <color theme="1"/>
        <rFont val="Arial"/>
      </rPr>
      <t>Demandas sociales atendidas</t>
    </r>
    <r>
      <rPr>
        <b/>
        <sz val="11"/>
        <color theme="1"/>
        <rFont val="Arial"/>
      </rPr>
      <t xml:space="preserve">
DSR: </t>
    </r>
    <r>
      <rPr>
        <sz val="11"/>
        <color theme="1"/>
        <rFont val="Arial"/>
      </rPr>
      <t>Demandas sociales recibidas</t>
    </r>
  </si>
  <si>
    <r>
      <rPr>
        <b/>
        <sz val="11"/>
        <color theme="1"/>
        <rFont val="Arial"/>
      </rPr>
      <t xml:space="preserve">UNIDAD DE MEDIDA DEL INDICADOR:
</t>
    </r>
    <r>
      <rPr>
        <sz val="11"/>
        <color theme="1"/>
        <rFont val="Arial"/>
      </rPr>
      <t xml:space="preserve">Porcentaje. </t>
    </r>
    <r>
      <rPr>
        <b/>
        <sz val="11"/>
        <color theme="1"/>
        <rFont val="Arial"/>
      </rPr>
      <t xml:space="preserve">
UNIDAD DE MEDIDA DE LA VARIABLE:
</t>
    </r>
    <r>
      <rPr>
        <sz val="11"/>
        <color theme="1"/>
        <rFont val="Arial"/>
      </rPr>
      <t>Demandas sociales.</t>
    </r>
  </si>
  <si>
    <r>
      <rPr>
        <b/>
        <sz val="11"/>
        <color theme="1"/>
        <rFont val="Arial"/>
      </rPr>
      <t xml:space="preserve">PADS: </t>
    </r>
    <r>
      <rPr>
        <sz val="11"/>
        <color theme="1"/>
        <rFont val="Arial"/>
      </rPr>
      <t xml:space="preserve">La meta de Enero de 2025 a Diciembre de 2027 serán 9,000 demandas sociales atendidas.
</t>
    </r>
    <r>
      <rPr>
        <b/>
        <sz val="11"/>
        <color theme="1"/>
        <rFont val="Arial"/>
      </rPr>
      <t>Variación con respecto a la Línea Base.
Meta Absoluta:</t>
    </r>
    <r>
      <rPr>
        <sz val="11"/>
        <color theme="1"/>
        <rFont val="Arial"/>
      </rPr>
      <t xml:space="preserve"> 5,755 demandas sociales
</t>
    </r>
    <r>
      <rPr>
        <b/>
        <sz val="11"/>
        <color theme="1"/>
        <rFont val="Arial"/>
      </rPr>
      <t>Meta Relativa:</t>
    </r>
    <r>
      <rPr>
        <sz val="11"/>
        <color theme="1"/>
        <rFont val="Arial"/>
      </rPr>
      <t xml:space="preserve"> 77.34% superior a la línea base</t>
    </r>
  </si>
  <si>
    <r>
      <rPr>
        <b/>
        <sz val="11"/>
        <color theme="1"/>
        <rFont val="Arial"/>
      </rPr>
      <t>PADS:</t>
    </r>
    <r>
      <rPr>
        <sz val="11"/>
        <color theme="1"/>
        <rFont val="Arial"/>
      </rPr>
      <t xml:space="preserve"> De Enero 2022  a Diciembre 2024 se atendieron 3245 demandas sociales. </t>
    </r>
    <r>
      <rPr>
        <b/>
        <sz val="11"/>
        <color theme="1"/>
        <rFont val="Arial"/>
      </rPr>
      <t xml:space="preserve">
</t>
    </r>
    <r>
      <rPr>
        <sz val="11"/>
        <color theme="1"/>
        <rFont val="Arial"/>
      </rPr>
      <t>2022: N/A
2023:1548
2024:1697</t>
    </r>
  </si>
  <si>
    <r>
      <rPr>
        <b/>
        <sz val="11"/>
        <color theme="1"/>
        <rFont val="Arial"/>
      </rPr>
      <t xml:space="preserve">Nombre completo del Documento que sustenta la información: 
</t>
    </r>
    <r>
      <rPr>
        <sz val="11"/>
        <color theme="1"/>
        <rFont val="Arial"/>
      </rPr>
      <t xml:space="preserve">Constancia de Residencia y Vecindad
</t>
    </r>
    <r>
      <rPr>
        <b/>
        <sz val="11"/>
        <color theme="1"/>
        <rFont val="Arial"/>
      </rPr>
      <t xml:space="preserve">
Nombre del área que genera o publica la información: 
</t>
    </r>
    <r>
      <rPr>
        <sz val="11"/>
        <color theme="1"/>
        <rFont val="Arial"/>
      </rPr>
      <t xml:space="preserve">Departamento del Consejo Municipal de Poblacion
</t>
    </r>
    <r>
      <rPr>
        <b/>
        <sz val="11"/>
        <color theme="1"/>
        <rFont val="Arial"/>
      </rPr>
      <t xml:space="preserve">
Periodicidad con que se genera el documento: 
</t>
    </r>
    <r>
      <rPr>
        <sz val="11"/>
        <color theme="1"/>
        <rFont val="Arial"/>
      </rPr>
      <t>Trimestral</t>
    </r>
    <r>
      <rPr>
        <b/>
        <sz val="11"/>
        <color theme="1"/>
        <rFont val="Arial"/>
      </rPr>
      <t xml:space="preserve">
Liga de la página donde se localiza la información o ubicación:
</t>
    </r>
    <r>
      <rPr>
        <sz val="11"/>
        <color theme="1"/>
        <rFont val="Arial"/>
      </rPr>
      <t>Cajas de Archivo Muerto, en la bodega de la Dirección General de Gobierno</t>
    </r>
  </si>
  <si>
    <t>Se cuenta con la participación de la ciudadanía para realizar su demandas sociales</t>
  </si>
  <si>
    <t>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t>
  </si>
  <si>
    <r>
      <rPr>
        <b/>
        <sz val="13"/>
        <color theme="1"/>
        <rFont val="Calibri"/>
      </rPr>
      <t xml:space="preserve">3.1.1.1.9.1 </t>
    </r>
    <r>
      <rPr>
        <sz val="13"/>
        <color theme="1"/>
        <rFont val="Calibri"/>
      </rPr>
      <t>Realización del Sorteo del Servicio Nacional Clase correspondiente.</t>
    </r>
  </si>
  <si>
    <r>
      <rPr>
        <b/>
        <sz val="13"/>
        <color theme="1"/>
        <rFont val="Calibri"/>
      </rPr>
      <t xml:space="preserve">PCCM: </t>
    </r>
    <r>
      <rPr>
        <sz val="13"/>
        <color theme="1"/>
        <rFont val="Calibri"/>
      </rPr>
      <t>Porcentaje  de cartillas militares entregadas.</t>
    </r>
  </si>
  <si>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</si>
  <si>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r>
      <rPr>
        <b/>
        <sz val="11"/>
        <color theme="1"/>
        <rFont val="Arial"/>
      </rPr>
      <t>MÉTODO DE CÁLCULO</t>
    </r>
    <r>
      <rPr>
        <sz val="11"/>
        <color theme="1"/>
        <rFont val="Arial"/>
      </rPr>
      <t xml:space="preserve">
</t>
    </r>
    <r>
      <rPr>
        <b/>
        <sz val="11"/>
        <color theme="1"/>
        <rFont val="Arial"/>
      </rPr>
      <t xml:space="preserve">PCCM= </t>
    </r>
    <r>
      <rPr>
        <sz val="11"/>
        <color theme="1"/>
        <rFont val="Arial"/>
      </rPr>
      <t xml:space="preserve">(NCEN/NCES)*100
</t>
    </r>
    <r>
      <rPr>
        <b/>
        <sz val="11"/>
        <color theme="1"/>
        <rFont val="Arial"/>
      </rPr>
      <t>VARIABLES:
PCCM:</t>
    </r>
    <r>
      <rPr>
        <sz val="11"/>
        <color theme="1"/>
        <rFont val="Arial"/>
      </rPr>
      <t xml:space="preserve"> Porcentaje de cartillas militares entregadas.
</t>
    </r>
    <r>
      <rPr>
        <b/>
        <sz val="11"/>
        <color theme="1"/>
        <rFont val="Arial"/>
      </rPr>
      <t>NCEN</t>
    </r>
    <r>
      <rPr>
        <sz val="11"/>
        <color theme="1"/>
        <rFont val="Arial"/>
      </rPr>
      <t xml:space="preserve">: Número de cartillas militares entregadas.
</t>
    </r>
    <r>
      <rPr>
        <b/>
        <sz val="11"/>
        <color theme="1"/>
        <rFont val="Arial"/>
      </rPr>
      <t>NCES:</t>
    </r>
    <r>
      <rPr>
        <sz val="11"/>
        <color theme="1"/>
        <rFont val="Arial"/>
      </rPr>
      <t xml:space="preserve"> Número de cartillas militantes estimadas.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</si>
  <si>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Cartillas militares entregadas.</t>
    </r>
  </si>
  <si>
    <r>
      <rPr>
        <sz val="11"/>
        <color theme="1"/>
        <rFont val="Arial"/>
      </rPr>
      <t xml:space="preserve">PCCM: La meta de Enero de 2025 a Diciembre de 2027 serán 12,600 cartillas militares entregadas,
</t>
    </r>
    <r>
      <rPr>
        <b/>
        <sz val="11"/>
        <color theme="1"/>
        <rFont val="Arial"/>
      </rPr>
      <t>Variación con respecto a la Línea Base.
Meta Absoluta:</t>
    </r>
    <r>
      <rPr>
        <sz val="11"/>
        <color theme="1"/>
        <rFont val="Arial"/>
      </rPr>
      <t xml:space="preserve"> 7,297 cartillas militares entregadas
</t>
    </r>
    <r>
      <rPr>
        <b/>
        <sz val="11"/>
        <color theme="1"/>
        <rFont val="Arial"/>
      </rPr>
      <t xml:space="preserve">Meta Relativa: </t>
    </r>
    <r>
      <rPr>
        <sz val="11"/>
        <color theme="1"/>
        <rFont val="Arial"/>
      </rPr>
      <t>37.60% superior a la línea base</t>
    </r>
  </si>
  <si>
    <r>
      <rPr>
        <b/>
        <sz val="11"/>
        <color theme="1"/>
        <rFont val="Arial"/>
      </rPr>
      <t xml:space="preserve">PCCM: </t>
    </r>
    <r>
      <rPr>
        <sz val="11"/>
        <color theme="1"/>
        <rFont val="Arial"/>
      </rPr>
      <t>De Enero 2022 a Diciembre 2024 se entregaron 5303 cartillas militares. 
2022: 1868
2023:1964
2024: 1471</t>
    </r>
  </si>
  <si>
    <r>
      <rPr>
        <b/>
        <sz val="11"/>
        <color theme="1"/>
        <rFont val="Arial"/>
      </rPr>
      <t xml:space="preserve">Nombre completo del Documento que sustenta la información: </t>
    </r>
    <r>
      <rPr>
        <sz val="11"/>
        <color theme="1"/>
        <rFont val="Arial"/>
      </rPr>
      <t xml:space="preserve">
Cartillas expedidas,Informe enviado al Batallón (oficio con estadísticas de datos sobre jóvenes) y  Fotos  
</t>
    </r>
    <r>
      <rPr>
        <b/>
        <sz val="11"/>
        <color theme="1"/>
        <rFont val="Arial"/>
      </rPr>
      <t>Nombre del área que genera o publica la información</t>
    </r>
    <r>
      <rPr>
        <sz val="11"/>
        <color theme="1"/>
        <rFont val="Arial"/>
      </rPr>
      <t xml:space="preserve">: 
Junta Municipal de Reclutamiento
</t>
    </r>
    <r>
      <rPr>
        <b/>
        <sz val="11"/>
        <color theme="1"/>
        <rFont val="Arial"/>
      </rPr>
      <t>Periodicidad con que se genera el documento</t>
    </r>
    <r>
      <rPr>
        <sz val="11"/>
        <color theme="1"/>
        <rFont val="Arial"/>
      </rPr>
      <t xml:space="preserve">: 
Trimestral
</t>
    </r>
    <r>
      <rPr>
        <b/>
        <sz val="11"/>
        <color theme="1"/>
        <rFont val="Arial"/>
      </rPr>
      <t xml:space="preserve">Liga de la página donde se localiza la información o ubicación: 
</t>
    </r>
    <r>
      <rPr>
        <sz val="11"/>
        <color theme="1"/>
        <rFont val="Arial"/>
      </rPr>
      <t>Oficios Enviados, LEFOR OFCIOS  (Junta Municipal de Recluatmiento), CAJAS DE APENDICES DE LAS CARTILLAS(Junta Municipal de Recluatamiento)</t>
    </r>
  </si>
  <si>
    <t>Se cuenta con la participación e interés de la población objetivo para realización de este tramite</t>
  </si>
  <si>
    <r>
      <rPr>
        <b/>
        <sz val="13"/>
        <color theme="1"/>
        <rFont val="Calibri"/>
      </rPr>
      <t>3.1.1.1.9.2</t>
    </r>
    <r>
      <rPr>
        <sz val="13"/>
        <color theme="1"/>
        <rFont val="Calibri"/>
      </rPr>
      <t xml:space="preserve"> Participación en las Sesiones del COESPO referente a los temas representativos de la población y resoluciones del H. Ayuntamiento</t>
    </r>
  </si>
  <si>
    <r>
      <rPr>
        <b/>
        <sz val="13"/>
        <color theme="1"/>
        <rFont val="Calibri"/>
      </rPr>
      <t xml:space="preserve">PCSC: </t>
    </r>
    <r>
      <rPr>
        <sz val="13"/>
        <color theme="1"/>
        <rFont val="Calibri"/>
      </rPr>
      <t>Porcentaje de Sesiones de COESPO participadas.</t>
    </r>
  </si>
  <si>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</si>
  <si>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r>
      <rPr>
        <b/>
        <sz val="11"/>
        <color theme="1"/>
        <rFont val="Arial"/>
      </rPr>
      <t>MÉTODO DE CÁLCULO</t>
    </r>
    <r>
      <rPr>
        <sz val="11"/>
        <color theme="1"/>
        <rFont val="Arial"/>
      </rPr>
      <t xml:space="preserve">
</t>
    </r>
    <r>
      <rPr>
        <b/>
        <sz val="11"/>
        <color theme="1"/>
        <rFont val="Arial"/>
      </rPr>
      <t>PCSC</t>
    </r>
    <r>
      <rPr>
        <sz val="11"/>
        <color theme="1"/>
        <rFont val="Arial"/>
      </rPr>
      <t xml:space="preserve">= (NSCP/NSCR)*100
</t>
    </r>
    <r>
      <rPr>
        <b/>
        <sz val="11"/>
        <color theme="1"/>
        <rFont val="Arial"/>
      </rPr>
      <t xml:space="preserve">VARIABLES:
PCSC: </t>
    </r>
    <r>
      <rPr>
        <sz val="11"/>
        <color theme="1"/>
        <rFont val="Arial"/>
      </rPr>
      <t xml:space="preserve">Porcentaje de Sesiones de COESPO participadas.
</t>
    </r>
    <r>
      <rPr>
        <b/>
        <sz val="11"/>
        <color theme="1"/>
        <rFont val="Arial"/>
      </rPr>
      <t xml:space="preserve">NSCP: </t>
    </r>
    <r>
      <rPr>
        <sz val="11"/>
        <color theme="1"/>
        <rFont val="Arial"/>
      </rPr>
      <t xml:space="preserve">Número de sesiones de COESPO participadas.
</t>
    </r>
    <r>
      <rPr>
        <b/>
        <sz val="11"/>
        <color theme="1"/>
        <rFont val="Arial"/>
      </rPr>
      <t>NSCR</t>
    </r>
    <r>
      <rPr>
        <sz val="11"/>
        <color theme="1"/>
        <rFont val="Arial"/>
      </rPr>
      <t xml:space="preserve">: Número de sesiones de COESPO recibidas.
                             </t>
    </r>
  </si>
  <si>
    <r>
      <rPr>
        <b/>
        <sz val="11"/>
        <color theme="1"/>
        <rFont val="Arial"/>
      </rPr>
      <t xml:space="preserve">UNIDAD DE MEDIDA DEL INDICADOR: </t>
    </r>
    <r>
      <rPr>
        <sz val="11"/>
        <color theme="1"/>
        <rFont val="Arial"/>
      </rPr>
      <t xml:space="preserve">
Porcentaje.
</t>
    </r>
    <r>
      <rPr>
        <b/>
        <sz val="11"/>
        <color theme="1"/>
        <rFont val="Arial"/>
      </rPr>
      <t>UNIDAD DE MEDIDA DE LA VARIABLE:</t>
    </r>
    <r>
      <rPr>
        <sz val="11"/>
        <color theme="1"/>
        <rFont val="Arial"/>
      </rPr>
      <t xml:space="preserve">
Sesiones de COESPO.</t>
    </r>
  </si>
  <si>
    <r>
      <rPr>
        <sz val="11"/>
        <color theme="1"/>
        <rFont val="Arial"/>
      </rPr>
      <t xml:space="preserve">PCS: La meta de Enero de 2025 a Diciembre de 2027 serán 36 sesiones de COESPO participadas
</t>
    </r>
    <r>
      <rPr>
        <b/>
        <sz val="11"/>
        <color theme="1"/>
        <rFont val="Arial"/>
      </rPr>
      <t>Variación con respecto a la Línea Base.
Meta Absoluta:</t>
    </r>
    <r>
      <rPr>
        <sz val="11"/>
        <color theme="1"/>
        <rFont val="Arial"/>
      </rPr>
      <t xml:space="preserve"> 12 sesiones de COESPO
</t>
    </r>
    <r>
      <rPr>
        <b/>
        <sz val="11"/>
        <color theme="1"/>
        <rFont val="Arial"/>
      </rPr>
      <t xml:space="preserve">Meta Relativa: </t>
    </r>
    <r>
      <rPr>
        <sz val="11"/>
        <color theme="1"/>
        <rFont val="Arial"/>
      </rPr>
      <t>50% inferior a la línea base</t>
    </r>
  </si>
  <si>
    <r>
      <rPr>
        <b/>
        <sz val="11"/>
        <color theme="1"/>
        <rFont val="Arial"/>
      </rPr>
      <t>PCS:</t>
    </r>
    <r>
      <rPr>
        <sz val="11"/>
        <color theme="1"/>
        <rFont val="Arial"/>
      </rPr>
      <t xml:space="preserve"> De Enero 2022  a Diciembre 2024 se participaron en 24 sesiones de COESPO. 
2022: 6
2023: 7
2024: 11</t>
    </r>
  </si>
  <si>
    <r>
      <rPr>
        <b/>
        <sz val="11"/>
        <color theme="1"/>
        <rFont val="Arial"/>
      </rPr>
      <t xml:space="preserve">Nombre completo del Documento que sustenta la información: </t>
    </r>
    <r>
      <rPr>
        <sz val="11"/>
        <color theme="1"/>
        <rFont val="Arial"/>
      </rPr>
      <t xml:space="preserve">
Reportes emitidos con Fotos  
</t>
    </r>
    <r>
      <rPr>
        <b/>
        <sz val="11"/>
        <color theme="1"/>
        <rFont val="Arial"/>
      </rPr>
      <t xml:space="preserve">Nombre del área que genera o publica la información: </t>
    </r>
    <r>
      <rPr>
        <sz val="11"/>
        <color theme="1"/>
        <rFont val="Arial"/>
      </rPr>
      <t xml:space="preserve">
Departamento del Consejo Municipal de Poblacion
</t>
    </r>
    <r>
      <rPr>
        <b/>
        <sz val="11"/>
        <color theme="1"/>
        <rFont val="Arial"/>
      </rPr>
      <t xml:space="preserve">Periodicidad con que se genera el documento: </t>
    </r>
    <r>
      <rPr>
        <sz val="11"/>
        <color theme="1"/>
        <rFont val="Arial"/>
      </rPr>
      <t xml:space="preserve">
Triemestral
</t>
    </r>
    <r>
      <rPr>
        <b/>
        <sz val="11"/>
        <color theme="1"/>
        <rFont val="Arial"/>
      </rPr>
      <t>Liga de la página donde se localiza la información o ubicación:</t>
    </r>
    <r>
      <rPr>
        <sz val="11"/>
        <color theme="1"/>
        <rFont val="Arial"/>
      </rPr>
      <t xml:space="preserve"> 
Lefor, OFCIOS ENVIADOS</t>
    </r>
  </si>
  <si>
    <t>Que exista las condiciones sanitarias, sociales y climatológicas adecuadas para la realización y participación de dichas sesiones</t>
  </si>
  <si>
    <t>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t>
  </si>
  <si>
    <r>
      <rPr>
        <b/>
        <sz val="13"/>
        <color theme="1"/>
        <rFont val="Calibri"/>
      </rPr>
      <t xml:space="preserve">3.1.1.1.9.3 </t>
    </r>
    <r>
      <rPr>
        <sz val="13"/>
        <color theme="1"/>
        <rFont val="Calibri"/>
      </rPr>
      <t>Atención y seguimiento a la Delegación Alfredo V. Bonfil y Sub Delegación de  Puerto Juárez</t>
    </r>
  </si>
  <si>
    <r>
      <rPr>
        <b/>
        <sz val="13"/>
        <color theme="1"/>
        <rFont val="Calibri"/>
      </rPr>
      <t xml:space="preserve">PRDS: </t>
    </r>
    <r>
      <rPr>
        <sz val="13"/>
        <color theme="1"/>
        <rFont val="Calibri"/>
      </rPr>
      <t xml:space="preserve">Porcentaje de atenciones y seguimientos con DAVB y SbPJ realizadas. </t>
    </r>
  </si>
  <si>
    <t>Este indicador mide el número de atenciones y seguimientos de demandas ciudadanas realizadas en la Delegacion Alfredo V. Bonfil y la Subdelegación de Puerto Juárez,</t>
  </si>
  <si>
    <r>
      <rPr>
        <b/>
        <sz val="11"/>
        <color theme="1"/>
        <rFont val="Arial"/>
      </rPr>
      <t xml:space="preserve">MÉTODO DE CÁLCULO 
PRP= </t>
    </r>
    <r>
      <rPr>
        <sz val="11"/>
        <color theme="1"/>
        <rFont val="Arial"/>
      </rPr>
      <t xml:space="preserve">(RER/REP)*100
</t>
    </r>
    <r>
      <rPr>
        <b/>
        <sz val="11"/>
        <color theme="1"/>
        <rFont val="Arial"/>
      </rPr>
      <t xml:space="preserve"> </t>
    </r>
    <r>
      <rPr>
        <sz val="11"/>
        <color theme="1"/>
        <rFont val="Arial"/>
      </rPr>
      <t xml:space="preserve">
</t>
    </r>
    <r>
      <rPr>
        <b/>
        <sz val="11"/>
        <color theme="1"/>
        <rFont val="Arial"/>
      </rPr>
      <t>VARIABLES</t>
    </r>
    <r>
      <rPr>
        <sz val="11"/>
        <color theme="1"/>
        <rFont val="Arial"/>
      </rPr>
      <t xml:space="preserve">
</t>
    </r>
    <r>
      <rPr>
        <b/>
        <sz val="11"/>
        <color theme="1"/>
        <rFont val="Arial"/>
      </rPr>
      <t xml:space="preserve">PRDS: </t>
    </r>
    <r>
      <rPr>
        <sz val="11"/>
        <color theme="1"/>
        <rFont val="Arial"/>
      </rPr>
      <t xml:space="preserve">Porcentaje de atenciones y seguimientos mensuales con DAVB y SbPJ realizadas. 
</t>
    </r>
    <r>
      <rPr>
        <b/>
        <sz val="11"/>
        <color theme="1"/>
        <rFont val="Arial"/>
      </rPr>
      <t xml:space="preserve">NRER: </t>
    </r>
    <r>
      <rPr>
        <sz val="11"/>
        <color theme="1"/>
        <rFont val="Arial"/>
      </rPr>
      <t xml:space="preserve">Número de atenciones y seguimientos realizados.        
</t>
    </r>
    <r>
      <rPr>
        <b/>
        <sz val="11"/>
        <color theme="1"/>
        <rFont val="Arial"/>
      </rPr>
      <t>NREP:</t>
    </r>
    <r>
      <rPr>
        <sz val="11"/>
        <color theme="1"/>
        <rFont val="Arial"/>
      </rPr>
      <t xml:space="preserve"> Número de atenciones y seguimientos programadas.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</si>
  <si>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Atenciones y seguimientos mensuales con DAVB y SbPJ.</t>
    </r>
  </si>
  <si>
    <r>
      <rPr>
        <sz val="11"/>
        <color theme="1"/>
        <rFont val="Arial"/>
      </rPr>
      <t xml:space="preserve">PRP: La meta de Enero 2025 a Diciembre de 2027 serán 108 atenciones y seguimiento mensuales con DAVB y SbPJ realizadas.
</t>
    </r>
    <r>
      <rPr>
        <b/>
        <sz val="11"/>
        <color theme="1"/>
        <rFont val="Arial"/>
      </rPr>
      <t>Variación con respecto a la Línea Base.</t>
    </r>
    <r>
      <rPr>
        <sz val="11"/>
        <color theme="1"/>
        <rFont val="Arial"/>
      </rPr>
      <t xml:space="preserve">
</t>
    </r>
    <r>
      <rPr>
        <b/>
        <sz val="11"/>
        <color theme="1"/>
        <rFont val="Arial"/>
      </rPr>
      <t>Meta Absoluta:</t>
    </r>
    <r>
      <rPr>
        <sz val="11"/>
        <color theme="1"/>
        <rFont val="Arial"/>
      </rPr>
      <t xml:space="preserve"> 87 atenciones y seguimientos mensuales con DAVB y SbPj
</t>
    </r>
    <r>
      <rPr>
        <b/>
        <sz val="11"/>
        <color theme="1"/>
        <rFont val="Arial"/>
      </rPr>
      <t xml:space="preserve">Meta Relativa: </t>
    </r>
    <r>
      <rPr>
        <sz val="11"/>
        <color theme="1"/>
        <rFont val="Arial"/>
      </rPr>
      <t>314.3% superior a la línea base</t>
    </r>
  </si>
  <si>
    <r>
      <rPr>
        <b/>
        <sz val="11"/>
        <color theme="1"/>
        <rFont val="Arial"/>
      </rPr>
      <t>PRP</t>
    </r>
    <r>
      <rPr>
        <sz val="11"/>
        <color theme="1"/>
        <rFont val="Arial"/>
      </rPr>
      <t xml:space="preserve">: De Enero 2022 a Diciembre 2024 se realizaron 21 atenciones y seguimientos con DAVB y sbpj 
2022: 0
2023: 0
2024: 0 </t>
    </r>
  </si>
  <si>
    <r>
      <rPr>
        <b/>
        <sz val="11"/>
        <color theme="1"/>
        <rFont val="Arial"/>
      </rPr>
      <t xml:space="preserve">Nombre completo del Documento que sustenta la información: </t>
    </r>
    <r>
      <rPr>
        <sz val="11"/>
        <color theme="1"/>
        <rFont val="Arial"/>
      </rPr>
      <t xml:space="preserve">
Tarjetas Informativas, minutas con Fotos  
</t>
    </r>
    <r>
      <rPr>
        <b/>
        <sz val="11"/>
        <color theme="1"/>
        <rFont val="Arial"/>
      </rPr>
      <t xml:space="preserve">Nombre del área que genera o publica la información: </t>
    </r>
    <r>
      <rPr>
        <sz val="11"/>
        <color theme="1"/>
        <rFont val="Arial"/>
      </rPr>
      <t xml:space="preserve">
Coordinacion de Delegaciones
</t>
    </r>
    <r>
      <rPr>
        <b/>
        <sz val="11"/>
        <color theme="1"/>
        <rFont val="Arial"/>
      </rPr>
      <t xml:space="preserve">Periodicidad con que se genera el documento: </t>
    </r>
    <r>
      <rPr>
        <sz val="11"/>
        <color theme="1"/>
        <rFont val="Arial"/>
      </rPr>
      <t xml:space="preserve">
Triemestral.
</t>
    </r>
    <r>
      <rPr>
        <b/>
        <sz val="11"/>
        <color theme="1"/>
        <rFont val="Arial"/>
      </rPr>
      <t>Liga de la página donde se localiza la información o ubicación:</t>
    </r>
    <r>
      <rPr>
        <sz val="11"/>
        <color theme="1"/>
        <rFont val="Arial"/>
      </rPr>
      <t xml:space="preserve"> 
Lefor del Area Adminstrativa, Tarjetas Informativas</t>
    </r>
  </si>
  <si>
    <t>Participación e interés de la población objetivo para realización de este tramite</t>
  </si>
  <si>
    <r>
      <rPr>
        <b/>
        <sz val="13"/>
        <color theme="1"/>
        <rFont val="Calibri"/>
      </rPr>
      <t xml:space="preserve">3.1.1.1.9.4 </t>
    </r>
    <r>
      <rPr>
        <sz val="13"/>
        <color theme="1"/>
        <rFont val="Calibri"/>
      </rPr>
      <t>Atención a manifestaciones y cierres de vias de comunicación en el Ambito Municipal</t>
    </r>
  </si>
  <si>
    <r>
      <rPr>
        <b/>
        <sz val="13"/>
        <color theme="1"/>
        <rFont val="Calibri"/>
      </rPr>
      <t xml:space="preserve">PRDS: </t>
    </r>
    <r>
      <rPr>
        <sz val="13"/>
        <color theme="1"/>
        <rFont val="Calibri"/>
      </rPr>
      <t>Porcentaje de atenciones a manisfestaciones y cierres de vias de comunicación en el ambito municipal.</t>
    </r>
  </si>
  <si>
    <t>Este indicador mide el número de manifestaciones y cierres de vias de comunicación en el ambito municipal atendidos.</t>
  </si>
  <si>
    <r>
      <rPr>
        <b/>
        <sz val="11"/>
        <color theme="1"/>
        <rFont val="Arial"/>
      </rPr>
      <t xml:space="preserve">MÉTODO DE CÁLCULO 
PMA= </t>
    </r>
    <r>
      <rPr>
        <sz val="11"/>
        <color theme="1"/>
        <rFont val="Arial"/>
      </rPr>
      <t xml:space="preserve">(NMA/NMAP)*100
</t>
    </r>
    <r>
      <rPr>
        <b/>
        <sz val="11"/>
        <color theme="1"/>
        <rFont val="Arial"/>
      </rPr>
      <t xml:space="preserve"> </t>
    </r>
    <r>
      <rPr>
        <sz val="11"/>
        <color theme="1"/>
        <rFont val="Arial"/>
      </rPr>
      <t xml:space="preserve">
</t>
    </r>
    <r>
      <rPr>
        <b/>
        <sz val="11"/>
        <color theme="1"/>
        <rFont val="Arial"/>
      </rPr>
      <t>VARIABLES</t>
    </r>
    <r>
      <rPr>
        <sz val="11"/>
        <color theme="1"/>
        <rFont val="Arial"/>
      </rPr>
      <t xml:space="preserve">
</t>
    </r>
    <r>
      <rPr>
        <b/>
        <sz val="11"/>
        <color theme="1"/>
        <rFont val="Arial"/>
      </rPr>
      <t xml:space="preserve">PMA: </t>
    </r>
    <r>
      <rPr>
        <sz val="11"/>
        <color theme="1"/>
        <rFont val="Arial"/>
      </rPr>
      <t xml:space="preserve">Porcentaje de manifestaciones atendidas. 
</t>
    </r>
    <r>
      <rPr>
        <b/>
        <sz val="11"/>
        <color theme="1"/>
        <rFont val="Arial"/>
      </rPr>
      <t xml:space="preserve">NMA: </t>
    </r>
    <r>
      <rPr>
        <sz val="11"/>
        <color theme="1"/>
        <rFont val="Arial"/>
      </rPr>
      <t xml:space="preserve">Número de manifestaciones atendidas.        
</t>
    </r>
    <r>
      <rPr>
        <b/>
        <sz val="11"/>
        <color theme="1"/>
        <rFont val="Arial"/>
      </rPr>
      <t>NMAP:</t>
    </r>
    <r>
      <rPr>
        <sz val="11"/>
        <color theme="1"/>
        <rFont val="Arial"/>
      </rPr>
      <t xml:space="preserve"> Número de manifestaciones atendidas programadas.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</si>
  <si>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Manifestaciones atendidas.</t>
    </r>
  </si>
  <si>
    <r>
      <rPr>
        <sz val="11"/>
        <color theme="1"/>
        <rFont val="Arial"/>
      </rPr>
      <t xml:space="preserve">PRP: La meta de Enero 2025 a Diciembre de 2027 serán 108 manifestaciones atendidas.
</t>
    </r>
    <r>
      <rPr>
        <b/>
        <sz val="11"/>
        <color theme="1"/>
        <rFont val="Arial"/>
      </rPr>
      <t xml:space="preserve">Variación con respecto a la Línea Base.
Meta Absoluta: </t>
    </r>
    <r>
      <rPr>
        <sz val="11"/>
        <color theme="1"/>
        <rFont val="Arial"/>
      </rPr>
      <t>5 manifestaciones atendidas</t>
    </r>
    <r>
      <rPr>
        <b/>
        <sz val="11"/>
        <color theme="1"/>
        <rFont val="Arial"/>
      </rPr>
      <t xml:space="preserve">
Meta Relativa: </t>
    </r>
    <r>
      <rPr>
        <sz val="11"/>
        <color theme="1"/>
        <rFont val="Arial"/>
      </rPr>
      <t>95.14% inferior a la línea base</t>
    </r>
  </si>
  <si>
    <r>
      <rPr>
        <b/>
        <sz val="11"/>
        <color theme="1"/>
        <rFont val="Arial"/>
      </rPr>
      <t>PRP</t>
    </r>
    <r>
      <rPr>
        <sz val="11"/>
        <color theme="1"/>
        <rFont val="Arial"/>
      </rPr>
      <t>: De Enero 2022 a Diciembre 2024 se realizaron 103 atenciones.
2022: No hay información
2023: No hay información
2024: 103</t>
    </r>
  </si>
  <si>
    <r>
      <rPr>
        <b/>
        <sz val="11"/>
        <color theme="1"/>
        <rFont val="Arial"/>
      </rPr>
      <t xml:space="preserve">Nombre completo del Documento que sustenta la información: </t>
    </r>
    <r>
      <rPr>
        <sz val="11"/>
        <color theme="1"/>
        <rFont val="Arial"/>
      </rPr>
      <t xml:space="preserve">
Tarjetas Informativas con Fotos  
</t>
    </r>
    <r>
      <rPr>
        <b/>
        <sz val="11"/>
        <color theme="1"/>
        <rFont val="Arial"/>
      </rPr>
      <t xml:space="preserve">Nombre del área que genera o publica la información: </t>
    </r>
    <r>
      <rPr>
        <sz val="11"/>
        <color theme="1"/>
        <rFont val="Arial"/>
      </rPr>
      <t xml:space="preserve">
Jefatura del Departamento de Prosectiva Politica y Legal
</t>
    </r>
    <r>
      <rPr>
        <b/>
        <sz val="11"/>
        <color theme="1"/>
        <rFont val="Arial"/>
      </rPr>
      <t xml:space="preserve">Periodicidad con que se genera el documento: </t>
    </r>
    <r>
      <rPr>
        <sz val="11"/>
        <color theme="1"/>
        <rFont val="Arial"/>
      </rPr>
      <t xml:space="preserve">
Triemestral.
</t>
    </r>
    <r>
      <rPr>
        <b/>
        <sz val="11"/>
        <color theme="1"/>
        <rFont val="Arial"/>
      </rPr>
      <t>Liga de la página donde se localiza la información o ubicación:</t>
    </r>
    <r>
      <rPr>
        <sz val="11"/>
        <color theme="1"/>
        <rFont val="Arial"/>
      </rPr>
      <t xml:space="preserve"> 
Lefor del Area Adminstrativa, Oficios Enviados. Tarjetas Informativas</t>
    </r>
  </si>
  <si>
    <t>Manisfestacione realizadas por los ciudadanos en el municipio.</t>
  </si>
  <si>
    <r>
      <rPr>
        <b/>
        <sz val="13"/>
        <color theme="1"/>
        <rFont val="Calibri"/>
      </rPr>
      <t>3.1.1.1.9.5</t>
    </r>
    <r>
      <rPr>
        <sz val="13"/>
        <color theme="1"/>
        <rFont val="Calibri"/>
      </rPr>
      <t xml:space="preserve"> Atenciones en asuntos religiosos brindadas.</t>
    </r>
  </si>
  <si>
    <r>
      <rPr>
        <b/>
        <sz val="13"/>
        <color theme="1"/>
        <rFont val="Calibri"/>
      </rPr>
      <t xml:space="preserve">PARB: </t>
    </r>
    <r>
      <rPr>
        <sz val="13"/>
        <color theme="1"/>
        <rFont val="Calibri"/>
      </rPr>
      <t xml:space="preserve">Porcentaje de Atenciones en Asuntos Religiosos brindadas. </t>
    </r>
  </si>
  <si>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</si>
  <si>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r>
      <rPr>
        <b/>
        <sz val="11"/>
        <color theme="1"/>
        <rFont val="Arial"/>
      </rPr>
      <t xml:space="preserve">MÉTODO DE CÁLCULO                                                                                     
PARB= </t>
    </r>
    <r>
      <rPr>
        <sz val="11"/>
        <color theme="1"/>
        <rFont val="Arial"/>
      </rPr>
      <t xml:space="preserve">(NARR/NARS)*100         </t>
    </r>
    <r>
      <rPr>
        <b/>
        <sz val="11"/>
        <color theme="1"/>
        <rFont val="Arial"/>
      </rPr>
      <t xml:space="preserve">                                        
VARIABLES                                                                                                        
PARB: </t>
    </r>
    <r>
      <rPr>
        <sz val="11"/>
        <color theme="1"/>
        <rFont val="Arial"/>
      </rPr>
      <t xml:space="preserve">Porcentaje de Atenciones en Asuntos Religiosos brindadas. </t>
    </r>
    <r>
      <rPr>
        <b/>
        <sz val="11"/>
        <color theme="1"/>
        <rFont val="Arial"/>
      </rPr>
      <t xml:space="preserve">                                    
NARR: </t>
    </r>
    <r>
      <rPr>
        <sz val="11"/>
        <color theme="1"/>
        <rFont val="Arial"/>
      </rPr>
      <t>Número de Atenciones de Asuntos Religiosos brindadas.</t>
    </r>
    <r>
      <rPr>
        <b/>
        <sz val="11"/>
        <color theme="1"/>
        <rFont val="Arial"/>
      </rPr>
      <t xml:space="preserve">                                         
NARS: </t>
    </r>
    <r>
      <rPr>
        <sz val="11"/>
        <color theme="1"/>
        <rFont val="Arial"/>
      </rPr>
      <t xml:space="preserve">Número de Atenciones de Asuntos Religiosos Solicitadas. </t>
    </r>
    <r>
      <rPr>
        <b/>
        <sz val="11"/>
        <color theme="1"/>
        <rFont val="Arial"/>
      </rPr>
      <t xml:space="preserve"> </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</si>
  <si>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Atenciones en asuntos religiosos.</t>
    </r>
  </si>
  <si>
    <r>
      <rPr>
        <b/>
        <sz val="11"/>
        <color theme="1"/>
        <rFont val="Arial"/>
      </rPr>
      <t>PARB:</t>
    </r>
    <r>
      <rPr>
        <sz val="11"/>
        <color theme="1"/>
        <rFont val="Arial"/>
      </rPr>
      <t xml:space="preserve"> La meta de Enero de 2025  a  Diciembre de 2027 serán 22,500 atenciones en asuntos religiosos brindadas.
</t>
    </r>
    <r>
      <rPr>
        <b/>
        <sz val="11"/>
        <color theme="1"/>
        <rFont val="Arial"/>
      </rPr>
      <t>Variación con respecto a la Línea Base.
Meta Absoluta:</t>
    </r>
    <r>
      <rPr>
        <sz val="11"/>
        <color theme="1"/>
        <rFont val="Arial"/>
      </rPr>
      <t xml:space="preserve"> 16,314 atenciones en asuntos religiosos
</t>
    </r>
    <r>
      <rPr>
        <b/>
        <sz val="11"/>
        <color theme="1"/>
        <rFont val="Arial"/>
      </rPr>
      <t xml:space="preserve">Meta Relativa: </t>
    </r>
    <r>
      <rPr>
        <sz val="11"/>
        <color theme="1"/>
        <rFont val="Arial"/>
      </rPr>
      <t>163.72% superior a la línea base</t>
    </r>
  </si>
  <si>
    <r>
      <rPr>
        <b/>
        <sz val="11"/>
        <color theme="1"/>
        <rFont val="Arial"/>
      </rPr>
      <t>PARB:</t>
    </r>
    <r>
      <rPr>
        <sz val="11"/>
        <color theme="1"/>
        <rFont val="Arial"/>
      </rPr>
      <t xml:space="preserve"> De Enero 2022 a Diciembre 2024 se brindaron 6186 atenciones en asuntos religiosos.
2022:2065
2023: 2075
2024: 2046</t>
    </r>
  </si>
  <si>
    <r>
      <rPr>
        <b/>
        <sz val="11"/>
        <color theme="1"/>
        <rFont val="Arial"/>
      </rPr>
      <t>Nombre del Documento:</t>
    </r>
    <r>
      <rPr>
        <sz val="11"/>
        <color theme="1"/>
        <rFont val="Arial"/>
      </rPr>
      <t xml:space="preserve">  Informe trimestral de actividades, donde se especifica las atenciones brindadas.
</t>
    </r>
    <r>
      <rPr>
        <b/>
        <sz val="11"/>
        <color theme="1"/>
        <rFont val="Arial"/>
      </rPr>
      <t>Nombre de quien genera la información:</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Trimestral
</t>
    </r>
    <r>
      <rPr>
        <b/>
        <sz val="11"/>
        <color theme="1"/>
        <rFont val="Arial"/>
      </rPr>
      <t xml:space="preserve">Liga de la página donde se localiza la información o ubicación: 
</t>
    </r>
    <r>
      <rPr>
        <sz val="11"/>
        <color theme="1"/>
        <rFont val="Arial"/>
      </rPr>
      <t>Leffort MBJ-PM-SA-DAR-JAA-001-2022, que se encuentra en la</t>
    </r>
    <r>
      <rPr>
        <b/>
        <sz val="11"/>
        <color theme="1"/>
        <rFont val="Arial"/>
      </rPr>
      <t xml:space="preserve"> </t>
    </r>
    <r>
      <rPr>
        <sz val="11"/>
        <color theme="1"/>
        <rFont val="Arial"/>
      </rPr>
      <t>repisa No 1 departamento administrativo</t>
    </r>
  </si>
  <si>
    <t>La población solicita la infomación, atencion y gestion  en temas religiosos.</t>
  </si>
  <si>
    <t>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</si>
  <si>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Atenciones que brinda la Dirección a las solicitudes por parte de la población en temas religiosos.</t>
  </si>
  <si>
    <t>Atenciones</t>
  </si>
  <si>
    <r>
      <rPr>
        <b/>
        <sz val="13"/>
        <color theme="1"/>
        <rFont val="Calibri"/>
      </rPr>
      <t xml:space="preserve">3.1.1.1.9.6 </t>
    </r>
    <r>
      <rPr>
        <sz val="13"/>
        <color theme="1"/>
        <rFont val="Calibri"/>
      </rPr>
      <t xml:space="preserve">Realización de actividades comunitarias enfocadas a la construccion de paz con apoyo de grupos religiosos. (sinergia por la paz) </t>
    </r>
  </si>
  <si>
    <r>
      <rPr>
        <b/>
        <sz val="13"/>
        <color theme="1"/>
        <rFont val="Calibri"/>
      </rPr>
      <t xml:space="preserve">PPAC: </t>
    </r>
    <r>
      <rPr>
        <sz val="13"/>
        <color theme="1"/>
        <rFont val="Calibri"/>
      </rPr>
      <t>Porcentaje de participantes  en actividades comunitarias enfocadas a la construccion de paz con apoyo de grupos religiosos. (sinergia por la paz) .</t>
    </r>
  </si>
  <si>
    <t xml:space="preserve">Este indicador mide el número de  participantes benficiados en las actividades comunitarias para la construccion de paz.  </t>
  </si>
  <si>
    <r>
      <rPr>
        <b/>
        <sz val="11"/>
        <color theme="1"/>
        <rFont val="Arial"/>
      </rPr>
      <t xml:space="preserve">MÉTODO DE CÁLCULO DEL INDICADOR: </t>
    </r>
    <r>
      <rPr>
        <sz val="11"/>
        <color theme="1"/>
        <rFont val="Arial"/>
      </rPr>
      <t xml:space="preserve">                                                                                                                                                                               
</t>
    </r>
    <r>
      <rPr>
        <b/>
        <sz val="11"/>
        <color theme="1"/>
        <rFont val="Arial"/>
      </rPr>
      <t>PPACP=</t>
    </r>
    <r>
      <rPr>
        <sz val="11"/>
        <color theme="1"/>
        <rFont val="Arial"/>
      </rPr>
      <t xml:space="preserve">(NPEP/NPEE)*100                                                                                                                                                                                 
</t>
    </r>
    <r>
      <rPr>
        <b/>
        <sz val="11"/>
        <color theme="1"/>
        <rFont val="Arial"/>
      </rPr>
      <t>VARIABLES</t>
    </r>
    <r>
      <rPr>
        <sz val="11"/>
        <color theme="1"/>
        <rFont val="Arial"/>
      </rPr>
      <t xml:space="preserve">.      
</t>
    </r>
    <r>
      <rPr>
        <b/>
        <sz val="11"/>
        <color theme="1"/>
        <rFont val="Arial"/>
      </rPr>
      <t>PPACP:</t>
    </r>
    <r>
      <rPr>
        <sz val="11"/>
        <color theme="1"/>
        <rFont val="Arial"/>
      </rPr>
      <t xml:space="preserve"> Porcentaje de participantes en actividades de construcción de Paz.                                                                                                                                                                             
</t>
    </r>
    <r>
      <rPr>
        <b/>
        <sz val="11"/>
        <color theme="1"/>
        <rFont val="Arial"/>
      </rPr>
      <t>NPEP:</t>
    </r>
    <r>
      <rPr>
        <sz val="11"/>
        <color theme="1"/>
        <rFont val="Arial"/>
      </rPr>
      <t xml:space="preserve"> Número de  personas participantes.                                                                                                  
</t>
    </r>
    <r>
      <rPr>
        <b/>
        <sz val="11"/>
        <color theme="1"/>
        <rFont val="Arial"/>
      </rPr>
      <t>NPEE:</t>
    </r>
    <r>
      <rPr>
        <sz val="11"/>
        <color theme="1"/>
        <rFont val="Arial"/>
      </rPr>
      <t xml:space="preserve"> Número de personas estimadas.</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</si>
  <si>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Participantes de actividades para la construcción de Paz.</t>
    </r>
  </si>
  <si>
    <r>
      <rPr>
        <b/>
        <sz val="11"/>
        <color theme="1"/>
        <rFont val="Arial"/>
      </rPr>
      <t>PPACP</t>
    </r>
    <r>
      <rPr>
        <sz val="11"/>
        <color theme="1"/>
        <rFont val="Arial"/>
      </rPr>
      <t xml:space="preserve">: De enero 2025 a diciembre 2027, la meta serán 32,000 personas en actividades de construcción de paz 
</t>
    </r>
    <r>
      <rPr>
        <b/>
        <sz val="11"/>
        <color theme="1"/>
        <rFont val="Arial"/>
      </rPr>
      <t xml:space="preserve">
Variación con respecto a la Línea Base.
Meta Absoluta: </t>
    </r>
    <r>
      <rPr>
        <sz val="11"/>
        <color theme="1"/>
        <rFont val="Arial"/>
      </rPr>
      <t>8,619 personas en actividades de construcción de paz</t>
    </r>
    <r>
      <rPr>
        <b/>
        <sz val="11"/>
        <color theme="1"/>
        <rFont val="Arial"/>
      </rPr>
      <t xml:space="preserve">
Meta Relativa: </t>
    </r>
    <r>
      <rPr>
        <sz val="11"/>
        <color theme="1"/>
        <rFont val="Arial"/>
      </rPr>
      <t>36.86% superior a la línea base</t>
    </r>
  </si>
  <si>
    <r>
      <rPr>
        <b/>
        <sz val="11"/>
        <color theme="1"/>
        <rFont val="Arial"/>
      </rPr>
      <t xml:space="preserve">PPACP: </t>
    </r>
    <r>
      <rPr>
        <sz val="11"/>
        <color theme="1"/>
        <rFont val="Arial"/>
      </rPr>
      <t>De Enero 2022  a Diciembre 2024 participaron 23,381  personas  en actividades de construcción de paz.
2022:7900
2023: 7800
2024: 7681
total: 23,381</t>
    </r>
  </si>
  <si>
    <r>
      <rPr>
        <b/>
        <sz val="11"/>
        <color theme="1"/>
        <rFont val="Arial"/>
      </rPr>
      <t>Nombre del Documento</t>
    </r>
    <r>
      <rPr>
        <sz val="11"/>
        <color theme="1"/>
        <rFont val="Arial"/>
      </rPr>
      <t xml:space="preserve">: 
Expediente de programas y proyectos, donde se especifica los participantes de las actividades de construcción de paz con apoyo de grupos religiosos
</t>
    </r>
    <r>
      <rPr>
        <b/>
        <sz val="11"/>
        <color theme="1"/>
        <rFont val="Arial"/>
      </rPr>
      <t xml:space="preserve">Nombre de quien genera la información: </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
Trimestral
</t>
    </r>
    <r>
      <rPr>
        <b/>
        <sz val="11"/>
        <color theme="1"/>
        <rFont val="Arial"/>
      </rPr>
      <t>Liga de la página donde se localiza la información o ubicación:</t>
    </r>
    <r>
      <rPr>
        <sz val="11"/>
        <color theme="1"/>
        <rFont val="Arial"/>
      </rPr>
      <t xml:space="preserve">
Las Copias se archivan en carpetas de la Dirección de Asuntos Religioso</t>
    </r>
  </si>
  <si>
    <t xml:space="preserve">Las y los feligreses tienen intéres y participan en las actividades comunitarias para la construcción de paz  </t>
  </si>
  <si>
    <t xml:space="preserve">Realización de actividades comunitarias enfocadas a la construccion de paz con apoyo de grupos religiosos. (sinergia por la paz) </t>
  </si>
  <si>
    <t xml:space="preserve">Actividades Comunitarias </t>
  </si>
  <si>
    <r>
      <rPr>
        <b/>
        <sz val="13"/>
        <color theme="1"/>
        <rFont val="Calibri"/>
      </rPr>
      <t>3.1.1.1.9.7</t>
    </r>
    <r>
      <rPr>
        <sz val="13"/>
        <color theme="1"/>
        <rFont val="Calibri"/>
      </rPr>
      <t xml:space="preserve"> Capacitación en materia religiosa que fortalezcan la laicidad del municipio.</t>
    </r>
  </si>
  <si>
    <r>
      <rPr>
        <b/>
        <sz val="13"/>
        <color theme="1"/>
        <rFont val="Calibri"/>
      </rPr>
      <t>PCMR:</t>
    </r>
    <r>
      <rPr>
        <sz val="13"/>
        <color theme="1"/>
        <rFont val="Calibri"/>
      </rPr>
      <t xml:space="preserve"> Porcentaje de participantes en materia religiosa capacitados(as)</t>
    </r>
  </si>
  <si>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</si>
  <si>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r>
      <rPr>
        <b/>
        <sz val="11"/>
        <color theme="1"/>
        <rFont val="Arial"/>
      </rPr>
      <t xml:space="preserve">MÉTODO DE CÁLCULO                                                                                                                                                                           
PCMR= </t>
    </r>
    <r>
      <rPr>
        <sz val="11"/>
        <color theme="1"/>
        <rFont val="Arial"/>
      </rPr>
      <t xml:space="preserve">(NPCA/NPCO)*100                                                                                                                                                                                                                                                                                                                                                                                                                                        
</t>
    </r>
    <r>
      <rPr>
        <b/>
        <sz val="11"/>
        <color theme="1"/>
        <rFont val="Arial"/>
      </rPr>
      <t xml:space="preserve">VARIABLES                                                                                                                                                              
PCMR: </t>
    </r>
    <r>
      <rPr>
        <sz val="11"/>
        <color theme="1"/>
        <rFont val="Arial"/>
      </rPr>
      <t xml:space="preserve">Porcentaje de participantes en materia religiosa capacitados(as).
</t>
    </r>
    <r>
      <rPr>
        <b/>
        <sz val="11"/>
        <color theme="1"/>
        <rFont val="Arial"/>
      </rPr>
      <t xml:space="preserve">NPCA: </t>
    </r>
    <r>
      <rPr>
        <sz val="11"/>
        <color theme="1"/>
        <rFont val="Arial"/>
      </rPr>
      <t xml:space="preserve">Número de personas capacitadas.
</t>
    </r>
    <r>
      <rPr>
        <b/>
        <sz val="11"/>
        <color theme="1"/>
        <rFont val="Arial"/>
      </rPr>
      <t xml:space="preserve">NPCO: </t>
    </r>
    <r>
      <rPr>
        <sz val="11"/>
        <color theme="1"/>
        <rFont val="Arial"/>
      </rPr>
      <t xml:space="preserve">Número de personas convocadas.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</si>
  <si>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LAS VARIABLE  </t>
    </r>
    <r>
      <rPr>
        <sz val="11"/>
        <color theme="1"/>
        <rFont val="Arial"/>
      </rPr>
      <t xml:space="preserve"> Participantes capacitados(as)</t>
    </r>
  </si>
  <si>
    <r>
      <rPr>
        <b/>
        <sz val="11"/>
        <color theme="1"/>
        <rFont val="Arial"/>
      </rPr>
      <t>PCMR:</t>
    </r>
    <r>
      <rPr>
        <sz val="11"/>
        <color theme="1"/>
        <rFont val="Arial"/>
      </rPr>
      <t xml:space="preserve"> La meta de enero de 2025 a diciembre de 2027 serán 3,960 participantes capacitadas(os), 
</t>
    </r>
    <r>
      <rPr>
        <b/>
        <sz val="11"/>
        <color theme="1"/>
        <rFont val="Arial"/>
      </rPr>
      <t>Variación con respecto a la Línea Base.
Meta Absoluta:</t>
    </r>
    <r>
      <rPr>
        <sz val="11"/>
        <color theme="1"/>
        <rFont val="Arial"/>
      </rPr>
      <t xml:space="preserve"> 2,697 participantes capacitados
</t>
    </r>
    <r>
      <rPr>
        <b/>
        <sz val="11"/>
        <color theme="1"/>
        <rFont val="Arial"/>
      </rPr>
      <t>Meta Relativa:</t>
    </r>
    <r>
      <rPr>
        <sz val="11"/>
        <color theme="1"/>
        <rFont val="Arial"/>
      </rPr>
      <t xml:space="preserve"> 113.53% superior a la línea base</t>
    </r>
  </si>
  <si>
    <r>
      <rPr>
        <b/>
        <sz val="11"/>
        <color theme="1"/>
        <rFont val="Arial"/>
      </rPr>
      <t>PCMR:</t>
    </r>
    <r>
      <rPr>
        <sz val="11"/>
        <color theme="1"/>
        <rFont val="Arial"/>
      </rPr>
      <t xml:space="preserve"> De Enero 2022 a Diciembre 2024  se</t>
    </r>
    <r>
      <rPr>
        <b/>
        <sz val="11"/>
        <color theme="1"/>
        <rFont val="Arial"/>
      </rPr>
      <t xml:space="preserve"> </t>
    </r>
    <r>
      <rPr>
        <sz val="11"/>
        <color theme="1"/>
        <rFont val="Arial"/>
      </rPr>
      <t>capacitaron a 1263 participantes.
2022: 418
2023: 435
2024: 410
Total:</t>
    </r>
  </si>
  <si>
    <r>
      <rPr>
        <b/>
        <sz val="11"/>
        <color theme="1"/>
        <rFont val="Arial"/>
      </rPr>
      <t xml:space="preserve">Nombre del Documento: </t>
    </r>
    <r>
      <rPr>
        <sz val="11"/>
        <color theme="1"/>
        <rFont val="Arial"/>
      </rPr>
      <t xml:space="preserve">
Expediente de programas y proyectos, donde se especifican  los listados de asistencia a las capacitaciones
</t>
    </r>
    <r>
      <rPr>
        <b/>
        <sz val="11"/>
        <color theme="1"/>
        <rFont val="Arial"/>
      </rPr>
      <t>Nombre de quien genera la información</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Trimestral
</t>
    </r>
    <r>
      <rPr>
        <b/>
        <sz val="11"/>
        <color theme="1"/>
        <rFont val="Arial"/>
      </rPr>
      <t xml:space="preserve">Liga de la página donde se localiza la información o ubicación:  </t>
    </r>
    <r>
      <rPr>
        <sz val="11"/>
        <color theme="1"/>
        <rFont val="Arial"/>
      </rPr>
      <t>Leffort MBJ-PM-SA-DAR-JDPP-002-2022 que se enceuntra en la repisa</t>
    </r>
    <r>
      <rPr>
        <b/>
        <sz val="11"/>
        <color theme="1"/>
        <rFont val="Arial"/>
      </rPr>
      <t xml:space="preserve"> </t>
    </r>
    <r>
      <rPr>
        <sz val="11"/>
        <color theme="1"/>
        <rFont val="Arial"/>
      </rPr>
      <t xml:space="preserve">No 2 del departamento juridico
</t>
    </r>
  </si>
  <si>
    <t>Las personas reciben la invitación y asisten a los cursos, pláticas, foros y mesas de trabajo</t>
  </si>
  <si>
    <t>Capacitacion de personas, Talleres, reuniones informativas, simposio y conferencias.</t>
  </si>
  <si>
    <t xml:space="preserve">Capacitaciones </t>
  </si>
  <si>
    <r>
      <rPr>
        <b/>
        <sz val="13"/>
        <color theme="1"/>
        <rFont val="Calibri"/>
      </rPr>
      <t xml:space="preserve">3.1.1.1.9.8 </t>
    </r>
    <r>
      <rPr>
        <sz val="13"/>
        <color theme="1"/>
        <rFont val="Calibri"/>
      </rPr>
      <t>Actualización del Padrón Municipal de Templos (PMT).</t>
    </r>
  </si>
  <si>
    <r>
      <rPr>
        <b/>
        <sz val="13"/>
        <color theme="1"/>
        <rFont val="Calibri"/>
      </rPr>
      <t xml:space="preserve">PAEX: </t>
    </r>
    <r>
      <rPr>
        <sz val="13"/>
        <color theme="1"/>
        <rFont val="Calibri"/>
      </rPr>
      <t>Porcentaje de expedientes del Padrón Municipal de Templos actualizados.</t>
    </r>
  </si>
  <si>
    <t xml:space="preserve">Este indicador mide el número de  expedientes que alimentará el Padrón Municipal de Templos a fin de contar con un registro y control de agrupaciones y asociaciones religiosas actualizados. </t>
  </si>
  <si>
    <r>
      <rPr>
        <b/>
        <sz val="11"/>
        <color theme="1"/>
        <rFont val="Arial"/>
      </rPr>
      <t xml:space="preserve">MÉTODO DE CÁLCULO                                                                                                                                    
PAEX= </t>
    </r>
    <r>
      <rPr>
        <sz val="11"/>
        <color theme="1"/>
        <rFont val="Arial"/>
      </rPr>
      <t xml:space="preserve">(NEXA/NEXE) *100                                                                                                                                                                                                           
</t>
    </r>
    <r>
      <rPr>
        <b/>
        <sz val="11"/>
        <color theme="1"/>
        <rFont val="Arial"/>
      </rPr>
      <t xml:space="preserve">
VARIABLES                                                                                                                                                                 
PAEX: </t>
    </r>
    <r>
      <rPr>
        <sz val="11"/>
        <color theme="1"/>
        <rFont val="Arial"/>
      </rPr>
      <t xml:space="preserve">Porcentaje de expedientes del Padrón Municipal de Templos actualizados.
</t>
    </r>
    <r>
      <rPr>
        <b/>
        <sz val="11"/>
        <color theme="1"/>
        <rFont val="Arial"/>
      </rPr>
      <t>NEXA:</t>
    </r>
    <r>
      <rPr>
        <sz val="11"/>
        <color theme="1"/>
        <rFont val="Arial"/>
      </rPr>
      <t xml:space="preserve"> Número de expedientes actualizados.                                                                                                         
</t>
    </r>
    <r>
      <rPr>
        <b/>
        <sz val="11"/>
        <color theme="1"/>
        <rFont val="Arial"/>
      </rPr>
      <t>NEXE:</t>
    </r>
    <r>
      <rPr>
        <sz val="11"/>
        <color theme="1"/>
        <rFont val="Arial"/>
      </rPr>
      <t xml:space="preserve"> Número de expedientes estimados.    
</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</si>
  <si>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Expedientes del Padrón Municipal de Templos.</t>
    </r>
  </si>
  <si>
    <r>
      <rPr>
        <b/>
        <sz val="11"/>
        <color theme="1"/>
        <rFont val="Arial"/>
      </rPr>
      <t>PAEX</t>
    </r>
    <r>
      <rPr>
        <sz val="11"/>
        <color theme="1"/>
        <rFont val="Arial"/>
      </rPr>
      <t xml:space="preserve">:  La meta de  Enero  2025 a  Diciembre de 2027 serán 6,480 expedientes del Padrón Municipal de Templos actualizados,
</t>
    </r>
    <r>
      <rPr>
        <b/>
        <sz val="11"/>
        <color theme="1"/>
        <rFont val="Arial"/>
      </rPr>
      <t xml:space="preserve">
Variación con respecto a la Línea Base.
Meta Absoluta: </t>
    </r>
    <r>
      <rPr>
        <sz val="11"/>
        <color theme="1"/>
        <rFont val="Arial"/>
      </rPr>
      <t xml:space="preserve">5,212 expedientes del Padrón Municipal de Templos
</t>
    </r>
    <r>
      <rPr>
        <b/>
        <sz val="11"/>
        <color theme="1"/>
        <rFont val="Arial"/>
      </rPr>
      <t xml:space="preserve">
Meta Relativa: </t>
    </r>
    <r>
      <rPr>
        <sz val="11"/>
        <color theme="1"/>
        <rFont val="Arial"/>
      </rPr>
      <t>311.04% superior a la línea base</t>
    </r>
  </si>
  <si>
    <r>
      <rPr>
        <b/>
        <sz val="11"/>
        <color theme="1"/>
        <rFont val="Arial"/>
      </rPr>
      <t>PAEX:</t>
    </r>
    <r>
      <rPr>
        <sz val="11"/>
        <color theme="1"/>
        <rFont val="Arial"/>
      </rPr>
      <t xml:space="preserve"> De Enero 2022  a Diciembre 2024 se actualizaron a 1268 expedientes del Padrón Municipal de Templos.
2022:237
2023: 527
2024: 504</t>
    </r>
  </si>
  <si>
    <r>
      <rPr>
        <b/>
        <sz val="11"/>
        <color theme="1"/>
        <rFont val="Arial"/>
      </rPr>
      <t xml:space="preserve">Nombre del Documento: </t>
    </r>
    <r>
      <rPr>
        <sz val="11"/>
        <color theme="1"/>
        <rFont val="Arial"/>
      </rPr>
      <t xml:space="preserve">
Actualizaciones del Padrón Municipal de Templos.
</t>
    </r>
    <r>
      <rPr>
        <b/>
        <sz val="11"/>
        <color theme="1"/>
        <rFont val="Arial"/>
      </rPr>
      <t>Nombre de quien genera la información</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Trimestral.
</t>
    </r>
    <r>
      <rPr>
        <b/>
        <sz val="11"/>
        <color theme="1"/>
        <rFont val="Arial"/>
      </rPr>
      <t xml:space="preserve">Liga de la página donde se localiza la información o ubicación:  
</t>
    </r>
    <r>
      <rPr>
        <sz val="11"/>
        <color theme="1"/>
        <rFont val="Arial"/>
      </rPr>
      <t>Leffort MBJ-PM-SA-DAR-JDCR-002-2022</t>
    </r>
    <r>
      <rPr>
        <b/>
        <sz val="11"/>
        <color theme="1"/>
        <rFont val="Arial"/>
      </rPr>
      <t xml:space="preserve"> </t>
    </r>
    <r>
      <rPr>
        <sz val="11"/>
        <color theme="1"/>
        <rFont val="Arial"/>
      </rPr>
      <t xml:space="preserve">repisa No 1 departamento de Registro y Control de Asociaciones. 
</t>
    </r>
  </si>
  <si>
    <t>Las y los ministros cumplen con las indicaciones y proporcionan información actualizada de sus expedientes en el Padron  Municipal de Templos.</t>
  </si>
  <si>
    <t>Actualización del Padrón Municipal de Templos (PMT).</t>
  </si>
  <si>
    <t>Actualización del PMT</t>
  </si>
  <si>
    <r>
      <rPr>
        <b/>
        <sz val="13"/>
        <color theme="1"/>
        <rFont val="Calibri"/>
      </rPr>
      <t xml:space="preserve">3.1.1.1.9.9 </t>
    </r>
    <r>
      <rPr>
        <sz val="13"/>
        <color theme="1"/>
        <rFont val="Calibri"/>
      </rPr>
      <t>Realización de los trámites solicitados por las asociaciones y agrupaciones religiosas.</t>
    </r>
  </si>
  <si>
    <r>
      <rPr>
        <b/>
        <sz val="13"/>
        <color theme="1"/>
        <rFont val="Calibri"/>
      </rPr>
      <t xml:space="preserve">PTSR: </t>
    </r>
    <r>
      <rPr>
        <sz val="13"/>
        <color theme="1"/>
        <rFont val="Calibri"/>
      </rPr>
      <t>Porcentaje de trámites del sector religioso realizados.</t>
    </r>
  </si>
  <si>
    <t>Este indicador mide el número de  trámites realizados por la Dirección de Asuntos Religiosos en cuantos los servicios solicitados por las agrupaciones y asociaciones religiosas del municipio.</t>
  </si>
  <si>
    <r>
      <rPr>
        <b/>
        <sz val="11"/>
        <color theme="1"/>
        <rFont val="Arial"/>
      </rPr>
      <t>MÉTODO DE CÁLCULO                                                                                                                                                                                 
PTSR=</t>
    </r>
    <r>
      <rPr>
        <sz val="11"/>
        <color theme="1"/>
        <rFont val="Arial"/>
      </rPr>
      <t xml:space="preserve">(NTSE/NTSS)*100                                                                                                                                                                                 
</t>
    </r>
    <r>
      <rPr>
        <b/>
        <sz val="11"/>
        <color theme="1"/>
        <rFont val="Arial"/>
      </rPr>
      <t xml:space="preserve">VARIABLES.      
PTSR: </t>
    </r>
    <r>
      <rPr>
        <sz val="11"/>
        <color theme="1"/>
        <rFont val="Arial"/>
      </rPr>
      <t xml:space="preserve">Porcentaje de trámites del sector religioso realizados.          
</t>
    </r>
    <r>
      <rPr>
        <b/>
        <sz val="11"/>
        <color theme="1"/>
        <rFont val="Arial"/>
      </rPr>
      <t>NTSE:</t>
    </r>
    <r>
      <rPr>
        <sz val="11"/>
        <color theme="1"/>
        <rFont val="Arial"/>
      </rPr>
      <t xml:space="preserve"> Número de trámites emitidos.                   
</t>
    </r>
    <r>
      <rPr>
        <b/>
        <sz val="11"/>
        <color theme="1"/>
        <rFont val="Arial"/>
      </rPr>
      <t xml:space="preserve">NTSS: </t>
    </r>
    <r>
      <rPr>
        <sz val="11"/>
        <color theme="1"/>
        <rFont val="Arial"/>
      </rPr>
      <t xml:space="preserve">Número de trámites solicitados.                 
</t>
    </r>
  </si>
  <si>
    <r>
      <rPr>
        <b/>
        <sz val="11"/>
        <color theme="1"/>
        <rFont val="Arial"/>
      </rPr>
      <t xml:space="preserve">UNIDAD DE MEDIDA DEL INDICADOR:
</t>
    </r>
    <r>
      <rPr>
        <sz val="11"/>
        <color theme="1"/>
        <rFont val="Arial"/>
      </rPr>
      <t xml:space="preserve">Porcentaje.
</t>
    </r>
    <r>
      <rPr>
        <b/>
        <sz val="11"/>
        <color theme="1"/>
        <rFont val="Arial"/>
      </rPr>
      <t xml:space="preserve">UNIDAD DE MEDIDA DE LAS VARIABLES: 
</t>
    </r>
    <r>
      <rPr>
        <sz val="11"/>
        <color theme="1"/>
        <rFont val="Arial"/>
      </rPr>
      <t>Trámites del sector religioso.</t>
    </r>
  </si>
  <si>
    <r>
      <rPr>
        <b/>
        <sz val="11"/>
        <color theme="1"/>
        <rFont val="Arial"/>
      </rPr>
      <t xml:space="preserve">PTSR: </t>
    </r>
    <r>
      <rPr>
        <sz val="11"/>
        <color theme="1"/>
        <rFont val="Arial"/>
      </rPr>
      <t xml:space="preserve">La meta de  Enero  2025 a  Diciembre de 2027 serán 3,780  trámites del sector religioso realizados
</t>
    </r>
    <r>
      <rPr>
        <b/>
        <sz val="11"/>
        <color theme="1"/>
        <rFont val="Arial"/>
      </rPr>
      <t>Variación con respecto a la Línea Base.
Meta Absoluta:</t>
    </r>
    <r>
      <rPr>
        <sz val="11"/>
        <color theme="1"/>
        <rFont val="Arial"/>
      </rPr>
      <t xml:space="preserve"> 2,764 trámites del sector religiosos
</t>
    </r>
    <r>
      <rPr>
        <b/>
        <sz val="11"/>
        <color theme="1"/>
        <rFont val="Arial"/>
      </rPr>
      <t xml:space="preserve">Meta Relativa: </t>
    </r>
    <r>
      <rPr>
        <sz val="11"/>
        <color theme="1"/>
        <rFont val="Arial"/>
      </rPr>
      <t>172.04% superior a la línea base</t>
    </r>
  </si>
  <si>
    <r>
      <rPr>
        <b/>
        <sz val="11"/>
        <color theme="1"/>
        <rFont val="Arial"/>
      </rPr>
      <t>PTAR:</t>
    </r>
    <r>
      <rPr>
        <sz val="11"/>
        <color theme="1"/>
        <rFont val="Arial"/>
      </rPr>
      <t xml:space="preserve"> De Enero 2024  a Diciembre 2022  se realizaron 1016 trámites del sector religioso.
2022:217
2023: 383
2024: 362</t>
    </r>
  </si>
  <si>
    <r>
      <rPr>
        <b/>
        <sz val="11"/>
        <color theme="1"/>
        <rFont val="Arial"/>
      </rPr>
      <t xml:space="preserve">Nombre del Documento: </t>
    </r>
    <r>
      <rPr>
        <sz val="11"/>
        <color theme="1"/>
        <rFont val="Arial"/>
      </rPr>
      <t xml:space="preserve">
correspondencia recibida
</t>
    </r>
    <r>
      <rPr>
        <b/>
        <sz val="11"/>
        <color theme="1"/>
        <rFont val="Arial"/>
      </rPr>
      <t>Nombre de quien genera la información</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Trimestral
</t>
    </r>
    <r>
      <rPr>
        <b/>
        <sz val="11"/>
        <color theme="1"/>
        <rFont val="Arial"/>
      </rPr>
      <t>Liga de la página donde se localiza la información o ubicación:</t>
    </r>
    <r>
      <rPr>
        <sz val="11"/>
        <color theme="1"/>
        <rFont val="Arial"/>
      </rPr>
      <t xml:space="preserve">
Leffort MBJ-PM-SA-DAR-001-2022 repisa No 1 area de recepción</t>
    </r>
  </si>
  <si>
    <t>Las y los feligreses tienen intéres y solicitan trámites y gestiones.</t>
  </si>
  <si>
    <t>Trámites y Servicios que brinda la Dirección de Asuntos Religiosos.</t>
  </si>
  <si>
    <t xml:space="preserve">Trámites y servicios </t>
  </si>
  <si>
    <r>
      <rPr>
        <b/>
        <sz val="13"/>
        <color theme="1"/>
        <rFont val="Calibri"/>
      </rPr>
      <t>3.1.1.1.9.10</t>
    </r>
    <r>
      <rPr>
        <sz val="13"/>
        <color theme="1"/>
        <rFont val="Calibri"/>
      </rPr>
      <t xml:space="preserve"> Asesoramiento para el registro de las agrupaciones religiosas.</t>
    </r>
  </si>
  <si>
    <r>
      <rPr>
        <b/>
        <sz val="13"/>
        <color theme="1"/>
        <rFont val="Calibri"/>
      </rPr>
      <t xml:space="preserve">PAAC: </t>
    </r>
    <r>
      <rPr>
        <sz val="13"/>
        <color theme="1"/>
        <rFont val="Calibri"/>
      </rPr>
      <t>Porcentaje de asesorías jurídicas hacia asociaciones y agrupaciones religiosas.</t>
    </r>
  </si>
  <si>
    <t xml:space="preserve">Este indicador mide el número de asesorias jurídicas y de Registro solicitados por las agrupaciones religiosas con base a la normatividad vigente. </t>
  </si>
  <si>
    <r>
      <rPr>
        <b/>
        <sz val="11"/>
        <color theme="1"/>
        <rFont val="Arial"/>
      </rPr>
      <t>MÉTODO DE CÁLCULO                                                                                                                                                                                 
PAAC=</t>
    </r>
    <r>
      <rPr>
        <sz val="11"/>
        <color theme="1"/>
        <rFont val="Arial"/>
      </rPr>
      <t xml:space="preserve">(NAJB/NAJE)*100                                                                                                                                                                                 
</t>
    </r>
    <r>
      <rPr>
        <b/>
        <sz val="11"/>
        <color theme="1"/>
        <rFont val="Arial"/>
      </rPr>
      <t xml:space="preserve">VARIABLES.      
PAAC: </t>
    </r>
    <r>
      <rPr>
        <sz val="11"/>
        <color theme="1"/>
        <rFont val="Arial"/>
      </rPr>
      <t xml:space="preserve">Porcentaje de asesorías jurídicas hacia asociaciones y agrupaciones religiosas.                                                                          
</t>
    </r>
    <r>
      <rPr>
        <b/>
        <sz val="11"/>
        <color theme="1"/>
        <rFont val="Arial"/>
      </rPr>
      <t>NAJB:</t>
    </r>
    <r>
      <rPr>
        <sz val="11"/>
        <color theme="1"/>
        <rFont val="Arial"/>
      </rPr>
      <t xml:space="preserve"> Número de asesorías jurídicas brindadas.                               
</t>
    </r>
    <r>
      <rPr>
        <b/>
        <sz val="11"/>
        <color theme="1"/>
        <rFont val="Arial"/>
      </rPr>
      <t xml:space="preserve">NAJE: </t>
    </r>
    <r>
      <rPr>
        <sz val="11"/>
        <color theme="1"/>
        <rFont val="Arial"/>
      </rPr>
      <t xml:space="preserve">Número de asesorías jurídicas estimadas.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</si>
  <si>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LAS VARIABLES: 
</t>
    </r>
    <r>
      <rPr>
        <sz val="11"/>
        <color theme="1"/>
        <rFont val="Arial"/>
      </rPr>
      <t>Asesorías jurídicas.</t>
    </r>
  </si>
  <si>
    <r>
      <rPr>
        <b/>
        <sz val="11"/>
        <color theme="1"/>
        <rFont val="Arial"/>
      </rPr>
      <t xml:space="preserve">PAAC: </t>
    </r>
    <r>
      <rPr>
        <sz val="11"/>
        <color theme="1"/>
        <rFont val="Arial"/>
      </rPr>
      <t xml:space="preserve">De enero 2025 a diciembre 2027, la meta será brindar  2,610 asesorías jurídicas.
</t>
    </r>
    <r>
      <rPr>
        <b/>
        <sz val="11"/>
        <color theme="1"/>
        <rFont val="Arial"/>
      </rPr>
      <t>Variación con respecto a la Línea Base.
Meta Absoluta:</t>
    </r>
    <r>
      <rPr>
        <sz val="11"/>
        <color theme="1"/>
        <rFont val="Arial"/>
      </rPr>
      <t xml:space="preserve"> 2,084 asesorìas jurídicas
</t>
    </r>
    <r>
      <rPr>
        <b/>
        <sz val="11"/>
        <color theme="1"/>
        <rFont val="Arial"/>
      </rPr>
      <t>Meta Relativa:</t>
    </r>
    <r>
      <rPr>
        <sz val="11"/>
        <color theme="1"/>
        <rFont val="Arial"/>
      </rPr>
      <t xml:space="preserve"> 296.2% superior a la línea base</t>
    </r>
  </si>
  <si>
    <r>
      <rPr>
        <b/>
        <sz val="11"/>
        <color theme="1"/>
        <rFont val="Arial"/>
      </rPr>
      <t xml:space="preserve">PAAC: </t>
    </r>
    <r>
      <rPr>
        <sz val="11"/>
        <color theme="1"/>
        <rFont val="Arial"/>
      </rPr>
      <t>Se realizaron de enero 2022 a diciembre 2024, 526 asesorias juridicas .
2022:93
2023: 217
2024: 216</t>
    </r>
  </si>
  <si>
    <r>
      <rPr>
        <b/>
        <sz val="11"/>
        <color theme="1"/>
        <rFont val="Arial"/>
      </rPr>
      <t xml:space="preserve">Nombre del Documento: </t>
    </r>
    <r>
      <rPr>
        <sz val="11"/>
        <color theme="1"/>
        <rFont val="Arial"/>
      </rPr>
      <t xml:space="preserve">
Expediente de asesorias 
</t>
    </r>
    <r>
      <rPr>
        <b/>
        <sz val="11"/>
        <color theme="1"/>
        <rFont val="Arial"/>
      </rPr>
      <t>Nombre de quien genera la información</t>
    </r>
    <r>
      <rPr>
        <sz val="11"/>
        <color theme="1"/>
        <rFont val="Arial"/>
      </rPr>
      <t xml:space="preserve">: Dirección de Asuntos Religiosos
</t>
    </r>
    <r>
      <rPr>
        <b/>
        <sz val="11"/>
        <color theme="1"/>
        <rFont val="Arial"/>
      </rPr>
      <t xml:space="preserve">Periodicidad con que se genera la información: </t>
    </r>
    <r>
      <rPr>
        <sz val="11"/>
        <color theme="1"/>
        <rFont val="Arial"/>
      </rPr>
      <t xml:space="preserve">Trimestral
</t>
    </r>
    <r>
      <rPr>
        <b/>
        <sz val="11"/>
        <color theme="1"/>
        <rFont val="Arial"/>
      </rPr>
      <t>Liga de la página donde se localiza la información o ubicación:</t>
    </r>
    <r>
      <rPr>
        <sz val="11"/>
        <color theme="1"/>
        <rFont val="Arial"/>
      </rPr>
      <t xml:space="preserve">
Leffort MBJ-PM-SA-DAR-JDJ-003-2022 que se encuentra en la repisa No 2 del departamento juridico</t>
    </r>
  </si>
  <si>
    <t>Las y los Ministros de Culto tienen intéres y solicitan Asesoría Jurídica o de Registro de las agrupaciones religiosas.</t>
  </si>
  <si>
    <t xml:space="preserve"> Asesoramiento para el registro de las agrupaciones religiosas.</t>
  </si>
  <si>
    <t>asesorias</t>
  </si>
  <si>
    <r>
      <rPr>
        <b/>
        <sz val="13"/>
        <color theme="1"/>
        <rFont val="Calibri"/>
      </rPr>
      <t>3.1.1.1.1.9.11</t>
    </r>
    <r>
      <rPr>
        <sz val="13"/>
        <color theme="1"/>
        <rFont val="Calibri"/>
      </rPr>
      <t xml:space="preserve"> Realización de actividades enfocadas a la Promoción, Respeto y Tolerancia Religiosa realizadas</t>
    </r>
  </si>
  <si>
    <r>
      <rPr>
        <b/>
        <sz val="13"/>
        <color theme="1"/>
        <rFont val="Calibri"/>
      </rPr>
      <t>PAPRT:</t>
    </r>
    <r>
      <rPr>
        <sz val="13"/>
        <color theme="1"/>
        <rFont val="Calibri"/>
      </rPr>
      <t xml:space="preserve"> Porcentaje de actividades  de Promoción, respeto y Tolerancia Religiosa, realizada</t>
    </r>
  </si>
  <si>
    <t xml:space="preserve"> Este  indicador mide el número de actividades que promueve el respeto y la tolerancia religiosaa.</t>
  </si>
  <si>
    <r>
      <rPr>
        <b/>
        <sz val="11"/>
        <color theme="1"/>
        <rFont val="Arial"/>
      </rPr>
      <t xml:space="preserve">MÉTODO DE CÁLCULO DEL INDICADOR:  </t>
    </r>
    <r>
      <rPr>
        <sz val="11"/>
        <color theme="1"/>
        <rFont val="Arial"/>
      </rPr>
      <t xml:space="preserve">                                                                                                                                                                   </t>
    </r>
    <r>
      <rPr>
        <b/>
        <sz val="11"/>
        <color theme="1"/>
        <rFont val="Arial"/>
      </rPr>
      <t xml:space="preserve"> PAPRT</t>
    </r>
    <r>
      <rPr>
        <sz val="11"/>
        <color theme="1"/>
        <rFont val="Arial"/>
      </rPr>
      <t xml:space="preserve">=(NAP/NAR)*100                                                                                                                                                                                 
</t>
    </r>
    <r>
      <rPr>
        <b/>
        <sz val="11"/>
        <color theme="1"/>
        <rFont val="Arial"/>
      </rPr>
      <t xml:space="preserve">VARIABLES.  </t>
    </r>
    <r>
      <rPr>
        <sz val="11"/>
        <color theme="1"/>
        <rFont val="Arial"/>
      </rPr>
      <t xml:space="preserve">    
</t>
    </r>
    <r>
      <rPr>
        <b/>
        <sz val="11"/>
        <color theme="1"/>
        <rFont val="Arial"/>
      </rPr>
      <t>PAPRT:</t>
    </r>
    <r>
      <rPr>
        <sz val="11"/>
        <color theme="1"/>
        <rFont val="Arial"/>
      </rPr>
      <t xml:space="preserve"> Porcentaje de actividades  de Promoción, respeto y Tolerancia Religiosa.                                                                                                                                                                            </t>
    </r>
    <r>
      <rPr>
        <b/>
        <sz val="11"/>
        <color theme="1"/>
        <rFont val="Arial"/>
      </rPr>
      <t>NAP:</t>
    </r>
    <r>
      <rPr>
        <sz val="11"/>
        <color theme="1"/>
        <rFont val="Arial"/>
      </rPr>
      <t xml:space="preserve"> Número de Actividades programadas.                                                                                                  
</t>
    </r>
    <r>
      <rPr>
        <b/>
        <sz val="11"/>
        <color theme="1"/>
        <rFont val="Arial"/>
      </rPr>
      <t>NAR:</t>
    </r>
    <r>
      <rPr>
        <sz val="11"/>
        <color theme="1"/>
        <rFont val="Arial"/>
      </rPr>
      <t xml:space="preserve"> Número de actividades realizadas. 
</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</si>
  <si>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actividades de promoción, respeto y tolerancia religiosa</t>
    </r>
  </si>
  <si>
    <r>
      <rPr>
        <sz val="11"/>
        <color theme="1"/>
        <rFont val="Arial"/>
      </rPr>
      <t xml:space="preserve">
</t>
    </r>
    <r>
      <rPr>
        <b/>
        <sz val="11"/>
        <color theme="1"/>
        <rFont val="Arial"/>
      </rPr>
      <t>PAPRT:</t>
    </r>
    <r>
      <rPr>
        <sz val="11"/>
        <color theme="1"/>
        <rFont val="Arial"/>
      </rPr>
      <t xml:space="preserve"> De enero 2025  a diciembre 2027 se relizará 7 actividades de promoción, respeto y tolerancia religiosa
Variación con respecto a la Línea Base.
</t>
    </r>
    <r>
      <rPr>
        <b/>
        <sz val="11"/>
        <color theme="1"/>
        <rFont val="Arial"/>
      </rPr>
      <t xml:space="preserve">
Meta Absoluta:</t>
    </r>
    <r>
      <rPr>
        <sz val="11"/>
        <color theme="1"/>
        <rFont val="Arial"/>
      </rPr>
      <t xml:space="preserve"> 7 actividades de promoción, respeto y tolerancia Religiosa
</t>
    </r>
    <r>
      <rPr>
        <b/>
        <sz val="11"/>
        <color theme="1"/>
        <rFont val="Arial"/>
      </rPr>
      <t>Meta Relativa:</t>
    </r>
    <r>
      <rPr>
        <sz val="11"/>
        <color theme="1"/>
        <rFont val="Arial"/>
      </rPr>
      <t xml:space="preserve"> 700 % inferior a la línea base</t>
    </r>
  </si>
  <si>
    <r>
      <rPr>
        <b/>
        <sz val="11"/>
        <color theme="1"/>
        <rFont val="Arial"/>
      </rPr>
      <t xml:space="preserve">PPDLR: </t>
    </r>
    <r>
      <rPr>
        <sz val="11"/>
        <color theme="1"/>
        <rFont val="Arial"/>
      </rPr>
      <t xml:space="preserve">De Enero 2022 a Diciembre de 2024 se realizarón 0 actividades de promoción, respeto y tolerancia Religiosa
2022:0
2023:0
2024:0 </t>
    </r>
  </si>
  <si>
    <r>
      <rPr>
        <b/>
        <sz val="11"/>
        <color theme="1"/>
        <rFont val="Arial"/>
      </rPr>
      <t>Nombre del Documento:</t>
    </r>
    <r>
      <rPr>
        <sz val="11"/>
        <color theme="1"/>
        <rFont val="Arial"/>
      </rPr>
      <t xml:space="preserve"> 
Expediente de programas y proyectos de actividades enfocadas a la promoción, respeto y tolerancia religiosa
</t>
    </r>
    <r>
      <rPr>
        <b/>
        <sz val="11"/>
        <color theme="1"/>
        <rFont val="Arial"/>
      </rPr>
      <t xml:space="preserve">Nombre de quien genera la información: </t>
    </r>
    <r>
      <rPr>
        <sz val="11"/>
        <color theme="1"/>
        <rFont val="Arial"/>
      </rPr>
      <t xml:space="preserve">
Dirección de Asuntos Religiosos
</t>
    </r>
    <r>
      <rPr>
        <b/>
        <sz val="11"/>
        <color theme="1"/>
        <rFont val="Arial"/>
      </rPr>
      <t>Periodicidad con que se genera la información:</t>
    </r>
    <r>
      <rPr>
        <sz val="11"/>
        <color theme="1"/>
        <rFont val="Arial"/>
      </rPr>
      <t xml:space="preserve"> 
Trimestral
</t>
    </r>
    <r>
      <rPr>
        <b/>
        <sz val="11"/>
        <color theme="1"/>
        <rFont val="Arial"/>
      </rPr>
      <t>Liga de la página donde se localiza la información o ubicación:</t>
    </r>
    <r>
      <rPr>
        <sz val="11"/>
        <color theme="1"/>
        <rFont val="Arial"/>
      </rPr>
      <t xml:space="preserve">
Las Copias se archivan en carpetas de la Dirección de Asuntos Religioso</t>
    </r>
  </si>
  <si>
    <t>Las y los ministros de culto, asi como su feligresia  tienen intéres de participar en actividades de promoción respeto y tolerancia religiosa.</t>
  </si>
  <si>
    <t>Actividades enfocadas a la Promoción, Respeto y Tolerancia Religiosa realizadas</t>
  </si>
  <si>
    <t>Actividad de promoción, Respeto y Tolerancia Religiosa</t>
  </si>
  <si>
    <t>Sistema de Protección Integral de Protección Integral a las Niñas, Niños y Adolescentes</t>
  </si>
  <si>
    <r>
      <rPr>
        <b/>
        <sz val="13"/>
        <color theme="1"/>
        <rFont val="Calibri"/>
      </rPr>
      <t>3.1.1.1.10</t>
    </r>
    <r>
      <rPr>
        <sz val="13"/>
        <color theme="1"/>
        <rFont val="Calibri"/>
      </rPr>
      <t xml:space="preserve"> Mecanismos de coordinación interinstitucional y capacidades del SIPINNA Municipal fortalecidos.</t>
    </r>
  </si>
  <si>
    <r>
      <rPr>
        <b/>
        <sz val="13"/>
        <color theme="1"/>
        <rFont val="Calibri"/>
      </rPr>
      <t xml:space="preserve">PCI: </t>
    </r>
    <r>
      <rPr>
        <sz val="13"/>
        <color theme="1"/>
        <rFont val="Calibri"/>
      </rPr>
      <t xml:space="preserve">Porcentaje de mecanismos de coordinación interinstitucional y de fortalecimiento de capacidades implementados. </t>
    </r>
  </si>
  <si>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</si>
  <si>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r>
      <rPr>
        <b/>
        <sz val="11"/>
        <color theme="1"/>
        <rFont val="Arial"/>
      </rPr>
      <t>MÉTODO DE CÁLCULO</t>
    </r>
    <r>
      <rPr>
        <sz val="11"/>
        <color theme="1"/>
        <rFont val="Arial"/>
      </rPr>
      <t xml:space="preserve">
</t>
    </r>
    <r>
      <rPr>
        <b/>
        <sz val="11"/>
        <color theme="1"/>
        <rFont val="Arial"/>
      </rPr>
      <t xml:space="preserve">PCI= </t>
    </r>
    <r>
      <rPr>
        <sz val="11"/>
        <color theme="1"/>
        <rFont val="Arial"/>
      </rPr>
      <t xml:space="preserve">(NMI/TMP)*100
</t>
    </r>
    <r>
      <rPr>
        <b/>
        <sz val="11"/>
        <color theme="1"/>
        <rFont val="Arial"/>
      </rPr>
      <t xml:space="preserve">INDICADORES
PCI: </t>
    </r>
    <r>
      <rPr>
        <sz val="11"/>
        <color theme="1"/>
        <rFont val="Arial"/>
      </rPr>
      <t xml:space="preserve">Porcentaje de mecanismos de coordinación interinstitucional y de fortalecimiento de capacidades implementados.                                                                    
</t>
    </r>
    <r>
      <rPr>
        <b/>
        <sz val="11"/>
        <color theme="1"/>
        <rFont val="Arial"/>
      </rPr>
      <t xml:space="preserve">NMI: </t>
    </r>
    <r>
      <rPr>
        <sz val="11"/>
        <color theme="1"/>
        <rFont val="Arial"/>
      </rPr>
      <t xml:space="preserve">Número de mecanismos implementados             
</t>
    </r>
    <r>
      <rPr>
        <b/>
        <sz val="11"/>
        <color theme="1"/>
        <rFont val="Arial"/>
      </rPr>
      <t xml:space="preserve">TMP: </t>
    </r>
    <r>
      <rPr>
        <sz val="11"/>
        <color theme="1"/>
        <rFont val="Arial"/>
      </rPr>
      <t>Total de mecanismos programados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</si>
  <si>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Mecanismos de coordinación interinstitucional y de fortalecimiento de capacidades implementados. </t>
    </r>
  </si>
  <si>
    <r>
      <rPr>
        <b/>
        <sz val="11"/>
        <color rgb="FF000000"/>
        <rFont val="Arial"/>
      </rPr>
      <t>PCI:</t>
    </r>
    <r>
      <rPr>
        <sz val="11"/>
        <color rgb="FF000000"/>
        <rFont val="Arial"/>
      </rPr>
      <t xml:space="preserve"> La meta de enero de 2026 a diciembre de 2027 será implementar 48 mecanismos de coordinación y fortalecimiento de capacidades del SIPINNA Municipal.</t>
    </r>
  </si>
  <si>
    <t>Línea base del Indicador:
Este indicador no cuenta con línea base debido a que es un indicador nuevo.</t>
  </si>
  <si>
    <r>
      <rPr>
        <b/>
        <sz val="11"/>
        <color theme="1"/>
        <rFont val="Arial"/>
      </rPr>
      <t>Nombre del documento:</t>
    </r>
    <r>
      <rPr>
        <sz val="11"/>
        <color theme="1"/>
        <rFont val="Arial"/>
      </rPr>
      <t xml:space="preserve">
 Convocatorias, actas, listas, minutas, evidencia fotografica.
                                                                                                         </t>
    </r>
    <r>
      <rPr>
        <b/>
        <sz val="11"/>
        <color theme="1"/>
        <rFont val="Arial"/>
      </rPr>
      <t xml:space="preserve">Nombre de quien genera la información: </t>
    </r>
    <r>
      <rPr>
        <sz val="11"/>
        <color theme="1"/>
        <rFont val="Arial"/>
      </rPr>
      <t xml:space="preserve">          
Secretaria Ejecutiva del Sistema Municipal de Protección Integral de Niñas, Niños y Adolescentes (SE SIPINNA).
</t>
    </r>
    <r>
      <rPr>
        <b/>
        <sz val="11"/>
        <color theme="1"/>
        <rFont val="Arial"/>
      </rPr>
      <t xml:space="preserve">Periodicidad con que se genera la información:       </t>
    </r>
    <r>
      <rPr>
        <sz val="11"/>
        <color theme="1"/>
        <rFont val="Arial"/>
      </rPr>
      <t xml:space="preserve">            
Trimestral.
                                                                                                     </t>
    </r>
    <r>
      <rPr>
        <b/>
        <sz val="11"/>
        <color theme="1"/>
        <rFont val="Arial"/>
      </rPr>
      <t xml:space="preserve"> Localización de la información:</t>
    </r>
    <r>
      <rPr>
        <sz val="11"/>
        <color theme="1"/>
        <rFont val="Arial"/>
      </rPr>
      <t xml:space="preserve">
Oficinas de la Dirección Administrativa de la  Secretaria Ejecutiva del Sistema Municipal de Protección Integral de Niñas, Niños y Adolescentes (SE SIPINNA).                 </t>
    </r>
  </si>
  <si>
    <t>Cambios administrativos o rotación de personal que afecten la continuidad de los trabajos.
Débil seguimiento a acuerdos establecidos entre instituciones.</t>
  </si>
  <si>
    <t>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</si>
  <si>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r>
      <rPr>
        <b/>
        <sz val="13"/>
        <color theme="1"/>
        <rFont val="Calibri"/>
      </rPr>
      <t xml:space="preserve">3.1.1.1.10.1  </t>
    </r>
    <r>
      <rPr>
        <sz val="13"/>
        <color theme="1"/>
        <rFont val="Calibri"/>
      </rPr>
      <t>Organización de sesiones del Sistema Municipal y sus Comisiones.</t>
    </r>
  </si>
  <si>
    <r>
      <rPr>
        <b/>
        <sz val="13"/>
        <color theme="1"/>
        <rFont val="Calibri"/>
      </rPr>
      <t xml:space="preserve">PSO: </t>
    </r>
    <r>
      <rPr>
        <sz val="13"/>
        <color theme="1"/>
        <rFont val="Calibri"/>
      </rPr>
      <t>Porcentaje de sesiones realizadas conforme al calendario.</t>
    </r>
  </si>
  <si>
    <t>Este indicador mide el número de sesiones del Sistema Municipal y sus Comisiones realizadas para fortalecer la coordinación institucional en materia de derechos de niñas, niños y adolescentes.</t>
  </si>
  <si>
    <r>
      <rPr>
        <b/>
        <sz val="11"/>
        <color theme="1"/>
        <rFont val="Arial"/>
      </rPr>
      <t>MÉTODO DE CÁLCULO</t>
    </r>
    <r>
      <rPr>
        <sz val="11"/>
        <color theme="1"/>
        <rFont val="Arial"/>
      </rPr>
      <t xml:space="preserve">
</t>
    </r>
    <r>
      <rPr>
        <b/>
        <sz val="11"/>
        <color theme="1"/>
        <rFont val="Arial"/>
      </rPr>
      <t xml:space="preserve">PSO= </t>
    </r>
    <r>
      <rPr>
        <sz val="11"/>
        <color theme="1"/>
        <rFont val="Arial"/>
      </rPr>
      <t xml:space="preserve">(NSR/NSP)*100
</t>
    </r>
    <r>
      <rPr>
        <b/>
        <sz val="11"/>
        <color theme="1"/>
        <rFont val="Arial"/>
      </rPr>
      <t xml:space="preserve">INDICADORES
PSO: </t>
    </r>
    <r>
      <rPr>
        <sz val="11"/>
        <color theme="1"/>
        <rFont val="Arial"/>
      </rPr>
      <t xml:space="preserve">Porcentaje de sesiones realizadas conforme al calendario.                                                          
</t>
    </r>
    <r>
      <rPr>
        <b/>
        <sz val="11"/>
        <color theme="1"/>
        <rFont val="Arial"/>
      </rPr>
      <t xml:space="preserve">NSR: </t>
    </r>
    <r>
      <rPr>
        <sz val="11"/>
        <color theme="1"/>
        <rFont val="Arial"/>
      </rPr>
      <t xml:space="preserve">Número de sesiones realizadas             
</t>
    </r>
    <r>
      <rPr>
        <b/>
        <sz val="11"/>
        <color theme="1"/>
        <rFont val="Arial"/>
      </rPr>
      <t xml:space="preserve">NSP: </t>
    </r>
    <r>
      <rPr>
        <sz val="11"/>
        <color theme="1"/>
        <rFont val="Arial"/>
      </rPr>
      <t>Número de sesiones programadas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</si>
  <si>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Organización de sesiones del Sistema Municipal y sus Comisiones</t>
    </r>
  </si>
  <si>
    <r>
      <rPr>
        <b/>
        <sz val="11"/>
        <color theme="1"/>
        <rFont val="Arial"/>
      </rPr>
      <t xml:space="preserve">
PCTI: </t>
    </r>
    <r>
      <rPr>
        <sz val="11"/>
        <color theme="1"/>
        <rFont val="Arial"/>
      </rPr>
      <t>La meta de enero de 2026 a diciembre de 2027 será realizar 32 sesiones del Sistema Municipal y sus Comisiones.</t>
    </r>
  </si>
  <si>
    <r>
      <rPr>
        <b/>
        <sz val="11"/>
        <color theme="1"/>
        <rFont val="Arial"/>
      </rPr>
      <t xml:space="preserve">Nombre del Documento: 
</t>
    </r>
    <r>
      <rPr>
        <sz val="11"/>
        <color theme="1"/>
        <rFont val="Arial"/>
      </rPr>
      <t>Convocatorias, actas, minutas, listas de asistencia, evidencia fotografica.</t>
    </r>
    <r>
      <rPr>
        <b/>
        <sz val="11"/>
        <color theme="1"/>
        <rFont val="Arial"/>
      </rPr>
      <t xml:space="preserve">
Nombre de quien genera la información:           
</t>
    </r>
    <r>
      <rPr>
        <sz val="11"/>
        <color theme="1"/>
        <rFont val="Arial"/>
      </rPr>
      <t>Secretaria Ejecutiva del Sistema Municipal de Protección Integral de Niñas, Niños y Adolescentes (SE SIPINNA).</t>
    </r>
    <r>
      <rPr>
        <b/>
        <sz val="11"/>
        <color theme="1"/>
        <rFont val="Arial"/>
      </rPr>
      <t xml:space="preserve">
Periodicidad con que se genera la información:                   </t>
    </r>
    <r>
      <rPr>
        <sz val="11"/>
        <color theme="1"/>
        <rFont val="Arial"/>
      </rPr>
      <t>Trimestral</t>
    </r>
    <r>
      <rPr>
        <b/>
        <sz val="11"/>
        <color theme="1"/>
        <rFont val="Arial"/>
      </rPr>
      <t xml:space="preserve">
Localización de la información o ubicación:                                                                                                                                                                                                                                                                                                                            </t>
    </r>
    <r>
      <rPr>
        <sz val="11"/>
        <color theme="1"/>
        <rFont val="Arial"/>
      </rPr>
      <t xml:space="preserve">Oficinas de la Dirección Administrativa de la  Secretaria Ejecutiva del Sistema Municipal de Protección Integral de Niñas, Niños y Adolescentes (SE SIPINNA).  </t>
    </r>
  </si>
  <si>
    <t>Falta de quórum por inasistencia de las dependencias integrantes del Sistema Municipal y sus Comisiones.
Cambios administrativos o rotación de personal que afecten la continuidad de las sesiones.</t>
  </si>
  <si>
    <t>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t>
  </si>
  <si>
    <r>
      <rPr>
        <b/>
        <sz val="13"/>
        <color theme="1"/>
        <rFont val="Calibri"/>
      </rPr>
      <t xml:space="preserve">3.1.1.1.10.2 </t>
    </r>
    <r>
      <rPr>
        <sz val="13"/>
        <color theme="1"/>
        <rFont val="Calibri"/>
      </rPr>
      <t>Canalización y registro de reportes o posibles vulneraciones de derechos de NNA.</t>
    </r>
  </si>
  <si>
    <r>
      <rPr>
        <b/>
        <sz val="13"/>
        <color theme="1"/>
        <rFont val="Calibri"/>
      </rPr>
      <t xml:space="preserve">PCR: </t>
    </r>
    <r>
      <rPr>
        <sz val="13"/>
        <color theme="1"/>
        <rFont val="Calibri"/>
      </rPr>
      <t>Porcentaje de reportes canalizados dentro de 48 horas.</t>
    </r>
  </si>
  <si>
    <t>Este indicador mide el número de canalizaciones y registros de reportes o posibles vulneraciones de derechos de niñas, niños y adolescentes, con el fin de garantizar su atención oportuna.</t>
  </si>
  <si>
    <r>
      <rPr>
        <b/>
        <sz val="11"/>
        <color theme="1"/>
        <rFont val="Arial"/>
      </rPr>
      <t>MÉTODO DE CÁLCULO
PCR=</t>
    </r>
    <r>
      <rPr>
        <sz val="11"/>
        <color theme="1"/>
        <rFont val="Arial"/>
      </rPr>
      <t xml:space="preserve"> (NRC/TDR)* 100
</t>
    </r>
    <r>
      <rPr>
        <b/>
        <sz val="11"/>
        <color theme="1"/>
        <rFont val="Arial"/>
      </rPr>
      <t>INDICADORES</t>
    </r>
    <r>
      <rPr>
        <sz val="11"/>
        <color theme="1"/>
        <rFont val="Arial"/>
      </rPr>
      <t xml:space="preserve">
</t>
    </r>
    <r>
      <rPr>
        <b/>
        <sz val="11"/>
        <color theme="1"/>
        <rFont val="Arial"/>
      </rPr>
      <t xml:space="preserve">PCR: </t>
    </r>
    <r>
      <rPr>
        <sz val="11"/>
        <color theme="1"/>
        <rFont val="Arial"/>
      </rPr>
      <t xml:space="preserve">Porcentaje de reportes canalizados dentro de 48 horas.                                                         
</t>
    </r>
    <r>
      <rPr>
        <b/>
        <sz val="11"/>
        <color theme="1"/>
        <rFont val="Arial"/>
      </rPr>
      <t xml:space="preserve">NRC: </t>
    </r>
    <r>
      <rPr>
        <sz val="11"/>
        <color theme="1"/>
        <rFont val="Arial"/>
      </rPr>
      <t xml:space="preserve">Número de reportes canalizados dentro de 48 horas
</t>
    </r>
    <r>
      <rPr>
        <b/>
        <sz val="11"/>
        <color theme="1"/>
        <rFont val="Arial"/>
      </rPr>
      <t>TDR:</t>
    </r>
    <r>
      <rPr>
        <sz val="11"/>
        <color theme="1"/>
        <rFont val="Arial"/>
      </rPr>
      <t xml:space="preserve"> Total de reportes recibidos​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</si>
  <si>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Reportes de canalizaciones </t>
    </r>
  </si>
  <si>
    <t>Constante</t>
  </si>
  <si>
    <r>
      <rPr>
        <b/>
        <sz val="11"/>
        <color theme="1"/>
        <rFont val="Arial"/>
      </rPr>
      <t xml:space="preserve">PAPE: </t>
    </r>
    <r>
      <rPr>
        <sz val="11"/>
        <color theme="1"/>
        <rFont val="Arial"/>
      </rPr>
      <t>La meta de Enero 2026 a Diciembre de 2027 es lograr un 100% de las canalizaciones reportadas</t>
    </r>
  </si>
  <si>
    <t xml:space="preserve">
Línea base del Indicador:
Este indicador no cuenta con línea base debido a que es un indicador nuevo.</t>
  </si>
  <si>
    <r>
      <rPr>
        <b/>
        <sz val="11"/>
        <color theme="1"/>
        <rFont val="Arial"/>
      </rPr>
      <t xml:space="preserve">Nombre del Documento: 
</t>
    </r>
    <r>
      <rPr>
        <sz val="11"/>
        <color theme="1"/>
        <rFont val="Arial"/>
      </rPr>
      <t>Oficios, acuses, registros, reportes de seguimiento.</t>
    </r>
    <r>
      <rPr>
        <b/>
        <sz val="11"/>
        <color theme="1"/>
        <rFont val="Arial"/>
      </rPr>
      <t xml:space="preserve">
Nombre de quien genera la información:           
</t>
    </r>
    <r>
      <rPr>
        <sz val="11"/>
        <color theme="1"/>
        <rFont val="Arial"/>
      </rPr>
      <t>Secretaria Ejecutiva del Sistema Municipal de Protección Integral de Niñas, Niños y Adolescentes (SE SIPINNA).</t>
    </r>
    <r>
      <rPr>
        <b/>
        <sz val="11"/>
        <color theme="1"/>
        <rFont val="Arial"/>
      </rPr>
      <t xml:space="preserve">
Periodicidad con que se genera la información:                   </t>
    </r>
    <r>
      <rPr>
        <sz val="11"/>
        <color theme="1"/>
        <rFont val="Arial"/>
      </rPr>
      <t>Trimestral</t>
    </r>
    <r>
      <rPr>
        <b/>
        <sz val="11"/>
        <color theme="1"/>
        <rFont val="Arial"/>
      </rPr>
      <t xml:space="preserve">
Localización de la información o ubicación:                                                                                                                                                                                                                                                                                                                            </t>
    </r>
    <r>
      <rPr>
        <sz val="11"/>
        <color theme="1"/>
        <rFont val="Arial"/>
      </rPr>
      <t xml:space="preserve">Oficinas de la Dirección Administrativa de la  Secretaria Ejecutiva del Sistema Municipal de Protección Integral de Niñas, Niños y Adolescentes (SE SIPINNA). </t>
    </r>
  </si>
  <si>
    <t>Falta de denuncia o reporte de posibles vulneraciones de derechos de niñas, niños y adolescentes.
Desconocimiento de la población sobre los mecanismos de reporte y atención.</t>
  </si>
  <si>
    <t>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t>
  </si>
  <si>
    <r>
      <rPr>
        <b/>
        <sz val="13"/>
        <color theme="1"/>
        <rFont val="Calibri"/>
      </rPr>
      <t xml:space="preserve">3.1.1.1.10.3 </t>
    </r>
    <r>
      <rPr>
        <sz val="13"/>
        <color theme="1"/>
        <rFont val="Calibri"/>
      </rPr>
      <t>Convocatoria y organización de actividades de participación dirigidas a niñas, niños y adolescentes.</t>
    </r>
  </si>
  <si>
    <r>
      <rPr>
        <b/>
        <sz val="13"/>
        <color theme="1"/>
        <rFont val="Calibri"/>
      </rPr>
      <t>PPA:</t>
    </r>
    <r>
      <rPr>
        <sz val="13"/>
        <color theme="1"/>
        <rFont val="Calibri"/>
      </rPr>
      <t xml:space="preserve"> Porcentaje de participación de NNA en actividades convocadas.</t>
    </r>
  </si>
  <si>
    <t>Este indicador mide el número de niñas, niños y adolescentes que participan en las actividades convocadas y organizadas, con el fin de fomentar su involucramiento en espacios de participación y el ejercicio de sus derechos.</t>
  </si>
  <si>
    <r>
      <rPr>
        <b/>
        <sz val="11"/>
        <color theme="1"/>
        <rFont val="Arial"/>
      </rPr>
      <t xml:space="preserve">MÉTODO DE CÁLCULO
PPA= </t>
    </r>
    <r>
      <rPr>
        <sz val="11"/>
        <color theme="1"/>
        <rFont val="Arial"/>
      </rPr>
      <t xml:space="preserve">(NNNAPR/NNNAP)* 100
</t>
    </r>
    <r>
      <rPr>
        <b/>
        <sz val="11"/>
        <color theme="1"/>
        <rFont val="Arial"/>
      </rPr>
      <t xml:space="preserve">INDICADORES:
PPA: </t>
    </r>
    <r>
      <rPr>
        <sz val="11"/>
        <color theme="1"/>
        <rFont val="Arial"/>
      </rPr>
      <t xml:space="preserve">Porcentaje de participación de NNA en actividades convocadas.
</t>
    </r>
    <r>
      <rPr>
        <b/>
        <sz val="11"/>
        <color theme="1"/>
        <rFont val="Arial"/>
      </rPr>
      <t>NNNAPR</t>
    </r>
    <r>
      <rPr>
        <sz val="11"/>
        <color theme="1"/>
        <rFont val="Arial"/>
      </rPr>
      <t xml:space="preserve">: Número de NNA participantes registrados
</t>
    </r>
    <r>
      <rPr>
        <b/>
        <sz val="11"/>
        <color theme="1"/>
        <rFont val="Arial"/>
      </rPr>
      <t>NNNAP:</t>
    </r>
    <r>
      <rPr>
        <sz val="11"/>
        <color theme="1"/>
        <rFont val="Arial"/>
      </rPr>
      <t xml:space="preserve"> Número de NNA programados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</si>
  <si>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Niñas, niños y adolescentes participantes en actividades sobre sus derechos humanos..</t>
    </r>
  </si>
  <si>
    <r>
      <rPr>
        <b/>
        <sz val="11"/>
        <color theme="1"/>
        <rFont val="Arial"/>
      </rPr>
      <t xml:space="preserve">PDNA: </t>
    </r>
    <r>
      <rPr>
        <sz val="11"/>
        <color theme="1"/>
        <rFont val="Arial"/>
      </rPr>
      <t>La meta de enero de 2026 a diciembre de 2027 será la participación de 6,460 niñas, niños y adolescentes en actividades sobre sus derechos humanos.</t>
    </r>
  </si>
  <si>
    <r>
      <rPr>
        <b/>
        <sz val="11"/>
        <color theme="1"/>
        <rFont val="Arial"/>
      </rPr>
      <t xml:space="preserve">Nombre del Documento: 
</t>
    </r>
    <r>
      <rPr>
        <sz val="11"/>
        <color theme="1"/>
        <rFont val="Arial"/>
      </rPr>
      <t>Listas de asistencia, evidencias fotográficas, reportes.</t>
    </r>
    <r>
      <rPr>
        <b/>
        <sz val="11"/>
        <color theme="1"/>
        <rFont val="Arial"/>
      </rPr>
      <t xml:space="preserve">
Nombre de quien genera la información:           
</t>
    </r>
    <r>
      <rPr>
        <sz val="11"/>
        <color theme="1"/>
        <rFont val="Arial"/>
      </rPr>
      <t>Secretaria Ejecutiva del Sistema Municipal de Protección Integral de Niñas, Niños y Adolescentes (SE SIPINNA).</t>
    </r>
    <r>
      <rPr>
        <b/>
        <sz val="11"/>
        <color theme="1"/>
        <rFont val="Arial"/>
      </rPr>
      <t xml:space="preserve">
Periodicidad con que se genera la información:                   </t>
    </r>
    <r>
      <rPr>
        <sz val="11"/>
        <color theme="1"/>
        <rFont val="Arial"/>
      </rPr>
      <t>Trimestral</t>
    </r>
    <r>
      <rPr>
        <b/>
        <sz val="11"/>
        <color theme="1"/>
        <rFont val="Arial"/>
      </rPr>
      <t xml:space="preserve">
Localización de la información o ubicación:                                                                                                                                                                                                                                                                                                                            </t>
    </r>
    <r>
      <rPr>
        <sz val="11"/>
        <color theme="1"/>
        <rFont val="Arial"/>
      </rPr>
      <t xml:space="preserve">Oficinas de la Dirección Administrativa de la  Secretaria Ejecutiva del Sistema Municipal de Protección Integral de Niñas, Niños y Adolescentes (SE SIPINNA). </t>
    </r>
  </si>
  <si>
    <t>Baja asistencia de niñas, niños y adolescentes a las actividades convocadas.
Falta de interés o autorización de madres, padres, tutores o instituciones educativas para su participación.</t>
  </si>
  <si>
    <t>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t>
  </si>
  <si>
    <r>
      <rPr>
        <b/>
        <sz val="13"/>
        <color theme="1"/>
        <rFont val="Calibri"/>
      </rPr>
      <t xml:space="preserve">3.1.1.1.10.4 </t>
    </r>
    <r>
      <rPr>
        <sz val="13"/>
        <color theme="1"/>
        <rFont val="Calibri"/>
      </rPr>
      <t>Difusión digital y realización de campañas en redes sociales sobre los derechos de NNA.</t>
    </r>
  </si>
  <si>
    <r>
      <rPr>
        <b/>
        <sz val="13"/>
        <color theme="1"/>
        <rFont val="Calibri"/>
      </rPr>
      <t xml:space="preserve">PDR: </t>
    </r>
    <r>
      <rPr>
        <sz val="13"/>
        <color theme="1"/>
        <rFont val="Calibri"/>
      </rPr>
      <t>Porcentaje de campañas realizadas conforme a la planeación.</t>
    </r>
  </si>
  <si>
    <t>Este indicador mide el número de campañas digitales sobre los derechos de niñas, niños y adolescentes realizadas conforme a la programación establecida, con el fin de difundir y promover el conocimiento de sus derechos.</t>
  </si>
  <si>
    <r>
      <rPr>
        <b/>
        <sz val="11"/>
        <color theme="1"/>
        <rFont val="Arial"/>
      </rPr>
      <t xml:space="preserve">MÉTODO DE CÁLCULO
PDR= </t>
    </r>
    <r>
      <rPr>
        <sz val="11"/>
        <color theme="1"/>
        <rFont val="Arial"/>
      </rPr>
      <t xml:space="preserve">(NCR/NCP)* 100
</t>
    </r>
    <r>
      <rPr>
        <b/>
        <sz val="11"/>
        <color theme="1"/>
        <rFont val="Arial"/>
      </rPr>
      <t>INDICADORES
PDR:</t>
    </r>
    <r>
      <rPr>
        <sz val="11"/>
        <color theme="1"/>
        <rFont val="Arial"/>
      </rPr>
      <t xml:space="preserve"> Porcentaje de campañas realizadas conforme a la planeación.                                              
</t>
    </r>
    <r>
      <rPr>
        <b/>
        <sz val="11"/>
        <color theme="1"/>
        <rFont val="Arial"/>
      </rPr>
      <t xml:space="preserve">NCR: Número de </t>
    </r>
    <r>
      <rPr>
        <sz val="11"/>
        <color theme="1"/>
        <rFont val="Arial"/>
      </rPr>
      <t xml:space="preserve">Campañas realizadas.   
</t>
    </r>
    <r>
      <rPr>
        <b/>
        <sz val="11"/>
        <color theme="1"/>
        <rFont val="Arial"/>
      </rPr>
      <t>NCP:</t>
    </r>
    <r>
      <rPr>
        <sz val="11"/>
        <color theme="1"/>
        <rFont val="Arial"/>
      </rPr>
      <t xml:space="preserve"> Número de campañas programadas.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</si>
  <si>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Campañas digitales realizadas..</t>
    </r>
  </si>
  <si>
    <r>
      <rPr>
        <b/>
        <sz val="11"/>
        <color theme="1"/>
        <rFont val="Arial"/>
      </rPr>
      <t xml:space="preserve">PDR: </t>
    </r>
    <r>
      <rPr>
        <sz val="11"/>
        <color theme="1"/>
        <rFont val="Arial"/>
      </rPr>
      <t>La meta de enero de 2026 a diciembre de 2027 será la realización de 48 campañas digitales sobre los derechos de niñas, niños y adolescentes conforme a la programación establecida.</t>
    </r>
  </si>
  <si>
    <r>
      <rPr>
        <b/>
        <sz val="11"/>
        <color theme="1"/>
        <rFont val="Arial"/>
      </rPr>
      <t xml:space="preserve">Nombre del Documento: 
</t>
    </r>
    <r>
      <rPr>
        <sz val="11"/>
        <color theme="1"/>
        <rFont val="Arial"/>
      </rPr>
      <t>Capturas, reportes digitales, materiales difundidos.</t>
    </r>
    <r>
      <rPr>
        <b/>
        <sz val="11"/>
        <color theme="1"/>
        <rFont val="Arial"/>
      </rPr>
      <t xml:space="preserve">
Nombre de quien genera la información:           
</t>
    </r>
    <r>
      <rPr>
        <sz val="11"/>
        <color theme="1"/>
        <rFont val="Arial"/>
      </rPr>
      <t>Secretaria Ejecutiva del Sistema Municipal de Protección Integral de Niñas, Niños y Adolescentes (SE SIPINNA).</t>
    </r>
    <r>
      <rPr>
        <b/>
        <sz val="11"/>
        <color theme="1"/>
        <rFont val="Arial"/>
      </rPr>
      <t xml:space="preserve">
Periodicidad con que se genera la información:                   </t>
    </r>
    <r>
      <rPr>
        <sz val="11"/>
        <color theme="1"/>
        <rFont val="Arial"/>
      </rPr>
      <t>Trimestral</t>
    </r>
    <r>
      <rPr>
        <b/>
        <sz val="11"/>
        <color theme="1"/>
        <rFont val="Arial"/>
      </rPr>
      <t xml:space="preserve">
Localización de la información o ubicación:                                                                                                                                                                                                                                                                                                                            </t>
    </r>
    <r>
      <rPr>
        <sz val="11"/>
        <color theme="1"/>
        <rFont val="Arial"/>
      </rPr>
      <t>Oficinas de la Dirección Administrativa de la  Secretaria Ejecutiva del Sistema Municipal de Protección Integral de Niñas, Niños y Adolescentes (SE SIPINNA)</t>
    </r>
  </si>
  <si>
    <t>Incumplimiento de la programación de campañas digitales.
Limitaciones técnicas o fallas en plataformas digitales.</t>
  </si>
  <si>
    <t>ODS 16
 Meta 16.10: Garantizar el acceso público a la información y proteger las libertades fundamentales, de conformidad con las leyes nacionales y los acuerdos internacionales.</t>
  </si>
  <si>
    <t>Dirección General de Transporte y Vialidad</t>
  </si>
  <si>
    <r>
      <rPr>
        <b/>
        <sz val="13"/>
        <color theme="1"/>
        <rFont val="Calibri"/>
      </rPr>
      <t xml:space="preserve">3.1.1.1.11 </t>
    </r>
    <r>
      <rPr>
        <sz val="13"/>
        <color theme="1"/>
        <rFont val="Calibri"/>
      </rPr>
      <t>Proyectos de estructuración vial revisados interinstitucionalmente.</t>
    </r>
  </si>
  <si>
    <r>
      <rPr>
        <b/>
        <sz val="13"/>
        <color theme="1"/>
        <rFont val="Calibri"/>
      </rPr>
      <t>PREV:</t>
    </r>
    <r>
      <rPr>
        <sz val="13"/>
        <color theme="1"/>
        <rFont val="Calibri"/>
      </rPr>
      <t xml:space="preserve"> Porcentaje de proyectos de estructuración vial revisados</t>
    </r>
  </si>
  <si>
    <t>El indicador mide el número de solicitudes recibidas en la Direccion General.</t>
  </si>
  <si>
    <r>
      <rPr>
        <b/>
        <sz val="11"/>
        <color theme="1"/>
        <rFont val="Arial, sans-serif"/>
      </rPr>
      <t>MÉTODO DE CÁLCULO:
PSRPEV=</t>
    </r>
    <r>
      <rPr>
        <sz val="11"/>
        <color theme="1"/>
        <rFont val="Arial, sans-serif"/>
      </rPr>
      <t xml:space="preserve"> (NSR/NSP)*100</t>
    </r>
    <r>
      <rPr>
        <b/>
        <sz val="11"/>
        <color theme="1"/>
        <rFont val="Arial, sans-serif"/>
      </rPr>
      <t xml:space="preserve">
VARIABLES:
PPEV: </t>
    </r>
    <r>
      <rPr>
        <sz val="11"/>
        <color theme="1"/>
        <rFont val="Arial, sans-serif"/>
      </rPr>
      <t>Porcentaje de proyectos de estructuración vial revisados</t>
    </r>
    <r>
      <rPr>
        <b/>
        <sz val="11"/>
        <color theme="1"/>
        <rFont val="Arial, sans-serif"/>
      </rPr>
      <t xml:space="preserve">
NPR: </t>
    </r>
    <r>
      <rPr>
        <sz val="11"/>
        <color theme="1"/>
        <rFont val="Arial, sans-serif"/>
      </rPr>
      <t>Número de proyectos de estructuración vial revisados</t>
    </r>
    <r>
      <rPr>
        <b/>
        <sz val="11"/>
        <color theme="1"/>
        <rFont val="Arial, sans-serif"/>
      </rPr>
      <t xml:space="preserve">
NSR: </t>
    </r>
    <r>
      <rPr>
        <sz val="11"/>
        <color theme="1"/>
        <rFont val="Arial, sans-serif"/>
      </rPr>
      <t>Número de solicitudes de proyectos de estructuración vial recibidas</t>
    </r>
  </si>
  <si>
    <r>
      <rPr>
        <b/>
        <sz val="11"/>
        <color rgb="FF000000"/>
        <rFont val="Arial, sans-serif"/>
      </rPr>
      <t xml:space="preserve">UNIDAD DE MEDIDA DELINDICADOR:
</t>
    </r>
    <r>
      <rPr>
        <sz val="11"/>
        <color rgb="FF000000"/>
        <rFont val="Arial, sans-serif"/>
      </rPr>
      <t>Porcentaje</t>
    </r>
    <r>
      <rPr>
        <b/>
        <sz val="11"/>
        <color rgb="FF000000"/>
        <rFont val="Arial, sans-serif"/>
      </rPr>
      <t xml:space="preserve">
 UNIDAD DE MEDIDA DE LA VARIABLE:
</t>
    </r>
    <r>
      <rPr>
        <sz val="11"/>
        <color rgb="FF000000"/>
        <rFont val="Arial, sans-serif"/>
      </rPr>
      <t>Proyectos</t>
    </r>
  </si>
  <si>
    <r>
      <rPr>
        <b/>
        <sz val="11"/>
        <color rgb="FF000000"/>
        <rFont val="Arial, sans-serif"/>
      </rPr>
      <t xml:space="preserve">PEMVI: </t>
    </r>
    <r>
      <rPr>
        <sz val="11"/>
        <color rgb="FF000000"/>
        <rFont val="Arial, sans-serif"/>
      </rPr>
      <t>La meta de Enero 2026 a Diciembre de 2027 serán 40 proyectos de estructuración vial revisados</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</si>
  <si>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</si>
  <si>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</si>
  <si>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t>Falta de seguimiento en las solicitudes recibidas por parte de Obras Publicas.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</si>
  <si>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t>
  </si>
  <si>
    <r>
      <rPr>
        <b/>
        <sz val="13"/>
        <color theme="1"/>
        <rFont val="Calibri"/>
      </rPr>
      <t>3.1.1.1.11.1</t>
    </r>
    <r>
      <rPr>
        <sz val="13"/>
        <color theme="1"/>
        <rFont val="Calibri"/>
      </rPr>
      <t xml:space="preserve"> Instalación de señalización vial horizontal y vertical en la infraestructura urbana.</t>
    </r>
  </si>
  <si>
    <r>
      <rPr>
        <b/>
        <sz val="13"/>
        <color theme="1"/>
        <rFont val="Calibri"/>
      </rPr>
      <t xml:space="preserve">PSHV: </t>
    </r>
    <r>
      <rPr>
        <sz val="13"/>
        <color theme="1"/>
        <rFont val="Calibri"/>
      </rPr>
      <t>Porcentaje de señalización vial horizontal y vertical instalada</t>
    </r>
  </si>
  <si>
    <t>El indicador mide el número de señaletica horizontal o vertical instalada.</t>
  </si>
  <si>
    <r>
      <rPr>
        <b/>
        <sz val="11"/>
        <color theme="1"/>
        <rFont val="Arial, sans-serif"/>
      </rPr>
      <t xml:space="preserve">MÉTODO DE CÁLCULO:
PSHV= </t>
    </r>
    <r>
      <rPr>
        <sz val="11"/>
        <color theme="1"/>
        <rFont val="Arial, sans-serif"/>
      </rPr>
      <t>(NSI/NSP)*100</t>
    </r>
    <r>
      <rPr>
        <b/>
        <sz val="11"/>
        <color theme="1"/>
        <rFont val="Arial, sans-serif"/>
      </rPr>
      <t xml:space="preserve">
VARIABLES:
PSHV: </t>
    </r>
    <r>
      <rPr>
        <sz val="11"/>
        <color theme="1"/>
        <rFont val="Arial, sans-serif"/>
      </rPr>
      <t>Porcentaje de señalizacion horizontal y vertical instaladas.</t>
    </r>
    <r>
      <rPr>
        <b/>
        <sz val="11"/>
        <color theme="1"/>
        <rFont val="Arial, sans-serif"/>
      </rPr>
      <t xml:space="preserve">
NSI: </t>
    </r>
    <r>
      <rPr>
        <sz val="11"/>
        <color theme="1"/>
        <rFont val="Arial, sans-serif"/>
      </rPr>
      <t>Número de señalizaciones viales instaladas.</t>
    </r>
    <r>
      <rPr>
        <b/>
        <sz val="11"/>
        <color theme="1"/>
        <rFont val="Arial, sans-serif"/>
      </rPr>
      <t xml:space="preserve">
NSP: </t>
    </r>
    <r>
      <rPr>
        <sz val="11"/>
        <color theme="1"/>
        <rFont val="Arial, sans-serif"/>
      </rPr>
      <t>Número de señalizaciones viales programadas.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</si>
  <si>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Señalizacion.</t>
    </r>
  </si>
  <si>
    <r>
      <rPr>
        <b/>
        <sz val="11"/>
        <color theme="1"/>
        <rFont val="Arial, sans-serif"/>
      </rPr>
      <t xml:space="preserve">PNTV: </t>
    </r>
    <r>
      <rPr>
        <sz val="11"/>
        <color theme="1"/>
        <rFont val="Arial, sans-serif"/>
      </rPr>
      <t>La meta de Enero 2026 a Diciembre de 2027 serán 240 señalizaciones viales horizontal y vertical instalada</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</si>
  <si>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</si>
  <si>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</si>
  <si>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t>No existen las condiciones climatológicas para la instalacion de las señalizaciones verticales y/o horizontales.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</si>
  <si>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t>
  </si>
  <si>
    <r>
      <rPr>
        <b/>
        <sz val="13"/>
        <color theme="1"/>
        <rFont val="Calibri"/>
      </rPr>
      <t>3.1.1.1.11.2.</t>
    </r>
    <r>
      <rPr>
        <sz val="13"/>
        <color theme="1"/>
        <rFont val="Calibri"/>
      </rPr>
      <t xml:space="preserve"> Elaboración de propuestas de Seguridad Vial y de Movilidad Urbana.</t>
    </r>
  </si>
  <si>
    <r>
      <rPr>
        <b/>
        <sz val="13"/>
        <color theme="1"/>
        <rFont val="Calibri"/>
      </rPr>
      <t xml:space="preserve">PASMG: </t>
    </r>
    <r>
      <rPr>
        <sz val="13"/>
        <color theme="1"/>
        <rFont val="Calibri"/>
      </rPr>
      <t>Porcentaje de anuencias de seguridad vial y movilidad urbana gestionadas</t>
    </r>
  </si>
  <si>
    <t>El indicador mide el número de solicitudes de anuencias recibidas en la Direccion General, se consideran todos las peticiones recibidas para realizar una visita por parte del area.</t>
  </si>
  <si>
    <r>
      <rPr>
        <b/>
        <sz val="11"/>
        <color theme="1"/>
        <rFont val="Arial, sans-serif"/>
      </rPr>
      <t xml:space="preserve">MÉTODO DE CÁLCULO:
PASMG= </t>
    </r>
    <r>
      <rPr>
        <sz val="11"/>
        <color theme="1"/>
        <rFont val="Arial, sans-serif"/>
      </rPr>
      <t>(NAG/NSAR)*100</t>
    </r>
    <r>
      <rPr>
        <b/>
        <sz val="11"/>
        <color theme="1"/>
        <rFont val="Arial, sans-serif"/>
      </rPr>
      <t xml:space="preserve">
VARIABLES:
PASMG: </t>
    </r>
    <r>
      <rPr>
        <sz val="11"/>
        <color theme="1"/>
        <rFont val="Arial, sans-serif"/>
      </rPr>
      <t>Porcentaje de anuencias de seguridad vial y movilidad urbana gestionadas</t>
    </r>
    <r>
      <rPr>
        <b/>
        <sz val="11"/>
        <color theme="1"/>
        <rFont val="Arial, sans-serif"/>
      </rPr>
      <t xml:space="preserve">
NAG:</t>
    </r>
    <r>
      <rPr>
        <sz val="11"/>
        <color theme="1"/>
        <rFont val="Arial, sans-serif"/>
      </rPr>
      <t xml:space="preserve"> Número de anuencias gestionadas</t>
    </r>
    <r>
      <rPr>
        <b/>
        <sz val="11"/>
        <color theme="1"/>
        <rFont val="Arial, sans-serif"/>
      </rPr>
      <t xml:space="preserve">
NSAR: </t>
    </r>
    <r>
      <rPr>
        <sz val="11"/>
        <color theme="1"/>
        <rFont val="Arial, sans-serif"/>
      </rPr>
      <t>Número de solicitudes de anuencias recibidas</t>
    </r>
  </si>
  <si>
    <r>
      <rPr>
        <b/>
        <sz val="11"/>
        <color rgb="FF000000"/>
        <rFont val="Arial, sans-serif"/>
      </rPr>
      <t xml:space="preserve">UNIDAD DE MÉDIDA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Anuencias.</t>
    </r>
  </si>
  <si>
    <r>
      <rPr>
        <b/>
        <sz val="11"/>
        <color rgb="FF000000"/>
        <rFont val="Arial, sans-serif"/>
      </rPr>
      <t xml:space="preserve">PVMU: </t>
    </r>
    <r>
      <rPr>
        <sz val="11"/>
        <color rgb="FF000000"/>
        <rFont val="Arial, sans-serif"/>
      </rPr>
      <t>La meta de Enero 2025 a Diciembre de 2027 serán 145 propuestas de seguridad vial y de movilidad elaboradas.</t>
    </r>
    <r>
      <rPr>
        <b/>
        <sz val="11"/>
        <color rgb="FF000000"/>
        <rFont val="Arial, sans-serif"/>
      </rPr>
      <t xml:space="preserve">
Variación con respecto a la Línea Base.
Meta Relativa: </t>
    </r>
    <r>
      <rPr>
        <sz val="11"/>
        <color rgb="FF000000"/>
        <rFont val="Arial, sans-serif"/>
      </rPr>
      <t>36.80%</t>
    </r>
    <r>
      <rPr>
        <b/>
        <sz val="11"/>
        <color rgb="FF000000"/>
        <rFont val="Arial, sans-serif"/>
      </rPr>
      <t xml:space="preserve">
Meta Absoluta: </t>
    </r>
    <r>
      <rPr>
        <sz val="11"/>
        <color rgb="FF000000"/>
        <rFont val="Arial, sans-serif"/>
      </rPr>
      <t>39</t>
    </r>
  </si>
  <si>
    <r>
      <rPr>
        <b/>
        <sz val="11"/>
        <color rgb="FF000000"/>
        <rFont val="Arial, sans-serif"/>
      </rPr>
      <t xml:space="preserve">PVMU: </t>
    </r>
    <r>
      <rPr>
        <sz val="11"/>
        <color rgb="FF000000"/>
        <rFont val="Arial, sans-serif"/>
      </rPr>
      <t>De Enero 2024 a Diciembre de 2025 se elaboraron 106 propuestas de seguridad vial y de movilidad.</t>
    </r>
    <r>
      <rPr>
        <b/>
        <sz val="11"/>
        <color rgb="FF000000"/>
        <rFont val="Arial, sans-serif"/>
      </rPr>
      <t xml:space="preserve">
 2024: </t>
    </r>
    <r>
      <rPr>
        <sz val="11"/>
        <color rgb="FF000000"/>
        <rFont val="Arial, sans-serif"/>
      </rPr>
      <t>35</t>
    </r>
    <r>
      <rPr>
        <b/>
        <sz val="11"/>
        <color rgb="FF000000"/>
        <rFont val="Arial, sans-serif"/>
      </rPr>
      <t xml:space="preserve">
 2025: </t>
    </r>
    <r>
      <rPr>
        <sz val="11"/>
        <color rgb="FF000000"/>
        <rFont val="Arial, sans-serif"/>
      </rPr>
      <t>71</t>
    </r>
    <r>
      <rPr>
        <b/>
        <sz val="11"/>
        <color rgb="FF000000"/>
        <rFont val="Arial, sans-serif"/>
      </rPr>
      <t xml:space="preserve">
 total: </t>
    </r>
    <r>
      <rPr>
        <sz val="11"/>
        <color rgb="FF000000"/>
        <rFont val="Arial, sans-serif"/>
      </rPr>
      <t>106</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</si>
  <si>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</si>
  <si>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t>No se aprueban las propuestas de Seguridad Vial y de Movilidad Urbana Sostenible por el Cabildo Municipal y son publicadas en el Periódico Oficial del Estado de Quintana Roo.</t>
  </si>
  <si>
    <r>
      <rPr>
        <b/>
        <sz val="13"/>
        <color theme="1"/>
        <rFont val="Calibri"/>
      </rPr>
      <t xml:space="preserve">3.1.1.1.11.3 </t>
    </r>
    <r>
      <rPr>
        <sz val="13"/>
        <color theme="1"/>
        <rFont val="Calibri"/>
      </rPr>
      <t>Supervisión del funcionamiento de la red semafórica en la infraestructura vial.</t>
    </r>
  </si>
  <si>
    <r>
      <rPr>
        <b/>
        <sz val="13"/>
        <color theme="1"/>
        <rFont val="Calibri"/>
      </rPr>
      <t>PSRS:</t>
    </r>
    <r>
      <rPr>
        <sz val="13"/>
        <color theme="1"/>
        <rFont val="Calibri"/>
      </rPr>
      <t xml:space="preserve"> Porcentaje de supervisiones realizadas a la red semafórica</t>
    </r>
  </si>
  <si>
    <t>El indicador mide el número de supervisiones realizadas durante el trimestre a la red semaforica de la ciudad.</t>
  </si>
  <si>
    <r>
      <rPr>
        <b/>
        <sz val="11"/>
        <color theme="1"/>
        <rFont val="Arial, sans-serif"/>
      </rPr>
      <t xml:space="preserve">MÉTODO DE CÁLCULO:
PSRS= </t>
    </r>
    <r>
      <rPr>
        <sz val="11"/>
        <color theme="1"/>
        <rFont val="Arial, sans-serif"/>
      </rPr>
      <t>(NSR/NSP) x100</t>
    </r>
    <r>
      <rPr>
        <b/>
        <sz val="11"/>
        <color theme="1"/>
        <rFont val="Arial, sans-serif"/>
      </rPr>
      <t xml:space="preserve">
VARIABLES:
PSRS: </t>
    </r>
    <r>
      <rPr>
        <sz val="11"/>
        <color theme="1"/>
        <rFont val="Arial, sans-serif"/>
      </rPr>
      <t>Porcentaje de supervisiones realizadas a la red semafórica.</t>
    </r>
    <r>
      <rPr>
        <b/>
        <sz val="11"/>
        <color theme="1"/>
        <rFont val="Arial, sans-serif"/>
      </rPr>
      <t xml:space="preserve">
NSR: </t>
    </r>
    <r>
      <rPr>
        <sz val="11"/>
        <color theme="1"/>
        <rFont val="Arial, sans-serif"/>
      </rPr>
      <t>Número de supervisiones realizadas.</t>
    </r>
    <r>
      <rPr>
        <b/>
        <sz val="11"/>
        <color theme="1"/>
        <rFont val="Arial, sans-serif"/>
      </rPr>
      <t xml:space="preserve">
NSP: </t>
    </r>
    <r>
      <rPr>
        <sz val="11"/>
        <color theme="1"/>
        <rFont val="Arial, sans-serif"/>
      </rPr>
      <t>Número de supervisiones programadas.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</si>
  <si>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Supervisiones.</t>
    </r>
  </si>
  <si>
    <r>
      <rPr>
        <b/>
        <sz val="11"/>
        <color theme="1"/>
        <rFont val="Arial, sans-serif"/>
      </rPr>
      <t xml:space="preserve">PPITE: </t>
    </r>
    <r>
      <rPr>
        <sz val="11"/>
        <color theme="1"/>
        <rFont val="Arial, sans-serif"/>
      </rPr>
      <t>La meta de Enero 2026 a Diciembre de 2027 de 240 supervisiones realizadas a la red semafórica</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</si>
  <si>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</si>
  <si>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</si>
  <si>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t>Falta de recurso para realizar las visitas a los diferentes puntos de semaforizacion de la ciudad.</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</si>
  <si>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t>
  </si>
  <si>
    <t>Dirección General del Honorable Cuerpo de Bomberos, Desastres, Emergencias Medicas y Desastres</t>
  </si>
  <si>
    <r>
      <rPr>
        <b/>
        <sz val="13"/>
        <color theme="1"/>
        <rFont val="Calibri"/>
      </rPr>
      <t>3.1.1.1.12</t>
    </r>
    <r>
      <rPr>
        <sz val="13"/>
        <color theme="1"/>
        <rFont val="Calibri"/>
      </rPr>
      <t xml:space="preserve"> Atención de emergencias a la población, mediante acciones de prevención, auxilio y combate de incendios.</t>
    </r>
  </si>
  <si>
    <r>
      <rPr>
        <b/>
        <sz val="13"/>
        <color theme="1"/>
        <rFont val="Calibri"/>
      </rPr>
      <t xml:space="preserve">PPAE: </t>
    </r>
    <r>
      <rPr>
        <sz val="13"/>
        <color theme="1"/>
        <rFont val="Calibri"/>
      </rPr>
      <t>Porcentaje de personas atendidas en emergencias.</t>
    </r>
  </si>
  <si>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</si>
  <si>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r>
      <rPr>
        <b/>
        <sz val="11"/>
        <color theme="1"/>
        <rFont val="Arial"/>
      </rPr>
      <t xml:space="preserve">MÉTODO DE CÁLCULO:  
PPAE= </t>
    </r>
    <r>
      <rPr>
        <sz val="11"/>
        <color theme="1"/>
        <rFont val="Arial"/>
      </rPr>
      <t>(NPAE/NPPAE)*100</t>
    </r>
    <r>
      <rPr>
        <b/>
        <sz val="11"/>
        <color theme="1"/>
        <rFont val="Arial"/>
      </rPr>
      <t xml:space="preserve">
VARIABLES: 
PPAE: </t>
    </r>
    <r>
      <rPr>
        <sz val="11"/>
        <color theme="1"/>
        <rFont val="Arial"/>
      </rPr>
      <t xml:space="preserve">Porcentaje de Personas Atendidas en Emergencias. </t>
    </r>
    <r>
      <rPr>
        <b/>
        <sz val="11"/>
        <color theme="1"/>
        <rFont val="Arial"/>
      </rPr>
      <t xml:space="preserve">
NPAE: </t>
    </r>
    <r>
      <rPr>
        <sz val="11"/>
        <color theme="1"/>
        <rFont val="Arial"/>
      </rPr>
      <t xml:space="preserve">Número de Personas Atendidas en Emergencias. </t>
    </r>
    <r>
      <rPr>
        <b/>
        <sz val="11"/>
        <color theme="1"/>
        <rFont val="Arial"/>
      </rPr>
      <t xml:space="preserve">
NPPAE: </t>
    </r>
    <r>
      <rPr>
        <sz val="11"/>
        <color theme="1"/>
        <rFont val="Arial"/>
      </rPr>
      <t>Numero de Personas Programadasa a Atender en Emergencias.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</si>
  <si>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Personas.</t>
    </r>
  </si>
  <si>
    <r>
      <rPr>
        <b/>
        <sz val="11"/>
        <color rgb="FF000000"/>
        <rFont val="Arial, sans-serif"/>
      </rPr>
      <t xml:space="preserve">PCPI: </t>
    </r>
    <r>
      <rPr>
        <sz val="11"/>
        <color rgb="FF000000"/>
        <rFont val="Arial, sans-serif"/>
      </rPr>
      <t xml:space="preserve">La meta de Enero 2025 a Diciembre de 2027 serán 25,000 personas atendidas en emergencias. </t>
    </r>
    <r>
      <rPr>
        <b/>
        <sz val="11"/>
        <color rgb="FF000000"/>
        <rFont val="Arial, sans-serif"/>
      </rPr>
      <t xml:space="preserve">
Variación con respecto a la Línea Base
Meta relativa: </t>
    </r>
    <r>
      <rPr>
        <sz val="11"/>
        <color rgb="FF000000"/>
        <rFont val="Arial, sans-serif"/>
      </rPr>
      <t>82.20%</t>
    </r>
    <r>
      <rPr>
        <b/>
        <sz val="11"/>
        <color rgb="FF000000"/>
        <rFont val="Arial, sans-serif"/>
      </rPr>
      <t xml:space="preserve">
Meta absoluta:</t>
    </r>
    <r>
      <rPr>
        <sz val="11"/>
        <color rgb="FF000000"/>
        <rFont val="Arial, sans-serif"/>
      </rPr>
      <t xml:space="preserve"> 11,279</t>
    </r>
  </si>
  <si>
    <r>
      <rPr>
        <b/>
        <sz val="11"/>
        <color rgb="FF000000"/>
        <rFont val="Arial, sans-serif"/>
      </rPr>
      <t xml:space="preserve">PCPI: </t>
    </r>
    <r>
      <rPr>
        <sz val="11"/>
        <color rgb="FF000000"/>
        <rFont val="Arial, sans-serif"/>
      </rPr>
      <t xml:space="preserve">De Enero 2024 a Diciembre 2025 se atendieron a 13721 personas. 
 </t>
    </r>
    <r>
      <rPr>
        <b/>
        <sz val="11"/>
        <color rgb="FF000000"/>
        <rFont val="Arial, sans-serif"/>
      </rPr>
      <t xml:space="preserve">
2024: </t>
    </r>
    <r>
      <rPr>
        <sz val="11"/>
        <color rgb="FF000000"/>
        <rFont val="Arial, sans-serif"/>
      </rPr>
      <t>5,933</t>
    </r>
    <r>
      <rPr>
        <b/>
        <sz val="11"/>
        <color rgb="FF000000"/>
        <rFont val="Arial, sans-serif"/>
      </rPr>
      <t xml:space="preserve">
2025: </t>
    </r>
    <r>
      <rPr>
        <sz val="11"/>
        <color rgb="FF000000"/>
        <rFont val="Arial, sans-serif"/>
      </rPr>
      <t>7,788</t>
    </r>
    <r>
      <rPr>
        <b/>
        <sz val="11"/>
        <color rgb="FF000000"/>
        <rFont val="Arial, sans-serif"/>
      </rPr>
      <t xml:space="preserve">
Total: </t>
    </r>
    <r>
      <rPr>
        <sz val="11"/>
        <color rgb="FF000000"/>
        <rFont val="Arial, sans-serif"/>
      </rPr>
      <t>13,721</t>
    </r>
  </si>
  <si>
    <r>
      <rPr>
        <b/>
        <sz val="11"/>
        <color rgb="FF000000"/>
        <rFont val="Arial"/>
      </rPr>
      <t xml:space="preserve">Nombre del Documento:
</t>
    </r>
    <r>
      <rPr>
        <sz val="11"/>
        <color rgb="FF000000"/>
        <rFont val="Arial"/>
      </rPr>
      <t xml:space="preserve">Reporte Trimestral de Servicios de Emergencia Atendidos Por la Dirección General del H. Cuerpo de Bomberos, Rescate , Emergencias Medicas y Desastes.
</t>
    </r>
    <r>
      <rPr>
        <b/>
        <sz val="11"/>
        <color rgb="FF000000"/>
        <rFont val="Arial"/>
      </rPr>
      <t xml:space="preserve"> 
Nombre de quien genera la información:
</t>
    </r>
    <r>
      <rPr>
        <sz val="11"/>
        <color rgb="FF000000"/>
        <rFont val="Arial"/>
      </rPr>
      <t xml:space="preserve">Direccion General del H. Cuerpo de Bomberos, Rescate , Emergencias Medicas y Desastes 
</t>
    </r>
    <r>
      <rPr>
        <b/>
        <sz val="11"/>
        <color rgb="FF000000"/>
        <rFont val="Arial"/>
      </rPr>
      <t xml:space="preserve"> 
Periodicidad con que se genera la información:
</t>
    </r>
    <r>
      <rPr>
        <sz val="11"/>
        <color rgb="FF000000"/>
        <rFont val="Arial"/>
      </rPr>
      <t>Trimestral</t>
    </r>
    <r>
      <rPr>
        <b/>
        <sz val="11"/>
        <color rgb="FF000000"/>
        <rFont val="Arial"/>
      </rPr>
      <t xml:space="preserve">
Liga de la página donde se localiza la información o ubicación:
</t>
    </r>
    <r>
      <rPr>
        <sz val="11"/>
        <color rgb="FF000000"/>
        <rFont val="Arial"/>
      </rPr>
      <t>Folder en la oficina de la Coordinación Administrativa. (repisa blanca)</t>
    </r>
  </si>
  <si>
    <t>La dependencia no se mantiene en coordinación efectiva con otras instituciones de apoyo en la atención de emergencias.</t>
  </si>
  <si>
    <t>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</si>
  <si>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01</t>
  </si>
  <si>
    <t>3.1.1.1.12 Prevención y combate de incendios, atención y respuesta de emergencias como accidentes, rescates y capacitaciones.</t>
  </si>
  <si>
    <t>Prevención y combate de incendios, atención y respuesta de emergencias como accidentes, rescates y capacitaciones.</t>
  </si>
  <si>
    <r>
      <rPr>
        <b/>
        <sz val="13"/>
        <color theme="1"/>
        <rFont val="Calibri"/>
      </rPr>
      <t xml:space="preserve">3.1.1.1.12.1 </t>
    </r>
    <r>
      <rPr>
        <sz val="13"/>
        <color theme="1"/>
        <rFont val="Calibri"/>
      </rPr>
      <t>Capacitación en prevención de riesgos al personal organizaciones del sector público y privado.</t>
    </r>
  </si>
  <si>
    <r>
      <rPr>
        <b/>
        <sz val="13"/>
        <color theme="1"/>
        <rFont val="Calibri"/>
      </rPr>
      <t xml:space="preserve">POPC: </t>
    </r>
    <r>
      <rPr>
        <sz val="13"/>
        <color theme="1"/>
        <rFont val="Calibri"/>
      </rPr>
      <t>Porcentaje de personal de organizaciones públicas y privadas capacitadas.</t>
    </r>
  </si>
  <si>
    <t>Este indicador mide el número de personal integrante de organizaciones publicas y/o privadas capacitadas en conocimientos básicos de prevención y autoprotección para mitigar los riesgos en los establecimientos ante los diferentes suscesos catástroficos.</t>
  </si>
  <si>
    <r>
      <rPr>
        <b/>
        <sz val="11"/>
        <color rgb="FF000000"/>
        <rFont val="Arial"/>
      </rPr>
      <t xml:space="preserve">MÉTODO DE CÁLCULO: 
 POPC = </t>
    </r>
    <r>
      <rPr>
        <sz val="11"/>
        <color rgb="FF000000"/>
        <rFont val="Arial"/>
      </rPr>
      <t xml:space="preserve">(NOCA/NOES)*100 
 </t>
    </r>
    <r>
      <rPr>
        <b/>
        <sz val="11"/>
        <color rgb="FF000000"/>
        <rFont val="Arial"/>
      </rPr>
      <t xml:space="preserve">
 VARIABLES: 
 POPC: </t>
    </r>
    <r>
      <rPr>
        <sz val="11"/>
        <color rgb="FF000000"/>
        <rFont val="Arial"/>
      </rPr>
      <t xml:space="preserve">Porcentaje de personal de organizaciones públicas y privadas capacitadas. </t>
    </r>
    <r>
      <rPr>
        <b/>
        <sz val="11"/>
        <color rgb="FF000000"/>
        <rFont val="Arial"/>
      </rPr>
      <t xml:space="preserve">
 NOCA: </t>
    </r>
    <r>
      <rPr>
        <sz val="11"/>
        <color rgb="FF000000"/>
        <rFont val="Arial"/>
      </rPr>
      <t>Número de personas capacitadas.</t>
    </r>
    <r>
      <rPr>
        <b/>
        <sz val="11"/>
        <color rgb="FF000000"/>
        <rFont val="Arial"/>
      </rPr>
      <t xml:space="preserve">
 NOES: </t>
    </r>
    <r>
      <rPr>
        <sz val="11"/>
        <color rgb="FF000000"/>
        <rFont val="Arial"/>
      </rPr>
      <t>Número de personas programadas.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</si>
  <si>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Personal de Organizaciones públicas y privadas.</t>
    </r>
  </si>
  <si>
    <r>
      <rPr>
        <b/>
        <sz val="11"/>
        <color rgb="FF000000"/>
        <rFont val="Arial, sans-serif"/>
      </rPr>
      <t xml:space="preserve">POPC: </t>
    </r>
    <r>
      <rPr>
        <sz val="11"/>
        <color rgb="FF000000"/>
        <rFont val="Arial, sans-serif"/>
      </rPr>
      <t xml:space="preserve">La meta de Enero 2025 a Diciembre de 2027 serán 11, 000 personas de organizaciones públicas y privadas capacitadas. </t>
    </r>
    <r>
      <rPr>
        <b/>
        <sz val="11"/>
        <color rgb="FF000000"/>
        <rFont val="Arial, sans-serif"/>
      </rPr>
      <t xml:space="preserve">
 Variación con respecto a la Línea Base
 Meta relativa: </t>
    </r>
    <r>
      <rPr>
        <sz val="11"/>
        <color rgb="FF000000"/>
        <rFont val="Arial, sans-serif"/>
      </rPr>
      <t>45.67%</t>
    </r>
    <r>
      <rPr>
        <b/>
        <sz val="11"/>
        <color rgb="FF000000"/>
        <rFont val="Arial, sans-serif"/>
      </rPr>
      <t xml:space="preserve">
 Meta absoluta: </t>
    </r>
    <r>
      <rPr>
        <sz val="11"/>
        <color rgb="FF000000"/>
        <rFont val="Arial, sans-serif"/>
      </rPr>
      <t>3,449</t>
    </r>
  </si>
  <si>
    <r>
      <rPr>
        <b/>
        <sz val="11"/>
        <color rgb="FF000000"/>
        <rFont val="Arial, sans-serif"/>
      </rPr>
      <t xml:space="preserve">POPC: </t>
    </r>
    <r>
      <rPr>
        <sz val="11"/>
        <color rgb="FF000000"/>
        <rFont val="Arial, sans-serif"/>
      </rPr>
      <t xml:space="preserve">De enero 2024 a Diciembre 2025 se capacitaron 7 551 en prevención de riesgos al personal organizaciones del sector público y privado.
 </t>
    </r>
    <r>
      <rPr>
        <b/>
        <sz val="11"/>
        <color rgb="FF000000"/>
        <rFont val="Arial, sans-serif"/>
      </rPr>
      <t xml:space="preserve">
 2024: </t>
    </r>
    <r>
      <rPr>
        <sz val="11"/>
        <color rgb="FF000000"/>
        <rFont val="Arial, sans-serif"/>
      </rPr>
      <t>3,187</t>
    </r>
    <r>
      <rPr>
        <b/>
        <sz val="11"/>
        <color rgb="FF000000"/>
        <rFont val="Arial, sans-serif"/>
      </rPr>
      <t xml:space="preserve">
 2025:</t>
    </r>
    <r>
      <rPr>
        <sz val="11"/>
        <color rgb="FF000000"/>
        <rFont val="Arial, sans-serif"/>
      </rPr>
      <t xml:space="preserve"> 4,364
 </t>
    </r>
    <r>
      <rPr>
        <b/>
        <sz val="11"/>
        <color rgb="FF000000"/>
        <rFont val="Arial, sans-serif"/>
      </rPr>
      <t xml:space="preserve">
 Total : </t>
    </r>
    <r>
      <rPr>
        <sz val="11"/>
        <color rgb="FF000000"/>
        <rFont val="Arial, sans-serif"/>
      </rPr>
      <t>7,551</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</si>
  <si>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</si>
  <si>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t>El personal de organizaciones públicas y privadas no muestran interés en capacitarse en materia de prevención y protección de riesgos.</t>
  </si>
  <si>
    <t>ODS 13
 Meta 13.3: Mejorar la educación, la sensibilización y la capacidad humana e institucional en relación con la mitigación del cambio climático, la adaptación a él, la reducción de sus efectos y la alerta temprana.</t>
  </si>
  <si>
    <t>02</t>
  </si>
  <si>
    <t>3.1.1.1.2.1 Capacitación en prevención de riesgos al personal organizaciones del sector público y privado.</t>
  </si>
  <si>
    <t>Capacitación en prevención de riesgos al personal organizaciones del sector público y privado.</t>
  </si>
  <si>
    <r>
      <rPr>
        <b/>
        <sz val="13"/>
        <color theme="1"/>
        <rFont val="Calibri"/>
      </rPr>
      <t xml:space="preserve">3.1.1.1.12.2 </t>
    </r>
    <r>
      <rPr>
        <sz val="13"/>
        <color theme="1"/>
        <rFont val="Calibri"/>
      </rPr>
      <t>Supervisión y prevención de riesgos en eventos masivos, espacios públicos y operativos especiales.</t>
    </r>
  </si>
  <si>
    <r>
      <rPr>
        <b/>
        <sz val="13"/>
        <color theme="1"/>
        <rFont val="Calibri"/>
      </rPr>
      <t>PSPR:</t>
    </r>
    <r>
      <rPr>
        <sz val="13"/>
        <color theme="1"/>
        <rFont val="Calibri"/>
      </rPr>
      <t xml:space="preserve"> Porcentaje de servicios de supervisión y prevención de riesgos realizados.</t>
    </r>
  </si>
  <si>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</si>
  <si>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r>
      <rPr>
        <b/>
        <sz val="11"/>
        <color rgb="FF000000"/>
        <rFont val="Arial"/>
      </rPr>
      <t>MÉTODO DE CÁLCULO
 PSPR=</t>
    </r>
    <r>
      <rPr>
        <sz val="11"/>
        <color rgb="FF000000"/>
        <rFont val="Arial"/>
      </rPr>
      <t xml:space="preserve"> (NSPR/NSPP)*100
</t>
    </r>
    <r>
      <rPr>
        <b/>
        <sz val="11"/>
        <color rgb="FF000000"/>
        <rFont val="Arial"/>
      </rPr>
      <t xml:space="preserve"> VARIABLES
 PSPR: </t>
    </r>
    <r>
      <rPr>
        <sz val="11"/>
        <color rgb="FF000000"/>
        <rFont val="Arial"/>
      </rPr>
      <t xml:space="preserve">Porcentaje de servicios de supervisión y prevención de riesgos realizados
</t>
    </r>
    <r>
      <rPr>
        <b/>
        <sz val="11"/>
        <color rgb="FF000000"/>
        <rFont val="Arial"/>
      </rPr>
      <t xml:space="preserve"> NSPR:</t>
    </r>
    <r>
      <rPr>
        <sz val="11"/>
        <color rgb="FF000000"/>
        <rFont val="Arial"/>
      </rPr>
      <t xml:space="preserve"> Número de servicios de supervisión y prevención de riesgos realizados
</t>
    </r>
    <r>
      <rPr>
        <b/>
        <sz val="11"/>
        <color rgb="FF000000"/>
        <rFont val="Arial"/>
      </rPr>
      <t xml:space="preserve"> NSPP:</t>
    </r>
    <r>
      <rPr>
        <sz val="11"/>
        <color rgb="FF000000"/>
        <rFont val="Arial"/>
      </rPr>
      <t xml:space="preserve"> Número de servicios de supervisión y prevención de riesgos programados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</si>
  <si>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Eventos másivos.</t>
    </r>
  </si>
  <si>
    <r>
      <rPr>
        <b/>
        <sz val="11"/>
        <color rgb="FF000000"/>
        <rFont val="Arial, sans-serif"/>
      </rPr>
      <t xml:space="preserve">PEMV: </t>
    </r>
    <r>
      <rPr>
        <sz val="11"/>
        <color rgb="FF000000"/>
        <rFont val="Arial, sans-serif"/>
      </rPr>
      <t>La meta de Enero 2025 a Diciembre de 2027 serán 5,500 eventos másivos verificadas.</t>
    </r>
    <r>
      <rPr>
        <b/>
        <sz val="11"/>
        <color rgb="FF000000"/>
        <rFont val="Arial, sans-serif"/>
      </rPr>
      <t xml:space="preserve">
 Variación con respecto a la Línea Base
 Meta relativa: </t>
    </r>
    <r>
      <rPr>
        <sz val="11"/>
        <color rgb="FF000000"/>
        <rFont val="Arial, sans-serif"/>
      </rPr>
      <t>78.62%</t>
    </r>
    <r>
      <rPr>
        <b/>
        <sz val="11"/>
        <color rgb="FF000000"/>
        <rFont val="Arial, sans-serif"/>
      </rPr>
      <t xml:space="preserve">
 Meta absoluta :</t>
    </r>
    <r>
      <rPr>
        <sz val="11"/>
        <color rgb="FF000000"/>
        <rFont val="Arial, sans-serif"/>
      </rPr>
      <t xml:space="preserve"> 2,421</t>
    </r>
  </si>
  <si>
    <r>
      <rPr>
        <b/>
        <sz val="11"/>
        <color rgb="FF000000"/>
        <rFont val="Arial, sans-serif"/>
      </rPr>
      <t xml:space="preserve">PECMSEPCB: </t>
    </r>
    <r>
      <rPr>
        <sz val="11"/>
        <color rgb="FF000000"/>
        <rFont val="Arial, sans-serif"/>
      </rPr>
      <t xml:space="preserve">De Enero 2024 a Diciembre 2025 se verificaron 3,079 eventos másivos. </t>
    </r>
    <r>
      <rPr>
        <b/>
        <sz val="11"/>
        <color rgb="FF000000"/>
        <rFont val="Arial, sans-serif"/>
      </rPr>
      <t xml:space="preserve">
 2024:</t>
    </r>
    <r>
      <rPr>
        <sz val="11"/>
        <color rgb="FF000000"/>
        <rFont val="Arial, sans-serif"/>
      </rPr>
      <t xml:space="preserve"> 1,167</t>
    </r>
    <r>
      <rPr>
        <b/>
        <sz val="11"/>
        <color rgb="FF000000"/>
        <rFont val="Arial, sans-serif"/>
      </rPr>
      <t xml:space="preserve">
 2025:</t>
    </r>
    <r>
      <rPr>
        <sz val="11"/>
        <color rgb="FF000000"/>
        <rFont val="Arial, sans-serif"/>
      </rPr>
      <t xml:space="preserve"> 1,912</t>
    </r>
    <r>
      <rPr>
        <b/>
        <sz val="11"/>
        <color rgb="FF000000"/>
        <rFont val="Arial, sans-serif"/>
      </rPr>
      <t xml:space="preserve">
 Total: </t>
    </r>
    <r>
      <rPr>
        <sz val="11"/>
        <color rgb="FF000000"/>
        <rFont val="Arial, sans-serif"/>
      </rPr>
      <t>3,079</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</si>
  <si>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</si>
  <si>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t>Los eventos másivos no se desarrollan por que no se cuentan con las condiciones sociales y climatológicas.</t>
  </si>
  <si>
    <t>03</t>
  </si>
  <si>
    <t>3.2.1.1.2.2 Verificación de las medidas de seguridad en eventos masivos.</t>
  </si>
  <si>
    <t>Verificación de las medidas de seguridad en eventos masivos.</t>
  </si>
  <si>
    <r>
      <rPr>
        <b/>
        <sz val="13"/>
        <color theme="1"/>
        <rFont val="Calibri"/>
      </rPr>
      <t>3.1.1.1.12.3</t>
    </r>
    <r>
      <rPr>
        <sz val="13"/>
        <color theme="1"/>
        <rFont val="Calibri"/>
      </rPr>
      <t xml:space="preserve"> Capacitación en prevención de riesgos dirigida a niñas y niños.</t>
    </r>
  </si>
  <si>
    <r>
      <rPr>
        <b/>
        <sz val="13"/>
        <color theme="1"/>
        <rFont val="Calibri"/>
      </rPr>
      <t xml:space="preserve">PNNC: </t>
    </r>
    <r>
      <rPr>
        <sz val="13"/>
        <color theme="1"/>
        <rFont val="Calibri"/>
      </rPr>
      <t>Porcentaje de niñas y niños capacitados.</t>
    </r>
  </si>
  <si>
    <t>Este indicador mide el número de niñas y niños capacitados por el Honorable Cuerpo de Bomberos sobre las medidas de prevención y riesgos en el hogar y en la escuela.</t>
  </si>
  <si>
    <r>
      <rPr>
        <b/>
        <sz val="11"/>
        <color rgb="FF000000"/>
        <rFont val="Arial"/>
      </rPr>
      <t xml:space="preserve">MÉTODO DE CÁLCULO: 
PNNC= </t>
    </r>
    <r>
      <rPr>
        <sz val="11"/>
        <color rgb="FF000000"/>
        <rFont val="Arial"/>
      </rPr>
      <t xml:space="preserve">(NNNC/NNNE)*100 </t>
    </r>
    <r>
      <rPr>
        <b/>
        <sz val="11"/>
        <color rgb="FF000000"/>
        <rFont val="Arial"/>
      </rPr>
      <t xml:space="preserve">
VARIABLES: 
PNNC: </t>
    </r>
    <r>
      <rPr>
        <sz val="11"/>
        <color rgb="FF000000"/>
        <rFont val="Arial"/>
      </rPr>
      <t>Porcentaje de niñas y niños capacitados.</t>
    </r>
    <r>
      <rPr>
        <b/>
        <sz val="11"/>
        <color rgb="FF000000"/>
        <rFont val="Arial"/>
      </rPr>
      <t xml:space="preserve">
NNNC: </t>
    </r>
    <r>
      <rPr>
        <sz val="11"/>
        <color rgb="FF000000"/>
        <rFont val="Arial"/>
      </rPr>
      <t>Número de niñas y niños capacitados.</t>
    </r>
    <r>
      <rPr>
        <b/>
        <sz val="11"/>
        <color rgb="FF000000"/>
        <rFont val="Arial"/>
      </rPr>
      <t xml:space="preserve">
NNNE: </t>
    </r>
    <r>
      <rPr>
        <sz val="11"/>
        <color rgb="FF000000"/>
        <rFont val="Arial"/>
      </rPr>
      <t>Número de niñas y niños programados.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</si>
  <si>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Niñas y niños.</t>
    </r>
  </si>
  <si>
    <t>PNNC: La meta de Enero 2025 a Diciembre de 2027 serán 23,500 niñas y niños capacitados.
 Variación con respecto a la Línea Base
 Meta relativa : 63.77%
 Meta absoluta : 9,151</t>
  </si>
  <si>
    <t>PNNC: De Enero 2024 a Diciembre 2025 se capacitaron a 14,349 niñas y niños capacitados. 
 2024: 6,432
 2025: 7,917
 Total: 14,349</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</si>
  <si>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</si>
  <si>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Las niñas y los niños así como familiares y docentes no muestran interés en capacitarse en materia de prevención y protección de riesgos.</t>
  </si>
  <si>
    <t>04</t>
  </si>
  <si>
    <t>3.2.1.1.2.3 Capacitación de niñas y niños sobre las medidas de prevención de riesgos.</t>
  </si>
  <si>
    <t>Capacitación de niñas y niños</t>
  </si>
  <si>
    <r>
      <rPr>
        <b/>
        <sz val="13"/>
        <color theme="1"/>
        <rFont val="Calibri"/>
      </rPr>
      <t>3.1.1.1.12.4</t>
    </r>
    <r>
      <rPr>
        <sz val="13"/>
        <color theme="1"/>
        <rFont val="Calibri"/>
      </rPr>
      <t xml:space="preserve"> Revisión de medidas de seguridad en establecimientos hoteleros, restauranteros y comerciales</t>
    </r>
  </si>
  <si>
    <r>
      <rPr>
        <b/>
        <sz val="13"/>
        <color theme="1"/>
        <rFont val="Calibri"/>
      </rPr>
      <t xml:space="preserve">PEMS: </t>
    </r>
    <r>
      <rPr>
        <sz val="13"/>
        <color theme="1"/>
        <rFont val="Calibri"/>
      </rPr>
      <t>Porcentaje de establecimientos con medidas de seguridad revisados.</t>
    </r>
  </si>
  <si>
    <t>Este indicador mide el número de establecimientos hoteleros, restauranteras y comerciales a los que se han revisado sus instalaciones del sistema contra incendios así como que cuenten con condiciones operables para caso de una situación de emergencia.</t>
  </si>
  <si>
    <r>
      <rPr>
        <b/>
        <sz val="11"/>
        <color rgb="FF000000"/>
        <rFont val="Arial"/>
      </rPr>
      <t>MÉTODO DE CÁLCULO:
 PEMS=</t>
    </r>
    <r>
      <rPr>
        <sz val="11"/>
        <color rgb="FF000000"/>
        <rFont val="Arial"/>
      </rPr>
      <t>(NESR/NEER)*100</t>
    </r>
    <r>
      <rPr>
        <b/>
        <sz val="11"/>
        <color rgb="FF000000"/>
        <rFont val="Arial"/>
      </rPr>
      <t xml:space="preserve">
 VARIABLES: 
 PEMS: </t>
    </r>
    <r>
      <rPr>
        <sz val="11"/>
        <color rgb="FF000000"/>
        <rFont val="Arial"/>
      </rPr>
      <t>Porcentaje de establecimientos con medidas de seguridad revisados.</t>
    </r>
    <r>
      <rPr>
        <b/>
        <sz val="11"/>
        <color rgb="FF000000"/>
        <rFont val="Arial"/>
      </rPr>
      <t xml:space="preserve">
 NESR: </t>
    </r>
    <r>
      <rPr>
        <sz val="11"/>
        <color rgb="FF000000"/>
        <rFont val="Arial"/>
      </rPr>
      <t>Número de establecimientos revisados.</t>
    </r>
    <r>
      <rPr>
        <b/>
        <sz val="11"/>
        <color rgb="FF000000"/>
        <rFont val="Arial"/>
      </rPr>
      <t xml:space="preserve">
 NEER: </t>
    </r>
    <r>
      <rPr>
        <sz val="11"/>
        <color rgb="FF000000"/>
        <rFont val="Arial"/>
      </rPr>
      <t>Número de establecimientos programados a revisar.</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</si>
  <si>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Establecimientos.</t>
    </r>
  </si>
  <si>
    <r>
      <rPr>
        <b/>
        <sz val="11"/>
        <color rgb="FF000000"/>
        <rFont val="Arial, sans-serif"/>
      </rPr>
      <t xml:space="preserve">PEMS: </t>
    </r>
    <r>
      <rPr>
        <sz val="11"/>
        <color rgb="FF000000"/>
        <rFont val="Arial, sans-serif"/>
      </rPr>
      <t>La meta de Enero 2025 a Diciembre de 2027 serán 240 establecimientos revisados.</t>
    </r>
    <r>
      <rPr>
        <b/>
        <sz val="11"/>
        <color rgb="FF000000"/>
        <rFont val="Arial, sans-serif"/>
      </rPr>
      <t xml:space="preserve">
 Variación con respecto a la Línea Base
 Meta relativa: </t>
    </r>
    <r>
      <rPr>
        <sz val="11"/>
        <color rgb="FF000000"/>
        <rFont val="Arial, sans-serif"/>
      </rPr>
      <t>126.41%</t>
    </r>
    <r>
      <rPr>
        <b/>
        <sz val="11"/>
        <color rgb="FF000000"/>
        <rFont val="Arial, sans-serif"/>
      </rPr>
      <t xml:space="preserve">
 Meta absoluta : </t>
    </r>
    <r>
      <rPr>
        <sz val="11"/>
        <color rgb="FF000000"/>
        <rFont val="Arial, sans-serif"/>
      </rPr>
      <t>134</t>
    </r>
  </si>
  <si>
    <r>
      <rPr>
        <b/>
        <sz val="11"/>
        <color rgb="FF000000"/>
        <rFont val="Arial, sans-serif"/>
      </rPr>
      <t xml:space="preserve">PEMS: </t>
    </r>
    <r>
      <rPr>
        <sz val="11"/>
        <color rgb="FF000000"/>
        <rFont val="Arial, sans-serif"/>
      </rPr>
      <t xml:space="preserve">De Enero 2024 a Diciembre 2025 se revisaron 106 Establecimientos. </t>
    </r>
    <r>
      <rPr>
        <b/>
        <sz val="11"/>
        <color rgb="FF000000"/>
        <rFont val="Arial, sans-serif"/>
      </rPr>
      <t xml:space="preserve">
 2024: </t>
    </r>
    <r>
      <rPr>
        <sz val="11"/>
        <color rgb="FF000000"/>
        <rFont val="Arial, sans-serif"/>
      </rPr>
      <t>76</t>
    </r>
    <r>
      <rPr>
        <b/>
        <sz val="11"/>
        <color rgb="FF000000"/>
        <rFont val="Arial, sans-serif"/>
      </rPr>
      <t xml:space="preserve">
 2025: </t>
    </r>
    <r>
      <rPr>
        <sz val="11"/>
        <color rgb="FF000000"/>
        <rFont val="Arial, sans-serif"/>
      </rPr>
      <t>30</t>
    </r>
    <r>
      <rPr>
        <b/>
        <sz val="11"/>
        <color rgb="FF000000"/>
        <rFont val="Arial, sans-serif"/>
      </rPr>
      <t xml:space="preserve">
 Total: </t>
    </r>
    <r>
      <rPr>
        <sz val="11"/>
        <color rgb="FF000000"/>
        <rFont val="Arial, sans-serif"/>
      </rPr>
      <t>106</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</si>
  <si>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</si>
  <si>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t>Los establecimientos hoteleros, restauranteros y comerciales no solicitan la revisión de sus medidas de seguridad.</t>
  </si>
  <si>
    <r>
      <rPr>
        <b/>
        <sz val="13"/>
        <color theme="1"/>
        <rFont val="Calibri"/>
      </rPr>
      <t xml:space="preserve">3.1.1.1.12.5 </t>
    </r>
    <r>
      <rPr>
        <sz val="13"/>
        <color theme="1"/>
        <rFont val="Calibri"/>
      </rPr>
      <t>Atención, coordinación y seguimiento de llamadas de auxilio en servicios de emergencia.</t>
    </r>
  </si>
  <si>
    <r>
      <rPr>
        <b/>
        <sz val="13"/>
        <color theme="1"/>
        <rFont val="Calibri"/>
      </rPr>
      <t>PLLA:</t>
    </r>
    <r>
      <rPr>
        <sz val="13"/>
        <color theme="1"/>
        <rFont val="Calibri"/>
      </rPr>
      <t xml:space="preserve"> Porcentaje de Llamadas de auxilio atendidas</t>
    </r>
  </si>
  <si>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</si>
  <si>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r>
      <rPr>
        <b/>
        <sz val="11"/>
        <color rgb="FF000000"/>
        <rFont val="Arial"/>
      </rPr>
      <t>MÉTODO DE CÁLCULO
 PLAA=</t>
    </r>
    <r>
      <rPr>
        <sz val="11"/>
        <color rgb="FF000000"/>
        <rFont val="Arial"/>
      </rPr>
      <t xml:space="preserve"> (NLAA/NLAR)*100</t>
    </r>
    <r>
      <rPr>
        <b/>
        <sz val="11"/>
        <color rgb="FF000000"/>
        <rFont val="Arial"/>
      </rPr>
      <t xml:space="preserve">
 VARIABLES
 PLAA: </t>
    </r>
    <r>
      <rPr>
        <sz val="11"/>
        <color rgb="FF000000"/>
        <rFont val="Arial"/>
      </rPr>
      <t>Porcentaje de llamadas de auxilio atendidas</t>
    </r>
    <r>
      <rPr>
        <b/>
        <sz val="11"/>
        <color rgb="FF000000"/>
        <rFont val="Arial"/>
      </rPr>
      <t xml:space="preserve">
 NLAA: </t>
    </r>
    <r>
      <rPr>
        <sz val="11"/>
        <color rgb="FF000000"/>
        <rFont val="Arial"/>
      </rPr>
      <t>Número de llamadas de auxilio atendidas</t>
    </r>
    <r>
      <rPr>
        <b/>
        <sz val="11"/>
        <color rgb="FF000000"/>
        <rFont val="Arial"/>
      </rPr>
      <t xml:space="preserve">
 NLAR: </t>
    </r>
    <r>
      <rPr>
        <sz val="11"/>
        <color rgb="FF000000"/>
        <rFont val="Arial"/>
      </rPr>
      <t>Número de llamadas de auxilio recibidas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</si>
  <si>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Llamadas de auxilio atendida</t>
    </r>
  </si>
  <si>
    <r>
      <rPr>
        <b/>
        <sz val="11"/>
        <color rgb="FF000000"/>
        <rFont val="Arial, sans-serif"/>
      </rPr>
      <t xml:space="preserve">PLLA: </t>
    </r>
    <r>
      <rPr>
        <sz val="11"/>
        <color rgb="FF000000"/>
        <rFont val="Arial, sans-serif"/>
      </rPr>
      <t>La meta de Enero 2025 a Diciembre de 2027 serán 27,000 Llamadas de auxilio atendida</t>
    </r>
    <r>
      <rPr>
        <b/>
        <sz val="11"/>
        <color rgb="FF000000"/>
        <rFont val="Arial, sans-serif"/>
      </rPr>
      <t xml:space="preserve">.
 Variación con respecto a la Línea Base
 Meta relativa: </t>
    </r>
    <r>
      <rPr>
        <sz val="11"/>
        <color rgb="FF000000"/>
        <rFont val="Arial, sans-serif"/>
      </rPr>
      <t>75%</t>
    </r>
    <r>
      <rPr>
        <b/>
        <sz val="11"/>
        <color rgb="FF000000"/>
        <rFont val="Arial, sans-serif"/>
      </rPr>
      <t xml:space="preserve">
 Meta absoluta:</t>
    </r>
    <r>
      <rPr>
        <sz val="11"/>
        <color rgb="FF000000"/>
        <rFont val="Arial, sans-serif"/>
      </rPr>
      <t xml:space="preserve"> 11,572</t>
    </r>
  </si>
  <si>
    <r>
      <rPr>
        <b/>
        <sz val="11"/>
        <color rgb="FF000000"/>
        <rFont val="Arial, sans-serif"/>
      </rPr>
      <t xml:space="preserve">PSAE: </t>
    </r>
    <r>
      <rPr>
        <sz val="11"/>
        <color rgb="FF000000"/>
        <rFont val="Arial, sans-serif"/>
      </rPr>
      <t>De Enero 2024 a Diciembre 2025 se atendieron 15,428  Llamadas de auxilio atendida.</t>
    </r>
    <r>
      <rPr>
        <b/>
        <sz val="11"/>
        <color rgb="FF000000"/>
        <rFont val="Arial, sans-serif"/>
      </rPr>
      <t xml:space="preserve">
 2024: </t>
    </r>
    <r>
      <rPr>
        <sz val="11"/>
        <color rgb="FF000000"/>
        <rFont val="Arial, sans-serif"/>
      </rPr>
      <t>6,055</t>
    </r>
    <r>
      <rPr>
        <b/>
        <sz val="11"/>
        <color rgb="FF000000"/>
        <rFont val="Arial, sans-serif"/>
      </rPr>
      <t xml:space="preserve">
 2025: </t>
    </r>
    <r>
      <rPr>
        <sz val="11"/>
        <color rgb="FF000000"/>
        <rFont val="Arial, sans-serif"/>
      </rPr>
      <t>9,373</t>
    </r>
    <r>
      <rPr>
        <b/>
        <sz val="11"/>
        <color rgb="FF000000"/>
        <rFont val="Arial, sans-serif"/>
      </rPr>
      <t xml:space="preserve">
 Total: </t>
    </r>
    <r>
      <rPr>
        <sz val="11"/>
        <color rgb="FF000000"/>
        <rFont val="Arial, sans-serif"/>
      </rPr>
      <t>15,428</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</si>
  <si>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</si>
  <si>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t>La población benitojuarense no realiza las llamadas de auxilio y servicios de emergencia hacia el Honorable Cuerpo de Bomberos.</t>
  </si>
  <si>
    <t>05</t>
  </si>
  <si>
    <t>3.2.1.1.2.5 Atención de llamadas de auxilios para prevenir riesgos potenciales.</t>
  </si>
  <si>
    <t>Atención de llamadas de auxilios</t>
  </si>
  <si>
    <r>
      <rPr>
        <b/>
        <sz val="13"/>
        <color theme="1"/>
        <rFont val="Calibri"/>
      </rPr>
      <t>3.1.1.1.12.6</t>
    </r>
    <r>
      <rPr>
        <sz val="13"/>
        <color theme="1"/>
        <rFont val="Calibri"/>
      </rPr>
      <t xml:space="preserve"> Capacitación a elementos del H. Cuerpo de Bomberos, rescate, Emergencias Medicas y Desastres.</t>
    </r>
  </si>
  <si>
    <r>
      <rPr>
        <b/>
        <sz val="13"/>
        <color theme="1"/>
        <rFont val="Calibri"/>
      </rPr>
      <t>PHBC:</t>
    </r>
    <r>
      <rPr>
        <sz val="13"/>
        <color theme="1"/>
        <rFont val="Calibri"/>
      </rPr>
      <t xml:space="preserve"> Porcentaje de elementos del Honorable Cuerpo de Bomberos capacitados.</t>
    </r>
  </si>
  <si>
    <t>Este indicador mide el número de elementos del Honorable Cuerpo de Bomberos que ha sido capacitado en materia de prevención de incendios con el objetivo de mejorar la calidad en el servicio.</t>
  </si>
  <si>
    <r>
      <rPr>
        <b/>
        <sz val="11"/>
        <color rgb="FF000000"/>
        <rFont val="Arial"/>
      </rPr>
      <t xml:space="preserve">MÉTODO DE CÁLCULO:  
 PHBC= </t>
    </r>
    <r>
      <rPr>
        <sz val="11"/>
        <color rgb="FF000000"/>
        <rFont val="Arial"/>
      </rPr>
      <t>(NPBC/NPBE)*100</t>
    </r>
    <r>
      <rPr>
        <b/>
        <sz val="11"/>
        <color rgb="FF000000"/>
        <rFont val="Arial"/>
      </rPr>
      <t xml:space="preserve">
 VARIABLES: 
 PHBC: </t>
    </r>
    <r>
      <rPr>
        <sz val="11"/>
        <color rgb="FF000000"/>
        <rFont val="Arial"/>
      </rPr>
      <t xml:space="preserve"> Porcentaje de elementos del Honorable Cuerpo de Bomberos capacitados. </t>
    </r>
    <r>
      <rPr>
        <b/>
        <sz val="11"/>
        <color rgb="FF000000"/>
        <rFont val="Arial"/>
      </rPr>
      <t xml:space="preserve">
 NPBC: </t>
    </r>
    <r>
      <rPr>
        <sz val="11"/>
        <color rgb="FF000000"/>
        <rFont val="Arial"/>
      </rPr>
      <t xml:space="preserve">Número de elementos del Honorable Cuerpo de Bomberos capacitados. 
</t>
    </r>
    <r>
      <rPr>
        <b/>
        <sz val="11"/>
        <color rgb="FF000000"/>
        <rFont val="Arial"/>
      </rPr>
      <t xml:space="preserve">NPBE: </t>
    </r>
    <r>
      <rPr>
        <sz val="11"/>
        <color rgb="FF000000"/>
        <rFont val="Arial"/>
      </rPr>
      <t>Número de elementos del Honorable Cuerpo de Bomberos programados.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</si>
  <si>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 xml:space="preserve"> Elementos del Honorable Cuerpo de Bomberos.</t>
    </r>
  </si>
  <si>
    <r>
      <rPr>
        <b/>
        <sz val="11"/>
        <color rgb="FF000000"/>
        <rFont val="Arial, sans-serif"/>
      </rPr>
      <t xml:space="preserve">PHBC: </t>
    </r>
    <r>
      <rPr>
        <sz val="11"/>
        <color rgb="FF000000"/>
        <rFont val="Arial, sans-serif"/>
      </rPr>
      <t>La meta de Enero 2025 a Diciembre de 2027 serán 390 elementos del Honorable Cuerpo de Bomberos capacitados.</t>
    </r>
    <r>
      <rPr>
        <b/>
        <sz val="11"/>
        <color rgb="FF000000"/>
        <rFont val="Arial, sans-serif"/>
      </rPr>
      <t xml:space="preserve">
 Variación con respecto a la Línea Base
 Meta relativa: </t>
    </r>
    <r>
      <rPr>
        <sz val="11"/>
        <color rgb="FF000000"/>
        <rFont val="Arial, sans-serif"/>
      </rPr>
      <t>70.30%</t>
    </r>
    <r>
      <rPr>
        <b/>
        <sz val="11"/>
        <color rgb="FF000000"/>
        <rFont val="Arial, sans-serif"/>
      </rPr>
      <t xml:space="preserve">
 Meta absoluta: </t>
    </r>
    <r>
      <rPr>
        <sz val="11"/>
        <color rgb="FF000000"/>
        <rFont val="Arial, sans-serif"/>
      </rPr>
      <t>161</t>
    </r>
  </si>
  <si>
    <r>
      <rPr>
        <b/>
        <sz val="11"/>
        <color rgb="FF000000"/>
        <rFont val="Arial, sans-serif"/>
      </rPr>
      <t xml:space="preserve">PHCB: </t>
    </r>
    <r>
      <rPr>
        <sz val="11"/>
        <color rgb="FF000000"/>
        <rFont val="Arial, sans-serif"/>
      </rPr>
      <t>De Enero 2024 a Diciembre 2025 se capacitaron a 229 elementos del Honorable Cuerpo de Bomberos.</t>
    </r>
    <r>
      <rPr>
        <b/>
        <sz val="11"/>
        <color rgb="FF000000"/>
        <rFont val="Arial, sans-serif"/>
      </rPr>
      <t xml:space="preserve">
 2024: </t>
    </r>
    <r>
      <rPr>
        <sz val="11"/>
        <color rgb="FF000000"/>
        <rFont val="Arial, sans-serif"/>
      </rPr>
      <t>97</t>
    </r>
    <r>
      <rPr>
        <b/>
        <sz val="11"/>
        <color rgb="FF000000"/>
        <rFont val="Arial, sans-serif"/>
      </rPr>
      <t xml:space="preserve">
 2025:</t>
    </r>
    <r>
      <rPr>
        <sz val="11"/>
        <color rgb="FF000000"/>
        <rFont val="Arial, sans-serif"/>
      </rPr>
      <t>132</t>
    </r>
    <r>
      <rPr>
        <b/>
        <sz val="11"/>
        <color rgb="FF000000"/>
        <rFont val="Arial, sans-serif"/>
      </rPr>
      <t xml:space="preserve">
 Total: </t>
    </r>
    <r>
      <rPr>
        <sz val="11"/>
        <color rgb="FF000000"/>
        <rFont val="Arial, sans-serif"/>
      </rPr>
      <t>229</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</si>
  <si>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 xml:space="preserve"> Trimestral
</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</si>
  <si>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t>Las y los elementos del Honorable Cuerpo de Bomberos no muestran disposición e interés en las capacitaciones.</t>
  </si>
  <si>
    <t>06</t>
  </si>
  <si>
    <t>3.2.1.1.2.6 Capacitación a elementos del Honorable Cuerpo de Bomberos.</t>
  </si>
  <si>
    <t>Capacitacion a elementos de bomberos</t>
  </si>
  <si>
    <r>
      <rPr>
        <b/>
        <sz val="13"/>
        <color theme="1"/>
        <rFont val="Calibri"/>
      </rPr>
      <t xml:space="preserve">3.1.1.1.12.7 </t>
    </r>
    <r>
      <rPr>
        <sz val="13"/>
        <color theme="1"/>
        <rFont val="Calibri"/>
      </rPr>
      <t>Dotación de equipos de protección personal a elementos del H. Cuerpo de Bomberos, rescate, Emergencias Medicas y Desastres.</t>
    </r>
  </si>
  <si>
    <r>
      <rPr>
        <b/>
        <sz val="13"/>
        <color theme="1"/>
        <rFont val="Calibri"/>
      </rPr>
      <t xml:space="preserve">PEPP: </t>
    </r>
    <r>
      <rPr>
        <sz val="13"/>
        <color theme="1"/>
        <rFont val="Calibri"/>
      </rPr>
      <t>Porcentaje de equipos de protección personal entregados.</t>
    </r>
  </si>
  <si>
    <t>Este indicador permite medir el total de equipos de protección corporal para elementos del Honorable Cuerpo de Bomberos que necesita para su propia protección y operatividad.</t>
  </si>
  <si>
    <r>
      <rPr>
        <b/>
        <sz val="11"/>
        <color rgb="FF000000"/>
        <rFont val="Arial"/>
      </rPr>
      <t xml:space="preserve">MÉTODO DE CÁLCULO:
 PEPP= </t>
    </r>
    <r>
      <rPr>
        <sz val="11"/>
        <color rgb="FF000000"/>
        <rFont val="Arial"/>
      </rPr>
      <t>(NEPE/NEPP)*100</t>
    </r>
    <r>
      <rPr>
        <b/>
        <sz val="11"/>
        <color rgb="FF000000"/>
        <rFont val="Arial"/>
      </rPr>
      <t xml:space="preserve">
 VARIABLES:
 PEPP: </t>
    </r>
    <r>
      <rPr>
        <sz val="11"/>
        <color rgb="FF000000"/>
        <rFont val="Arial"/>
      </rPr>
      <t>Porcentaje de equipos de protección personal entregados.</t>
    </r>
    <r>
      <rPr>
        <b/>
        <sz val="11"/>
        <color rgb="FF000000"/>
        <rFont val="Arial"/>
      </rPr>
      <t xml:space="preserve">
 NEPE: </t>
    </r>
    <r>
      <rPr>
        <sz val="11"/>
        <color rgb="FF000000"/>
        <rFont val="Arial"/>
      </rPr>
      <t>Número de equipos de protección personal entregados.</t>
    </r>
    <r>
      <rPr>
        <b/>
        <sz val="11"/>
        <color rgb="FF000000"/>
        <rFont val="Arial"/>
      </rPr>
      <t xml:space="preserve">
 NEPP: </t>
    </r>
    <r>
      <rPr>
        <sz val="11"/>
        <color rgb="FF000000"/>
        <rFont val="Arial"/>
      </rPr>
      <t>Número de equipos de protección personal programados.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</si>
  <si>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Equipos de protección corporal</t>
    </r>
  </si>
  <si>
    <r>
      <rPr>
        <b/>
        <sz val="11"/>
        <color rgb="FF000000"/>
        <rFont val="Arial, sans-serif"/>
      </rPr>
      <t xml:space="preserve">PEPP: </t>
    </r>
    <r>
      <rPr>
        <sz val="11"/>
        <color rgb="FF000000"/>
        <rFont val="Arial, sans-serif"/>
      </rPr>
      <t>La meta de Enero 2025 a Diciembre de 2027 serán 420 equipos de protección corporal incrementados.</t>
    </r>
    <r>
      <rPr>
        <b/>
        <sz val="11"/>
        <color rgb="FF000000"/>
        <rFont val="Arial, sans-serif"/>
      </rPr>
      <t xml:space="preserve">
 Variación con respecto a la Línea Base
 Meta relativa: </t>
    </r>
    <r>
      <rPr>
        <sz val="11"/>
        <color rgb="FF000000"/>
        <rFont val="Arial, sans-serif"/>
      </rPr>
      <t>14.44%</t>
    </r>
    <r>
      <rPr>
        <b/>
        <sz val="11"/>
        <color rgb="FF000000"/>
        <rFont val="Arial, sans-serif"/>
      </rPr>
      <t xml:space="preserve">
 Meta absoluta: </t>
    </r>
    <r>
      <rPr>
        <sz val="11"/>
        <color rgb="FF000000"/>
        <rFont val="Arial, sans-serif"/>
      </rPr>
      <t>53</t>
    </r>
  </si>
  <si>
    <r>
      <rPr>
        <b/>
        <sz val="11"/>
        <color rgb="FF000000"/>
        <rFont val="Arial, sans-serif"/>
      </rPr>
      <t xml:space="preserve">PEPP: </t>
    </r>
    <r>
      <rPr>
        <sz val="11"/>
        <color rgb="FF000000"/>
        <rFont val="Arial, sans-serif"/>
      </rPr>
      <t xml:space="preserve">De Enero 2024 a Diciembre 2025 se incrementaron 367 equipos de protección corporal.
 </t>
    </r>
    <r>
      <rPr>
        <b/>
        <sz val="11"/>
        <color rgb="FF000000"/>
        <rFont val="Arial, sans-serif"/>
      </rPr>
      <t xml:space="preserve">
 2024: </t>
    </r>
    <r>
      <rPr>
        <sz val="11"/>
        <color rgb="FF000000"/>
        <rFont val="Arial, sans-serif"/>
      </rPr>
      <t>367</t>
    </r>
    <r>
      <rPr>
        <b/>
        <sz val="11"/>
        <color rgb="FF000000"/>
        <rFont val="Arial, sans-serif"/>
      </rPr>
      <t xml:space="preserve">
 2025:</t>
    </r>
    <r>
      <rPr>
        <sz val="11"/>
        <color rgb="FF000000"/>
        <rFont val="Arial, sans-serif"/>
      </rPr>
      <t xml:space="preserve"> 0</t>
    </r>
    <r>
      <rPr>
        <b/>
        <sz val="11"/>
        <color rgb="FF000000"/>
        <rFont val="Arial, sans-serif"/>
      </rPr>
      <t xml:space="preserve">
 Total: </t>
    </r>
    <r>
      <rPr>
        <sz val="11"/>
        <color rgb="FF000000"/>
        <rFont val="Arial, sans-serif"/>
      </rPr>
      <t>367</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</si>
  <si>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</si>
  <si>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t>Los proveedores no cuentan con el suministro de equipo de protección corporal necesario para el Honorable Cuerpo de Bomberos.</t>
  </si>
  <si>
    <t>Unidad Técnica Jurídica y Documental</t>
  </si>
  <si>
    <r>
      <rPr>
        <b/>
        <sz val="13"/>
        <color theme="1"/>
        <rFont val="Calibri"/>
      </rPr>
      <t xml:space="preserve">3.1.1.1.13 </t>
    </r>
    <r>
      <rPr>
        <sz val="13"/>
        <color theme="1"/>
        <rFont val="Calibri"/>
      </rPr>
      <t>Sesiones de cabildo para la aprobación de los temas y resoluciones del Ayuntamiento celebradas.</t>
    </r>
  </si>
  <si>
    <r>
      <rPr>
        <b/>
        <sz val="13"/>
        <color theme="1"/>
        <rFont val="Calibri"/>
      </rPr>
      <t xml:space="preserve">PSCC: </t>
    </r>
    <r>
      <rPr>
        <sz val="13"/>
        <color theme="1"/>
        <rFont val="Calibri"/>
      </rPr>
      <t>Porcentaje de sesiones de cabildo celebradas.</t>
    </r>
  </si>
  <si>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</si>
  <si>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r>
      <rPr>
        <b/>
        <sz val="11"/>
        <color theme="1"/>
        <rFont val="Arial"/>
      </rPr>
      <t>MÉTODO DE CALCULO:</t>
    </r>
    <r>
      <rPr>
        <sz val="11"/>
        <color theme="1"/>
        <rFont val="Arial"/>
      </rPr>
      <t xml:space="preserve">
</t>
    </r>
    <r>
      <rPr>
        <b/>
        <sz val="11"/>
        <color theme="1"/>
        <rFont val="Arial"/>
      </rPr>
      <t>PSCC=</t>
    </r>
    <r>
      <rPr>
        <sz val="11"/>
        <color theme="1"/>
        <rFont val="Arial"/>
      </rPr>
      <t xml:space="preserve"> (NSCR/NSCP)*100
</t>
    </r>
    <r>
      <rPr>
        <b/>
        <sz val="11"/>
        <color theme="1"/>
        <rFont val="Arial"/>
      </rPr>
      <t>VARIABLES:</t>
    </r>
    <r>
      <rPr>
        <sz val="11"/>
        <color theme="1"/>
        <rFont val="Arial"/>
      </rPr>
      <t xml:space="preserve">
</t>
    </r>
    <r>
      <rPr>
        <b/>
        <sz val="11"/>
        <color theme="1"/>
        <rFont val="Arial"/>
      </rPr>
      <t>PSCC</t>
    </r>
    <r>
      <rPr>
        <sz val="11"/>
        <color theme="1"/>
        <rFont val="Arial"/>
      </rPr>
      <t xml:space="preserve">=Porcentaje de sesiones de cabildo celebradas.
</t>
    </r>
    <r>
      <rPr>
        <b/>
        <sz val="11"/>
        <color theme="1"/>
        <rFont val="Arial"/>
      </rPr>
      <t>NSCR</t>
    </r>
    <r>
      <rPr>
        <sz val="11"/>
        <color theme="1"/>
        <rFont val="Arial"/>
      </rPr>
      <t xml:space="preserve">=Número de sesiones de cabildo celebradas.  
</t>
    </r>
    <r>
      <rPr>
        <b/>
        <sz val="11"/>
        <color theme="1"/>
        <rFont val="Arial"/>
      </rPr>
      <t>NSCP=</t>
    </r>
    <r>
      <rPr>
        <sz val="11"/>
        <color theme="1"/>
        <rFont val="Arial"/>
      </rPr>
      <t>Número de sesiones de cabildo programadas.</t>
    </r>
  </si>
  <si>
    <r>
      <rPr>
        <b/>
        <sz val="11"/>
        <color theme="1"/>
        <rFont val="Arial"/>
      </rPr>
      <t xml:space="preserve">UNIDAD DE MEDIDA DEL INDICADOR: </t>
    </r>
    <r>
      <rPr>
        <sz val="11"/>
        <color theme="1"/>
        <rFont val="Arial"/>
      </rPr>
      <t xml:space="preserve">
Porcentaje.
</t>
    </r>
    <r>
      <rPr>
        <b/>
        <sz val="11"/>
        <color theme="1"/>
        <rFont val="Arial"/>
      </rPr>
      <t xml:space="preserve">
UNIDAD DE MEDIDA DE LAS VARIABLES:</t>
    </r>
    <r>
      <rPr>
        <sz val="11"/>
        <color theme="1"/>
        <rFont val="Arial"/>
      </rPr>
      <t xml:space="preserve">
Sesiones de cabildo.</t>
    </r>
  </si>
  <si>
    <r>
      <rPr>
        <b/>
        <sz val="11"/>
        <color theme="1"/>
        <rFont val="Arial"/>
      </rPr>
      <t xml:space="preserve">PSCC: </t>
    </r>
    <r>
      <rPr>
        <sz val="11"/>
        <color theme="1"/>
        <rFont val="Arial"/>
      </rPr>
      <t xml:space="preserve">La meta de Enero 2025  a Diciembre de 2027 serán 117 sesiones de cabildo celebradas, 
</t>
    </r>
    <r>
      <rPr>
        <b/>
        <sz val="11"/>
        <color theme="1"/>
        <rFont val="Arial"/>
      </rPr>
      <t>Variación con respecto a la Línea Base.
Meta Absoluta:</t>
    </r>
    <r>
      <rPr>
        <sz val="11"/>
        <color theme="1"/>
        <rFont val="Arial"/>
      </rPr>
      <t xml:space="preserve"> 45 sesiones de cabildo celebradas
</t>
    </r>
    <r>
      <rPr>
        <b/>
        <sz val="11"/>
        <color theme="1"/>
        <rFont val="Arial"/>
      </rPr>
      <t>Meta Relativa:</t>
    </r>
    <r>
      <rPr>
        <sz val="11"/>
        <color theme="1"/>
        <rFont val="Arial"/>
      </rPr>
      <t xml:space="preserve"> 60% inferior a la línea base</t>
    </r>
  </si>
  <si>
    <r>
      <rPr>
        <b/>
        <sz val="11"/>
        <color theme="1"/>
        <rFont val="Arial"/>
      </rPr>
      <t>PSCC:</t>
    </r>
    <r>
      <rPr>
        <sz val="11"/>
        <color theme="1"/>
        <rFont val="Arial"/>
      </rPr>
      <t xml:space="preserve"> De Enero 2024 a Diciembre de 2025 se celebraron 75 sesiones de cabildo.
2024: 38
2025: 37
total: 75</t>
    </r>
  </si>
  <si>
    <r>
      <rPr>
        <b/>
        <sz val="11"/>
        <color theme="1"/>
        <rFont val="Arial"/>
      </rPr>
      <t>Nombre completo del Documento que sustenta la información:</t>
    </r>
    <r>
      <rPr>
        <sz val="11"/>
        <color theme="1"/>
        <rFont val="Arial"/>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rPr>
      <t xml:space="preserve">Nombre del área que genera o publica la información: </t>
    </r>
    <r>
      <rPr>
        <sz val="11"/>
        <color theme="1"/>
        <rFont val="Arial"/>
      </rPr>
      <t xml:space="preserve">
Dirección General de la Unidad Técnica Jurídica y Documental
</t>
    </r>
    <r>
      <rPr>
        <b/>
        <sz val="11"/>
        <color theme="1"/>
        <rFont val="Arial"/>
      </rPr>
      <t>Periodicidad con que se genera el documento:</t>
    </r>
    <r>
      <rPr>
        <sz val="11"/>
        <color theme="1"/>
        <rFont val="Arial"/>
      </rPr>
      <t xml:space="preserve"> 
Trimestral
</t>
    </r>
    <r>
      <rPr>
        <b/>
        <sz val="11"/>
        <color theme="1"/>
        <rFont val="Arial"/>
      </rPr>
      <t>Liga de la página de la que se obtiene la información:</t>
    </r>
    <r>
      <rPr>
        <sz val="11"/>
        <color theme="1"/>
        <rFont val="Arial"/>
      </rPr>
      <t xml:space="preserve">
</t>
    </r>
    <r>
      <rPr>
        <u/>
        <sz val="11"/>
        <color rgb="FF1155CC"/>
        <rFont val="Arial"/>
      </rPr>
      <t>https://transparencia.cancun.gob.mx/trm/web/sesiones_cabildo</t>
    </r>
  </si>
  <si>
    <t>Se cuenta con la existencia de Quorum para realizar la sesión así como con las condiciones sociales y climatológicas</t>
  </si>
  <si>
    <r>
      <rPr>
        <b/>
        <sz val="13"/>
        <color theme="1"/>
        <rFont val="Calibri"/>
      </rPr>
      <t xml:space="preserve">3.1.1.1.13.1 </t>
    </r>
    <r>
      <rPr>
        <sz val="13"/>
        <color theme="1"/>
        <rFont val="Calibri"/>
      </rPr>
      <t>Verificación de la asistencia de quienes presiden las Regidurias del H. Ayuntamiento de Benito Juárez.</t>
    </r>
  </si>
  <si>
    <r>
      <rPr>
        <b/>
        <sz val="13"/>
        <color theme="1"/>
        <rFont val="Calibri"/>
      </rPr>
      <t>PRAS:</t>
    </r>
    <r>
      <rPr>
        <sz val="13"/>
        <color theme="1"/>
        <rFont val="Calibri"/>
      </rPr>
      <t xml:space="preserve"> Porcentaje de asistencias a sesiones verificadas. </t>
    </r>
  </si>
  <si>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</si>
  <si>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r>
      <rPr>
        <b/>
        <sz val="11"/>
        <color theme="1"/>
        <rFont val="Arial"/>
      </rPr>
      <t xml:space="preserve">MÉTODO DE CALCULO: </t>
    </r>
    <r>
      <rPr>
        <sz val="11"/>
        <color theme="1"/>
        <rFont val="Arial"/>
      </rPr>
      <t xml:space="preserve">
</t>
    </r>
    <r>
      <rPr>
        <b/>
        <sz val="11"/>
        <color theme="1"/>
        <rFont val="Arial"/>
      </rPr>
      <t>PRAS</t>
    </r>
    <r>
      <rPr>
        <sz val="11"/>
        <color theme="1"/>
        <rFont val="Arial"/>
      </rPr>
      <t xml:space="preserve">= (NASV / NASP) *100"
</t>
    </r>
    <r>
      <rPr>
        <b/>
        <sz val="11"/>
        <color theme="1"/>
        <rFont val="Arial"/>
      </rPr>
      <t>VARIABLES:</t>
    </r>
    <r>
      <rPr>
        <sz val="11"/>
        <color theme="1"/>
        <rFont val="Arial"/>
      </rPr>
      <t xml:space="preserve">
</t>
    </r>
    <r>
      <rPr>
        <b/>
        <sz val="11"/>
        <color theme="1"/>
        <rFont val="Arial"/>
      </rPr>
      <t xml:space="preserve">PRAS: </t>
    </r>
    <r>
      <rPr>
        <sz val="11"/>
        <color theme="1"/>
        <rFont val="Arial"/>
      </rPr>
      <t xml:space="preserve">Porcentaje de asistencias a sesiones verificadas. 
</t>
    </r>
    <r>
      <rPr>
        <b/>
        <sz val="11"/>
        <color theme="1"/>
        <rFont val="Arial"/>
      </rPr>
      <t xml:space="preserve">NASV: </t>
    </r>
    <r>
      <rPr>
        <sz val="11"/>
        <color theme="1"/>
        <rFont val="Arial"/>
      </rPr>
      <t xml:space="preserve">Número de asistencias verficadas.
</t>
    </r>
    <r>
      <rPr>
        <b/>
        <sz val="11"/>
        <color theme="1"/>
        <rFont val="Arial"/>
      </rPr>
      <t xml:space="preserve">NASP: </t>
    </r>
    <r>
      <rPr>
        <sz val="11"/>
        <color theme="1"/>
        <rFont val="Arial"/>
      </rPr>
      <t>Número de asistencias programadas.</t>
    </r>
  </si>
  <si>
    <r>
      <rPr>
        <b/>
        <sz val="11"/>
        <color theme="1"/>
        <rFont val="Arial"/>
      </rPr>
      <t xml:space="preserve">UNIDAD DE MEDIDA DEL INDICADOR: </t>
    </r>
    <r>
      <rPr>
        <sz val="11"/>
        <color theme="1"/>
        <rFont val="Arial"/>
      </rPr>
      <t xml:space="preserve">
Porcentaje
</t>
    </r>
    <r>
      <rPr>
        <b/>
        <sz val="11"/>
        <color theme="1"/>
        <rFont val="Arial"/>
      </rPr>
      <t xml:space="preserve">
UNIDAD DE MEDIDA DE LAS VARIABLES:</t>
    </r>
    <r>
      <rPr>
        <sz val="11"/>
        <color theme="1"/>
        <rFont val="Arial"/>
      </rPr>
      <t xml:space="preserve">
Asistencia a sesiones de cabildo</t>
    </r>
  </si>
  <si>
    <r>
      <rPr>
        <b/>
        <sz val="11"/>
        <color theme="1"/>
        <rFont val="Arial"/>
      </rPr>
      <t>PRAS</t>
    </r>
    <r>
      <rPr>
        <sz val="11"/>
        <color theme="1"/>
        <rFont val="Arial"/>
      </rPr>
      <t xml:space="preserve">: La meta de Enero 2025  a Diciembre de 2027 serán 1,310 asistencias a sesiones de cabildo verificadas.
</t>
    </r>
    <r>
      <rPr>
        <b/>
        <sz val="11"/>
        <color theme="1"/>
        <rFont val="Arial"/>
      </rPr>
      <t xml:space="preserve">
Variación con respecto a la Línea Base.
Meta Absoluta: </t>
    </r>
    <r>
      <rPr>
        <sz val="11"/>
        <color theme="1"/>
        <rFont val="Arial"/>
      </rPr>
      <t>561 asistencias a sesiones de cabildo</t>
    </r>
    <r>
      <rPr>
        <b/>
        <sz val="11"/>
        <color theme="1"/>
        <rFont val="Arial"/>
      </rPr>
      <t xml:space="preserve">
Meta Relativa: </t>
    </r>
    <r>
      <rPr>
        <sz val="11"/>
        <color theme="1"/>
        <rFont val="Arial"/>
      </rPr>
      <t>87.80% superior a la línea base</t>
    </r>
  </si>
  <si>
    <t>PRAS: De Enero 2024  a Diciembre de 2025 se verificaron 639 asistencias a sesiones de cabildo. 
2024: 134
2025: 505
total: 639</t>
  </si>
  <si>
    <r>
      <rPr>
        <b/>
        <sz val="11"/>
        <color theme="1"/>
        <rFont val="Arial"/>
      </rPr>
      <t xml:space="preserve">Nombre completo del Documento que sustenta la información: </t>
    </r>
    <r>
      <rPr>
        <sz val="11"/>
        <color theme="1"/>
        <rFont val="Arial"/>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rPr>
      <t xml:space="preserve">
Nombre del área que genera o publica la información: </t>
    </r>
    <r>
      <rPr>
        <sz val="11"/>
        <color theme="1"/>
        <rFont val="Arial"/>
      </rPr>
      <t xml:space="preserve">
Dirección general de la Unidad Técnica Jurídica y Documental
</t>
    </r>
    <r>
      <rPr>
        <b/>
        <sz val="11"/>
        <color theme="1"/>
        <rFont val="Arial"/>
      </rPr>
      <t xml:space="preserve">Periodicidad con que se genera el documento: </t>
    </r>
    <r>
      <rPr>
        <sz val="11"/>
        <color theme="1"/>
        <rFont val="Arial"/>
      </rPr>
      <t xml:space="preserve">
Trimestral
</t>
    </r>
    <r>
      <rPr>
        <b/>
        <sz val="11"/>
        <color theme="1"/>
        <rFont val="Arial"/>
      </rPr>
      <t xml:space="preserve">
Liga de la página de la que se obtiene la información:</t>
    </r>
    <r>
      <rPr>
        <sz val="11"/>
        <color theme="1"/>
        <rFont val="Arial"/>
      </rPr>
      <t xml:space="preserve">
https://drive.google.com/drive/folders/11H3NQhKIZ6agCnqGfMs1rleWU3pUIuzM?usp=sharing</t>
    </r>
  </si>
  <si>
    <t>Las y los regidores acuden a las sesiones y se cumple con el quorum</t>
  </si>
  <si>
    <t>ODS 16
 Meta 16.7: Garantizar la adopción de decisiones inclusivas, participativas y representativas que respondan a las necesidades a todos los niveles.</t>
  </si>
  <si>
    <r>
      <rPr>
        <b/>
        <sz val="13"/>
        <color theme="1"/>
        <rFont val="Calibri"/>
      </rPr>
      <t>3.1.1.1.13.2</t>
    </r>
    <r>
      <rPr>
        <sz val="13"/>
        <color theme="1"/>
        <rFont val="Calibri"/>
      </rPr>
      <t xml:space="preserve"> Elaboración y encuadernación de las actas de cabildo.</t>
    </r>
  </si>
  <si>
    <r>
      <rPr>
        <b/>
        <sz val="13"/>
        <color theme="1"/>
        <rFont val="Calibri"/>
      </rPr>
      <t xml:space="preserve">PACE: </t>
    </r>
    <r>
      <rPr>
        <sz val="13"/>
        <color theme="1"/>
        <rFont val="Calibri"/>
      </rPr>
      <t xml:space="preserve">Porcentaje de actas de cabildo encuadernadas.  </t>
    </r>
  </si>
  <si>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</si>
  <si>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r>
      <rPr>
        <b/>
        <sz val="11"/>
        <color theme="1"/>
        <rFont val="Arial"/>
      </rPr>
      <t>MÉTODO DE CALCULO:</t>
    </r>
    <r>
      <rPr>
        <sz val="11"/>
        <color theme="1"/>
        <rFont val="Arial"/>
      </rPr>
      <t xml:space="preserve">
</t>
    </r>
    <r>
      <rPr>
        <b/>
        <sz val="11"/>
        <color theme="1"/>
        <rFont val="Arial"/>
      </rPr>
      <t>PACE=</t>
    </r>
    <r>
      <rPr>
        <sz val="11"/>
        <color theme="1"/>
        <rFont val="Arial"/>
      </rPr>
      <t xml:space="preserve">(NAEN/NAES)*100
</t>
    </r>
    <r>
      <rPr>
        <b/>
        <sz val="11"/>
        <color theme="1"/>
        <rFont val="Arial"/>
      </rPr>
      <t>VARIABLES:</t>
    </r>
    <r>
      <rPr>
        <sz val="11"/>
        <color theme="1"/>
        <rFont val="Arial"/>
      </rPr>
      <t xml:space="preserve">
</t>
    </r>
    <r>
      <rPr>
        <b/>
        <sz val="11"/>
        <color theme="1"/>
        <rFont val="Arial"/>
      </rPr>
      <t xml:space="preserve">PACE: </t>
    </r>
    <r>
      <rPr>
        <sz val="11"/>
        <color theme="1"/>
        <rFont val="Arial"/>
      </rPr>
      <t xml:space="preserve">Porcentaje de actas de cabildo encuadernadas.              
</t>
    </r>
    <r>
      <rPr>
        <b/>
        <sz val="11"/>
        <color theme="1"/>
        <rFont val="Arial"/>
      </rPr>
      <t xml:space="preserve">NAEN: </t>
    </r>
    <r>
      <rPr>
        <sz val="11"/>
        <color theme="1"/>
        <rFont val="Arial"/>
      </rPr>
      <t xml:space="preserve">Número de actas encuadernadas.
</t>
    </r>
    <r>
      <rPr>
        <b/>
        <sz val="11"/>
        <color theme="1"/>
        <rFont val="Arial"/>
      </rPr>
      <t xml:space="preserve">NAES: </t>
    </r>
    <r>
      <rPr>
        <sz val="11"/>
        <color theme="1"/>
        <rFont val="Arial"/>
      </rPr>
      <t>Número de actas estimadas.</t>
    </r>
  </si>
  <si>
    <r>
      <rPr>
        <b/>
        <sz val="11"/>
        <color theme="1"/>
        <rFont val="Arial"/>
      </rPr>
      <t xml:space="preserve">UNIDAD DE MEDIDA DEL INDICADOR: </t>
    </r>
    <r>
      <rPr>
        <sz val="11"/>
        <color theme="1"/>
        <rFont val="Arial"/>
      </rPr>
      <t xml:space="preserve">
Porcentaje.
</t>
    </r>
    <r>
      <rPr>
        <b/>
        <sz val="11"/>
        <color theme="1"/>
        <rFont val="Arial"/>
      </rPr>
      <t xml:space="preserve">
UNIDAD DE MEDIDA DE LAS VARIABLES:</t>
    </r>
    <r>
      <rPr>
        <sz val="11"/>
        <color theme="1"/>
        <rFont val="Arial"/>
      </rPr>
      <t xml:space="preserve">
Actas de cabildo. </t>
    </r>
  </si>
  <si>
    <r>
      <rPr>
        <b/>
        <sz val="11"/>
        <color theme="1"/>
        <rFont val="Arial"/>
      </rPr>
      <t xml:space="preserve">PACE: </t>
    </r>
    <r>
      <rPr>
        <sz val="11"/>
        <color theme="1"/>
        <rFont val="Arial"/>
      </rPr>
      <t>La meta de Enero 2025 a Diciembre de 2027 serán 35 actas de cabildo encuadernadas</t>
    </r>
  </si>
  <si>
    <r>
      <rPr>
        <b/>
        <sz val="11"/>
        <color theme="1"/>
        <rFont val="Arial"/>
      </rPr>
      <t>PACE:</t>
    </r>
    <r>
      <rPr>
        <sz val="11"/>
        <color theme="1"/>
        <rFont val="Arial"/>
      </rPr>
      <t xml:space="preserve"> De Enero 2024 a Diciembre de 2025 no se encuadernaron actas de cabildo. 
2024: 0
2025: 0
total: 0</t>
    </r>
  </si>
  <si>
    <r>
      <rPr>
        <b/>
        <sz val="11"/>
        <color theme="1"/>
        <rFont val="Arial"/>
      </rPr>
      <t>Nombre completo del Documento que sustenta la información:</t>
    </r>
    <r>
      <rPr>
        <sz val="11"/>
        <color theme="1"/>
        <rFont val="Arial"/>
      </rPr>
      <t xml:space="preserve"> 
Nombre del área que genera o publica la información: 
Dirección general de la Unidad Técnica Jurídica y Documental
</t>
    </r>
    <r>
      <rPr>
        <b/>
        <sz val="11"/>
        <color theme="1"/>
        <rFont val="Arial"/>
      </rPr>
      <t xml:space="preserve">Periodicidad con que se genera el documento: </t>
    </r>
    <r>
      <rPr>
        <sz val="11"/>
        <color theme="1"/>
        <rFont val="Arial"/>
      </rPr>
      <t xml:space="preserve">
Trimestral
</t>
    </r>
    <r>
      <rPr>
        <b/>
        <sz val="11"/>
        <color theme="1"/>
        <rFont val="Arial"/>
      </rPr>
      <t>Liga de la página de la que se obtiene la información:</t>
    </r>
    <r>
      <rPr>
        <sz val="11"/>
        <color theme="1"/>
        <rFont val="Arial"/>
      </rPr>
      <t xml:space="preserve">
</t>
    </r>
    <r>
      <rPr>
        <u/>
        <sz val="11"/>
        <color rgb="FF1155CC"/>
        <rFont val="Arial"/>
      </rPr>
      <t>https://transparencia.cancun.gob.mx/trm/web/sesiones_cabildo</t>
    </r>
  </si>
  <si>
    <t>Se cuentan con las firmas en las actas de Cabildo y cuentan con la ratificación de la Presidente y la Secretaria.</t>
  </si>
  <si>
    <r>
      <rPr>
        <b/>
        <sz val="13"/>
        <color theme="1"/>
        <rFont val="Calibri"/>
      </rPr>
      <t>3.1.1.1.13.3</t>
    </r>
    <r>
      <rPr>
        <sz val="13"/>
        <color theme="1"/>
        <rFont val="Calibri"/>
      </rPr>
      <t xml:space="preserve"> Publicación de los acuerdos en la Gaceta del ayuntamiento y en el Periódico Oficial del Estado.</t>
    </r>
  </si>
  <si>
    <r>
      <rPr>
        <b/>
        <sz val="13"/>
        <color theme="1"/>
        <rFont val="Calibri"/>
      </rPr>
      <t xml:space="preserve">PAP: </t>
    </r>
    <r>
      <rPr>
        <sz val="13"/>
        <color theme="1"/>
        <rFont val="Calibri"/>
      </rPr>
      <t xml:space="preserve">Porcentaje de Acuerdos de Cabildo publicados. </t>
    </r>
  </si>
  <si>
    <t>El indicador mide el número de acuerdos pomulgados y publicados para su observancia general de lo acordado en las sesiones de cabildo y acuerdos delegatorios otorgados por la Presidencia las diferentes direcciones.</t>
  </si>
  <si>
    <r>
      <rPr>
        <b/>
        <sz val="11"/>
        <color theme="1"/>
        <rFont val="Arial"/>
      </rPr>
      <t xml:space="preserve">MÉTODO DE CALCULO: </t>
    </r>
    <r>
      <rPr>
        <sz val="11"/>
        <color theme="1"/>
        <rFont val="Arial"/>
      </rPr>
      <t xml:space="preserve">
</t>
    </r>
    <r>
      <rPr>
        <b/>
        <sz val="11"/>
        <color theme="1"/>
        <rFont val="Arial"/>
      </rPr>
      <t xml:space="preserve">PAP </t>
    </r>
    <r>
      <rPr>
        <sz val="11"/>
        <color theme="1"/>
        <rFont val="Arial"/>
      </rPr>
      <t xml:space="preserve">=(NAP/NAE)*10
</t>
    </r>
    <r>
      <rPr>
        <b/>
        <sz val="11"/>
        <color theme="1"/>
        <rFont val="Arial"/>
      </rPr>
      <t xml:space="preserve">VARIABLES:    </t>
    </r>
    <r>
      <rPr>
        <sz val="11"/>
        <color theme="1"/>
        <rFont val="Arial"/>
      </rPr>
      <t xml:space="preserve">       
</t>
    </r>
    <r>
      <rPr>
        <b/>
        <sz val="11"/>
        <color theme="1"/>
        <rFont val="Arial"/>
      </rPr>
      <t xml:space="preserve">PAP: </t>
    </r>
    <r>
      <rPr>
        <sz val="11"/>
        <color theme="1"/>
        <rFont val="Arial"/>
      </rPr>
      <t xml:space="preserve">Porcentaje de Acuerdos de Cabildo publicados.          
</t>
    </r>
    <r>
      <rPr>
        <b/>
        <sz val="11"/>
        <color theme="1"/>
        <rFont val="Arial"/>
      </rPr>
      <t xml:space="preserve">NAP: </t>
    </r>
    <r>
      <rPr>
        <sz val="11"/>
        <color theme="1"/>
        <rFont val="Arial"/>
      </rPr>
      <t xml:space="preserve">Número de Acuerdos publicados.          
</t>
    </r>
    <r>
      <rPr>
        <b/>
        <sz val="11"/>
        <color theme="1"/>
        <rFont val="Arial"/>
      </rPr>
      <t xml:space="preserve">NAE: </t>
    </r>
    <r>
      <rPr>
        <sz val="11"/>
        <color theme="1"/>
        <rFont val="Arial"/>
      </rPr>
      <t xml:space="preserve">Número de Acuerdos estimados.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</si>
  <si>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LAS VARIABLES:
</t>
    </r>
    <r>
      <rPr>
        <sz val="11"/>
        <color theme="1"/>
        <rFont val="Arial"/>
      </rPr>
      <t>Acuerdos de Cabildo.</t>
    </r>
  </si>
  <si>
    <r>
      <rPr>
        <b/>
        <sz val="11"/>
        <color theme="1"/>
        <rFont val="Arial"/>
      </rPr>
      <t>PAP</t>
    </r>
    <r>
      <rPr>
        <sz val="11"/>
        <color theme="1"/>
        <rFont val="Arial"/>
      </rPr>
      <t xml:space="preserve">: La meta de Enero 2025 a Diciembre de 2027 serán 379 acuerdos de Cabildo publicados, 
</t>
    </r>
    <r>
      <rPr>
        <b/>
        <sz val="11"/>
        <color theme="1"/>
        <rFont val="Arial"/>
      </rPr>
      <t xml:space="preserve">
Variación con respecto a la Línea Base.
Meta Absoluta: </t>
    </r>
    <r>
      <rPr>
        <sz val="11"/>
        <color theme="1"/>
        <rFont val="Arial"/>
      </rPr>
      <t>208 acuerdos  de cabildo publicados</t>
    </r>
    <r>
      <rPr>
        <b/>
        <sz val="11"/>
        <color theme="1"/>
        <rFont val="Arial"/>
      </rPr>
      <t xml:space="preserve">
Meta Relativa: </t>
    </r>
    <r>
      <rPr>
        <sz val="11"/>
        <color theme="1"/>
        <rFont val="Arial"/>
      </rPr>
      <t>92.85% inferior a la línea base</t>
    </r>
  </si>
  <si>
    <r>
      <rPr>
        <b/>
        <sz val="11"/>
        <color theme="1"/>
        <rFont val="Arial"/>
      </rPr>
      <t>PAP:</t>
    </r>
    <r>
      <rPr>
        <sz val="11"/>
        <color theme="1"/>
        <rFont val="Arial"/>
      </rPr>
      <t xml:space="preserve"> De Enero 2024 a Diciembre de 2025 se publicaron 224 acuerdos de Cabildo. 
2024: 98
2025: 126
total: 224</t>
    </r>
  </si>
  <si>
    <r>
      <rPr>
        <b/>
        <sz val="11"/>
        <color theme="1"/>
        <rFont val="Arial"/>
      </rPr>
      <t>Nombre completo del Documento que sustenta la información:</t>
    </r>
    <r>
      <rPr>
        <sz val="11"/>
        <color theme="1"/>
        <rFont val="Arial"/>
      </rPr>
      <t xml:space="preserve"> MIR los cuales están divididos por convocatorias a sesion , libros y precabildeos. Tambien se encuentra el calendario de un historial de las sesiones de cabildo, que consiste en las diversas transmisiones realizadas por Facebook Live. Todo lo anterior en modalidad digital. 
</t>
    </r>
    <r>
      <rPr>
        <b/>
        <sz val="11"/>
        <color theme="1"/>
        <rFont val="Arial"/>
      </rPr>
      <t xml:space="preserve">Nombre del área que genera o publica la información: </t>
    </r>
    <r>
      <rPr>
        <sz val="11"/>
        <color theme="1"/>
        <rFont val="Arial"/>
      </rPr>
      <t xml:space="preserve">
Dirección general de la Unidad Técnica Jurídica y Documental
</t>
    </r>
    <r>
      <rPr>
        <b/>
        <sz val="11"/>
        <color theme="1"/>
        <rFont val="Arial"/>
      </rPr>
      <t xml:space="preserve">
Periodicidad con que se genera el documento: </t>
    </r>
    <r>
      <rPr>
        <sz val="11"/>
        <color theme="1"/>
        <rFont val="Arial"/>
      </rPr>
      <t xml:space="preserve">
Trimestral
</t>
    </r>
    <r>
      <rPr>
        <b/>
        <sz val="11"/>
        <color theme="1"/>
        <rFont val="Arial"/>
      </rPr>
      <t>Liga de la página de la que se obtiene la información:</t>
    </r>
    <r>
      <rPr>
        <sz val="11"/>
        <color theme="1"/>
        <rFont val="Arial"/>
      </rPr>
      <t xml:space="preserve">
</t>
    </r>
    <r>
      <rPr>
        <u/>
        <sz val="11"/>
        <color rgb="FF1155CC"/>
        <rFont val="Arial"/>
      </rPr>
      <t>http://po.segob.qroo.gob.mx/sitiopo/MicroPO.php</t>
    </r>
  </si>
  <si>
    <t>Los acuerdos de cabildo cuentan con los requisitos, firmas y autorizaciones para la publicación en la Gaceta y Periódico Oficial. 
El Periódico Oficial publica en tiempo y formas los acuerdos.</t>
  </si>
  <si>
    <t>1 y 2</t>
  </si>
  <si>
    <t>La publicación de un acuerdo en el Periódico Oficial del Estado es un acto formal y legal indispensable para que dicho acuerdo entre en vigor y tenga efectos legales frente a terceros. Esta acción le da carácter oficial, permitiendo su difusión pública, certeza jurídica y cumplimiento conforme a lo establecido por la normativa aplicable.                                                                                Dar publicidad oficial a los actos y decisiones adoptadas por el Cabildo y otras autoridades municipales. Esta acción contribuye a garantizar la transparencia administrativa, el acceso a la información pública y el cumplimiento de los principios de legalidad y máxima publicidad, previstos en la normatividad municipal.</t>
  </si>
  <si>
    <t>Acuerdos publicados en el Periódico Ofiacial de Estado y Gaceta Municipal</t>
  </si>
  <si>
    <r>
      <rPr>
        <b/>
        <sz val="13"/>
        <color theme="1"/>
        <rFont val="Calibri"/>
      </rPr>
      <t>3.1.1.1.13.4</t>
    </r>
    <r>
      <rPr>
        <sz val="13"/>
        <color theme="1"/>
        <rFont val="Calibri"/>
      </rPr>
      <t xml:space="preserve"> Realización de Precabildeos para dar a conocer los temas más relevantes según el Cabildo. </t>
    </r>
  </si>
  <si>
    <r>
      <rPr>
        <b/>
        <sz val="13"/>
        <color theme="1"/>
        <rFont val="Calibri"/>
      </rPr>
      <t xml:space="preserve">PPR: </t>
    </r>
    <r>
      <rPr>
        <sz val="13"/>
        <color theme="1"/>
        <rFont val="Calibri"/>
      </rPr>
      <t xml:space="preserve">Porcentaje de precabildeos realizados </t>
    </r>
  </si>
  <si>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</si>
  <si>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r>
      <rPr>
        <b/>
        <sz val="11"/>
        <color theme="1"/>
        <rFont val="Arial"/>
      </rPr>
      <t>MÉTODO DE CALCULO:</t>
    </r>
    <r>
      <rPr>
        <sz val="11"/>
        <color theme="1"/>
        <rFont val="Arial"/>
      </rPr>
      <t xml:space="preserve">
</t>
    </r>
    <r>
      <rPr>
        <b/>
        <sz val="11"/>
        <color theme="1"/>
        <rFont val="Arial"/>
      </rPr>
      <t>PRR</t>
    </r>
    <r>
      <rPr>
        <sz val="11"/>
        <color theme="1"/>
        <rFont val="Arial"/>
      </rPr>
      <t xml:space="preserve">= (NPR/NPE)*100
</t>
    </r>
    <r>
      <rPr>
        <b/>
        <sz val="11"/>
        <color theme="1"/>
        <rFont val="Arial"/>
      </rPr>
      <t xml:space="preserve">
VARIABLES:</t>
    </r>
    <r>
      <rPr>
        <sz val="11"/>
        <color theme="1"/>
        <rFont val="Arial"/>
      </rPr>
      <t xml:space="preserve">
</t>
    </r>
    <r>
      <rPr>
        <b/>
        <sz val="11"/>
        <color theme="1"/>
        <rFont val="Arial"/>
      </rPr>
      <t xml:space="preserve">PPR: </t>
    </r>
    <r>
      <rPr>
        <sz val="11"/>
        <color theme="1"/>
        <rFont val="Arial"/>
      </rPr>
      <t xml:space="preserve">Porcentaje de precabildeos realizados.              
</t>
    </r>
    <r>
      <rPr>
        <b/>
        <sz val="11"/>
        <color theme="1"/>
        <rFont val="Arial"/>
      </rPr>
      <t xml:space="preserve">NPR: </t>
    </r>
    <r>
      <rPr>
        <sz val="11"/>
        <color theme="1"/>
        <rFont val="Arial"/>
      </rPr>
      <t xml:space="preserve">Número de precabildeos realizadas. 
</t>
    </r>
    <r>
      <rPr>
        <b/>
        <sz val="11"/>
        <color theme="1"/>
        <rFont val="Arial"/>
      </rPr>
      <t xml:space="preserve">NPE: </t>
    </r>
    <r>
      <rPr>
        <sz val="11"/>
        <color theme="1"/>
        <rFont val="Arial"/>
      </rPr>
      <t xml:space="preserve">Número de precabildeos estimadas. </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</si>
  <si>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Precabildeos.</t>
    </r>
  </si>
  <si>
    <r>
      <rPr>
        <b/>
        <sz val="11"/>
        <color theme="1"/>
        <rFont val="Arial"/>
      </rPr>
      <t>PAPSC</t>
    </r>
    <r>
      <rPr>
        <sz val="11"/>
        <color theme="1"/>
        <rFont val="Arial"/>
      </rPr>
      <t xml:space="preserve">: La meta de Enero 2025  a Diciembre de 2027 serán 117 precabildeos realizados,
</t>
    </r>
    <r>
      <rPr>
        <b/>
        <sz val="11"/>
        <color theme="1"/>
        <rFont val="Arial"/>
      </rPr>
      <t xml:space="preserve">
Variación con respecto a la Línea Base.
Meta Absoluta: </t>
    </r>
    <r>
      <rPr>
        <sz val="11"/>
        <color theme="1"/>
        <rFont val="Arial"/>
      </rPr>
      <t>45 precabildos realizados</t>
    </r>
    <r>
      <rPr>
        <b/>
        <sz val="11"/>
        <color theme="1"/>
        <rFont val="Arial"/>
      </rPr>
      <t xml:space="preserve">
Meta Relativa: </t>
    </r>
    <r>
      <rPr>
        <sz val="11"/>
        <color theme="1"/>
        <rFont val="Arial"/>
      </rPr>
      <t>60% inferior a línea base</t>
    </r>
  </si>
  <si>
    <r>
      <rPr>
        <b/>
        <sz val="11"/>
        <color theme="1"/>
        <rFont val="Arial"/>
      </rPr>
      <t xml:space="preserve">PAPSC: </t>
    </r>
    <r>
      <rPr>
        <sz val="11"/>
        <color theme="1"/>
        <rFont val="Arial"/>
      </rPr>
      <t>De Enero 2024 a Diciembre de 2025 se realizaron 75 precabildeos.
2024: 38
2025: 37
total 75</t>
    </r>
  </si>
  <si>
    <r>
      <rPr>
        <b/>
        <sz val="11"/>
        <color theme="1"/>
        <rFont val="Arial"/>
      </rPr>
      <t>Nombre completo del Documento que sustenta la información:</t>
    </r>
    <r>
      <rPr>
        <sz val="11"/>
        <color theme="1"/>
        <rFont val="Arial"/>
      </rPr>
      <t xml:space="preserve"> 
MIR, los cuales están divididos por convocatorias a sesiones, libros, precabildeos y relación de sesiones.            
     </t>
    </r>
    <r>
      <rPr>
        <b/>
        <sz val="11"/>
        <color theme="1"/>
        <rFont val="Arial"/>
      </rPr>
      <t xml:space="preserve"> 
Nombre del área que genera o publica la información: </t>
    </r>
    <r>
      <rPr>
        <sz val="11"/>
        <color theme="1"/>
        <rFont val="Arial"/>
      </rPr>
      <t xml:space="preserve">
Dirección general de la Unidad Técnica Jurídica y Documental
</t>
    </r>
    <r>
      <rPr>
        <b/>
        <sz val="11"/>
        <color theme="1"/>
        <rFont val="Arial"/>
      </rPr>
      <t>Periodicidad con que se genera el documento:</t>
    </r>
    <r>
      <rPr>
        <sz val="11"/>
        <color theme="1"/>
        <rFont val="Arial"/>
      </rPr>
      <t xml:space="preserve"> 
Trimestral
</t>
    </r>
    <r>
      <rPr>
        <b/>
        <sz val="11"/>
        <color theme="1"/>
        <rFont val="Arial"/>
      </rPr>
      <t xml:space="preserve">
Liga de la página de la que se obtiene la información:</t>
    </r>
    <r>
      <rPr>
        <sz val="11"/>
        <color theme="1"/>
        <rFont val="Arial"/>
      </rPr>
      <t xml:space="preserve">
https://drive.google.com/drive/folders/1raI4eLzLFrxTvs-KHSrTH0NkQeIqX4Gj?usp=sharing
</t>
    </r>
  </si>
  <si>
    <t xml:space="preserve">Se cuenta con las condiciones sociales y climatológicas para la realización del Precabildeo. </t>
  </si>
  <si>
    <t>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</si>
  <si>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r>
      <rPr>
        <b/>
        <sz val="13"/>
        <color theme="1"/>
        <rFont val="Calibri"/>
      </rPr>
      <t xml:space="preserve">3.1.1.1.13.5 </t>
    </r>
    <r>
      <rPr>
        <sz val="13"/>
        <color theme="1"/>
        <rFont val="Calibri"/>
      </rPr>
      <t>Aprobación de los proyectos de acuerdos en las sesiones de Cabildo</t>
    </r>
  </si>
  <si>
    <r>
      <rPr>
        <b/>
        <sz val="13"/>
        <color theme="1"/>
        <rFont val="Calibri"/>
      </rPr>
      <t xml:space="preserve">PAA: </t>
    </r>
    <r>
      <rPr>
        <sz val="13"/>
        <color theme="1"/>
        <rFont val="Calibri"/>
      </rPr>
      <t xml:space="preserve">Porcentaje de proyectos de acuerdos aprobados.   </t>
    </r>
  </si>
  <si>
    <t xml:space="preserve">Este indicador mide la cantidad de los proyectos de acuerdos que serán aprobados en las sesiones de Cabildo. </t>
  </si>
  <si>
    <r>
      <rPr>
        <b/>
        <sz val="11"/>
        <color theme="1"/>
        <rFont val="Arial"/>
      </rPr>
      <t>MÉTODO DE CALCULO:</t>
    </r>
    <r>
      <rPr>
        <sz val="11"/>
        <color theme="1"/>
        <rFont val="Arial"/>
      </rPr>
      <t xml:space="preserve">
</t>
    </r>
    <r>
      <rPr>
        <b/>
        <sz val="11"/>
        <color theme="1"/>
        <rFont val="Arial"/>
      </rPr>
      <t>PAA</t>
    </r>
    <r>
      <rPr>
        <sz val="11"/>
        <color theme="1"/>
        <rFont val="Arial"/>
      </rPr>
      <t xml:space="preserve">= (NPAA/NPAP)*100
</t>
    </r>
    <r>
      <rPr>
        <b/>
        <sz val="11"/>
        <color theme="1"/>
        <rFont val="Arial"/>
      </rPr>
      <t>VARIABLES:</t>
    </r>
    <r>
      <rPr>
        <sz val="11"/>
        <color theme="1"/>
        <rFont val="Arial"/>
      </rPr>
      <t xml:space="preserve">
</t>
    </r>
    <r>
      <rPr>
        <b/>
        <sz val="11"/>
        <color theme="1"/>
        <rFont val="Arial"/>
      </rPr>
      <t>PAA:</t>
    </r>
    <r>
      <rPr>
        <sz val="11"/>
        <color theme="1"/>
        <rFont val="Arial"/>
      </rPr>
      <t xml:space="preserve"> Porcentaje de proyectos de acuerdos aprobados
</t>
    </r>
    <r>
      <rPr>
        <b/>
        <sz val="11"/>
        <color theme="1"/>
        <rFont val="Arial"/>
      </rPr>
      <t xml:space="preserve">NPAA: </t>
    </r>
    <r>
      <rPr>
        <sz val="11"/>
        <color theme="1"/>
        <rFont val="Arial"/>
      </rPr>
      <t xml:space="preserve">Número de proyectos de acuerdos aprobados. 
</t>
    </r>
    <r>
      <rPr>
        <b/>
        <sz val="11"/>
        <color theme="1"/>
        <rFont val="Arial"/>
      </rPr>
      <t xml:space="preserve">NPAP: </t>
    </r>
    <r>
      <rPr>
        <sz val="11"/>
        <color theme="1"/>
        <rFont val="Arial"/>
      </rPr>
      <t xml:space="preserve">Número de proyectos de acuerdos presentados </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</si>
  <si>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Proyectos de acuerdos.</t>
    </r>
  </si>
  <si>
    <r>
      <rPr>
        <b/>
        <sz val="11"/>
        <color theme="1"/>
        <rFont val="Arial"/>
      </rPr>
      <t xml:space="preserve">PAA: </t>
    </r>
    <r>
      <rPr>
        <sz val="11"/>
        <color theme="1"/>
        <rFont val="Arial"/>
      </rPr>
      <t>La meta de Enero 2025 a Diciembre de 2027 serán 303 proyectos de acuerdos aprobadas</t>
    </r>
    <r>
      <rPr>
        <b/>
        <sz val="11"/>
        <color theme="1"/>
        <rFont val="Arial"/>
      </rPr>
      <t xml:space="preserve">
Variación con respecto a la Línea Base.
Meta Absoluta: </t>
    </r>
    <r>
      <rPr>
        <sz val="11"/>
        <color theme="1"/>
        <rFont val="Arial"/>
      </rPr>
      <t>-49 proyectos de acuerdos aprobadas</t>
    </r>
    <r>
      <rPr>
        <b/>
        <sz val="11"/>
        <color theme="1"/>
        <rFont val="Arial"/>
      </rPr>
      <t xml:space="preserve">
Meta Relativa: </t>
    </r>
    <r>
      <rPr>
        <sz val="11"/>
        <color theme="1"/>
        <rFont val="Arial"/>
      </rPr>
      <t>-16.95% inferior a línea base</t>
    </r>
  </si>
  <si>
    <r>
      <rPr>
        <b/>
        <sz val="11"/>
        <color theme="1"/>
        <rFont val="Arial"/>
      </rPr>
      <t xml:space="preserve">PAA: </t>
    </r>
    <r>
      <rPr>
        <sz val="11"/>
        <color theme="1"/>
        <rFont val="Arial"/>
      </rPr>
      <t>De Enero 2024 a Diciembre de 2025 se aprobaron 289 proyectos de acuerdos.
2024: 167
2025: 122
total: 289</t>
    </r>
  </si>
  <si>
    <r>
      <rPr>
        <b/>
        <sz val="11"/>
        <color theme="1"/>
        <rFont val="Arial"/>
      </rPr>
      <t>Nombre completo del Documento que sustenta la informació</t>
    </r>
    <r>
      <rPr>
        <sz val="11"/>
        <color theme="1"/>
        <rFont val="Arial"/>
      </rPr>
      <t xml:space="preserve">n: 
MIR, los cuales están divididos por convocatorias a sesiones, libros, precabildeos y relación de sesiones.
</t>
    </r>
    <r>
      <rPr>
        <b/>
        <sz val="11"/>
        <color theme="1"/>
        <rFont val="Arial"/>
      </rPr>
      <t xml:space="preserve">Nombre del área que genera o publica la información: </t>
    </r>
    <r>
      <rPr>
        <sz val="11"/>
        <color theme="1"/>
        <rFont val="Arial"/>
      </rPr>
      <t xml:space="preserve">
Dirección general de la Unidad Técnica Jurídica y Documental
</t>
    </r>
    <r>
      <rPr>
        <b/>
        <sz val="11"/>
        <color theme="1"/>
        <rFont val="Arial"/>
      </rPr>
      <t xml:space="preserve">Periodicidad con que se genera el documento: </t>
    </r>
    <r>
      <rPr>
        <sz val="11"/>
        <color theme="1"/>
        <rFont val="Arial"/>
      </rPr>
      <t xml:space="preserve">
Trimestral
</t>
    </r>
    <r>
      <rPr>
        <b/>
        <sz val="11"/>
        <color theme="1"/>
        <rFont val="Arial"/>
      </rPr>
      <t xml:space="preserve">Liga de la página de la que se obtiene la información:
</t>
    </r>
    <r>
      <rPr>
        <sz val="11"/>
        <color theme="1"/>
        <rFont val="Arial"/>
      </rPr>
      <t xml:space="preserve">https://drive.google.com/drive/folders/1raI4eLzLFrxTvs-KHSrTH0NkQeIqX4Gj?usp=sharing
</t>
    </r>
  </si>
  <si>
    <t xml:space="preserve">El cabildo, dependencias y entidades municipales cumplen con los requisitos establecidos por la normativa estatal y federal para la realizacion de reglamentos municipales. </t>
  </si>
  <si>
    <t>3 y 4</t>
  </si>
  <si>
    <t>Permite actualizar el marco normativo conforme a los cambios sociales, jurídicos, administrativos y tecnológicos. Estas reformas aseguran que las normas respondan a las necesidades actuales de la población, promuevan la mejora regulatoria, y garanticen el principio de legalidad en el actuar del gobierno municipal.                                      La aprobación de convenios de colaboración representa una acción estratégica para fortalecer la coordinación interinstitucional entre el gobierno municipal y diversas instancias gubernamentales, académicas, sociales o privadas. A través de estos instrumentos, se establecen compromisos formales de cooperación, intercambio de recursos, conocimientos y capacidades, con el fin de impulsar proyectos, programas y acciones de beneficio común.</t>
  </si>
  <si>
    <t>Reformas reglamentarias aprobadas/Convenios aprobados por el Ayuntamiento en beneficio de la ciudadanía</t>
  </si>
  <si>
    <t>Dirección del Archivo Municipal</t>
  </si>
  <si>
    <r>
      <rPr>
        <b/>
        <sz val="13"/>
        <color theme="1"/>
        <rFont val="Calibri"/>
      </rPr>
      <t xml:space="preserve">3.1.1.1.14  </t>
    </r>
    <r>
      <rPr>
        <sz val="13"/>
        <color theme="1"/>
        <rFont val="Calibri"/>
      </rPr>
      <t>Organizar, conservar y gestionar la documentacion oficial, generada por las unidades administrativas, transferidas al archivo Municipal realizadas</t>
    </r>
    <r>
      <rPr>
        <b/>
        <sz val="13"/>
        <color theme="1"/>
        <rFont val="Calibri"/>
      </rPr>
      <t xml:space="preserve">
</t>
    </r>
  </si>
  <si>
    <r>
      <rPr>
        <b/>
        <sz val="13"/>
        <color theme="1"/>
        <rFont val="Calibri"/>
      </rPr>
      <t>PAMC:</t>
    </r>
    <r>
      <rPr>
        <sz val="13"/>
        <color theme="1"/>
        <rFont val="Calibri"/>
      </rPr>
      <t xml:space="preserve"> Porcentaje de Archivos Municipales en concentración.</t>
    </r>
  </si>
  <si>
    <t>Este indicador mide el número de archivos municipales conservados, resguardados y custodiados denominados como Patrimonio Documental, con ello se determinará la organización y administración homogénea dentro de la Dirección de Archivo Municipal.</t>
  </si>
  <si>
    <r>
      <rPr>
        <b/>
        <sz val="11"/>
        <color theme="1"/>
        <rFont val="Arial"/>
      </rPr>
      <t xml:space="preserve">MÉTODO DE CÁLCULO:                                                                 
PAMC= </t>
    </r>
    <r>
      <rPr>
        <sz val="11"/>
        <color theme="1"/>
        <rFont val="Arial"/>
      </rPr>
      <t>(NAMC/NAMR)*100</t>
    </r>
    <r>
      <rPr>
        <b/>
        <sz val="11"/>
        <color theme="1"/>
        <rFont val="Arial"/>
      </rPr>
      <t xml:space="preserve">
VARIABLES:                                                                                                               
PAMC: </t>
    </r>
    <r>
      <rPr>
        <sz val="11"/>
        <color theme="1"/>
        <rFont val="Arial"/>
      </rPr>
      <t xml:space="preserve">Porcentaje de archivos municipales conservados.   </t>
    </r>
    <r>
      <rPr>
        <b/>
        <sz val="11"/>
        <color theme="1"/>
        <rFont val="Arial"/>
      </rPr>
      <t xml:space="preserve">                                                                        
NAMC: </t>
    </r>
    <r>
      <rPr>
        <sz val="11"/>
        <color theme="1"/>
        <rFont val="Arial"/>
      </rPr>
      <t>Número de archivos municipales conservados.</t>
    </r>
    <r>
      <rPr>
        <b/>
        <sz val="11"/>
        <color theme="1"/>
        <rFont val="Arial"/>
      </rPr>
      <t xml:space="preserve">
NAMR: </t>
    </r>
    <r>
      <rPr>
        <sz val="11"/>
        <color theme="1"/>
        <rFont val="Arial"/>
      </rPr>
      <t xml:space="preserve">Número de archivos municipales recibidos.  </t>
    </r>
    <r>
      <rPr>
        <b/>
        <sz val="11"/>
        <color theme="1"/>
        <rFont val="Arial"/>
      </rPr>
      <t xml:space="preserve">                                                                                           </t>
    </r>
  </si>
  <si>
    <r>
      <rPr>
        <b/>
        <sz val="11"/>
        <color theme="1"/>
        <rFont val="Arial"/>
      </rPr>
      <t xml:space="preserve">UNIDAD DE MEDIDA DEL INDICADOR:
</t>
    </r>
    <r>
      <rPr>
        <sz val="11"/>
        <color theme="1"/>
        <rFont val="Arial"/>
      </rPr>
      <t>Porcentaje</t>
    </r>
    <r>
      <rPr>
        <b/>
        <sz val="11"/>
        <color theme="1"/>
        <rFont val="Arial"/>
      </rPr>
      <t xml:space="preserve">   
UNIDAD DE MEDIDA DE LA VARIABLE:
</t>
    </r>
    <r>
      <rPr>
        <sz val="11"/>
        <color theme="1"/>
        <rFont val="Arial"/>
      </rPr>
      <t>Archivos Municipales.</t>
    </r>
  </si>
  <si>
    <t>PAMC: La meta de Enero 2025 a Diciembre de 2027 serán 4,500 archivos municipales conservados
Variación con respecto a la Línea Base.
Meta Absoluta: 1,676 archivos municipales conservados
Meta Relativa: 40.65% inferior a la línea base</t>
  </si>
  <si>
    <t xml:space="preserve">PAMC: De Enero a Diciembre 2020 se conservaron 2824 archivos municipales.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</si>
  <si>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</si>
  <si>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La infraestructura física y tecnológica está en óptimas condiciones para el resguardo y custodia de los archivos.</t>
  </si>
  <si>
    <r>
      <rPr>
        <b/>
        <sz val="13"/>
        <color theme="1"/>
        <rFont val="Calibri"/>
      </rPr>
      <t>3.1.1.1.14.1</t>
    </r>
    <r>
      <rPr>
        <sz val="13"/>
        <color theme="1"/>
        <rFont val="Calibri"/>
      </rPr>
      <t xml:space="preserve"> Atención a las solicitudes de las Unidades Administrativas para bajas documentales de Archivo de Concentración.</t>
    </r>
  </si>
  <si>
    <r>
      <rPr>
        <b/>
        <sz val="13"/>
        <color theme="1"/>
        <rFont val="Calibri"/>
      </rPr>
      <t xml:space="preserve">PSBD: </t>
    </r>
    <r>
      <rPr>
        <sz val="13"/>
        <color theme="1"/>
        <rFont val="Calibri"/>
      </rPr>
      <t xml:space="preserve">Porcentaje de solicitudes de bajas documentales atendidas. </t>
    </r>
  </si>
  <si>
    <t xml:space="preserve">Este indicador mide el número de las bajas de la documentación en estado activo o semiactivo, que pueden ser depurados para  atender las bajas documentales que iran hacia los Archivos de Concentración. </t>
  </si>
  <si>
    <r>
      <rPr>
        <b/>
        <sz val="11"/>
        <color theme="1"/>
        <rFont val="Arial"/>
      </rPr>
      <t xml:space="preserve">MÉTODO DE CÁLCULO:                          
PSBD= </t>
    </r>
    <r>
      <rPr>
        <sz val="11"/>
        <color theme="1"/>
        <rFont val="Arial"/>
      </rPr>
      <t xml:space="preserve">(NBDA/NSBR)*100
</t>
    </r>
    <r>
      <rPr>
        <b/>
        <sz val="11"/>
        <color theme="1"/>
        <rFont val="Arial"/>
      </rPr>
      <t xml:space="preserve">VARIABLES:                                                                       
PSBD: </t>
    </r>
    <r>
      <rPr>
        <sz val="11"/>
        <color theme="1"/>
        <rFont val="Arial"/>
      </rPr>
      <t xml:space="preserve">Porcentaje de solicitudes de bajas documentales atendidas.                                                                         
</t>
    </r>
    <r>
      <rPr>
        <b/>
        <sz val="11"/>
        <color theme="1"/>
        <rFont val="Arial"/>
      </rPr>
      <t xml:space="preserve">NBDA: </t>
    </r>
    <r>
      <rPr>
        <sz val="11"/>
        <color theme="1"/>
        <rFont val="Arial"/>
      </rPr>
      <t xml:space="preserve">Número de solicitudes de bajas documentales atendidas.                                                                 
</t>
    </r>
    <r>
      <rPr>
        <b/>
        <sz val="11"/>
        <color theme="1"/>
        <rFont val="Arial"/>
      </rPr>
      <t xml:space="preserve">NSBR: </t>
    </r>
    <r>
      <rPr>
        <sz val="11"/>
        <color theme="1"/>
        <rFont val="Arial"/>
      </rPr>
      <t xml:space="preserve">Número de solicitudes de bajas documentales recibidas.                   </t>
    </r>
  </si>
  <si>
    <t>UNIDAD DE MEDIDA DEL INDICADOR:  
Porcentaje.            
UNIDAD DE MEDIDA DE LA VARIABLE:        
Solicitudes de bajas documentales.</t>
  </si>
  <si>
    <t>PSBD: La meta de Enero 2025 a Diciembre de 2027 serán 360 solicitudes de bajas documentales atendidas.
Variación con respecto a la Línea Base.
Meta Absoluta: 240 solicitudes de bajas documentales
Meta Relativa: 100% superior a la línea base</t>
  </si>
  <si>
    <t>PSBD: De Enero 2022 a Diciembre 2024 se atendieron 120 solicitudes de bajas documentales.
2022:0
2023: 0
2024: 120</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</si>
  <si>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</si>
  <si>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 xml:space="preserve">Las Unidades Administrativas realizan la solicitud correspondiente para llevar a cabo la visita de transferencia primaria y la depuración de los archivos que cumplieron con su tiempo de guarda y custodia, de acuerdo a la Ley General de Archivos.
</t>
  </si>
  <si>
    <r>
      <rPr>
        <b/>
        <sz val="13"/>
        <color theme="1"/>
        <rFont val="Calibri"/>
      </rPr>
      <t>3.1.1.1.14.2</t>
    </r>
    <r>
      <rPr>
        <sz val="13"/>
        <color theme="1"/>
        <rFont val="Calibri"/>
      </rPr>
      <t xml:space="preserve"> Solicitudes de transferencias primarias de los Archivos de Tramite de las Unidades Administrativas Municipales al Archivo de Concentración.</t>
    </r>
  </si>
  <si>
    <r>
      <rPr>
        <b/>
        <sz val="13"/>
        <color theme="1"/>
        <rFont val="Calibri"/>
      </rPr>
      <t xml:space="preserve">PTPA: </t>
    </r>
    <r>
      <rPr>
        <sz val="13"/>
        <color theme="1"/>
        <rFont val="Calibri"/>
      </rPr>
      <t xml:space="preserve">Porcentaje de Transferencias Primarias aprobadas.  </t>
    </r>
  </si>
  <si>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</si>
  <si>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r>
      <rPr>
        <b/>
        <sz val="11"/>
        <color theme="1"/>
        <rFont val="Arial"/>
      </rPr>
      <t>MÉTODO DE CÁLCULO:                                                                                         
PTPA=</t>
    </r>
    <r>
      <rPr>
        <sz val="11"/>
        <color theme="1"/>
        <rFont val="Arial"/>
      </rPr>
      <t xml:space="preserve"> (NTPA/NTPR)*100        
</t>
    </r>
    <r>
      <rPr>
        <b/>
        <sz val="11"/>
        <color theme="1"/>
        <rFont val="Arial"/>
      </rPr>
      <t>VARIABLES:                                                                         
PTPA:</t>
    </r>
    <r>
      <rPr>
        <sz val="11"/>
        <color theme="1"/>
        <rFont val="Arial"/>
      </rPr>
      <t xml:space="preserve"> Porcentaje de Transferencias Primarias aprobadas.                                                                
</t>
    </r>
    <r>
      <rPr>
        <b/>
        <sz val="11"/>
        <color theme="1"/>
        <rFont val="Arial"/>
      </rPr>
      <t xml:space="preserve">NTPA: </t>
    </r>
    <r>
      <rPr>
        <sz val="11"/>
        <color theme="1"/>
        <rFont val="Arial"/>
      </rPr>
      <t xml:space="preserve">Número de Transferencias Primarias aprobadas.                                                                       
</t>
    </r>
    <r>
      <rPr>
        <b/>
        <sz val="11"/>
        <color theme="1"/>
        <rFont val="Arial"/>
      </rPr>
      <t xml:space="preserve">NTPR: </t>
    </r>
    <r>
      <rPr>
        <sz val="11"/>
        <color theme="1"/>
        <rFont val="Arial"/>
      </rPr>
      <t xml:space="preserve">Número de Transferencias primarias estimadas.   </t>
    </r>
  </si>
  <si>
    <r>
      <rPr>
        <b/>
        <sz val="11"/>
        <color theme="1"/>
        <rFont val="Arial"/>
      </rPr>
      <t xml:space="preserve">UNIDAD DE MEDIDA
DEL INDICADOR: 
</t>
    </r>
    <r>
      <rPr>
        <sz val="11"/>
        <color theme="1"/>
        <rFont val="Arial"/>
      </rPr>
      <t xml:space="preserve">Porcentaje.
</t>
    </r>
    <r>
      <rPr>
        <b/>
        <sz val="11"/>
        <color theme="1"/>
        <rFont val="Arial"/>
      </rPr>
      <t>UNIDAD DE MEDIDA DE LA VARIABLE:</t>
    </r>
    <r>
      <rPr>
        <sz val="11"/>
        <color theme="1"/>
        <rFont val="Arial"/>
      </rPr>
      <t xml:space="preserve">
Transferencias primarias.</t>
    </r>
  </si>
  <si>
    <t>PTPA: La meta de Enero de 2025 a Diciembre de 2027 serán 45 transferencias primarias aprobadas.
Variación con respecto a la Línea Base.
Meta Absoluta: 31 transferencias primarias
Meta Relativa: 121.43% superior a la línea base</t>
  </si>
  <si>
    <t>PTPA: De Enero 2022  a Diciembre 2024 se aprobaron 14 Transfererencias Primarias.
2022:0
2023: 0
2024: 15</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</si>
  <si>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</si>
  <si>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Las Unidades Administrativas cumplen con los requerimientos necesarios para realizar la transferencia de archivos y se cuenta con la autorización de Función Pública su procedimiento.</t>
  </si>
  <si>
    <r>
      <rPr>
        <b/>
        <sz val="13"/>
        <color theme="1"/>
        <rFont val="Calibri"/>
      </rPr>
      <t xml:space="preserve">3.1.1.1.14.3 </t>
    </r>
    <r>
      <rPr>
        <sz val="13"/>
        <color theme="1"/>
        <rFont val="Calibri"/>
      </rPr>
      <t>Elaboración de los Instrumentos para control y consulta del Archivo Municipal.</t>
    </r>
  </si>
  <si>
    <r>
      <rPr>
        <b/>
        <sz val="13"/>
        <color theme="1"/>
        <rFont val="Calibri"/>
      </rPr>
      <t xml:space="preserve">PICCE: </t>
    </r>
    <r>
      <rPr>
        <sz val="13"/>
        <color theme="1"/>
        <rFont val="Calibri"/>
      </rPr>
      <t xml:space="preserve">Porcentaje de instrumentos de control y consulta elaborados </t>
    </r>
  </si>
  <si>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</si>
  <si>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r>
      <rPr>
        <b/>
        <sz val="11"/>
        <color theme="1"/>
        <rFont val="Arial"/>
      </rPr>
      <t>MÉTODO DE CÁLCULO:                                                                                        
PICCE=</t>
    </r>
    <r>
      <rPr>
        <sz val="11"/>
        <color theme="1"/>
        <rFont val="Arial"/>
      </rPr>
      <t xml:space="preserve"> (TICCE/TICCS)*100
</t>
    </r>
    <r>
      <rPr>
        <b/>
        <sz val="11"/>
        <color theme="1"/>
        <rFont val="Arial"/>
      </rPr>
      <t>VARIABLES:                                                                                                                                                   
PICCE:</t>
    </r>
    <r>
      <rPr>
        <sz val="11"/>
        <color theme="1"/>
        <rFont val="Arial"/>
      </rPr>
      <t xml:space="preserve">Porcentaje de instrumentos de control y consulta elaborados.                                                   
</t>
    </r>
    <r>
      <rPr>
        <b/>
        <sz val="11"/>
        <color theme="1"/>
        <rFont val="Arial"/>
      </rPr>
      <t xml:space="preserve">NICCE: </t>
    </r>
    <r>
      <rPr>
        <sz val="11"/>
        <color theme="1"/>
        <rFont val="Arial"/>
      </rPr>
      <t xml:space="preserve">Número de instrumentos de control y consulta elaborados.                                                  
</t>
    </r>
    <r>
      <rPr>
        <b/>
        <sz val="11"/>
        <color theme="1"/>
        <rFont val="Arial"/>
      </rPr>
      <t>NICCS:</t>
    </r>
    <r>
      <rPr>
        <sz val="11"/>
        <color theme="1"/>
        <rFont val="Arial"/>
      </rPr>
      <t xml:space="preserve"> Número de instrumentos de control y consulta solicitados.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</si>
  <si>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Instrumento de Control y consultas.</t>
    </r>
  </si>
  <si>
    <t>PICCE: La meta de Enero 2025 a Diciembre de 2027 serán 1,635 Instrumentos de Control y Consulta elaborados.
Variación con respecto a la Línea Base.
Meta Absoluta: 1,086 instrumentos de control y consulta
Meta Relativa: 97.81% superior a la línea base</t>
  </si>
  <si>
    <t>PICCE: De Enero 2022 a Diciembre 2024 se elaboraron 549 Instrumentos de Control y Consulta.
2022:0
2023: 0
2024: 549</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</si>
  <si>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</si>
  <si>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Las Unidades administrativas y Sujetos Obligados del Municipio de Benito Juárez, emiten su catálogo de disposición documental en tiempo y forma</t>
  </si>
  <si>
    <r>
      <rPr>
        <b/>
        <sz val="13"/>
        <color theme="1"/>
        <rFont val="Calibri"/>
      </rPr>
      <t xml:space="preserve">3.1.1.1.14.4 </t>
    </r>
    <r>
      <rPr>
        <sz val="13"/>
        <color theme="1"/>
        <rFont val="Calibri"/>
      </rPr>
      <t>Capacitaciónes desarrolladas a las unidades administravias en materia de gestión documental y administración de los archivos.</t>
    </r>
  </si>
  <si>
    <r>
      <rPr>
        <b/>
        <sz val="13"/>
        <color theme="1"/>
        <rFont val="Calibri"/>
      </rPr>
      <t xml:space="preserve">PAMAT: </t>
    </r>
    <r>
      <rPr>
        <sz val="13"/>
        <color theme="1"/>
        <rFont val="Calibri"/>
      </rPr>
      <t>Porcentaje de capacitaciones en materia de archivo de tramite.</t>
    </r>
  </si>
  <si>
    <t>Este indicador mide el número de asesorias en materia de archivo municipal y mejorar los procesos derivados del archivo y sus trabajos continuos en concordacion la Ley de Archivos del Estado de Quintana Roo.</t>
  </si>
  <si>
    <r>
      <rPr>
        <b/>
        <sz val="11"/>
        <color theme="1"/>
        <rFont val="Arial"/>
      </rPr>
      <t>MÉTODO DE CÁLCULO:                                                                                        
AMAT=</t>
    </r>
    <r>
      <rPr>
        <sz val="11"/>
        <color theme="1"/>
        <rFont val="Arial"/>
      </rPr>
      <t xml:space="preserve"> (PAMAT/NAMAT)*100
</t>
    </r>
    <r>
      <rPr>
        <b/>
        <sz val="11"/>
        <color theme="1"/>
        <rFont val="Arial"/>
      </rPr>
      <t xml:space="preserve">VARIABLES:      </t>
    </r>
    <r>
      <rPr>
        <sz val="11"/>
        <color theme="1"/>
        <rFont val="Arial"/>
      </rPr>
      <t xml:space="preserve">                                                                                                                                             
</t>
    </r>
    <r>
      <rPr>
        <b/>
        <sz val="11"/>
        <color theme="1"/>
        <rFont val="Arial"/>
      </rPr>
      <t>PAMAT:</t>
    </r>
    <r>
      <rPr>
        <sz val="11"/>
        <color theme="1"/>
        <rFont val="Arial"/>
      </rPr>
      <t xml:space="preserve">Porcentaje de asesorias en materia de archivo en tramite realizadas.                                                   
</t>
    </r>
    <r>
      <rPr>
        <b/>
        <sz val="11"/>
        <color theme="1"/>
        <rFont val="Arial"/>
      </rPr>
      <t>NAMAT:</t>
    </r>
    <r>
      <rPr>
        <sz val="11"/>
        <color theme="1"/>
        <rFont val="Arial"/>
      </rPr>
      <t xml:space="preserve"> Número de asesorias en materia de archivo en tramite programados.                                                 
</t>
    </r>
    <r>
      <rPr>
        <b/>
        <sz val="11"/>
        <color theme="1"/>
        <rFont val="Arial"/>
      </rPr>
      <t>AMAT:</t>
    </r>
    <r>
      <rPr>
        <sz val="11"/>
        <color theme="1"/>
        <rFont val="Arial"/>
      </rPr>
      <t xml:space="preserve"> Asesorias en materia de archivo en tramite programados.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</si>
  <si>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Asesorias de archivo en tramite.</t>
    </r>
  </si>
  <si>
    <t>AMAT: La meta de Enero 2025 a Diciembre de 2027 serán 1,800 capacitaciones en materia de archivo en tramite.
Variación con respecto a la Línea Base.
Meta Absoluta: 1,200 capacitaciones en materia de archivo en tramite
Meta Relativa: 100% superior a la línea base</t>
  </si>
  <si>
    <t>AMAT: De Enero 2022 a Diciembre 2024 se elaboraron 600 Asesorias en Materia de Archivo en Tramite.
2022:0
2023: 0
2024: 600</t>
  </si>
  <si>
    <t>"Nombre del Documento: 
Bitacora de Asesorias
Nombre de quien genera la información: 
Dirección General de Archivo Municipal.
Periodicidad con que se genera la información: 
Trimestral.
Liga de la página donde se localiza la información o ubicación: NA</t>
  </si>
  <si>
    <t>Las Unidades Administrativas cumplen con los requerimientos necesarios para realizar sus archivos en tramite.</t>
  </si>
  <si>
    <r>
      <rPr>
        <b/>
        <sz val="13"/>
        <color theme="1"/>
        <rFont val="Calibri"/>
      </rPr>
      <t>3.1.1.1.14.5</t>
    </r>
    <r>
      <rPr>
        <sz val="13"/>
        <color theme="1"/>
        <rFont val="Calibri"/>
      </rPr>
      <t xml:space="preserve"> Eliminación de Documentos de apoyo informativo.</t>
    </r>
  </si>
  <si>
    <r>
      <rPr>
        <b/>
        <sz val="13"/>
        <color theme="1"/>
        <rFont val="Calibri"/>
      </rPr>
      <t xml:space="preserve">PEDAI: </t>
    </r>
    <r>
      <rPr>
        <sz val="13"/>
        <color theme="1"/>
        <rFont val="Calibri"/>
      </rPr>
      <t>Porcentaje de eliminación de Documentos de Apoyo informativo.</t>
    </r>
  </si>
  <si>
    <t>Este indicador mide el número de eliminación de los documentos de apoyo en las unidades administrativas.</t>
  </si>
  <si>
    <r>
      <rPr>
        <b/>
        <sz val="11"/>
        <color theme="1"/>
        <rFont val="Arial"/>
      </rPr>
      <t>MÉTODO DE CÁLCULO:                                                                                        
EDAI=</t>
    </r>
    <r>
      <rPr>
        <sz val="11"/>
        <color theme="1"/>
        <rFont val="Arial"/>
      </rPr>
      <t xml:space="preserve"> (PEDAI/NEDAI)*100
</t>
    </r>
    <r>
      <rPr>
        <b/>
        <sz val="11"/>
        <color theme="1"/>
        <rFont val="Arial"/>
      </rPr>
      <t>VARIABLES:                                                                                                                                                   
PEDAI:</t>
    </r>
    <r>
      <rPr>
        <sz val="11"/>
        <color theme="1"/>
        <rFont val="Arial"/>
      </rPr>
      <t xml:space="preserve">Porcentaje de eliminación de documentos de apoyo informativo realizadas.                                                   
</t>
    </r>
    <r>
      <rPr>
        <b/>
        <sz val="11"/>
        <color theme="1"/>
        <rFont val="Arial"/>
      </rPr>
      <t>NEDAI:</t>
    </r>
    <r>
      <rPr>
        <sz val="11"/>
        <color theme="1"/>
        <rFont val="Arial"/>
      </rPr>
      <t xml:space="preserve"> Número de eliminación de documentos de apoyo informativo programados.                                                 
</t>
    </r>
    <r>
      <rPr>
        <b/>
        <sz val="11"/>
        <color theme="1"/>
        <rFont val="Arial"/>
      </rPr>
      <t>EDAI:</t>
    </r>
    <r>
      <rPr>
        <sz val="11"/>
        <color theme="1"/>
        <rFont val="Arial"/>
      </rPr>
      <t xml:space="preserve"> Eliminación de documentos de apoyo informativo realizadas programados.                                                                           </t>
    </r>
  </si>
  <si>
    <r>
      <rPr>
        <b/>
        <sz val="11"/>
        <color theme="1"/>
        <rFont val="Arial"/>
      </rPr>
      <t>UNIDAD DE MEDIDA DEL     INDICADOR:</t>
    </r>
    <r>
      <rPr>
        <sz val="11"/>
        <color theme="1"/>
        <rFont val="Arial"/>
      </rPr>
      <t xml:space="preserve">    
Porcentaje.
</t>
    </r>
    <r>
      <rPr>
        <b/>
        <sz val="11"/>
        <color theme="1"/>
        <rFont val="Arial"/>
      </rPr>
      <t xml:space="preserve">UNIDAD DE MEDIDA DE LA VARIABLE:   </t>
    </r>
    <r>
      <rPr>
        <sz val="11"/>
        <color theme="1"/>
        <rFont val="Arial"/>
      </rPr>
      <t xml:space="preserve"> 
Eliminación de documentos de apoyo informativo.</t>
    </r>
  </si>
  <si>
    <t>EDAI: La meta de Enero 2025 a Diciembre de 2027 serán 120 en eliminación de documentos de apoyo informativo.
Variación con respecto a la Línea Base.
Meta Absoluta: 80 en eliminación de documentos de apoyo informativo
Meta Relativa: 100% superior a la línea base</t>
  </si>
  <si>
    <t>EDAI: De Enero 2022 a Diciembre 2024 se elaboraron 40 eliminación de documentos de apoyo informativo.
2022:0
2023: 0
2024: 40</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</si>
  <si>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</si>
  <si>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Las Unidades Administrativas solicitan la eliminación de documentos de apoyo informativo.</t>
  </si>
  <si>
    <r>
      <rPr>
        <b/>
        <sz val="13"/>
        <color theme="1"/>
        <rFont val="Calibri"/>
      </rPr>
      <t xml:space="preserve">3.1.1.1.14.6 </t>
    </r>
    <r>
      <rPr>
        <sz val="13"/>
        <color theme="1"/>
        <rFont val="Calibri"/>
      </rPr>
      <t>Visitas agendadas a las unidades administrativas para el proceso de baja documental.</t>
    </r>
  </si>
  <si>
    <r>
      <rPr>
        <b/>
        <sz val="13"/>
        <color theme="1"/>
        <rFont val="Calibri"/>
      </rPr>
      <t>PVAUAPBD:</t>
    </r>
    <r>
      <rPr>
        <sz val="13"/>
        <color theme="1"/>
        <rFont val="Calibri"/>
      </rPr>
      <t xml:space="preserve"> Porcentaje de visitas agendadas a las unidades administrativas para el proceso de baja documental.</t>
    </r>
  </si>
  <si>
    <t>Este indicador mide el número de visitas agendadas a las unidades administrativas para el proceso de baja documental.</t>
  </si>
  <si>
    <r>
      <rPr>
        <b/>
        <sz val="11"/>
        <color theme="1"/>
        <rFont val="Arial"/>
      </rPr>
      <t>MÉTODO DE CÁLCULO:                                                                                        
VAUAPBDR=</t>
    </r>
    <r>
      <rPr>
        <sz val="11"/>
        <color theme="1"/>
        <rFont val="Arial"/>
      </rPr>
      <t xml:space="preserve"> (PVAUAPBDR/NVAUAPBDP)*100
</t>
    </r>
    <r>
      <rPr>
        <b/>
        <sz val="11"/>
        <color theme="1"/>
        <rFont val="Arial"/>
      </rPr>
      <t>VARIABLES:                                                                                                                                                   
PVAUAPBDR:</t>
    </r>
    <r>
      <rPr>
        <sz val="11"/>
        <color theme="1"/>
        <rFont val="Arial"/>
      </rPr>
      <t xml:space="preserve">Porcentaje de visitas agendadas a las unidades administrativas para el proceso de baja documental realizadas.                                                   
</t>
    </r>
    <r>
      <rPr>
        <b/>
        <sz val="11"/>
        <color theme="1"/>
        <rFont val="Arial"/>
      </rPr>
      <t xml:space="preserve">NVAUAPBDP: </t>
    </r>
    <r>
      <rPr>
        <sz val="11"/>
        <color theme="1"/>
        <rFont val="Arial"/>
      </rPr>
      <t xml:space="preserve">Número de visitas agendadas a las unidades administrativas para el proceso de baja documental programadas.                                                 
</t>
    </r>
    <r>
      <rPr>
        <b/>
        <sz val="11"/>
        <color theme="1"/>
        <rFont val="Arial"/>
      </rPr>
      <t>VAUAPBDR:</t>
    </r>
    <r>
      <rPr>
        <sz val="11"/>
        <color theme="1"/>
        <rFont val="Arial"/>
      </rPr>
      <t xml:space="preserve"> Visitas agendadas a las unidades administrativas para el proceso de baja documental realizadas.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</si>
  <si>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Visitas agendadas a las unidades administrativas para baja.</t>
    </r>
  </si>
  <si>
    <t>VAUDB: La meta de Enero 2025 a Diciembre de 2027 serán 360 en visitas agendadas a las unidades administrativas para baja.
Variación con respecto a la Línea Base.
Meta Absoluta: 240 visitas agendadas a las unidades administrativas para baja
Meta Relativa: 100% superior a la línea base</t>
  </si>
  <si>
    <t>VAUDB: De Enero 2022 a Diciembre 2024 se elaboraron 120 visitas agendadas a las unidades administratrivas para baja.
2022:0
2023: 0
2024: 120</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</si>
  <si>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</si>
  <si>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Las Unidades Administrativas solicitan visitas para el proceso baja documental de sus áreas.</t>
  </si>
  <si>
    <r>
      <rPr>
        <b/>
        <sz val="13"/>
        <color theme="1"/>
        <rFont val="Calibri"/>
      </rPr>
      <t>3.1.1.1.14.7</t>
    </r>
    <r>
      <rPr>
        <sz val="13"/>
        <color theme="1"/>
        <rFont val="Calibri"/>
      </rPr>
      <t xml:space="preserve"> Total de Bajas documentales concluidas (Actas de baja documental)</t>
    </r>
  </si>
  <si>
    <r>
      <rPr>
        <b/>
        <sz val="13"/>
        <color theme="1"/>
        <rFont val="Calibri"/>
      </rPr>
      <t>PTBDC:</t>
    </r>
    <r>
      <rPr>
        <sz val="13"/>
        <color theme="1"/>
        <rFont val="Calibri"/>
      </rPr>
      <t xml:space="preserve"> Porcentaje de Total de Bajas documentales concluidas (Actas de baja documental).</t>
    </r>
  </si>
  <si>
    <t>Este indicador mide el total de bajas documentales concluidas.</t>
  </si>
  <si>
    <r>
      <rPr>
        <b/>
        <sz val="11"/>
        <color theme="1"/>
        <rFont val="Arial"/>
      </rPr>
      <t xml:space="preserve">MÉTODO DE CÁLCULO:                                    
TBDC= </t>
    </r>
    <r>
      <rPr>
        <sz val="11"/>
        <color theme="1"/>
        <rFont val="Arial"/>
      </rPr>
      <t xml:space="preserve">(TBDCR/TBDCP)*100
</t>
    </r>
    <r>
      <rPr>
        <b/>
        <sz val="11"/>
        <color theme="1"/>
        <rFont val="Arial"/>
      </rPr>
      <t>VARIABLES:
TBDCR:</t>
    </r>
    <r>
      <rPr>
        <sz val="11"/>
        <color theme="1"/>
        <rFont val="Arial"/>
      </rPr>
      <t xml:space="preserve">Total de Bajas documentales concluidas (Actas de baja documental) realizadas.                                                   
</t>
    </r>
    <r>
      <rPr>
        <b/>
        <sz val="11"/>
        <color theme="1"/>
        <rFont val="Arial"/>
      </rPr>
      <t>TBDCP:</t>
    </r>
    <r>
      <rPr>
        <sz val="11"/>
        <color theme="1"/>
        <rFont val="Arial"/>
      </rPr>
      <t xml:space="preserve"> Total de Bajas documentales concluidas (Actas de baja documental). programadas.                                                 
</t>
    </r>
    <r>
      <rPr>
        <b/>
        <sz val="11"/>
        <color theme="1"/>
        <rFont val="Arial"/>
      </rPr>
      <t>TBDC:</t>
    </r>
    <r>
      <rPr>
        <sz val="11"/>
        <color theme="1"/>
        <rFont val="Arial"/>
      </rPr>
      <t xml:space="preserve"> Total de Bajas documentales concluidas (Actas de baja documental).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</si>
  <si>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Bajas documentales concluidas (Actas de baja documental).  </t>
    </r>
  </si>
  <si>
    <t>BDC: La meta de Enero 2025 a Diciembre de 2027 serán 360 Bajas documentales concluidas (Actas de baja documental). 
Variación con respecto a la Línea Base.
Meta Absoluta: 240 bajas documentales concluidas
Meta Relativa: 100% superior a la línea base</t>
  </si>
  <si>
    <t>BDC: De Enero a Diciembre 2024 se elaboraron 120 Bajas documentales concluidas (Actas de baja documental). 
2022:0
2023: 0
2024: 120</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</si>
  <si>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</si>
  <si>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Las Unidades Administrativas solicitan bajas documentales.</t>
  </si>
  <si>
    <r>
      <rPr>
        <b/>
        <sz val="13"/>
        <color theme="1"/>
        <rFont val="Calibri"/>
      </rPr>
      <t>3.1.1.1.14.8</t>
    </r>
    <r>
      <rPr>
        <sz val="13"/>
        <color theme="1"/>
        <rFont val="Calibri"/>
      </rPr>
      <t xml:space="preserve"> Asesorias en materia de bajas documentales.</t>
    </r>
  </si>
  <si>
    <r>
      <rPr>
        <b/>
        <sz val="13"/>
        <color theme="1"/>
        <rFont val="Calibri"/>
      </rPr>
      <t xml:space="preserve">PAMBD: </t>
    </r>
    <r>
      <rPr>
        <sz val="13"/>
        <color theme="1"/>
        <rFont val="Calibri"/>
      </rPr>
      <t>Porcentaje de Asesorias en materia de bajas documentales.</t>
    </r>
  </si>
  <si>
    <t>Este indicador mide el total de asesorias en materia de bajas documentales.</t>
  </si>
  <si>
    <r>
      <rPr>
        <b/>
        <sz val="11"/>
        <color theme="1"/>
        <rFont val="Arial"/>
      </rPr>
      <t xml:space="preserve">MÉTODO DE CÁLCULO:                                    
TAMBD= </t>
    </r>
    <r>
      <rPr>
        <sz val="11"/>
        <color theme="1"/>
        <rFont val="Arial"/>
      </rPr>
      <t xml:space="preserve">(AMBDR/AMBDP)*100
</t>
    </r>
    <r>
      <rPr>
        <b/>
        <sz val="11"/>
        <color theme="1"/>
        <rFont val="Arial"/>
      </rPr>
      <t>VARIABLES:                                                                             
AMBDR:</t>
    </r>
    <r>
      <rPr>
        <sz val="11"/>
        <color theme="1"/>
        <rFont val="Arial"/>
      </rPr>
      <t xml:space="preserve">Asesorias en materia de bajas documentales realizadas.
</t>
    </r>
    <r>
      <rPr>
        <b/>
        <sz val="11"/>
        <color theme="1"/>
        <rFont val="Arial"/>
      </rPr>
      <t>AMBDP:</t>
    </r>
    <r>
      <rPr>
        <sz val="11"/>
        <color theme="1"/>
        <rFont val="Arial"/>
      </rPr>
      <t xml:space="preserve"> Asesorias en materia de bajas documentales programadas. 
</t>
    </r>
    <r>
      <rPr>
        <b/>
        <sz val="11"/>
        <color theme="1"/>
        <rFont val="Arial"/>
      </rPr>
      <t xml:space="preserve">TAMBD: </t>
    </r>
    <r>
      <rPr>
        <sz val="11"/>
        <color theme="1"/>
        <rFont val="Arial"/>
      </rPr>
      <t>Total de Asesorias en materia de bajas documentales.</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</si>
  <si>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Asesorias en materia de bajas documentales.    </t>
    </r>
  </si>
  <si>
    <t>AMBD: La meta de Enero 2025 a Diciembre de 2027 serán 600 en  Total de Asesorias en materia de bajas documentales.  
Variación con respecto a la Línea Base.
Meta Absoluta: 400 asesorias en materia de bajas documentales
Meta Relativa: 100% superior a la línea base</t>
  </si>
  <si>
    <t>AMBD: De Enero 2022 a Diciembre 2024 se elaboraron 200 Asesorias en materia de bajas documentales.
2022:0
2023: 0
2024: 200</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</si>
  <si>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</si>
  <si>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 xml:space="preserve">Las Unidades Administrativas solicitan asesorias en materia de bajas documentales. </t>
  </si>
  <si>
    <r>
      <rPr>
        <b/>
        <sz val="13"/>
        <color theme="1"/>
        <rFont val="Calibri"/>
      </rPr>
      <t xml:space="preserve">3.1.1.1.14.9 </t>
    </r>
    <r>
      <rPr>
        <sz val="13"/>
        <color theme="1"/>
        <rFont val="Calibri"/>
      </rPr>
      <t>Exposición y actividades historicas en eventos.</t>
    </r>
  </si>
  <si>
    <r>
      <rPr>
        <b/>
        <sz val="13"/>
        <color theme="1"/>
        <rFont val="Calibri"/>
      </rPr>
      <t>PAMBD:</t>
    </r>
    <r>
      <rPr>
        <sz val="13"/>
        <color theme="1"/>
        <rFont val="Calibri"/>
      </rPr>
      <t xml:space="preserve"> Porcentaje de Exposiciónes y actividades historicas en eventos.</t>
    </r>
  </si>
  <si>
    <t>Este indicador mide el total de Exposiciónes y actividades historicas en eventos.</t>
  </si>
  <si>
    <r>
      <rPr>
        <b/>
        <sz val="11"/>
        <color theme="1"/>
        <rFont val="Arial"/>
      </rPr>
      <t>MÉTODO DE CÁLCULO:                                                                                        
TAMBD=</t>
    </r>
    <r>
      <rPr>
        <sz val="11"/>
        <color theme="1"/>
        <rFont val="Arial"/>
      </rPr>
      <t xml:space="preserve"> (AMBDR/AMBDP)*100
</t>
    </r>
    <r>
      <rPr>
        <b/>
        <sz val="11"/>
        <color theme="1"/>
        <rFont val="Arial"/>
      </rPr>
      <t>VARIABLES:                                                                           
AMBDR:</t>
    </r>
    <r>
      <rPr>
        <sz val="11"/>
        <color theme="1"/>
        <rFont val="Arial"/>
      </rPr>
      <t xml:space="preserve">Exposiciónes y actividades historicas en eventos realizadas.                                                   
</t>
    </r>
    <r>
      <rPr>
        <b/>
        <sz val="11"/>
        <color theme="1"/>
        <rFont val="Arial"/>
      </rPr>
      <t>AMBDP:</t>
    </r>
    <r>
      <rPr>
        <sz val="11"/>
        <color theme="1"/>
        <rFont val="Arial"/>
      </rPr>
      <t xml:space="preserve"> Exposiciónes y actividades historicas en eventos programadas.                                                 
</t>
    </r>
    <r>
      <rPr>
        <b/>
        <sz val="11"/>
        <color theme="1"/>
        <rFont val="Arial"/>
      </rPr>
      <t>TAMBD:</t>
    </r>
    <r>
      <rPr>
        <sz val="11"/>
        <color theme="1"/>
        <rFont val="Arial"/>
      </rPr>
      <t xml:space="preserve"> Total de Exposiciónes y actividades historicas en eventos.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</si>
  <si>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Exposiciónes y actividades historicas en eventos.    </t>
    </r>
  </si>
  <si>
    <t>EAHE: La meta de Enero 2025  a Diciembre de 2027 serán 45 en Total de Exposiciónes y actividades historicas en eventos.    
Variación con respecto a la Línea Base.
Meta Absoluta: 40 exposiciones y actividades historicas en eventos
Meta Relativa: 700% superior a la línea base</t>
  </si>
  <si>
    <t>EAHE: De Enero a Diciembre 2024 se elaboraron 5  Exposiciónes y actividades historicas en eventos.    
2022:0
2023: 0
2024: 5</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</si>
  <si>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</si>
  <si>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Se realizan exposiciones Exposiciónes y actividades historicas en eventos en direntes puntos del Ayuntamiento de Benito Juárez.</t>
  </si>
  <si>
    <r>
      <rPr>
        <b/>
        <sz val="13"/>
        <color theme="1"/>
        <rFont val="Calibri"/>
      </rPr>
      <t xml:space="preserve">3.1.1.1.14.10 </t>
    </r>
    <r>
      <rPr>
        <sz val="13"/>
        <color theme="1"/>
        <rFont val="Calibri"/>
      </rPr>
      <t>Visitas guidas a escuelas públicas.</t>
    </r>
  </si>
  <si>
    <r>
      <rPr>
        <b/>
        <sz val="13"/>
        <color theme="1"/>
        <rFont val="Calibri"/>
      </rPr>
      <t>PVGEP:</t>
    </r>
    <r>
      <rPr>
        <sz val="13"/>
        <color theme="1"/>
        <rFont val="Calibri"/>
      </rPr>
      <t xml:space="preserve"> Porcentaje de Visitas de Guidas a Escuelas Públicas.</t>
    </r>
  </si>
  <si>
    <t>Este indicador mide el total de Visitas Guiadas a Escuelas Públicas.</t>
  </si>
  <si>
    <r>
      <rPr>
        <b/>
        <sz val="11"/>
        <color theme="1"/>
        <rFont val="Arial"/>
      </rPr>
      <t>MÉTODO DE CÁLCULO:                                   
TAMBD=</t>
    </r>
    <r>
      <rPr>
        <sz val="11"/>
        <color theme="1"/>
        <rFont val="Arial"/>
      </rPr>
      <t xml:space="preserve"> (VGEPR/VGEPP)*100
</t>
    </r>
    <r>
      <rPr>
        <b/>
        <sz val="11"/>
        <color theme="1"/>
        <rFont val="Arial"/>
      </rPr>
      <t>VARIABLES:
VGEPR:</t>
    </r>
    <r>
      <rPr>
        <sz val="11"/>
        <color theme="1"/>
        <rFont val="Arial"/>
      </rPr>
      <t xml:space="preserve">Visitas Guiadas a Escuelas Públicas realizadas.                                                   
</t>
    </r>
    <r>
      <rPr>
        <b/>
        <sz val="11"/>
        <color theme="1"/>
        <rFont val="Arial"/>
      </rPr>
      <t xml:space="preserve">VGEPP: </t>
    </r>
    <r>
      <rPr>
        <sz val="11"/>
        <color theme="1"/>
        <rFont val="Arial"/>
      </rPr>
      <t xml:space="preserve">Visitas Guiadas a Escuelas Públicas programadas.                                                 
</t>
    </r>
    <r>
      <rPr>
        <b/>
        <sz val="11"/>
        <color theme="1"/>
        <rFont val="Arial"/>
      </rPr>
      <t>TAMBD:</t>
    </r>
    <r>
      <rPr>
        <sz val="11"/>
        <color theme="1"/>
        <rFont val="Arial"/>
      </rPr>
      <t xml:space="preserve"> Total de Visitas Guiadas a Escuelas Públicas.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</si>
  <si>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Visitas Guiadas a Escuelas Públicas.    </t>
    </r>
  </si>
  <si>
    <t>VGEP: La meta de Enero  2025 a Diciembre de 2027 serán 36 en Total de Visitas Guiadas a Escuelas Públicas.
Variación con respecto a la Línea Base.
Meta Absoluta: 24 visitas guiadas a escuelas públicas
Meta Relativa: 100% superior a la línea base</t>
  </si>
  <si>
    <t>VGEP: De Enero a Diciembre 2024 se elaboraron 12 visitas guidas 
2022:0
2023: 0
2024: 12</t>
  </si>
  <si>
    <t>"Nombre del Documento: 
Bitacora de Visitas Guiadas
Dirección General de Archivo Municipal.
Periodicidad con que se genera la información: 
Trimestral.
Liga de la página donde se localiza la información o ubicación: Dirección de Archivo.</t>
  </si>
  <si>
    <t xml:space="preserve">Se realizarán visitas guiadas a las escuelas públicas del municipio para conocer el archivo hsitorico de la ciudadad. </t>
  </si>
  <si>
    <r>
      <rPr>
        <b/>
        <sz val="13"/>
        <color theme="1"/>
        <rFont val="Calibri"/>
      </rPr>
      <t xml:space="preserve">3.1.1.1.14.11 </t>
    </r>
    <r>
      <rPr>
        <sz val="13"/>
        <color theme="1"/>
        <rFont val="Calibri"/>
      </rPr>
      <t>Servicios de Prestamo y Consulta al Público</t>
    </r>
  </si>
  <si>
    <r>
      <rPr>
        <b/>
        <sz val="13"/>
        <color theme="1"/>
        <rFont val="Calibri"/>
      </rPr>
      <t xml:space="preserve">PVGEP: </t>
    </r>
    <r>
      <rPr>
        <sz val="13"/>
        <color theme="1"/>
        <rFont val="Calibri"/>
      </rPr>
      <t>Porcentaje de Servicios de Prestamo y Consulta al Público.</t>
    </r>
  </si>
  <si>
    <t>Este indicador mide el total de Servicios de Prestamo y Consulta al Público.</t>
  </si>
  <si>
    <r>
      <rPr>
        <b/>
        <sz val="11"/>
        <color theme="1"/>
        <rFont val="Arial"/>
      </rPr>
      <t xml:space="preserve">MÉTODO DE CÁLCULO:                      
TSPCP= </t>
    </r>
    <r>
      <rPr>
        <sz val="11"/>
        <color theme="1"/>
        <rFont val="Arial"/>
      </rPr>
      <t xml:space="preserve">(SPCPR/SPCPP)*100
</t>
    </r>
    <r>
      <rPr>
        <b/>
        <sz val="11"/>
        <color theme="1"/>
        <rFont val="Arial"/>
      </rPr>
      <t xml:space="preserve">VARIABLES:                                                                                                                                                   
SPCPR: </t>
    </r>
    <r>
      <rPr>
        <sz val="11"/>
        <color theme="1"/>
        <rFont val="Arial"/>
      </rPr>
      <t xml:space="preserve">Servicios de Prestamo y Consulta al Público Realizadas.                                                   
</t>
    </r>
    <r>
      <rPr>
        <b/>
        <sz val="11"/>
        <color theme="1"/>
        <rFont val="Arial"/>
      </rPr>
      <t>SPCPP:</t>
    </r>
    <r>
      <rPr>
        <sz val="11"/>
        <color theme="1"/>
        <rFont val="Arial"/>
      </rPr>
      <t xml:space="preserve"> Servicios de Prestamo y Consulta al Público Programadas.                                                 
</t>
    </r>
    <r>
      <rPr>
        <b/>
        <sz val="11"/>
        <color theme="1"/>
        <rFont val="Arial"/>
      </rPr>
      <t>TSPCP:</t>
    </r>
    <r>
      <rPr>
        <sz val="11"/>
        <color theme="1"/>
        <rFont val="Arial"/>
      </rPr>
      <t xml:space="preserve"> Total de Servicios de Prestamo y Consulta al Público. </t>
    </r>
  </si>
  <si>
    <r>
      <rPr>
        <b/>
        <sz val="11"/>
        <color theme="1"/>
        <rFont val="Arial"/>
      </rPr>
      <t xml:space="preserve">UNIDAD DE MEDIDA DEL     INDICADOR:    </t>
    </r>
    <r>
      <rPr>
        <sz val="11"/>
        <color theme="1"/>
        <rFont val="Arial"/>
      </rPr>
      <t xml:space="preserve">
Porcentaje.
</t>
    </r>
    <r>
      <rPr>
        <b/>
        <sz val="11"/>
        <color theme="1"/>
        <rFont val="Arial"/>
      </rPr>
      <t xml:space="preserve">UNIDAD DE MEDIDA DE LA VARIABLE: </t>
    </r>
    <r>
      <rPr>
        <sz val="11"/>
        <color theme="1"/>
        <rFont val="Arial"/>
      </rPr>
      <t xml:space="preserve">   
Servicios de Prestamo y Consulta al Público..</t>
    </r>
  </si>
  <si>
    <t>SPCP: La meta de Enero  2025 a Diciembre de 2027 serán 30 de Servicios de Prestamo y Consulta al Público
Variación con respecto a la Línea Base.
Meta Absoluta: 20 servicios de prestamo y consulta al público
Meta Relativa: 100% superior a la línea base</t>
  </si>
  <si>
    <t>SPCP: De Enero a Diciembre 2024 se elaboraron 10 servicios de prestamos y consulta al público
2022:0
2023: 0
2024: 10</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</si>
  <si>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</si>
  <si>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Se atenderán las solicitudes de Servicios de Prestamo y Consulta al Público que soliciten a la Dirección General de Archivo Municipal.</t>
  </si>
  <si>
    <r>
      <rPr>
        <b/>
        <sz val="13"/>
        <color theme="1"/>
        <rFont val="Calibri"/>
      </rPr>
      <t>3.1.1.1.14.12</t>
    </r>
    <r>
      <rPr>
        <sz val="13"/>
        <color theme="1"/>
        <rFont val="Calibri"/>
      </rPr>
      <t xml:space="preserve"> Impartición de asesorias a las Unidades Administrativas en materia de Archivo de trámite.</t>
    </r>
  </si>
  <si>
    <r>
      <rPr>
        <b/>
        <sz val="13"/>
        <color theme="1"/>
        <rFont val="Calibri"/>
      </rPr>
      <t>PCAI:</t>
    </r>
    <r>
      <rPr>
        <sz val="13"/>
        <color theme="1"/>
        <rFont val="Calibri"/>
      </rPr>
      <t xml:space="preserve"> Porcentaje de las capacitaciones en materia de archivo impartidas. </t>
    </r>
  </si>
  <si>
    <t>Este indicador mide el número de capacitaciones impartidas en materia de archivos dirigida a los sujetos obligados responsables de las áreas de archivo.</t>
  </si>
  <si>
    <r>
      <rPr>
        <b/>
        <sz val="11"/>
        <color theme="1"/>
        <rFont val="Arial"/>
      </rPr>
      <t xml:space="preserve">MÉTODO DE CÁLCULO:                             
PCAI= </t>
    </r>
    <r>
      <rPr>
        <sz val="11"/>
        <color theme="1"/>
        <rFont val="Arial"/>
      </rPr>
      <t xml:space="preserve">(NCAI/NCAP)*100
</t>
    </r>
    <r>
      <rPr>
        <b/>
        <sz val="11"/>
        <color theme="1"/>
        <rFont val="Arial"/>
      </rPr>
      <t xml:space="preserve">VARIABLES:
PCAI: </t>
    </r>
    <r>
      <rPr>
        <sz val="11"/>
        <color theme="1"/>
        <rFont val="Arial"/>
      </rPr>
      <t xml:space="preserve">Porcentaje de las capacitaciones en materia de archivo impartidas.                                                             
</t>
    </r>
    <r>
      <rPr>
        <b/>
        <sz val="11"/>
        <color theme="1"/>
        <rFont val="Arial"/>
      </rPr>
      <t xml:space="preserve">NCAI: </t>
    </r>
    <r>
      <rPr>
        <sz val="11"/>
        <color theme="1"/>
        <rFont val="Arial"/>
      </rPr>
      <t xml:space="preserve">Número de capacitaciones impartidas.                                                                                             
</t>
    </r>
    <r>
      <rPr>
        <b/>
        <sz val="11"/>
        <color theme="1"/>
        <rFont val="Arial"/>
      </rPr>
      <t>NCAP:</t>
    </r>
    <r>
      <rPr>
        <sz val="11"/>
        <color theme="1"/>
        <rFont val="Arial"/>
      </rPr>
      <t xml:space="preserve"> Número de capacitaciones programadas.                                                                                                </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</si>
  <si>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Capacitaciones en materia de archivo.</t>
    </r>
  </si>
  <si>
    <t>PCAI: La meta de Enero de  2025 a Diciembre de 2027 serán impartir 1,800 capacitaciones en materia de archivo.
Variación con respecto a la Línea Base.
Meta Absoluta: 1,793 capacitaciones en materia de archivo
Meta Relativa: 25,514.3% superior a la línea base</t>
  </si>
  <si>
    <t>PCAI: De Enero  a Diciembre 2020 se impartieron 7 capacitaciones en materia de archivo. 
2022:0
2023: 0
2024: 7</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</si>
  <si>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</si>
  <si>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Las Unidades Administrativas de las dependendcias y entidades municipales participan en las Capacitaciones.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</si>
  <si>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</si>
  <si>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r>
      <rPr>
        <b/>
        <sz val="13"/>
        <color theme="1"/>
        <rFont val="Calibri"/>
      </rPr>
      <t xml:space="preserve">3.1.1.1.14.13 </t>
    </r>
    <r>
      <rPr>
        <sz val="13"/>
        <color theme="1"/>
        <rFont val="Calibri"/>
      </rPr>
      <t>Sesiones del Grupo Interdisciplinario</t>
    </r>
  </si>
  <si>
    <r>
      <rPr>
        <b/>
        <sz val="13"/>
        <color theme="1"/>
        <rFont val="Calibri"/>
      </rPr>
      <t>PSGI:</t>
    </r>
    <r>
      <rPr>
        <sz val="13"/>
        <color theme="1"/>
        <rFont val="Calibri"/>
      </rPr>
      <t xml:space="preserve"> Porcentaje de sesiones del grupo interdisciplinario, extraordinarias y ordinarias.  </t>
    </r>
  </si>
  <si>
    <t>Este indicador mide el número de sesiones del grupo  interdisciplinarios</t>
  </si>
  <si>
    <t xml:space="preserve">Eficacia </t>
  </si>
  <si>
    <t>trimestral</t>
  </si>
  <si>
    <r>
      <rPr>
        <b/>
        <sz val="11"/>
        <color theme="1"/>
        <rFont val="Arial"/>
      </rPr>
      <t xml:space="preserve">METODO DE CALCULO </t>
    </r>
    <r>
      <rPr>
        <sz val="11"/>
        <color theme="1"/>
        <rFont val="Arial"/>
      </rPr>
      <t xml:space="preserve">
</t>
    </r>
    <r>
      <rPr>
        <b/>
        <sz val="11"/>
        <color theme="1"/>
        <rFont val="Arial"/>
      </rPr>
      <t xml:space="preserve">PSGI= </t>
    </r>
    <r>
      <rPr>
        <sz val="11"/>
        <color theme="1"/>
        <rFont val="Arial"/>
      </rPr>
      <t xml:space="preserve">(NSGR/NSGP)*100
</t>
    </r>
    <r>
      <rPr>
        <b/>
        <sz val="11"/>
        <color theme="1"/>
        <rFont val="Arial"/>
      </rPr>
      <t xml:space="preserve">VARIABLES:
PSGI: </t>
    </r>
    <r>
      <rPr>
        <sz val="11"/>
        <color theme="1"/>
        <rFont val="Arial"/>
      </rPr>
      <t xml:space="preserve">Porcentaje de las sesiones del grupo interdisciplinario
</t>
    </r>
    <r>
      <rPr>
        <b/>
        <sz val="11"/>
        <color theme="1"/>
        <rFont val="Arial"/>
      </rPr>
      <t>NSGR:</t>
    </r>
    <r>
      <rPr>
        <sz val="11"/>
        <color theme="1"/>
        <rFont val="Arial"/>
      </rPr>
      <t xml:space="preserve"> Número de sesiones del grupo interdisciplinario realizadas
</t>
    </r>
    <r>
      <rPr>
        <b/>
        <sz val="11"/>
        <color theme="1"/>
        <rFont val="Arial"/>
      </rPr>
      <t>NSGP:</t>
    </r>
    <r>
      <rPr>
        <sz val="11"/>
        <color theme="1"/>
        <rFont val="Arial"/>
      </rPr>
      <t xml:space="preserve"> Número de sesiones del grupo interdisciplinario programadas</t>
    </r>
  </si>
  <si>
    <r>
      <rPr>
        <b/>
        <sz val="11"/>
        <color theme="1"/>
        <rFont val="Arial"/>
      </rPr>
      <t>UNIDAD DE MEDIDA DEL INDICADOR:</t>
    </r>
    <r>
      <rPr>
        <sz val="11"/>
        <color theme="1"/>
        <rFont val="Arial"/>
      </rPr>
      <t xml:space="preserve">
Porcentaje.
</t>
    </r>
    <r>
      <rPr>
        <b/>
        <sz val="11"/>
        <color theme="1"/>
        <rFont val="Arial"/>
      </rPr>
      <t>UNIDAD DE MEDIDA DE LA VARIABLE:</t>
    </r>
    <r>
      <rPr>
        <sz val="11"/>
        <color theme="1"/>
        <rFont val="Arial"/>
      </rPr>
      <t xml:space="preserve">
Sesiones del grupo interdisciplinario. </t>
    </r>
  </si>
  <si>
    <t xml:space="preserve">Ascendente </t>
  </si>
  <si>
    <t>PSGI: La meta de Enero de  2025 a Diciembre de 2027 serán de 30 sesiones del grupo interdisciplinario</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</si>
  <si>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</si>
  <si>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El grupo interdisciplinario participa en las sesiones</t>
  </si>
  <si>
    <t xml:space="preserve"> Protección Civil</t>
  </si>
  <si>
    <r>
      <rPr>
        <b/>
        <sz val="13"/>
        <color theme="1"/>
        <rFont val="Calibri"/>
      </rPr>
      <t xml:space="preserve">3.1.1.1.15 </t>
    </r>
    <r>
      <rPr>
        <sz val="13"/>
        <color theme="1"/>
        <rFont val="Calibri"/>
      </rPr>
      <t>Acciones realizadas para mitigar los riesgos y proteger a la población y establecimientos comerciales con medidas de seguridad.</t>
    </r>
  </si>
  <si>
    <r>
      <rPr>
        <b/>
        <sz val="13"/>
        <color theme="1"/>
        <rFont val="Calibri"/>
      </rPr>
      <t>PARPMR:</t>
    </r>
    <r>
      <rPr>
        <sz val="13"/>
        <color theme="1"/>
        <rFont val="Calibri"/>
      </rPr>
      <t xml:space="preserve"> Porcentaje de acciones realizadas para la mitigación de los riesgos</t>
    </r>
  </si>
  <si>
    <t>Mide las acciones realizadas para mitigar los riesgos y proteger a la población y  establecimientos comerciales con medidas de seguridad, con el objetivo de  garantizar en todo momento los derechos humanos fundamentales de seguridad y convivencia promovidas.</t>
  </si>
  <si>
    <r>
      <rPr>
        <b/>
        <sz val="11"/>
        <color theme="1"/>
        <rFont val="Arial"/>
      </rPr>
      <t xml:space="preserve">MÉTODO DE CÁLCULO: </t>
    </r>
    <r>
      <rPr>
        <sz val="11"/>
        <color theme="1"/>
        <rFont val="Arial"/>
      </rPr>
      <t xml:space="preserve">
</t>
    </r>
    <r>
      <rPr>
        <b/>
        <sz val="11"/>
        <color theme="1"/>
        <rFont val="Arial"/>
      </rPr>
      <t>PARMR=</t>
    </r>
    <r>
      <rPr>
        <sz val="11"/>
        <color theme="1"/>
        <rFont val="Arial"/>
      </rPr>
      <t xml:space="preserve"> (MR/TAR)*100
</t>
    </r>
    <r>
      <rPr>
        <b/>
        <sz val="11"/>
        <color theme="1"/>
        <rFont val="Arial"/>
      </rPr>
      <t>VARIABLES:</t>
    </r>
    <r>
      <rPr>
        <sz val="11"/>
        <color theme="1"/>
        <rFont val="Arial"/>
      </rPr>
      <t xml:space="preserve">
</t>
    </r>
    <r>
      <rPr>
        <b/>
        <sz val="11"/>
        <color theme="1"/>
        <rFont val="Arial"/>
      </rPr>
      <t>PARPMR:</t>
    </r>
    <r>
      <rPr>
        <sz val="11"/>
        <color theme="1"/>
        <rFont val="Arial"/>
      </rPr>
      <t xml:space="preserve"> Porcentaje de acciones realizadas para la mitigación de los riesgos
</t>
    </r>
    <r>
      <rPr>
        <b/>
        <sz val="11"/>
        <color theme="1"/>
        <rFont val="Arial"/>
      </rPr>
      <t>MR</t>
    </r>
    <r>
      <rPr>
        <sz val="11"/>
        <color theme="1"/>
        <rFont val="Arial"/>
      </rPr>
      <t xml:space="preserve">: Mitigación de  los riesgos 
</t>
    </r>
    <r>
      <rPr>
        <b/>
        <sz val="11"/>
        <color theme="1"/>
        <rFont val="Arial"/>
      </rPr>
      <t>TAR</t>
    </r>
    <r>
      <rPr>
        <sz val="11"/>
        <color theme="1"/>
        <rFont val="Arial"/>
      </rPr>
      <t xml:space="preserve">: total de acciones realizadas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</si>
  <si>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mitigaci´no de riesgos
</t>
    </r>
  </si>
  <si>
    <r>
      <rPr>
        <b/>
        <sz val="11"/>
        <color theme="1"/>
        <rFont val="Arial"/>
      </rPr>
      <t>PARPMR</t>
    </r>
    <r>
      <rPr>
        <sz val="11"/>
        <color theme="1"/>
        <rFont val="Arial"/>
      </rPr>
      <t xml:space="preserve">: La meta de Enero de 2025 a Diciembre de 2027 es de 3,964,743 acciones realizadas.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3,042,269
</t>
    </r>
    <r>
      <rPr>
        <b/>
        <sz val="11"/>
        <color theme="1"/>
        <rFont val="Arial"/>
      </rPr>
      <t>Meta Relativa</t>
    </r>
    <r>
      <rPr>
        <sz val="11"/>
        <color theme="1"/>
        <rFont val="Arial"/>
      </rPr>
      <t>: 329.79 %</t>
    </r>
  </si>
  <si>
    <r>
      <rPr>
        <b/>
        <sz val="11"/>
        <color theme="1"/>
        <rFont val="Arial"/>
      </rPr>
      <t>PARPMR:</t>
    </r>
    <r>
      <rPr>
        <sz val="11"/>
        <color theme="1"/>
        <rFont val="Arial"/>
      </rPr>
      <t xml:space="preserve"> De Enero 2024 a Diciembre de 2025, se realizaron 922,474 acciones para mitigación de los riesgos.
2024: 14,227
2025: 908,247
</t>
    </r>
    <r>
      <rPr>
        <b/>
        <sz val="11"/>
        <color theme="1"/>
        <rFont val="Arial"/>
      </rPr>
      <t>TOTAL:</t>
    </r>
    <r>
      <rPr>
        <sz val="11"/>
        <color theme="1"/>
        <rFont val="Arial"/>
      </rPr>
      <t xml:space="preserve"> 922,474
</t>
    </r>
  </si>
  <si>
    <r>
      <rPr>
        <b/>
        <sz val="11"/>
        <color theme="1"/>
        <rFont val="Arial"/>
      </rPr>
      <t>Nombre del Documento:</t>
    </r>
    <r>
      <rPr>
        <sz val="11"/>
        <color theme="1"/>
        <rFont val="Arial"/>
      </rPr>
      <t xml:space="preserve"> Bitácora Reporte
</t>
    </r>
    <r>
      <rPr>
        <b/>
        <sz val="11"/>
        <color theme="1"/>
        <rFont val="Arial"/>
      </rPr>
      <t>Nombre de quien genera la informació</t>
    </r>
    <r>
      <rPr>
        <sz val="11"/>
        <color theme="1"/>
        <rFont val="Arial"/>
      </rPr>
      <t xml:space="preserve">n: Dirección General
</t>
    </r>
    <r>
      <rPr>
        <b/>
        <sz val="11"/>
        <color theme="1"/>
        <rFont val="Arial"/>
      </rPr>
      <t xml:space="preserve">
Periodicidad con que se genera la información</t>
    </r>
    <r>
      <rPr>
        <sz val="11"/>
        <color theme="1"/>
        <rFont val="Arial"/>
      </rPr>
      <t xml:space="preserve">: Trimestral
</t>
    </r>
    <r>
      <rPr>
        <b/>
        <sz val="11"/>
        <color theme="1"/>
        <rFont val="Arial"/>
      </rPr>
      <t xml:space="preserve">
Liga de la página donde se localiza la información o ubicación</t>
    </r>
    <r>
      <rPr>
        <sz val="11"/>
        <color theme="1"/>
        <rFont val="Arial"/>
      </rPr>
      <t xml:space="preserve">: Lefort oficina
</t>
    </r>
  </si>
  <si>
    <t>Se realizan las acciones necesarias para mitigar los riesgos con el objeto de proteger a la población y establecimientos comerciales.</t>
  </si>
  <si>
    <t>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t>
  </si>
  <si>
    <r>
      <rPr>
        <b/>
        <sz val="13"/>
        <color theme="1"/>
        <rFont val="Calibri"/>
      </rPr>
      <t xml:space="preserve">3.1.1.1.15.1 </t>
    </r>
    <r>
      <rPr>
        <sz val="13"/>
        <color theme="1"/>
        <rFont val="Calibri"/>
      </rPr>
      <t>Difusión en los medios de comunicación las prevenciones y alertas de siniestros por efectos naturales y humanos.</t>
    </r>
  </si>
  <si>
    <r>
      <rPr>
        <b/>
        <sz val="13"/>
        <color theme="1"/>
        <rFont val="Calibri"/>
      </rPr>
      <t xml:space="preserve">PSD: </t>
    </r>
    <r>
      <rPr>
        <sz val="13"/>
        <color theme="1"/>
        <rFont val="Calibri"/>
      </rPr>
      <t>Porcentaje de spots difundidos por medio de redes sociales.</t>
    </r>
  </si>
  <si>
    <t>Indica el total de difusión de prevenciones y alertas de siniestros por efectos naturales y humanos emitidas por medio de redes sociales.</t>
  </si>
  <si>
    <r>
      <rPr>
        <b/>
        <sz val="11"/>
        <color theme="1"/>
        <rFont val="Arial"/>
      </rPr>
      <t>MÉTODO DE CÁLCULO:</t>
    </r>
    <r>
      <rPr>
        <sz val="11"/>
        <color theme="1"/>
        <rFont val="Arial"/>
      </rPr>
      <t xml:space="preserve">
</t>
    </r>
    <r>
      <rPr>
        <b/>
        <sz val="11"/>
        <color theme="1"/>
        <rFont val="Arial"/>
      </rPr>
      <t>PSD=</t>
    </r>
    <r>
      <rPr>
        <sz val="11"/>
        <color theme="1"/>
        <rFont val="Arial"/>
      </rPr>
      <t xml:space="preserve"> (SD/TSE)*100
</t>
    </r>
    <r>
      <rPr>
        <b/>
        <sz val="11"/>
        <color theme="1"/>
        <rFont val="Arial"/>
      </rPr>
      <t xml:space="preserve">VARIABLES: </t>
    </r>
    <r>
      <rPr>
        <sz val="11"/>
        <color theme="1"/>
        <rFont val="Arial"/>
      </rPr>
      <t xml:space="preserve">
</t>
    </r>
    <r>
      <rPr>
        <b/>
        <sz val="11"/>
        <color theme="1"/>
        <rFont val="Arial"/>
      </rPr>
      <t>PSD</t>
    </r>
    <r>
      <rPr>
        <sz val="11"/>
        <color theme="1"/>
        <rFont val="Arial"/>
      </rPr>
      <t xml:space="preserve">: Porcentaje de spots difundidos                                                                  
</t>
    </r>
    <r>
      <rPr>
        <b/>
        <sz val="11"/>
        <color theme="1"/>
        <rFont val="Arial"/>
      </rPr>
      <t>SD</t>
    </r>
    <r>
      <rPr>
        <sz val="11"/>
        <color theme="1"/>
        <rFont val="Arial"/>
      </rPr>
      <t xml:space="preserve">: Spots difundidos
</t>
    </r>
    <r>
      <rPr>
        <b/>
        <sz val="11"/>
        <color theme="1"/>
        <rFont val="Arial"/>
      </rPr>
      <t>TSE</t>
    </r>
    <r>
      <rPr>
        <sz val="11"/>
        <color theme="1"/>
        <rFont val="Arial"/>
      </rPr>
      <t xml:space="preserve">: Total de spots estimados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</si>
  <si>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Spots  </t>
    </r>
  </si>
  <si>
    <r>
      <rPr>
        <b/>
        <sz val="11"/>
        <color theme="1"/>
        <rFont val="Arial"/>
      </rPr>
      <t>PSD:</t>
    </r>
    <r>
      <rPr>
        <sz val="11"/>
        <color theme="1"/>
        <rFont val="Arial"/>
      </rPr>
      <t xml:space="preserve">  La meta de Enero de 2025 a Diciembre de 2027 serán  14,494 spots realizados.
</t>
    </r>
    <r>
      <rPr>
        <b/>
        <sz val="11"/>
        <color theme="1"/>
        <rFont val="Arial"/>
      </rPr>
      <t>VARIACIÓN DE LA META EN RELACIÓN A LA LÍNEA BASE
Meta Abolsuta:</t>
    </r>
    <r>
      <rPr>
        <sz val="11"/>
        <color theme="1"/>
        <rFont val="Arial"/>
      </rPr>
      <t xml:space="preserve"> 4,374
</t>
    </r>
    <r>
      <rPr>
        <b/>
        <sz val="11"/>
        <color theme="1"/>
        <rFont val="Arial"/>
      </rPr>
      <t>Meta Relativa:</t>
    </r>
    <r>
      <rPr>
        <sz val="11"/>
        <color theme="1"/>
        <rFont val="Arial"/>
      </rPr>
      <t xml:space="preserve"> 43.22 %</t>
    </r>
  </si>
  <si>
    <r>
      <rPr>
        <b/>
        <sz val="11"/>
        <color theme="1"/>
        <rFont val="Arial"/>
      </rPr>
      <t xml:space="preserve">PSD: </t>
    </r>
    <r>
      <rPr>
        <sz val="11"/>
        <color theme="1"/>
        <rFont val="Arial"/>
      </rPr>
      <t xml:space="preserve">De Enero 2024 a Diciembre de 2025, se realizaron 10,120 spots.
2024: 5,340
2025: 4,780
</t>
    </r>
    <r>
      <rPr>
        <b/>
        <sz val="11"/>
        <color theme="1"/>
        <rFont val="Arial"/>
      </rPr>
      <t>TOTAL:</t>
    </r>
    <r>
      <rPr>
        <sz val="11"/>
        <color theme="1"/>
        <rFont val="Arial"/>
      </rPr>
      <t xml:space="preserve"> 10,120</t>
    </r>
  </si>
  <si>
    <r>
      <rPr>
        <b/>
        <sz val="11"/>
        <color theme="1"/>
        <rFont val="Arial"/>
      </rPr>
      <t>Nombre del Documento:</t>
    </r>
    <r>
      <rPr>
        <sz val="11"/>
        <color theme="1"/>
        <rFont val="Arial"/>
      </rPr>
      <t xml:space="preserve"> Spots publicitarios
</t>
    </r>
    <r>
      <rPr>
        <b/>
        <sz val="11"/>
        <color theme="1"/>
        <rFont val="Arial"/>
      </rPr>
      <t>Nombre de quien genera la información:</t>
    </r>
    <r>
      <rPr>
        <sz val="11"/>
        <color theme="1"/>
        <rFont val="Arial"/>
      </rPr>
      <t xml:space="preserve"> Dirección General
</t>
    </r>
    <r>
      <rPr>
        <b/>
        <sz val="11"/>
        <color theme="1"/>
        <rFont val="Arial"/>
      </rPr>
      <t xml:space="preserve">
Periodicidad con que se genera la información</t>
    </r>
    <r>
      <rPr>
        <sz val="11"/>
        <color theme="1"/>
        <rFont val="Arial"/>
      </rPr>
      <t xml:space="preserve">: Diario
</t>
    </r>
    <r>
      <rPr>
        <b/>
        <sz val="11"/>
        <color theme="1"/>
        <rFont val="Arial"/>
      </rPr>
      <t xml:space="preserve">
Liga de la página donde se localiza la información o ubicación:</t>
    </r>
    <r>
      <rPr>
        <sz val="11"/>
        <color theme="1"/>
        <rFont val="Arial"/>
      </rPr>
      <t xml:space="preserve">
https://www.facebook.com/proteccioncivilcancun/
https://twitter.com/PCivilCancun?s=08
https://www.instagram.com/pcivilcancun?igsh=ZDE0eHF3OHlpd216
</t>
    </r>
  </si>
  <si>
    <t>La ciudadania muestra atención y cumple con las recomendaciones establecidas.</t>
  </si>
  <si>
    <t>Difusión en los medios de comunicación las alertas de prevención de siniestros por efectos naturales y humanos</t>
  </si>
  <si>
    <r>
      <rPr>
        <b/>
        <sz val="13"/>
        <color theme="1"/>
        <rFont val="Calibri"/>
      </rPr>
      <t xml:space="preserve">3.1.1.1.15.2 </t>
    </r>
    <r>
      <rPr>
        <sz val="13"/>
        <color theme="1"/>
        <rFont val="Calibri"/>
      </rPr>
      <t xml:space="preserve">Capacitación a la población de diferentes sectores en materia de Protección Civil. </t>
    </r>
  </si>
  <si>
    <r>
      <rPr>
        <b/>
        <sz val="13"/>
        <color theme="1"/>
        <rFont val="Calibri"/>
      </rPr>
      <t>PPC:</t>
    </r>
    <r>
      <rPr>
        <sz val="13"/>
        <color theme="1"/>
        <rFont val="Calibri"/>
      </rPr>
      <t xml:space="preserve"> Porcentaje de personas capacitadas.</t>
    </r>
  </si>
  <si>
    <t xml:space="preserve">Mide el número de personas capacitadas durante las sesiones realizadas, respecto a primeros auxilios, uso y manejo de extintores y procedimientos de evacuación en el Municipio de Benito Juárez..
</t>
  </si>
  <si>
    <r>
      <rPr>
        <b/>
        <sz val="11"/>
        <color theme="1"/>
        <rFont val="Arial"/>
      </rPr>
      <t>MÉTODO DE CÁLCULO:</t>
    </r>
    <r>
      <rPr>
        <sz val="11"/>
        <color theme="1"/>
        <rFont val="Arial"/>
      </rPr>
      <t xml:space="preserve">
</t>
    </r>
    <r>
      <rPr>
        <b/>
        <sz val="11"/>
        <color theme="1"/>
        <rFont val="Arial"/>
      </rPr>
      <t>PPC=</t>
    </r>
    <r>
      <rPr>
        <sz val="11"/>
        <color theme="1"/>
        <rFont val="Arial"/>
      </rPr>
      <t xml:space="preserve"> (TPC/NPP)*100
</t>
    </r>
    <r>
      <rPr>
        <b/>
        <sz val="11"/>
        <color theme="1"/>
        <rFont val="Arial"/>
      </rPr>
      <t>VARIABLES:</t>
    </r>
    <r>
      <rPr>
        <sz val="11"/>
        <color theme="1"/>
        <rFont val="Arial"/>
      </rPr>
      <t xml:space="preserve">
</t>
    </r>
    <r>
      <rPr>
        <b/>
        <sz val="11"/>
        <color theme="1"/>
        <rFont val="Arial"/>
      </rPr>
      <t xml:space="preserve">PPC: </t>
    </r>
    <r>
      <rPr>
        <sz val="11"/>
        <color theme="1"/>
        <rFont val="Arial"/>
      </rPr>
      <t xml:space="preserve">Porcentaje de personas capacitadas
</t>
    </r>
    <r>
      <rPr>
        <b/>
        <sz val="11"/>
        <color theme="1"/>
        <rFont val="Arial"/>
      </rPr>
      <t>TPC:</t>
    </r>
    <r>
      <rPr>
        <sz val="11"/>
        <color theme="1"/>
        <rFont val="Arial"/>
      </rPr>
      <t xml:space="preserve"> Total de perosnas capacitadas
</t>
    </r>
    <r>
      <rPr>
        <b/>
        <sz val="11"/>
        <color theme="1"/>
        <rFont val="Arial"/>
      </rPr>
      <t>NPP:</t>
    </r>
    <r>
      <rPr>
        <sz val="11"/>
        <color theme="1"/>
        <rFont val="Arial"/>
      </rPr>
      <t xml:space="preserve"> Número de personas programadas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</si>
  <si>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Personas capacitadas</t>
    </r>
  </si>
  <si>
    <r>
      <rPr>
        <b/>
        <sz val="11"/>
        <color theme="1"/>
        <rFont val="Arial"/>
      </rPr>
      <t xml:space="preserve">PPC: </t>
    </r>
    <r>
      <rPr>
        <sz val="11"/>
        <color theme="1"/>
        <rFont val="Arial"/>
      </rPr>
      <t xml:space="preserve">La meta de Enero de 2025 a Diciembre de 2027 serán 8,668 personas capacitadas.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4,157
</t>
    </r>
    <r>
      <rPr>
        <b/>
        <sz val="11"/>
        <color theme="1"/>
        <rFont val="Arial"/>
      </rPr>
      <t>Meta Relativa</t>
    </r>
    <r>
      <rPr>
        <sz val="11"/>
        <color theme="1"/>
        <rFont val="Arial"/>
      </rPr>
      <t>: 92.15 %</t>
    </r>
  </si>
  <si>
    <r>
      <rPr>
        <b/>
        <sz val="11"/>
        <color theme="1"/>
        <rFont val="Arial"/>
      </rPr>
      <t xml:space="preserve">PPC: </t>
    </r>
    <r>
      <rPr>
        <sz val="11"/>
        <color theme="1"/>
        <rFont val="Arial"/>
      </rPr>
      <t xml:space="preserve">De Enero 2024 a Diciembre 2025, se capacitarion 4,511 personas
2024: 2,205
2025: 2,306
</t>
    </r>
    <r>
      <rPr>
        <b/>
        <sz val="11"/>
        <color theme="1"/>
        <rFont val="Arial"/>
      </rPr>
      <t>TOTAL:</t>
    </r>
    <r>
      <rPr>
        <sz val="11"/>
        <color theme="1"/>
        <rFont val="Arial"/>
      </rPr>
      <t xml:space="preserve"> 4,511</t>
    </r>
  </si>
  <si>
    <r>
      <rPr>
        <b/>
        <sz val="11"/>
        <color theme="1"/>
        <rFont val="Arial"/>
      </rPr>
      <t xml:space="preserve">Nombre del Documento: </t>
    </r>
    <r>
      <rPr>
        <sz val="11"/>
        <color theme="1"/>
        <rFont val="Arial"/>
      </rPr>
      <t xml:space="preserve">Constancia de Capacitación
</t>
    </r>
    <r>
      <rPr>
        <b/>
        <sz val="11"/>
        <color theme="1"/>
        <rFont val="Arial"/>
      </rPr>
      <t>Nombre de quien genera la información:</t>
    </r>
    <r>
      <rPr>
        <sz val="11"/>
        <color theme="1"/>
        <rFont val="Arial"/>
      </rPr>
      <t xml:space="preserve"> Área de Capacitación
</t>
    </r>
    <r>
      <rPr>
        <b/>
        <sz val="11"/>
        <color theme="1"/>
        <rFont val="Arial"/>
      </rPr>
      <t>Periodicidad con que se genera la informació</t>
    </r>
    <r>
      <rPr>
        <sz val="11"/>
        <color theme="1"/>
        <rFont val="Arial"/>
      </rPr>
      <t xml:space="preserve">n: Semanal
</t>
    </r>
    <r>
      <rPr>
        <b/>
        <sz val="11"/>
        <color theme="1"/>
        <rFont val="Arial"/>
      </rPr>
      <t>Liga de la página donde se localiza la información o ubicación</t>
    </r>
    <r>
      <rPr>
        <sz val="11"/>
        <color theme="1"/>
        <rFont val="Arial"/>
      </rPr>
      <t xml:space="preserve">: Leford Constancias de Capacitación
</t>
    </r>
  </si>
  <si>
    <t>La población muestra interés por tener una cultura de prevención.</t>
  </si>
  <si>
    <t>Capacitación a la población de diferentes sectores en materia de Protección Civil</t>
  </si>
  <si>
    <r>
      <rPr>
        <b/>
        <sz val="13"/>
        <color theme="1"/>
        <rFont val="Calibri"/>
      </rPr>
      <t>3.1.1.1.15.3</t>
    </r>
    <r>
      <rPr>
        <sz val="13"/>
        <color theme="1"/>
        <rFont val="Calibri"/>
      </rPr>
      <t xml:space="preserve"> Evaluación de guardavidas en materia de seguridad acuática.</t>
    </r>
  </si>
  <si>
    <r>
      <rPr>
        <b/>
        <sz val="13"/>
        <color theme="1"/>
        <rFont val="Calibri"/>
      </rPr>
      <t>PGE:</t>
    </r>
    <r>
      <rPr>
        <sz val="13"/>
        <color theme="1"/>
        <rFont val="Calibri"/>
      </rPr>
      <t xml:space="preserve"> Porcentaje de Guardavidas Evaluados</t>
    </r>
  </si>
  <si>
    <t>Mide el número de guardavidas que son evaluados con habilidades físicas, conocimientos técnicos y capacidad para reaccionar ante emergencias acuáticas</t>
  </si>
  <si>
    <r>
      <rPr>
        <b/>
        <sz val="11"/>
        <color theme="1"/>
        <rFont val="Arial"/>
      </rPr>
      <t>MÉTODO DE CÁLCULO:</t>
    </r>
    <r>
      <rPr>
        <sz val="11"/>
        <color theme="1"/>
        <rFont val="Arial"/>
      </rPr>
      <t xml:space="preserve">
</t>
    </r>
    <r>
      <rPr>
        <b/>
        <sz val="11"/>
        <color theme="1"/>
        <rFont val="Arial"/>
      </rPr>
      <t>PGE=</t>
    </r>
    <r>
      <rPr>
        <sz val="11"/>
        <color theme="1"/>
        <rFont val="Arial"/>
      </rPr>
      <t xml:space="preserve"> (TGE/NPP)*100
</t>
    </r>
    <r>
      <rPr>
        <b/>
        <sz val="11"/>
        <color theme="1"/>
        <rFont val="Arial"/>
      </rPr>
      <t>VARIABLES:</t>
    </r>
    <r>
      <rPr>
        <sz val="11"/>
        <color theme="1"/>
        <rFont val="Arial"/>
      </rPr>
      <t xml:space="preserve">
</t>
    </r>
    <r>
      <rPr>
        <b/>
        <sz val="11"/>
        <color theme="1"/>
        <rFont val="Arial"/>
      </rPr>
      <t xml:space="preserve">PGE: </t>
    </r>
    <r>
      <rPr>
        <sz val="11"/>
        <color theme="1"/>
        <rFont val="Arial"/>
      </rPr>
      <t xml:space="preserve">Porcentaje de guardavidas evaluados
</t>
    </r>
    <r>
      <rPr>
        <b/>
        <sz val="11"/>
        <color theme="1"/>
        <rFont val="Arial"/>
      </rPr>
      <t>TGE:</t>
    </r>
    <r>
      <rPr>
        <sz val="11"/>
        <color theme="1"/>
        <rFont val="Arial"/>
      </rPr>
      <t xml:space="preserve"> Total de guardavidas evaluados
</t>
    </r>
    <r>
      <rPr>
        <b/>
        <sz val="11"/>
        <color theme="1"/>
        <rFont val="Arial"/>
      </rPr>
      <t>NPP:</t>
    </r>
    <r>
      <rPr>
        <sz val="11"/>
        <color theme="1"/>
        <rFont val="Arial"/>
      </rPr>
      <t xml:space="preserve"> Número de personas programadas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</si>
  <si>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Guardavidas Evaluados</t>
    </r>
  </si>
  <si>
    <r>
      <rPr>
        <b/>
        <sz val="11"/>
        <color theme="1"/>
        <rFont val="Arial"/>
      </rPr>
      <t xml:space="preserve">PGE: </t>
    </r>
    <r>
      <rPr>
        <sz val="11"/>
        <color theme="1"/>
        <rFont val="Arial"/>
      </rPr>
      <t xml:space="preserve">La meta de Enero de 2025 a Diciembre de 2027 serán 869 guardavidas evaluados.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686
</t>
    </r>
    <r>
      <rPr>
        <b/>
        <sz val="11"/>
        <color theme="1"/>
        <rFont val="Arial"/>
      </rPr>
      <t>Meta Relativa</t>
    </r>
    <r>
      <rPr>
        <sz val="11"/>
        <color theme="1"/>
        <rFont val="Arial"/>
      </rPr>
      <t>: 374.86 %</t>
    </r>
  </si>
  <si>
    <r>
      <rPr>
        <b/>
        <sz val="11"/>
        <color theme="1"/>
        <rFont val="Arial"/>
      </rPr>
      <t xml:space="preserve">PGE:  </t>
    </r>
    <r>
      <rPr>
        <sz val="11"/>
        <color theme="1"/>
        <rFont val="Arial"/>
      </rPr>
      <t xml:space="preserve">De Enero 2024 a Diciembre 2025, se evaluaron 183 guardavidas
2024: 0
2025: 183
</t>
    </r>
    <r>
      <rPr>
        <b/>
        <sz val="11"/>
        <color theme="1"/>
        <rFont val="Arial"/>
      </rPr>
      <t>TOTAL:</t>
    </r>
    <r>
      <rPr>
        <sz val="11"/>
        <color theme="1"/>
        <rFont val="Arial"/>
      </rPr>
      <t xml:space="preserve"> 183</t>
    </r>
  </si>
  <si>
    <r>
      <rPr>
        <b/>
        <sz val="11"/>
        <color theme="1"/>
        <rFont val="Arial"/>
      </rPr>
      <t xml:space="preserve">Nombre del Documento: </t>
    </r>
    <r>
      <rPr>
        <sz val="11"/>
        <color theme="1"/>
        <rFont val="Arial"/>
      </rPr>
      <t xml:space="preserve">Evaluación de Guardavidas
</t>
    </r>
    <r>
      <rPr>
        <b/>
        <sz val="11"/>
        <color theme="1"/>
        <rFont val="Arial"/>
      </rPr>
      <t xml:space="preserve">
Nombre de quien genera la información</t>
    </r>
    <r>
      <rPr>
        <sz val="11"/>
        <color theme="1"/>
        <rFont val="Arial"/>
      </rPr>
      <t xml:space="preserve">: Departamento de Seguridad y Salvamento
</t>
    </r>
    <r>
      <rPr>
        <b/>
        <sz val="11"/>
        <color theme="1"/>
        <rFont val="Arial"/>
      </rPr>
      <t>Periodicidad con que se genera la información:</t>
    </r>
    <r>
      <rPr>
        <sz val="11"/>
        <color theme="1"/>
        <rFont val="Arial"/>
      </rPr>
      <t xml:space="preserve"> Semanal
</t>
    </r>
    <r>
      <rPr>
        <b/>
        <sz val="11"/>
        <color theme="1"/>
        <rFont val="Arial"/>
      </rPr>
      <t xml:space="preserve">
Liga de la página donde se localiza la información o ubicación</t>
    </r>
    <r>
      <rPr>
        <sz val="11"/>
        <color theme="1"/>
        <rFont val="Arial"/>
      </rPr>
      <t xml:space="preserve">: Área de Archivo
</t>
    </r>
  </si>
  <si>
    <t>Los guardavidas muestran interes en reforzar y obtener nuevos conocimientos y técnicas en materia de seguridad acuática.</t>
  </si>
  <si>
    <t>Capacitación de guardavidas</t>
  </si>
  <si>
    <r>
      <rPr>
        <b/>
        <sz val="13"/>
        <color theme="1"/>
        <rFont val="Calibri"/>
      </rPr>
      <t xml:space="preserve">3.1.1.1.15.4 </t>
    </r>
    <r>
      <rPr>
        <sz val="13"/>
        <color theme="1"/>
        <rFont val="Calibri"/>
      </rPr>
      <t>Elaboración de Dictámenes Aprobatorios (anuencias) a comercios de bajo, mediano y alto riesgo.</t>
    </r>
  </si>
  <si>
    <r>
      <rPr>
        <b/>
        <sz val="13"/>
        <color theme="1"/>
        <rFont val="Calibri"/>
      </rPr>
      <t xml:space="preserve">PDAE: </t>
    </r>
    <r>
      <rPr>
        <sz val="13"/>
        <color theme="1"/>
        <rFont val="Calibri"/>
      </rPr>
      <t>Porcentaje de dictámenes aprobatorios entregados  de bajo, mediano y alto riesgo.</t>
    </r>
  </si>
  <si>
    <t>Mide el total de dictámenes aprobatorios de bajo, mediano y alto riesgo entregados.</t>
  </si>
  <si>
    <r>
      <rPr>
        <b/>
        <sz val="11"/>
        <color theme="1"/>
        <rFont val="Arial"/>
      </rPr>
      <t>MÉTODO DE CÁLCULO:</t>
    </r>
    <r>
      <rPr>
        <sz val="11"/>
        <color theme="1"/>
        <rFont val="Arial"/>
      </rPr>
      <t xml:space="preserve">
</t>
    </r>
    <r>
      <rPr>
        <b/>
        <sz val="11"/>
        <color theme="1"/>
        <rFont val="Arial"/>
      </rPr>
      <t>PDAE=</t>
    </r>
    <r>
      <rPr>
        <sz val="11"/>
        <color theme="1"/>
        <rFont val="Arial"/>
      </rPr>
      <t xml:space="preserve"> (NDE/TDE)*100
</t>
    </r>
    <r>
      <rPr>
        <b/>
        <sz val="11"/>
        <color theme="1"/>
        <rFont val="Arial"/>
      </rPr>
      <t>VARIABLES:</t>
    </r>
    <r>
      <rPr>
        <sz val="11"/>
        <color theme="1"/>
        <rFont val="Arial"/>
      </rPr>
      <t xml:space="preserve">
</t>
    </r>
    <r>
      <rPr>
        <b/>
        <sz val="11"/>
        <color theme="1"/>
        <rFont val="Arial"/>
      </rPr>
      <t>PDAE:</t>
    </r>
    <r>
      <rPr>
        <sz val="11"/>
        <color theme="1"/>
        <rFont val="Arial"/>
      </rPr>
      <t xml:space="preserve"> Porcentaje de dictámenes aprobatorios entregados.
</t>
    </r>
    <r>
      <rPr>
        <b/>
        <sz val="11"/>
        <color theme="1"/>
        <rFont val="Arial"/>
      </rPr>
      <t>NDE:</t>
    </r>
    <r>
      <rPr>
        <sz val="11"/>
        <color theme="1"/>
        <rFont val="Arial"/>
      </rPr>
      <t xml:space="preserve"> Número de dictámenes entregados.
</t>
    </r>
    <r>
      <rPr>
        <b/>
        <sz val="11"/>
        <color theme="1"/>
        <rFont val="Arial"/>
      </rPr>
      <t>TDE</t>
    </r>
    <r>
      <rPr>
        <sz val="11"/>
        <color theme="1"/>
        <rFont val="Arial"/>
      </rPr>
      <t xml:space="preserve">:Total de dictámenes estimados.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</si>
  <si>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Dictámenes aprobatorios</t>
    </r>
  </si>
  <si>
    <r>
      <rPr>
        <b/>
        <sz val="11"/>
        <color theme="1"/>
        <rFont val="Arial"/>
      </rPr>
      <t>PDAE:</t>
    </r>
    <r>
      <rPr>
        <sz val="11"/>
        <color theme="1"/>
        <rFont val="Arial"/>
      </rPr>
      <t xml:space="preserve"> La meta de Enero 2025 a Diciembre de 2027, será 63,396 dictamenes aprobatorios entregados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34,255
</t>
    </r>
    <r>
      <rPr>
        <b/>
        <sz val="11"/>
        <color theme="1"/>
        <rFont val="Arial"/>
      </rPr>
      <t>Meta Relativa</t>
    </r>
    <r>
      <rPr>
        <sz val="11"/>
        <color theme="1"/>
        <rFont val="Arial"/>
      </rPr>
      <t>: 117,55 %</t>
    </r>
  </si>
  <si>
    <r>
      <rPr>
        <b/>
        <sz val="11"/>
        <color theme="1"/>
        <rFont val="Arial"/>
      </rPr>
      <t xml:space="preserve">PDAE: </t>
    </r>
    <r>
      <rPr>
        <sz val="11"/>
        <color theme="1"/>
        <rFont val="Arial"/>
      </rPr>
      <t xml:space="preserve">De Enero 2024 a Diciembre 2025, se emitieron 29,141 dictámenes aprobatorios
2024: 14,227
2025: 14,914
</t>
    </r>
    <r>
      <rPr>
        <b/>
        <sz val="11"/>
        <color theme="1"/>
        <rFont val="Arial"/>
      </rPr>
      <t xml:space="preserve">TOTAL: </t>
    </r>
    <r>
      <rPr>
        <sz val="11"/>
        <color theme="1"/>
        <rFont val="Arial"/>
      </rPr>
      <t xml:space="preserve">29,141
</t>
    </r>
  </si>
  <si>
    <r>
      <rPr>
        <b/>
        <sz val="11"/>
        <color theme="1"/>
        <rFont val="Arial"/>
      </rPr>
      <t>Nombre del Documento:</t>
    </r>
    <r>
      <rPr>
        <sz val="11"/>
        <color theme="1"/>
        <rFont val="Arial"/>
      </rPr>
      <t xml:space="preserve"> Dictamén Aprobatorio
</t>
    </r>
    <r>
      <rPr>
        <b/>
        <sz val="11"/>
        <color theme="1"/>
        <rFont val="Arial"/>
      </rPr>
      <t>Nombre de quien genera la informació</t>
    </r>
    <r>
      <rPr>
        <sz val="11"/>
        <color theme="1"/>
        <rFont val="Arial"/>
      </rPr>
      <t xml:space="preserve">n: Departamento de Normatividad
</t>
    </r>
    <r>
      <rPr>
        <b/>
        <sz val="11"/>
        <color theme="1"/>
        <rFont val="Arial"/>
      </rPr>
      <t>Periodicidad con que se genera la información</t>
    </r>
    <r>
      <rPr>
        <sz val="11"/>
        <color theme="1"/>
        <rFont val="Arial"/>
      </rPr>
      <t xml:space="preserve">: Diaria
</t>
    </r>
    <r>
      <rPr>
        <b/>
        <sz val="11"/>
        <color theme="1"/>
        <rFont val="Arial"/>
      </rPr>
      <t xml:space="preserve">
Liga de la página donde se localiza la información o ubicació</t>
    </r>
    <r>
      <rPr>
        <sz val="11"/>
        <color theme="1"/>
        <rFont val="Arial"/>
      </rPr>
      <t xml:space="preserve">n: https://cancun-digital.mx/
</t>
    </r>
  </si>
  <si>
    <t>Los establecimientos comerciales cumplen con las medidas de seguridad establecidas para su funcionamiento.</t>
  </si>
  <si>
    <t>Elaboración de Dictámenes Aprobatorios (anuencias) a comercios de bajo, mediano y alto riesgo</t>
  </si>
  <si>
    <r>
      <rPr>
        <b/>
        <sz val="13"/>
        <color theme="1"/>
        <rFont val="Calibri"/>
      </rPr>
      <t xml:space="preserve">3.1.1.1.15.5 </t>
    </r>
    <r>
      <rPr>
        <sz val="13"/>
        <color theme="1"/>
        <rFont val="Calibri"/>
      </rPr>
      <t>Evaluación de Programas Internos de Protección Civil.</t>
    </r>
  </si>
  <si>
    <r>
      <rPr>
        <b/>
        <sz val="13"/>
        <color theme="1"/>
        <rFont val="Calibri"/>
      </rPr>
      <t xml:space="preserve">PPIE: </t>
    </r>
    <r>
      <rPr>
        <sz val="13"/>
        <color theme="1"/>
        <rFont val="Calibri"/>
      </rPr>
      <t>Porcentaje de programas internos evaluados de los diversos locales comerciales.</t>
    </r>
  </si>
  <si>
    <t>Mide el total de programas internos evaluados de los diversos locales comerciales..</t>
  </si>
  <si>
    <r>
      <rPr>
        <b/>
        <sz val="11"/>
        <color theme="1"/>
        <rFont val="Arial"/>
      </rPr>
      <t>MÉTODO DE CÁLCULO:</t>
    </r>
    <r>
      <rPr>
        <sz val="11"/>
        <color theme="1"/>
        <rFont val="Arial"/>
      </rPr>
      <t xml:space="preserve">
</t>
    </r>
    <r>
      <rPr>
        <b/>
        <sz val="11"/>
        <color theme="1"/>
        <rFont val="Arial"/>
      </rPr>
      <t>PPIE= (</t>
    </r>
    <r>
      <rPr>
        <sz val="11"/>
        <color theme="1"/>
        <rFont val="Arial"/>
      </rPr>
      <t xml:space="preserve">NPIE/TPIEE)*100
</t>
    </r>
    <r>
      <rPr>
        <b/>
        <sz val="11"/>
        <color theme="1"/>
        <rFont val="Arial"/>
      </rPr>
      <t>VARIABLES:</t>
    </r>
    <r>
      <rPr>
        <sz val="11"/>
        <color theme="1"/>
        <rFont val="Arial"/>
      </rPr>
      <t xml:space="preserve">
</t>
    </r>
    <r>
      <rPr>
        <b/>
        <sz val="11"/>
        <color theme="1"/>
        <rFont val="Arial"/>
      </rPr>
      <t>PPIE</t>
    </r>
    <r>
      <rPr>
        <sz val="11"/>
        <color theme="1"/>
        <rFont val="Arial"/>
      </rPr>
      <t xml:space="preserve">: Porcentaje de programas internos evaluados.    
</t>
    </r>
    <r>
      <rPr>
        <b/>
        <sz val="11"/>
        <color theme="1"/>
        <rFont val="Arial"/>
      </rPr>
      <t>NPIE</t>
    </r>
    <r>
      <rPr>
        <sz val="11"/>
        <color theme="1"/>
        <rFont val="Arial"/>
      </rPr>
      <t xml:space="preserve">: Número de programas internos evaluados.
</t>
    </r>
    <r>
      <rPr>
        <b/>
        <sz val="11"/>
        <color theme="1"/>
        <rFont val="Arial"/>
      </rPr>
      <t>TPIEE</t>
    </r>
    <r>
      <rPr>
        <sz val="11"/>
        <color theme="1"/>
        <rFont val="Arial"/>
      </rPr>
      <t xml:space="preserve">: Total de programas internos estimados a evaluar.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</si>
  <si>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Programas internos</t>
    </r>
  </si>
  <si>
    <r>
      <rPr>
        <b/>
        <sz val="11"/>
        <color theme="1"/>
        <rFont val="Arial"/>
      </rPr>
      <t xml:space="preserve">PPIE: </t>
    </r>
    <r>
      <rPr>
        <sz val="11"/>
        <color theme="1"/>
        <rFont val="Arial"/>
      </rPr>
      <t xml:space="preserve">La meta de Enero 2025 a Diciembre de 2027 será 20,224 programas internos evaluados.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7,823
</t>
    </r>
    <r>
      <rPr>
        <b/>
        <sz val="11"/>
        <color theme="1"/>
        <rFont val="Arial"/>
      </rPr>
      <t>Meta Relativa</t>
    </r>
    <r>
      <rPr>
        <sz val="11"/>
        <color theme="1"/>
        <rFont val="Arial"/>
      </rPr>
      <t>: 63.08 %</t>
    </r>
  </si>
  <si>
    <r>
      <rPr>
        <b/>
        <sz val="11"/>
        <color theme="1"/>
        <rFont val="Arial"/>
      </rPr>
      <t>PPIE</t>
    </r>
    <r>
      <rPr>
        <sz val="11"/>
        <color theme="1"/>
        <rFont val="Arial"/>
      </rPr>
      <t xml:space="preserve">: De Enero 2024 a Diciembre de 2025, se evaluaron 12,401 programas internos
2024: 6,660
2025: 5,741
</t>
    </r>
    <r>
      <rPr>
        <b/>
        <sz val="11"/>
        <color theme="1"/>
        <rFont val="Arial"/>
      </rPr>
      <t>TOTAL:</t>
    </r>
    <r>
      <rPr>
        <sz val="11"/>
        <color theme="1"/>
        <rFont val="Arial"/>
      </rPr>
      <t xml:space="preserve"> 12,401</t>
    </r>
  </si>
  <si>
    <r>
      <rPr>
        <b/>
        <sz val="11"/>
        <color theme="1"/>
        <rFont val="Arial"/>
      </rPr>
      <t>Nombre del Documento</t>
    </r>
    <r>
      <rPr>
        <sz val="11"/>
        <color theme="1"/>
        <rFont val="Arial"/>
      </rPr>
      <t xml:space="preserve">: Resolutivo de Programas Internos
</t>
    </r>
    <r>
      <rPr>
        <b/>
        <sz val="11"/>
        <color theme="1"/>
        <rFont val="Arial"/>
      </rPr>
      <t xml:space="preserve">Nombre de quien genera la información: </t>
    </r>
    <r>
      <rPr>
        <sz val="11"/>
        <color theme="1"/>
        <rFont val="Arial"/>
      </rPr>
      <t xml:space="preserve">Área de Planeación
</t>
    </r>
    <r>
      <rPr>
        <b/>
        <sz val="11"/>
        <color theme="1"/>
        <rFont val="Arial"/>
      </rPr>
      <t>Periodicidad con que se genera la información:</t>
    </r>
    <r>
      <rPr>
        <sz val="11"/>
        <color theme="1"/>
        <rFont val="Arial"/>
      </rPr>
      <t xml:space="preserve"> Diaria
</t>
    </r>
    <r>
      <rPr>
        <b/>
        <sz val="11"/>
        <color theme="1"/>
        <rFont val="Arial"/>
      </rPr>
      <t>Liga de la página donde se localiza la información o ubicación</t>
    </r>
    <r>
      <rPr>
        <sz val="11"/>
        <color theme="1"/>
        <rFont val="Arial"/>
      </rPr>
      <t xml:space="preserve">: https://cancun-digital.mx/
</t>
    </r>
  </si>
  <si>
    <t>El local comercial  cuenta con las medidas de seguridad requeridas para su funsionamiento.</t>
  </si>
  <si>
    <t>Evaluación de Programas Internos de Protección Civil</t>
  </si>
  <si>
    <r>
      <rPr>
        <b/>
        <sz val="13"/>
        <color theme="1"/>
        <rFont val="Calibri"/>
      </rPr>
      <t>3.1.1.1.15.6</t>
    </r>
    <r>
      <rPr>
        <sz val="13"/>
        <color theme="1"/>
        <rFont val="Calibri"/>
      </rPr>
      <t xml:space="preserve"> Elaboración de inspecciones a comercios de mediano y alto riesgo.</t>
    </r>
  </si>
  <si>
    <r>
      <rPr>
        <b/>
        <sz val="13"/>
        <color theme="1"/>
        <rFont val="Calibri"/>
      </rPr>
      <t xml:space="preserve">PIRC: </t>
    </r>
    <r>
      <rPr>
        <sz val="13"/>
        <color theme="1"/>
        <rFont val="Calibri"/>
      </rPr>
      <t xml:space="preserve">Porcentaje de inspecciones realizadas a comercios de mediano y alto riesgo. </t>
    </r>
  </si>
  <si>
    <t>Mide el número de inspecciones realizadas en los diversos comercios de mediano y alto riesgo en el Municipio de Benito Juárez, Quintana Roo.</t>
  </si>
  <si>
    <r>
      <rPr>
        <b/>
        <sz val="11"/>
        <color theme="1"/>
        <rFont val="Arial"/>
      </rPr>
      <t>MÉTODO DE CÁLCULO:</t>
    </r>
    <r>
      <rPr>
        <sz val="11"/>
        <color theme="1"/>
        <rFont val="Arial"/>
      </rPr>
      <t xml:space="preserve">
</t>
    </r>
    <r>
      <rPr>
        <b/>
        <sz val="11"/>
        <color theme="1"/>
        <rFont val="Arial"/>
      </rPr>
      <t>PIRC=</t>
    </r>
    <r>
      <rPr>
        <sz val="11"/>
        <color theme="1"/>
        <rFont val="Arial"/>
      </rPr>
      <t xml:space="preserve"> (NIR/TIP)*100.
</t>
    </r>
    <r>
      <rPr>
        <b/>
        <sz val="11"/>
        <color theme="1"/>
        <rFont val="Arial"/>
      </rPr>
      <t>VARIABLES:</t>
    </r>
    <r>
      <rPr>
        <sz val="11"/>
        <color theme="1"/>
        <rFont val="Arial"/>
      </rPr>
      <t xml:space="preserve">
</t>
    </r>
    <r>
      <rPr>
        <b/>
        <sz val="11"/>
        <color theme="1"/>
        <rFont val="Arial"/>
      </rPr>
      <t>PIRC:</t>
    </r>
    <r>
      <rPr>
        <sz val="11"/>
        <color theme="1"/>
        <rFont val="Arial"/>
      </rPr>
      <t xml:space="preserve"> Porcentaje de inspecciones realizadas a comercios.
</t>
    </r>
    <r>
      <rPr>
        <b/>
        <sz val="11"/>
        <color theme="1"/>
        <rFont val="Arial"/>
      </rPr>
      <t xml:space="preserve">NIR: </t>
    </r>
    <r>
      <rPr>
        <sz val="11"/>
        <color theme="1"/>
        <rFont val="Arial"/>
      </rPr>
      <t xml:space="preserve">numero de inspecciones realizadas.
</t>
    </r>
    <r>
      <rPr>
        <b/>
        <sz val="11"/>
        <color theme="1"/>
        <rFont val="Arial"/>
      </rPr>
      <t>TIP</t>
    </r>
    <r>
      <rPr>
        <sz val="11"/>
        <color theme="1"/>
        <rFont val="Arial"/>
      </rPr>
      <t xml:space="preserve">: total de inspecciones programadas.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</si>
  <si>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Inspecciones </t>
    </r>
  </si>
  <si>
    <r>
      <rPr>
        <b/>
        <sz val="11"/>
        <color theme="1"/>
        <rFont val="Arial"/>
      </rPr>
      <t>PIRC:</t>
    </r>
    <r>
      <rPr>
        <sz val="11"/>
        <color theme="1"/>
        <rFont val="Arial"/>
      </rPr>
      <t xml:space="preserve"> La meta de Enero de 2025 a Diciembre de 2027 , será 13.882 inspecciones realizadas.
</t>
    </r>
    <r>
      <rPr>
        <b/>
        <sz val="11"/>
        <color theme="1"/>
        <rFont val="Arial"/>
      </rPr>
      <t>VARIACIÓN DE LA META EN RELACIÓN A LA LÍNEA BASE
Meta Abolsut</t>
    </r>
    <r>
      <rPr>
        <sz val="11"/>
        <color theme="1"/>
        <rFont val="Arial"/>
      </rPr>
      <t xml:space="preserve">a: 8,654
</t>
    </r>
    <r>
      <rPr>
        <b/>
        <sz val="11"/>
        <color theme="1"/>
        <rFont val="Arial"/>
      </rPr>
      <t>Meta Relativa</t>
    </r>
    <r>
      <rPr>
        <sz val="11"/>
        <color theme="1"/>
        <rFont val="Arial"/>
      </rPr>
      <t>: 166,04 %</t>
    </r>
  </si>
  <si>
    <r>
      <rPr>
        <b/>
        <sz val="11"/>
        <color theme="1"/>
        <rFont val="Arial"/>
      </rPr>
      <t xml:space="preserve">PIRC: </t>
    </r>
    <r>
      <rPr>
        <sz val="11"/>
        <color theme="1"/>
        <rFont val="Arial"/>
      </rPr>
      <t xml:space="preserve">De Enero 2024 a Diciembre de 2025, se realizaron 5,218 inspecciones a comercios
2024: 3,622
2025: 1,596
</t>
    </r>
    <r>
      <rPr>
        <b/>
        <sz val="11"/>
        <color theme="1"/>
        <rFont val="Arial"/>
      </rPr>
      <t>TOTAL:</t>
    </r>
    <r>
      <rPr>
        <sz val="11"/>
        <color theme="1"/>
        <rFont val="Arial"/>
      </rPr>
      <t xml:space="preserve"> 5,218</t>
    </r>
  </si>
  <si>
    <r>
      <rPr>
        <b/>
        <sz val="11"/>
        <color theme="1"/>
        <rFont val="Arial"/>
      </rPr>
      <t>Nombre del Documento</t>
    </r>
    <r>
      <rPr>
        <sz val="11"/>
        <color theme="1"/>
        <rFont val="Arial"/>
      </rPr>
      <t xml:space="preserve">: Acta de inspección
</t>
    </r>
    <r>
      <rPr>
        <b/>
        <sz val="11"/>
        <color theme="1"/>
        <rFont val="Arial"/>
      </rPr>
      <t xml:space="preserve">
Nombre de quien genera la información: </t>
    </r>
    <r>
      <rPr>
        <sz val="11"/>
        <color theme="1"/>
        <rFont val="Arial"/>
      </rPr>
      <t xml:space="preserve">Departamento de Normatividad
</t>
    </r>
    <r>
      <rPr>
        <b/>
        <sz val="11"/>
        <color theme="1"/>
        <rFont val="Arial"/>
      </rPr>
      <t xml:space="preserve">
Periodicidad con que se genera la información</t>
    </r>
    <r>
      <rPr>
        <sz val="11"/>
        <color theme="1"/>
        <rFont val="Arial"/>
      </rPr>
      <t xml:space="preserve">: Diaria
</t>
    </r>
    <r>
      <rPr>
        <b/>
        <sz val="11"/>
        <color theme="1"/>
        <rFont val="Arial"/>
      </rPr>
      <t>Liga de la página donde se localiza la información o ubicación</t>
    </r>
    <r>
      <rPr>
        <sz val="11"/>
        <color theme="1"/>
        <rFont val="Arial"/>
      </rPr>
      <t xml:space="preserve">: Área de Archivo
</t>
    </r>
  </si>
  <si>
    <t>El comercio cumple con las normas mexicanas de protección civil.</t>
  </si>
  <si>
    <t>Elaboración de inspecciones a comercios de mediano y alto riesgo</t>
  </si>
  <si>
    <r>
      <rPr>
        <b/>
        <sz val="13"/>
        <color theme="1"/>
        <rFont val="Calibri"/>
      </rPr>
      <t xml:space="preserve">3.1.1.1.15.7 </t>
    </r>
    <r>
      <rPr>
        <sz val="13"/>
        <color theme="1"/>
        <rFont val="Calibri"/>
      </rPr>
      <t>Evaluación de simulacros en ámbito privado y público.</t>
    </r>
  </si>
  <si>
    <r>
      <rPr>
        <b/>
        <sz val="13"/>
        <color theme="1"/>
        <rFont val="Calibri"/>
      </rPr>
      <t>PSPPE:</t>
    </r>
    <r>
      <rPr>
        <sz val="13"/>
        <color theme="1"/>
        <rFont val="Calibri"/>
      </rPr>
      <t xml:space="preserve"> Porcentaje de simulacros públicos y provados evaluados.</t>
    </r>
  </si>
  <si>
    <t>Mide el total de revisiones, supervisiones y  evaluaciones de simulacros públicos y provados realizados por diferentes supuestos.</t>
  </si>
  <si>
    <r>
      <rPr>
        <b/>
        <sz val="11"/>
        <color theme="1"/>
        <rFont val="Arial"/>
      </rPr>
      <t>MÉTODO DE CÁLCULO:</t>
    </r>
    <r>
      <rPr>
        <sz val="11"/>
        <color theme="1"/>
        <rFont val="Arial"/>
      </rPr>
      <t xml:space="preserve">
</t>
    </r>
    <r>
      <rPr>
        <b/>
        <sz val="11"/>
        <color theme="1"/>
        <rFont val="Arial"/>
      </rPr>
      <t xml:space="preserve">PSPPE= </t>
    </r>
    <r>
      <rPr>
        <sz val="11"/>
        <color theme="1"/>
        <rFont val="Arial"/>
      </rPr>
      <t xml:space="preserve">(NESR/TESP)*100
</t>
    </r>
    <r>
      <rPr>
        <b/>
        <sz val="11"/>
        <color theme="1"/>
        <rFont val="Arial"/>
      </rPr>
      <t>VARIABLES:</t>
    </r>
    <r>
      <rPr>
        <sz val="11"/>
        <color theme="1"/>
        <rFont val="Arial"/>
      </rPr>
      <t xml:space="preserve">:
</t>
    </r>
    <r>
      <rPr>
        <b/>
        <sz val="11"/>
        <color theme="1"/>
        <rFont val="Arial"/>
      </rPr>
      <t>PSPPE:</t>
    </r>
    <r>
      <rPr>
        <sz val="11"/>
        <color theme="1"/>
        <rFont val="Arial"/>
      </rPr>
      <t xml:space="preserve"> Porcentaje de simulacros públicos y privados evaluados.
</t>
    </r>
    <r>
      <rPr>
        <b/>
        <sz val="11"/>
        <color theme="1"/>
        <rFont val="Arial"/>
      </rPr>
      <t>NESR</t>
    </r>
    <r>
      <rPr>
        <sz val="11"/>
        <color theme="1"/>
        <rFont val="Arial"/>
      </rPr>
      <t xml:space="preserve">: Número de evaluaciones de simulacros realizados.
</t>
    </r>
    <r>
      <rPr>
        <b/>
        <sz val="11"/>
        <color theme="1"/>
        <rFont val="Arial"/>
      </rPr>
      <t>TESP</t>
    </r>
    <r>
      <rPr>
        <sz val="11"/>
        <color theme="1"/>
        <rFont val="Arial"/>
      </rPr>
      <t xml:space="preserve">: Total de evaluaciones de simulacros programados.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</si>
  <si>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Simulacros</t>
    </r>
  </si>
  <si>
    <r>
      <rPr>
        <b/>
        <sz val="11"/>
        <color theme="1"/>
        <rFont val="Arial"/>
      </rPr>
      <t>PSPPE:</t>
    </r>
    <r>
      <rPr>
        <sz val="11"/>
        <color theme="1"/>
        <rFont val="Arial"/>
      </rPr>
      <t xml:space="preserve"> La meta de Enero 2025 a Diciembre de 2027, será 14,959 simulacros públicos y privados evaluados.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4,664
</t>
    </r>
    <r>
      <rPr>
        <b/>
        <sz val="11"/>
        <color theme="1"/>
        <rFont val="Arial"/>
      </rPr>
      <t>Meta Relativa</t>
    </r>
    <r>
      <rPr>
        <sz val="11"/>
        <color theme="1"/>
        <rFont val="Arial"/>
      </rPr>
      <t>: 45.30 %</t>
    </r>
  </si>
  <si>
    <r>
      <rPr>
        <b/>
        <sz val="11"/>
        <color theme="1"/>
        <rFont val="Arial"/>
      </rPr>
      <t>PSPPE:</t>
    </r>
    <r>
      <rPr>
        <sz val="11"/>
        <color theme="1"/>
        <rFont val="Arial"/>
      </rPr>
      <t xml:space="preserve"> De Enero 2024 a Diciembre 2025, se evaluaron 10,295 simulacros
2024: 5,127
2025: 5,168
</t>
    </r>
    <r>
      <rPr>
        <b/>
        <sz val="11"/>
        <color theme="1"/>
        <rFont val="Arial"/>
      </rPr>
      <t>TOTAL:</t>
    </r>
    <r>
      <rPr>
        <sz val="11"/>
        <color theme="1"/>
        <rFont val="Arial"/>
      </rPr>
      <t xml:space="preserve"> 10,295</t>
    </r>
  </si>
  <si>
    <r>
      <rPr>
        <b/>
        <sz val="11"/>
        <color theme="1"/>
        <rFont val="Arial"/>
      </rPr>
      <t>Nombre del Documento:</t>
    </r>
    <r>
      <rPr>
        <sz val="11"/>
        <color theme="1"/>
        <rFont val="Arial"/>
      </rPr>
      <t xml:space="preserve"> Formato de Simulacro
</t>
    </r>
    <r>
      <rPr>
        <b/>
        <sz val="11"/>
        <color theme="1"/>
        <rFont val="Arial"/>
      </rPr>
      <t xml:space="preserve">
Nombre de quien genera la información</t>
    </r>
    <r>
      <rPr>
        <sz val="11"/>
        <color theme="1"/>
        <rFont val="Arial"/>
      </rPr>
      <t xml:space="preserve">: Departamento de Normatividad
</t>
    </r>
    <r>
      <rPr>
        <b/>
        <sz val="11"/>
        <color theme="1"/>
        <rFont val="Arial"/>
      </rPr>
      <t xml:space="preserve">
Periodicidad con que se genera la información:</t>
    </r>
    <r>
      <rPr>
        <sz val="11"/>
        <color theme="1"/>
        <rFont val="Arial"/>
      </rPr>
      <t xml:space="preserve"> cada que lo requiera el contribuyente
</t>
    </r>
    <r>
      <rPr>
        <b/>
        <sz val="11"/>
        <color theme="1"/>
        <rFont val="Arial"/>
      </rPr>
      <t xml:space="preserve">
Liga de la página donde se localiza la información o ubicació</t>
    </r>
    <r>
      <rPr>
        <sz val="11"/>
        <color theme="1"/>
        <rFont val="Arial"/>
      </rPr>
      <t xml:space="preserve">n: Área de Archivo
</t>
    </r>
  </si>
  <si>
    <t>Los establecimientos comerciales se encuentran preparados patra cualquier eventualidad o emergencia que se presente.</t>
  </si>
  <si>
    <t>Evaluación de simulacros en ámbito privado y público</t>
  </si>
  <si>
    <r>
      <rPr>
        <b/>
        <sz val="13"/>
        <color theme="1"/>
        <rFont val="Calibri"/>
      </rPr>
      <t xml:space="preserve">3.1.1.1.15.8 </t>
    </r>
    <r>
      <rPr>
        <sz val="13"/>
        <color theme="1"/>
        <rFont val="Calibri"/>
      </rPr>
      <t>Registro de prestadores de servicios autorizados en materia de Protección Civil</t>
    </r>
  </si>
  <si>
    <r>
      <rPr>
        <b/>
        <sz val="13"/>
        <color theme="1"/>
        <rFont val="Calibri"/>
      </rPr>
      <t xml:space="preserve">PPSA: </t>
    </r>
    <r>
      <rPr>
        <sz val="13"/>
        <color theme="1"/>
        <rFont val="Calibri"/>
      </rPr>
      <t xml:space="preserve">Porcentaje de prestadores de servicio autorizados </t>
    </r>
  </si>
  <si>
    <t>Mide el numero de prestadores de servicio eléctrico, gas, manejo de extintores, capacitación y seguridad acuática autorizados.</t>
  </si>
  <si>
    <r>
      <rPr>
        <b/>
        <sz val="11"/>
        <color theme="1"/>
        <rFont val="Arial"/>
      </rPr>
      <t>MÉTODO DE CÁLCULO:</t>
    </r>
    <r>
      <rPr>
        <sz val="11"/>
        <color theme="1"/>
        <rFont val="Arial"/>
      </rPr>
      <t xml:space="preserve">
</t>
    </r>
    <r>
      <rPr>
        <b/>
        <sz val="11"/>
        <color theme="1"/>
        <rFont val="Arial"/>
      </rPr>
      <t>PPSA=</t>
    </r>
    <r>
      <rPr>
        <sz val="11"/>
        <color theme="1"/>
        <rFont val="Arial"/>
      </rPr>
      <t xml:space="preserve"> (NPS/TPA)*100.
</t>
    </r>
    <r>
      <rPr>
        <b/>
        <sz val="11"/>
        <color theme="1"/>
        <rFont val="Arial"/>
      </rPr>
      <t>VARIABLES:</t>
    </r>
    <r>
      <rPr>
        <sz val="11"/>
        <color theme="1"/>
        <rFont val="Arial"/>
      </rPr>
      <t xml:space="preserve">
</t>
    </r>
    <r>
      <rPr>
        <b/>
        <sz val="11"/>
        <color theme="1"/>
        <rFont val="Arial"/>
      </rPr>
      <t>PPSA:</t>
    </r>
    <r>
      <rPr>
        <sz val="11"/>
        <color theme="1"/>
        <rFont val="Arial"/>
      </rPr>
      <t xml:space="preserve"> Porcentaje de prestadores de servicio autorizados
</t>
    </r>
    <r>
      <rPr>
        <b/>
        <sz val="11"/>
        <color theme="1"/>
        <rFont val="Arial"/>
      </rPr>
      <t xml:space="preserve">NPS: </t>
    </r>
    <r>
      <rPr>
        <sz val="11"/>
        <color theme="1"/>
        <rFont val="Arial"/>
      </rPr>
      <t xml:space="preserve">numero de prestadores de servicio
</t>
    </r>
    <r>
      <rPr>
        <b/>
        <sz val="11"/>
        <color theme="1"/>
        <rFont val="Arial"/>
      </rPr>
      <t>TPA</t>
    </r>
    <r>
      <rPr>
        <sz val="11"/>
        <color theme="1"/>
        <rFont val="Arial"/>
      </rPr>
      <t xml:space="preserve">: total de prestadores autorizados
</t>
    </r>
  </si>
  <si>
    <r>
      <rPr>
        <b/>
        <sz val="11"/>
        <color theme="1"/>
        <rFont val="Arial"/>
      </rPr>
      <t>UNIDAD DE MEDIDA DEL INDICADOR:</t>
    </r>
    <r>
      <rPr>
        <sz val="11"/>
        <color theme="1"/>
        <rFont val="Arial"/>
      </rPr>
      <t xml:space="preserve">
Porcentaje
</t>
    </r>
    <r>
      <rPr>
        <b/>
        <sz val="11"/>
        <color theme="1"/>
        <rFont val="Arial"/>
      </rPr>
      <t xml:space="preserve">UNIDAD DE MEDIDA DE LAS VARIABLES:
</t>
    </r>
    <r>
      <rPr>
        <sz val="11"/>
        <color theme="1"/>
        <rFont val="Arial"/>
      </rPr>
      <t>Prestadores de servicio</t>
    </r>
  </si>
  <si>
    <r>
      <rPr>
        <b/>
        <sz val="11"/>
        <color theme="1"/>
        <rFont val="Arial"/>
      </rPr>
      <t>PPSA:</t>
    </r>
    <r>
      <rPr>
        <sz val="11"/>
        <color theme="1"/>
        <rFont val="Arial"/>
      </rPr>
      <t xml:space="preserve"> La meta de Enero 2025 a Diciembre de 2027, será 573 prestadores de servicios autorizados en materia de Protección Civil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432
</t>
    </r>
    <r>
      <rPr>
        <b/>
        <sz val="11"/>
        <color theme="1"/>
        <rFont val="Arial"/>
      </rPr>
      <t>Meta Relativa</t>
    </r>
    <r>
      <rPr>
        <sz val="11"/>
        <color theme="1"/>
        <rFont val="Arial"/>
      </rPr>
      <t>: 306.38 %</t>
    </r>
  </si>
  <si>
    <r>
      <rPr>
        <b/>
        <sz val="11"/>
        <color theme="1"/>
        <rFont val="Arial"/>
      </rPr>
      <t>PSPPE:</t>
    </r>
    <r>
      <rPr>
        <sz val="11"/>
        <color theme="1"/>
        <rFont val="Arial"/>
      </rPr>
      <t xml:space="preserve"> De Enero 2024 a Diciembre 2025, se autorizaron 141 prestadores de servicios
2024: 0
2025: 141
</t>
    </r>
    <r>
      <rPr>
        <b/>
        <sz val="11"/>
        <color theme="1"/>
        <rFont val="Arial"/>
      </rPr>
      <t>TOTAL:</t>
    </r>
    <r>
      <rPr>
        <sz val="11"/>
        <color theme="1"/>
        <rFont val="Arial"/>
      </rPr>
      <t xml:space="preserve"> 141</t>
    </r>
  </si>
  <si>
    <r>
      <rPr>
        <b/>
        <sz val="11"/>
        <color theme="1"/>
        <rFont val="Arial"/>
      </rPr>
      <t>Nombre del Documento:</t>
    </r>
    <r>
      <rPr>
        <sz val="11"/>
        <color theme="1"/>
        <rFont val="Arial"/>
      </rPr>
      <t xml:space="preserve"> Registro de prestadores de servicio
</t>
    </r>
    <r>
      <rPr>
        <b/>
        <sz val="11"/>
        <color theme="1"/>
        <rFont val="Arial"/>
      </rPr>
      <t xml:space="preserve">
Nombre de quien genera la información</t>
    </r>
    <r>
      <rPr>
        <sz val="11"/>
        <color theme="1"/>
        <rFont val="Arial"/>
      </rPr>
      <t xml:space="preserve">: Departamento de Normatividad
</t>
    </r>
    <r>
      <rPr>
        <b/>
        <sz val="11"/>
        <color theme="1"/>
        <rFont val="Arial"/>
      </rPr>
      <t xml:space="preserve">
Periodicidad con que se genera la información:</t>
    </r>
    <r>
      <rPr>
        <sz val="11"/>
        <color theme="1"/>
        <rFont val="Arial"/>
      </rPr>
      <t xml:space="preserve"> cada que lo requiera el contribuyente
</t>
    </r>
    <r>
      <rPr>
        <b/>
        <sz val="11"/>
        <color theme="1"/>
        <rFont val="Arial"/>
      </rPr>
      <t xml:space="preserve">
Liga de la página donde se localiza la información o ubicació</t>
    </r>
    <r>
      <rPr>
        <sz val="11"/>
        <color theme="1"/>
        <rFont val="Arial"/>
      </rPr>
      <t xml:space="preserve">n: Área de Archivo
</t>
    </r>
  </si>
  <si>
    <t>El prestador de servicios es autorizado para la expedición de constancias y certificados en el municipio</t>
  </si>
  <si>
    <t>PRESTADORES DE SERVICIO</t>
  </si>
  <si>
    <t>Registro de prestadores de servicio en materia de protección civil</t>
  </si>
  <si>
    <r>
      <rPr>
        <b/>
        <sz val="13"/>
        <color theme="1"/>
        <rFont val="Calibri"/>
      </rPr>
      <t xml:space="preserve">3.1.1.1.15.9 </t>
    </r>
    <r>
      <rPr>
        <sz val="13"/>
        <color theme="1"/>
        <rFont val="Calibri"/>
      </rPr>
      <t xml:space="preserve">Atención de reportes de  emergencias en materia de gestión integral de riesgos y de protección civil. </t>
    </r>
  </si>
  <si>
    <r>
      <rPr>
        <b/>
        <sz val="13"/>
        <color theme="1"/>
        <rFont val="Calibri"/>
      </rPr>
      <t xml:space="preserve">PREA: </t>
    </r>
    <r>
      <rPr>
        <sz val="13"/>
        <color theme="1"/>
        <rFont val="Calibri"/>
      </rPr>
      <t>Porcentaje de reportes de emergencia atendidos.</t>
    </r>
  </si>
  <si>
    <t>Mide el número de reportes atendidos en materia de gestion integral de riesgos y de proteccion civil, recibidos a través de la línea 911.</t>
  </si>
  <si>
    <r>
      <rPr>
        <b/>
        <sz val="11"/>
        <color theme="1"/>
        <rFont val="Arial"/>
      </rPr>
      <t xml:space="preserve">MÉTODO DE CÁLCULO: </t>
    </r>
    <r>
      <rPr>
        <sz val="11"/>
        <color theme="1"/>
        <rFont val="Arial"/>
      </rPr>
      <t xml:space="preserve">
</t>
    </r>
    <r>
      <rPr>
        <b/>
        <sz val="11"/>
        <color theme="1"/>
        <rFont val="Arial"/>
      </rPr>
      <t>PREA</t>
    </r>
    <r>
      <rPr>
        <sz val="11"/>
        <color theme="1"/>
        <rFont val="Arial"/>
      </rPr>
      <t xml:space="preserve"> (TRR/NRA)*100.
</t>
    </r>
    <r>
      <rPr>
        <b/>
        <sz val="11"/>
        <color theme="1"/>
        <rFont val="Arial"/>
      </rPr>
      <t>VARIABLES:</t>
    </r>
    <r>
      <rPr>
        <sz val="11"/>
        <color theme="1"/>
        <rFont val="Arial"/>
      </rPr>
      <t xml:space="preserve">
</t>
    </r>
    <r>
      <rPr>
        <b/>
        <sz val="11"/>
        <color theme="1"/>
        <rFont val="Arial"/>
      </rPr>
      <t xml:space="preserve">PREA: </t>
    </r>
    <r>
      <rPr>
        <sz val="11"/>
        <color theme="1"/>
        <rFont val="Arial"/>
      </rPr>
      <t xml:space="preserve">Porcentaje de reportes de emergencia atendidos.                 
</t>
    </r>
    <r>
      <rPr>
        <b/>
        <sz val="11"/>
        <color theme="1"/>
        <rFont val="Arial"/>
      </rPr>
      <t>TRR</t>
    </r>
    <r>
      <rPr>
        <sz val="11"/>
        <color theme="1"/>
        <rFont val="Arial"/>
      </rPr>
      <t xml:space="preserve">: Total de reportes recibidos.
</t>
    </r>
    <r>
      <rPr>
        <b/>
        <sz val="11"/>
        <color theme="1"/>
        <rFont val="Arial"/>
      </rPr>
      <t>NRA:</t>
    </r>
    <r>
      <rPr>
        <sz val="11"/>
        <color theme="1"/>
        <rFont val="Arial"/>
      </rPr>
      <t xml:space="preserve"> Núnero de reportes atendidos.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</si>
  <si>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Reporte de emergencias</t>
    </r>
  </si>
  <si>
    <r>
      <rPr>
        <b/>
        <sz val="11"/>
        <color theme="1"/>
        <rFont val="Arial"/>
      </rPr>
      <t>PREA</t>
    </r>
    <r>
      <rPr>
        <sz val="11"/>
        <color theme="1"/>
        <rFont val="Arial"/>
      </rPr>
      <t xml:space="preserve">: La meta de Enero de 2025 a Diciembre de 2027 será 1,748 reportes de emergencias atendidos.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371
</t>
    </r>
    <r>
      <rPr>
        <b/>
        <sz val="11"/>
        <color theme="1"/>
        <rFont val="Arial"/>
      </rPr>
      <t>Meta Relativa</t>
    </r>
    <r>
      <rPr>
        <sz val="11"/>
        <color theme="1"/>
        <rFont val="Arial"/>
      </rPr>
      <t>: 26.94 %</t>
    </r>
  </si>
  <si>
    <r>
      <rPr>
        <b/>
        <sz val="11"/>
        <color theme="1"/>
        <rFont val="Arial"/>
      </rPr>
      <t>PREA</t>
    </r>
    <r>
      <rPr>
        <sz val="11"/>
        <color theme="1"/>
        <rFont val="Arial"/>
      </rPr>
      <t xml:space="preserve">: De Enero 2024 a Diciembre 2025, se atendieron 1,377 reportes de emergencias.
2024: 818
2025: 559
</t>
    </r>
    <r>
      <rPr>
        <b/>
        <sz val="11"/>
        <color theme="1"/>
        <rFont val="Arial"/>
      </rPr>
      <t xml:space="preserve">TOTAL: </t>
    </r>
    <r>
      <rPr>
        <sz val="11"/>
        <color theme="1"/>
        <rFont val="Arial"/>
      </rPr>
      <t>1,377</t>
    </r>
  </si>
  <si>
    <r>
      <rPr>
        <b/>
        <sz val="11"/>
        <color theme="1"/>
        <rFont val="Arial"/>
      </rPr>
      <t>Nombre del Documento:</t>
    </r>
    <r>
      <rPr>
        <sz val="11"/>
        <color theme="1"/>
        <rFont val="Arial"/>
      </rPr>
      <t xml:space="preserve"> Ficha Informativa
</t>
    </r>
    <r>
      <rPr>
        <b/>
        <sz val="11"/>
        <color theme="1"/>
        <rFont val="Arial"/>
      </rPr>
      <t>Nombre de quien genera la información:</t>
    </r>
    <r>
      <rPr>
        <sz val="11"/>
        <color theme="1"/>
        <rFont val="Arial"/>
      </rPr>
      <t xml:space="preserve"> Departamento de Atención a Desastres Naturales
</t>
    </r>
    <r>
      <rPr>
        <b/>
        <sz val="11"/>
        <color theme="1"/>
        <rFont val="Arial"/>
      </rPr>
      <t>Periodicidad con que se genera la información</t>
    </r>
    <r>
      <rPr>
        <sz val="11"/>
        <color theme="1"/>
        <rFont val="Arial"/>
      </rPr>
      <t xml:space="preserve">: Cada que se reporte una incidencia
</t>
    </r>
    <r>
      <rPr>
        <b/>
        <sz val="11"/>
        <color theme="1"/>
        <rFont val="Arial"/>
      </rPr>
      <t xml:space="preserve">
Liga de la página donde se localiza la información o ubicación</t>
    </r>
    <r>
      <rPr>
        <sz val="11"/>
        <color theme="1"/>
        <rFont val="Arial"/>
      </rPr>
      <t xml:space="preserve">: Leford de Fichas Informativas
</t>
    </r>
  </si>
  <si>
    <t>La población recibe atencion de primeros auxilios y rescates ante cualquier eventualidad presentada.</t>
  </si>
  <si>
    <t>Atención a reportes de diversas incidencias en materia de protección civil.</t>
  </si>
  <si>
    <r>
      <rPr>
        <b/>
        <sz val="13"/>
        <color theme="1"/>
        <rFont val="Calibri"/>
      </rPr>
      <t>3.1.1.1.15.10</t>
    </r>
    <r>
      <rPr>
        <sz val="13"/>
        <color theme="1"/>
        <rFont val="Calibri"/>
      </rPr>
      <t xml:space="preserve"> Atención médica prehospitalaria a personas ocasionadas por incidencias reportadas.</t>
    </r>
  </si>
  <si>
    <r>
      <rPr>
        <b/>
        <sz val="13"/>
        <color theme="1"/>
        <rFont val="Calibri"/>
      </rPr>
      <t xml:space="preserve">PPAM: </t>
    </r>
    <r>
      <rPr>
        <sz val="13"/>
        <color theme="1"/>
        <rFont val="Calibri"/>
      </rPr>
      <t>Porcentaja de personas con atención médica</t>
    </r>
  </si>
  <si>
    <t>Midel el número de personas a las que se le brinda la atención médica prehospitalaria ocasionada por un incidente reportado a travéz de la línea 911 o algun evento público o provado.</t>
  </si>
  <si>
    <r>
      <rPr>
        <b/>
        <sz val="11"/>
        <color theme="1"/>
        <rFont val="Arial"/>
      </rPr>
      <t xml:space="preserve">MÉTODO DE CÁLCULO: </t>
    </r>
    <r>
      <rPr>
        <sz val="11"/>
        <color theme="1"/>
        <rFont val="Arial"/>
      </rPr>
      <t xml:space="preserve">
</t>
    </r>
    <r>
      <rPr>
        <b/>
        <sz val="11"/>
        <color theme="1"/>
        <rFont val="Arial"/>
      </rPr>
      <t>PPAM</t>
    </r>
    <r>
      <rPr>
        <sz val="11"/>
        <color theme="1"/>
        <rFont val="Arial"/>
      </rPr>
      <t xml:space="preserve"> (TPA/NRA)*100.
</t>
    </r>
    <r>
      <rPr>
        <b/>
        <sz val="11"/>
        <color theme="1"/>
        <rFont val="Arial"/>
      </rPr>
      <t>VARIABLES:</t>
    </r>
    <r>
      <rPr>
        <sz val="11"/>
        <color theme="1"/>
        <rFont val="Arial"/>
      </rPr>
      <t xml:space="preserve">
</t>
    </r>
    <r>
      <rPr>
        <b/>
        <sz val="11"/>
        <color theme="1"/>
        <rFont val="Arial"/>
      </rPr>
      <t xml:space="preserve">PPAM: </t>
    </r>
    <r>
      <rPr>
        <sz val="11"/>
        <color theme="1"/>
        <rFont val="Arial"/>
      </rPr>
      <t xml:space="preserve">Porcentaja de personas con atención médica              
</t>
    </r>
    <r>
      <rPr>
        <b/>
        <sz val="11"/>
        <color theme="1"/>
        <rFont val="Arial"/>
      </rPr>
      <t>TPA</t>
    </r>
    <r>
      <rPr>
        <sz val="11"/>
        <color theme="1"/>
        <rFont val="Arial"/>
      </rPr>
      <t xml:space="preserve">: Total de personas atendidas.
</t>
    </r>
    <r>
      <rPr>
        <b/>
        <sz val="11"/>
        <color theme="1"/>
        <rFont val="Arial"/>
      </rPr>
      <t>NRA:</t>
    </r>
    <r>
      <rPr>
        <sz val="11"/>
        <color theme="1"/>
        <rFont val="Arial"/>
      </rPr>
      <t xml:space="preserve"> Núnero de reportes recibidos.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</si>
  <si>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Personas atendidas</t>
    </r>
  </si>
  <si>
    <r>
      <rPr>
        <b/>
        <sz val="11"/>
        <color theme="1"/>
        <rFont val="Arial"/>
      </rPr>
      <t>PPAM:</t>
    </r>
    <r>
      <rPr>
        <sz val="11"/>
        <color theme="1"/>
        <rFont val="Arial"/>
      </rPr>
      <t xml:space="preserve"> La meta de Enero 2025 a Diciembre de 2027, será 2,680 atenciones médicascas realizadas a personas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1,702
</t>
    </r>
    <r>
      <rPr>
        <b/>
        <sz val="11"/>
        <color theme="1"/>
        <rFont val="Arial"/>
      </rPr>
      <t xml:space="preserve">Meta Relativa: </t>
    </r>
    <r>
      <rPr>
        <sz val="11"/>
        <color theme="1"/>
        <rFont val="Arial"/>
      </rPr>
      <t>174.03 %</t>
    </r>
  </si>
  <si>
    <r>
      <rPr>
        <b/>
        <sz val="11"/>
        <color theme="1"/>
        <rFont val="Arial"/>
      </rPr>
      <t>PPAM</t>
    </r>
    <r>
      <rPr>
        <sz val="11"/>
        <color theme="1"/>
        <rFont val="Arial"/>
      </rPr>
      <t xml:space="preserve">: De Enero 2024 a Diciembre 2025, se atendieron 978 personas con atenciones médicas.
2024: 0
2025: 978
</t>
    </r>
    <r>
      <rPr>
        <b/>
        <sz val="11"/>
        <color theme="1"/>
        <rFont val="Arial"/>
      </rPr>
      <t>TOTAL:</t>
    </r>
    <r>
      <rPr>
        <sz val="11"/>
        <color theme="1"/>
        <rFont val="Arial"/>
      </rPr>
      <t xml:space="preserve"> 978</t>
    </r>
  </si>
  <si>
    <r>
      <rPr>
        <b/>
        <sz val="11"/>
        <color theme="1"/>
        <rFont val="Arial"/>
      </rPr>
      <t>Nombre del Documento: Formato de atención prehospitalaria</t>
    </r>
    <r>
      <rPr>
        <sz val="11"/>
        <color theme="1"/>
        <rFont val="Arial"/>
      </rPr>
      <t xml:space="preserve">
</t>
    </r>
    <r>
      <rPr>
        <b/>
        <sz val="11"/>
        <color theme="1"/>
        <rFont val="Arial"/>
      </rPr>
      <t xml:space="preserve">
Nombre de quien genera la información</t>
    </r>
    <r>
      <rPr>
        <sz val="11"/>
        <color theme="1"/>
        <rFont val="Arial"/>
      </rPr>
      <t xml:space="preserve">: Departamento de Seguridad y Salvamento
</t>
    </r>
    <r>
      <rPr>
        <b/>
        <sz val="11"/>
        <color theme="1"/>
        <rFont val="Arial"/>
      </rPr>
      <t>Periodicidad con que se genera la información:</t>
    </r>
    <r>
      <rPr>
        <sz val="11"/>
        <color theme="1"/>
        <rFont val="Arial"/>
      </rPr>
      <t xml:space="preserve"> Semanal
</t>
    </r>
    <r>
      <rPr>
        <b/>
        <sz val="11"/>
        <color theme="1"/>
        <rFont val="Arial"/>
      </rPr>
      <t xml:space="preserve">
Liga de la página donde se localiza la información o ubicación</t>
    </r>
    <r>
      <rPr>
        <sz val="11"/>
        <color theme="1"/>
        <rFont val="Arial"/>
      </rPr>
      <t xml:space="preserve">: Leford deatención prehospitalaria
</t>
    </r>
  </si>
  <si>
    <t>La población recibe atencion médica prehospitalaria ante cualquier incidente que se presente.</t>
  </si>
  <si>
    <t>Atención médica prehospitalaria - Ambulancias</t>
  </si>
  <si>
    <t>Atención médica prehospitalaria a personas ocasionadas por incidencias reportadas</t>
  </si>
  <si>
    <r>
      <rPr>
        <b/>
        <sz val="13"/>
        <color theme="1"/>
        <rFont val="Calibri"/>
      </rPr>
      <t xml:space="preserve">3.1.1.1.15.11 </t>
    </r>
    <r>
      <rPr>
        <sz val="13"/>
        <color theme="1"/>
        <rFont val="Calibri"/>
      </rPr>
      <t>Supervisión  y atención a eventos públicos y privado de cualquier índole.</t>
    </r>
  </si>
  <si>
    <r>
      <rPr>
        <b/>
        <sz val="13"/>
        <color theme="1"/>
        <rFont val="Calibri"/>
      </rPr>
      <t xml:space="preserve">PEPPS: </t>
    </r>
    <r>
      <rPr>
        <sz val="13"/>
        <color theme="1"/>
        <rFont val="Calibri"/>
      </rPr>
      <t>Porcentaje de eventos públicos y privados supervisados.</t>
    </r>
  </si>
  <si>
    <t>Mide el total de eventos públicos y privados realizados y verificados, salvaguardando la seguridad de los participantes.</t>
  </si>
  <si>
    <r>
      <rPr>
        <b/>
        <sz val="11"/>
        <color theme="1"/>
        <rFont val="Arial"/>
      </rPr>
      <t>MÉTODO DE CÁLCULO:</t>
    </r>
    <r>
      <rPr>
        <sz val="11"/>
        <color theme="1"/>
        <rFont val="Arial"/>
      </rPr>
      <t xml:space="preserve">
</t>
    </r>
    <r>
      <rPr>
        <b/>
        <sz val="11"/>
        <color theme="1"/>
        <rFont val="Arial"/>
      </rPr>
      <t>PEPPS</t>
    </r>
    <r>
      <rPr>
        <sz val="11"/>
        <color theme="1"/>
        <rFont val="Arial"/>
      </rPr>
      <t xml:space="preserve">= (TES/NEES)*100
</t>
    </r>
    <r>
      <rPr>
        <b/>
        <sz val="11"/>
        <color theme="1"/>
        <rFont val="Arial"/>
      </rPr>
      <t>VARIABLES:</t>
    </r>
    <r>
      <rPr>
        <sz val="11"/>
        <color theme="1"/>
        <rFont val="Arial"/>
      </rPr>
      <t xml:space="preserve">
</t>
    </r>
    <r>
      <rPr>
        <b/>
        <sz val="11"/>
        <color theme="1"/>
        <rFont val="Arial"/>
      </rPr>
      <t>PEPPS</t>
    </r>
    <r>
      <rPr>
        <sz val="11"/>
        <color theme="1"/>
        <rFont val="Arial"/>
      </rPr>
      <t xml:space="preserve">: Porcentaje de eventos públicos y privados supervisados.
</t>
    </r>
    <r>
      <rPr>
        <b/>
        <sz val="11"/>
        <color theme="1"/>
        <rFont val="Arial"/>
      </rPr>
      <t>TES:</t>
    </r>
    <r>
      <rPr>
        <sz val="11"/>
        <color theme="1"/>
        <rFont val="Arial"/>
      </rPr>
      <t xml:space="preserve"> Total de eventos supervisados.
</t>
    </r>
    <r>
      <rPr>
        <b/>
        <sz val="11"/>
        <color theme="1"/>
        <rFont val="Arial"/>
      </rPr>
      <t>NEES</t>
    </r>
    <r>
      <rPr>
        <sz val="11"/>
        <color theme="1"/>
        <rFont val="Arial"/>
      </rPr>
      <t xml:space="preserve">: Número de eventos estimados a supervisar.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</si>
  <si>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Eventos Públicos y privados</t>
    </r>
  </si>
  <si>
    <r>
      <rPr>
        <b/>
        <sz val="11"/>
        <color theme="1"/>
        <rFont val="Arial"/>
      </rPr>
      <t xml:space="preserve">PEPPS: </t>
    </r>
    <r>
      <rPr>
        <sz val="11"/>
        <color theme="1"/>
        <rFont val="Arial"/>
      </rPr>
      <t xml:space="preserve">La meta de Enero de 2025 a Diciembre de 2027, será 1,553 eventos públicos y privados supervisados.
</t>
    </r>
    <r>
      <rPr>
        <b/>
        <sz val="11"/>
        <color theme="1"/>
        <rFont val="Arial"/>
      </rPr>
      <t xml:space="preserve">VARIACIÓN DE LA META EN RELACIÓN A LA LÍNEA BASE
</t>
    </r>
    <r>
      <rPr>
        <sz val="11"/>
        <color theme="1"/>
        <rFont val="Arial"/>
      </rPr>
      <t xml:space="preserve">
</t>
    </r>
    <r>
      <rPr>
        <b/>
        <sz val="11"/>
        <color theme="1"/>
        <rFont val="Arial"/>
      </rPr>
      <t>Meta Abolsuta:</t>
    </r>
    <r>
      <rPr>
        <sz val="11"/>
        <color theme="1"/>
        <rFont val="Arial"/>
      </rPr>
      <t xml:space="preserve"> 420
</t>
    </r>
    <r>
      <rPr>
        <b/>
        <sz val="11"/>
        <color theme="1"/>
        <rFont val="Arial"/>
      </rPr>
      <t>Meta Relativa:</t>
    </r>
    <r>
      <rPr>
        <sz val="11"/>
        <color theme="1"/>
        <rFont val="Arial"/>
      </rPr>
      <t xml:space="preserve"> 37.07 %</t>
    </r>
  </si>
  <si>
    <r>
      <rPr>
        <b/>
        <sz val="11"/>
        <color theme="1"/>
        <rFont val="Arial"/>
      </rPr>
      <t xml:space="preserve">PEPPS: </t>
    </r>
    <r>
      <rPr>
        <sz val="11"/>
        <color theme="1"/>
        <rFont val="Arial"/>
      </rPr>
      <t xml:space="preserve">De Enero 2024 a Diciembre de 2025, se supervisaron 1,133 eventos públicos y privados.
2024: 417
2025: 716
</t>
    </r>
    <r>
      <rPr>
        <b/>
        <sz val="11"/>
        <color theme="1"/>
        <rFont val="Arial"/>
      </rPr>
      <t>TOTAL:</t>
    </r>
    <r>
      <rPr>
        <sz val="11"/>
        <color theme="1"/>
        <rFont val="Arial"/>
      </rPr>
      <t xml:space="preserve"> 1,133</t>
    </r>
  </si>
  <si>
    <r>
      <rPr>
        <b/>
        <sz val="11"/>
        <color theme="1"/>
        <rFont val="Arial"/>
      </rPr>
      <t>Nombre del Documento</t>
    </r>
    <r>
      <rPr>
        <sz val="11"/>
        <color theme="1"/>
        <rFont val="Arial"/>
      </rPr>
      <t xml:space="preserve">: Ficha informativa
</t>
    </r>
    <r>
      <rPr>
        <b/>
        <sz val="11"/>
        <color theme="1"/>
        <rFont val="Arial"/>
      </rPr>
      <t>Nombre de quien genera la información</t>
    </r>
    <r>
      <rPr>
        <sz val="11"/>
        <color theme="1"/>
        <rFont val="Arial"/>
      </rPr>
      <t xml:space="preserve">: Departamento de Vuluntarios y Supervisor de Eventos
</t>
    </r>
    <r>
      <rPr>
        <b/>
        <sz val="11"/>
        <color theme="1"/>
        <rFont val="Arial"/>
      </rPr>
      <t xml:space="preserve">
Periodicidad con que se genera la información:</t>
    </r>
    <r>
      <rPr>
        <sz val="11"/>
        <color theme="1"/>
        <rFont val="Arial"/>
      </rPr>
      <t xml:space="preserve"> Semanal
</t>
    </r>
    <r>
      <rPr>
        <b/>
        <sz val="11"/>
        <color theme="1"/>
        <rFont val="Arial"/>
      </rPr>
      <t>Liga de la página donde se localiza la información o ubicación</t>
    </r>
    <r>
      <rPr>
        <sz val="11"/>
        <color theme="1"/>
        <rFont val="Arial"/>
      </rPr>
      <t xml:space="preserve">: Área de Archivo
</t>
    </r>
  </si>
  <si>
    <t>Se garantiza la seguridad de los participantes a travéz de las recoemndaciones de protección civil.</t>
  </si>
  <si>
    <t>Supervisión y atención a eventos públicos y privado de cualquier índole</t>
  </si>
  <si>
    <r>
      <rPr>
        <b/>
        <sz val="13"/>
        <color theme="1"/>
        <rFont val="Calibri"/>
      </rPr>
      <t xml:space="preserve">3.1.1.1.15.12 </t>
    </r>
    <r>
      <rPr>
        <sz val="13"/>
        <color theme="1"/>
        <rFont val="Calibri"/>
      </rPr>
      <t>Verificación de refugios temporale con motivo de la temporada de Fenómenos Hidrometeorológicos.</t>
    </r>
  </si>
  <si>
    <r>
      <rPr>
        <b/>
        <sz val="13"/>
        <color theme="1"/>
        <rFont val="Calibri"/>
      </rPr>
      <t xml:space="preserve">PRTV: </t>
    </r>
    <r>
      <rPr>
        <sz val="13"/>
        <color theme="1"/>
        <rFont val="Calibri"/>
      </rPr>
      <t>Porcentaje  de refugios temporales verificados</t>
    </r>
  </si>
  <si>
    <t>Mide el total de refugios temporales verificados para ser utilizados durante la temporada de fenómenos hidrometeorológicos..</t>
  </si>
  <si>
    <r>
      <rPr>
        <b/>
        <sz val="11"/>
        <color theme="1"/>
        <rFont val="Arial"/>
      </rPr>
      <t>MÉTODO DE CÁLCULO:</t>
    </r>
    <r>
      <rPr>
        <sz val="11"/>
        <color theme="1"/>
        <rFont val="Arial"/>
      </rPr>
      <t xml:space="preserve">
</t>
    </r>
    <r>
      <rPr>
        <b/>
        <sz val="11"/>
        <color theme="1"/>
        <rFont val="Arial"/>
      </rPr>
      <t>PRTV= (NRTV</t>
    </r>
    <r>
      <rPr>
        <sz val="11"/>
        <color theme="1"/>
        <rFont val="Arial"/>
      </rPr>
      <t xml:space="preserve">/TRTV)*100
</t>
    </r>
    <r>
      <rPr>
        <b/>
        <sz val="11"/>
        <color theme="1"/>
        <rFont val="Arial"/>
      </rPr>
      <t>VARIABLES:</t>
    </r>
    <r>
      <rPr>
        <sz val="11"/>
        <color theme="1"/>
        <rFont val="Arial"/>
      </rPr>
      <t xml:space="preserve">
</t>
    </r>
    <r>
      <rPr>
        <b/>
        <sz val="11"/>
        <color theme="1"/>
        <rFont val="Arial"/>
      </rPr>
      <t xml:space="preserve">PRTV: </t>
    </r>
    <r>
      <rPr>
        <sz val="11"/>
        <color theme="1"/>
        <rFont val="Arial"/>
      </rPr>
      <t xml:space="preserve">Porcentaje de refugios temporales verificados.
</t>
    </r>
    <r>
      <rPr>
        <b/>
        <sz val="11"/>
        <color theme="1"/>
        <rFont val="Arial"/>
      </rPr>
      <t>NRTV</t>
    </r>
    <r>
      <rPr>
        <sz val="11"/>
        <color theme="1"/>
        <rFont val="Arial"/>
      </rPr>
      <t xml:space="preserve">: Número de refugios temporales verificados.
</t>
    </r>
    <r>
      <rPr>
        <b/>
        <sz val="11"/>
        <color theme="1"/>
        <rFont val="Arial"/>
      </rPr>
      <t xml:space="preserve">TRTV: </t>
    </r>
    <r>
      <rPr>
        <sz val="11"/>
        <color theme="1"/>
        <rFont val="Arial"/>
      </rPr>
      <t xml:space="preserve">Total de refugios temporales por verificar.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</si>
  <si>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Refugios temporales</t>
    </r>
  </si>
  <si>
    <r>
      <rPr>
        <b/>
        <sz val="11"/>
        <color theme="1"/>
        <rFont val="Arial"/>
      </rPr>
      <t>PRTV:</t>
    </r>
    <r>
      <rPr>
        <sz val="11"/>
        <color theme="1"/>
        <rFont val="Arial"/>
      </rPr>
      <t xml:space="preserve"> La meta de Enero de 2025 a Diciembre de 2027, serán 630 refugios temporales verificados.
</t>
    </r>
    <r>
      <rPr>
        <b/>
        <sz val="11"/>
        <color theme="1"/>
        <rFont val="Arial"/>
      </rPr>
      <t>VARIACIÓN DE LA META EN RELACIÓN A LA LÍNEA BASE</t>
    </r>
    <r>
      <rPr>
        <sz val="11"/>
        <color theme="1"/>
        <rFont val="Arial"/>
      </rPr>
      <t xml:space="preserve">
</t>
    </r>
    <r>
      <rPr>
        <b/>
        <sz val="11"/>
        <color theme="1"/>
        <rFont val="Arial"/>
      </rPr>
      <t xml:space="preserve">Meta Abolsuta: </t>
    </r>
    <r>
      <rPr>
        <sz val="11"/>
        <color theme="1"/>
        <rFont val="Arial"/>
      </rPr>
      <t xml:space="preserve">307
</t>
    </r>
    <r>
      <rPr>
        <b/>
        <sz val="11"/>
        <color theme="1"/>
        <rFont val="Arial"/>
      </rPr>
      <t>Meta Relativa</t>
    </r>
    <r>
      <rPr>
        <sz val="11"/>
        <color theme="1"/>
        <rFont val="Arial"/>
      </rPr>
      <t>: 95.05 %</t>
    </r>
  </si>
  <si>
    <r>
      <rPr>
        <b/>
        <sz val="11"/>
        <color theme="1"/>
        <rFont val="Arial"/>
      </rPr>
      <t>PRTV:</t>
    </r>
    <r>
      <rPr>
        <sz val="11"/>
        <color theme="1"/>
        <rFont val="Arial"/>
      </rPr>
      <t xml:space="preserve"> De Enero 2024 a Diciembre 2025, se verificaron 323 refugios temporales
2024: 110
2025: 213
</t>
    </r>
    <r>
      <rPr>
        <b/>
        <sz val="11"/>
        <color theme="1"/>
        <rFont val="Arial"/>
      </rPr>
      <t>TOTAL:</t>
    </r>
    <r>
      <rPr>
        <sz val="11"/>
        <color theme="1"/>
        <rFont val="Arial"/>
      </rPr>
      <t xml:space="preserve"> 323</t>
    </r>
  </si>
  <si>
    <r>
      <rPr>
        <b/>
        <sz val="11"/>
        <color theme="1"/>
        <rFont val="Arial"/>
      </rPr>
      <t>Nombre del Documento</t>
    </r>
    <r>
      <rPr>
        <sz val="11"/>
        <color theme="1"/>
        <rFont val="Arial"/>
      </rPr>
      <t xml:space="preserve">: Convenio de Refugios
</t>
    </r>
    <r>
      <rPr>
        <b/>
        <sz val="11"/>
        <color theme="1"/>
        <rFont val="Arial"/>
      </rPr>
      <t>Nombre de quien genera la información</t>
    </r>
    <r>
      <rPr>
        <sz val="11"/>
        <color theme="1"/>
        <rFont val="Arial"/>
      </rPr>
      <t xml:space="preserve">: Área de Planeación
</t>
    </r>
    <r>
      <rPr>
        <b/>
        <sz val="11"/>
        <color theme="1"/>
        <rFont val="Arial"/>
      </rPr>
      <t>Periodicidad con que se genera la información</t>
    </r>
    <r>
      <rPr>
        <sz val="11"/>
        <color theme="1"/>
        <rFont val="Arial"/>
      </rPr>
      <t xml:space="preserve">: Marzo- Noviembre
</t>
    </r>
    <r>
      <rPr>
        <b/>
        <sz val="11"/>
        <color theme="1"/>
        <rFont val="Arial"/>
      </rPr>
      <t xml:space="preserve">
Liga de la página donde se localiza la información o ubicación</t>
    </r>
    <r>
      <rPr>
        <sz val="11"/>
        <color theme="1"/>
        <rFont val="Arial"/>
      </rPr>
      <t xml:space="preserve">: Área de Archivo
</t>
    </r>
  </si>
  <si>
    <t>Los refugios cumplen con las condiciones necesarias para el resguardo de la ciudadania en caso de ser necesario en temporada de húracanes.</t>
  </si>
  <si>
    <t>Verificación de refugios con motivo a la temporada de Fenómenos Hidrometeorológicos.</t>
  </si>
  <si>
    <r>
      <rPr>
        <b/>
        <sz val="13"/>
        <color theme="1"/>
        <rFont val="Calibri"/>
      </rPr>
      <t xml:space="preserve">3.1.1.1.15.13 </t>
    </r>
    <r>
      <rPr>
        <sz val="13"/>
        <color theme="1"/>
        <rFont val="Calibri"/>
      </rPr>
      <t>Implementación de operativos con motivo a los diversos fenómenos naturales y antrópicos</t>
    </r>
  </si>
  <si>
    <r>
      <rPr>
        <b/>
        <sz val="13"/>
        <color theme="1"/>
        <rFont val="Calibri"/>
      </rPr>
      <t>POI:</t>
    </r>
    <r>
      <rPr>
        <sz val="13"/>
        <color theme="1"/>
        <rFont val="Calibri"/>
      </rPr>
      <t xml:space="preserve"> Porcentaje de operativos implementados.</t>
    </r>
  </si>
  <si>
    <t>Mide el total de operativos implementados, con motivos de los diversos fenómenos naturales y antrópicos que se presenten.</t>
  </si>
  <si>
    <r>
      <rPr>
        <b/>
        <sz val="11"/>
        <color theme="1"/>
        <rFont val="Arial"/>
      </rPr>
      <t>MÉTODO DE CÁLCULO:</t>
    </r>
    <r>
      <rPr>
        <sz val="11"/>
        <color theme="1"/>
        <rFont val="Arial"/>
      </rPr>
      <t xml:space="preserve">
</t>
    </r>
    <r>
      <rPr>
        <b/>
        <sz val="11"/>
        <color theme="1"/>
        <rFont val="Arial"/>
      </rPr>
      <t>POI</t>
    </r>
    <r>
      <rPr>
        <sz val="11"/>
        <color theme="1"/>
        <rFont val="Arial"/>
      </rPr>
      <t xml:space="preserve">= (TOI/TOP)*100
</t>
    </r>
    <r>
      <rPr>
        <b/>
        <sz val="11"/>
        <color theme="1"/>
        <rFont val="Arial"/>
      </rPr>
      <t>VARIABLES:</t>
    </r>
    <r>
      <rPr>
        <sz val="11"/>
        <color theme="1"/>
        <rFont val="Arial"/>
      </rPr>
      <t xml:space="preserve">
</t>
    </r>
    <r>
      <rPr>
        <b/>
        <sz val="11"/>
        <color theme="1"/>
        <rFont val="Arial"/>
      </rPr>
      <t>POI</t>
    </r>
    <r>
      <rPr>
        <sz val="11"/>
        <color theme="1"/>
        <rFont val="Arial"/>
      </rPr>
      <t xml:space="preserve">: Porcentaje de operativos implementados
</t>
    </r>
    <r>
      <rPr>
        <b/>
        <sz val="11"/>
        <color theme="1"/>
        <rFont val="Arial"/>
      </rPr>
      <t>TOI:</t>
    </r>
    <r>
      <rPr>
        <sz val="11"/>
        <color theme="1"/>
        <rFont val="Arial"/>
      </rPr>
      <t xml:space="preserve">Total de operativos implementados
</t>
    </r>
    <r>
      <rPr>
        <b/>
        <sz val="11"/>
        <color theme="1"/>
        <rFont val="Arial"/>
      </rPr>
      <t>TOP</t>
    </r>
    <r>
      <rPr>
        <sz val="11"/>
        <color theme="1"/>
        <rFont val="Arial"/>
      </rPr>
      <t xml:space="preserve">: Total de operativos programados.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</si>
  <si>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Operativos implementados</t>
    </r>
  </si>
  <si>
    <r>
      <rPr>
        <b/>
        <sz val="11"/>
        <color theme="1"/>
        <rFont val="Arial"/>
      </rPr>
      <t>POI:</t>
    </r>
    <r>
      <rPr>
        <sz val="11"/>
        <color theme="1"/>
        <rFont val="Arial"/>
      </rPr>
      <t xml:space="preserve"> La meta de Enero de 2025 a Diciembre de 2027, serán 101 operativos implementados.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49
</t>
    </r>
    <r>
      <rPr>
        <b/>
        <sz val="11"/>
        <color theme="1"/>
        <rFont val="Arial"/>
      </rPr>
      <t>Meta Relativa:</t>
    </r>
    <r>
      <rPr>
        <sz val="11"/>
        <color theme="1"/>
        <rFont val="Arial"/>
      </rPr>
      <t xml:space="preserve"> 94.23 %</t>
    </r>
  </si>
  <si>
    <r>
      <rPr>
        <b/>
        <sz val="11"/>
        <color theme="1"/>
        <rFont val="Arial"/>
      </rPr>
      <t>POI:</t>
    </r>
    <r>
      <rPr>
        <sz val="11"/>
        <color theme="1"/>
        <rFont val="Arial"/>
      </rPr>
      <t xml:space="preserve"> De Enero 2024 a Diciembre 2025, se implementaron 52 operativos
2024: 33
2025: 19
</t>
    </r>
    <r>
      <rPr>
        <b/>
        <sz val="11"/>
        <color theme="1"/>
        <rFont val="Arial"/>
      </rPr>
      <t>TOTAL:</t>
    </r>
    <r>
      <rPr>
        <sz val="11"/>
        <color theme="1"/>
        <rFont val="Arial"/>
      </rPr>
      <t xml:space="preserve"> 52</t>
    </r>
  </si>
  <si>
    <r>
      <rPr>
        <b/>
        <sz val="11"/>
        <color theme="1"/>
        <rFont val="Arial"/>
      </rPr>
      <t>Nombre del Documento</t>
    </r>
    <r>
      <rPr>
        <sz val="11"/>
        <color theme="1"/>
        <rFont val="Arial"/>
      </rPr>
      <t xml:space="preserve">: Reporte de Operativos Implementados
</t>
    </r>
    <r>
      <rPr>
        <b/>
        <sz val="11"/>
        <color theme="1"/>
        <rFont val="Arial"/>
      </rPr>
      <t>Nombre de quien genera la informació</t>
    </r>
    <r>
      <rPr>
        <sz val="11"/>
        <color theme="1"/>
        <rFont val="Arial"/>
      </rPr>
      <t xml:space="preserve">n: Departamento de Desastres Naturales
</t>
    </r>
    <r>
      <rPr>
        <b/>
        <sz val="11"/>
        <color theme="1"/>
        <rFont val="Arial"/>
      </rPr>
      <t>Periodicidad con que se genera la información:</t>
    </r>
    <r>
      <rPr>
        <sz val="11"/>
        <color theme="1"/>
        <rFont val="Arial"/>
      </rPr>
      <t xml:space="preserve"> Semanal
</t>
    </r>
    <r>
      <rPr>
        <b/>
        <sz val="11"/>
        <color theme="1"/>
        <rFont val="Arial"/>
      </rPr>
      <t xml:space="preserve">
Liga de la página donde se localiza la información o ubicación:</t>
    </r>
    <r>
      <rPr>
        <sz val="11"/>
        <color theme="1"/>
        <rFont val="Arial"/>
      </rPr>
      <t xml:space="preserve"> Leford de Reporte de Operativos Implementados
</t>
    </r>
  </si>
  <si>
    <t>Los ciudadanos y visitantes reciben medidas preventivas así como  atención ante la eventualudad presentada.</t>
  </si>
  <si>
    <t>Implementación de operativos con motivo a los diversos fenómenos en materia de protección civil.</t>
  </si>
  <si>
    <r>
      <rPr>
        <b/>
        <sz val="13"/>
        <color theme="1"/>
        <rFont val="Calibri"/>
      </rPr>
      <t>3.1.1.1.15.14</t>
    </r>
    <r>
      <rPr>
        <sz val="13"/>
        <color theme="1"/>
        <rFont val="Calibri"/>
      </rPr>
      <t xml:space="preserve"> Implementación de salvamentos, rescates y primeros auxilios en playas, cenotes y lagunas en el municipio.</t>
    </r>
  </si>
  <si>
    <r>
      <rPr>
        <b/>
        <sz val="13"/>
        <color theme="1"/>
        <rFont val="Calibri"/>
      </rPr>
      <t>PSRPI:</t>
    </r>
    <r>
      <rPr>
        <sz val="13"/>
        <color theme="1"/>
        <rFont val="Calibri"/>
      </rPr>
      <t xml:space="preserve"> Porcentaje de salvamentos, rescates y primeros auxilios implementados en las playas, cenotes y lagunas. </t>
    </r>
  </si>
  <si>
    <t>Mide la atención de salvamentos, rescates y primeros auxilios que se realizan en las playas públicas, cenotes y lagunas en el municipio</t>
  </si>
  <si>
    <r>
      <rPr>
        <b/>
        <sz val="11"/>
        <color theme="1"/>
        <rFont val="Arial"/>
      </rPr>
      <t>MÉTODO DE CÁLCULO:</t>
    </r>
    <r>
      <rPr>
        <sz val="11"/>
        <color theme="1"/>
        <rFont val="Arial"/>
      </rPr>
      <t xml:space="preserve">
</t>
    </r>
    <r>
      <rPr>
        <b/>
        <sz val="11"/>
        <color theme="1"/>
        <rFont val="Arial"/>
      </rPr>
      <t xml:space="preserve">PSRPI= </t>
    </r>
    <r>
      <rPr>
        <sz val="11"/>
        <color theme="1"/>
        <rFont val="Arial"/>
      </rPr>
      <t xml:space="preserve">(TRI/TRE)*100
</t>
    </r>
    <r>
      <rPr>
        <b/>
        <sz val="11"/>
        <color theme="1"/>
        <rFont val="Arial"/>
      </rPr>
      <t xml:space="preserve">
VARIABLES:</t>
    </r>
    <r>
      <rPr>
        <sz val="11"/>
        <color theme="1"/>
        <rFont val="Arial"/>
      </rPr>
      <t xml:space="preserve">
</t>
    </r>
    <r>
      <rPr>
        <b/>
        <sz val="11"/>
        <color theme="1"/>
        <rFont val="Arial"/>
      </rPr>
      <t>PSRPI:</t>
    </r>
    <r>
      <rPr>
        <sz val="11"/>
        <color theme="1"/>
        <rFont val="Arial"/>
      </rPr>
      <t xml:space="preserve"> Porcentaje de salvamentos, rescates y primeros auxilios implementados. 
</t>
    </r>
    <r>
      <rPr>
        <b/>
        <sz val="11"/>
        <color theme="1"/>
        <rFont val="Arial"/>
      </rPr>
      <t>TRI:</t>
    </r>
    <r>
      <rPr>
        <sz val="11"/>
        <color theme="1"/>
        <rFont val="Arial"/>
      </rPr>
      <t xml:space="preserve">Total de reporte de implementados.
</t>
    </r>
    <r>
      <rPr>
        <b/>
        <sz val="11"/>
        <color theme="1"/>
        <rFont val="Arial"/>
      </rPr>
      <t>TRE</t>
    </r>
    <r>
      <rPr>
        <sz val="11"/>
        <color theme="1"/>
        <rFont val="Arial"/>
      </rPr>
      <t xml:space="preserve">:Total de reportes estimados.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</si>
  <si>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Salvamentos, rescates y primeros auxilios</t>
    </r>
  </si>
  <si>
    <t>Ascendnete</t>
  </si>
  <si>
    <r>
      <rPr>
        <b/>
        <sz val="11"/>
        <color theme="1"/>
        <rFont val="Arial"/>
      </rPr>
      <t>PSRPI</t>
    </r>
    <r>
      <rPr>
        <sz val="11"/>
        <color theme="1"/>
        <rFont val="Arial"/>
      </rPr>
      <t xml:space="preserve">:La meta deEnero de 2025 a Diciembre de 2027, serán 651 salvamentos, rescastes y primeros auxilios implementados.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304
</t>
    </r>
    <r>
      <rPr>
        <b/>
        <sz val="11"/>
        <color theme="1"/>
        <rFont val="Arial"/>
      </rPr>
      <t>Meta Relativa:</t>
    </r>
    <r>
      <rPr>
        <sz val="11"/>
        <color theme="1"/>
        <rFont val="Arial"/>
      </rPr>
      <t xml:space="preserve"> 87.61 %</t>
    </r>
  </si>
  <si>
    <r>
      <rPr>
        <b/>
        <sz val="11"/>
        <color theme="1"/>
        <rFont val="Arial"/>
      </rPr>
      <t>PSRPI:</t>
    </r>
    <r>
      <rPr>
        <sz val="11"/>
        <color theme="1"/>
        <rFont val="Arial"/>
      </rPr>
      <t xml:space="preserve"> De Enero 2024 a Diciembre 2025, se implementaron 347 salvamentos, rescates y primeros auxilios
2024: 188
2025: 159
</t>
    </r>
    <r>
      <rPr>
        <b/>
        <sz val="11"/>
        <color theme="1"/>
        <rFont val="Arial"/>
      </rPr>
      <t>TOTAL:</t>
    </r>
    <r>
      <rPr>
        <sz val="11"/>
        <color theme="1"/>
        <rFont val="Arial"/>
      </rPr>
      <t xml:space="preserve"> 347</t>
    </r>
  </si>
  <si>
    <r>
      <rPr>
        <b/>
        <sz val="11"/>
        <color theme="1"/>
        <rFont val="Arial"/>
      </rPr>
      <t xml:space="preserve">Nombre del Documento: </t>
    </r>
    <r>
      <rPr>
        <sz val="11"/>
        <color theme="1"/>
        <rFont val="Arial"/>
      </rPr>
      <t xml:space="preserve">Reporte de Rescate Acuatico
</t>
    </r>
    <r>
      <rPr>
        <b/>
        <sz val="11"/>
        <color theme="1"/>
        <rFont val="Arial"/>
      </rPr>
      <t xml:space="preserve">
Nombre de quien genera la información</t>
    </r>
    <r>
      <rPr>
        <sz val="11"/>
        <color theme="1"/>
        <rFont val="Arial"/>
      </rPr>
      <t xml:space="preserve">: Departamento de Seguridad y Salvamento
</t>
    </r>
    <r>
      <rPr>
        <b/>
        <sz val="11"/>
        <color theme="1"/>
        <rFont val="Arial"/>
      </rPr>
      <t>Periodicidad con que se genera la información:</t>
    </r>
    <r>
      <rPr>
        <sz val="11"/>
        <color theme="1"/>
        <rFont val="Arial"/>
      </rPr>
      <t xml:space="preserve"> Semanal
</t>
    </r>
    <r>
      <rPr>
        <b/>
        <sz val="11"/>
        <color theme="1"/>
        <rFont val="Arial"/>
      </rPr>
      <t xml:space="preserve">
Liga de la página donde se localiza la información o ubicación</t>
    </r>
    <r>
      <rPr>
        <sz val="11"/>
        <color theme="1"/>
        <rFont val="Arial"/>
      </rPr>
      <t xml:space="preserve">: Leford de Reporte de Rescate Acuatico
</t>
    </r>
  </si>
  <si>
    <t>Los ciudadanos y visitantes reciben atención de primeros auxilios ante la eventualudad presentada.</t>
  </si>
  <si>
    <t>Implementación de salvamentos, rescates y primeros auxilios en playas, cenotes y lagunas, así como llevar a cabo los diversos operativos con motivo a las distintas temporadas vacacionales.</t>
  </si>
  <si>
    <r>
      <rPr>
        <b/>
        <sz val="13"/>
        <color theme="1"/>
        <rFont val="Calibri"/>
      </rPr>
      <t xml:space="preserve">3.1.1.1.15.15 </t>
    </r>
    <r>
      <rPr>
        <sz val="13"/>
        <color theme="1"/>
        <rFont val="Calibri"/>
      </rPr>
      <t>Ejecución de acciones preventivas de manera permanente en las diversas playas, en beneficio a la ciudadanía.</t>
    </r>
  </si>
  <si>
    <r>
      <rPr>
        <b/>
        <sz val="13"/>
        <color theme="1"/>
        <rFont val="Calibri"/>
      </rPr>
      <t xml:space="preserve">PAPB: </t>
    </r>
    <r>
      <rPr>
        <sz val="13"/>
        <color theme="1"/>
        <rFont val="Calibri"/>
      </rPr>
      <t>Porcentaje acciones preventivas brindadas a la población benitojuarense y vacacionistas.</t>
    </r>
  </si>
  <si>
    <t>Mide el porcentaje de acciones realizadas brindadas a la poblacion benitojuarence y vacacionistas, en las diversas playas públicas del minicipio a travez del programa playas seguras.</t>
  </si>
  <si>
    <r>
      <rPr>
        <b/>
        <sz val="11"/>
        <color theme="1"/>
        <rFont val="Arial"/>
      </rPr>
      <t xml:space="preserve">MÉTODO DE CÁLCULO: </t>
    </r>
    <r>
      <rPr>
        <sz val="11"/>
        <color theme="1"/>
        <rFont val="Arial"/>
      </rPr>
      <t xml:space="preserve">
</t>
    </r>
    <r>
      <rPr>
        <b/>
        <sz val="11"/>
        <color theme="1"/>
        <rFont val="Arial"/>
      </rPr>
      <t>PAPB</t>
    </r>
    <r>
      <rPr>
        <sz val="11"/>
        <color theme="1"/>
        <rFont val="Arial"/>
      </rPr>
      <t xml:space="preserve">=(TPB/NPE)*100
</t>
    </r>
    <r>
      <rPr>
        <b/>
        <sz val="11"/>
        <color theme="1"/>
        <rFont val="Arial"/>
      </rPr>
      <t xml:space="preserve">
VARIABLES:</t>
    </r>
    <r>
      <rPr>
        <sz val="11"/>
        <color theme="1"/>
        <rFont val="Arial"/>
      </rPr>
      <t xml:space="preserve">
</t>
    </r>
    <r>
      <rPr>
        <b/>
        <sz val="11"/>
        <color theme="1"/>
        <rFont val="Arial"/>
      </rPr>
      <t>PAPB</t>
    </r>
    <r>
      <rPr>
        <sz val="11"/>
        <color theme="1"/>
        <rFont val="Arial"/>
      </rPr>
      <t xml:space="preserve">: Porcentaje de acciones preventivas brindadas.
</t>
    </r>
    <r>
      <rPr>
        <b/>
        <sz val="11"/>
        <color theme="1"/>
        <rFont val="Arial"/>
      </rPr>
      <t>TPB</t>
    </r>
    <r>
      <rPr>
        <sz val="11"/>
        <color theme="1"/>
        <rFont val="Arial"/>
      </rPr>
      <t xml:space="preserve">: Total de población beneficiada.
</t>
    </r>
    <r>
      <rPr>
        <b/>
        <sz val="11"/>
        <color theme="1"/>
        <rFont val="Arial"/>
      </rPr>
      <t xml:space="preserve">NPE: </t>
    </r>
    <r>
      <rPr>
        <sz val="11"/>
        <color theme="1"/>
        <rFont val="Arial"/>
      </rPr>
      <t xml:space="preserve">Número de población estimada.                                 
</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</si>
  <si>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acciones preventivas </t>
    </r>
  </si>
  <si>
    <r>
      <rPr>
        <b/>
        <sz val="11"/>
        <color theme="1"/>
        <rFont val="Arial"/>
      </rPr>
      <t>PAPB</t>
    </r>
    <r>
      <rPr>
        <sz val="11"/>
        <color theme="1"/>
        <rFont val="Arial"/>
      </rPr>
      <t xml:space="preserve">:La meta de Enero de 2025 a Diciembre de 2027, serán 3,363,900 acciones preventivas brindadas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1,322,989
</t>
    </r>
    <r>
      <rPr>
        <b/>
        <sz val="11"/>
        <color theme="1"/>
        <rFont val="Arial"/>
      </rPr>
      <t>Meta Relativa</t>
    </r>
    <r>
      <rPr>
        <sz val="11"/>
        <color theme="1"/>
        <rFont val="Arial"/>
      </rPr>
      <t>: 64.82 %</t>
    </r>
  </si>
  <si>
    <r>
      <rPr>
        <b/>
        <sz val="11"/>
        <color theme="1"/>
        <rFont val="Arial"/>
      </rPr>
      <t xml:space="preserve">PAPB: </t>
    </r>
    <r>
      <rPr>
        <sz val="11"/>
        <color theme="1"/>
        <rFont val="Arial"/>
      </rPr>
      <t xml:space="preserve"> De Enero 2024 a Diciembre 2025, se brindaron 2,040,911 acciones preventivas
2024: 1,170,257
2025: 870,654
</t>
    </r>
    <r>
      <rPr>
        <b/>
        <sz val="11"/>
        <color theme="1"/>
        <rFont val="Arial"/>
      </rPr>
      <t>TOTAL:</t>
    </r>
    <r>
      <rPr>
        <sz val="11"/>
        <color theme="1"/>
        <rFont val="Arial"/>
      </rPr>
      <t xml:space="preserve"> 2,040,911</t>
    </r>
  </si>
  <si>
    <r>
      <rPr>
        <b/>
        <sz val="11"/>
        <color theme="1"/>
        <rFont val="Arial"/>
      </rPr>
      <t xml:space="preserve">Nombre del Documento: </t>
    </r>
    <r>
      <rPr>
        <sz val="11"/>
        <color theme="1"/>
        <rFont val="Arial"/>
      </rPr>
      <t xml:space="preserve">Bitacora Acuatica
</t>
    </r>
    <r>
      <rPr>
        <b/>
        <sz val="11"/>
        <color theme="1"/>
        <rFont val="Arial"/>
      </rPr>
      <t>Nombre de quien genera la información:</t>
    </r>
    <r>
      <rPr>
        <sz val="11"/>
        <color theme="1"/>
        <rFont val="Arial"/>
      </rPr>
      <t xml:space="preserve"> Departamento de Seguridad y Salvamento
</t>
    </r>
    <r>
      <rPr>
        <b/>
        <sz val="11"/>
        <color theme="1"/>
        <rFont val="Arial"/>
      </rPr>
      <t>Periodicidad con que se genera la información</t>
    </r>
    <r>
      <rPr>
        <sz val="11"/>
        <color theme="1"/>
        <rFont val="Arial"/>
      </rPr>
      <t xml:space="preserve">: Diaria
</t>
    </r>
    <r>
      <rPr>
        <b/>
        <sz val="11"/>
        <color theme="1"/>
        <rFont val="Arial"/>
      </rPr>
      <t>Liga de la página donde se localiza la información o ubicación:</t>
    </r>
    <r>
      <rPr>
        <sz val="11"/>
        <color theme="1"/>
        <rFont val="Arial"/>
      </rPr>
      <t xml:space="preserve"> Bitacora Acuatica
</t>
    </r>
  </si>
  <si>
    <t>La ciudadania muestra interes en las recomendaciones que se establece la Dirección General de Protección.</t>
  </si>
  <si>
    <t>Ejecución de acciones preventivas de manera permanente en las diversas playas, en beneficio a la ciudadanía.</t>
  </si>
  <si>
    <r>
      <rPr>
        <b/>
        <sz val="13"/>
        <color theme="1"/>
        <rFont val="Calibri"/>
      </rPr>
      <t xml:space="preserve">3.1.1.1.15.16 </t>
    </r>
    <r>
      <rPr>
        <sz val="13"/>
        <color theme="1"/>
        <rFont val="Calibri"/>
      </rPr>
      <t>Atención a quejas ciudadanas en materia de protección civil.</t>
    </r>
  </si>
  <si>
    <r>
      <rPr>
        <b/>
        <sz val="13"/>
        <color theme="1"/>
        <rFont val="Calibri"/>
      </rPr>
      <t xml:space="preserve">PQCA: </t>
    </r>
    <r>
      <rPr>
        <sz val="13"/>
        <color theme="1"/>
        <rFont val="Calibri"/>
      </rPr>
      <t>Porcentaje de quejas ciudadanas atendidas.</t>
    </r>
  </si>
  <si>
    <t>Mide el total de quejas ciudadanas atendidas, las cuales son recibidas por oficio, redes sociales y vía telefónica..</t>
  </si>
  <si>
    <r>
      <rPr>
        <b/>
        <sz val="11"/>
        <color theme="1"/>
        <rFont val="Arial"/>
      </rPr>
      <t>MÉTODO DE CÁLCULO:</t>
    </r>
    <r>
      <rPr>
        <sz val="11"/>
        <color theme="1"/>
        <rFont val="Arial"/>
      </rPr>
      <t xml:space="preserve">
</t>
    </r>
    <r>
      <rPr>
        <b/>
        <sz val="11"/>
        <color theme="1"/>
        <rFont val="Arial"/>
      </rPr>
      <t xml:space="preserve">PQCA= </t>
    </r>
    <r>
      <rPr>
        <sz val="11"/>
        <color theme="1"/>
        <rFont val="Arial"/>
      </rPr>
      <t xml:space="preserve">(TQCA/TQCR)*100
</t>
    </r>
    <r>
      <rPr>
        <b/>
        <sz val="11"/>
        <color theme="1"/>
        <rFont val="Arial"/>
      </rPr>
      <t xml:space="preserve">VARIABLES:
PQCA: </t>
    </r>
    <r>
      <rPr>
        <sz val="11"/>
        <color theme="1"/>
        <rFont val="Arial"/>
      </rPr>
      <t xml:space="preserve">Porcentaje de quejas ciudadanas atendidas.
</t>
    </r>
    <r>
      <rPr>
        <b/>
        <sz val="11"/>
        <color theme="1"/>
        <rFont val="Arial"/>
      </rPr>
      <t xml:space="preserve">TQCA: </t>
    </r>
    <r>
      <rPr>
        <sz val="11"/>
        <color theme="1"/>
        <rFont val="Arial"/>
      </rPr>
      <t xml:space="preserve">Total de quejas ciudadanas atendidas.
</t>
    </r>
    <r>
      <rPr>
        <b/>
        <sz val="11"/>
        <color theme="1"/>
        <rFont val="Arial"/>
      </rPr>
      <t>TQCR</t>
    </r>
    <r>
      <rPr>
        <sz val="11"/>
        <color theme="1"/>
        <rFont val="Arial"/>
      </rPr>
      <t>:Total de quejas ciudadanas recibidas.</t>
    </r>
  </si>
  <si>
    <r>
      <rPr>
        <b/>
        <sz val="11"/>
        <color theme="1"/>
        <rFont val="Arial"/>
      </rPr>
      <t>UNIDAD DE MEDIDA DEL INDICADOR:</t>
    </r>
    <r>
      <rPr>
        <sz val="11"/>
        <color theme="1"/>
        <rFont val="Arial"/>
      </rPr>
      <t xml:space="preserve">
Porcentaje
</t>
    </r>
    <r>
      <rPr>
        <b/>
        <sz val="11"/>
        <color theme="1"/>
        <rFont val="Arial"/>
      </rPr>
      <t>UNIDAD DE MEDIDA DE LAS VARIABLES:</t>
    </r>
    <r>
      <rPr>
        <sz val="11"/>
        <color theme="1"/>
        <rFont val="Arial"/>
      </rPr>
      <t xml:space="preserve">
Quejas ciudadanas </t>
    </r>
  </si>
  <si>
    <t>Descendente</t>
  </si>
  <si>
    <r>
      <rPr>
        <b/>
        <sz val="11"/>
        <color theme="1"/>
        <rFont val="Arial"/>
      </rPr>
      <t>PQCA:</t>
    </r>
    <r>
      <rPr>
        <sz val="11"/>
        <color theme="1"/>
        <rFont val="Arial"/>
      </rPr>
      <t xml:space="preserve"> La meta de Enero de 2025 a Diciembre de 2027, serán 808 quejas ciudadanas atendidas.
</t>
    </r>
    <r>
      <rPr>
        <b/>
        <sz val="11"/>
        <color theme="1"/>
        <rFont val="Arial"/>
      </rPr>
      <t>VARIACIÓN DE LA META EN RELACIÓN A LA LÍNEA BASE</t>
    </r>
    <r>
      <rPr>
        <sz val="11"/>
        <color theme="1"/>
        <rFont val="Arial"/>
      </rPr>
      <t xml:space="preserve">
</t>
    </r>
    <r>
      <rPr>
        <b/>
        <sz val="11"/>
        <color theme="1"/>
        <rFont val="Arial"/>
      </rPr>
      <t>Meta Abolsuta:</t>
    </r>
    <r>
      <rPr>
        <sz val="11"/>
        <color theme="1"/>
        <rFont val="Arial"/>
      </rPr>
      <t xml:space="preserve"> -247
</t>
    </r>
    <r>
      <rPr>
        <b/>
        <sz val="11"/>
        <color theme="1"/>
        <rFont val="Arial"/>
      </rPr>
      <t>Meta Relativa</t>
    </r>
    <r>
      <rPr>
        <sz val="11"/>
        <color theme="1"/>
        <rFont val="Arial"/>
      </rPr>
      <t>: -23.41 %</t>
    </r>
  </si>
  <si>
    <r>
      <rPr>
        <b/>
        <sz val="11"/>
        <color theme="1"/>
        <rFont val="Arial"/>
      </rPr>
      <t>PQCA</t>
    </r>
    <r>
      <rPr>
        <sz val="11"/>
        <color theme="1"/>
        <rFont val="Arial"/>
      </rPr>
      <t xml:space="preserve">: De Enero 2024 a Diciembre 2025, se atendieron  1,055 quejas ciudadanas
2024: 937
2025: 118
</t>
    </r>
    <r>
      <rPr>
        <b/>
        <sz val="11"/>
        <color theme="1"/>
        <rFont val="Arial"/>
      </rPr>
      <t>TOTAL:</t>
    </r>
    <r>
      <rPr>
        <sz val="11"/>
        <color theme="1"/>
        <rFont val="Arial"/>
      </rPr>
      <t xml:space="preserve"> 1,055
</t>
    </r>
  </si>
  <si>
    <r>
      <rPr>
        <b/>
        <sz val="11"/>
        <color theme="1"/>
        <rFont val="Arial"/>
      </rPr>
      <t>Nombre del Document</t>
    </r>
    <r>
      <rPr>
        <sz val="11"/>
        <color theme="1"/>
        <rFont val="Arial"/>
      </rPr>
      <t xml:space="preserve">o: Reporte de Queja
</t>
    </r>
    <r>
      <rPr>
        <b/>
        <sz val="11"/>
        <color theme="1"/>
        <rFont val="Arial"/>
      </rPr>
      <t xml:space="preserve">Nombre de quien genera la información: </t>
    </r>
    <r>
      <rPr>
        <sz val="11"/>
        <color theme="1"/>
        <rFont val="Arial"/>
      </rPr>
      <t xml:space="preserve">Departamento de Voluntarios y Supervisor de Eventos
</t>
    </r>
    <r>
      <rPr>
        <b/>
        <sz val="11"/>
        <color theme="1"/>
        <rFont val="Arial"/>
      </rPr>
      <t xml:space="preserve">
Periodicidad con que se genera la información</t>
    </r>
    <r>
      <rPr>
        <sz val="11"/>
        <color theme="1"/>
        <rFont val="Arial"/>
      </rPr>
      <t xml:space="preserve">: Semanal
</t>
    </r>
    <r>
      <rPr>
        <b/>
        <sz val="11"/>
        <color theme="1"/>
        <rFont val="Arial"/>
      </rPr>
      <t>Liga de la página donde se localiza la información o ubicación:</t>
    </r>
    <r>
      <rPr>
        <sz val="11"/>
        <color theme="1"/>
        <rFont val="Arial"/>
      </rPr>
      <t xml:space="preserve"> Leford de Reporte de Quejas
</t>
    </r>
  </si>
  <si>
    <t>La ciudadania contribuye apoyando con denuncias por posibles hechos que dañen la integridad de la población.</t>
  </si>
  <si>
    <t>Atención a quejas ciudadanas en materia de protección civil.</t>
  </si>
  <si>
    <r>
      <rPr>
        <b/>
        <sz val="13"/>
        <color theme="1"/>
        <rFont val="Calibri"/>
      </rPr>
      <t xml:space="preserve">3.1.1.1.15.17 </t>
    </r>
    <r>
      <rPr>
        <sz val="13"/>
        <color theme="1"/>
        <rFont val="Calibri"/>
      </rPr>
      <t>Integración de los diversos Comités Operativos Especializados en Materia de Protección Civil</t>
    </r>
  </si>
  <si>
    <r>
      <rPr>
        <b/>
        <sz val="13"/>
        <color theme="1"/>
        <rFont val="Calibri"/>
      </rPr>
      <t>PDCI:</t>
    </r>
    <r>
      <rPr>
        <sz val="13"/>
        <color theme="1"/>
        <rFont val="Calibri"/>
      </rPr>
      <t xml:space="preserve"> Porcentaje de los diversos comités integrados</t>
    </r>
  </si>
  <si>
    <t>Mide el total de los diversos comités integrados en materia de protección civil.</t>
  </si>
  <si>
    <r>
      <rPr>
        <b/>
        <sz val="11"/>
        <color theme="1"/>
        <rFont val="Arial"/>
      </rPr>
      <t>MÉTODO DE CÁLCULO:</t>
    </r>
    <r>
      <rPr>
        <sz val="11"/>
        <color theme="1"/>
        <rFont val="Arial"/>
      </rPr>
      <t xml:space="preserve">
</t>
    </r>
    <r>
      <rPr>
        <b/>
        <sz val="11"/>
        <color theme="1"/>
        <rFont val="Arial"/>
      </rPr>
      <t xml:space="preserve">PDCI= </t>
    </r>
    <r>
      <rPr>
        <sz val="11"/>
        <color theme="1"/>
        <rFont val="Arial"/>
      </rPr>
      <t xml:space="preserve">(TCR/TCP)*100
</t>
    </r>
    <r>
      <rPr>
        <b/>
        <sz val="11"/>
        <color theme="1"/>
        <rFont val="Arial"/>
      </rPr>
      <t>VARIABLES:</t>
    </r>
    <r>
      <rPr>
        <sz val="11"/>
        <color theme="1"/>
        <rFont val="Arial"/>
      </rPr>
      <t xml:space="preserve">
</t>
    </r>
    <r>
      <rPr>
        <b/>
        <sz val="11"/>
        <color theme="1"/>
        <rFont val="Arial"/>
      </rPr>
      <t>PDCI:</t>
    </r>
    <r>
      <rPr>
        <sz val="11"/>
        <color theme="1"/>
        <rFont val="Arial"/>
      </rPr>
      <t xml:space="preserve"> Porcentaje de los diversos comités integrados.
</t>
    </r>
    <r>
      <rPr>
        <b/>
        <sz val="11"/>
        <color theme="1"/>
        <rFont val="Arial"/>
      </rPr>
      <t>TCR:</t>
    </r>
    <r>
      <rPr>
        <sz val="11"/>
        <color theme="1"/>
        <rFont val="Arial"/>
      </rPr>
      <t xml:space="preserve">Total de comités realizados.
</t>
    </r>
    <r>
      <rPr>
        <b/>
        <sz val="11"/>
        <color theme="1"/>
        <rFont val="Arial"/>
      </rPr>
      <t>TCP</t>
    </r>
    <r>
      <rPr>
        <sz val="11"/>
        <color theme="1"/>
        <rFont val="Arial"/>
      </rPr>
      <t>: Total de comités programados.</t>
    </r>
  </si>
  <si>
    <r>
      <rPr>
        <b/>
        <sz val="11"/>
        <color theme="1"/>
        <rFont val="Arial"/>
      </rPr>
      <t xml:space="preserve">UNIDAD DE MEDIDA DEL INDICADOR:  </t>
    </r>
    <r>
      <rPr>
        <sz val="11"/>
        <color theme="1"/>
        <rFont val="Arial"/>
      </rPr>
      <t xml:space="preserve">
Porcentaje
</t>
    </r>
    <r>
      <rPr>
        <b/>
        <sz val="11"/>
        <color theme="1"/>
        <rFont val="Arial"/>
      </rPr>
      <t>UNIDAD DE MEDIDA DE LAS VARIABLES:</t>
    </r>
    <r>
      <rPr>
        <sz val="11"/>
        <color theme="1"/>
        <rFont val="Arial"/>
      </rPr>
      <t xml:space="preserve">
 Comités  </t>
    </r>
  </si>
  <si>
    <r>
      <rPr>
        <b/>
        <sz val="11"/>
        <color theme="1"/>
        <rFont val="Arial"/>
      </rPr>
      <t>PDCI:</t>
    </r>
    <r>
      <rPr>
        <sz val="11"/>
        <color theme="1"/>
        <rFont val="Arial"/>
      </rPr>
      <t xml:space="preserve">  La meta de Enero 2025 a Diciembre de  2027, serán 8 comites integrados.
</t>
    </r>
    <r>
      <rPr>
        <b/>
        <sz val="11"/>
        <color theme="1"/>
        <rFont val="Arial"/>
      </rPr>
      <t xml:space="preserve">VARIACIÓN DE LA META EN RELACIÓN A LA LÍNEA BASE
</t>
    </r>
    <r>
      <rPr>
        <sz val="11"/>
        <color theme="1"/>
        <rFont val="Arial"/>
      </rPr>
      <t xml:space="preserve">
</t>
    </r>
    <r>
      <rPr>
        <b/>
        <sz val="11"/>
        <color theme="1"/>
        <rFont val="Arial"/>
      </rPr>
      <t xml:space="preserve">Meta Abolsuta: </t>
    </r>
    <r>
      <rPr>
        <sz val="11"/>
        <color theme="1"/>
        <rFont val="Arial"/>
      </rPr>
      <t xml:space="preserve">2
</t>
    </r>
    <r>
      <rPr>
        <b/>
        <sz val="11"/>
        <color theme="1"/>
        <rFont val="Arial"/>
      </rPr>
      <t>Meta Relativa</t>
    </r>
    <r>
      <rPr>
        <sz val="11"/>
        <color theme="1"/>
        <rFont val="Arial"/>
      </rPr>
      <t>: 33.33 %</t>
    </r>
  </si>
  <si>
    <r>
      <rPr>
        <b/>
        <sz val="11"/>
        <color theme="1"/>
        <rFont val="Arial"/>
      </rPr>
      <t>PDCI:</t>
    </r>
    <r>
      <rPr>
        <sz val="11"/>
        <color theme="1"/>
        <rFont val="Arial"/>
      </rPr>
      <t xml:space="preserve"> De Enero 2024 a Diciembre 2025, se integraron 6 comités
2024: 4
2025: 2
</t>
    </r>
    <r>
      <rPr>
        <b/>
        <sz val="11"/>
        <color theme="1"/>
        <rFont val="Arial"/>
      </rPr>
      <t>TOTAL:</t>
    </r>
    <r>
      <rPr>
        <sz val="11"/>
        <color theme="1"/>
        <rFont val="Arial"/>
      </rPr>
      <t xml:space="preserve"> 6</t>
    </r>
  </si>
  <si>
    <r>
      <rPr>
        <b/>
        <sz val="11"/>
        <color theme="1"/>
        <rFont val="Arial"/>
      </rPr>
      <t>Nombre del Documento:</t>
    </r>
    <r>
      <rPr>
        <sz val="11"/>
        <color theme="1"/>
        <rFont val="Arial"/>
      </rPr>
      <t xml:space="preserve"> Acta de Sesión de Comite
</t>
    </r>
    <r>
      <rPr>
        <b/>
        <sz val="11"/>
        <color theme="1"/>
        <rFont val="Arial"/>
      </rPr>
      <t>Nombre de quien genera la información</t>
    </r>
    <r>
      <rPr>
        <sz val="11"/>
        <color theme="1"/>
        <rFont val="Arial"/>
      </rPr>
      <t xml:space="preserve">: Dirección General 
</t>
    </r>
    <r>
      <rPr>
        <b/>
        <sz val="11"/>
        <color theme="1"/>
        <rFont val="Arial"/>
      </rPr>
      <t xml:space="preserve">
Periodicidad con que se genera la información:</t>
    </r>
    <r>
      <rPr>
        <sz val="11"/>
        <color theme="1"/>
        <rFont val="Arial"/>
      </rPr>
      <t xml:space="preserve"> marzo y junio
</t>
    </r>
    <r>
      <rPr>
        <b/>
        <sz val="11"/>
        <color theme="1"/>
        <rFont val="Arial"/>
      </rPr>
      <t>Liga de la página donde se localiza la información o ubicación</t>
    </r>
    <r>
      <rPr>
        <sz val="11"/>
        <color theme="1"/>
        <rFont val="Arial"/>
      </rPr>
      <t>: Leford de Comites</t>
    </r>
  </si>
  <si>
    <t>Se coordina con las áreas involucradas en caso de de los diversos fenomenos naturales, para salvaguardar la integridad de la ciudadania.</t>
  </si>
  <si>
    <t>Meta 3.6
Meta 11.5
 Meta 13.1
 Meta 13.3</t>
  </si>
  <si>
    <t>Integración de los diversos Comités Operativos Especializados en Materia de Protección Civil</t>
  </si>
  <si>
    <t>ID 004</t>
  </si>
  <si>
    <t>Manifestaciones</t>
  </si>
  <si>
    <t>Observancia al cumplimiento a los Derechos Humanos</t>
  </si>
  <si>
    <t>Derechos Humanos</t>
  </si>
  <si>
    <t>ID 005</t>
  </si>
  <si>
    <t>Conferencias y Pláticas</t>
  </si>
  <si>
    <t>Concientizar sobre los Derechos Humanos</t>
  </si>
  <si>
    <t>ID 006</t>
  </si>
  <si>
    <t>Mediación</t>
  </si>
  <si>
    <t>Platicas y acuerdos</t>
  </si>
  <si>
    <t>ASESORÍAS JURÍDICAS</t>
  </si>
  <si>
    <t>Programa de Atención y Apoyo a las Demandas de la Ciudadanía y Organismos Gubernamentales.</t>
  </si>
  <si>
    <t>ASUNTOS JURÍDICOS</t>
  </si>
  <si>
    <t>PROGRAMA PRESUPUESTARIO 2026</t>
  </si>
  <si>
    <t>PROGRAMA PRESUPUESTARIO 2026
SECRETARÍA GENERAL DEL H. AYUNTAMIENTO</t>
  </si>
  <si>
    <r>
      <rPr>
        <b/>
        <sz val="15"/>
        <color theme="0"/>
        <rFont val="Calibri"/>
      </rPr>
      <t>Medios de verificación.</t>
    </r>
    <r>
      <rPr>
        <sz val="15"/>
        <color theme="0"/>
        <rFont val="Calibri"/>
      </rPr>
      <t xml:space="preserve">
</t>
    </r>
    <r>
      <rPr>
        <sz val="12"/>
        <color theme="0"/>
        <rFont val="Calibri"/>
      </rPr>
      <t xml:space="preserve">
(fuentes de información de donde se obtendrán los datos del indicador)</t>
    </r>
  </si>
  <si>
    <r>
      <rPr>
        <b/>
        <sz val="15"/>
        <color theme="0"/>
        <rFont val="Calibri"/>
      </rPr>
      <t>Supuestos.</t>
    </r>
    <r>
      <rPr>
        <sz val="15"/>
        <color theme="0"/>
        <rFont val="Calibri"/>
      </rPr>
      <t xml:space="preserve">
</t>
    </r>
    <r>
      <rPr>
        <sz val="12"/>
        <color theme="0"/>
        <rFont val="Calibri"/>
      </rPr>
      <t>(situaciones que necesariamente tienen que suceder, en positivo, para que el objetivo por nivel se cumpla pero que están fuera de las manos de la Unidad Responsable)</t>
    </r>
  </si>
  <si>
    <r>
      <rPr>
        <b/>
        <sz val="15"/>
        <color theme="0"/>
        <rFont val="Calibri"/>
      </rPr>
      <t xml:space="preserve">Vinculación Objetivos de Desarrollo Sostenible 
(Agenda 2030) 
</t>
    </r>
    <r>
      <rPr>
        <sz val="12"/>
        <color theme="0"/>
        <rFont val="Calibri"/>
      </rPr>
      <t>(solo donde aplique)</t>
    </r>
  </si>
  <si>
    <r>
      <rPr>
        <b/>
        <sz val="15"/>
        <color theme="0"/>
        <rFont val="Calibri"/>
      </rPr>
      <t>Definición</t>
    </r>
    <r>
      <rPr>
        <sz val="15"/>
        <color theme="0"/>
        <rFont val="Calibri"/>
      </rPr>
      <t xml:space="preserve">
</t>
    </r>
    <r>
      <rPr>
        <sz val="12"/>
        <color theme="0"/>
        <rFont val="Calibri"/>
      </rPr>
      <t>(Precisar qué se pretende medir del objetivo al que está asociado; debe ayudar a entender la utilidad, finalidad o uso del indicador.
Explicar brevemente y en términos sencillos, qué es lo que mide el indicador.)</t>
    </r>
  </si>
  <si>
    <r>
      <rPr>
        <b/>
        <sz val="15"/>
        <color theme="0"/>
        <rFont val="Calibri"/>
      </rPr>
      <t>Dimensión</t>
    </r>
    <r>
      <rPr>
        <sz val="15"/>
        <color theme="0"/>
        <rFont val="Calibri"/>
      </rPr>
      <t xml:space="preserve">
</t>
    </r>
    <r>
      <rPr>
        <sz val="12"/>
        <color theme="0"/>
        <rFont val="Calibri"/>
      </rPr>
      <t>(Eficiencia, Eficacia, Economía, Calidad)</t>
    </r>
  </si>
  <si>
    <r>
      <rPr>
        <b/>
        <sz val="15"/>
        <color theme="0"/>
        <rFont val="Calibri"/>
      </rPr>
      <t xml:space="preserve">Frecuencia de medición del Indicador
</t>
    </r>
    <r>
      <rPr>
        <sz val="15"/>
        <color theme="0"/>
        <rFont val="Calibri"/>
      </rPr>
      <t xml:space="preserve">
</t>
    </r>
    <r>
      <rPr>
        <sz val="12"/>
        <color theme="0"/>
        <rFont val="Calibri"/>
      </rPr>
      <t>Con base a las recomendaciones del nivel de objetivos.</t>
    </r>
  </si>
  <si>
    <r>
      <rPr>
        <b/>
        <sz val="15"/>
        <color theme="0"/>
        <rFont val="Calibri"/>
      </rPr>
      <t xml:space="preserve">Método de cálculo del Indicador
</t>
    </r>
    <r>
      <rPr>
        <sz val="12"/>
        <color theme="0"/>
        <rFont val="Calibri"/>
      </rPr>
      <t>Descripción de las variables.</t>
    </r>
  </si>
  <si>
    <r>
      <rPr>
        <b/>
        <sz val="15"/>
        <color theme="0"/>
        <rFont val="Calibri"/>
      </rPr>
      <t>Unidad de medida</t>
    </r>
    <r>
      <rPr>
        <sz val="15"/>
        <color theme="0"/>
        <rFont val="Calibri"/>
      </rPr>
      <t xml:space="preserve"> </t>
    </r>
    <r>
      <rPr>
        <sz val="12"/>
        <color theme="0"/>
        <rFont val="Calibri"/>
      </rPr>
      <t>del Indicador y unidad de medida de sus variables.</t>
    </r>
  </si>
  <si>
    <r>
      <rPr>
        <b/>
        <sz val="15"/>
        <color theme="0"/>
        <rFont val="Calibri"/>
      </rPr>
      <t>Sentido del Indicador</t>
    </r>
    <r>
      <rPr>
        <sz val="15"/>
        <color theme="0"/>
        <rFont val="Calibri"/>
      </rPr>
      <t xml:space="preserve">
</t>
    </r>
    <r>
      <rPr>
        <sz val="12"/>
        <color theme="0"/>
        <rFont val="Calibri"/>
      </rPr>
      <t>(ascendente, descendente o constante)</t>
    </r>
  </si>
  <si>
    <r>
      <rPr>
        <b/>
        <sz val="15"/>
        <color theme="0"/>
        <rFont val="Calibri"/>
      </rPr>
      <t>Meta del Indicador</t>
    </r>
    <r>
      <rPr>
        <sz val="15"/>
        <color theme="0"/>
        <rFont val="Calibri"/>
      </rPr>
      <t xml:space="preserve">
</t>
    </r>
    <r>
      <rPr>
        <sz val="12"/>
        <color theme="0"/>
        <rFont val="Calibri"/>
      </rPr>
      <t xml:space="preserve">
Lo que se quiere alcanzar con la intervención. Considerar el punto de partida (línea base) y los recursos con los que se cuenta. Realistas y retadoras.</t>
    </r>
  </si>
  <si>
    <r>
      <rPr>
        <b/>
        <sz val="15"/>
        <color theme="0"/>
        <rFont val="Calibri"/>
      </rPr>
      <t xml:space="preserve">Línea base del Indicador
</t>
    </r>
    <r>
      <rPr>
        <sz val="12"/>
        <color theme="0"/>
        <rFont val="Calibri"/>
      </rPr>
      <t xml:space="preserve">
A diciembre del 2024.
 (Punto de partida para evaluar y dar seguimiento al indicador).
Si el indicador es nuevo definir como línea base el primer valor obtenido de su aplicación.</t>
    </r>
  </si>
  <si>
    <t>META DE ENERO 2026 A DICIEMBRE 2026
I_TOD_PAZ:  Se espera alcanzar el 32.00% del índice de todos por la paz a diciembre del 2026.
VARIACIÓN DE LA META EN RELACIÓN A LA LÍNEA BASE
Meta Absoluta: 0.53 %
Meta Relativa: 1.68%</t>
  </si>
  <si>
    <t>I_TOD_PAZ:  31.47% a diciembre del 2024</t>
  </si>
  <si>
    <r>
      <rPr>
        <b/>
        <sz val="16"/>
        <color theme="0"/>
        <rFont val="Calibri"/>
      </rPr>
      <t>PCIA:</t>
    </r>
    <r>
      <rPr>
        <sz val="16"/>
        <color theme="0"/>
        <rFont val="Calibri"/>
      </rPr>
      <t xml:space="preserve"> La meta de Enero 2026  a Diciembre de 2026 serán 2,400</t>
    </r>
    <r>
      <rPr>
        <sz val="16"/>
        <color rgb="FFFF0000"/>
        <rFont val="Calibri"/>
      </rPr>
      <t xml:space="preserve"> </t>
    </r>
    <r>
      <rPr>
        <sz val="16"/>
        <color theme="0"/>
        <rFont val="Calibri"/>
      </rPr>
      <t>ciudadanas(os) atendidas(os).</t>
    </r>
    <r>
      <rPr>
        <b/>
        <sz val="16"/>
        <color theme="0"/>
        <rFont val="Calibri"/>
      </rPr>
      <t xml:space="preserve">
</t>
    </r>
  </si>
  <si>
    <r>
      <rPr>
        <b/>
        <sz val="16"/>
        <color rgb="FFFFFFFF"/>
        <rFont val="Calibri"/>
      </rPr>
      <t>PCIA:</t>
    </r>
    <r>
      <rPr>
        <sz val="16"/>
        <color rgb="FFFFFFFF"/>
        <rFont val="Calibri"/>
      </rPr>
      <t xml:space="preserve"> No existe la línea base debido a que el objetivo y las unidades de las variables de este indicador se modificaron.</t>
    </r>
  </si>
  <si>
    <r>
      <rPr>
        <b/>
        <sz val="16"/>
        <color theme="1"/>
        <rFont val="Calibri"/>
      </rPr>
      <t>PRDC:</t>
    </r>
    <r>
      <rPr>
        <sz val="16"/>
        <color theme="1"/>
        <rFont val="Calibri"/>
      </rPr>
      <t xml:space="preserve"> La meta de Enero 2026 a Diciembre de 2026 serán 2,500 resoluciones
 META RELATIVA: -2.61%
META ABSOLUTA: -67</t>
    </r>
  </si>
  <si>
    <r>
      <rPr>
        <b/>
        <sz val="16"/>
        <color theme="1"/>
        <rFont val="Calibri"/>
      </rPr>
      <t xml:space="preserve">PRDCE: </t>
    </r>
    <r>
      <rPr>
        <sz val="16"/>
        <color theme="1"/>
        <rFont val="Calibri"/>
      </rPr>
      <t>De Enero 2023 a Diciembre 2023 se emitieron 2,567 resoluciones.</t>
    </r>
  </si>
  <si>
    <r>
      <rPr>
        <b/>
        <sz val="16"/>
        <color theme="1"/>
        <rFont val="Calibri"/>
      </rPr>
      <t>PAOC</t>
    </r>
    <r>
      <rPr>
        <sz val="16"/>
        <color theme="1"/>
        <rFont val="Calibri"/>
      </rPr>
      <t>: La meta de Enero 2026 a Diciembre de 2026, serán 950 apoyos administrativos y financieros otorgados.
META RELATIVA: %10.72
META ABSOLUTA:  92</t>
    </r>
  </si>
  <si>
    <r>
      <rPr>
        <b/>
        <sz val="16"/>
        <color theme="1"/>
        <rFont val="Calibri"/>
      </rPr>
      <t>PAOC</t>
    </r>
    <r>
      <rPr>
        <sz val="16"/>
        <color theme="1"/>
        <rFont val="Calibri"/>
      </rPr>
      <t>: De Enero 2023 a Diciembre 2023 se otorgaron 858 apoyos administrativos y financieros.</t>
    </r>
  </si>
  <si>
    <r>
      <rPr>
        <b/>
        <sz val="16"/>
        <color theme="1"/>
        <rFont val="Calibri"/>
      </rPr>
      <t>PSIA</t>
    </r>
    <r>
      <rPr>
        <sz val="16"/>
        <color theme="1"/>
        <rFont val="Calibri"/>
      </rPr>
      <t xml:space="preserve">:  La meta de Enero 2026 a Diciembre de 2026 se realizarán 100 sesiones de cabildo.
META RELATIVA: 4.16%
META ABSOLUTA: 4
</t>
    </r>
  </si>
  <si>
    <r>
      <rPr>
        <b/>
        <sz val="16"/>
        <color theme="1"/>
        <rFont val="Calibri"/>
      </rPr>
      <t>PIEDS</t>
    </r>
    <r>
      <rPr>
        <sz val="16"/>
        <color theme="1"/>
        <rFont val="Calibri"/>
      </rPr>
      <t>:  De Enero 2023 a Diciembre 2023 se atendieron 96  solicitudes de información de Cabildo.</t>
    </r>
    <r>
      <rPr>
        <b/>
        <sz val="16"/>
        <color theme="1"/>
        <rFont val="Calibri"/>
      </rPr>
      <t xml:space="preserve">
</t>
    </r>
  </si>
  <si>
    <r>
      <rPr>
        <b/>
        <sz val="16"/>
        <color theme="1"/>
        <rFont val="Calibri"/>
      </rPr>
      <t>PSCG</t>
    </r>
    <r>
      <rPr>
        <sz val="16"/>
        <color theme="1"/>
        <rFont val="Calibri"/>
      </rPr>
      <t xml:space="preserve">: La meta de Enero 2026 a Diciembre de 2026 serán 540 solicitudes ciudadanas gestionadas, lo que representa un incremento acumulado trianual de 50% en relación a la línea base. 
META RELATIVA : 28.57%
meta absoluta: 120
</t>
    </r>
    <r>
      <rPr>
        <b/>
        <sz val="16"/>
        <color theme="1"/>
        <rFont val="Calibri"/>
      </rPr>
      <t xml:space="preserve">
</t>
    </r>
  </si>
  <si>
    <r>
      <rPr>
        <b/>
        <sz val="16"/>
        <color theme="1"/>
        <rFont val="Calibri"/>
      </rPr>
      <t>PSCG:</t>
    </r>
    <r>
      <rPr>
        <sz val="16"/>
        <color theme="1"/>
        <rFont val="Calibri"/>
      </rPr>
      <t xml:space="preserve"> De Enero 2023 a Diciembre 2023 se gestionaron 420 solicitudes ciudadanas.
</t>
    </r>
  </si>
  <si>
    <r>
      <rPr>
        <b/>
        <sz val="16"/>
        <color theme="1"/>
        <rFont val="Calibri"/>
      </rPr>
      <t>PSNLBJ:</t>
    </r>
    <r>
      <rPr>
        <sz val="16"/>
        <color theme="1"/>
        <rFont val="Calibri"/>
      </rPr>
      <t xml:space="preserve"> Personas no localizadas con una meta de 160 anual
</t>
    </r>
  </si>
  <si>
    <r>
      <rPr>
        <b/>
        <sz val="16"/>
        <color theme="1"/>
        <rFont val="Calibri"/>
      </rPr>
      <t xml:space="preserve">PSNLBJ: </t>
    </r>
    <r>
      <rPr>
        <sz val="16"/>
        <color theme="1"/>
        <rFont val="Calibri"/>
      </rPr>
      <t xml:space="preserve">De agosto a diciembre 2023 se atendieron 170 personas
</t>
    </r>
    <r>
      <rPr>
        <b/>
        <sz val="16"/>
        <color theme="1"/>
        <rFont val="Calibri"/>
      </rPr>
      <t xml:space="preserve">
2023:</t>
    </r>
    <r>
      <rPr>
        <sz val="16"/>
        <color theme="1"/>
        <rFont val="Calibri"/>
      </rPr>
      <t>170</t>
    </r>
  </si>
  <si>
    <r>
      <rPr>
        <b/>
        <sz val="16"/>
        <color theme="1"/>
        <rFont val="Calibri"/>
      </rPr>
      <t xml:space="preserve">PSAAPNLBJ:  </t>
    </r>
    <r>
      <rPr>
        <sz val="16"/>
        <color theme="1"/>
        <rFont val="Calibri"/>
      </rPr>
      <t xml:space="preserve">Seguimiento,asesoria y apoyo en reportes de personas no localizadas en el municipio de Benito Juárez la meta anual durante 2025 serán de 165
</t>
    </r>
  </si>
  <si>
    <r>
      <rPr>
        <b/>
        <sz val="16"/>
        <color theme="1"/>
        <rFont val="Calibri"/>
      </rPr>
      <t>PSNLBJ:</t>
    </r>
    <r>
      <rPr>
        <sz val="16"/>
        <color theme="1"/>
        <rFont val="Calibri"/>
      </rPr>
      <t xml:space="preserve"> De agosto a diciembre 2023 se dieron 170 asesorias
</t>
    </r>
    <r>
      <rPr>
        <b/>
        <sz val="16"/>
        <color theme="1"/>
        <rFont val="Calibri"/>
      </rPr>
      <t xml:space="preserve">
2023:</t>
    </r>
    <r>
      <rPr>
        <sz val="16"/>
        <color theme="1"/>
        <rFont val="Calibri"/>
      </rPr>
      <t>170</t>
    </r>
  </si>
  <si>
    <r>
      <rPr>
        <b/>
        <sz val="16"/>
        <color theme="1"/>
        <rFont val="Calibri"/>
      </rPr>
      <t xml:space="preserve">PARPNL:  </t>
    </r>
    <r>
      <rPr>
        <sz val="16"/>
        <color theme="1"/>
        <rFont val="Calibri"/>
      </rPr>
      <t xml:space="preserve">Asistencia de Reportes de Personas No Localizada la meta anual sera de 100
</t>
    </r>
  </si>
  <si>
    <r>
      <rPr>
        <b/>
        <sz val="16"/>
        <color theme="1"/>
        <rFont val="Calibri"/>
      </rPr>
      <t>PSNLBJ:</t>
    </r>
    <r>
      <rPr>
        <sz val="16"/>
        <color theme="1"/>
        <rFont val="Calibri"/>
      </rPr>
      <t xml:space="preserve"> De agosto a diciembre 2023 se dieron 170 asistencias a reportes de personas no localizadas
</t>
    </r>
    <r>
      <rPr>
        <b/>
        <sz val="16"/>
        <color theme="1"/>
        <rFont val="Calibri"/>
      </rPr>
      <t xml:space="preserve">
2023:</t>
    </r>
    <r>
      <rPr>
        <sz val="16"/>
        <color theme="1"/>
        <rFont val="Calibri"/>
      </rPr>
      <t>170</t>
    </r>
  </si>
  <si>
    <t>PSAE: La meta de Enero a diciembre 2026 será 1155 solicitudes administrativas emitidas, 
 Variación con respecto a la Línea Base.
 Meta Absoluta: 52 solicitudes administrativas
 Meta Relativa: 4.71% superior a la línea base</t>
  </si>
  <si>
    <t>PSAE: De Enero a Diciembre 2024 se emitieron 1,103 solicitudes administrativas.
 2024: 1103</t>
  </si>
  <si>
    <t>DGMP: La meta de Enero a Diciembre de 2026 seran 170 documentos de movimientos de personal gestionados.
 Variación con respecto a la Línea Base.
 Meta Absoluta: 12 documentos de movimientos
 Meta Relativa: 7.59% superior a la línea base</t>
  </si>
  <si>
    <t>DGMP: De Enero a Diciembre 2024 se gestionaron 158 documentos de movimientos de personal.
2024: 158</t>
  </si>
  <si>
    <t>PGTR: La meta de Enero a Diciembre de 2026 serán 417 gestiones técnicas emitidos.
 Variación con respecto a la Línea Base.
 Meta Absoluta: 39 gestiones técnicas
 Meta Relativa: 10.31% superior a la línea base</t>
  </si>
  <si>
    <t>PGTR: De Enero a Diciembre 2024 se emitieron 378 gestiones técnicas.
 2024: 378</t>
  </si>
  <si>
    <t>PRMG: La meta de Enero a Diciembre de 2026 serán 568 solicitudes de recursos materiales gestionados, 
 Meta Absoluta: 3 solicitudes de recursos materiales
 Meta Relativa: 0.17% inferior a la línea base</t>
  </si>
  <si>
    <t>PRMG: De Enero a Diciembre 2024 se gestionaron 567 solicitudes de recursos materiales.
 2024: 567</t>
  </si>
  <si>
    <t>PSA: De enero a diciembre del 2026 se pretenden beneficiar a 74,119 personas emitiendo sus actos registrales.
Variación de la meta en relación  a la linea base.                                     
Meta Absoluta: -1,238 actos registrales                                               
Meta Relativa: -1.64% inferior  a la linea base.</t>
  </si>
  <si>
    <t>PARI: De Enero a Diciembre 2024 se beneficiaron a 75,357 personas con la elaboracion de sus Actos Registrales. 
2024: 75,357</t>
  </si>
  <si>
    <t>PSA: De enero a diciembre del 2026 se pretenden beneficiar con  3 equipos y erramientas tecnologicas a las personas personas que solicitan sus actos registrales.</t>
  </si>
  <si>
    <r>
      <rPr>
        <b/>
        <sz val="16"/>
        <color theme="1"/>
        <rFont val="Calibri"/>
      </rPr>
      <t>PAECE</t>
    </r>
    <r>
      <rPr>
        <sz val="16"/>
        <color theme="1"/>
        <rFont val="Calibri"/>
      </rPr>
      <t xml:space="preserve">:  De Enero a Diciembre 2024 se adquirieron 0 equipos electrónicos para la mejora de los equipos de computo y de la Red.
2024: 0                                                                                                                                                     </t>
    </r>
  </si>
  <si>
    <t>PSA: De enero a diciembre del 2026 se pretenden beneficiar con  la adquisicion de 89,000 formatos valorados para la impresion de los actos registrales que solicita la ciudadania.                                                                                                                                                                                                                                                                                                                                                                                                                                                                                                                                                                                                                                                                                                                                                                                                              
Variación de la meta en relación  a la linea base. 
Meta Absoluta: 44,000 formatos adquiridos                                                                                                                                                                                       
Meta Relativa: 97.77% inferior  a la linea base.</t>
  </si>
  <si>
    <r>
      <rPr>
        <b/>
        <sz val="16"/>
        <color theme="1"/>
        <rFont val="Calibri"/>
      </rPr>
      <t>PFVA:</t>
    </r>
    <r>
      <rPr>
        <sz val="16"/>
        <color theme="1"/>
        <rFont val="Calibri"/>
      </rPr>
      <t xml:space="preserve">  De Enero a Diciembre 2024 se adquirieron 45,000  Formatos Valorados.
2024: 45,000</t>
    </r>
  </si>
  <si>
    <t>PSA: De enero a diciembre del 2026 se pretende beneficiar con  la capacitacion de 40 personas que elaboran los actos registrales que solicita la ciudadania en las 09 Oficialias del Registro Civil.
Variación de la meta en relación  a la linea base.
Meta Absoluta: 25 personas capacitadas
Meta Relativa: 166.66% inferior  a la linea base.</t>
  </si>
  <si>
    <r>
      <rPr>
        <b/>
        <sz val="16"/>
        <color theme="1"/>
        <rFont val="Calibri"/>
      </rPr>
      <t>PPC:</t>
    </r>
    <r>
      <rPr>
        <sz val="16"/>
        <color theme="1"/>
        <rFont val="Calibri"/>
      </rPr>
      <t xml:space="preserve"> De Enero a Diciembre 2024 se capacitaron 15 personas del Registro Civil</t>
    </r>
    <r>
      <rPr>
        <b/>
        <sz val="16"/>
        <color theme="1"/>
        <rFont val="Calibri"/>
      </rPr>
      <t xml:space="preserve">
2024: </t>
    </r>
    <r>
      <rPr>
        <sz val="16"/>
        <color theme="1"/>
        <rFont val="Calibri"/>
      </rPr>
      <t>15</t>
    </r>
  </si>
  <si>
    <t>PSA: De enero a diciembre del 2026 se pretende beneficiar con  mejorar las instalaciones de 2 Oficialias del Registro Civil.</t>
  </si>
  <si>
    <r>
      <rPr>
        <b/>
        <sz val="16"/>
        <color theme="1"/>
        <rFont val="Calibri"/>
      </rPr>
      <t>POM:</t>
    </r>
    <r>
      <rPr>
        <sz val="16"/>
        <color theme="1"/>
        <rFont val="Calibri"/>
      </rPr>
      <t xml:space="preserve"> De Enero  a Diciembre 2024 se mejoraron 0 instalaciones del Registro Civil. 
2024: 0</t>
    </r>
  </si>
  <si>
    <r>
      <rPr>
        <b/>
        <sz val="16"/>
        <color theme="1"/>
        <rFont val="Calibri"/>
      </rPr>
      <t xml:space="preserve">PSA: </t>
    </r>
    <r>
      <rPr>
        <sz val="16"/>
        <color theme="1"/>
        <rFont val="Calibri"/>
      </rPr>
      <t>De enero a diciembre del 2026 se pretende beneficiar  con 12 Quejas y recomendaciones en materia de Derechos Humanos atendidas.                                                                Variación de la meta en relación  a la linea base.
Meta Absoluta: -3
Meta Relativa: 20% inferior a la linea base.</t>
    </r>
  </si>
  <si>
    <r>
      <rPr>
        <b/>
        <sz val="16"/>
        <color theme="1"/>
        <rFont val="Calibri"/>
      </rPr>
      <t xml:space="preserve">PAQRDH: </t>
    </r>
    <r>
      <rPr>
        <sz val="16"/>
        <color theme="1"/>
        <rFont val="Calibri"/>
      </rPr>
      <t xml:space="preserve"> De Enero a Diciembre 2024 se atendieron 15 quejas y recomendaciones en Derechos Humanos</t>
    </r>
    <r>
      <rPr>
        <b/>
        <sz val="16"/>
        <color theme="1"/>
        <rFont val="Calibri"/>
      </rPr>
      <t xml:space="preserve">
2024:</t>
    </r>
    <r>
      <rPr>
        <sz val="16"/>
        <color theme="1"/>
        <rFont val="Calibri"/>
      </rPr>
      <t>15</t>
    </r>
  </si>
  <si>
    <r>
      <rPr>
        <b/>
        <sz val="16"/>
        <color theme="1"/>
        <rFont val="Calibri"/>
      </rPr>
      <t xml:space="preserve">PSA: </t>
    </r>
    <r>
      <rPr>
        <sz val="16"/>
        <color theme="1"/>
        <rFont val="Calibri"/>
      </rPr>
      <t>De enero a diciembre del 2026 se pretende beneficiar  con 60 Asesorías Jurídicas y atención a quejas en materia de Derechos Humanos.                                                                Variación de la meta en relación  a la linea base.
Meta Absoluta: 45
Meta Relativa: 300% superior  a la linea base.</t>
    </r>
  </si>
  <si>
    <r>
      <rPr>
        <b/>
        <sz val="16"/>
        <color theme="1"/>
        <rFont val="Calibri"/>
      </rPr>
      <t xml:space="preserve">PAQRDH:  </t>
    </r>
    <r>
      <rPr>
        <sz val="16"/>
        <color theme="1"/>
        <rFont val="Calibri"/>
      </rPr>
      <t>De Enero a Diciembre 2024 se dieron 15  Asesorías en maeria de Derechos Humanos</t>
    </r>
    <r>
      <rPr>
        <b/>
        <sz val="16"/>
        <color theme="1"/>
        <rFont val="Calibri"/>
      </rPr>
      <t xml:space="preserve">
2024:</t>
    </r>
    <r>
      <rPr>
        <sz val="16"/>
        <color theme="1"/>
        <rFont val="Calibri"/>
      </rPr>
      <t>15</t>
    </r>
  </si>
  <si>
    <r>
      <rPr>
        <b/>
        <sz val="16"/>
        <color theme="1"/>
        <rFont val="Calibri"/>
      </rPr>
      <t xml:space="preserve">PSA: </t>
    </r>
    <r>
      <rPr>
        <sz val="16"/>
        <color theme="1"/>
        <rFont val="Calibri"/>
      </rPr>
      <t>De enero a diciembre del 2026 se pretende beneficiar  con 48 capacitaciones en materia de Derechos Humanos.                                                                
Variación de la meta en relación  a la linea base.
Meta Absoluta: 41
Meta Relativa: 585.7% superior  a la linea base.</t>
    </r>
  </si>
  <si>
    <r>
      <rPr>
        <b/>
        <sz val="16"/>
        <color theme="1"/>
        <rFont val="Calibri"/>
      </rPr>
      <t xml:space="preserve">PCMDHR:  </t>
    </r>
    <r>
      <rPr>
        <sz val="16"/>
        <color theme="1"/>
        <rFont val="Calibri"/>
      </rPr>
      <t>De Enero a Diciembre 2024, se realizaron 7 capacitaciones en materia de Derechos Humanos</t>
    </r>
    <r>
      <rPr>
        <b/>
        <sz val="16"/>
        <color theme="1"/>
        <rFont val="Calibri"/>
      </rPr>
      <t xml:space="preserve">
2024:</t>
    </r>
    <r>
      <rPr>
        <sz val="16"/>
        <color theme="1"/>
        <rFont val="Calibri"/>
      </rPr>
      <t>7</t>
    </r>
  </si>
  <si>
    <r>
      <rPr>
        <b/>
        <sz val="16"/>
        <color theme="1"/>
        <rFont val="Calibri"/>
      </rPr>
      <t>PSA:</t>
    </r>
    <r>
      <rPr>
        <sz val="16"/>
        <color theme="1"/>
        <rFont val="Calibri"/>
      </rPr>
      <t xml:space="preserve"> De enero a diciembre del 2026 se pretende beneficiar  con 12 mesas de trabajo en materia de Derechos Humanos.                                                                
Variación de la meta en relación  a la linea base.
Meta Absoluta: 11
Meta Relativa: 1100% superior  a la linea base.</t>
    </r>
  </si>
  <si>
    <r>
      <rPr>
        <b/>
        <sz val="16"/>
        <color theme="1"/>
        <rFont val="Calibri"/>
      </rPr>
      <t xml:space="preserve">PTMDHR:  </t>
    </r>
    <r>
      <rPr>
        <sz val="16"/>
        <color theme="1"/>
        <rFont val="Calibri"/>
      </rPr>
      <t>De Enero a Diciembre 2024 se realizaron 1 mesas de trabajo en materia de Derechos Humanos</t>
    </r>
    <r>
      <rPr>
        <b/>
        <sz val="16"/>
        <color theme="1"/>
        <rFont val="Calibri"/>
      </rPr>
      <t xml:space="preserve">
2024:</t>
    </r>
    <r>
      <rPr>
        <sz val="16"/>
        <color theme="1"/>
        <rFont val="Calibri"/>
      </rPr>
      <t>1</t>
    </r>
  </si>
  <si>
    <t>PSA: De enero a diciembre del 2026 se pretenden atender 300 proyectos jurídicos.                                                                
Variación de la meta en relación  a la linea base.
Meta Absoluta:- 200 proyectos jurídicos.
Meta Relativa:-40% inferior  a la linea base.</t>
  </si>
  <si>
    <r>
      <rPr>
        <b/>
        <sz val="16"/>
        <color theme="1"/>
        <rFont val="Calibri"/>
      </rPr>
      <t xml:space="preserve">ERPCJ:  </t>
    </r>
    <r>
      <rPr>
        <sz val="16"/>
        <color theme="1"/>
        <rFont val="Calibri"/>
      </rPr>
      <t>De Enero a Diciembre 2024 se realizaron 500 proyectos
2024: 500</t>
    </r>
  </si>
  <si>
    <t>PSA: De enero a diciembre del 2026 se pretenden atender 200 instrumentos jurídicos. 
Variación de la meta en relación  a la linea base.                                     
Meta Absoluta:- 139 instrumentos jurídicos.                                                
Meta Relativa:-41% inferior  a la linea base.</t>
  </si>
  <si>
    <r>
      <rPr>
        <b/>
        <sz val="16"/>
        <color theme="1"/>
        <rFont val="Calibri"/>
      </rPr>
      <t xml:space="preserve">ERPCJ:  </t>
    </r>
    <r>
      <rPr>
        <sz val="16"/>
        <color theme="1"/>
        <rFont val="Calibri"/>
      </rPr>
      <t>De Enero a Diciembre 2024 se revisaron 339 instrumentos
2024: 339</t>
    </r>
  </si>
  <si>
    <t>PSA: De enero a diciembre del 2026 se pretenden atender 200 actuaciones jurídicas.                                                                
Variación de la meta en relación  a la linea base.                                     
Meta Absoluta:- 140 actuaciones jurídicas.                                                
Meta Relativa:-41.17% inferior  a la linea base.</t>
  </si>
  <si>
    <r>
      <rPr>
        <b/>
        <sz val="16"/>
        <color theme="1"/>
        <rFont val="Calibri"/>
      </rPr>
      <t xml:space="preserve">ERPCJ:  </t>
    </r>
    <r>
      <rPr>
        <sz val="16"/>
        <color theme="1"/>
        <rFont val="Calibri"/>
      </rPr>
      <t xml:space="preserve">De Enero a Diciembre 2024 se hicieron 340 actuaciones juridicas
2024:340 </t>
    </r>
  </si>
  <si>
    <t>PSA: De enero a diciembre del 2026 se pretenden atender 200  juicios de garantía.                                                                
Variación de la meta en relación  a la linea base.                                     
Meta Absoluta:- 153 juicios de garantía.                                                
Meta Relativa:-43.34% inferior  a la linea base.</t>
  </si>
  <si>
    <r>
      <rPr>
        <b/>
        <sz val="16"/>
        <color theme="1"/>
        <rFont val="Calibri"/>
      </rPr>
      <t xml:space="preserve">ERPCJ:  </t>
    </r>
    <r>
      <rPr>
        <sz val="16"/>
        <color theme="1"/>
        <rFont val="Calibri"/>
      </rPr>
      <t>De Enero a Diciembre 2024 se atendieron 353 recursos juicios de garantia
2024: 353</t>
    </r>
    <r>
      <rPr>
        <b/>
        <sz val="16"/>
        <color theme="1"/>
        <rFont val="Calibri"/>
      </rPr>
      <t xml:space="preserve">
</t>
    </r>
  </si>
  <si>
    <r>
      <rPr>
        <b/>
        <sz val="16"/>
        <color theme="1"/>
        <rFont val="Calibri"/>
      </rPr>
      <t xml:space="preserve">PSA: </t>
    </r>
    <r>
      <rPr>
        <sz val="16"/>
        <color theme="1"/>
        <rFont val="Calibri"/>
      </rPr>
      <t xml:space="preserve">De enero a diciembre del 2026 se pretende beneficiar  con 19,000 sanciones.                                                                
</t>
    </r>
    <r>
      <rPr>
        <b/>
        <sz val="16"/>
        <color theme="1"/>
        <rFont val="Calibri"/>
      </rPr>
      <t xml:space="preserve">Variación de la meta en relación  a la linea base.
Meta Absoluta: </t>
    </r>
    <r>
      <rPr>
        <sz val="16"/>
        <color theme="1"/>
        <rFont val="Calibri"/>
      </rPr>
      <t xml:space="preserve">4,719 sanciones.
</t>
    </r>
    <r>
      <rPr>
        <b/>
        <sz val="16"/>
        <color theme="1"/>
        <rFont val="Calibri"/>
      </rPr>
      <t xml:space="preserve">Meta Relativa: </t>
    </r>
    <r>
      <rPr>
        <sz val="16"/>
        <color theme="1"/>
        <rFont val="Calibri"/>
      </rPr>
      <t>33.04% inferior  a la linea base.</t>
    </r>
  </si>
  <si>
    <r>
      <rPr>
        <b/>
        <sz val="16"/>
        <color theme="1"/>
        <rFont val="Calibri"/>
      </rPr>
      <t xml:space="preserve">PSA: </t>
    </r>
    <r>
      <rPr>
        <sz val="16"/>
        <color theme="1"/>
        <rFont val="Calibri"/>
      </rPr>
      <t>De Enero a Diciembre 2024 se</t>
    </r>
    <r>
      <rPr>
        <b/>
        <sz val="16"/>
        <color theme="1"/>
        <rFont val="Calibri"/>
      </rPr>
      <t xml:space="preserve"> </t>
    </r>
    <r>
      <rPr>
        <sz val="16"/>
        <color theme="1"/>
        <rFont val="Calibri"/>
      </rPr>
      <t>aplicaron 14,281 sanciones. 
2024:14,281</t>
    </r>
  </si>
  <si>
    <r>
      <rPr>
        <b/>
        <sz val="16"/>
        <color theme="1"/>
        <rFont val="Calibri"/>
      </rPr>
      <t>PCCC:</t>
    </r>
    <r>
      <rPr>
        <sz val="16"/>
        <color theme="1"/>
        <rFont val="Calibri"/>
      </rPr>
      <t xml:space="preserve"> De enero a diciembre del 2026 se pretende beneficiar con 200 convenios conciliatorios.                                              
</t>
    </r>
    <r>
      <rPr>
        <b/>
        <sz val="16"/>
        <color theme="1"/>
        <rFont val="Calibri"/>
      </rPr>
      <t>Variación de la meta en relación a la linea base.
Meta Absoluta:</t>
    </r>
    <r>
      <rPr>
        <sz val="16"/>
        <color theme="1"/>
        <rFont val="Calibri"/>
      </rPr>
      <t xml:space="preserve"> 43 convenios conciliatorios
</t>
    </r>
    <r>
      <rPr>
        <b/>
        <sz val="16"/>
        <color theme="1"/>
        <rFont val="Calibri"/>
      </rPr>
      <t>Meta Relativa:</t>
    </r>
    <r>
      <rPr>
        <sz val="16"/>
        <color theme="1"/>
        <rFont val="Calibri"/>
      </rPr>
      <t xml:space="preserve"> 27.39% inferior a la linea base.</t>
    </r>
  </si>
  <si>
    <r>
      <rPr>
        <b/>
        <sz val="16"/>
        <color theme="1"/>
        <rFont val="Calibri"/>
      </rPr>
      <t xml:space="preserve">PCCC: </t>
    </r>
    <r>
      <rPr>
        <sz val="16"/>
        <color theme="1"/>
        <rFont val="Calibri"/>
      </rPr>
      <t>De Enero a Diciembre 2024 se celebraron 157 convenios conciliatorios.                                                  
2024:157</t>
    </r>
  </si>
  <si>
    <r>
      <rPr>
        <b/>
        <sz val="16"/>
        <color theme="1"/>
        <rFont val="Calibri"/>
      </rPr>
      <t xml:space="preserve">PAPO: </t>
    </r>
    <r>
      <rPr>
        <sz val="16"/>
        <color theme="1"/>
        <rFont val="Calibri"/>
      </rPr>
      <t xml:space="preserve">De enero a diciembre del 2026 se pretende beneficiar con 300 Asesorías Psicologicas.                                              
</t>
    </r>
    <r>
      <rPr>
        <b/>
        <sz val="16"/>
        <color theme="1"/>
        <rFont val="Calibri"/>
      </rPr>
      <t>Variación de la meta en relación a la linea base.</t>
    </r>
    <r>
      <rPr>
        <sz val="16"/>
        <color theme="1"/>
        <rFont val="Calibri"/>
      </rPr>
      <t xml:space="preserve">
</t>
    </r>
    <r>
      <rPr>
        <b/>
        <sz val="16"/>
        <color theme="1"/>
        <rFont val="Calibri"/>
      </rPr>
      <t xml:space="preserve">Meta Absoluta: </t>
    </r>
    <r>
      <rPr>
        <sz val="16"/>
        <color theme="1"/>
        <rFont val="Calibri"/>
      </rPr>
      <t xml:space="preserve">38  Asesorias Psicologicas
</t>
    </r>
    <r>
      <rPr>
        <b/>
        <sz val="16"/>
        <color theme="1"/>
        <rFont val="Calibri"/>
      </rPr>
      <t>Meta Relativa:</t>
    </r>
    <r>
      <rPr>
        <sz val="16"/>
        <color theme="1"/>
        <rFont val="Calibri"/>
      </rPr>
      <t xml:space="preserve"> 14.50% superior a la linea base.</t>
    </r>
  </si>
  <si>
    <r>
      <rPr>
        <b/>
        <sz val="16"/>
        <color theme="1"/>
        <rFont val="Calibri"/>
      </rPr>
      <t xml:space="preserve">PAPO: </t>
    </r>
    <r>
      <rPr>
        <sz val="16"/>
        <color theme="1"/>
        <rFont val="Calibri"/>
      </rPr>
      <t>De Enero  a Diciembre 2024 se otorgaron 262 asesorías psicológicas.
2024: 262</t>
    </r>
  </si>
  <si>
    <r>
      <rPr>
        <b/>
        <sz val="16"/>
        <color theme="1"/>
        <rFont val="Calibri"/>
      </rPr>
      <t xml:space="preserve">PACI: </t>
    </r>
    <r>
      <rPr>
        <sz val="16"/>
        <color theme="1"/>
        <rFont val="Calibri"/>
      </rPr>
      <t xml:space="preserve">De enero a diciembre del 2026 se pretende beneficiar con 6 cursos de Capacitacion.                                              
</t>
    </r>
    <r>
      <rPr>
        <b/>
        <sz val="16"/>
        <color theme="1"/>
        <rFont val="Calibri"/>
      </rPr>
      <t xml:space="preserve">Variación de la meta en relación a la linea base.
Meta Absoluta: </t>
    </r>
    <r>
      <rPr>
        <sz val="16"/>
        <color theme="1"/>
        <rFont val="Calibri"/>
      </rPr>
      <t>2</t>
    </r>
    <r>
      <rPr>
        <b/>
        <sz val="16"/>
        <color theme="1"/>
        <rFont val="Calibri"/>
      </rPr>
      <t xml:space="preserve"> </t>
    </r>
    <r>
      <rPr>
        <sz val="16"/>
        <color theme="1"/>
        <rFont val="Calibri"/>
      </rPr>
      <t xml:space="preserve">cursos de capacitación
</t>
    </r>
    <r>
      <rPr>
        <b/>
        <sz val="16"/>
        <color theme="1"/>
        <rFont val="Calibri"/>
      </rPr>
      <t xml:space="preserve">Meta Relativa: </t>
    </r>
    <r>
      <rPr>
        <sz val="16"/>
        <color theme="1"/>
        <rFont val="Calibri"/>
      </rPr>
      <t>50% superior a la linea base.</t>
    </r>
  </si>
  <si>
    <r>
      <rPr>
        <b/>
        <sz val="16"/>
        <color theme="1"/>
        <rFont val="Calibri"/>
      </rPr>
      <t xml:space="preserve">PACI: </t>
    </r>
    <r>
      <rPr>
        <sz val="16"/>
        <color theme="1"/>
        <rFont val="Calibri"/>
      </rPr>
      <t>De Enero a Diciembre 2024 se impartieron 4 cursos de capacitación. 
2024:4</t>
    </r>
  </si>
  <si>
    <r>
      <rPr>
        <b/>
        <sz val="16"/>
        <color theme="1"/>
        <rFont val="Calibri"/>
      </rPr>
      <t xml:space="preserve">PTFR: </t>
    </r>
    <r>
      <rPr>
        <sz val="16"/>
        <color theme="1"/>
        <rFont val="Calibri"/>
      </rPr>
      <t xml:space="preserve">De enero a diciembre del 2026 se pretende beneficiar con 4 Talleres para familias.                                              
</t>
    </r>
    <r>
      <rPr>
        <b/>
        <sz val="16"/>
        <color theme="1"/>
        <rFont val="Calibri"/>
      </rPr>
      <t xml:space="preserve">Variación de la meta en relación a la linea base.
Meta Absoluta: </t>
    </r>
    <r>
      <rPr>
        <sz val="16"/>
        <color theme="1"/>
        <rFont val="Calibri"/>
      </rPr>
      <t xml:space="preserve">1 Taller para familias
</t>
    </r>
    <r>
      <rPr>
        <b/>
        <sz val="16"/>
        <color theme="1"/>
        <rFont val="Calibri"/>
      </rPr>
      <t>Meta Relativa:</t>
    </r>
    <r>
      <rPr>
        <sz val="16"/>
        <color theme="1"/>
        <rFont val="Calibri"/>
      </rPr>
      <t xml:space="preserve"> 33.33% superior a la linea base.</t>
    </r>
  </si>
  <si>
    <r>
      <rPr>
        <b/>
        <sz val="16"/>
        <color theme="1"/>
        <rFont val="Calibri"/>
      </rPr>
      <t xml:space="preserve">PTFR: </t>
    </r>
    <r>
      <rPr>
        <sz val="16"/>
        <color theme="1"/>
        <rFont val="Calibri"/>
      </rPr>
      <t>De Enero a Diciembre 2024 se realizaron 3 talleres para familias.
2024:3</t>
    </r>
  </si>
  <si>
    <r>
      <rPr>
        <b/>
        <sz val="16"/>
        <color theme="1"/>
        <rFont val="Calibri"/>
      </rPr>
      <t>PSA:</t>
    </r>
    <r>
      <rPr>
        <sz val="16"/>
        <color theme="1"/>
        <rFont val="Calibri"/>
      </rPr>
      <t xml:space="preserve"> De enero a diciembre de 2026, se pretende supervisar a 23,666 ciudadanos  que infrinjan el Reglamento de Justicia Cívica.
</t>
    </r>
    <r>
      <rPr>
        <b/>
        <sz val="16"/>
        <color theme="1"/>
        <rFont val="Calibri"/>
      </rPr>
      <t>Meta Absoluta:</t>
    </r>
    <r>
      <rPr>
        <sz val="16"/>
        <color theme="1"/>
        <rFont val="Calibri"/>
      </rPr>
      <t xml:space="preserve"> 9,375 Supervisiones aplicadas
</t>
    </r>
    <r>
      <rPr>
        <b/>
        <sz val="16"/>
        <color theme="1"/>
        <rFont val="Calibri"/>
      </rPr>
      <t>Meta Relativa:</t>
    </r>
    <r>
      <rPr>
        <sz val="16"/>
        <color theme="1"/>
        <rFont val="Calibri"/>
      </rPr>
      <t xml:space="preserve"> 65.60% inferior a la línea base.</t>
    </r>
  </si>
  <si>
    <r>
      <rPr>
        <b/>
        <sz val="16"/>
        <color theme="1"/>
        <rFont val="Calibri"/>
      </rPr>
      <t>PSA:</t>
    </r>
    <r>
      <rPr>
        <sz val="16"/>
        <color theme="1"/>
        <rFont val="Calibri"/>
      </rPr>
      <t xml:space="preserve"> De Enero a Diciembre 2024 se aplicaron 14,291 supervisiones. 
2024:14,291</t>
    </r>
  </si>
  <si>
    <r>
      <rPr>
        <b/>
        <sz val="16"/>
        <color theme="1"/>
        <rFont val="Calibri"/>
      </rPr>
      <t>PIA:</t>
    </r>
    <r>
      <rPr>
        <sz val="16"/>
        <color theme="1"/>
        <rFont val="Calibri"/>
      </rPr>
      <t xml:space="preserve"> De enero a diciembre de 2026, se pretende atender 12 incidencias de infractores, salvaguardando su integridad. </t>
    </r>
  </si>
  <si>
    <r>
      <rPr>
        <b/>
        <sz val="16"/>
        <color theme="1"/>
        <rFont val="Calibri"/>
      </rPr>
      <t>PIA:</t>
    </r>
    <r>
      <rPr>
        <sz val="16"/>
        <color theme="1"/>
        <rFont val="Calibri"/>
      </rPr>
      <t xml:space="preserve"> De Enero a Diciembre 2024 se atendieron 12  incidencias.
2024:12</t>
    </r>
  </si>
  <si>
    <t>PEC: De enero a diciembre de 2026, se pretende realizar la conservación de 7 equipos.</t>
  </si>
  <si>
    <t>PEC: De Enero a Diciembre 2024 se conservaron 7 equipos.
2024: 7</t>
  </si>
  <si>
    <r>
      <rPr>
        <b/>
        <sz val="16"/>
        <color theme="1"/>
        <rFont val="Calibri"/>
      </rPr>
      <t>POAO:</t>
    </r>
    <r>
      <rPr>
        <sz val="16"/>
        <color theme="1"/>
        <rFont val="Calibri"/>
      </rPr>
      <t xml:space="preserve">  De enero a diciembre de 2026, se pretende otorgar 113,333 órdenes de alimentos.
</t>
    </r>
    <r>
      <rPr>
        <b/>
        <sz val="16"/>
        <color theme="1"/>
        <rFont val="Calibri"/>
      </rPr>
      <t>Meta Absoluta:</t>
    </r>
    <r>
      <rPr>
        <sz val="16"/>
        <color theme="1"/>
        <rFont val="Calibri"/>
      </rPr>
      <t xml:space="preserve"> -2,215 órdenes de alimentos otorgados. 
</t>
    </r>
    <r>
      <rPr>
        <b/>
        <sz val="16"/>
        <color theme="1"/>
        <rFont val="Calibri"/>
      </rPr>
      <t>Meta Relativa:</t>
    </r>
    <r>
      <rPr>
        <sz val="16"/>
        <color theme="1"/>
        <rFont val="Calibri"/>
      </rPr>
      <t xml:space="preserve"> - 1.91% Inferior a la línea base-</t>
    </r>
  </si>
  <si>
    <t>POAO: De Enero a Diciembre 2024 se otorgaron 115,548 órdenes de alimentos.
2024: 115,548</t>
  </si>
  <si>
    <r>
      <rPr>
        <b/>
        <sz val="16"/>
        <color theme="1"/>
        <rFont val="Calibri"/>
      </rPr>
      <t>PADS:</t>
    </r>
    <r>
      <rPr>
        <sz val="16"/>
        <color theme="1"/>
        <rFont val="Calibri"/>
      </rPr>
      <t xml:space="preserve"> De enero a diciembre 2026 se realizarán 1000 demandas sociales
</t>
    </r>
    <r>
      <rPr>
        <b/>
        <sz val="16"/>
        <color theme="1"/>
        <rFont val="Calibri"/>
      </rPr>
      <t>Meta Absoluta:</t>
    </r>
    <r>
      <rPr>
        <sz val="16"/>
        <color theme="1"/>
        <rFont val="Calibri"/>
      </rPr>
      <t xml:space="preserve"> -697 demandas sociales
</t>
    </r>
    <r>
      <rPr>
        <b/>
        <sz val="16"/>
        <color theme="1"/>
        <rFont val="Calibri"/>
      </rPr>
      <t>Meta Relativa: -</t>
    </r>
    <r>
      <rPr>
        <sz val="16"/>
        <color theme="1"/>
        <rFont val="Calibri"/>
      </rPr>
      <t>49.16 %  a la linea base.</t>
    </r>
  </si>
  <si>
    <r>
      <rPr>
        <b/>
        <sz val="16"/>
        <color theme="1"/>
        <rFont val="Calibri"/>
      </rPr>
      <t>PADS:</t>
    </r>
    <r>
      <rPr>
        <sz val="16"/>
        <color theme="1"/>
        <rFont val="Calibri"/>
      </rPr>
      <t xml:space="preserve"> De Enero a Diciembre 2024 se atendieron 1,697 demandas sociales. </t>
    </r>
    <r>
      <rPr>
        <b/>
        <sz val="16"/>
        <color theme="1"/>
        <rFont val="Calibri"/>
      </rPr>
      <t xml:space="preserve">
</t>
    </r>
    <r>
      <rPr>
        <sz val="16"/>
        <color theme="1"/>
        <rFont val="Calibri"/>
      </rPr>
      <t xml:space="preserve">
2024:1697</t>
    </r>
  </si>
  <si>
    <r>
      <rPr>
        <b/>
        <sz val="16"/>
        <color theme="1"/>
        <rFont val="Calibri"/>
      </rPr>
      <t>PCCM:</t>
    </r>
    <r>
      <rPr>
        <sz val="16"/>
        <color theme="1"/>
        <rFont val="Calibri"/>
      </rPr>
      <t xml:space="preserve"> De enero a diciembre 2026 se entregarán 1400 cartillas
</t>
    </r>
    <r>
      <rPr>
        <b/>
        <sz val="16"/>
        <color theme="1"/>
        <rFont val="Calibri"/>
      </rPr>
      <t>Meta Absoluta</t>
    </r>
    <r>
      <rPr>
        <sz val="16"/>
        <color theme="1"/>
        <rFont val="Calibri"/>
      </rPr>
      <t xml:space="preserve">: -71 cartilla entregadas
</t>
    </r>
    <r>
      <rPr>
        <b/>
        <sz val="16"/>
        <color theme="1"/>
        <rFont val="Calibri"/>
      </rPr>
      <t xml:space="preserve">Meta Relativa: </t>
    </r>
    <r>
      <rPr>
        <sz val="16"/>
        <color theme="1"/>
        <rFont val="Calibri"/>
      </rPr>
      <t>-4.83 a la linea base.</t>
    </r>
  </si>
  <si>
    <r>
      <rPr>
        <b/>
        <sz val="16"/>
        <color theme="1"/>
        <rFont val="Calibri"/>
      </rPr>
      <t xml:space="preserve">PCCM: </t>
    </r>
    <r>
      <rPr>
        <sz val="16"/>
        <color theme="1"/>
        <rFont val="Calibri"/>
      </rPr>
      <t>De Enero a Diciembre 2024 se entregaron 1,471 cartillas militares. 
2024: 1471</t>
    </r>
  </si>
  <si>
    <r>
      <rPr>
        <b/>
        <sz val="16"/>
        <color theme="1"/>
        <rFont val="Calibri"/>
      </rPr>
      <t>PCS:</t>
    </r>
    <r>
      <rPr>
        <sz val="16"/>
        <color theme="1"/>
        <rFont val="Calibri"/>
      </rPr>
      <t xml:space="preserve"> De enero a diciembre 2026 se participarán en 4 sesiones del COESPO
</t>
    </r>
    <r>
      <rPr>
        <b/>
        <sz val="16"/>
        <color theme="1"/>
        <rFont val="Calibri"/>
      </rPr>
      <t>Meta Absoluta:</t>
    </r>
    <r>
      <rPr>
        <sz val="16"/>
        <color theme="1"/>
        <rFont val="Calibri"/>
      </rPr>
      <t xml:space="preserve"> -7 Sesiones
</t>
    </r>
    <r>
      <rPr>
        <b/>
        <sz val="16"/>
        <color theme="1"/>
        <rFont val="Calibri"/>
      </rPr>
      <t>Meta Relativa:</t>
    </r>
    <r>
      <rPr>
        <sz val="16"/>
        <color theme="1"/>
        <rFont val="Calibri"/>
      </rPr>
      <t xml:space="preserve"> -63.64 % a la linea base</t>
    </r>
  </si>
  <si>
    <r>
      <rPr>
        <b/>
        <sz val="16"/>
        <color theme="1"/>
        <rFont val="Calibri"/>
      </rPr>
      <t>PCS:</t>
    </r>
    <r>
      <rPr>
        <sz val="16"/>
        <color theme="1"/>
        <rFont val="Calibri"/>
      </rPr>
      <t xml:space="preserve"> De Enero a Diciembre 2024 se participaron en 11 sesiones de COESPO. 
2024: 11</t>
    </r>
  </si>
  <si>
    <r>
      <rPr>
        <b/>
        <sz val="16"/>
        <color theme="1"/>
        <rFont val="Calibri"/>
      </rPr>
      <t>PADS:</t>
    </r>
    <r>
      <rPr>
        <sz val="16"/>
        <color theme="1"/>
        <rFont val="Calibri"/>
      </rPr>
      <t xml:space="preserve"> De enero a diciembre 2026 se realizarán 12 atenciones y seguimiento en la Delegación de Afredo V. Bonfil y en la Subdelegación de Puerto Juárez 
</t>
    </r>
    <r>
      <rPr>
        <b/>
        <sz val="16"/>
        <color theme="1"/>
        <rFont val="Calibri"/>
      </rPr>
      <t>Meta Absoluta:</t>
    </r>
    <r>
      <rPr>
        <sz val="16"/>
        <color theme="1"/>
        <rFont val="Calibri"/>
      </rPr>
      <t xml:space="preserve"> 12 atenciones
</t>
    </r>
    <r>
      <rPr>
        <b/>
        <sz val="16"/>
        <color theme="1"/>
        <rFont val="Calibri"/>
      </rPr>
      <t>Meta Relativa:</t>
    </r>
    <r>
      <rPr>
        <sz val="16"/>
        <color theme="1"/>
        <rFont val="Calibri"/>
      </rPr>
      <t xml:space="preserve"> 100% superior a la linea base.</t>
    </r>
  </si>
  <si>
    <r>
      <rPr>
        <b/>
        <sz val="16"/>
        <color theme="1"/>
        <rFont val="Calibri"/>
      </rPr>
      <t>PRP</t>
    </r>
    <r>
      <rPr>
        <sz val="16"/>
        <color theme="1"/>
        <rFont val="Calibri"/>
      </rPr>
      <t>: De Enero a Diciembre 2024 se realiaron 0 atenciones y seguimientos
2024: No hay información</t>
    </r>
  </si>
  <si>
    <r>
      <rPr>
        <b/>
        <sz val="16"/>
        <color theme="1"/>
        <rFont val="Calibri"/>
      </rPr>
      <t>PADS:</t>
    </r>
    <r>
      <rPr>
        <sz val="16"/>
        <color theme="1"/>
        <rFont val="Calibri"/>
      </rPr>
      <t xml:space="preserve"> De enero a diciembre 2026 se realizarán 100 atenciones a manifestantes
</t>
    </r>
    <r>
      <rPr>
        <b/>
        <sz val="16"/>
        <color theme="1"/>
        <rFont val="Calibri"/>
      </rPr>
      <t>Meta Absoluta</t>
    </r>
    <r>
      <rPr>
        <sz val="16"/>
        <color theme="1"/>
        <rFont val="Calibri"/>
      </rPr>
      <t xml:space="preserve">: -3 cursos de capacitación
</t>
    </r>
    <r>
      <rPr>
        <b/>
        <sz val="16"/>
        <color theme="1"/>
        <rFont val="Calibri"/>
      </rPr>
      <t>Meta Relativa:</t>
    </r>
    <r>
      <rPr>
        <sz val="16"/>
        <color theme="1"/>
        <rFont val="Calibri"/>
      </rPr>
      <t xml:space="preserve"> -2.91% a la linea base.</t>
    </r>
  </si>
  <si>
    <r>
      <rPr>
        <b/>
        <sz val="16"/>
        <color theme="1"/>
        <rFont val="Calibri"/>
      </rPr>
      <t>PRP</t>
    </r>
    <r>
      <rPr>
        <sz val="16"/>
        <color theme="1"/>
        <rFont val="Calibri"/>
      </rPr>
      <t>: De Enero a Diciembre 2024 se realizaron 103 atenciones.
2024: 103</t>
    </r>
  </si>
  <si>
    <r>
      <rPr>
        <b/>
        <sz val="16"/>
        <color theme="1"/>
        <rFont val="Calibri"/>
      </rPr>
      <t>PARB:</t>
    </r>
    <r>
      <rPr>
        <sz val="16"/>
        <color theme="1"/>
        <rFont val="Calibri"/>
      </rPr>
      <t xml:space="preserve"> De enero a diciembre del 2026 se pretende atender a 2500 ministros de culto        .                                              Variación de la meta en relación a la linea base.
</t>
    </r>
    <r>
      <rPr>
        <b/>
        <sz val="16"/>
        <color theme="1"/>
        <rFont val="Calibri"/>
      </rPr>
      <t>Meta Absoluta:</t>
    </r>
    <r>
      <rPr>
        <sz val="16"/>
        <color theme="1"/>
        <rFont val="Calibri"/>
      </rPr>
      <t xml:space="preserve"> 479 atenciones
</t>
    </r>
    <r>
      <rPr>
        <b/>
        <sz val="16"/>
        <color theme="1"/>
        <rFont val="Calibri"/>
      </rPr>
      <t xml:space="preserve">Meta Relativa: </t>
    </r>
    <r>
      <rPr>
        <sz val="16"/>
        <color theme="1"/>
        <rFont val="Calibri"/>
      </rPr>
      <t>23.7% a la linea base.</t>
    </r>
  </si>
  <si>
    <r>
      <rPr>
        <b/>
        <sz val="16"/>
        <color theme="1"/>
        <rFont val="Calibri"/>
      </rPr>
      <t>PARB:</t>
    </r>
    <r>
      <rPr>
        <sz val="16"/>
        <color theme="1"/>
        <rFont val="Calibri"/>
      </rPr>
      <t xml:space="preserve"> De Enero a Diciembre 2024 se brindaron 2,021 atenciones en asuntos religiosos.
2024: 2021</t>
    </r>
  </si>
  <si>
    <r>
      <rPr>
        <b/>
        <sz val="16"/>
        <color theme="1"/>
        <rFont val="Calibri"/>
      </rPr>
      <t>PAGR:</t>
    </r>
    <r>
      <rPr>
        <sz val="16"/>
        <color theme="1"/>
        <rFont val="Calibri"/>
      </rPr>
      <t xml:space="preserve"> De enero a diciembre del 2026 se pretende beneficiar a 11,000 personas                  .                                              Variación de la meta en relación a la linea base.
</t>
    </r>
    <r>
      <rPr>
        <b/>
        <sz val="16"/>
        <color theme="1"/>
        <rFont val="Calibri"/>
      </rPr>
      <t>Meta Absoluta:</t>
    </r>
    <r>
      <rPr>
        <sz val="16"/>
        <color theme="1"/>
        <rFont val="Calibri"/>
      </rPr>
      <t xml:space="preserve"> 2,628 personas
</t>
    </r>
    <r>
      <rPr>
        <b/>
        <sz val="16"/>
        <color theme="1"/>
        <rFont val="Calibri"/>
      </rPr>
      <t xml:space="preserve">Meta Relativa: </t>
    </r>
    <r>
      <rPr>
        <sz val="16"/>
        <color theme="1"/>
        <rFont val="Calibri"/>
      </rPr>
      <t>31.39% a la linea base.</t>
    </r>
  </si>
  <si>
    <r>
      <rPr>
        <b/>
        <sz val="16"/>
        <color theme="1"/>
        <rFont val="Calibri"/>
      </rPr>
      <t xml:space="preserve">PAGR: </t>
    </r>
    <r>
      <rPr>
        <sz val="16"/>
        <color theme="1"/>
        <rFont val="Calibri"/>
      </rPr>
      <t>De Enero a Diciembre 2024 participaron 8,372  personas  en actividades de construcción de paz.
2024: 8,372</t>
    </r>
  </si>
  <si>
    <r>
      <rPr>
        <b/>
        <sz val="16"/>
        <color theme="1"/>
        <rFont val="Calibri"/>
      </rPr>
      <t>PCMR:</t>
    </r>
    <r>
      <rPr>
        <sz val="16"/>
        <color theme="1"/>
        <rFont val="Calibri"/>
      </rPr>
      <t xml:space="preserve"> De enero a diciembre del 2026 se pretende capacitar a 1300 personas                  .                                              Variación de la meta en relación a la linea base.
</t>
    </r>
    <r>
      <rPr>
        <b/>
        <sz val="16"/>
        <color theme="1"/>
        <rFont val="Calibri"/>
      </rPr>
      <t>Meta Absoluta:</t>
    </r>
    <r>
      <rPr>
        <sz val="16"/>
        <color theme="1"/>
        <rFont val="Calibri"/>
      </rPr>
      <t xml:space="preserve"> 794 personas
</t>
    </r>
    <r>
      <rPr>
        <b/>
        <sz val="16"/>
        <color theme="1"/>
        <rFont val="Calibri"/>
      </rPr>
      <t>Meta Relativa:</t>
    </r>
    <r>
      <rPr>
        <sz val="16"/>
        <color theme="1"/>
        <rFont val="Calibri"/>
      </rPr>
      <t xml:space="preserve"> 156.92% a la linea base.</t>
    </r>
  </si>
  <si>
    <r>
      <rPr>
        <b/>
        <sz val="16"/>
        <color theme="1"/>
        <rFont val="Calibri"/>
      </rPr>
      <t>PCMR:</t>
    </r>
    <r>
      <rPr>
        <sz val="16"/>
        <color theme="1"/>
        <rFont val="Calibri"/>
      </rPr>
      <t xml:space="preserve"> De Enero a Diciembre 2024  se</t>
    </r>
    <r>
      <rPr>
        <b/>
        <sz val="16"/>
        <color theme="1"/>
        <rFont val="Calibri"/>
      </rPr>
      <t xml:space="preserve"> </t>
    </r>
    <r>
      <rPr>
        <sz val="16"/>
        <color theme="1"/>
        <rFont val="Calibri"/>
      </rPr>
      <t>capacitaron a 506 participantes.
2024: 506</t>
    </r>
  </si>
  <si>
    <r>
      <rPr>
        <b/>
        <sz val="16"/>
        <color theme="1"/>
        <rFont val="Calibri"/>
      </rPr>
      <t>PAEX</t>
    </r>
    <r>
      <rPr>
        <sz val="16"/>
        <color theme="1"/>
        <rFont val="Calibri"/>
      </rPr>
      <t xml:space="preserve">: De enero a diciembre del 2026 se pretende actualizar a 720 expedientes                  .                                              Variación de la meta en relación a la linea base.
</t>
    </r>
    <r>
      <rPr>
        <b/>
        <sz val="16"/>
        <color theme="1"/>
        <rFont val="Calibri"/>
      </rPr>
      <t>Meta Absoluta:</t>
    </r>
    <r>
      <rPr>
        <sz val="16"/>
        <color theme="1"/>
        <rFont val="Calibri"/>
      </rPr>
      <t xml:space="preserve"> 112 expedientes
</t>
    </r>
    <r>
      <rPr>
        <b/>
        <sz val="16"/>
        <color theme="1"/>
        <rFont val="Calibri"/>
      </rPr>
      <t>Meta Relativa:</t>
    </r>
    <r>
      <rPr>
        <sz val="16"/>
        <color theme="1"/>
        <rFont val="Calibri"/>
      </rPr>
      <t xml:space="preserve"> 18.42% a la linea base.</t>
    </r>
  </si>
  <si>
    <r>
      <rPr>
        <b/>
        <sz val="16"/>
        <color theme="1"/>
        <rFont val="Calibri"/>
      </rPr>
      <t>PAEX:</t>
    </r>
    <r>
      <rPr>
        <sz val="16"/>
        <color theme="1"/>
        <rFont val="Calibri"/>
      </rPr>
      <t xml:space="preserve"> De Enero a Diciembre 2024 se actualizaron a 608 expedientes del Padrón Municipal de Templos.
2024: 608</t>
    </r>
  </si>
  <si>
    <r>
      <rPr>
        <b/>
        <sz val="16"/>
        <color theme="1"/>
        <rFont val="Calibri"/>
      </rPr>
      <t>PTSR:</t>
    </r>
    <r>
      <rPr>
        <sz val="16"/>
        <color theme="1"/>
        <rFont val="Calibri"/>
      </rPr>
      <t xml:space="preserve"> De enero a diciembre del 2026 se pretende realizar  a 700 tramites                       .                                              Variación de la meta en relación a la linea base.
</t>
    </r>
    <r>
      <rPr>
        <b/>
        <sz val="16"/>
        <color theme="1"/>
        <rFont val="Calibri"/>
      </rPr>
      <t xml:space="preserve">Meta Absoluta: </t>
    </r>
    <r>
      <rPr>
        <sz val="16"/>
        <color theme="1"/>
        <rFont val="Calibri"/>
      </rPr>
      <t xml:space="preserve">384 tramites
</t>
    </r>
    <r>
      <rPr>
        <b/>
        <sz val="16"/>
        <color theme="1"/>
        <rFont val="Calibri"/>
      </rPr>
      <t>Meta Relativa:</t>
    </r>
    <r>
      <rPr>
        <sz val="16"/>
        <color theme="1"/>
        <rFont val="Calibri"/>
      </rPr>
      <t xml:space="preserve"> 121.51% a la linea base.</t>
    </r>
  </si>
  <si>
    <r>
      <rPr>
        <b/>
        <sz val="16"/>
        <color theme="1"/>
        <rFont val="Calibri"/>
      </rPr>
      <t>PTAR:</t>
    </r>
    <r>
      <rPr>
        <sz val="16"/>
        <color theme="1"/>
        <rFont val="Calibri"/>
      </rPr>
      <t xml:space="preserve"> De Enero a Diciembre 2024 se realizaron 316 trámites del sector religioso.
2024: 316</t>
    </r>
  </si>
  <si>
    <r>
      <rPr>
        <b/>
        <sz val="16"/>
        <color theme="1"/>
        <rFont val="Calibri"/>
      </rPr>
      <t xml:space="preserve">PAAAR: </t>
    </r>
    <r>
      <rPr>
        <sz val="16"/>
        <color theme="1"/>
        <rFont val="Calibri"/>
      </rPr>
      <t xml:space="preserve">De enero a diciembre del 2026 se pretende asesorar a 290 personas                  .                                              Variación de la meta en relación a la linea base.
</t>
    </r>
    <r>
      <rPr>
        <b/>
        <sz val="16"/>
        <color theme="1"/>
        <rFont val="Calibri"/>
      </rPr>
      <t xml:space="preserve">
Meta Absoluta:</t>
    </r>
    <r>
      <rPr>
        <sz val="16"/>
        <color theme="1"/>
        <rFont val="Calibri"/>
      </rPr>
      <t xml:space="preserve"> 80 personas
</t>
    </r>
    <r>
      <rPr>
        <b/>
        <sz val="16"/>
        <color theme="1"/>
        <rFont val="Calibri"/>
      </rPr>
      <t>Meta Relativa:</t>
    </r>
    <r>
      <rPr>
        <sz val="16"/>
        <color theme="1"/>
        <rFont val="Calibri"/>
      </rPr>
      <t xml:space="preserve"> 38.10% a la linea base.</t>
    </r>
  </si>
  <si>
    <r>
      <rPr>
        <b/>
        <sz val="16"/>
        <color theme="1"/>
        <rFont val="Calibri"/>
      </rPr>
      <t xml:space="preserve">PAAC: </t>
    </r>
    <r>
      <rPr>
        <sz val="16"/>
        <color theme="1"/>
        <rFont val="Calibri"/>
      </rPr>
      <t>Se realizaron de enero a diciembre 2024, 210 asesorias juridicas .
2024: 210</t>
    </r>
  </si>
  <si>
    <r>
      <rPr>
        <b/>
        <sz val="16"/>
        <color theme="1"/>
        <rFont val="Calibri"/>
      </rPr>
      <t>PAPRT:</t>
    </r>
    <r>
      <rPr>
        <sz val="16"/>
        <color theme="1"/>
        <rFont val="Calibri"/>
      </rPr>
      <t xml:space="preserve"> De enero a diciembre del 2026 se pretende realizar 3 actividades de promoción.                  .                                              Variación de la meta en relación a la linea base.</t>
    </r>
  </si>
  <si>
    <r>
      <rPr>
        <b/>
        <sz val="16"/>
        <color theme="1"/>
        <rFont val="Calibri"/>
      </rPr>
      <t xml:space="preserve">PPDLR: </t>
    </r>
    <r>
      <rPr>
        <sz val="16"/>
        <color theme="1"/>
        <rFont val="Calibri"/>
      </rPr>
      <t xml:space="preserve">De Enero a Diciembre de 2024 se realizarón 0 actividades de promoción, respeto y tolerancia Religiosa
2024: 0 </t>
    </r>
  </si>
  <si>
    <t xml:space="preserve">PCI: De enero a diciembre de 2026 se pretende implementar 24 mecanismos de coordinación interinstitucional. </t>
  </si>
  <si>
    <t>PSO: De enero a diciembre de 2026 se pretende realizar 16 sesiones del Sistema Municipal y sus Comisiones.</t>
  </si>
  <si>
    <t>PCR: De enero a diciembre de 2026 se pretende mantener el 100% en la canalización de reportes de posibles vulneraciones de derechos de niñas, niños y adolescentes.</t>
  </si>
  <si>
    <t>PPA: De enero a diciembre de 2026 se pretende lograr la participación de 3,230 niñas, niños y adolescentes en actividades.</t>
  </si>
  <si>
    <t>PDR: De enero a diciembre de 2026 se pretende realizar 24 campañas digitales sobre los derechos de niñas, niños y adolescentes.</t>
  </si>
  <si>
    <t>PEMVI: La meta de Enero a Diciembre de 2026 serán 20 proyectos de estructuración vial revisados</t>
  </si>
  <si>
    <r>
      <rPr>
        <b/>
        <sz val="16"/>
        <color rgb="FF000000"/>
        <rFont val="Calibri"/>
      </rPr>
      <t xml:space="preserve">Línea base del Indicador:
</t>
    </r>
    <r>
      <rPr>
        <sz val="16"/>
        <color rgb="FF000000"/>
        <rFont val="Calibri"/>
      </rPr>
      <t>Este indicador no cuenta con línea base debido a que es un indicador nuevo.</t>
    </r>
  </si>
  <si>
    <t>PNTV: La meta de Enero a Diciembre de 2026 serán 120 señalizaciones viales horizontal y vertical instalada</t>
  </si>
  <si>
    <r>
      <rPr>
        <b/>
        <sz val="16"/>
        <color rgb="FF000000"/>
        <rFont val="Calibri"/>
      </rPr>
      <t xml:space="preserve">Línea base del Indicador:
</t>
    </r>
    <r>
      <rPr>
        <sz val="16"/>
        <color rgb="FF000000"/>
        <rFont val="Calibri"/>
      </rPr>
      <t>Este indicador no cuenta con línea base debido a que es un indicador nuevo.</t>
    </r>
  </si>
  <si>
    <t>PVMU: La meta de Enero a Diciembre de 2026 serán 60 propuestas de seguridad vial y de movilidad elaboradas.
Variación con respecto a la Línea Base.
Meta Relativa: 71.43%
Meta Absoluta: 25</t>
  </si>
  <si>
    <r>
      <rPr>
        <b/>
        <sz val="16"/>
        <color rgb="FF000000"/>
        <rFont val="Calibri"/>
      </rPr>
      <t xml:space="preserve">PVMU: </t>
    </r>
    <r>
      <rPr>
        <sz val="16"/>
        <color rgb="FF000000"/>
        <rFont val="Calibri"/>
      </rPr>
      <t>De Enero a Diciembre de 2024 se elaboraron 35 propuestas de seguridad vial y de movilidad.</t>
    </r>
    <r>
      <rPr>
        <b/>
        <sz val="16"/>
        <color rgb="FF000000"/>
        <rFont val="Calibri"/>
      </rPr>
      <t xml:space="preserve">
 2024: </t>
    </r>
    <r>
      <rPr>
        <sz val="16"/>
        <color rgb="FF000000"/>
        <rFont val="Calibri"/>
      </rPr>
      <t>35</t>
    </r>
  </si>
  <si>
    <t>PPITE: La meta de Enero 2026 a Diciembre de 2027 de 120 supervisiones realizadas a la red semafórica</t>
  </si>
  <si>
    <r>
      <rPr>
        <b/>
        <sz val="16"/>
        <color rgb="FF000000"/>
        <rFont val="Calibri"/>
      </rPr>
      <t xml:space="preserve">Línea base del Indicador:
</t>
    </r>
    <r>
      <rPr>
        <sz val="16"/>
        <color rgb="FF000000"/>
        <rFont val="Calibri"/>
      </rPr>
      <t>Este indicador no cuenta con línea base debido a que es un indicador nuevo.</t>
    </r>
  </si>
  <si>
    <t xml:space="preserve">PPAE: La meta de Enero  a Diciembre de 2026 se pretende  atender a 10, 000 personas en emergencias.  
 variacion de la meta en relacion a la linea base.
Meta absoluta: 4 067
Meta relativa: 68.54 %
</t>
  </si>
  <si>
    <r>
      <rPr>
        <b/>
        <sz val="16"/>
        <color rgb="FF000000"/>
        <rFont val="Calibri"/>
      </rPr>
      <t xml:space="preserve">PPAE: </t>
    </r>
    <r>
      <rPr>
        <sz val="16"/>
        <color rgb="FF000000"/>
        <rFont val="Calibri"/>
      </rPr>
      <t xml:space="preserve">De Enero a Diciembre 2024 se atendieron a 5,933 personas. 
 </t>
    </r>
    <r>
      <rPr>
        <b/>
        <sz val="16"/>
        <color rgb="FF000000"/>
        <rFont val="Calibri"/>
      </rPr>
      <t xml:space="preserve">
2024: </t>
    </r>
    <r>
      <rPr>
        <sz val="16"/>
        <color rgb="FF000000"/>
        <rFont val="Calibri"/>
      </rPr>
      <t>5,933</t>
    </r>
  </si>
  <si>
    <t>POPC: La meta de Enero  a Diciembre de 2026 se pretende  Capacitar  a  4, 000 personas en organizaciones públicas y privadas.  
 variacion de la meta en relacion a la linea base.
Meta absoluta: 813
Meta relativa: 25.50%</t>
  </si>
  <si>
    <r>
      <rPr>
        <b/>
        <sz val="16"/>
        <color rgb="FF000000"/>
        <rFont val="Calibri"/>
      </rPr>
      <t xml:space="preserve">POPC: </t>
    </r>
    <r>
      <rPr>
        <sz val="16"/>
        <color rgb="FF000000"/>
        <rFont val="Calibri"/>
      </rPr>
      <t xml:space="preserve">De enero a Diciembre 2024 se capacitaron 3,187 en prevención de riesgos al personal organizaciones del sector público y privado.
 </t>
    </r>
    <r>
      <rPr>
        <b/>
        <sz val="16"/>
        <color rgb="FF000000"/>
        <rFont val="Calibri"/>
      </rPr>
      <t xml:space="preserve">
 2024: </t>
    </r>
    <r>
      <rPr>
        <sz val="16"/>
        <color rgb="FF000000"/>
        <rFont val="Calibri"/>
      </rPr>
      <t>3,187</t>
    </r>
  </si>
  <si>
    <t>PSPR: La meta de Enero  a Diciembre de 2026 se pretende  supervisar a 1, 900 eventos masivos .  
 variacion de la meta en relacion a la linea base.
Meta absoluta: 733
Meta relativa: 62.81 %</t>
  </si>
  <si>
    <r>
      <rPr>
        <b/>
        <sz val="16"/>
        <color rgb="FF000000"/>
        <rFont val="Calibri"/>
      </rPr>
      <t xml:space="preserve">PSPR: </t>
    </r>
    <r>
      <rPr>
        <sz val="16"/>
        <color rgb="FF000000"/>
        <rFont val="Calibri"/>
      </rPr>
      <t xml:space="preserve">De Enero a Diciembre 2024 se verificaron 1,167 eventos másivos. </t>
    </r>
    <r>
      <rPr>
        <b/>
        <sz val="16"/>
        <color rgb="FF000000"/>
        <rFont val="Calibri"/>
      </rPr>
      <t xml:space="preserve">
 2024:</t>
    </r>
    <r>
      <rPr>
        <sz val="16"/>
        <color rgb="FF000000"/>
        <rFont val="Calibri"/>
      </rPr>
      <t xml:space="preserve"> 1,167</t>
    </r>
  </si>
  <si>
    <t>PNNC: La meta de Enero  a Diciembre de 2026 se pretende  capacitar a 8 000 niñas y niños en materia de prevencion.  
 variacion de la meta en relacion a la linea base.
Meta absoluta: 1568
Meta relativa: 24.37%</t>
  </si>
  <si>
    <t>PNNC: De Enero a Diciembre 2024 se capacitaron a 6,432 niñas y niños capacitados. 
2024: 6,432</t>
  </si>
  <si>
    <t>PEMS: La meta de Enero  a Diciembre de 2026 se pretende  Inspeccionar a 80 establecimientos publicos y privados.  
 variacion de la meta en relacion a la linea base.
Meta absoluta: 4
Meta relativa: 5.26 %</t>
  </si>
  <si>
    <r>
      <rPr>
        <b/>
        <sz val="16"/>
        <color rgb="FF000000"/>
        <rFont val="Calibri"/>
      </rPr>
      <t xml:space="preserve">PEMS: </t>
    </r>
    <r>
      <rPr>
        <sz val="16"/>
        <color rgb="FF000000"/>
        <rFont val="Calibri"/>
      </rPr>
      <t xml:space="preserve">De Enero a Diciembre 2024 se revisaron 76 Establecimientos. </t>
    </r>
    <r>
      <rPr>
        <b/>
        <sz val="16"/>
        <color rgb="FF000000"/>
        <rFont val="Calibri"/>
      </rPr>
      <t xml:space="preserve">
2024: </t>
    </r>
    <r>
      <rPr>
        <sz val="16"/>
        <color rgb="FF000000"/>
        <rFont val="Calibri"/>
      </rPr>
      <t>76</t>
    </r>
  </si>
  <si>
    <t>PLLA: La meta de Enero  a Diciembre de 2026 se pretende  atender a 9, 000 Llamadas y servivios de emergencia .
 variacion de la meta en relacion a la linea base.
Meta absoluta: 2945
Meta relativa: 48.63 %</t>
  </si>
  <si>
    <r>
      <rPr>
        <b/>
        <sz val="16"/>
        <color rgb="FF000000"/>
        <rFont val="Calibri"/>
      </rPr>
      <t xml:space="preserve">PLLA: </t>
    </r>
    <r>
      <rPr>
        <sz val="16"/>
        <color rgb="FF000000"/>
        <rFont val="Calibri"/>
      </rPr>
      <t>De Enero a Diciembre 2024 se atendieron 6,055  Llamadas de auxilio atendida.</t>
    </r>
    <r>
      <rPr>
        <b/>
        <sz val="16"/>
        <color rgb="FF000000"/>
        <rFont val="Calibri"/>
      </rPr>
      <t xml:space="preserve">
2024: </t>
    </r>
    <r>
      <rPr>
        <sz val="16"/>
        <color rgb="FF000000"/>
        <rFont val="Calibri"/>
      </rPr>
      <t>6,055</t>
    </r>
  </si>
  <si>
    <t>PPAE: La meta de Enero  a Diciembre de 2026 se pretende  capacitar 160 bomberos.  
 variacion de la meta en relacion a la linea base.
Meta absoluta: 63
Meta relativa: 64.94 %</t>
  </si>
  <si>
    <r>
      <rPr>
        <b/>
        <sz val="16"/>
        <color rgb="FF000000"/>
        <rFont val="Calibri"/>
      </rPr>
      <t xml:space="preserve">PHCB: </t>
    </r>
    <r>
      <rPr>
        <sz val="16"/>
        <color rgb="FF000000"/>
        <rFont val="Calibri"/>
      </rPr>
      <t>De Enero a Diciembre 2024 se capacitaron a 97 elementos del Honorable Cuerpo de Bomberos.</t>
    </r>
    <r>
      <rPr>
        <b/>
        <sz val="16"/>
        <color rgb="FF000000"/>
        <rFont val="Calibri"/>
      </rPr>
      <t xml:space="preserve">
2024: </t>
    </r>
    <r>
      <rPr>
        <sz val="16"/>
        <color rgb="FF000000"/>
        <rFont val="Calibri"/>
      </rPr>
      <t>97</t>
    </r>
  </si>
  <si>
    <t>PPAE: La meta de Enero  a Diciembre de 2026 se pretende  adquirir  175 equipos  de proteccion personal.  
 variacion de la meta en relacion a la linea base.
Meta absoluta: -192
Meta relativa: -52.31 %</t>
  </si>
  <si>
    <r>
      <rPr>
        <b/>
        <sz val="16"/>
        <color rgb="FF000000"/>
        <rFont val="Calibri"/>
      </rPr>
      <t xml:space="preserve">PEPP: </t>
    </r>
    <r>
      <rPr>
        <sz val="16"/>
        <color rgb="FF000000"/>
        <rFont val="Calibri"/>
      </rPr>
      <t xml:space="preserve">De Enero a Diciembre 2024 se incrementaron 367 equipos de protección corporal.
 </t>
    </r>
    <r>
      <rPr>
        <b/>
        <sz val="16"/>
        <color rgb="FF000000"/>
        <rFont val="Calibri"/>
      </rPr>
      <t xml:space="preserve">
2024: </t>
    </r>
    <r>
      <rPr>
        <sz val="16"/>
        <color rgb="FF000000"/>
        <rFont val="Calibri"/>
      </rPr>
      <t>367</t>
    </r>
  </si>
  <si>
    <t>PSCC:  De enero a diciembre 2026, serán 38 Sesiones de Cabildo celebradas.</t>
  </si>
  <si>
    <r>
      <rPr>
        <b/>
        <sz val="16"/>
        <color theme="1"/>
        <rFont val="Calibri"/>
      </rPr>
      <t>PSCC:</t>
    </r>
    <r>
      <rPr>
        <sz val="16"/>
        <color theme="1"/>
        <rFont val="Calibri"/>
      </rPr>
      <t xml:space="preserve"> De Enero a Diciembre de 2024 se celebraron 38 sesiones de cabildo.
2024: 38</t>
    </r>
  </si>
  <si>
    <t>PRAS: De enero a diciembre 2026, se verificaron 405 asistencias a sesiones de cabildo.
Variación con linea base:
Meta absoluta: 271 asistencias a sesiones de cabildo
Meta Relativa: 202.23% superior a la linea base</t>
  </si>
  <si>
    <t>PRAS: De Enero a Diciembre de 2024 se verificaron 134 asistencias a sesiones de cabildo. 
2024: 134</t>
  </si>
  <si>
    <t xml:space="preserve">PACE: De enero a diciembre 2026, se encuadernaron 15 libros de las actas de sesiones de cabildo.    </t>
  </si>
  <si>
    <r>
      <rPr>
        <b/>
        <sz val="16"/>
        <color theme="1"/>
        <rFont val="Calibri"/>
      </rPr>
      <t>PACE:</t>
    </r>
    <r>
      <rPr>
        <sz val="16"/>
        <color theme="1"/>
        <rFont val="Calibri"/>
      </rPr>
      <t xml:space="preserve"> De Enero a Diciembre de 2024 no se encuadernaron actas de cabildo. </t>
    </r>
  </si>
  <si>
    <t>PAP: De enero a diciembre 2026, se publicaron 133 acuerdos de cabildo.
Variación con linea base:
Meta absoluta: 35 acuerdos de cabildo publicados
Meta Relativa: 35.71% a linea base</t>
  </si>
  <si>
    <r>
      <rPr>
        <b/>
        <sz val="16"/>
        <color theme="1"/>
        <rFont val="Calibri"/>
      </rPr>
      <t>PAP:</t>
    </r>
    <r>
      <rPr>
        <sz val="16"/>
        <color theme="1"/>
        <rFont val="Calibri"/>
      </rPr>
      <t xml:space="preserve"> De Enero a Diciembre de 2024 se publicaron 98 acuerdos de Cabildo. 
2024: 98</t>
    </r>
  </si>
  <si>
    <t>PAPSC: De enero a diciembre 2026, se realizaron 38 precabildeos.</t>
  </si>
  <si>
    <r>
      <rPr>
        <b/>
        <sz val="16"/>
        <color theme="1"/>
        <rFont val="Calibri"/>
      </rPr>
      <t xml:space="preserve">PAPSC: </t>
    </r>
    <r>
      <rPr>
        <sz val="16"/>
        <color theme="1"/>
        <rFont val="Calibri"/>
      </rPr>
      <t>De Enero a Diciembre de 2024 se realizaron 38 precabildeos.
2024: 38</t>
    </r>
  </si>
  <si>
    <t>PAA: De enero a diciembre 2026, se aprobaron 91 proyectos de acuerdos.
Variación con linea base:
Meta absoluta: -76  acuerdos aprobados
Meta Relativa:-45.51% de la linea base</t>
  </si>
  <si>
    <r>
      <rPr>
        <b/>
        <sz val="16"/>
        <color theme="1"/>
        <rFont val="Calibri"/>
      </rPr>
      <t xml:space="preserve">PAA: </t>
    </r>
    <r>
      <rPr>
        <sz val="16"/>
        <color theme="1"/>
        <rFont val="Calibri"/>
      </rPr>
      <t>De Enero a Diciembre de 2024 se aprobaron 167 proyectos de acuerdos.
2024: 167</t>
    </r>
  </si>
  <si>
    <t>PSBD: De enero a diciembre del 2026 se pretende elaborar 100 solicitudes de bajas documentales</t>
  </si>
  <si>
    <t>PSBD: De Enero a Diciembre 2024 se atendieron 120 solicitudes de bajas documentales.
2024: 120</t>
  </si>
  <si>
    <t>PTPA: De enero a diciembre del 2026 se pretende elaborar 11 transferencias primarias</t>
  </si>
  <si>
    <t>PTPA: De Enero a Diciembre 2024 se aprobaron 15 Transfererencias Primarias.
2024: 15</t>
  </si>
  <si>
    <t>PICCE: De enero a diciembre del 2026 se pretende elaborar 600 instrumentos de consulta</t>
  </si>
  <si>
    <t>PICCE: De Enero a Diciembre 2024 se elaboraron 549 Instrumentos de Control y Consulta.
2024: 549</t>
  </si>
  <si>
    <t>AMAT: De enero a diciembre del 2026 se pretende elaborar 200 asesorias en materia de archivo de tramite</t>
  </si>
  <si>
    <t>AMAT: De Enero a Diciembre 2024 se elaboraron 600 Asesorias en Materia de Archivo en Tramite.
2024: 600</t>
  </si>
  <si>
    <t>EDAI: De enero a diciembre del 2026 se pretende elaborar 40 aliminaciones de documentos de apoyo informativo</t>
  </si>
  <si>
    <t>EDAI: De Enero a Diciembre 2024 se elaboraron 40 eliminación de documentos de apoyo informativo.
2024: 40</t>
  </si>
  <si>
    <t>VAUDB: De enero a diciembre del 2026 se pretende elaborar 110 visitas agendadas a las unidades administrativas</t>
  </si>
  <si>
    <t>VAUDB: De Enero a Diciembre 2024 se elaboraron 120 visitas agendadas a las unidades administratrivas para baja.
2024: 120</t>
  </si>
  <si>
    <t>BDC: De enero a diciembre del 2026 se pretende elaborar 2 bajas documentales concluidas (actas de baja documental)</t>
  </si>
  <si>
    <t>BDC: De Enero a Diciembre 2024 se elaboraron 120 Bajas documentales concluidas (Actas de baja documental). 
2024: 120</t>
  </si>
  <si>
    <t>AMBD: De enero a diciembre del 2026 se pretende elaborar 120 asesorias de bajas documentales</t>
  </si>
  <si>
    <t>AMBD: De Enero a Diciembre 2024 se elaboraron 200 Asesorias en materia de bajas documentales.
2024: 200</t>
  </si>
  <si>
    <t>AEHE: De enero a diciembre del 2026 se pretende elaborar 200 exposiciones y actividades historicas en eventos</t>
  </si>
  <si>
    <t>EAHE: De Enero a Diciembre 2024 se elaboraron 5  Exposiciónes y actividades historicas en eventos.    
2024: 5</t>
  </si>
  <si>
    <t>VGEP: De enero a diciembre del 2026 se pretende elaborar 120 visitas guiadas</t>
  </si>
  <si>
    <t>VGEP: De Enero a Diciembre 2024 se elaboraron 12 visitas guidas 
2024: 12</t>
  </si>
  <si>
    <t>SPCP: De enero a diciembre del 2026 se pretende elaborar 15 servicios de prestamos y consulta al público</t>
  </si>
  <si>
    <t>SPCP: De Enero a Diciembre 2024 se elaboraron 10 servicios de prestamos y consulta al público
2024: 10</t>
  </si>
  <si>
    <t>PCAI: De enero a diciembre del 2026 se pretende elaborar 12 capacitaciones en materia de archivo</t>
  </si>
  <si>
    <t>PCAI: De Enero  a Diciembre 2024 se impartieron 7 capacitaciones en materia de archivo. 
2024: 7</t>
  </si>
  <si>
    <t>PSGI: De enero a diciembre del 2026 se pretende elaborar 10 sesiones del grupo interdisciplinario</t>
  </si>
  <si>
    <t>PARPMR: De enero a diciembre 2026 se realizarán 1,098,432 acciones para mitigación de los riesgos.
Variación de la meta en relación a la línea base.
Meta Absoluta: 1,084,205
Meta Relativa: 7,620.76 %</t>
  </si>
  <si>
    <r>
      <rPr>
        <b/>
        <sz val="16"/>
        <color theme="1"/>
        <rFont val="Calibri"/>
      </rPr>
      <t>PARPMR:</t>
    </r>
    <r>
      <rPr>
        <sz val="16"/>
        <color theme="1"/>
        <rFont val="Calibri"/>
      </rPr>
      <t xml:space="preserve"> De Enero a Diciembre de 2024, se realizaron 14,227 acciones para mitigación de los riesgos.
2024: 14,227</t>
    </r>
  </si>
  <si>
    <t>PSD: De enero a diciembre 2026 se realizarán 4,800 spots.
Variación de la meta en relación a la línea base.
Meta Absoluta: -540
Meta Relativa: -10.11 %</t>
  </si>
  <si>
    <r>
      <rPr>
        <b/>
        <sz val="16"/>
        <color theme="1"/>
        <rFont val="Calibri"/>
      </rPr>
      <t xml:space="preserve">PSD: </t>
    </r>
    <r>
      <rPr>
        <sz val="16"/>
        <color theme="1"/>
        <rFont val="Calibri"/>
      </rPr>
      <t>De Enero a Diciembre de 2024, se realizaron 5,340 spots.
2024: 5,340</t>
    </r>
  </si>
  <si>
    <t>PPC: De enero a diciembre 2026 se capacitarán 2,710 personas.
Variación de la meta en relación a la línea base.
Meta Absoluta: 505
Meta Relativa: 22.90 %</t>
  </si>
  <si>
    <r>
      <rPr>
        <b/>
        <sz val="16"/>
        <color theme="1"/>
        <rFont val="Calibri"/>
      </rPr>
      <t xml:space="preserve">PPC: </t>
    </r>
    <r>
      <rPr>
        <sz val="16"/>
        <color theme="1"/>
        <rFont val="Calibri"/>
      </rPr>
      <t>De Enero a Diciembre 2024, se capacitarion 2,205 personas
2024: 2,205</t>
    </r>
  </si>
  <si>
    <t>PGE: De enero a diciembre 2026 se evaluarán 220 guardavidas.
Variación de la meta en relación a la línea base.
Meta Absoluta: 220
Meta Relativa: N/A</t>
  </si>
  <si>
    <r>
      <rPr>
        <b/>
        <sz val="16"/>
        <color theme="1"/>
        <rFont val="Calibri"/>
      </rPr>
      <t xml:space="preserve">PGE:  </t>
    </r>
    <r>
      <rPr>
        <sz val="16"/>
        <color theme="1"/>
        <rFont val="Calibri"/>
      </rPr>
      <t>De Enero a Diciembre 2024, se evaluaron 0 guardavidas
2024: 0</t>
    </r>
  </si>
  <si>
    <t>PDAE: De enero a diciembre 2026 se emitirán 20,770 dictámenes aprobatorios.
Variación de la meta en relación a la línea base.
Meta Absoluta: 6,543
Meta Relativa: 45.99 %</t>
  </si>
  <si>
    <r>
      <rPr>
        <b/>
        <sz val="16"/>
        <color theme="1"/>
        <rFont val="Calibri"/>
      </rPr>
      <t xml:space="preserve">PDAE: </t>
    </r>
    <r>
      <rPr>
        <sz val="16"/>
        <color theme="1"/>
        <rFont val="Calibri"/>
      </rPr>
      <t>De Enero a Diciembre 2024, se emitieron 14,227 dictámenes aprobatorios
2024: 14,227</t>
    </r>
  </si>
  <si>
    <t>PPIE: De enero a diciembre 2026 se evaluarán 6,720 programas internos.
Variación de la meta en relación a la línea base.
Meta Absoluta: 60
Meta Relativa: 00.90 %</t>
  </si>
  <si>
    <r>
      <rPr>
        <b/>
        <sz val="16"/>
        <color theme="1"/>
        <rFont val="Calibri"/>
      </rPr>
      <t>PPIE</t>
    </r>
    <r>
      <rPr>
        <sz val="16"/>
        <color theme="1"/>
        <rFont val="Calibri"/>
      </rPr>
      <t>: De Enero a Diciembre de 2024, se evaluaron 6,660 programas internos
2024: 6,660</t>
    </r>
  </si>
  <si>
    <t>PIRC: De enero a diciembre 2026 se realizarán 3,700 inspecciones a comercios.
Variación de la meta en relación a la línea base.
Meta Absoluta: 78
Meta Relativa: 2.15%</t>
  </si>
  <si>
    <r>
      <rPr>
        <b/>
        <sz val="16"/>
        <color theme="1"/>
        <rFont val="Calibri"/>
      </rPr>
      <t xml:space="preserve">PIRC: </t>
    </r>
    <r>
      <rPr>
        <sz val="16"/>
        <color theme="1"/>
        <rFont val="Calibri"/>
      </rPr>
      <t>De Enero a Diciembre de 2024, se realizaron 3,622 inspecciones a comercios
2024: 3,622</t>
    </r>
  </si>
  <si>
    <t>PSPPE: De enero a diciembre 2026 se evaluarán 4,970 simulacros.
Variación de la meta en relación a la línea base.
Meta Absoluta: -157
Meta Relativa: -3.06%</t>
  </si>
  <si>
    <r>
      <rPr>
        <b/>
        <sz val="16"/>
        <color theme="1"/>
        <rFont val="Calibri"/>
      </rPr>
      <t>PSPPE:</t>
    </r>
    <r>
      <rPr>
        <sz val="16"/>
        <color theme="1"/>
        <rFont val="Calibri"/>
      </rPr>
      <t xml:space="preserve"> De Enero a Diciembre 2024, se evaluaron 5,127 simulacros
2024: 5,127</t>
    </r>
  </si>
  <si>
    <t>PPSA: De enero a diciembre 2026 se autorizarán 190 prestadores de servicio.
Variación de la meta en relación a la línea base.
Meta Absoluta: 190
Meta Relativa: N/A</t>
  </si>
  <si>
    <r>
      <rPr>
        <b/>
        <sz val="16"/>
        <color theme="1"/>
        <rFont val="Calibri"/>
      </rPr>
      <t>PPSA:</t>
    </r>
    <r>
      <rPr>
        <sz val="16"/>
        <color theme="1"/>
        <rFont val="Calibri"/>
      </rPr>
      <t xml:space="preserve"> De Enero a Diciembre 2024, se autorizaron 0 prestadores de servicios
2024: 0</t>
    </r>
  </si>
  <si>
    <t>PREA: De enero a diciembre 2026 se atenderán 580 reportes de emergencias.
Variación de la meta en relación a la línea base.
Meta Absoluta: -238
Meta Relativa: -29.10 %</t>
  </si>
  <si>
    <r>
      <rPr>
        <b/>
        <sz val="16"/>
        <color theme="1"/>
        <rFont val="Calibri"/>
      </rPr>
      <t>PREA</t>
    </r>
    <r>
      <rPr>
        <sz val="16"/>
        <color theme="1"/>
        <rFont val="Calibri"/>
      </rPr>
      <t>: De Enero a Diciembre 2024, se atendieron 818 reportes de emergencias.
2024: 818</t>
    </r>
  </si>
  <si>
    <t>PPAM: De enero a diciembre 2026 se realizarán 1,125 personas con atenciones médicas.
Variación de la meta en relación a la línea base.
Meta Absoluta: 1125
Meta Relativa: N/A</t>
  </si>
  <si>
    <r>
      <rPr>
        <b/>
        <sz val="16"/>
        <color theme="1"/>
        <rFont val="Calibri"/>
      </rPr>
      <t>PPAM</t>
    </r>
    <r>
      <rPr>
        <sz val="16"/>
        <color theme="1"/>
        <rFont val="Calibri"/>
      </rPr>
      <t>: De Enero a Diciembre 2024, se atendieron 0 personas con atenciones médicas.
2024: 0</t>
    </r>
  </si>
  <si>
    <t>PEPPS: De enero a diciembre 2026 se supervisarán 525 eventos públicos y privados.
Variación de la meta en relación a la línea base.
Meta Absoluta: 108
Meta Relativa: 25.90%</t>
  </si>
  <si>
    <r>
      <rPr>
        <b/>
        <sz val="16"/>
        <color theme="1"/>
        <rFont val="Calibri"/>
      </rPr>
      <t xml:space="preserve">PEPPS: </t>
    </r>
    <r>
      <rPr>
        <sz val="16"/>
        <color theme="1"/>
        <rFont val="Calibri"/>
      </rPr>
      <t>De Enero a Diciembre de 2024, se supervisaron 417 eventos públicos y privados.
2024: 417</t>
    </r>
  </si>
  <si>
    <t>PRTV: De enero a diciembre 2026 se revisarán 210 refugios.
Variación de la meta en relación a la línea base.
Meta Absoluta: 100
Meta Relativa: 90.91%</t>
  </si>
  <si>
    <r>
      <rPr>
        <b/>
        <sz val="16"/>
        <color theme="1"/>
        <rFont val="Calibri"/>
      </rPr>
      <t>PRTV:</t>
    </r>
    <r>
      <rPr>
        <sz val="16"/>
        <color theme="1"/>
        <rFont val="Calibri"/>
      </rPr>
      <t xml:space="preserve"> De Enero a Diciembre 2024, se verificaron 110 refugios temporales
2024: 110</t>
    </r>
  </si>
  <si>
    <t>POI: De enero a diciembre 2026 se realizarán 24 operativos.
Variación de la meta en relación a la línea base.
Meta Absoluta: -9
Meta Relativa: -27.27%</t>
  </si>
  <si>
    <r>
      <rPr>
        <b/>
        <sz val="16"/>
        <color theme="1"/>
        <rFont val="Calibri"/>
      </rPr>
      <t>POI:</t>
    </r>
    <r>
      <rPr>
        <sz val="16"/>
        <color theme="1"/>
        <rFont val="Calibri"/>
      </rPr>
      <t xml:space="preserve"> De Enero a Diciembre 2024, se implementaron 33 operativos
2024: 33</t>
    </r>
  </si>
  <si>
    <t>PSRPI: De enero a diciembre 2026 se realizarán 217 salvamentos, rescates y primeros auxilios.
Variación de la meta en relación a la línea base.
Meta Absoluta: 29
Meta Relativa: 15.43%</t>
  </si>
  <si>
    <r>
      <rPr>
        <b/>
        <sz val="16"/>
        <color theme="1"/>
        <rFont val="Calibri"/>
      </rPr>
      <t>PSRPI:</t>
    </r>
    <r>
      <rPr>
        <sz val="16"/>
        <color theme="1"/>
        <rFont val="Calibri"/>
      </rPr>
      <t xml:space="preserve"> De Enero a Diciembre 2024, se implementaron 188 salvamentos, rescates y primeros auxilios
2024: 188</t>
    </r>
  </si>
  <si>
    <t>PAPB: De enero a diciembre 2026 se realizarán 1,053,400 acciones preventivas.
Variación de la meta en relación a la línea base.
Meta Absoluta: -116,857
Meta Relativa: -9.99%</t>
  </si>
  <si>
    <r>
      <rPr>
        <b/>
        <sz val="16"/>
        <color theme="1"/>
        <rFont val="Calibri"/>
      </rPr>
      <t xml:space="preserve">PAPB: </t>
    </r>
    <r>
      <rPr>
        <sz val="16"/>
        <color theme="1"/>
        <rFont val="Calibri"/>
      </rPr>
      <t xml:space="preserve"> De Enero a Diciembre 2024, se brindaron 1,170,257 acciones preventivas
2024: 1,170,257</t>
    </r>
  </si>
  <si>
    <t>PQCA: De enero a diciembre 2026 se atenderán 129 quejas ciodadanas.
Variación de la meta en relación a la línea base.
Meta Absoluta: -808
Meta Relativa: -86.23%</t>
  </si>
  <si>
    <r>
      <rPr>
        <b/>
        <sz val="16"/>
        <color theme="1"/>
        <rFont val="Calibri"/>
      </rPr>
      <t>PQCA</t>
    </r>
    <r>
      <rPr>
        <sz val="16"/>
        <color theme="1"/>
        <rFont val="Calibri"/>
      </rPr>
      <t>: De Enero a Diciembre 2024, se atendieron  937 quejas ciudadanas
2024: 937</t>
    </r>
  </si>
  <si>
    <t>PDCI: De enero a diciembre 2026 se realizarán 2 integraciones de comité.
Variación de la meta en relación a la línea base.
Meta Absoluta: -2 
Meta Relativa: -50%</t>
  </si>
  <si>
    <r>
      <rPr>
        <b/>
        <sz val="16"/>
        <color theme="1"/>
        <rFont val="Calibri"/>
      </rPr>
      <t>PDCI:</t>
    </r>
    <r>
      <rPr>
        <sz val="16"/>
        <color theme="1"/>
        <rFont val="Calibri"/>
      </rPr>
      <t xml:space="preserve"> De Enero 2024 a Diciembre 2025, se integraron 4 comités
2024: 4</t>
    </r>
  </si>
  <si>
    <t>PROGRAMA PRESUPUESTARIO 2025 - 2027</t>
  </si>
  <si>
    <t>PROGRAMACIÓN DE LAS METAS 2025-2027 POR TRIMESTRE</t>
  </si>
  <si>
    <t>OBJETIVOS DE LA MIR, METAS Y LÍNEA BASE</t>
  </si>
  <si>
    <t xml:space="preserve">PROGRAMACIÓN DE METAS </t>
  </si>
  <si>
    <t>PROGRAMACIÓN ANUAL</t>
  </si>
  <si>
    <t>PROGRAMACIÓN TRIMESTRAL</t>
  </si>
  <si>
    <t>NIVEL</t>
  </si>
  <si>
    <t>OBJETIVOS</t>
  </si>
  <si>
    <t>LÍNEA BASE TRIANUAL</t>
  </si>
  <si>
    <t>META TRIANUAL</t>
  </si>
  <si>
    <t>META ABSOLUTA</t>
  </si>
  <si>
    <t>META RELATIVA</t>
  </si>
  <si>
    <t>1 DE ENERO A 31  DE DICIEMBRE 2025</t>
  </si>
  <si>
    <t>1 DE ENERO A 31  DE DICIEMBRE 2026</t>
  </si>
  <si>
    <t>1 DE ENERO A 31  DE DICIEMBRE 2027</t>
  </si>
  <si>
    <t>T1</t>
  </si>
  <si>
    <t>T2</t>
  </si>
  <si>
    <t>T3</t>
  </si>
  <si>
    <t>T4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</si>
  <si>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</si>
  <si>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</si>
  <si>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</si>
  <si>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</si>
  <si>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</si>
  <si>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</si>
  <si>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</si>
  <si>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UNIDAD ADMINISTRATIVA RESPONSABLE</t>
  </si>
  <si>
    <r>
      <rPr>
        <b/>
        <sz val="11"/>
        <color theme="0"/>
        <rFont val="Calibri"/>
      </rPr>
      <t xml:space="preserve">FRECUENCIA DE MEDICIÓN DEL INDICADOR.
</t>
    </r>
    <r>
      <rPr>
        <b/>
        <sz val="10"/>
        <color theme="0"/>
        <rFont val="Calibri"/>
      </rPr>
      <t>CON BASE A LAS RECOMENDACIONES DEL NIVEL DE OBJETIVOS.</t>
    </r>
  </si>
  <si>
    <t>UNIDAD DE MEDIDA DEL INDICADOR Y UNIDAD DE MEDIDA DE SUS VARIABLES.</t>
  </si>
  <si>
    <t>ANUAL</t>
  </si>
  <si>
    <t>TRIMESTRE 1</t>
  </si>
  <si>
    <t>TRIMESTRE 2</t>
  </si>
  <si>
    <t>TRIMESTRE 3</t>
  </si>
  <si>
    <t>TRIMESTRE 4</t>
  </si>
  <si>
    <t>JUSTIFICACION SEGUNDO TRIMESTRE DE AVANCE DE RESULTADOS 2026</t>
  </si>
  <si>
    <t>JUSTIFICACION TERCER TRIMESTRE DE AVANCE DE RESULTADOS 2026</t>
  </si>
  <si>
    <t>JUSTIFICACION CUARTO TRIMESTRE DE AVANCE DE RESULTADOS 2026</t>
  </si>
  <si>
    <r>
      <rPr>
        <b/>
        <sz val="11"/>
        <color theme="1"/>
        <rFont val="Calibri"/>
      </rPr>
      <t xml:space="preserve">Justificación Trimestral:
</t>
    </r>
    <r>
      <rPr>
        <sz val="11"/>
        <color theme="1"/>
        <rFont val="Calibri"/>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segundo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</si>
  <si>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rPr>
        <b/>
        <sz val="11"/>
        <color theme="1"/>
        <rFont val="Calibri"/>
      </rPr>
      <t>Justificación Trimestral:</t>
    </r>
    <r>
      <rPr>
        <sz val="11"/>
        <color theme="1"/>
        <rFont val="Calibri"/>
      </rPr>
      <t xml:space="preserve"> Este indicador tiene como meta trimestral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rPr>
      <t xml:space="preserve">
Justificación Anual: </t>
    </r>
    <r>
      <rPr>
        <sz val="11"/>
        <color theme="1"/>
        <rFont val="Calibri"/>
      </rPr>
      <t>Durante el ejercicio, el porcentaje alcanzado fue del 50% ya que, de los 600 programado, se realizó los 600 atenciones. Lo anterior, derivado de la atención fue  oportuna y  se dio prioridad a cada solicitud ingresada</t>
    </r>
  </si>
  <si>
    <r>
      <rPr>
        <b/>
        <sz val="11"/>
        <color theme="1"/>
        <rFont val="Calibri"/>
      </rPr>
      <t xml:space="preserve">Justificación Trimestral: </t>
    </r>
    <r>
      <rPr>
        <sz val="11"/>
        <color theme="1"/>
        <rFont val="Calibri"/>
      </rPr>
      <t>Este indicador tiene como meta trimestral realizar 625 resoluciones de demandas ciudadanas; En este trimestre se logro llegar al total de las 912 demansdas resueltas  de 625 que fueron programados . El porcentaje alcanzado fue de 145.92%, derivado de la atención oportuna respuesta y resoluciones de cada demanda.</t>
    </r>
    <r>
      <rPr>
        <b/>
        <sz val="11"/>
        <color theme="1"/>
        <rFont val="Calibri"/>
      </rPr>
      <t xml:space="preserve">
Justificación Anual:</t>
    </r>
    <r>
      <rPr>
        <sz val="11"/>
        <color theme="1"/>
        <rFont val="Calibri"/>
      </rPr>
      <t xml:space="preserve"> Durante el ejercicio, el porcentaje alcanzado fue del 67.60% ya quelas demandas fueron resueltas  , de los 625 programado, se realizó  912 resoluciones de demanddas. Lo anterior, derivado de la atención fue  oportuna y  se dio prioridad a cada demanda ingresada.</t>
    </r>
  </si>
  <si>
    <r>
      <rPr>
        <b/>
        <sz val="11"/>
        <color theme="1"/>
        <rFont val="Calibri"/>
      </rPr>
      <t>Justificación Trimestral:</t>
    </r>
    <r>
      <rPr>
        <sz val="11"/>
        <color theme="1"/>
        <rFont val="Calibri"/>
      </rPr>
      <t xml:space="preserve"> Este indicador tiene como meta trimestral realizar  237  apoyos administrativos y financieros brindados a la  ciudadania ; En el segundo trimestre se logro llegar al total de las  370  apoyos administrativos y financieros de 237 que fueron programados . El porcentaje alcanzado fue de 156.12%, derivado de la atención oportuna 
</t>
    </r>
    <r>
      <rPr>
        <b/>
        <sz val="11"/>
        <color theme="1"/>
        <rFont val="Calibri"/>
      </rPr>
      <t xml:space="preserve">
Justificación Anual: </t>
    </r>
    <r>
      <rPr>
        <sz val="11"/>
        <color theme="1"/>
        <rFont val="Calibri"/>
      </rPr>
      <t xml:space="preserve">Durante el ejercicio, el porcentaje alcanzado fue del 90.11% ya que los  apoyos administrativos y financieros  fueron resueltos  , de los 237 programado, se realizó  370 resoluciones de  ellos , derivado de la atención fue  oportuna </t>
    </r>
  </si>
  <si>
    <r>
      <rPr>
        <b/>
        <sz val="11"/>
        <color theme="1"/>
        <rFont val="Calibri"/>
      </rPr>
      <t>Justificación Trimestral:</t>
    </r>
    <r>
      <rPr>
        <sz val="11"/>
        <color theme="1"/>
        <rFont val="Calibri"/>
      </rPr>
      <t xml:space="preserve"> Este indicador tiene como meta trimestral realizar 25 sesiones ; En este trimestre se logro llegar al total de 11 sesiones  de 25  que fueron programados . El porcentaje alcanzado fue de 44.00%, derivadoque en este trimestre solo fueron programads esas 
</t>
    </r>
    <r>
      <rPr>
        <b/>
        <sz val="11"/>
        <color theme="1"/>
        <rFont val="Calibri"/>
      </rPr>
      <t xml:space="preserve">
Justificación Anual: </t>
    </r>
    <r>
      <rPr>
        <sz val="11"/>
        <color theme="1"/>
        <rFont val="Calibri"/>
      </rPr>
      <t>Durante el ejercicio, el porcentaje alcanzado fue del 19.00% ya que las sesiones  realizadas fueron 11 de los 25 programado</t>
    </r>
  </si>
  <si>
    <r>
      <rPr>
        <b/>
        <sz val="11"/>
        <color theme="1"/>
        <rFont val="Calibri"/>
      </rPr>
      <t xml:space="preserve">Justificación Trimestral: </t>
    </r>
    <r>
      <rPr>
        <sz val="11"/>
        <color theme="1"/>
        <rFont val="Calibri"/>
      </rPr>
      <t xml:space="preserve">Este indicador tiene como meta trimestral realizar 135  resoluciones de gestiones ; En este trimestre se logro llegar al total de  495 resoluciones de gestiones   de 135  que fueron programados . El porcentaje alcanzado fue de 366.67%, derivado que en estre trimestre hubieron diversos eventos
</t>
    </r>
    <r>
      <rPr>
        <b/>
        <sz val="11"/>
        <color theme="1"/>
        <rFont val="Calibri"/>
      </rPr>
      <t xml:space="preserve">
Justificación Anual: </t>
    </r>
    <r>
      <rPr>
        <sz val="11"/>
        <color theme="1"/>
        <rFont val="Calibri"/>
      </rPr>
      <t xml:space="preserve">Durante el ejercicio, el porcentaje alcanzado fue del 180.19% ya que  hubieroon diversos eventos   , de los 135 programado, se realizó  495  gestiones sutorizadas </t>
    </r>
  </si>
  <si>
    <r>
      <rPr>
        <b/>
        <sz val="11"/>
        <color theme="1"/>
        <rFont val="Calibri"/>
      </rPr>
      <t>Justificacion Trimestral:</t>
    </r>
    <r>
      <rPr>
        <sz val="11"/>
        <color theme="1"/>
        <rFont val="Calibri"/>
      </rPr>
      <t xml:space="preserve"> La Coordinación Municipal de Búsqueda de Personas cumplío con mas del 100% de la meta establecida en el 2do trimestre de 2026, se le dio atención a cada uno de los reportes de personas desaparecidas.
</t>
    </r>
    <r>
      <rPr>
        <b/>
        <sz val="11"/>
        <color theme="1"/>
        <rFont val="Calibri"/>
      </rPr>
      <t>Justificacion Anual:</t>
    </r>
    <r>
      <rPr>
        <sz val="11"/>
        <color theme="1"/>
        <rFont val="Calibri"/>
      </rPr>
      <t xml:space="preserve"> Durante el ejercicio, el porcentaje alcanzado fue del 335.00%, ya que de los 50 reportes programados , se dio seguimimiento y atención a 345 reportes, durante el 2do trimestre. </t>
    </r>
  </si>
  <si>
    <r>
      <rPr>
        <b/>
        <sz val="11"/>
        <color theme="1"/>
        <rFont val="Calibri"/>
      </rPr>
      <t>Justificacion Trimestral:</t>
    </r>
    <r>
      <rPr>
        <sz val="11"/>
        <color theme="1"/>
        <rFont val="Calibri"/>
      </rPr>
      <t xml:space="preserve"> La Coordinación Municipal de Búsqueda de Personas cumplío con mas del 100% de la meta establecida en el 1er trimestre de 2026, se le dio atención a cada uno de los reportes de personas desaparecidas.
</t>
    </r>
    <r>
      <rPr>
        <b/>
        <sz val="11"/>
        <color theme="1"/>
        <rFont val="Calibri"/>
      </rPr>
      <t>Justificacion Anual:</t>
    </r>
    <r>
      <rPr>
        <sz val="11"/>
        <color theme="1"/>
        <rFont val="Calibri"/>
      </rPr>
      <t xml:space="preserve"> Durante el ejercicio, el porcentaje alcanzado fue del 669.00%, ya que de los 25 reportes programados , se dio seguimimiento y atención a 344 reportes, durante el 2do trimestre. </t>
    </r>
  </si>
  <si>
    <r>
      <rPr>
        <b/>
        <sz val="11"/>
        <color theme="1"/>
        <rFont val="Calibri"/>
      </rPr>
      <t>Justificacion Trimestral:</t>
    </r>
    <r>
      <rPr>
        <sz val="11"/>
        <color theme="1"/>
        <rFont val="Calibri"/>
      </rPr>
      <t xml:space="preserve"> La Coordinación Municipal de Búsqueda de Personas cumplío con mas del 100% de la meta establecida en el 1er trimestre de 2026, se le dio atención a cada uno de los reportes de personas desaparecidas.
</t>
    </r>
    <r>
      <rPr>
        <b/>
        <sz val="11"/>
        <color theme="1"/>
        <rFont val="Calibri"/>
      </rPr>
      <t>Justificacion Anual:</t>
    </r>
    <r>
      <rPr>
        <sz val="11"/>
        <color theme="1"/>
        <rFont val="Calibri"/>
      </rPr>
      <t xml:space="preserve"> Durante el ejercicio, el porcentaje alcanzado fue del 669.00%, ya que de los 25 reportes programados , se dio seguimimiento y atención a 344 reportes, durante el 2do trimestre. </t>
    </r>
  </si>
  <si>
    <r>
      <rPr>
        <b/>
        <sz val="11"/>
        <color theme="1"/>
        <rFont val="Calibri"/>
      </rPr>
      <t xml:space="preserve">Justificacion Trimestral: </t>
    </r>
    <r>
      <rPr>
        <sz val="11"/>
        <color theme="1"/>
        <rFont val="Calibri"/>
      </rPr>
      <t xml:space="preserve">Se obtuvo un avance del 100% en relación al 2do trimestre de 2026, derivado a que las Dependencias Adscritas a la Secretaría General presentaron sus solicitudes administrativas en tiempo y forma a esta Dirección General de la Coordinación General Administrativa.
</t>
    </r>
    <r>
      <rPr>
        <b/>
        <sz val="11"/>
        <color theme="1"/>
        <rFont val="Calibri"/>
      </rPr>
      <t xml:space="preserve">Justificacion Anual: </t>
    </r>
    <r>
      <rPr>
        <sz val="11"/>
        <color theme="1"/>
        <rFont val="Calibri"/>
      </rPr>
      <t>Durante el ejercicio, el porcentaje alcanzado fue del 52.38%, ya que de las 1155 solicitudes administrativas, se emitieron 304 en lo que fue del 2do trimestre. Lo anterior, derivado de las solicitudes presentadas por las diferentes Direcciones adscritas a la secretaria General.</t>
    </r>
  </si>
  <si>
    <r>
      <rPr>
        <b/>
        <sz val="11"/>
        <color theme="1"/>
        <rFont val="Calibri"/>
      </rPr>
      <t xml:space="preserve">Justificacion Trimestral: </t>
    </r>
    <r>
      <rPr>
        <sz val="11"/>
        <color theme="1"/>
        <rFont val="Calibri"/>
      </rPr>
      <t xml:space="preserve">Se cumplió al 100%  la meta establecida en el 2do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rPr>
      <t xml:space="preserve">Justificacion Anual: </t>
    </r>
    <r>
      <rPr>
        <sz val="11"/>
        <color theme="1"/>
        <rFont val="Calibri"/>
      </rPr>
      <t xml:space="preserve">Durante el ejercicio, el porcentaje alcanzado fue del 53.53%, ya que de los 170 documentos de movimientos de personal, se gestionaron 42 durante el 2do trimestre. </t>
    </r>
  </si>
  <si>
    <r>
      <rPr>
        <b/>
        <sz val="11"/>
        <color theme="1"/>
        <rFont val="Calibri"/>
      </rPr>
      <t>Justificacion Trimestral:</t>
    </r>
    <r>
      <rPr>
        <sz val="11"/>
        <color theme="1"/>
        <rFont val="Calibri"/>
      </rPr>
      <t xml:space="preserve"> La Dirección General de la Coordinación General Administrativa cumplió al 100% la meta establecida en el 2do trimestre de 2026.
</t>
    </r>
    <r>
      <rPr>
        <b/>
        <sz val="11"/>
        <color theme="1"/>
        <rFont val="Calibri"/>
      </rPr>
      <t>Justificacion Anual:</t>
    </r>
    <r>
      <rPr>
        <sz val="11"/>
        <color theme="1"/>
        <rFont val="Calibri"/>
      </rPr>
      <t xml:space="preserve"> Durante el ejercicio, el porcentaje alcanzado fue del 53.00%, ya que de las 417 Gestiones Técnicas , se gestionaron 98, durante el 2do trimestre. </t>
    </r>
  </si>
  <si>
    <r>
      <rPr>
        <b/>
        <sz val="11"/>
        <color theme="1"/>
        <rFont val="Calibri"/>
      </rPr>
      <t xml:space="preserve">Justificacion Trimestral: </t>
    </r>
    <r>
      <rPr>
        <sz val="11"/>
        <color theme="1"/>
        <rFont val="Calibri"/>
      </rPr>
      <t xml:space="preserve">Se cumplió al 100%  meta establecida en el 2do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rPr>
      <t xml:space="preserve">Justificacion Anual: </t>
    </r>
    <r>
      <rPr>
        <sz val="11"/>
        <color theme="1"/>
        <rFont val="Calibri"/>
      </rPr>
      <t>Durante el ejercicio, el porcentaje alcanzado fue del  51.58%, ya que de las 568 solicitudes de recursos materiales , se gestionaron 164. Lo anterior, respecto a los diversos tramites administrativos presentados y su correcto seguimiento.</t>
    </r>
  </si>
  <si>
    <r>
      <rPr>
        <b/>
        <sz val="11"/>
        <color theme="1"/>
        <rFont val="Calibri"/>
      </rPr>
      <t xml:space="preserve">Justificacion Trimestral: </t>
    </r>
    <r>
      <rPr>
        <sz val="11"/>
        <color theme="1"/>
        <rFont val="Calibri"/>
      </rPr>
      <t xml:space="preserve">Se obtuvo un avance del 85.74% en relación al 2de trimestre de 2026, ya que se realizaron diversos actos registrales en las 09 Oficialías del Registro Civil, las cuales se encuentran ubicadas en los diferentes puntos del Municipio de Benito Juárez. </t>
    </r>
    <r>
      <rPr>
        <b/>
        <sz val="11"/>
        <color theme="1"/>
        <rFont val="Calibri"/>
      </rPr>
      <t xml:space="preserve">
Justificacion Anual: </t>
    </r>
    <r>
      <rPr>
        <sz val="11"/>
        <color theme="1"/>
        <rFont val="Calibri"/>
      </rPr>
      <t xml:space="preserve">Durante el ejercicio, el porcentaje alcanzado fue del 46.07%, ya que la meta establecida de 18,530 actos registrales , se inscribieron 18,888 actos registrales durante el 2do trimestre 2026  </t>
    </r>
    <r>
      <rPr>
        <b/>
        <sz val="11"/>
        <color theme="1"/>
        <rFont val="Calibri"/>
      </rPr>
      <t xml:space="preserve">                                                                                              </t>
    </r>
  </si>
  <si>
    <r>
      <rPr>
        <b/>
        <sz val="11"/>
        <color theme="1"/>
        <rFont val="Calibri"/>
      </rPr>
      <t xml:space="preserve">Justificacion Trimestral: </t>
    </r>
    <r>
      <rPr>
        <sz val="11"/>
        <color theme="1"/>
        <rFont val="Calibri"/>
      </rPr>
      <t>Se obtuvo un avance del 100% en relación al 2do trimestre de 2026, ya que se adquirieron 1 herramientas tecnologicas las cuales se utilizan para la elaboracion de los actos registrales del Registro Civil.</t>
    </r>
    <r>
      <rPr>
        <b/>
        <sz val="11"/>
        <color theme="1"/>
        <rFont val="Calibri"/>
      </rPr>
      <t xml:space="preserve">
Justificacion Anual: </t>
    </r>
    <r>
      <rPr>
        <sz val="11"/>
        <color theme="1"/>
        <rFont val="Calibri"/>
      </rPr>
      <t xml:space="preserve">Durante el ejercicio, el porcentaje alcanzado fue del 200%, ya que la meta establecida de adquisiciones es de 3 herramientas tecnologicas las cuales se utilizan para la elaboracion de los actos , se adquirio 1 herramienta tecnologica durante el 2do trimestre 2026       </t>
    </r>
    <r>
      <rPr>
        <b/>
        <sz val="11"/>
        <color theme="1"/>
        <rFont val="Calibri"/>
      </rPr>
      <t xml:space="preserve">                                                                                         </t>
    </r>
  </si>
  <si>
    <r>
      <rPr>
        <b/>
        <sz val="11"/>
        <color theme="1"/>
        <rFont val="Calibri"/>
      </rPr>
      <t xml:space="preserve">Justificacion Trimestral: </t>
    </r>
    <r>
      <rPr>
        <sz val="11"/>
        <color theme="1"/>
        <rFont val="Calibri"/>
      </rPr>
      <t>Se obtuvo un avance del 102.58% en relación al 2do trimestre de 2026, ya que se adquirieron 22,825 formatos valorados, los cuales son utilizados para la elaboracion de los actos registrales que generan las 09 Oficialias del del Registro Civil.</t>
    </r>
    <r>
      <rPr>
        <b/>
        <sz val="11"/>
        <color theme="1"/>
        <rFont val="Calibri"/>
      </rPr>
      <t xml:space="preserve">
Justificacion Anual: </t>
    </r>
    <r>
      <rPr>
        <sz val="11"/>
        <color theme="1"/>
        <rFont val="Calibri"/>
      </rPr>
      <t xml:space="preserve">Durante el ejercicio, el porcentaje alcanzado fue del 44.75%, ya que la meta establecida es de  22,250, se adquirieron 22,825 formatos valorados , los cuales son utilizados para la elaboracion de los actos registrales que se generan las 09 Oficialias del del Registro Civil durante el 2do trimestre 2026     </t>
    </r>
    <r>
      <rPr>
        <b/>
        <sz val="11"/>
        <color theme="1"/>
        <rFont val="Calibri"/>
      </rPr>
      <t xml:space="preserve">                                                                                           </t>
    </r>
  </si>
  <si>
    <t>&lt;&lt;</t>
  </si>
  <si>
    <r>
      <rPr>
        <b/>
        <sz val="11"/>
        <color theme="1"/>
        <rFont val="Calibri"/>
      </rPr>
      <t>Justificacion Trimestral:</t>
    </r>
    <r>
      <rPr>
        <sz val="11"/>
        <color theme="1"/>
        <rFont val="Calibri"/>
      </rPr>
      <t xml:space="preserve"> Se obtuvo un avance del 500% en relación al 2do trimestre de 2026, ya que se  capacitacioto a la mitad del personal dirante  el segundo trimestre del 2026
</t>
    </r>
    <r>
      <rPr>
        <b/>
        <sz val="11"/>
        <color theme="1"/>
        <rFont val="Calibri"/>
      </rPr>
      <t>Justificacion Anual:</t>
    </r>
    <r>
      <rPr>
        <sz val="11"/>
        <color theme="1"/>
        <rFont val="Calibri"/>
      </rPr>
      <t xml:space="preserve"> Durante el ejercicio, el porcentaje alcanzado fue del 125%, ya que la meta establecida de 10 personas capacitadas, de las cuales  se capacitaron a 50 personas durante el 2do trimestre 2026                       </t>
    </r>
    <r>
      <rPr>
        <b/>
        <sz val="11"/>
        <color theme="1"/>
        <rFont val="Calibri"/>
      </rPr>
      <t xml:space="preserve">                                                                             </t>
    </r>
  </si>
  <si>
    <r>
      <rPr>
        <b/>
        <sz val="11"/>
        <color theme="1"/>
        <rFont val="Calibri"/>
      </rPr>
      <t xml:space="preserve">Justificacion Trimestral: </t>
    </r>
    <r>
      <rPr>
        <sz val="11"/>
        <color theme="1"/>
        <rFont val="Calibri"/>
      </rPr>
      <t xml:space="preserve">Se obtuvo un avance del 200% en relación al 2do trimestre de 2026, ya que se mejoraron 2 instalaciones de las oficialias del del Registro Civil, </t>
    </r>
    <r>
      <rPr>
        <b/>
        <sz val="11"/>
        <color theme="1"/>
        <rFont val="Calibri"/>
      </rPr>
      <t xml:space="preserve">
                                                                                                                                                 Justificacion Anual: </t>
    </r>
    <r>
      <rPr>
        <sz val="11"/>
        <color theme="1"/>
        <rFont val="Calibri"/>
      </rPr>
      <t xml:space="preserve">Durante el ejercicio, el porcentaje alcanzado fue del 200%, ya que la meta establecida es de  1 oficalias mejoradas  durante el 2do trimestre 2026                        </t>
    </r>
    <r>
      <rPr>
        <b/>
        <sz val="11"/>
        <color theme="1"/>
        <rFont val="Calibri"/>
      </rPr>
      <t xml:space="preserve">                                                                        </t>
    </r>
  </si>
  <si>
    <r>
      <rPr>
        <b/>
        <sz val="11"/>
        <color theme="1"/>
        <rFont val="Calibri"/>
      </rPr>
      <t xml:space="preserve">Justificacion Trimestral: 
</t>
    </r>
    <r>
      <rPr>
        <sz val="11"/>
        <color theme="1"/>
        <rFont val="Calibri"/>
      </rPr>
      <t>Este indicador tiene como meta anual realizar 12 Atenciones a quejas y recomendaciones en materia de Derechos Humanos. En este trimestre se realizaron los 3 programados. El porcentaje alcanzado fue de 100%.</t>
    </r>
    <r>
      <rPr>
        <b/>
        <sz val="11"/>
        <color theme="1"/>
        <rFont val="Calibri"/>
      </rPr>
      <t xml:space="preserve">
Justificación Anual: 
</t>
    </r>
    <r>
      <rPr>
        <sz val="11"/>
        <color theme="1"/>
        <rFont val="Calibri"/>
      </rPr>
      <t xml:space="preserve">Durante el ejercicio, el porcentaje alcanzado fue del 50%; ya que de las 12 atenciones a quejas y recomendaciones programadas, se lograron atender 3 en este segundo trimestre. </t>
    </r>
  </si>
  <si>
    <r>
      <rPr>
        <b/>
        <sz val="11"/>
        <color theme="1"/>
        <rFont val="Calibri"/>
      </rPr>
      <t xml:space="preserve">Justificacion Trimestral: </t>
    </r>
    <r>
      <rPr>
        <sz val="11"/>
        <color theme="1"/>
        <rFont val="Calibri"/>
      </rPr>
      <t xml:space="preserve">
Este indicador tiene como meta anual realizar 60 asesorías jurídicas y atención a  quejas ciudadanas en materia de Derechos Humanos. En este trimestre se realizaron los 17, a pesar que se  programaron 15; ya que ha habido mas respuesta de la ciudadanía. El porcentaje alcanzado fue de 113.33%.
</t>
    </r>
    <r>
      <rPr>
        <b/>
        <sz val="11"/>
        <color theme="1"/>
        <rFont val="Calibri"/>
      </rPr>
      <t xml:space="preserve">Justificación Anual: </t>
    </r>
    <r>
      <rPr>
        <sz val="11"/>
        <color theme="1"/>
        <rFont val="Calibri"/>
      </rPr>
      <t xml:space="preserve">
Durante el ejercicio, el porcentaje alcanzado fue del 53.33%; ya que de las 60 asesorías jurídicas y atenciones a quejas en materia de derechos humanos programas, se lograron atender 17 en este segundo trimestre. </t>
    </r>
  </si>
  <si>
    <r>
      <rPr>
        <b/>
        <sz val="11"/>
        <color theme="1"/>
        <rFont val="Calibri"/>
      </rPr>
      <t xml:space="preserve">Justificación Trimestral:  </t>
    </r>
    <r>
      <rPr>
        <sz val="11"/>
        <color theme="1"/>
        <rFont val="Calibri"/>
      </rPr>
      <t xml:space="preserve">
Este indicador tiene como meta anual realizar 48 Capacitaciones en materia de Derechos Humanos En este trimestre se realizaron los 12 programados. El porcentaje alcanzado fue de 100%.
</t>
    </r>
    <r>
      <rPr>
        <b/>
        <sz val="11"/>
        <color theme="1"/>
        <rFont val="Calibri"/>
      </rPr>
      <t xml:space="preserve">Justificación Anual: </t>
    </r>
    <r>
      <rPr>
        <sz val="11"/>
        <color theme="1"/>
        <rFont val="Calibri"/>
      </rPr>
      <t xml:space="preserve">
Durante el ejercicio, el porcentaje alcanzado fue del 50%; ya que de las 48 capacitaciones especializadas en derechos humanos programadas, se lograron realizar 12 en este segundo trimestre.</t>
    </r>
  </si>
  <si>
    <r>
      <rPr>
        <b/>
        <sz val="11"/>
        <color theme="1"/>
        <rFont val="Calibri"/>
      </rPr>
      <t xml:space="preserve">Justificacion Trimestral: </t>
    </r>
    <r>
      <rPr>
        <sz val="11"/>
        <color theme="1"/>
        <rFont val="Calibri"/>
      </rPr>
      <t xml:space="preserve">
Este indicador tiene como meta anual realizar 12 mesas de trabajo en materia de Derechos Humanos. En este trimestre se realizaron 4, aunque se programaron 3; ya que, fueron necesarios para tratar temas sobre Derechos Humanos. El porcentaje alcanzado fue de 133.33%.
</t>
    </r>
    <r>
      <rPr>
        <b/>
        <sz val="11"/>
        <color theme="1"/>
        <rFont val="Calibri"/>
      </rPr>
      <t xml:space="preserve">Justificación Anual: </t>
    </r>
    <r>
      <rPr>
        <sz val="11"/>
        <color theme="1"/>
        <rFont val="Calibri"/>
      </rPr>
      <t xml:space="preserve">
Durante el ejercicio, el porcentaje alcanzado fue del 58.33%; ya que de las 12 mesas de trabajo en materia de derechos humanos programadas, se lograron realizar 4 en este segundo trimestre. </t>
    </r>
  </si>
  <si>
    <r>
      <rPr>
        <b/>
        <sz val="12"/>
        <color theme="1"/>
        <rFont val="Calibri"/>
      </rPr>
      <t>Justificación Trimestral:</t>
    </r>
    <r>
      <rPr>
        <sz val="12"/>
        <color theme="1"/>
        <rFont val="Calibri"/>
      </rPr>
      <t xml:space="preserve"> Este indicador tiene como meta anual realizar 300 procedimientos legales, logrando en este segundo trimestre un 94.67% de lo esperado, logrando 71 procedimientos legales de los 75 que se tenían programados.</t>
    </r>
  </si>
  <si>
    <r>
      <rPr>
        <b/>
        <sz val="12"/>
        <color theme="1"/>
        <rFont val="Calibri"/>
      </rPr>
      <t>Justificación Trimestral</t>
    </r>
    <r>
      <rPr>
        <sz val="12"/>
        <color theme="1"/>
        <rFont val="Calibri"/>
      </rPr>
      <t>: Este indicador tiene como meta anual atender 200 instrumentos legales, logrando atender en este segundo trimestre un 104% de lo esperado, con 52 de los 50 instrumentos programados.</t>
    </r>
  </si>
  <si>
    <r>
      <rPr>
        <b/>
        <sz val="12"/>
        <color theme="1"/>
        <rFont val="Calibri"/>
      </rPr>
      <t>Justificación Trimestral</t>
    </r>
    <r>
      <rPr>
        <sz val="12"/>
        <color theme="1"/>
        <rFont val="Calibri"/>
      </rPr>
      <t>: Este indicador tiene como meta anual elaborar y revisar 200 proyectos juridicos, logrando en este segundo trimestre un 94% de lo esperado, elaborando 47 de los 50 proyectos programados.</t>
    </r>
  </si>
  <si>
    <r>
      <rPr>
        <b/>
        <sz val="12"/>
        <color theme="1"/>
        <rFont val="Calibri"/>
      </rPr>
      <t>Justificación Trimestal</t>
    </r>
    <r>
      <rPr>
        <sz val="12"/>
        <color theme="1"/>
        <rFont val="Calibri"/>
      </rPr>
      <t>: Este indicador tiene como meta anual realizar 200 juicios de garantía, logrando en el segundo trimestre un 96% en esta actividad.</t>
    </r>
  </si>
  <si>
    <r>
      <rPr>
        <b/>
        <sz val="12"/>
        <color theme="1"/>
        <rFont val="Calibri"/>
      </rPr>
      <t xml:space="preserve">Justificación Trimestral: </t>
    </r>
    <r>
      <rPr>
        <sz val="12"/>
        <color theme="1"/>
        <rFont val="Calibri"/>
      </rPr>
      <t xml:space="preserve">Este indicador  tiene como  metal anual imponer  19,000 sanciones. En este trimestre se  realizaron  1,351  de los 4,750 programados.  El porcentaje alcanzado fue de 28.44%, esto derivado de la aplicacion del nuevo  Reglamento de Justicia Civica  para el Municipio de Benito Juarez, Quintana Roo, con enfoque restaurativo mas que sancionador. </t>
    </r>
  </si>
  <si>
    <r>
      <rPr>
        <b/>
        <sz val="12"/>
        <color theme="1"/>
        <rFont val="Calibri"/>
      </rPr>
      <t xml:space="preserve">Justificación Trimestral: </t>
    </r>
    <r>
      <rPr>
        <sz val="12"/>
        <color theme="1"/>
        <rFont val="Calibri"/>
      </rPr>
      <t>Este indicador  tiene como  metal anual realizar 200 convenios conciliatorios. En este trimestre se  realizaron  44 de los 50 programados.  El porcentaje alcanzado fue de 88.00%,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t>
    </r>
  </si>
  <si>
    <r>
      <rPr>
        <b/>
        <sz val="12"/>
        <color theme="1"/>
        <rFont val="Calibri"/>
      </rPr>
      <t xml:space="preserve">Justificacion Trimestral: </t>
    </r>
    <r>
      <rPr>
        <sz val="12"/>
        <color theme="1"/>
        <rFont val="Calibri"/>
      </rPr>
      <t>Este indicador tiene como meta anual realizar 300 asesorías. En este  trimestre  se realizaron 103 de los 75 programados.  El porcentaje alcanzado fue de 137.33%,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t>
    </r>
  </si>
  <si>
    <r>
      <rPr>
        <b/>
        <sz val="12"/>
        <color theme="1"/>
        <rFont val="Calibri"/>
      </rPr>
      <t>Justificacion Trimestral:</t>
    </r>
    <r>
      <rPr>
        <sz val="12"/>
        <color theme="1"/>
        <rFont val="Calibri"/>
      </rPr>
      <t xml:space="preserve"> Este indicador tiene como meta anual realizar 6 capacitaciones. En este  trimestre  se realizo 2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t>
    </r>
  </si>
  <si>
    <r>
      <rPr>
        <b/>
        <sz val="12"/>
        <color theme="1"/>
        <rFont val="Calibri"/>
      </rPr>
      <t>Justificacion Trimestral:</t>
    </r>
    <r>
      <rPr>
        <sz val="12"/>
        <color theme="1"/>
        <rFont val="Calibri"/>
      </rPr>
      <t xml:space="preserve"> Este indicador tiene como meta anual realizar 4 talleres. En este  trimestre  se realizo 1 Taller programado. El porcentaje fue de 100%, derivado de las facilidades otorgadas por las diferentes escuelas nivel media superior del Municipio de Benito Juárez, asi como docentes y directivos, fomentando la Cultura de la Legalidad que favorece la convivencia social y la prevención de conductas antisociales que afectan la convivencia cotidiana y el tejido social.</t>
    </r>
  </si>
  <si>
    <t>Justificación Trimestral: Para este segundo trimestre 2026, en el Centro de Retención se retuvieron a 1342 infractores, obteniendo un 22.68%  de avance.
Justificación Anual: El avance  anual a la Retención de Infractores es de un 10.69%.</t>
  </si>
  <si>
    <t>Justificación Trimestral:  En el segundo trimestre 2026, se obtiene el 100% de las incidencias de acuerdo a la meta planeada, realizando 3 atenciones de incidencias de acuerdo a lo programado.
Justificación Anual: El avance acumulado anual de esta actividad es del 50%.</t>
  </si>
  <si>
    <t>Justificación Trimestral: En este segundo trimestre de 2026, se realiza el mantenimiento de 2 áreas más del Centro de Retención para su conservación, alcanzando el 100%.
Justificación Anual: Se obtiene el 57.14% de avance anual de áreas de este Centro de Retención.</t>
  </si>
  <si>
    <t>Justificación Trimestral: En el segundo trimestre de 2026, se otorgaron 21,909 alimentos, obteniendo un 77.33% de avance a la meta planeada.
Justificación Anual:  El avance del porcentaje anual de esta actividad es de  38.55%, de alimentos otorgados, cumpliendo con las garantías de alimentación por parte del Centro de Retención, dando cumplimiento de manera puntual.</t>
  </si>
  <si>
    <r>
      <rPr>
        <b/>
        <sz val="12"/>
        <color theme="1"/>
        <rFont val="Calibri"/>
      </rPr>
      <t xml:space="preserve">Justificación Trimestral: </t>
    </r>
    <r>
      <rPr>
        <sz val="12"/>
        <color theme="1"/>
        <rFont val="Calibri"/>
      </rPr>
      <t>Durante el primer trimestre se alcanzo un total de 305 personas atendidas de las 250 que se tenian planeadas, alcanzando un 122.00% de avance de lo programado en el trimestre.</t>
    </r>
  </si>
  <si>
    <r>
      <rPr>
        <b/>
        <sz val="12"/>
        <color theme="1"/>
        <rFont val="Calibri"/>
      </rPr>
      <t xml:space="preserve">Justificación Trimestral: </t>
    </r>
    <r>
      <rPr>
        <sz val="12"/>
        <color theme="1"/>
        <rFont val="Calibri"/>
      </rPr>
      <t>Durante el primer trimestre se alcanzo un total de 265 Cartillas del Servico Militar entregadas de las 600 que se tenian programadas, alcanzando un 88.33% de avance de lo programado en el trimestre.</t>
    </r>
  </si>
  <si>
    <r>
      <rPr>
        <b/>
        <sz val="12"/>
        <color rgb="FF000000"/>
        <rFont val="Calibri"/>
      </rPr>
      <t xml:space="preserve">Justificación Trimestral: </t>
    </r>
    <r>
      <rPr>
        <sz val="12"/>
        <color rgb="FF000000"/>
        <rFont val="Calibri"/>
      </rPr>
      <t>Durante el primer trimestre se alcanzo lo programado, alcanzando un 100% de avance de lo programado en el trimestre.</t>
    </r>
  </si>
  <si>
    <r>
      <rPr>
        <b/>
        <sz val="12"/>
        <color rgb="FF000000"/>
        <rFont val="Calibri"/>
      </rPr>
      <t xml:space="preserve">Justificación Trimestral: </t>
    </r>
    <r>
      <rPr>
        <sz val="12"/>
        <color rgb="FF000000"/>
        <rFont val="Calibri"/>
      </rPr>
      <t>Durante el primer trimestre se alcanzo lo programado, alcanzando un 100% de avance de lo programado en el trimestre.</t>
    </r>
  </si>
  <si>
    <r>
      <rPr>
        <b/>
        <sz val="12"/>
        <color theme="1"/>
        <rFont val="Calibri"/>
      </rPr>
      <t xml:space="preserve">Justificación Trimestral: </t>
    </r>
    <r>
      <rPr>
        <sz val="12"/>
        <color theme="1"/>
        <rFont val="Calibri"/>
      </rPr>
      <t>Durante el primer trimestre se alcanzo un total de 97 manifestaciones atendidas de las 30 que se tenian programada, alcanzando un 485% de avance de lo programado en el trimestre.</t>
    </r>
  </si>
  <si>
    <r>
      <rPr>
        <b/>
        <sz val="12"/>
        <color theme="1"/>
        <rFont val="Calibri"/>
      </rPr>
      <t>Justificación Trimestral:</t>
    </r>
    <r>
      <rPr>
        <sz val="12"/>
        <color theme="1"/>
        <rFont val="Calibri"/>
      </rPr>
      <t xml:space="preserve"> Durante el trimestre se alcanzo un total de 634 personas atendidas de las 625 que se tenian planeadas, alcanzando un 101.44% de avance anual programado.</t>
    </r>
  </si>
  <si>
    <r>
      <rPr>
        <b/>
        <sz val="12"/>
        <color theme="1"/>
        <rFont val="Calibri"/>
      </rPr>
      <t>Justificación Trimestral:</t>
    </r>
    <r>
      <rPr>
        <sz val="12"/>
        <color theme="1"/>
        <rFont val="Calibri"/>
      </rPr>
      <t xml:space="preserve"> Durante el trimestre se alcanzo un total de 3,913 personas beneficiadas de las 3,000 que se tenian planeadas, alcanzando un 130.43% de avance de lo programado en el trimestre y un 63.51% el programado anual</t>
    </r>
  </si>
  <si>
    <r>
      <rPr>
        <b/>
        <sz val="12"/>
        <color theme="1"/>
        <rFont val="Calibri"/>
      </rPr>
      <t>Justificación Trimestral:</t>
    </r>
    <r>
      <rPr>
        <sz val="12"/>
        <color theme="1"/>
        <rFont val="Calibri"/>
      </rPr>
      <t xml:space="preserve"> Durante el trimestre se alcanzo un total de 306 personas capacitadas de las 250 que se tenian planeadas, alcanzando un 122.40% de avance de lo programado en el trimestre.</t>
    </r>
  </si>
  <si>
    <r>
      <rPr>
        <b/>
        <sz val="12"/>
        <color theme="1"/>
        <rFont val="Calibri"/>
      </rPr>
      <t>Justificación Trimestral:</t>
    </r>
    <r>
      <rPr>
        <sz val="12"/>
        <color theme="1"/>
        <rFont val="Calibri"/>
      </rPr>
      <t xml:space="preserve"> Durante el trimestre se alcanzo un total de 170 expedientes actualizados de las 180 que se tenian planeadas, alcanzando un 94.44% de avance de lo programado en el trimestre.</t>
    </r>
  </si>
  <si>
    <r>
      <rPr>
        <b/>
        <sz val="12"/>
        <color theme="1"/>
        <rFont val="Calibri"/>
      </rPr>
      <t>Justificación Trimestral:</t>
    </r>
    <r>
      <rPr>
        <sz val="12"/>
        <color theme="1"/>
        <rFont val="Calibri"/>
      </rPr>
      <t xml:space="preserve"> Durante el trimestre se alcanzo un total de 281 tramites de las 200 que se tenian planeadas, alcanzando un 140.50% de avance de lo programado en el trimestre, sobre pasando por un 40% de lo planeado debido a la gran participación de los ministros en solicitudes de trámites.</t>
    </r>
  </si>
  <si>
    <t>Justificación Trimestral: Durante el trimestre se alcanzo un total de 75 asesorias de las 70 que se tenian planeadas, alcanzando un 107.14% de avance de lo programado en el trimestre.</t>
  </si>
  <si>
    <r>
      <rPr>
        <b/>
        <sz val="12"/>
        <color theme="1"/>
        <rFont val="Calibri"/>
      </rPr>
      <t>Justificación Trimestral:</t>
    </r>
    <r>
      <rPr>
        <sz val="12"/>
        <color theme="1"/>
        <rFont val="Calibri"/>
      </rPr>
      <t xml:space="preserve"> Durante el trimestre se no se programó ninguna actividad, por lo que se mantuvo el 100% de lo planeado en el trimestre.</t>
    </r>
  </si>
  <si>
    <r>
      <rPr>
        <b/>
        <sz val="12"/>
        <color theme="1"/>
        <rFont val="Calibri"/>
      </rPr>
      <t>Justificación Trimestral:</t>
    </r>
    <r>
      <rPr>
        <sz val="12"/>
        <color theme="1"/>
        <rFont val="Calibri"/>
      </rPr>
      <t xml:space="preserve">
En el segundo trimestre se programaron 7 mecanismos, de los cuales se realizaron 3, alcanzando un 42.86% de cumplimiento, consistentes en una reunión para la unificación de pláticas sobre prevención del embarazo en adolescentes, una reunión de coordinación con personal de salud de los ámbitos federal, estatal y municipal, y una capacitación en materia de prevención del trabajo infantil, fortaleciendo la coordinación interinstitucional para la protección de los derechos de niñas, niños y adolescentes.
</t>
    </r>
    <r>
      <rPr>
        <b/>
        <sz val="12"/>
        <color theme="1"/>
        <rFont val="Calibri"/>
      </rPr>
      <t>Justificación Anual:</t>
    </r>
    <r>
      <rPr>
        <sz val="12"/>
        <color theme="1"/>
        <rFont val="Calibri"/>
      </rPr>
      <t xml:space="preserve">
Este indicador tiene como meta anual 24 mecanismos. Al cierre del segundo trimestre, el avance acumulado es del 20.83%, al haberse realizado 5 mecanismos de los 10 programados durante el primer semestre, correspondientes a reuniones para la unificación de pláticas, reuniones de coordinación con personal de salud y capacitaciones en materia de prevención del trabajo infantil, fortaleciendo las acciones de coordinación interinstitucional para la protección integral de los derechos de niñas, niños y adolescentes.</t>
    </r>
  </si>
  <si>
    <r>
      <rPr>
        <b/>
        <sz val="12"/>
        <color theme="1"/>
        <rFont val="Calibri"/>
      </rPr>
      <t>Justificación Trimestral:</t>
    </r>
    <r>
      <rPr>
        <sz val="12"/>
        <color theme="1"/>
        <rFont val="Calibri"/>
      </rPr>
      <t xml:space="preserve">
En el segundo trimestre se programaron 4 sesiones y se realizaron las 4, alcanzando un 100% de cumplimiento, correspondientes al Sistema Municipal SIPINNA, la Comisión de Justicia para Adolescentes, la Comisión de Atención a la Primera Infancia y la Comisión Interinstitucional para la Prevención y Erradicación del Trabajo Infantil (CITI).
</t>
    </r>
    <r>
      <rPr>
        <b/>
        <sz val="12"/>
        <color theme="1"/>
        <rFont val="Calibri"/>
      </rPr>
      <t>Justificación Anual:</t>
    </r>
    <r>
      <rPr>
        <sz val="12"/>
        <color theme="1"/>
        <rFont val="Calibri"/>
      </rPr>
      <t xml:space="preserve">
Este indicador tiene como meta anual 16 sesiones. Al cierre del segundo trimestre, el avance acumulado es del 50%, al haberse realizado 8 de las 8 sesiones programadas durante el primer semestre, correspondientes al Sistema Municipal SIPINNA, la Comisión de Justicia para Adolescentes, la Comisión de Atención a la Primera Infancia y la Comisión Interinstitucional para la Prevención y Erradicación del Trabajo Infantil (CITI).</t>
    </r>
  </si>
  <si>
    <r>
      <rPr>
        <b/>
        <sz val="12"/>
        <color theme="1"/>
        <rFont val="Calibri"/>
      </rPr>
      <t>Justificación Trimestral:</t>
    </r>
    <r>
      <rPr>
        <sz val="12"/>
        <color theme="1"/>
        <rFont val="Calibri"/>
      </rPr>
      <t xml:space="preserve">
Durante el segundo trimestre se registraron 7 reportes, los cuales fueron canalizados en su totalidad dentro del plazo establecido, alcanzando un 100% de cumplimiento del indicador.
</t>
    </r>
    <r>
      <rPr>
        <b/>
        <sz val="12"/>
        <color theme="1"/>
        <rFont val="Calibri"/>
      </rPr>
      <t>Justificación Anual:</t>
    </r>
    <r>
      <rPr>
        <sz val="12"/>
        <color theme="1"/>
        <rFont val="Calibri"/>
      </rPr>
      <t xml:space="preserve">
Este indicador mantiene un 100% de cumplimiento al cierre del segundo trimestre, ya que los 7 reportes registrados durante el periodo fueron canalizados en su totalidad, garantizando su atención y seguimiento conforme al procedimiento establecido.</t>
    </r>
  </si>
  <si>
    <r>
      <rPr>
        <b/>
        <sz val="12"/>
        <color theme="1"/>
        <rFont val="Calibri"/>
      </rPr>
      <t>Justificación Trimestral:</t>
    </r>
    <r>
      <rPr>
        <sz val="12"/>
        <color theme="1"/>
        <rFont val="Calibri"/>
      </rPr>
      <t xml:space="preserve">
Se programaron 965 participantes, alcanzando 987, lo que representa un 102.28% de cumplimiento, derivado de la mayor participación de niñas, niños y adolescentes en las actividades realizadas durante el segundo trimestre.
</t>
    </r>
    <r>
      <rPr>
        <b/>
        <sz val="12"/>
        <color theme="1"/>
        <rFont val="Calibri"/>
      </rPr>
      <t>Justificación Anual:</t>
    </r>
    <r>
      <rPr>
        <sz val="12"/>
        <color theme="1"/>
        <rFont val="Calibri"/>
      </rPr>
      <t xml:space="preserve">
Este indicador tiene como meta anual 3,230 participantes. Al cierre del segundo trimestre, el avance acumulado es del 59.60%, con 1,925 participantes alcanzados, como resultado de las acciones de promoción, participación y difusión de los derechos de niñas, niños y adolescentes implementadas por la Secretaría Ejecutiva.</t>
    </r>
  </si>
  <si>
    <r>
      <rPr>
        <b/>
        <sz val="12"/>
        <color theme="1"/>
        <rFont val="Calibri"/>
      </rPr>
      <t>Justificación Trimestral:</t>
    </r>
    <r>
      <rPr>
        <sz val="12"/>
        <color theme="1"/>
        <rFont val="Calibri"/>
      </rPr>
      <t xml:space="preserve">
Se programaron 6 campañas y se realizaron 5, alcanzando un 83.33% de cumplimiento, mediante acciones de difusión digital para promover los derechos de niñas, niños y adolescentes y las actividades de la Secretaría Ejecutiva.
</t>
    </r>
    <r>
      <rPr>
        <b/>
        <sz val="12"/>
        <color theme="1"/>
        <rFont val="Calibri"/>
      </rPr>
      <t>Justificación Anual:</t>
    </r>
    <r>
      <rPr>
        <sz val="12"/>
        <color theme="1"/>
        <rFont val="Calibri"/>
      </rPr>
      <t xml:space="preserve">
Este indicador tiene como meta anual 24 campañas. Al cierre del segundo trimestre, el avance acumulado es del 33.33%, con 8 campañas realizadas, derivado de las acciones de difusión implementadas por la Secretaría Ejecutiva para promover los derechos de niñas, niños y adolescentes.</t>
    </r>
  </si>
  <si>
    <r>
      <rPr>
        <b/>
        <sz val="12"/>
        <color theme="1"/>
        <rFont val="Calibri"/>
      </rPr>
      <t>Justificacion Trimestral:</t>
    </r>
    <r>
      <rPr>
        <sz val="12"/>
        <color theme="1"/>
        <rFont val="Calibri"/>
      </rPr>
      <t xml:space="preserve">
Durante el segundo trimestre del 2026 se recibieron 6 solicitudes de proyectos recibidos de un total de 10 estimadas, alcanzando un 60 %, debido al gran numero de proyectos de estructuracion vial recibidos. 
</t>
    </r>
    <r>
      <rPr>
        <b/>
        <sz val="12"/>
        <color theme="1"/>
        <rFont val="Calibri"/>
      </rPr>
      <t xml:space="preserve">Justificacion Anual: 
</t>
    </r>
    <r>
      <rPr>
        <sz val="12"/>
        <color theme="1"/>
        <rFont val="Calibri"/>
      </rPr>
      <t>La meta anual programada para el ejercicio 2026 es de 20 proyectos de estructuracion vial, al cierre del segundo trimestre, el avance alcanzado fue del 55%. Lo anterior, debido al gran numero de solicitudes deestructuracion vial recibidos en esta Direccion.</t>
    </r>
  </si>
  <si>
    <r>
      <rPr>
        <b/>
        <sz val="12"/>
        <color theme="1"/>
        <rFont val="Calibri"/>
      </rPr>
      <t>Justificacion Trimestral:</t>
    </r>
    <r>
      <rPr>
        <sz val="12"/>
        <color theme="1"/>
        <rFont val="Calibri"/>
      </rPr>
      <t xml:space="preserve">
Durante el segundo trimestre del 2026 se instalaron 60 señaleticas entre horizontales y /o verticales, de un total de 30 estimadas, alcanzando un 200 %, debido al gran numero deinstalacion realizada por el departamento de ingenieria vial.
</t>
    </r>
    <r>
      <rPr>
        <b/>
        <sz val="12"/>
        <color theme="1"/>
        <rFont val="Calibri"/>
      </rPr>
      <t xml:space="preserve">Justificacion Anual: </t>
    </r>
    <r>
      <rPr>
        <sz val="12"/>
        <color theme="1"/>
        <rFont val="Calibri"/>
      </rPr>
      <t xml:space="preserve">
La meta anual programada para el ejercicio 2026 es de 120 señaleticas, al cierre del primer trimestre, el avance alcanzado fue del 89.17%. Lo anterior, debido al gran numero de señalizacion instalada.</t>
    </r>
  </si>
  <si>
    <r>
      <rPr>
        <b/>
        <sz val="12"/>
        <color theme="1"/>
        <rFont val="Calibri"/>
      </rPr>
      <t>Justificacion Trimestral:</t>
    </r>
    <r>
      <rPr>
        <sz val="12"/>
        <color theme="1"/>
        <rFont val="Calibri"/>
      </rPr>
      <t xml:space="preserve">
Durante el segundo trimestre del 2026 se recibieron 48 solicitudes de anuencias realizadas de un total de 15 estimadas, alcanzando un 320%, debido al gran numero de panuencias realizadas por parte del departamento de ingenieria vial. 
</t>
    </r>
    <r>
      <rPr>
        <b/>
        <sz val="12"/>
        <color theme="1"/>
        <rFont val="Calibri"/>
      </rPr>
      <t xml:space="preserve">Justificacion Anual: </t>
    </r>
    <r>
      <rPr>
        <sz val="12"/>
        <color theme="1"/>
        <rFont val="Calibri"/>
      </rPr>
      <t xml:space="preserve">
La meta anual programada para el ejercicio 2026 es de 60 anuecias realizadas, al cierre del primer trimestre, el avance alcanzado fue del 161.67%. Lo anterior, debido al gran numero anuencias realizadas por parte del departamento.</t>
    </r>
  </si>
  <si>
    <r>
      <rPr>
        <b/>
        <sz val="12"/>
        <color theme="1"/>
        <rFont val="Calibri"/>
      </rPr>
      <t>Justificacion Trimestral:</t>
    </r>
    <r>
      <rPr>
        <sz val="12"/>
        <color theme="1"/>
        <rFont val="Calibri"/>
      </rPr>
      <t xml:space="preserve">
Durante el segundo trimestre del 2026 se realizaron 48 supervisiones a la red de semaforos en esta ciudad, de un total de 30 estimadas, alcanzando un 160 %, debido al gran numero de supervision de mantenimiento a los cruces semaforicos. 
</t>
    </r>
    <r>
      <rPr>
        <b/>
        <sz val="12"/>
        <color theme="1"/>
        <rFont val="Calibri"/>
      </rPr>
      <t>Justificacion Anual:</t>
    </r>
    <r>
      <rPr>
        <sz val="12"/>
        <color theme="1"/>
        <rFont val="Calibri"/>
      </rPr>
      <t xml:space="preserve"> 
La meta anual programada para el ejercicio 2026 es de 120 supervisiones, al cierre del segundo trimestre, el avance alcanzado fue del 65%. Lo anterior, debido al gran numero de supervisiones realizadas por el departamento responsable</t>
    </r>
  </si>
  <si>
    <r>
      <rPr>
        <b/>
        <sz val="12"/>
        <color theme="1"/>
        <rFont val="Calibri"/>
      </rPr>
      <t xml:space="preserve">Justificacion Trimestral:
</t>
    </r>
    <r>
      <rPr>
        <sz val="12"/>
        <color theme="1"/>
        <rFont val="Calibri"/>
      </rPr>
      <t>Durante el segundo trimestre del 2026, se beneficiaron 3 500 ciudadanos de un total de 2 500  estimados, lo que representa un 140.00 %, atenciones.</t>
    </r>
  </si>
  <si>
    <r>
      <rPr>
        <b/>
        <sz val="12"/>
        <color theme="1"/>
        <rFont val="Calibri"/>
      </rPr>
      <t xml:space="preserve">Justificacion Trimestral:
</t>
    </r>
    <r>
      <rPr>
        <sz val="12"/>
        <color theme="1"/>
        <rFont val="Calibri"/>
      </rPr>
      <t>Durante el segundo trimestre del 2026, se capacitaron 1676 ciudadanos de un total de 1 000 estimados, lo que representa un 167.60%,  en capacitaciones.</t>
    </r>
  </si>
  <si>
    <r>
      <rPr>
        <b/>
        <sz val="12"/>
        <color theme="1"/>
        <rFont val="Calibri"/>
      </rPr>
      <t xml:space="preserve">Justificacion Trimestral:
</t>
    </r>
    <r>
      <rPr>
        <sz val="12"/>
        <color theme="1"/>
        <rFont val="Calibri"/>
      </rPr>
      <t>Durante el segundo trimestre del 2026, se supervisaron 346 eventos masivos de un total de 475  estimados, lo que representa un 72.84%,  de superviciones de eventos masivos.</t>
    </r>
  </si>
  <si>
    <r>
      <rPr>
        <b/>
        <sz val="12"/>
        <color theme="1"/>
        <rFont val="Calibri"/>
      </rPr>
      <t xml:space="preserve">Justificacion Trimestral:
</t>
    </r>
    <r>
      <rPr>
        <sz val="12"/>
        <color theme="1"/>
        <rFont val="Calibri"/>
      </rPr>
      <t>Durante el segundo trimestre del 2026, se capacitaron 1265  niñas y niños  de un total de 2000 estimados, lo que representa un 63.25%,  de capacitaciones en materia de prevención en centros educativos privados y publicos.</t>
    </r>
  </si>
  <si>
    <r>
      <rPr>
        <b/>
        <sz val="12"/>
        <color theme="1"/>
        <rFont val="Calibri"/>
      </rPr>
      <t xml:space="preserve">Justificacion Trimestral:
</t>
    </r>
    <r>
      <rPr>
        <sz val="12"/>
        <color theme="1"/>
        <rFont val="Calibri"/>
      </rPr>
      <t>Durante el segundo trimestre del 2026, se verificaron 12 establecimientos de los 20 estimados, lo que representa un 60.00 %, de lo establecido , esto obedece que la revisiones son por peticion de los ciudadanos.</t>
    </r>
  </si>
  <si>
    <r>
      <rPr>
        <b/>
        <sz val="12"/>
        <color theme="1"/>
        <rFont val="Calibri"/>
      </rPr>
      <t xml:space="preserve">Justificacion Trimestral:
</t>
    </r>
    <r>
      <rPr>
        <sz val="12"/>
        <color theme="1"/>
        <rFont val="Calibri"/>
      </rPr>
      <t>Durante el segundo trimestre del 2026, se atendieron 3042 emergencias  de un total de 2250  estimados, lo que representa un 135.20 %, atenciones.</t>
    </r>
  </si>
  <si>
    <r>
      <rPr>
        <b/>
        <sz val="12"/>
        <color theme="1"/>
        <rFont val="Calibri"/>
      </rPr>
      <t xml:space="preserve">Justificacion Trimestral:
</t>
    </r>
    <r>
      <rPr>
        <sz val="12"/>
        <color theme="1"/>
        <rFont val="Calibri"/>
      </rPr>
      <t>Durante el segundo trimestre del 2026, se capacito 170   bomberos en materia de sistema de comando de incicdentes, atencion de emergencias con multitudes, materia de derechos humanos  y estraccion vehicular de la oba  de un total de 40 estimados, lo que representa un 425.00%, en materia de capacitacion dirigido a bomberos.</t>
    </r>
  </si>
  <si>
    <r>
      <rPr>
        <b/>
        <sz val="12"/>
        <color theme="1"/>
        <rFont val="Calibri"/>
      </rPr>
      <t>Justificacion Trimestral</t>
    </r>
    <r>
      <rPr>
        <sz val="12"/>
        <color theme="1"/>
        <rFont val="Calibri"/>
      </rPr>
      <t>:
Durante el segundo trimestre del 2026, no se adquirieron equipos de proteccion personal de 43 estimados, lo que representa un 0.00% de equipamiento .</t>
    </r>
  </si>
  <si>
    <r>
      <rPr>
        <b/>
        <sz val="12"/>
        <color theme="1"/>
        <rFont val="Calibri"/>
      </rPr>
      <t xml:space="preserve">Justificación Trimestral: </t>
    </r>
    <r>
      <rPr>
        <sz val="12"/>
        <color theme="1"/>
        <rFont val="Calibri"/>
      </rPr>
      <t xml:space="preserve">Para este segundo trimestre se obtuvo el 100%, rebasando la meta programada, al celebrar 11 sesiones de cabildo.                                                                                                              </t>
    </r>
    <r>
      <rPr>
        <b/>
        <sz val="12"/>
        <color theme="1"/>
        <rFont val="Calibri"/>
      </rPr>
      <t>Justificación Anual:</t>
    </r>
    <r>
      <rPr>
        <sz val="12"/>
        <color theme="1"/>
        <rFont val="Calibri"/>
      </rPr>
      <t xml:space="preserve"> Se alcanzó el 50% de la meta anual programada, al celebrar 11 sesiones de las 10 que se tenían programadas, cumpliendo con los avances y las sesiones ordinarias.</t>
    </r>
  </si>
  <si>
    <r>
      <rPr>
        <b/>
        <sz val="12"/>
        <color theme="1"/>
        <rFont val="Calibri"/>
      </rPr>
      <t xml:space="preserve">Justificación Trimestral: </t>
    </r>
    <r>
      <rPr>
        <sz val="12"/>
        <color theme="1"/>
        <rFont val="Calibri"/>
      </rPr>
      <t>En</t>
    </r>
    <r>
      <rPr>
        <b/>
        <sz val="12"/>
        <color theme="1"/>
        <rFont val="Calibri"/>
      </rPr>
      <t xml:space="preserve"> e</t>
    </r>
    <r>
      <rPr>
        <sz val="12"/>
        <color theme="1"/>
        <rFont val="Calibri"/>
      </rPr>
      <t xml:space="preserve">ste segundo trimestre se alcanzó la meta del 100%, al contar con 141 asistencias, rebasando el total previsto.                                                                                                              </t>
    </r>
    <r>
      <rPr>
        <b/>
        <sz val="12"/>
        <color theme="1"/>
        <rFont val="Calibri"/>
      </rPr>
      <t>Justificación Anual:</t>
    </r>
    <r>
      <rPr>
        <sz val="12"/>
        <color theme="1"/>
        <rFont val="Calibri"/>
      </rPr>
      <t xml:space="preserve"> Se cumplió la meta anual programada con un 60.74%, derivado de la atención a asuntos prioritarios.</t>
    </r>
  </si>
  <si>
    <r>
      <rPr>
        <b/>
        <sz val="12"/>
        <color theme="1"/>
        <rFont val="Calibri"/>
      </rPr>
      <t xml:space="preserve">Justificación Trimestral: </t>
    </r>
    <r>
      <rPr>
        <sz val="12"/>
        <color theme="1"/>
        <rFont val="Calibri"/>
      </rPr>
      <t xml:space="preserve">En este segundo trimestre no se programó meta alguna relacionada con la encuadernación de libros de las actas de cabildo, debido a la falta de planificación de metas específicas, por lo que no se reportó avance.                                                                                                            </t>
    </r>
    <r>
      <rPr>
        <b/>
        <sz val="12"/>
        <color theme="1"/>
        <rFont val="Calibri"/>
      </rPr>
      <t>Justificación Anual:</t>
    </r>
    <r>
      <rPr>
        <sz val="12"/>
        <color theme="1"/>
        <rFont val="Calibri"/>
      </rPr>
      <t xml:space="preserve"> La meta de encuadernación de libros no presenta avance, debido a que no fue programada.</t>
    </r>
  </si>
  <si>
    <r>
      <rPr>
        <b/>
        <sz val="12"/>
        <color theme="1"/>
        <rFont val="Calibri"/>
      </rPr>
      <t xml:space="preserve">Justificación Trimestral: </t>
    </r>
    <r>
      <rPr>
        <sz val="12"/>
        <color theme="1"/>
        <rFont val="Calibri"/>
      </rPr>
      <t>En</t>
    </r>
    <r>
      <rPr>
        <b/>
        <sz val="12"/>
        <color theme="1"/>
        <rFont val="Calibri"/>
      </rPr>
      <t xml:space="preserve"> e</t>
    </r>
    <r>
      <rPr>
        <sz val="12"/>
        <color theme="1"/>
        <rFont val="Calibri"/>
      </rPr>
      <t xml:space="preserve">ste segundo trimestre se alcanzó la meta del 100%, con respecto a las publicaciones de los acuerdos de cabildo, donde fueron publicados 16 acuerdos programados.                                                                                                              </t>
    </r>
    <r>
      <rPr>
        <b/>
        <sz val="12"/>
        <color theme="1"/>
        <rFont val="Calibri"/>
      </rPr>
      <t>Justificación Anual:</t>
    </r>
    <r>
      <rPr>
        <sz val="12"/>
        <color theme="1"/>
        <rFont val="Calibri"/>
      </rPr>
      <t xml:space="preserve"> Se alcanzó un 47.37% de la meta anual de publicaciones de acuerdos, conforme a lo programado.</t>
    </r>
  </si>
  <si>
    <r>
      <rPr>
        <b/>
        <sz val="12"/>
        <color theme="1"/>
        <rFont val="Calibri"/>
      </rPr>
      <t xml:space="preserve">Justificación Trimestral: </t>
    </r>
    <r>
      <rPr>
        <sz val="12"/>
        <color theme="1"/>
        <rFont val="Calibri"/>
      </rPr>
      <t xml:space="preserve">Para este segundo trimestre se alcanzó la meta del 100% de avance al realizarse los 11 precabildeos programados, para dar a conocer temas prioritarios.                                                                                                         </t>
    </r>
    <r>
      <rPr>
        <b/>
        <sz val="12"/>
        <color theme="1"/>
        <rFont val="Calibri"/>
      </rPr>
      <t>Justificación Anual:</t>
    </r>
    <r>
      <rPr>
        <sz val="12"/>
        <color theme="1"/>
        <rFont val="Calibri"/>
      </rPr>
      <t xml:space="preserve"> Se alcanzó un 50% de la meta anual programada, cumpliendo con los avances de precabildeo.</t>
    </r>
  </si>
  <si>
    <r>
      <rPr>
        <b/>
        <sz val="12"/>
        <color theme="1"/>
        <rFont val="Calibri"/>
      </rPr>
      <t xml:space="preserve">Justificación Trimestral: </t>
    </r>
    <r>
      <rPr>
        <sz val="12"/>
        <color theme="1"/>
        <rFont val="Calibri"/>
      </rPr>
      <t xml:space="preserve">En el segundo trimestre se alcanzó la meta del 100%, al aprobarse 23 acuerdos conforme a lo programado.                                                                                          </t>
    </r>
    <r>
      <rPr>
        <b/>
        <sz val="12"/>
        <color theme="1"/>
        <rFont val="Calibri"/>
      </rPr>
      <t>Justificación Anual:</t>
    </r>
    <r>
      <rPr>
        <sz val="12"/>
        <color theme="1"/>
        <rFont val="Calibri"/>
      </rPr>
      <t xml:space="preserve"> La meta anual de acuerdos aprobados se cumplió con un 48.35%, conforme a lo programado.</t>
    </r>
  </si>
  <si>
    <r>
      <rPr>
        <b/>
        <sz val="12"/>
        <color theme="1"/>
        <rFont val="Calibri"/>
      </rPr>
      <t xml:space="preserve">Justificación Trimestral: </t>
    </r>
    <r>
      <rPr>
        <sz val="12"/>
        <color theme="1"/>
        <rFont val="Calibri"/>
      </rPr>
      <t xml:space="preserve">En este segundo trimestre se alcanzó la meta  del 146.40% de lo que se había programado debido a que se recepcionaron menos solicitudes.                                                                                                                      </t>
    </r>
    <r>
      <rPr>
        <b/>
        <sz val="12"/>
        <color theme="1"/>
        <rFont val="Calibri"/>
      </rPr>
      <t>Justificación Anual:</t>
    </r>
    <r>
      <rPr>
        <sz val="12"/>
        <color theme="1"/>
        <rFont val="Calibri"/>
      </rPr>
      <t xml:space="preserve"> La meta anual se cumplió con un 39.27% de lo programado en este segundo trimestre.</t>
    </r>
  </si>
  <si>
    <r>
      <rPr>
        <b/>
        <sz val="12"/>
        <color rgb="FF000000"/>
        <rFont val="Calibri"/>
      </rPr>
      <t>Justifición Trimestral:</t>
    </r>
    <r>
      <rPr>
        <sz val="12"/>
        <color rgb="FF000000"/>
        <rFont val="Calibri"/>
      </rPr>
      <t xml:space="preserve"> En este segundo trimestre se alcanzó la meta  del 1200.00%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2"/>
        <color rgb="FF000000"/>
        <rFont val="Calibri"/>
      </rPr>
      <t>Justificación Anual:</t>
    </r>
    <r>
      <rPr>
        <sz val="12"/>
        <color rgb="FF000000"/>
        <rFont val="Calibri"/>
      </rPr>
      <t xml:space="preserve"> La meta anual se cumplió con un 800.00% de lo programado en este segundo trimestre.</t>
    </r>
  </si>
  <si>
    <r>
      <rPr>
        <b/>
        <sz val="12"/>
        <color rgb="FF000000"/>
        <rFont val="Calibri"/>
      </rPr>
      <t>Justificación Trimestral:</t>
    </r>
    <r>
      <rPr>
        <sz val="12"/>
        <color rgb="FF000000"/>
        <rFont val="Calibri"/>
      </rPr>
      <t xml:space="preserve"> En este segundo trimestre se alcanzó la meta  del 0.55%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2"/>
        <color rgb="FF000000"/>
        <rFont val="Calibri"/>
      </rPr>
      <t xml:space="preserve">Justificación Anual: </t>
    </r>
    <r>
      <rPr>
        <sz val="12"/>
        <color rgb="FF000000"/>
        <rFont val="Calibri"/>
      </rPr>
      <t>La meta anual se cumplió con un 0.73% de lo programado en este segundo trimestre.</t>
    </r>
  </si>
  <si>
    <r>
      <rPr>
        <b/>
        <sz val="12"/>
        <color theme="1"/>
        <rFont val="Calibri"/>
      </rPr>
      <t>Justificación Trimestral:</t>
    </r>
    <r>
      <rPr>
        <sz val="12"/>
        <color theme="1"/>
        <rFont val="Calibri"/>
      </rPr>
      <t xml:space="preserve"> En este segundo trimestre no se alcanzó la meta  debido a que paso el tiempo de entrega, ahora ya solo estan entregando los inventarios de archivo de trámite que tuvieron el requerimiento por oficio de contraloría 
</t>
    </r>
    <r>
      <rPr>
        <b/>
        <sz val="12"/>
        <color theme="1"/>
        <rFont val="Calibri"/>
      </rPr>
      <t>Justificación Anual:</t>
    </r>
    <r>
      <rPr>
        <sz val="12"/>
        <color theme="1"/>
        <rFont val="Calibri"/>
      </rPr>
      <t xml:space="preserve"> La meta anual se cumplió con un 88.17% de lo programado en este segundo trimestre.</t>
    </r>
  </si>
  <si>
    <r>
      <rPr>
        <b/>
        <sz val="11"/>
        <color rgb="FF000000"/>
        <rFont val="Arial"/>
      </rPr>
      <t xml:space="preserve">Justificación Trimestral: </t>
    </r>
    <r>
      <rPr>
        <sz val="11"/>
        <color rgb="FF000000"/>
        <rFont val="Arial"/>
      </rPr>
      <t>No se logró el objetivo por motivo que se avanzó la revisión documental y recepción de los inventarios (falta de personal).</t>
    </r>
    <r>
      <rPr>
        <b/>
        <sz val="11"/>
        <color rgb="FF000000"/>
        <rFont val="Arial"/>
      </rPr>
      <t xml:space="preserve">
Justificación Anual: </t>
    </r>
    <r>
      <rPr>
        <sz val="11"/>
        <color rgb="FF000000"/>
        <rFont val="Arial"/>
      </rPr>
      <t>La meta anual se cumplió con un 1.00% de lo programado en este segundo trimestre.</t>
    </r>
  </si>
  <si>
    <r>
      <rPr>
        <b/>
        <sz val="12"/>
        <color theme="1"/>
        <rFont val="Calibri"/>
      </rPr>
      <t>Justificación Trimestral:</t>
    </r>
    <r>
      <rPr>
        <sz val="12"/>
        <color theme="1"/>
        <rFont val="Calibri"/>
      </rPr>
      <t xml:space="preserve"> En este primer segundo se alcanzó la meta  del 70.00% de lo programado en la eliminación de apoyo informativo.                                                                   </t>
    </r>
    <r>
      <rPr>
        <b/>
        <sz val="12"/>
        <color theme="1"/>
        <rFont val="Calibri"/>
      </rPr>
      <t xml:space="preserve">Justificación Anual: </t>
    </r>
    <r>
      <rPr>
        <sz val="12"/>
        <color theme="1"/>
        <rFont val="Calibri"/>
      </rPr>
      <t xml:space="preserve">Logrando así el 30.00% anual en este segundo trimestre. </t>
    </r>
  </si>
  <si>
    <r>
      <rPr>
        <b/>
        <sz val="12"/>
        <color theme="1"/>
        <rFont val="Calibri"/>
      </rPr>
      <t>Justificación Trimestral:</t>
    </r>
    <r>
      <rPr>
        <sz val="12"/>
        <color theme="1"/>
        <rFont val="Calibri"/>
      </rPr>
      <t xml:space="preserve"> En este segundo trimestre se alcanzó la meta  del 350.00%  superando así lo programado en las visitas agendadas.                                                                </t>
    </r>
    <r>
      <rPr>
        <b/>
        <sz val="12"/>
        <color theme="1"/>
        <rFont val="Calibri"/>
      </rPr>
      <t>Justificación Anual:</t>
    </r>
    <r>
      <rPr>
        <sz val="12"/>
        <color theme="1"/>
        <rFont val="Calibri"/>
      </rPr>
      <t xml:space="preserve"> Logrando el 740.00% anual en este segundo trimestre. </t>
    </r>
  </si>
  <si>
    <r>
      <rPr>
        <sz val="12"/>
        <color rgb="FFFF0000"/>
        <rFont val="Calibri"/>
      </rPr>
      <t xml:space="preserve"> </t>
    </r>
    <r>
      <rPr>
        <b/>
        <sz val="12"/>
        <color rgb="FF000000"/>
        <rFont val="Calibri"/>
      </rPr>
      <t>Justificación Trimestral:</t>
    </r>
    <r>
      <rPr>
        <sz val="12"/>
        <color rgb="FF000000"/>
        <rFont val="Calibri"/>
      </rPr>
      <t xml:space="preserve"> En este segundo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2"/>
        <color rgb="FF000000"/>
        <rFont val="Calibri"/>
      </rPr>
      <t>Justificación Anual:</t>
    </r>
    <r>
      <rPr>
        <sz val="12"/>
        <color rgb="FF000000"/>
        <rFont val="Calibri"/>
      </rPr>
      <t xml:space="preserve"> Logrando el 0.00% anual en este segundo trimestre. </t>
    </r>
  </si>
  <si>
    <r>
      <rPr>
        <b/>
        <sz val="12"/>
        <color theme="1"/>
        <rFont val="Calibri"/>
      </rPr>
      <t>Justificación Trimestral:</t>
    </r>
    <r>
      <rPr>
        <sz val="12"/>
        <color theme="1"/>
        <rFont val="Calibri"/>
      </rPr>
      <t xml:space="preserve"> En este segunda trimestre se alcanzó la meta  del 106.67%  superando así lo programado en las asesorias de materia de baja documental.
</t>
    </r>
    <r>
      <rPr>
        <b/>
        <sz val="12"/>
        <color theme="1"/>
        <rFont val="Calibri"/>
      </rPr>
      <t>Justificación Anual:</t>
    </r>
    <r>
      <rPr>
        <sz val="12"/>
        <color theme="1"/>
        <rFont val="Calibri"/>
      </rPr>
      <t xml:space="preserve"> Logrando el 60.00% anual en este segundo trimestre. </t>
    </r>
  </si>
  <si>
    <r>
      <rPr>
        <b/>
        <sz val="11"/>
        <color rgb="FF000000"/>
        <rFont val="Arial"/>
      </rPr>
      <t>Justificación Trimestral:</t>
    </r>
    <r>
      <rPr>
        <sz val="11"/>
        <color rgb="FF000000"/>
        <rFont val="Arial"/>
      </rPr>
      <t xml:space="preserve"> En este segundo trimestre se alcanzó la meta  del 8.00% a lo programado en las exposiciones  y actividades de eventos debido a que durante el segundo trimestre la ejecución de actividades en eventos, se vio limitada debido a la priorización de trabajos administrativos propios del inicio del ejercicio fiscal.                                                                                               </t>
    </r>
    <r>
      <rPr>
        <b/>
        <sz val="11"/>
        <color rgb="FF000000"/>
        <rFont val="Arial"/>
      </rPr>
      <t>Justificación Anual:</t>
    </r>
    <r>
      <rPr>
        <sz val="11"/>
        <color rgb="FF000000"/>
        <rFont val="Arial"/>
      </rPr>
      <t xml:space="preserve"> Logrando así unicamente el 3.50% anual en este primer trimestre</t>
    </r>
    <r>
      <rPr>
        <b/>
        <sz val="11"/>
        <color rgb="FF000000"/>
        <rFont val="Arial"/>
      </rPr>
      <t>.</t>
    </r>
    <r>
      <rPr>
        <b/>
        <sz val="11"/>
        <color rgb="FFFF0000"/>
        <rFont val="Arial"/>
      </rPr>
      <t xml:space="preserve"> </t>
    </r>
  </si>
  <si>
    <r>
      <rPr>
        <b/>
        <sz val="12"/>
        <color rgb="FF000000"/>
        <rFont val="Calibri"/>
      </rPr>
      <t>Justificación Trimestral:</t>
    </r>
    <r>
      <rPr>
        <sz val="12"/>
        <color rgb="FF000000"/>
        <rFont val="Calibri"/>
      </rPr>
      <t xml:space="preserve">  Durante el segundo  trimestre 2026 no se logoro la meta establecida  debido a la limitacion del personal no obstante  el porcentaje  0.00% de lo programado a las visitas guiadas
</t>
    </r>
    <r>
      <rPr>
        <b/>
        <sz val="12"/>
        <color rgb="FF000000"/>
        <rFont val="Calibri"/>
      </rPr>
      <t>Justificación Anual:</t>
    </r>
    <r>
      <rPr>
        <sz val="12"/>
        <color rgb="FF000000"/>
        <rFont val="Calibri"/>
      </rPr>
      <t xml:space="preserve"> Logrando así unicamente quedar enporcentaje de 5.00%</t>
    </r>
    <r>
      <rPr>
        <sz val="12"/>
        <color rgb="FFFF0000"/>
        <rFont val="Calibri"/>
      </rPr>
      <t xml:space="preserve">
</t>
    </r>
  </si>
  <si>
    <r>
      <rPr>
        <b/>
        <sz val="11"/>
        <color rgb="FF000000"/>
        <rFont val="Arial"/>
      </rPr>
      <t>Justificación Trimestral:</t>
    </r>
    <r>
      <rPr>
        <sz val="11"/>
        <color rgb="FF000000"/>
        <rFont val="Arial"/>
      </rPr>
      <t xml:space="preserve"> En este segundo trimestre se alcanzó la meta  del 250.00%  se contempla fortalecer la difusión de los servicios para incrementar el uso por parte del publico.                                                                                            </t>
    </r>
    <r>
      <rPr>
        <b/>
        <sz val="11"/>
        <color rgb="FF000000"/>
        <rFont val="Arial"/>
      </rPr>
      <t>Justificación Anual:</t>
    </r>
    <r>
      <rPr>
        <sz val="11"/>
        <color rgb="FF000000"/>
        <rFont val="Arial"/>
      </rPr>
      <t xml:space="preserve"> Logrando así el 46.67% anual en este primer trimestre.</t>
    </r>
  </si>
  <si>
    <r>
      <rPr>
        <b/>
        <sz val="12"/>
        <color rgb="FF000000"/>
        <rFont val="Calibri"/>
      </rPr>
      <t>Justificación Trimestral:</t>
    </r>
    <r>
      <rPr>
        <sz val="12"/>
        <color rgb="FF000000"/>
        <rFont val="Calibri"/>
      </rPr>
      <t xml:space="preserve"> En este segundo trimestre se alcanzó la meta  del 2666.67%  en la asesoria en materia de archivo de tramite externa y interna, aumenta mas la cantidad de unidades administrativas aseasoradas por motivo de las actualizaciones de acuerdo al reglamento de archivo.
</t>
    </r>
    <r>
      <rPr>
        <b/>
        <sz val="12"/>
        <color rgb="FF000000"/>
        <rFont val="Calibri"/>
      </rPr>
      <t>Justificación Anual:</t>
    </r>
    <r>
      <rPr>
        <sz val="12"/>
        <color rgb="FF000000"/>
        <rFont val="Calibri"/>
      </rPr>
      <t xml:space="preserve"> Logrando así el 958.33% anual en este primer trimestre. </t>
    </r>
  </si>
  <si>
    <r>
      <rPr>
        <b/>
        <sz val="12"/>
        <color theme="1"/>
        <rFont val="Calibri"/>
      </rPr>
      <t>Justificación Trimestral:</t>
    </r>
    <r>
      <rPr>
        <sz val="12"/>
        <color theme="1"/>
        <rFont val="Calibri"/>
      </rPr>
      <t xml:space="preserve"> En este segundo trimestre se alcanzó la meta  del 33.33%  en las sesiones del grupo interdisciplinario.                                                                                          </t>
    </r>
    <r>
      <rPr>
        <b/>
        <sz val="12"/>
        <color theme="1"/>
        <rFont val="Calibri"/>
      </rPr>
      <t>Justificación Anual:</t>
    </r>
    <r>
      <rPr>
        <sz val="12"/>
        <color theme="1"/>
        <rFont val="Calibri"/>
      </rPr>
      <t xml:space="preserve"> Logrando así el 20.00% anual en este segundo trimestre. </t>
    </r>
  </si>
  <si>
    <r>
      <rPr>
        <b/>
        <sz val="12"/>
        <color theme="1"/>
        <rFont val="Calibri"/>
      </rPr>
      <t>Justificacion Trimestral:</t>
    </r>
    <r>
      <rPr>
        <sz val="12"/>
        <color theme="1"/>
        <rFont val="Calibri"/>
      </rPr>
      <t xml:space="preserve">
Durante el segundo trimestre del 2026, se realizaron 137,679 acciones de un total de 274,012 acciones estimadas, lo que representa un 50.25%, acciones con las que se busca mitigar los riesgos y así proteger a la población y establecimientos comerciales.</t>
    </r>
  </si>
  <si>
    <r>
      <rPr>
        <b/>
        <sz val="12"/>
        <color theme="1"/>
        <rFont val="Calibri"/>
      </rPr>
      <t>Justificacion Trimestral:</t>
    </r>
    <r>
      <rPr>
        <sz val="12"/>
        <color theme="1"/>
        <rFont val="Calibri"/>
      </rPr>
      <t xml:space="preserve">
Durante el segundo trimestre del 2026 se difundieron 1,679 spots en medios de comunicación de de un total de 1,203 spots estimados, lo que representa un 139.57%, esto a pesar de que no se han presentado incidentes mayores que representen su difución.</t>
    </r>
  </si>
  <si>
    <r>
      <rPr>
        <b/>
        <sz val="12"/>
        <color theme="1"/>
        <rFont val="Calibri"/>
      </rPr>
      <t xml:space="preserve">Justificacion Trimestral:
</t>
    </r>
    <r>
      <rPr>
        <sz val="12"/>
        <color theme="1"/>
        <rFont val="Calibri"/>
      </rPr>
      <t>Durante el segundo trimestre del 2026 se realizaron 727 capacitaciones en materia de protección civil de un total de 677 estimados, superando la meta en un 107.39%, esto en funcion de las solicitudes recibidas por parte de los contribuyentes como parte de los requisitos para el trámite de su Dictámen Aprobatorio</t>
    </r>
  </si>
  <si>
    <r>
      <rPr>
        <b/>
        <sz val="12"/>
        <color theme="1"/>
        <rFont val="Calibri"/>
      </rPr>
      <t>Justificacion Trimestral:</t>
    </r>
    <r>
      <rPr>
        <sz val="12"/>
        <color theme="1"/>
        <rFont val="Calibri"/>
      </rPr>
      <t xml:space="preserve">
Durante el segundo trimestre del 2026 se evaluaron 57 guardavidas de un total de 95 estimados, alcanzando un 60%, debido a que se aperturo anticipadamente el periodo de evaluaciones de guardavidas como medida preventiva para las temporadas vacacionales.</t>
    </r>
  </si>
  <si>
    <r>
      <rPr>
        <b/>
        <sz val="12"/>
        <color theme="1"/>
        <rFont val="Calibri"/>
      </rPr>
      <t>Justificacion Trimestral:</t>
    </r>
    <r>
      <rPr>
        <sz val="12"/>
        <color theme="1"/>
        <rFont val="Calibri"/>
      </rPr>
      <t xml:space="preserve">
Durante el segundo trimestre del 2026 se emitieron 2,964 Dictámenes Aprobatorios de protección civil de de un total de 4,268 estimados, alcanzando un 69.45% adicional, esto debido a que el mayor registro se realizó durnate el periodo de renovación del licencias de funcionamiento comprende el primer trimestre.</t>
    </r>
  </si>
  <si>
    <r>
      <rPr>
        <b/>
        <sz val="12"/>
        <color theme="1"/>
        <rFont val="Calibri"/>
      </rPr>
      <t>Justificacion Trimestral:</t>
    </r>
    <r>
      <rPr>
        <sz val="12"/>
        <color theme="1"/>
        <rFont val="Calibri"/>
      </rPr>
      <t xml:space="preserve">
Durante el segundo trimestre del 2026 se realizaron 1,557 evaluaciones de programas internos de protección civil de un total de 1,780 estimados, alcanzando un 87.47%, esto debido a que este procedimiento ya se puede realizar a travez de la plataforma digital eficientando tiempos y procesos.</t>
    </r>
  </si>
  <si>
    <r>
      <rPr>
        <b/>
        <sz val="12"/>
        <color theme="1"/>
        <rFont val="Calibri"/>
      </rPr>
      <t>Justificacion Trimestral:</t>
    </r>
    <r>
      <rPr>
        <sz val="12"/>
        <color theme="1"/>
        <rFont val="Calibri"/>
      </rPr>
      <t xml:space="preserve">
Durante el segundo trimestre del 2026 se realizaron 1,476 inspecciones de un total de 900 estimados, alcanzando un 164.00 %, debido al gran numero de solicitudes de Dictámenes aprobatorios  y al periodo de renovación de Licencias de funcionamiento.</t>
    </r>
  </si>
  <si>
    <r>
      <rPr>
        <b/>
        <sz val="12"/>
        <color theme="1"/>
        <rFont val="Calibri"/>
      </rPr>
      <t xml:space="preserve">Justificacion Trimestral:
</t>
    </r>
    <r>
      <rPr>
        <sz val="12"/>
        <color theme="1"/>
        <rFont val="Calibri"/>
      </rPr>
      <t>Durante el segundo trimestre del 2026 se realizaron 1,557 evaluaciones de simulacreo de protección civil de un total de 1,372 estimados, alcanzando un 113.48%, esto en función de las solicitudes realizadas por los contribuyentes.</t>
    </r>
  </si>
  <si>
    <r>
      <rPr>
        <b/>
        <sz val="12"/>
        <color theme="1"/>
        <rFont val="Calibri"/>
      </rPr>
      <t>Justificacion Trimestral:</t>
    </r>
    <r>
      <rPr>
        <sz val="12"/>
        <color theme="1"/>
        <rFont val="Calibri"/>
      </rPr>
      <t xml:space="preserve">
Durante el segundo trimestre del 2026 se realizaron 23 registros de prestadores de servicios de un total de 20 estimados, alcanzando un 115.00%, esto en función de las solicitudes de altas realizadas por los prestadores de servicio.</t>
    </r>
  </si>
  <si>
    <r>
      <rPr>
        <b/>
        <sz val="12"/>
        <color theme="1"/>
        <rFont val="Calibri"/>
      </rPr>
      <t>Justificacion Trimestral:</t>
    </r>
    <r>
      <rPr>
        <sz val="12"/>
        <color theme="1"/>
        <rFont val="Calibri"/>
      </rPr>
      <t xml:space="preserve">
Durante el segundo trimestre del 2026 se atendieron 34 reportes de emergencias de  un total de 142 estimados, alcanzando un 23.94%, esto derivado de diversas variables o factores no controlables, como accidentes o situaciones de emergencia.</t>
    </r>
  </si>
  <si>
    <r>
      <rPr>
        <b/>
        <sz val="12"/>
        <color theme="1"/>
        <rFont val="Calibri"/>
      </rPr>
      <t>Justificacion Trimestral:</t>
    </r>
    <r>
      <rPr>
        <sz val="12"/>
        <color theme="1"/>
        <rFont val="Calibri"/>
      </rPr>
      <t xml:space="preserve">
Durante el segundo trimestre del 2026 se realizaron 808 atenciones médicas prehospitalarias de un total de 265 estimadas, alcanzando un 304.91%, debido a que se cuenta con más unidades para atención de emergencias médicas y la ampliación de los turnos de trabajo.</t>
    </r>
  </si>
  <si>
    <r>
      <rPr>
        <b/>
        <sz val="12"/>
        <color theme="1"/>
        <rFont val="Calibri"/>
      </rPr>
      <t>Justificacion Trimestral:</t>
    </r>
    <r>
      <rPr>
        <sz val="12"/>
        <color theme="1"/>
        <rFont val="Calibri"/>
      </rPr>
      <t xml:space="preserve">
Durante el segundo trimestre del 2026 se realizaron 149 supervisiones a eventos de un total de 129 estimados, alcanzando un 115.50%, esto derivado de las diversas solicutudes por parte del sector privado así como de las dependencias de gobierno que lo requieran</t>
    </r>
  </si>
  <si>
    <r>
      <rPr>
        <b/>
        <sz val="12"/>
        <color theme="1"/>
        <rFont val="Calibri"/>
      </rPr>
      <t>Justificacion Trimestral:</t>
    </r>
    <r>
      <rPr>
        <sz val="12"/>
        <color theme="1"/>
        <rFont val="Calibri"/>
      </rPr>
      <t xml:space="preserve">
Durante el segundo trimestre del 2026 se realizaon 151 verificaciones a refugios temporalesde un total de 135 estimados, esto debibo a los trabajos previos a la temporada de Huracanes, se realizo la revision a refgios urbanos y turisticos.</t>
    </r>
  </si>
  <si>
    <r>
      <rPr>
        <b/>
        <sz val="12"/>
        <color theme="1"/>
        <rFont val="Calibri"/>
      </rPr>
      <t>Justificacion Trimestral:</t>
    </r>
    <r>
      <rPr>
        <sz val="12"/>
        <color theme="1"/>
        <rFont val="Calibri"/>
      </rPr>
      <t xml:space="preserve">
Durante el segundo trimestre del 2026 se realizaron 6 operativos de un total de 7 estimados, alcanzando un 85.71%, esto en función de los diversos fenómenos que se presentan.</t>
    </r>
  </si>
  <si>
    <r>
      <rPr>
        <b/>
        <sz val="12"/>
        <color theme="1"/>
        <rFont val="Calibri"/>
      </rPr>
      <t>Justificacion Trimestral:</t>
    </r>
    <r>
      <rPr>
        <sz val="12"/>
        <color theme="1"/>
        <rFont val="Calibri"/>
      </rPr>
      <t xml:space="preserve">
Durante el segundo trimestre del 2026 se realizaron 134 salvamentos, rescates y primeros auxilios de un total de 65 estimados, alcanzando un 206.15%, debido a la gran afluencia que se ha tenido en las playas públicas, así como una alta ocupacion en la temporada vacacional.</t>
    </r>
  </si>
  <si>
    <r>
      <rPr>
        <b/>
        <sz val="12"/>
        <color theme="1"/>
        <rFont val="Calibri"/>
      </rPr>
      <t xml:space="preserve">Justificacion Trimestral:
</t>
    </r>
    <r>
      <rPr>
        <sz val="12"/>
        <color theme="1"/>
        <rFont val="Calibri"/>
      </rPr>
      <t>Durante el segundo trimestre del 2026 se brindaron 126,323 acciones preventivas de un total de 263,300 estimadas, alcanzando un 47.98%, esto en función del numero de vacacionistas que acuden a las 12 playas públicas.</t>
    </r>
  </si>
  <si>
    <r>
      <rPr>
        <b/>
        <sz val="12"/>
        <color theme="1"/>
        <rFont val="Calibri"/>
      </rPr>
      <t>Justificacion Trimestral:</t>
    </r>
    <r>
      <rPr>
        <sz val="12"/>
        <color theme="1"/>
        <rFont val="Calibri"/>
      </rPr>
      <t xml:space="preserve">
Durante el segundo trimestre del 2026 se atendieron 33 quejas ciudadanas de un total de 33 estimadas, alcanzando un 100.00%, esto en función de las solicitudes realizadas por los ciudadanos.</t>
    </r>
  </si>
  <si>
    <r>
      <rPr>
        <b/>
        <sz val="12"/>
        <color theme="1"/>
        <rFont val="Calibri"/>
      </rPr>
      <t>Justificacion Trimestral:</t>
    </r>
    <r>
      <rPr>
        <sz val="12"/>
        <color theme="1"/>
        <rFont val="Calibri"/>
      </rPr>
      <t xml:space="preserve">
Durante el segundo trimestre del 2026 se realizó la instalación de 1 comité operativo especializado de un total de 1 estimado, alcanzando un 100.00%, esto como parte del protocolo establecido al inicio de la temporada de Huracanes.</t>
    </r>
  </si>
  <si>
    <t>CÉDULA DE AVANCE DE CUMPLIMIENTO DE LOS OBJETIVOS Y METAS</t>
  </si>
  <si>
    <t>MUNICIPIO DE BENITO JUÁREZ QUINTANA ROO</t>
  </si>
  <si>
    <t>PERÍODO QUE SE INFORMA: DEL 1 DE ENERO AL 30 DE JUNIO 2026</t>
  </si>
  <si>
    <t xml:space="preserve">PROGRAMA PRESUPUESTARIO ANUAL: </t>
  </si>
  <si>
    <t>RESUMEN NARRATIVO</t>
  </si>
  <si>
    <t>NOMBRE DEL INDICADOR</t>
  </si>
  <si>
    <t>SENTIDO DEL INDICADOR
(ascendente, descendente o constante)</t>
  </si>
  <si>
    <t>FRECUENCIA DE MEDICIÓN DEL INDICADOR</t>
  </si>
  <si>
    <t>METAS - AVANCE</t>
  </si>
  <si>
    <t>JUSTIFICACION  TRIMESTRAL DE AVANCE DE RESULTADOS 2026</t>
  </si>
  <si>
    <t>META ANUAL PROGRAMADA</t>
  </si>
  <si>
    <t>ACUMULABLE
 SI/NO</t>
  </si>
  <si>
    <t>REALIZADO Y
  PROGRAMADO  EN EL PERIODO</t>
  </si>
  <si>
    <t>AVANCE DE LA META PROGRAMDA</t>
  </si>
  <si>
    <t>1er TRIMESTRE</t>
  </si>
  <si>
    <t>2do TRIMESTRE</t>
  </si>
  <si>
    <t>3er TRIMESTRE</t>
  </si>
  <si>
    <t>4to TRIMESTRE</t>
  </si>
  <si>
    <t>TRIM</t>
  </si>
  <si>
    <t>NO</t>
  </si>
  <si>
    <r>
      <rPr>
        <b/>
        <sz val="11"/>
        <color theme="1"/>
        <rFont val="Calibri"/>
      </rPr>
      <t xml:space="preserve">Meta Trimestral:  
</t>
    </r>
    <r>
      <rPr>
        <sz val="11"/>
        <color theme="1"/>
        <rFont val="Calibri"/>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segundo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rPr>
      <t xml:space="preserve">
Meta Anual: 
</t>
    </r>
    <r>
      <rPr>
        <sz val="11"/>
        <color theme="1"/>
        <rFont val="Calibri"/>
      </rPr>
      <t>La meta anual programada para el ejercicio 2026 es de 50.00%, la cual se encuentra distribuida de manera homogénea en los cuatro trimestres del año.
Al cierre del segundo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</si>
  <si>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</si>
  <si>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r>
      <rPr>
        <b/>
        <sz val="11"/>
        <color theme="1"/>
        <rFont val="Calibri"/>
      </rPr>
      <t xml:space="preserve">Justificación Trimestral: </t>
    </r>
    <r>
      <rPr>
        <sz val="11"/>
        <color theme="1"/>
        <rFont val="Calibri"/>
      </rPr>
      <t>Este indicador tiene como meta trimestral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rPr>
      <t xml:space="preserve">
Justificación Anual: </t>
    </r>
    <r>
      <rPr>
        <sz val="11"/>
        <color theme="1"/>
        <rFont val="Calibri"/>
      </rPr>
      <t>Durante el ejercicio, el porcentaje alcanzado fue del 50% ya que, de los 600 programado, se realizó los 600 atenciones. Lo anterior, derivado de la atención fue  oportuna y  se dio prioridad a cada solicitud ingresada</t>
    </r>
  </si>
  <si>
    <r>
      <rPr>
        <b/>
        <sz val="11"/>
        <color theme="1"/>
        <rFont val="Calibri"/>
      </rPr>
      <t xml:space="preserve">Justificación Trimestral: </t>
    </r>
    <r>
      <rPr>
        <sz val="11"/>
        <color theme="1"/>
        <rFont val="Calibri"/>
      </rPr>
      <t xml:space="preserve">Este indicador tiene como meta trimestral realizar 625 resoluciones de demandas ciudadanas; En este trimestre se logro llegar al total de las 912 demansdas resueltas  de 625 que fueron programados . El porcentaje alcanzado fue de 145.92%, derivado de la atención oportuna respuesta y resoluciones de cada demanda.
</t>
    </r>
    <r>
      <rPr>
        <b/>
        <sz val="11"/>
        <color theme="1"/>
        <rFont val="Calibri"/>
      </rPr>
      <t xml:space="preserve">
Justificación Anual: </t>
    </r>
    <r>
      <rPr>
        <sz val="11"/>
        <color theme="1"/>
        <rFont val="Calibri"/>
      </rPr>
      <t>Durante el ejercicio, el porcentaje alcanzado fue del 67.60% ya quelas demandas fueron resueltas  , de los 625 programado, se realizó  912 resoluciones de demanddas. Lo anterior, derivado de la atención fue  oportuna y  se dio prioridad a cada demanda ingresada.</t>
    </r>
  </si>
  <si>
    <r>
      <rPr>
        <b/>
        <sz val="11"/>
        <color theme="1"/>
        <rFont val="Calibri"/>
      </rPr>
      <t xml:space="preserve">Justificación Trimestral: </t>
    </r>
    <r>
      <rPr>
        <sz val="11"/>
        <color theme="1"/>
        <rFont val="Calibri"/>
      </rPr>
      <t xml:space="preserve">Este indicador tiene como meta trimestral realizar  237  apoyos administrativos y financieros brindados a la  ciudadania ; En el segundo trimestre se logro llegar al total de las  370  apoyos administrativos y financieros de 237 que fueron programados . El porcentaje alcanzado fue de 156.12%, derivado de la atención oportuna 
</t>
    </r>
    <r>
      <rPr>
        <b/>
        <sz val="11"/>
        <color theme="1"/>
        <rFont val="Calibri"/>
      </rPr>
      <t xml:space="preserve">
Justificación Anual:</t>
    </r>
    <r>
      <rPr>
        <sz val="11"/>
        <color theme="1"/>
        <rFont val="Calibri"/>
      </rPr>
      <t xml:space="preserve"> Durante el ejercicio, el porcentaje alcanzado fue del 90.11% ya que los  apoyos administrativos y financieros  fueron resueltos  , de los 237 programado, se realizó  370 resoluciones de  ellos , derivado de la atención fue  oportuna </t>
    </r>
  </si>
  <si>
    <r>
      <rPr>
        <b/>
        <sz val="11"/>
        <color theme="1"/>
        <rFont val="Calibri"/>
      </rPr>
      <t>Justificación Trimestral:</t>
    </r>
    <r>
      <rPr>
        <sz val="11"/>
        <color theme="1"/>
        <rFont val="Calibri"/>
      </rPr>
      <t xml:space="preserve"> Este indicador tiene como meta trimestral realizar 25 sesiones ; En este trimestre se logro llegar al total de 11 sesiones  de 25  que fueron programados . El porcentaje alcanzado fue de 44.00%, derivadoque en este trimestre solo fueron programads esas </t>
    </r>
    <r>
      <rPr>
        <b/>
        <sz val="11"/>
        <color theme="1"/>
        <rFont val="Calibri"/>
      </rPr>
      <t xml:space="preserve">
Justificación Anual: </t>
    </r>
    <r>
      <rPr>
        <sz val="11"/>
        <color theme="1"/>
        <rFont val="Calibri"/>
      </rPr>
      <t>Durante el ejercicio, el porcentaje alcanzado fue del 19.00% ya que las sesiones  realizadas fueron 11 de los 25 programado</t>
    </r>
  </si>
  <si>
    <r>
      <rPr>
        <b/>
        <sz val="11"/>
        <color theme="1"/>
        <rFont val="Calibri"/>
      </rPr>
      <t xml:space="preserve">Justificación Trimestral: </t>
    </r>
    <r>
      <rPr>
        <sz val="11"/>
        <color theme="1"/>
        <rFont val="Calibri"/>
      </rPr>
      <t>Este indicador tiene como meta trimestral realizar 135  resoluciones de gestiones ; En este trimestre se logro llegar al total de  495 resoluciones de gestiones   de 135  que fueron programados . El porcentaje alcanzado fue de 366.67%, derivado que en estre trimestre hubieron diversos eventos</t>
    </r>
    <r>
      <rPr>
        <b/>
        <sz val="11"/>
        <color theme="1"/>
        <rFont val="Calibri"/>
      </rPr>
      <t xml:space="preserve">
Justificación Anual: </t>
    </r>
    <r>
      <rPr>
        <sz val="11"/>
        <color theme="1"/>
        <rFont val="Calibri"/>
      </rPr>
      <t xml:space="preserve">Durante el ejercicio, el porcentaje alcanzado fue del 180.19% ya que  hubieroon diversos eventos   , de los 135 programado, se realizó  495  gestiones sutorizadas </t>
    </r>
  </si>
  <si>
    <r>
      <rPr>
        <b/>
        <sz val="11"/>
        <color theme="1"/>
        <rFont val="Calibri"/>
      </rPr>
      <t>Justificación Trimestral:</t>
    </r>
    <r>
      <rPr>
        <sz val="11"/>
        <color theme="1"/>
        <rFont val="Calibri"/>
      </rPr>
      <t xml:space="preserve"> Este indicador tiene como meta trimestral realizar 50 atenciones a reportes de personas desaparecidas; En este trimestre se realizó 345 de 50 programado. El porcentaje alcanzado fue de 690.00%, derivado de la atención oportuna y sin dilación de los reportes recibidos desde el 911.</t>
    </r>
    <r>
      <rPr>
        <b/>
        <sz val="11"/>
        <color theme="1"/>
        <rFont val="Calibri"/>
      </rPr>
      <t xml:space="preserve">
Justificación Anual:</t>
    </r>
    <r>
      <rPr>
        <sz val="11"/>
        <color theme="1"/>
        <rFont val="Calibri"/>
      </rPr>
      <t xml:space="preserve"> Durante el ejercicio, el porcentaje alcanzado fue del 335.00% ya que, de los 200 programado, se realizó 670 atenciones. Lo anterior, derivado de la atención oportuna y sin dilación de los reportes recibidos desde el 911.</t>
    </r>
    <r>
      <rPr>
        <b/>
        <sz val="11"/>
        <color theme="1"/>
        <rFont val="Calibri"/>
      </rPr>
      <t xml:space="preserve">
</t>
    </r>
  </si>
  <si>
    <r>
      <rPr>
        <b/>
        <sz val="11"/>
        <color theme="1"/>
        <rFont val="Calibri"/>
      </rPr>
      <t>Justificación Trimestral:</t>
    </r>
    <r>
      <rPr>
        <sz val="11"/>
        <color theme="1"/>
        <rFont val="Calibri"/>
      </rPr>
      <t xml:space="preserve"> Este indicador tiene como meta anual realizar 100 atenciones a reportes de personas desaparecidas; En este trimestre se realizó 344 de 50 programado. El porcentaje alcanzado fue de 1376.00%, derivado de la atención oportuna y sin dilación de los reportes recibidos desde el 911.</t>
    </r>
    <r>
      <rPr>
        <b/>
        <sz val="11"/>
        <color theme="1"/>
        <rFont val="Calibri"/>
      </rPr>
      <t xml:space="preserve">
Justificación Anual:</t>
    </r>
    <r>
      <rPr>
        <sz val="11"/>
        <color theme="1"/>
        <rFont val="Calibri"/>
      </rPr>
      <t xml:space="preserve"> Durante el ejercicio, el porcentaje alcanzado fue del 669.00% ya que, de los 100 programado, se realizó 325 atenciones. Lo anterior, derivado de la atención oportuna y sin dilación de los reportes recibidos desde el 911.</t>
    </r>
  </si>
  <si>
    <r>
      <rPr>
        <b/>
        <sz val="11"/>
        <color theme="1"/>
        <rFont val="Calibri"/>
      </rPr>
      <t>Justificación Trimestral:</t>
    </r>
    <r>
      <rPr>
        <sz val="11"/>
        <color theme="1"/>
        <rFont val="Calibri"/>
      </rPr>
      <t xml:space="preserve"> Este indicador tiene como meta anual realizar 100 atenciones a reportes de personas desaparecidas; En este trimestre se realizó 344 de 50 programado. El porcentaje alcanzado fue de 1376.00%, derivado de la atención oportuna y sin dilación de los reportes recibidos desde el 911.</t>
    </r>
    <r>
      <rPr>
        <b/>
        <sz val="11"/>
        <color theme="1"/>
        <rFont val="Calibri"/>
      </rPr>
      <t xml:space="preserve">
Justificación Anual:</t>
    </r>
    <r>
      <rPr>
        <sz val="11"/>
        <color theme="1"/>
        <rFont val="Calibri"/>
      </rPr>
      <t xml:space="preserve"> Durante el ejercicio, el porcentaje alcanzado fue del 669.00% ya que, de los 100 programado, se realizó 325 atenciones. Lo anterior, derivado de la atención oportuna y sin dilación de los reportes recibidos desde el 911.</t>
    </r>
  </si>
  <si>
    <r>
      <rPr>
        <b/>
        <sz val="11"/>
        <color theme="1"/>
        <rFont val="Calibri"/>
      </rPr>
      <t xml:space="preserve">Justificacion Trimestral: </t>
    </r>
    <r>
      <rPr>
        <sz val="11"/>
        <color theme="1"/>
        <rFont val="Calibri"/>
      </rPr>
      <t xml:space="preserve">Se obtuvo un avance del 100% en relación al 2do trimestre de 2026, derivado a que las Dependencias Adscritas a la Secretaría General presentaron sus solicitudes administrativas en tiempo y forma a esta Dirección General de la Coordinación General Administrativa.
</t>
    </r>
    <r>
      <rPr>
        <b/>
        <sz val="11"/>
        <color theme="1"/>
        <rFont val="Calibri"/>
      </rPr>
      <t xml:space="preserve">
Justificacion Anual: </t>
    </r>
    <r>
      <rPr>
        <sz val="11"/>
        <color theme="1"/>
        <rFont val="Calibri"/>
      </rPr>
      <t>Durante el ejercicio, el porcentaje alcanzado fue del 52.38%, ya que de las 1155 solicitudes administrativas, se emitieron 304 en lo que fue del 2do trimestre. Lo anterior, derivado de las solicitudes presentadas por las diferentes Direcciones adscritas a la secretaria General.</t>
    </r>
  </si>
  <si>
    <r>
      <rPr>
        <b/>
        <sz val="11"/>
        <color theme="1"/>
        <rFont val="Calibri"/>
      </rPr>
      <t xml:space="preserve">Justificacion Trimestral: </t>
    </r>
    <r>
      <rPr>
        <sz val="11"/>
        <color theme="1"/>
        <rFont val="Calibri"/>
      </rPr>
      <t xml:space="preserve">Se cumplió al 100%  la meta establecida en el 2do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rPr>
      <t xml:space="preserve">Justificacion Anual: </t>
    </r>
    <r>
      <rPr>
        <sz val="11"/>
        <color theme="1"/>
        <rFont val="Calibri"/>
      </rPr>
      <t xml:space="preserve">Durante el ejercicio, el porcentaje alcanzado fue del 53.53%, ya que de los 170 documentos de movimientos de personal, se gestionaron 42 durante el 2do trimestre. </t>
    </r>
  </si>
  <si>
    <r>
      <rPr>
        <b/>
        <sz val="11"/>
        <color theme="1"/>
        <rFont val="Calibri"/>
      </rPr>
      <t>Justificacion Trimestral:</t>
    </r>
    <r>
      <rPr>
        <sz val="11"/>
        <color theme="1"/>
        <rFont val="Calibri"/>
      </rPr>
      <t xml:space="preserve"> La Dirección General de la Coordinación General Administrativa cumplió al 100% la meta establecida en el 2do trimestre de 2026.
</t>
    </r>
    <r>
      <rPr>
        <b/>
        <sz val="11"/>
        <color theme="1"/>
        <rFont val="Calibri"/>
      </rPr>
      <t>Justificacion Anual:</t>
    </r>
    <r>
      <rPr>
        <sz val="11"/>
        <color theme="1"/>
        <rFont val="Calibri"/>
      </rPr>
      <t xml:space="preserve"> Durante el ejercicio, el porcentaje alcanzado fue del 53.00%, ya que de las 417 Gestiones Técnicas , se gestionaron 98, durante el 2do trimestre. </t>
    </r>
  </si>
  <si>
    <r>
      <rPr>
        <b/>
        <sz val="11"/>
        <color theme="1"/>
        <rFont val="Calibri"/>
      </rPr>
      <t xml:space="preserve">Justificacion Trimestral: </t>
    </r>
    <r>
      <rPr>
        <sz val="11"/>
        <color theme="1"/>
        <rFont val="Calibri"/>
      </rPr>
      <t xml:space="preserve">Se cumplió al 100%  meta establecida en el 2do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rPr>
      <t xml:space="preserve">Justificacion Anual: </t>
    </r>
    <r>
      <rPr>
        <sz val="11"/>
        <color theme="1"/>
        <rFont val="Calibri"/>
      </rPr>
      <t>Durante el ejercicio, el porcentaje alcanzado fue del  51.58%, ya que de las 568 solicitudes de recursos materiales , se gestionaron 164. Lo anterior, respecto a los diversos tramites administrativos presentados y su correcto seguimiento.</t>
    </r>
  </si>
  <si>
    <r>
      <rPr>
        <b/>
        <sz val="11"/>
        <color theme="1"/>
        <rFont val="Calibri"/>
      </rPr>
      <t xml:space="preserve">Justificacion Trimestral: </t>
    </r>
    <r>
      <rPr>
        <sz val="11"/>
        <color theme="1"/>
        <rFont val="Calibri"/>
      </rPr>
      <t xml:space="preserve">Se obtuvo un avance del 85.74% en relación al 2de trimestre de 2026, ya que se realizaron diversos actos registrales en las 09 Oficialías del Registro Civil, las cuales se encuentran ubicadas en los diferentes puntos del Municipio de Benito Juárez. 
</t>
    </r>
    <r>
      <rPr>
        <b/>
        <sz val="11"/>
        <color theme="1"/>
        <rFont val="Calibri"/>
      </rPr>
      <t xml:space="preserve">
Justificacion Anual: </t>
    </r>
    <r>
      <rPr>
        <sz val="11"/>
        <color theme="1"/>
        <rFont val="Calibri"/>
      </rPr>
      <t>Durante el ejercicio, el porcentaje alcanzado fue del 46.07%, ya que la meta establecida de 18,530 actos registrales , se inscribieron 18,888 actos registrales durante el 2do trimestre 2026</t>
    </r>
    <r>
      <rPr>
        <b/>
        <sz val="11"/>
        <color theme="1"/>
        <rFont val="Calibri"/>
      </rPr>
      <t xml:space="preserve">   </t>
    </r>
  </si>
  <si>
    <r>
      <rPr>
        <b/>
        <sz val="11"/>
        <color theme="1"/>
        <rFont val="Calibri"/>
      </rPr>
      <t xml:space="preserve">Justificacion Trimestral: </t>
    </r>
    <r>
      <rPr>
        <sz val="11"/>
        <color theme="1"/>
        <rFont val="Calibri"/>
      </rPr>
      <t>Se obtuvo un avance del 100% en relación al 2do trimestre de 2026, ya que se adquirieron 1 herramientas tecnologicas las cuales se utilizan para la elaboracion de los actos registrales del Registro Civil.</t>
    </r>
    <r>
      <rPr>
        <b/>
        <sz val="11"/>
        <color theme="1"/>
        <rFont val="Calibri"/>
      </rPr>
      <t xml:space="preserve">
Justificacion Anual: </t>
    </r>
    <r>
      <rPr>
        <sz val="11"/>
        <color theme="1"/>
        <rFont val="Calibri"/>
      </rPr>
      <t xml:space="preserve">Durante el ejercicio, el porcentaje alcanzado fue del 200%, ya que la meta establecida de adquisiciones es de 3 herramientas tecnologicas las cuales se utilizan para la elaboracion de los actos , se adquirio 1 herramienta tecnologica durante el 2do trimestre 2026         </t>
    </r>
  </si>
  <si>
    <r>
      <rPr>
        <b/>
        <sz val="11"/>
        <color theme="1"/>
        <rFont val="Calibri"/>
      </rPr>
      <t xml:space="preserve">Justificacion Trimestral: </t>
    </r>
    <r>
      <rPr>
        <sz val="11"/>
        <color theme="1"/>
        <rFont val="Calibri"/>
      </rPr>
      <t xml:space="preserve">Se obtuvo un avance del 102.58% en relación al 2do trimestre de 2026, ya que se adquirieron 22,825 formatos valorados, los cuales son utilizados para la elaboracion de los actos registrales que generan las 09 Oficialias del del Registro Civil.
</t>
    </r>
    <r>
      <rPr>
        <b/>
        <sz val="11"/>
        <color theme="1"/>
        <rFont val="Calibri"/>
      </rPr>
      <t xml:space="preserve">
Justificacion Anual: </t>
    </r>
    <r>
      <rPr>
        <sz val="11"/>
        <color theme="1"/>
        <rFont val="Calibri"/>
      </rPr>
      <t xml:space="preserve">Durante el ejercicio, el porcentaje alcanzado fue del 44.75%, ya que la meta establecida es de  22,250, se adquirieron 22,825 formatos valorados , los cuales son utilizados para la elaboracion de los actos registrales que se generan las 09 Oficialias del del Registro Civil durante el 2do trimestre 2026     </t>
    </r>
  </si>
  <si>
    <r>
      <rPr>
        <b/>
        <sz val="11"/>
        <color theme="1"/>
        <rFont val="Calibri"/>
      </rPr>
      <t xml:space="preserve">Justificacion Trimestral: </t>
    </r>
    <r>
      <rPr>
        <sz val="11"/>
        <color theme="1"/>
        <rFont val="Calibri"/>
      </rPr>
      <t xml:space="preserve">Se obtuvo un avance del 500% en relación al 2do trimestre de 2026, ya que se  capacitacioto a la mitad del personal dirante  el segundo trimestre del 2026
</t>
    </r>
    <r>
      <rPr>
        <b/>
        <sz val="11"/>
        <color theme="1"/>
        <rFont val="Calibri"/>
      </rPr>
      <t xml:space="preserve">
Justificacion Anual: </t>
    </r>
    <r>
      <rPr>
        <sz val="11"/>
        <color theme="1"/>
        <rFont val="Calibri"/>
      </rPr>
      <t>Durante el ejercicio, el porcentaje alcanzado fue del 125%, ya que la meta establecida de 10 personas capacitadas, de las cuales  se capacitaron a 50 personas durante el 2do trimestre 2026</t>
    </r>
    <r>
      <rPr>
        <b/>
        <sz val="11"/>
        <color theme="1"/>
        <rFont val="Calibri"/>
      </rPr>
      <t xml:space="preserve"> </t>
    </r>
  </si>
  <si>
    <r>
      <rPr>
        <b/>
        <sz val="11"/>
        <color theme="1"/>
        <rFont val="Calibri"/>
      </rPr>
      <t xml:space="preserve">Justificacion Trimestral: </t>
    </r>
    <r>
      <rPr>
        <sz val="11"/>
        <color theme="1"/>
        <rFont val="Calibri"/>
      </rPr>
      <t>Se obtuvo un avance del 200% en relación al 2do trimestre de 2026, ya que se mejoraron 2 instalaciones de las oficialias del del Registro Civil.</t>
    </r>
    <r>
      <rPr>
        <b/>
        <sz val="11"/>
        <color theme="1"/>
        <rFont val="Calibri"/>
      </rPr>
      <t xml:space="preserve">
Justificacion Anual: </t>
    </r>
    <r>
      <rPr>
        <sz val="11"/>
        <color theme="1"/>
        <rFont val="Calibri"/>
      </rPr>
      <t xml:space="preserve">Durante el ejercicio, el porcentaje alcanzado fue del 200%, ya que la meta establecida es de  1 oficalias mejoradas  durante el 2do trimestre 2026   </t>
    </r>
  </si>
  <si>
    <r>
      <rPr>
        <b/>
        <sz val="11"/>
        <color theme="1"/>
        <rFont val="Calibri"/>
      </rPr>
      <t xml:space="preserve">Justificacion Trimestral: 
</t>
    </r>
    <r>
      <rPr>
        <sz val="11"/>
        <color theme="1"/>
        <rFont val="Calibri"/>
      </rPr>
      <t>Este indicador tiene como meta anual realizar 12 Atenciones a quejas y recomendaciones en materia de Derechos Humanos. En este trimestre se realizaron los 3 programados. El porcentaje alcanzado fue de 100%.</t>
    </r>
    <r>
      <rPr>
        <b/>
        <sz val="11"/>
        <color theme="1"/>
        <rFont val="Calibri"/>
      </rPr>
      <t xml:space="preserve">
Justificación Anual: 
</t>
    </r>
    <r>
      <rPr>
        <sz val="11"/>
        <color theme="1"/>
        <rFont val="Calibri"/>
      </rPr>
      <t xml:space="preserve">Durante el ejercicio, el porcentaje alcanzado fue del 50%; ya que de las 12 atenciones a quejas y recomendaciones programadas, se lograron atender 3 en este segundo trimestre. </t>
    </r>
  </si>
  <si>
    <r>
      <rPr>
        <b/>
        <sz val="11"/>
        <color theme="1"/>
        <rFont val="Calibri"/>
      </rPr>
      <t xml:space="preserve">Justificacion Trimestral: 
</t>
    </r>
    <r>
      <rPr>
        <sz val="11"/>
        <color theme="1"/>
        <rFont val="Calibri"/>
      </rPr>
      <t>Este indicador tiene como meta anual realizar 60 asesorías jurídicas y atención a  quejas ciudadanas en materia de Derechos Humanos. En este trimestre se realizaron los 17, a pesar que se  programaron 15; ya que ha habido mas respuesta de la ciudadanía. El porcentaje alcanzado fue de 113.33%.</t>
    </r>
    <r>
      <rPr>
        <b/>
        <sz val="11"/>
        <color theme="1"/>
        <rFont val="Calibri"/>
      </rPr>
      <t xml:space="preserve">
Justificación Anual: 
</t>
    </r>
    <r>
      <rPr>
        <sz val="11"/>
        <color theme="1"/>
        <rFont val="Calibri"/>
      </rPr>
      <t xml:space="preserve">Durante el ejercicio, el porcentaje alcanzado fue del 53.33%; ya que de las 60 asesorías jurídicas y atenciones a quejas en materia de derechos humanos programas, se lograron atender 17 en este segundo trimestre. </t>
    </r>
  </si>
  <si>
    <r>
      <rPr>
        <b/>
        <sz val="11"/>
        <color theme="1"/>
        <rFont val="Calibri"/>
      </rPr>
      <t xml:space="preserve">Justificación Trimestral:  
</t>
    </r>
    <r>
      <rPr>
        <sz val="11"/>
        <color theme="1"/>
        <rFont val="Calibri"/>
      </rPr>
      <t xml:space="preserve">Este indicador tiene como meta anual realizar 48 Capacitaciones en materia de Derechos Humanos En este trimestre se realizaron los 12 programados. El porcentaje alcanzado fue de 100%.
</t>
    </r>
    <r>
      <rPr>
        <b/>
        <sz val="11"/>
        <color theme="1"/>
        <rFont val="Calibri"/>
      </rPr>
      <t xml:space="preserve">
Justificación Anual: 
</t>
    </r>
    <r>
      <rPr>
        <sz val="11"/>
        <color theme="1"/>
        <rFont val="Calibri"/>
      </rPr>
      <t>Durante el ejercicio, el porcentaje alcanzado fue del 50%; ya que de las 48 capacitaciones especializadas en derechos humanos programadas, se lograron realizar 12 en este segundo trimestre.</t>
    </r>
  </si>
  <si>
    <r>
      <rPr>
        <b/>
        <sz val="11"/>
        <color theme="1"/>
        <rFont val="Calibri"/>
      </rPr>
      <t xml:space="preserve">Justificacion Trimestral: 
</t>
    </r>
    <r>
      <rPr>
        <sz val="11"/>
        <color theme="1"/>
        <rFont val="Calibri"/>
      </rPr>
      <t>Este indicador tiene como meta anual realizar 12 mesas de trabajo en materia de Derechos Humanos. En este trimestre se realizaron 4, aunque se programaron 3; ya que, fueron necesarios para tratar temas sobre Derechos Humanos. El porcentaje alcanzado fue de 133.33%.</t>
    </r>
    <r>
      <rPr>
        <b/>
        <sz val="11"/>
        <color theme="1"/>
        <rFont val="Calibri"/>
      </rPr>
      <t xml:space="preserve">
Justificación Anual: 
</t>
    </r>
    <r>
      <rPr>
        <sz val="11"/>
        <color theme="1"/>
        <rFont val="Calibri"/>
      </rPr>
      <t xml:space="preserve">Durante el ejercicio, el porcentaje alcanzado fue del 58.33%; ya que de las 12 mesas de trabajo en materia de derechos humanos programadas, se lograron realizar 4 en este segundo trimestre. </t>
    </r>
  </si>
  <si>
    <r>
      <rPr>
        <b/>
        <sz val="11"/>
        <color theme="1"/>
        <rFont val="Calibri"/>
      </rPr>
      <t xml:space="preserve">Justificación Trimestral: </t>
    </r>
    <r>
      <rPr>
        <sz val="11"/>
        <color theme="1"/>
        <rFont val="Calibri"/>
      </rPr>
      <t xml:space="preserve">Este indicador tiene como meta anual realizar 300 proyectos legales, logrando en este segundo trimestre un 94.67% de lo esperado, logrando 71 proyectos legales de los 75 que se tenían programados.   </t>
    </r>
    <r>
      <rPr>
        <b/>
        <sz val="11"/>
        <color theme="1"/>
        <rFont val="Calibri"/>
      </rPr>
      <t xml:space="preserve">                                                                                                                                                   </t>
    </r>
  </si>
  <si>
    <r>
      <rPr>
        <b/>
        <sz val="11"/>
        <color theme="1"/>
        <rFont val="Calibri"/>
      </rPr>
      <t xml:space="preserve">Justificación Anual: </t>
    </r>
    <r>
      <rPr>
        <sz val="11"/>
        <color theme="1"/>
        <rFont val="Calibri"/>
      </rPr>
      <t>Se tiene como meta lograr 300 proyectos en el año y se cuenta con un 46.67% anual de los procedimientos , cumpliendo con el porcentaje para llegar a dicha meta..</t>
    </r>
  </si>
  <si>
    <r>
      <rPr>
        <b/>
        <sz val="11"/>
        <color theme="1"/>
        <rFont val="Calibri"/>
      </rPr>
      <t xml:space="preserve">Justificación Trimestral:  </t>
    </r>
    <r>
      <rPr>
        <sz val="11"/>
        <color theme="1"/>
        <rFont val="Calibri"/>
      </rPr>
      <t>Este indicador tiene como meta anual atender 200 instrumentos legales, logrando atender en este segundo trimestre un 104.00% de lo esperado, con 52 de los 50 instrumentos programados.</t>
    </r>
  </si>
  <si>
    <r>
      <rPr>
        <b/>
        <sz val="11"/>
        <color theme="1"/>
        <rFont val="Calibri"/>
      </rPr>
      <t xml:space="preserve">Justificación Anual. </t>
    </r>
    <r>
      <rPr>
        <sz val="11"/>
        <color theme="1"/>
        <rFont val="Calibri"/>
      </rPr>
      <t>Se logra  un porcentaje del  48.00% en lo que va  del año en instrumentos legales atendidos.</t>
    </r>
  </si>
  <si>
    <r>
      <rPr>
        <b/>
        <sz val="11"/>
        <color theme="1"/>
        <rFont val="Calibri"/>
      </rPr>
      <t xml:space="preserve">Justificación Trimestral: </t>
    </r>
    <r>
      <rPr>
        <sz val="11"/>
        <color theme="1"/>
        <rFont val="Calibri"/>
      </rPr>
      <t xml:space="preserve"> Este indicador tiene como meta anual atender 200 actuaciones jurídicas, logrando atender en este segundo trimestre un 94.00% de lo esperado, con 47 de las 50  programadas.</t>
    </r>
  </si>
  <si>
    <r>
      <rPr>
        <b/>
        <sz val="11"/>
        <color theme="1"/>
        <rFont val="Calibri"/>
      </rPr>
      <t xml:space="preserve">Justificación Anual. </t>
    </r>
    <r>
      <rPr>
        <sz val="11"/>
        <color theme="1"/>
        <rFont val="Calibri"/>
      </rPr>
      <t>Se logra  un porcentaje del  49.00% en lo que va  del año en actuaciones jurídicas atendidas.</t>
    </r>
  </si>
  <si>
    <r>
      <rPr>
        <b/>
        <sz val="11"/>
        <color theme="1"/>
        <rFont val="Calibri"/>
      </rPr>
      <t xml:space="preserve">Justificación Trimestral:  </t>
    </r>
    <r>
      <rPr>
        <sz val="11"/>
        <color theme="1"/>
        <rFont val="Calibri"/>
      </rPr>
      <t xml:space="preserve">Este indicador tiene como meta anual atender 200 juicios de garantía, logrando atender en este segundo trimestre un 102.00% de lo esperado, con 51 de los 50  programados.                                                                                                                                                                                                                                                                                                                                                                                                                       </t>
    </r>
    <r>
      <rPr>
        <b/>
        <sz val="11"/>
        <color theme="1"/>
        <rFont val="Calibri"/>
      </rPr>
      <t xml:space="preserve">                                                                                                                                                                                                                                                                                                                               Justificación Anual:</t>
    </r>
    <r>
      <rPr>
        <sz val="11"/>
        <color theme="1"/>
        <rFont val="Calibri"/>
      </rPr>
      <t xml:space="preserve"> Se logra  un porcentaje del  49.50% en lo que va  del año en juicios de garantía atendidos.                                                                                                                                                                                                                                                                                                                   </t>
    </r>
  </si>
  <si>
    <r>
      <rPr>
        <b/>
        <sz val="11"/>
        <color theme="1"/>
        <rFont val="Calibri"/>
      </rPr>
      <t>Justificación Trimestral</t>
    </r>
    <r>
      <rPr>
        <sz val="11"/>
        <color theme="1"/>
        <rFont val="Calibri"/>
      </rPr>
      <t xml:space="preserve">: Este indicador tiene como meta anual imponer 19,000 sanciones. En este trimestre se realizaron 1,351 de los 4,750 programados.  El porcentaje alcanzado fue de 28.44% esto derivado de la aplicacion del nuevo Reglamento de Justicia Civica para el Municipio de Benito Juarez, Quintana Roo, con enfoque restaurativo mas que sancionador.                                                                                                                                                                                                                                       </t>
    </r>
    <r>
      <rPr>
        <b/>
        <sz val="11"/>
        <color theme="1"/>
        <rFont val="Calibri"/>
      </rPr>
      <t xml:space="preserve">                                                                                                                                                                                                                                                                                            Justificación Anual: </t>
    </r>
    <r>
      <rPr>
        <sz val="11"/>
        <color theme="1"/>
        <rFont val="Calibri"/>
      </rPr>
      <t xml:space="preserve">Durante el ejercicio, el porcentaje alcanzado fue del 13.37% ya que de las 4,750 sanciones programados, se sancionaron 1,351. Lo anterior, derivado a la aplicación del nuevo Reglamento de Justicia para el Municipio de Benito Juárez, Quintana Roo, con enfoque restaurativo mas que sancionador.  </t>
    </r>
  </si>
  <si>
    <r>
      <rPr>
        <b/>
        <sz val="11"/>
        <color theme="1"/>
        <rFont val="Calibri"/>
      </rPr>
      <t>Justificación Trimestral:</t>
    </r>
    <r>
      <rPr>
        <sz val="11"/>
        <color theme="1"/>
        <rFont val="Calibri"/>
      </rPr>
      <t xml:space="preserve"> Este indicador  tiene como  metal anual realizar 200 convenios conciliatorios. En este trimestre se  realizaron  44 de los 50 programados.  El porcentaje alcanzado fue de 88.00%,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                                                                                                                                                                                   </t>
    </r>
    <r>
      <rPr>
        <b/>
        <sz val="11"/>
        <color theme="1"/>
        <rFont val="Calibri"/>
      </rPr>
      <t xml:space="preserve">                                                  Justificacion Anual:</t>
    </r>
    <r>
      <rPr>
        <sz val="11"/>
        <color theme="1"/>
        <rFont val="Calibri"/>
      </rPr>
      <t xml:space="preserve"> Durante el ejercicio, el porcentaje alcanzado fue del 44.50% ya que de los 50 convenios programados, se celebraron 44. Lo anterior, derivado a que actualmente se está llevando  además de la conciliación, la mediación y la negociación, en el que las partes involucradas en una controversia solicitan, de manera voluntaria, la asistencia de un facilitador para llegar a una solución.</t>
    </r>
  </si>
  <si>
    <r>
      <rPr>
        <b/>
        <sz val="11"/>
        <color theme="1"/>
        <rFont val="Calibri"/>
      </rPr>
      <t xml:space="preserve">Justificación Trimestral: </t>
    </r>
    <r>
      <rPr>
        <sz val="11"/>
        <color theme="1"/>
        <rFont val="Calibri"/>
      </rPr>
      <t xml:space="preserve">Este indicador tiene como meta anual realizar 300 asesorías. En este trimestre se realizaron 103 de los 75 programados. El porcentaje alcanzado fue de 137.33%,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r>
      <rPr>
        <b/>
        <sz val="11"/>
        <color theme="1"/>
        <rFont val="Calibri"/>
      </rPr>
      <t xml:space="preserve">Justificación Anual: </t>
    </r>
    <r>
      <rPr>
        <sz val="11"/>
        <color theme="1"/>
        <rFont val="Calibri"/>
      </rPr>
      <t xml:space="preserve">Durante el ejercicio, el porcentaje alcanzado fue del 43.00% ya que de las 75 asesorías programadas, se celebraron 103. Lo anterior,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</si>
  <si>
    <r>
      <rPr>
        <b/>
        <sz val="11"/>
        <color theme="1"/>
        <rFont val="Calibri"/>
      </rPr>
      <t xml:space="preserve">Justificación Trimestral: </t>
    </r>
    <r>
      <rPr>
        <sz val="11"/>
        <color theme="1"/>
        <rFont val="Calibri"/>
      </rPr>
      <t xml:space="preserve"> Este indicador tiene como meta anual realizar 6 capacitaciones. En este trimestre se realizo 2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                                                                                                                                                                                  </t>
    </r>
    <r>
      <rPr>
        <b/>
        <sz val="11"/>
        <color theme="1"/>
        <rFont val="Calibri"/>
      </rPr>
      <t xml:space="preserve">   Justificación Anual: </t>
    </r>
    <r>
      <rPr>
        <sz val="11"/>
        <color theme="1"/>
        <rFont val="Calibri"/>
      </rPr>
      <t xml:space="preserve">Durante el ejercicio, el porcentaje alcanzado fue del 50% ya que de 2 capacitación programada, se realizaron los 2. Lo anterior, derivado a la aplicación del nuevo Reglamento de Justicia para el Municipio de Benito Juárez, Quintana Roo, con enfoque restaurativo mas que sancionador.  </t>
    </r>
  </si>
  <si>
    <r>
      <rPr>
        <b/>
        <sz val="11"/>
        <color theme="1"/>
        <rFont val="Calibri"/>
      </rPr>
      <t xml:space="preserve">Justificación Trimestral: </t>
    </r>
    <r>
      <rPr>
        <sz val="11"/>
        <color theme="1"/>
        <rFont val="Calibri"/>
      </rPr>
      <t>Este indicador tiene como meta anual realizar 4 talleres. En este trimestre se realizó 1 Taller programado. El porcentaje fue de 100% derivado de las facilidades otorgadas por las diferentes escuelas nivel media superior del Municipio de Benito Juárez, así como docentes y directivos, fomentando la Cultura de Legalidad que favorece la convivencia social y la prevención de conductas antisociales que afectan la convivencia cotidiana y el tejido social.                                                                                                                                                          .</t>
    </r>
    <r>
      <rPr>
        <b/>
        <sz val="11"/>
        <color theme="1"/>
        <rFont val="Calibri"/>
      </rPr>
      <t xml:space="preserve">Justificacion Anual: </t>
    </r>
    <r>
      <rPr>
        <sz val="11"/>
        <color theme="1"/>
        <rFont val="Calibri"/>
      </rPr>
      <t>Durante el ejercicio, el porcentaje alcanzado fue del 25% ya que de 1 taller programado, se realizo 1,.derivado de las facilidades otorgadas por las diferentes escuelas nivel media superior del Municipio de Benito Juárez, así como docentes y directivos, fomentando la Cultura de Legalidad que favorece la convivencia social y la prevención de conductas antisociales que afectan la convivencia cotidiana y el tejido social.</t>
    </r>
    <r>
      <rPr>
        <b/>
        <sz val="11"/>
        <color theme="1"/>
        <rFont val="Calibri"/>
      </rPr>
      <t xml:space="preserve">                                                                                                                   </t>
    </r>
  </si>
  <si>
    <r>
      <rPr>
        <b/>
        <sz val="11"/>
        <color theme="1"/>
        <rFont val="Calibri"/>
      </rPr>
      <t xml:space="preserve">Justificación Trimestral: </t>
    </r>
    <r>
      <rPr>
        <sz val="11"/>
        <color theme="1"/>
        <rFont val="Calibri"/>
      </rPr>
      <t>Para este segundo trimestre 2026, en el Centro de Retención se retuvieron a 1342 infractores, obteniendo un 22.68%  de avance.</t>
    </r>
    <r>
      <rPr>
        <b/>
        <sz val="11"/>
        <color theme="1"/>
        <rFont val="Calibri"/>
      </rPr>
      <t xml:space="preserve">
Justificación Anual: </t>
    </r>
    <r>
      <rPr>
        <sz val="11"/>
        <color theme="1"/>
        <rFont val="Calibri"/>
      </rPr>
      <t>El avance  anual a la Retención de Infractores es de un 10.69%.</t>
    </r>
  </si>
  <si>
    <r>
      <rPr>
        <b/>
        <sz val="11"/>
        <color theme="1"/>
        <rFont val="Calibri"/>
      </rPr>
      <t xml:space="preserve">Justificación Trimestral:  </t>
    </r>
    <r>
      <rPr>
        <sz val="11"/>
        <color theme="1"/>
        <rFont val="Calibri"/>
      </rPr>
      <t xml:space="preserve">En el segundo trimestre 2026, se obtiene el 100% de las incidencias de acuerdo a la meta planeada, realizando 3 atenciones de incidencias de acuerdo a lo programado.
</t>
    </r>
    <r>
      <rPr>
        <b/>
        <sz val="11"/>
        <color theme="1"/>
        <rFont val="Calibri"/>
      </rPr>
      <t xml:space="preserve">
Justificación Anual: </t>
    </r>
    <r>
      <rPr>
        <sz val="11"/>
        <color theme="1"/>
        <rFont val="Calibri"/>
      </rPr>
      <t>El avance acumulado anual de esta actividad es del 50%.</t>
    </r>
  </si>
  <si>
    <r>
      <rPr>
        <b/>
        <sz val="11"/>
        <color theme="1"/>
        <rFont val="Calibri"/>
      </rPr>
      <t xml:space="preserve">Justificación Trimestral: </t>
    </r>
    <r>
      <rPr>
        <sz val="11"/>
        <color theme="1"/>
        <rFont val="Calibri"/>
      </rPr>
      <t>En este segundo trimestre de 2026, se realiza el mantenimiento de 2 áreas más del Centro de Retención para su conservación, alcanzando el 100%.</t>
    </r>
    <r>
      <rPr>
        <b/>
        <sz val="11"/>
        <color theme="1"/>
        <rFont val="Calibri"/>
      </rPr>
      <t xml:space="preserve">
Justificación Anual: </t>
    </r>
    <r>
      <rPr>
        <sz val="11"/>
        <color theme="1"/>
        <rFont val="Calibri"/>
      </rPr>
      <t>Se obtiene el 57.14% de avance anual de áreas de este Centro de Retención.</t>
    </r>
  </si>
  <si>
    <r>
      <rPr>
        <b/>
        <sz val="11"/>
        <color theme="1"/>
        <rFont val="Calibri"/>
      </rPr>
      <t xml:space="preserve">Justificación Trimestral: </t>
    </r>
    <r>
      <rPr>
        <sz val="11"/>
        <color theme="1"/>
        <rFont val="Calibri"/>
      </rPr>
      <t>En el segundo trimestre de 2026, se otorgaron 21,909 alimentos, obteniendo un 77.33% de avance a la meta planeada.</t>
    </r>
    <r>
      <rPr>
        <b/>
        <sz val="11"/>
        <color theme="1"/>
        <rFont val="Calibri"/>
      </rPr>
      <t xml:space="preserve">
Justificación Anual:  </t>
    </r>
    <r>
      <rPr>
        <sz val="11"/>
        <color theme="1"/>
        <rFont val="Calibri"/>
      </rPr>
      <t>El avance del porcentaje anual de esta actividad es de  38.55%, de alimentos otorgados, cumpliendo con las garantías de alimentación por parte del Centro de Retención, dando cumplimiento de manera puntual.</t>
    </r>
  </si>
  <si>
    <r>
      <rPr>
        <b/>
        <sz val="11"/>
        <color theme="1"/>
        <rFont val="Calibri"/>
      </rPr>
      <t xml:space="preserve">Justificación Trimestral: </t>
    </r>
    <r>
      <rPr>
        <sz val="11"/>
        <color theme="1"/>
        <rFont val="Calibri"/>
      </rPr>
      <t xml:space="preserve">Este indicador tiene como meta anual realizar 1000 demandas sociales atendidas. En este trimestre se realizó 305 de 250 programado. El porcentaje alcanzado fue de 122%, derivado de lo solicitado por los ciudadanos. </t>
    </r>
    <r>
      <rPr>
        <b/>
        <sz val="11"/>
        <color theme="1"/>
        <rFont val="Calibri"/>
      </rPr>
      <t xml:space="preserve">
Justificación Anual: </t>
    </r>
    <r>
      <rPr>
        <sz val="11"/>
        <color theme="1"/>
        <rFont val="Calibri"/>
      </rPr>
      <t>Durante el ejercicio, el porcentaje alcanzado fue del 61.80%, que equivale a 618 demandas sociales atendidas en lo que va del año.</t>
    </r>
  </si>
  <si>
    <r>
      <rPr>
        <b/>
        <sz val="11"/>
        <color theme="1"/>
        <rFont val="Calibri"/>
      </rPr>
      <t xml:space="preserve">Justificación Trimestral: </t>
    </r>
    <r>
      <rPr>
        <sz val="11"/>
        <color theme="1"/>
        <rFont val="Calibri"/>
      </rPr>
      <t xml:space="preserve">Este indicador tiene como meta anual realizar 1400 cartillas entregadas. En este trimestre se realizó 265 de 300 programado. El porcentaje alcanzado fue de 88.33%, esto se logro a la promosion realizada y a la asistencia en los dias de los eventos de "Cancun no une" </t>
    </r>
    <r>
      <rPr>
        <b/>
        <sz val="11"/>
        <color theme="1"/>
        <rFont val="Calibri"/>
      </rPr>
      <t xml:space="preserve">
Justificación Anual: </t>
    </r>
    <r>
      <rPr>
        <sz val="11"/>
        <color theme="1"/>
        <rFont val="Calibri"/>
      </rPr>
      <t xml:space="preserve">Durante el ejercicio, el porcentaje alcanzado fue del 69.29%,sto se logro a la promosion realizada y a la asistencia en los dias de los eventos de "Cancun no une" </t>
    </r>
    <r>
      <rPr>
        <b/>
        <sz val="11"/>
        <color theme="1"/>
        <rFont val="Calibri"/>
      </rPr>
      <t xml:space="preserve">
</t>
    </r>
  </si>
  <si>
    <r>
      <rPr>
        <b/>
        <sz val="11"/>
        <color theme="1"/>
        <rFont val="Calibri"/>
      </rPr>
      <t xml:space="preserve">Justificación Trimestral: </t>
    </r>
    <r>
      <rPr>
        <sz val="11"/>
        <color theme="1"/>
        <rFont val="Calibri"/>
      </rPr>
      <t>Este indicador tiene como meta anual realizar 4 sesiones del COESPO. En este trimestre se realizó 1 de 1 programado. El porcentaje alcanzado fue de 100%, derivado a que el COESPO sesiona una vez al trimestre</t>
    </r>
    <r>
      <rPr>
        <b/>
        <sz val="11"/>
        <color theme="1"/>
        <rFont val="Calibri"/>
      </rPr>
      <t xml:space="preserve">
Justificación Anual: </t>
    </r>
    <r>
      <rPr>
        <sz val="11"/>
        <color theme="1"/>
        <rFont val="Calibri"/>
      </rPr>
      <t>Durante el ejercicio, el porcentaje alcanzado fue del 50% debido a que el COESPO sesiona una vez al trimestre</t>
    </r>
    <r>
      <rPr>
        <b/>
        <sz val="11"/>
        <color theme="1"/>
        <rFont val="Calibri"/>
      </rPr>
      <t xml:space="preserve">
</t>
    </r>
  </si>
  <si>
    <r>
      <rPr>
        <b/>
        <sz val="11"/>
        <color theme="1"/>
        <rFont val="Calibri"/>
      </rPr>
      <t xml:space="preserve">Justificación Trimestral: </t>
    </r>
    <r>
      <rPr>
        <sz val="11"/>
        <color theme="1"/>
        <rFont val="Calibri"/>
      </rPr>
      <t>Este indicador tiene como meta anual realizar 12 atenciones. En este trimestre se realizó 3 de 3 programado. El porcentaje alcanzado fue de 100%, se logra la meta con el trabajo coordinado entres la Delegacion y Subdelegacion con la Coordinación de Delegaciones</t>
    </r>
    <r>
      <rPr>
        <b/>
        <sz val="11"/>
        <color theme="1"/>
        <rFont val="Calibri"/>
      </rPr>
      <t xml:space="preserve">
Justificación Anual: </t>
    </r>
    <r>
      <rPr>
        <sz val="11"/>
        <color theme="1"/>
        <rFont val="Calibri"/>
      </rPr>
      <t>Durante el ejercicio, el porcentaje alcanzado fue del 50% ya que, de los 12 programado, se realizó 6 atenciones. se logra la meta con el trabajo coordinado entres la Delegacion y Subdelegacion con la Coordinación de Delegaciones</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</si>
  <si>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realizar 100 atenciones a manifestaciones. En este trimestre se atendió 97 de 20 programado. El porcentaje alcanzado fue de 485%, derivado en este trimestre los ciudadanos se organizaron y realizaron mas manifestaciones. </t>
    </r>
    <r>
      <rPr>
        <b/>
        <sz val="11"/>
        <color theme="1"/>
        <rFont val="Calibri"/>
      </rPr>
      <t xml:space="preserve">
Justificación Anual: </t>
    </r>
    <r>
      <rPr>
        <sz val="11"/>
        <color theme="1"/>
        <rFont val="Calibri"/>
      </rPr>
      <t>Durante el ejercicio, el porcentaje alcanzado fue del 147% ya que, de los 100 programado, se realizó 147 atenciones. Lo anterior, debido a que los ciudadanos realizaron mas manifestaciones.</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</si>
  <si>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realizar 2500 atenciones. En este trimestre se realizó 634 de 625 programado. El porcentaje alcanzado fue de 101.44%, derivado de la promoción y la difusión que se realiza en el sector religioso </t>
    </r>
    <r>
      <rPr>
        <b/>
        <sz val="11"/>
        <color theme="1"/>
        <rFont val="Calibri"/>
      </rPr>
      <t xml:space="preserve">
Justificación Anual: </t>
    </r>
    <r>
      <rPr>
        <sz val="11"/>
        <color theme="1"/>
        <rFont val="Calibri"/>
      </rPr>
      <t>Durante el ejercicio, el porcentaje alcanzado fue del 55.08% ya que, de los 2500 programado, se realizó 634 atenciones. Lo anterior, derivado de la promoción y la difusión que se realiza en el sector religioso</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</si>
  <si>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realizar 11,000 actividades con apoyo del voluntariado de las asociaciones religiosas. En este trimestre se beneficio 3913 personas. El porcentaje alcanzado fue de 130.43%, derivado de la participación del sector religioso en todos los programa que se realizaron en esta Dirección. </t>
    </r>
    <r>
      <rPr>
        <b/>
        <sz val="11"/>
        <color theme="1"/>
        <rFont val="Calibri"/>
      </rPr>
      <t xml:space="preserve">
Justificación Anual: </t>
    </r>
    <r>
      <rPr>
        <sz val="11"/>
        <color theme="1"/>
        <rFont val="Calibri"/>
      </rPr>
      <t>Durante el ejercicio, el porcentaje alcanzado fue del 63.51%, por la participacion de las asociaciones religiosas a los programas de esta direccion</t>
    </r>
  </si>
  <si>
    <r>
      <rPr>
        <b/>
        <sz val="11"/>
        <color theme="1"/>
        <rFont val="Calibri"/>
      </rPr>
      <t xml:space="preserve">Justificación Trimestral: </t>
    </r>
    <r>
      <rPr>
        <sz val="11"/>
        <color theme="1"/>
        <rFont val="Calibri"/>
      </rPr>
      <t>Este indicador tiene como meta anual alcanzar a capacitar a 1300 ministros de las asociaciones religiosas. En este trimestre se logró capacitar a 306 de 250 programados. El porcentaje alcanzado fue de 122.40%, derivado de la participación del sector religioso en las convocatorias realizadas.</t>
    </r>
    <r>
      <rPr>
        <b/>
        <sz val="11"/>
        <color theme="1"/>
        <rFont val="Calibri"/>
      </rPr>
      <t xml:space="preserve">
Justificación Anual: </t>
    </r>
    <r>
      <rPr>
        <sz val="11"/>
        <color theme="1"/>
        <rFont val="Calibri"/>
      </rPr>
      <t>Durante el ejercicio, el porcentaje alcanzado fue del 74.23% ya que, de las 1300 personas programadas a capacitarse, se alcanzó a 965 personas. Lo anterior, derivado de la participación del sector religioso en las convocatorias realizadas.</t>
    </r>
    <r>
      <rPr>
        <b/>
        <sz val="11"/>
        <color theme="1"/>
        <rFont val="Calibri"/>
      </rPr>
      <t xml:space="preserve">
</t>
    </r>
  </si>
  <si>
    <r>
      <rPr>
        <b/>
        <sz val="11"/>
        <color theme="1"/>
        <rFont val="Calibri"/>
      </rPr>
      <t>Justificación Trimestral:</t>
    </r>
    <r>
      <rPr>
        <sz val="11"/>
        <color theme="1"/>
        <rFont val="Calibri"/>
      </rPr>
      <t xml:space="preserve"> Este indicador tiene como meta anual realizar 720 actualizaciones. En este trimestre se realizó 170 de 180 programadas. El porcentaje alcanzado fue de 94.44%, derivado de la implementación del nuevo Sistema Municipal de Templos que nos permite subir información .</t>
    </r>
    <r>
      <rPr>
        <b/>
        <sz val="11"/>
        <color theme="1"/>
        <rFont val="Calibri"/>
      </rPr>
      <t xml:space="preserve">
Justificación Anual: </t>
    </r>
    <r>
      <rPr>
        <sz val="11"/>
        <color theme="1"/>
        <rFont val="Calibri"/>
      </rPr>
      <t>Durante el ejercicio, el porcentaje alcanzado fue del 51.53% ya que, de 720 actualizaciones programadas, se realizó 371 actualizaciones. Lo anterior, derivado de la implementación del nuevo Sistema Municipal de Templos que nos permite subir información .</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</si>
  <si>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lograr 700 tramites. En este trimestre se logró 281 de 200 tramites programadas. El porcentaje alcanzado fue de 140.50%, derivado de la participación y solicitudes del sector religioso. </t>
    </r>
    <r>
      <rPr>
        <b/>
        <sz val="11"/>
        <color theme="1"/>
        <rFont val="Calibri"/>
      </rPr>
      <t xml:space="preserve">
Justificación Anual:</t>
    </r>
    <r>
      <rPr>
        <sz val="11"/>
        <color theme="1"/>
        <rFont val="Calibri"/>
      </rPr>
      <t xml:space="preserve"> Durante el ejercicio, el porcentaje alcanzado fue del 69.14% ya que, de 700 tramites programados, se alcanzó 484 tramites. Lo anterior, derivado de la participación y solicitudes del sector religioso. </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</si>
  <si>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lograr 290 asesorías. En este trimestre se logró 75 de 70 tramites programadas. El porcentaje alcanzado fue de 107.14%, derivado de la participación y solicitudes de aperturas de culto público del sector religioso. </t>
    </r>
    <r>
      <rPr>
        <b/>
        <sz val="11"/>
        <color theme="1"/>
        <rFont val="Calibri"/>
      </rPr>
      <t xml:space="preserve">
Justificación Anual: </t>
    </r>
    <r>
      <rPr>
        <sz val="11"/>
        <color theme="1"/>
        <rFont val="Calibri"/>
      </rPr>
      <t>Durante el ejercicio, el porcentaje alcanzado fue del 45.17% ya que, de 290 asesorías programados, se alcanzó 131 asesorías. Lo anterior, derivado de la participación y solicitudes de aperturas de culto público del sector religioso.</t>
    </r>
    <r>
      <rPr>
        <b/>
        <sz val="11"/>
        <color theme="1"/>
        <rFont val="Calibri"/>
      </rPr>
      <t xml:space="preserve">
</t>
    </r>
  </si>
  <si>
    <r>
      <rPr>
        <b/>
        <sz val="11"/>
        <color theme="1"/>
        <rFont val="Calibri"/>
      </rPr>
      <t xml:space="preserve">Justificación Trimestral: </t>
    </r>
    <r>
      <rPr>
        <sz val="11"/>
        <color theme="1"/>
        <rFont val="Calibri"/>
      </rPr>
      <t xml:space="preserve">Este indicador tiene como meta anual lograr 3 actividades. En este trimestre no se programó actividad. El porcentaje alcanzado fue de 100%, derivado de que no se tenia programado ninguna actividad. </t>
    </r>
    <r>
      <rPr>
        <b/>
        <sz val="11"/>
        <color theme="1"/>
        <rFont val="Calibri"/>
      </rPr>
      <t xml:space="preserve">
Justificación Anual: </t>
    </r>
    <r>
      <rPr>
        <sz val="11"/>
        <color theme="1"/>
        <rFont val="Calibri"/>
      </rPr>
      <t>Durante el ejercicio, el porcentaje alcanzado fue del 33.33% anual.</t>
    </r>
    <r>
      <rPr>
        <b/>
        <sz val="11"/>
        <color theme="1"/>
        <rFont val="Calibri"/>
      </rPr>
      <t xml:space="preserve">
</t>
    </r>
  </si>
  <si>
    <t>Justificación Trimestral:
En el segundo trimestre se programaron 7 mecanismos, de los cuales se realizaron 3, alcanzando un 42.86% de cumplimiento, consistentes en una reunión para la unificación de pláticas sobre prevención del embarazo en adolescentes, una reunión de coordinación con personal de salud de los ámbitos federal, estatal y municipal, y una capacitación en materia de prevención del trabajo infantil, fortaleciendo la coordinación interinstitucional para la protección de los derechos de niñas, niños y adolescentes.
Justificación Anual:
Este indicador tiene como meta anual 24 mecanismos. Al cierre del segundo trimestre, el avance acumulado es del 20.83%, al haberse realizado 5 mecanismos de los 10 programados durante el primer semestre, correspondientes a reuniones para la unificación de pláticas, reuniones de coordinación con personal de salud y capacitaciones en materia de prevención del trabajo infantil, fortaleciendo las acciones de coordinación interinstitucional para la protección integral de los derechos de niñas, niños y adolescentes.</t>
  </si>
  <si>
    <t>Justificación Trimestral:
En el segundo trimestre se programaron 4 sesiones y se realizaron las 4, alcanzando un 100% de cumplimiento, correspondientes al Sistema Municipal SIPINNA, la Comisión de Justicia para Adolescentes, la Comisión de Atención a la Primera Infancia y la Comisión Interinstitucional para la Prevención y Erradicación del Trabajo Infantil (CITI).
Justificación Anual:
Este indicador tiene como meta anual 16 sesiones. Al cierre del segundo trimestre, el avance acumulado es del 50%, al haberse realizado 8 de las 8 sesiones programadas durante el primer semestre, correspondientes al Sistema Municipal SIPINNA, la Comisión de Justicia para Adolescentes, la Comisión de Atención a la Primera Infancia y la Comisión Interinstitucional para la Prevención y Erradicación del Trabajo Infantil (CITI).</t>
  </si>
  <si>
    <t>Justificación Trimestral:
Durante el segundo trimestre se registraron 7 reportes, los cuales fueron canalizados en su totalidad dentro del plazo establecido, alcanzando un 100% de cumplimiento del indicador.
Justificación Anual:
Este indicador mantiene un 100% de cumplimiento al cierre del segundo trimestre, ya que los 7 reportes registrados durante el periodo fueron canalizados en su totalidad, garantizando su atención y seguimiento conforme al procedimiento establecido.</t>
  </si>
  <si>
    <t>Justificación Trimestral:
Se programaron 965 participantes, alcanzando 987, lo que representa un 102.28% de cumplimiento, derivado de la mayor participación de niñas, niños y adolescentes en las actividades realizadas durante el segundo trimestre.
Justificación Anual:
Este indicador tiene como meta anual 3,230 participantes. Al cierre del segundo trimestre, el avance acumulado es del 59.60%, con 1,925 participantes alcanzados, como resultado de las acciones de promoción, participación y difusión de los derechos de niñas, niños y adolescentes implementadas por la Secretaría Ejecutiva.</t>
  </si>
  <si>
    <t>Justificación Trimestral:
Se programaron 6 campañas y se realizaron 5, alcanzando un 83.33% de cumplimiento, mediante acciones de difusión digital para promover los derechos de niñas, niños y adolescentes y las actividades de la Secretaría Ejecutiva.
Justificación Anual:
Este indicador tiene como meta anual 24 campañas. Al cierre del segundo trimestre, el avance acumulado es del 33.33%, con 8 campañas realizadas, derivado de las acciones de difusión implementadas por la Secretaría Ejecutiva para promover los derechos de niñas, niños y adolescentes.</t>
  </si>
  <si>
    <r>
      <rPr>
        <b/>
        <sz val="11"/>
        <color theme="1"/>
        <rFont val="Calibri"/>
      </rPr>
      <t xml:space="preserve">Justificacion Trimestral:
</t>
    </r>
    <r>
      <rPr>
        <sz val="11"/>
        <color theme="1"/>
        <rFont val="Calibri"/>
      </rPr>
      <t xml:space="preserve">Durante el segundo trimestre del 2026 se recibieron 6 solicitudes de proyectos recibidos de un total de 10 estimadas, alcanzando un 60 %, debido al gran numero de proyectos de estructuracion vial recibidos. </t>
    </r>
    <r>
      <rPr>
        <b/>
        <sz val="11"/>
        <color theme="1"/>
        <rFont val="Calibri"/>
      </rPr>
      <t xml:space="preserve">
Justificacion Anual: 
</t>
    </r>
    <r>
      <rPr>
        <sz val="11"/>
        <color theme="1"/>
        <rFont val="Calibri"/>
      </rPr>
      <t>La meta anual programada para el ejercicio 2026 es de 20 proyectos de estructuracion vial, al cierre del segundo trimestre, el avance alcanzado fue del 55%. Lo anterior, debido al gran numero de solicitudes deestructuracion vial recibidos en esta Direccion.</t>
    </r>
  </si>
  <si>
    <r>
      <rPr>
        <b/>
        <sz val="11"/>
        <color theme="1"/>
        <rFont val="Calibri"/>
      </rPr>
      <t xml:space="preserve">Justificacion Trimestral:
</t>
    </r>
    <r>
      <rPr>
        <sz val="11"/>
        <color theme="1"/>
        <rFont val="Calibri"/>
      </rPr>
      <t>Durante el segundo trimestre del 2026 se instalaron 60 señaleticas entre horizontales y /o verticales, de un total de 30 estimadas, alcanzando un 200 %, debido al gran numero deinstalacion realizada por el departamento de ingenieria vial.</t>
    </r>
    <r>
      <rPr>
        <b/>
        <sz val="11"/>
        <color theme="1"/>
        <rFont val="Calibri"/>
      </rPr>
      <t xml:space="preserve">
Justificacion Anual: 
</t>
    </r>
    <r>
      <rPr>
        <sz val="11"/>
        <color theme="1"/>
        <rFont val="Calibri"/>
      </rPr>
      <t>La meta anual programada para el ejercicio 2026 es de 120 señaleticas, al cierre del primer trimestre, el avance alcanzado fue del 89.17%. Lo anterior, debido al gran numero de señalizacion instalada.</t>
    </r>
  </si>
  <si>
    <r>
      <rPr>
        <b/>
        <sz val="11"/>
        <color theme="1"/>
        <rFont val="Calibri"/>
      </rPr>
      <t xml:space="preserve">Justificacion Trimestral:
</t>
    </r>
    <r>
      <rPr>
        <sz val="11"/>
        <color theme="1"/>
        <rFont val="Calibri"/>
      </rPr>
      <t>Durante el segundo trimestre del 2026 se recibieron 48 solicitudes de anuencias realizadas de un total de 15 estimadas, alcanzando un 320%, debido al gran numero de panuencias realizadas por parte del departamento de ingenieria vial.</t>
    </r>
    <r>
      <rPr>
        <b/>
        <sz val="11"/>
        <color theme="1"/>
        <rFont val="Calibri"/>
      </rPr>
      <t xml:space="preserve"> 
Justificacion Anual: 
</t>
    </r>
    <r>
      <rPr>
        <sz val="11"/>
        <color theme="1"/>
        <rFont val="Calibri"/>
      </rPr>
      <t>La meta anual programada para el ejercicio 2026 es de 60 anuecias realizadas, al cierre del primer trimestre, el avance alcanzado fue del 161.67%. Lo anterior, debido al gran numero anuencias realizadas por parte del departamento.</t>
    </r>
  </si>
  <si>
    <r>
      <rPr>
        <b/>
        <sz val="11"/>
        <color theme="1"/>
        <rFont val="Calibri"/>
      </rPr>
      <t xml:space="preserve">Justificacion Trimestral:
</t>
    </r>
    <r>
      <rPr>
        <sz val="11"/>
        <color theme="1"/>
        <rFont val="Calibri"/>
      </rPr>
      <t xml:space="preserve">Durante el segundo trimestre del 2026 se realizaron 48 supervisiones a la red de semaforos en esta ciudad, de un total de 30 estimadas, alcanzando un 160 %, debido al gran numero de supervision de mantenimiento a los cruces semaforicos. </t>
    </r>
    <r>
      <rPr>
        <b/>
        <sz val="11"/>
        <color theme="1"/>
        <rFont val="Calibri"/>
      </rPr>
      <t xml:space="preserve">
Justificacion Anual: 
</t>
    </r>
    <r>
      <rPr>
        <sz val="11"/>
        <color theme="1"/>
        <rFont val="Calibri"/>
      </rPr>
      <t>La meta anual programada para el ejercicio 2026 es de 120 supervisiones, al cierre del segundo trimestre, el avance alcanzado fue del 65%. Lo anterior, debido al gran numero de supervisiones realizadas por el departamento responsable</t>
    </r>
  </si>
  <si>
    <r>
      <rPr>
        <b/>
        <sz val="11"/>
        <color theme="1"/>
        <rFont val="Calibri"/>
      </rPr>
      <t xml:space="preserve">Justificacion Trimestral:
</t>
    </r>
    <r>
      <rPr>
        <sz val="11"/>
        <color theme="1"/>
        <rFont val="Calibri"/>
      </rPr>
      <t xml:space="preserve">Durante el segundo trimestre del 2026, se beneficiaron 3 500 ciudadanos de un total de 2 500  estimados, lo que representa un 140.00 %, atenciones.
</t>
    </r>
    <r>
      <rPr>
        <b/>
        <sz val="11"/>
        <color theme="1"/>
        <rFont val="Calibri"/>
      </rPr>
      <t xml:space="preserve">
Justificación Anual:
</t>
    </r>
    <r>
      <rPr>
        <sz val="11"/>
        <color theme="1"/>
        <rFont val="Calibri"/>
      </rPr>
      <t>Se alcanzó el 67.00% de la meta anual programada, al atender 3500 de las 2500  que se tenían programadas, sobrepasando la meta trimestral  en 140.00%.</t>
    </r>
  </si>
  <si>
    <r>
      <rPr>
        <b/>
        <sz val="11"/>
        <color theme="1"/>
        <rFont val="Calibri"/>
      </rPr>
      <t xml:space="preserve">Justificacion Trimestral:
</t>
    </r>
    <r>
      <rPr>
        <sz val="11"/>
        <color theme="1"/>
        <rFont val="Calibri"/>
      </rPr>
      <t>Durante el segundo trimestre del 2026, se capacitaron 1676 ciudadanos de un total de 1 000 estimados, lo que representa un 167.60%,  en capacitaciones.</t>
    </r>
    <r>
      <rPr>
        <b/>
        <sz val="11"/>
        <color theme="1"/>
        <rFont val="Calibri"/>
      </rPr>
      <t xml:space="preserve">
Justificación Anual:
</t>
    </r>
    <r>
      <rPr>
        <sz val="11"/>
        <color theme="1"/>
        <rFont val="Calibri"/>
      </rPr>
      <t>Se alcanzó el 91.93 % de la meta anual programada, al capacitar 1676 de las  1000 que se tenían programadas, sobrepasando la meta trimestral  en 167.60%, esto debido a que por ser  inicio de año todos tiene que renovar sus  constancias de capacitacion para su tramites de sus empresas.</t>
    </r>
  </si>
  <si>
    <r>
      <rPr>
        <b/>
        <sz val="11"/>
        <color theme="1"/>
        <rFont val="Calibri"/>
      </rPr>
      <t xml:space="preserve">Justificacion Trimestral:
</t>
    </r>
    <r>
      <rPr>
        <sz val="11"/>
        <color theme="1"/>
        <rFont val="Calibri"/>
      </rPr>
      <t xml:space="preserve">Durante el segundo trimestre del 2026, se supervisaron 346 eventos masivos de un total de 475  estimados, lo que representa un 72.84%,  de superviciones de eventos masivos.
</t>
    </r>
    <r>
      <rPr>
        <b/>
        <sz val="11"/>
        <color theme="1"/>
        <rFont val="Calibri"/>
      </rPr>
      <t xml:space="preserve">
Justificación Anual:
</t>
    </r>
    <r>
      <rPr>
        <sz val="11"/>
        <color theme="1"/>
        <rFont val="Calibri"/>
      </rPr>
      <t>Se alcanzó el 41.42% de la meta anual programada, al atender 346 servicios de prevencion en eventos masivos  de las  475 que se tenían programadas, alcanzandola meta trimestral  en  72.84%.</t>
    </r>
  </si>
  <si>
    <r>
      <rPr>
        <b/>
        <sz val="11"/>
        <color theme="1"/>
        <rFont val="Calibri"/>
      </rPr>
      <t xml:space="preserve">Justificacion Trimestral:
</t>
    </r>
    <r>
      <rPr>
        <sz val="11"/>
        <color theme="1"/>
        <rFont val="Calibri"/>
      </rPr>
      <t>Durante el segundo trimestre del 2026, se capacitaron 1265  niñas y niños  de un total de 2000 estimados, lo que representa un 63.25%,  de capacitaciones en materia de prevención en centros educativos privados y publicos.</t>
    </r>
    <r>
      <rPr>
        <b/>
        <sz val="11"/>
        <color theme="1"/>
        <rFont val="Calibri"/>
      </rPr>
      <t xml:space="preserve">
Justificación Anual:
</t>
    </r>
    <r>
      <rPr>
        <sz val="11"/>
        <color theme="1"/>
        <rFont val="Calibri"/>
      </rPr>
      <t xml:space="preserve">Se alcanzó el 34.48% de la meta anual programada, al atender 1265 de las  2000 niñas y niños que se tenían programadas  en materia de prevencion, alcanzando la meta trimestral  en 63.25%. </t>
    </r>
  </si>
  <si>
    <r>
      <rPr>
        <b/>
        <sz val="11"/>
        <color theme="1"/>
        <rFont val="Calibri"/>
      </rPr>
      <t xml:space="preserve">Justificacion Trimestral:
</t>
    </r>
    <r>
      <rPr>
        <sz val="11"/>
        <color theme="1"/>
        <rFont val="Calibri"/>
      </rPr>
      <t>Durante el segundo trimestre del 2026, se verificaron 12 establecimientos de los 20 estimados, lo que representa un 60.00 %, de lo establecido , esto obedece que la revisiones son por peticion de los ciudadanos.</t>
    </r>
    <r>
      <rPr>
        <b/>
        <sz val="11"/>
        <color theme="1"/>
        <rFont val="Calibri"/>
      </rPr>
      <t xml:space="preserve">
Justificación Anual:
</t>
    </r>
    <r>
      <rPr>
        <sz val="11"/>
        <color theme="1"/>
        <rFont val="Calibri"/>
      </rPr>
      <t>Se alcanzó el 20.00 % de la meta anual programada, al atender 12 de las  20 que se tenían programadas, en revisiones de establecimientos,alcanzando una meta trimestral de 60.00%</t>
    </r>
  </si>
  <si>
    <r>
      <rPr>
        <b/>
        <sz val="11"/>
        <color theme="1"/>
        <rFont val="Calibri"/>
      </rPr>
      <t xml:space="preserve">Justificacion Trimestral:
</t>
    </r>
    <r>
      <rPr>
        <sz val="11"/>
        <color theme="1"/>
        <rFont val="Calibri"/>
      </rPr>
      <t>Durante el segundo trimestre del 2026, se atendieron 3042 emergencias  de un total de 2250  estimados, lo que representa un 135.20 %, atenciones.</t>
    </r>
    <r>
      <rPr>
        <b/>
        <sz val="11"/>
        <color theme="1"/>
        <rFont val="Calibri"/>
      </rPr>
      <t xml:space="preserve">
Justificación Anual:
</t>
    </r>
    <r>
      <rPr>
        <sz val="11"/>
        <color theme="1"/>
        <rFont val="Calibri"/>
      </rPr>
      <t>Se alcanzó el 60.98 % de la meta anual programada, al atender 3042 de las 2250 que se tenían programadas, sobrepasando la meta trimestral  en  135.20%.</t>
    </r>
  </si>
  <si>
    <r>
      <rPr>
        <b/>
        <sz val="11"/>
        <color theme="1"/>
        <rFont val="Calibri"/>
      </rPr>
      <t xml:space="preserve">Justificacion Trimestral:
</t>
    </r>
    <r>
      <rPr>
        <sz val="11"/>
        <color theme="1"/>
        <rFont val="Calibri"/>
      </rPr>
      <t>Durante el segundo trimestre del 2026, se capacito 170   bomberos en materia de sistema de comando de incicdentes, atencion de emergencias con multitudes, materia de derechos humanos  y estraccion vehicular de la oba  de un total de 40 estimados, lo que representa un 425.00%, en materia de capacitacion dirigido a bomberos.</t>
    </r>
    <r>
      <rPr>
        <b/>
        <sz val="11"/>
        <color theme="1"/>
        <rFont val="Calibri"/>
      </rPr>
      <t xml:space="preserve">
Justificación Anual:
</t>
    </r>
    <r>
      <rPr>
        <sz val="11"/>
        <color theme="1"/>
        <rFont val="Calibri"/>
      </rPr>
      <t>Se alcanzó el 117.50 % de la meta anual programada, al capacitar 170 de las 40 que se tenían programadas, alcanzando  la meta trimestral  en 425.00%.</t>
    </r>
  </si>
  <si>
    <r>
      <rPr>
        <b/>
        <sz val="11"/>
        <color theme="1"/>
        <rFont val="Calibri"/>
      </rPr>
      <t xml:space="preserve">Justificacion Trimestral:
</t>
    </r>
    <r>
      <rPr>
        <sz val="11"/>
        <color theme="1"/>
        <rFont val="Calibri"/>
      </rPr>
      <t>Durante el segundo trimestre del 2026, no se adquirieron equipos de proteccion personal de 43 estimados, lo que representa un 0.00% de equipamiento</t>
    </r>
    <r>
      <rPr>
        <b/>
        <sz val="11"/>
        <color theme="1"/>
        <rFont val="Calibri"/>
      </rPr>
      <t xml:space="preserve">
Justificación Anual:
</t>
    </r>
    <r>
      <rPr>
        <sz val="11"/>
        <color theme="1"/>
        <rFont val="Calibri"/>
      </rPr>
      <t>Se obtuvo  0.00% de la meta anual programada,ya que no se onbtuvieron ningun equipamento , toda vez que el presupuesto aun nonse a autorizado por el area de Financiera.</t>
    </r>
  </si>
  <si>
    <r>
      <rPr>
        <b/>
        <sz val="11"/>
        <color theme="1"/>
        <rFont val="Calibri"/>
      </rPr>
      <t xml:space="preserve">Justificación Trimestral: </t>
    </r>
    <r>
      <rPr>
        <sz val="11"/>
        <color theme="1"/>
        <rFont val="Calibri"/>
      </rPr>
      <t xml:space="preserve">Para este segundo trimestre se obtuvo el 100%, rebasando la meta programada, al celebrar 11 sesiones de cabildo.  </t>
    </r>
    <r>
      <rPr>
        <b/>
        <sz val="11"/>
        <color theme="1"/>
        <rFont val="Calibri"/>
      </rPr>
      <t xml:space="preserve">                                                                                                                                                                                                                                                                                          Justificación Trimestral: </t>
    </r>
    <r>
      <rPr>
        <sz val="11"/>
        <color theme="1"/>
        <rFont val="Calibri"/>
      </rPr>
      <t xml:space="preserve">Se alcanzó el 50% de la meta anual programada, al celebrar 11 sesiones de las 10 que se tenían programadas, cumpliendo con los avances y las sesiones ordinarias.       </t>
    </r>
    <r>
      <rPr>
        <b/>
        <sz val="11"/>
        <color theme="1"/>
        <rFont val="Calibri"/>
      </rPr>
      <t xml:space="preserve">                   </t>
    </r>
  </si>
  <si>
    <r>
      <rPr>
        <b/>
        <sz val="11"/>
        <color theme="1"/>
        <rFont val="Calibri"/>
      </rPr>
      <t xml:space="preserve">Justificación Trimestral: </t>
    </r>
    <r>
      <rPr>
        <sz val="11"/>
        <color theme="1"/>
        <rFont val="Calibri"/>
      </rPr>
      <t xml:space="preserve"> En este segundo trimestre se alcanzó la meta del 100%, al contar con 141 asistencias, rebasando el total previsto.   </t>
    </r>
    <r>
      <rPr>
        <b/>
        <sz val="11"/>
        <color theme="1"/>
        <rFont val="Calibri"/>
      </rPr>
      <t xml:space="preserve">                                                                                                                                                                                                                                                                                    Justificación Trimestral: </t>
    </r>
    <r>
      <rPr>
        <sz val="11"/>
        <color theme="1"/>
        <rFont val="Calibri"/>
      </rPr>
      <t xml:space="preserve">Se cumplió la meta anual programada con un 60.74%, derivado de la atención a asuntos prioritarios. </t>
    </r>
    <r>
      <rPr>
        <b/>
        <sz val="11"/>
        <color theme="1"/>
        <rFont val="Calibri"/>
      </rPr>
      <t xml:space="preserve">                 </t>
    </r>
  </si>
  <si>
    <r>
      <rPr>
        <b/>
        <sz val="11"/>
        <color theme="1"/>
        <rFont val="Calibri"/>
      </rPr>
      <t xml:space="preserve">Justificación Trimestral:  </t>
    </r>
    <r>
      <rPr>
        <sz val="11"/>
        <color theme="1"/>
        <rFont val="Calibri"/>
      </rPr>
      <t xml:space="preserve">En este segundo trimestre no se programó meta alguna relacionada con la encuadernación de libros de las actas de cabildo, debido a la falta de planificación de metas específicas, por lo que no se reportó avance.  </t>
    </r>
    <r>
      <rPr>
        <b/>
        <sz val="11"/>
        <color theme="1"/>
        <rFont val="Calibri"/>
      </rPr>
      <t xml:space="preserve">                                                                                                                                                                                                                                                                                                                                                                      Justificación Trimestral:</t>
    </r>
    <r>
      <rPr>
        <sz val="11"/>
        <color theme="1"/>
        <rFont val="Calibri"/>
      </rPr>
      <t xml:space="preserve"> La meta de encuadernación de libros no presenta avance, debido a que no fue programada.</t>
    </r>
  </si>
  <si>
    <r>
      <rPr>
        <b/>
        <sz val="11"/>
        <color theme="1"/>
        <rFont val="Calibri"/>
      </rPr>
      <t xml:space="preserve">Justificación Trimestral:  </t>
    </r>
    <r>
      <rPr>
        <sz val="11"/>
        <color theme="1"/>
        <rFont val="Calibri"/>
      </rPr>
      <t xml:space="preserve">En este segundo trimestre se alcanzó la meta del 100%, con respecto a las publicaciones de los acuerdos de cabildo, donde fueron publicados 16 acuerdos programados.                        </t>
    </r>
    <r>
      <rPr>
        <b/>
        <sz val="11"/>
        <color theme="1"/>
        <rFont val="Calibri"/>
      </rPr>
      <t xml:space="preserve">                                                                                                                                                                                                              
Justificación Trimestral: </t>
    </r>
    <r>
      <rPr>
        <sz val="11"/>
        <color theme="1"/>
        <rFont val="Calibri"/>
      </rPr>
      <t>Se alcanzó un 47.37% de la meta anual de publicaciones de acuerdos, conforme a lo programado.</t>
    </r>
  </si>
  <si>
    <r>
      <rPr>
        <b/>
        <sz val="11"/>
        <color theme="1"/>
        <rFont val="Calibri"/>
      </rPr>
      <t xml:space="preserve">Justificación Trimestral: </t>
    </r>
    <r>
      <rPr>
        <sz val="11"/>
        <color theme="1"/>
        <rFont val="Calibri"/>
      </rPr>
      <t xml:space="preserve"> Para este segundo trimestre se alcanzó la meta del 100% de avance al realizarse los 11 precabildeos programados, para dar a conocer temas prioritarios.    </t>
    </r>
    <r>
      <rPr>
        <b/>
        <sz val="11"/>
        <color theme="1"/>
        <rFont val="Calibri"/>
      </rPr>
      <t xml:space="preserve">                                                                                                                                                                                                                                                          Justificación Trimestral: </t>
    </r>
    <r>
      <rPr>
        <sz val="11"/>
        <color theme="1"/>
        <rFont val="Calibri"/>
      </rPr>
      <t>Se alcanzó un 50% de la meta anual programada, cumpliendo con los avances de precabildeo.</t>
    </r>
  </si>
  <si>
    <r>
      <rPr>
        <b/>
        <sz val="11"/>
        <color theme="1"/>
        <rFont val="Calibri"/>
      </rPr>
      <t>Justificación Trimestral:</t>
    </r>
    <r>
      <rPr>
        <sz val="11"/>
        <color theme="1"/>
        <rFont val="Calibri"/>
      </rPr>
      <t xml:space="preserve"> En el segundo trimestre se alcanzó la meta del 100%, al aprobarse 23 acuerdos conforme a lo programado.   </t>
    </r>
    <r>
      <rPr>
        <b/>
        <sz val="11"/>
        <color theme="1"/>
        <rFont val="Calibri"/>
      </rPr>
      <t xml:space="preserve">                                                                                                                                                                                                                                               Justificación Trimestral: </t>
    </r>
    <r>
      <rPr>
        <sz val="11"/>
        <color theme="1"/>
        <rFont val="Calibri"/>
      </rPr>
      <t>La meta anual de acuerdos aprobados se cumplió con un 48.35%, conforme a lo programado.</t>
    </r>
  </si>
  <si>
    <r>
      <rPr>
        <b/>
        <sz val="11"/>
        <color theme="1"/>
        <rFont val="Calibri"/>
      </rPr>
      <t xml:space="preserve"> Justificación Trimestral:</t>
    </r>
    <r>
      <rPr>
        <sz val="11"/>
        <color theme="1"/>
        <rFont val="Calibri"/>
      </rPr>
      <t xml:space="preserve"> En este segundo  trimestre se alcanzó la meta  del 146.40% de lo que se había programado debido a que se recepcionaron menos solicitudes.                                                                                                                                           </t>
    </r>
    <r>
      <rPr>
        <b/>
        <sz val="11"/>
        <color theme="1"/>
        <rFont val="Calibri"/>
      </rPr>
      <t>Justificación Anual</t>
    </r>
    <r>
      <rPr>
        <sz val="11"/>
        <color theme="1"/>
        <rFont val="Calibri"/>
      </rPr>
      <t>: La meta anual se cumplió con un 39.27% de lo programado en este segundo trimestre.</t>
    </r>
  </si>
  <si>
    <r>
      <rPr>
        <b/>
        <sz val="11"/>
        <color theme="1"/>
        <rFont val="Calibri"/>
      </rPr>
      <t>Justifición Trimestral:</t>
    </r>
    <r>
      <rPr>
        <sz val="11"/>
        <color theme="1"/>
        <rFont val="Calibri"/>
      </rPr>
      <t xml:space="preserve"> En este segundo trimestre se alcanzó la meta  del 1200.00%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1"/>
        <color theme="1"/>
        <rFont val="Calibri"/>
      </rPr>
      <t>Justificación Anual:</t>
    </r>
    <r>
      <rPr>
        <sz val="11"/>
        <color theme="1"/>
        <rFont val="Calibri"/>
      </rPr>
      <t xml:space="preserve"> La meta anual se cumplió con un 800.00% de lo programado en este segundo trimestre.</t>
    </r>
  </si>
  <si>
    <r>
      <rPr>
        <b/>
        <sz val="11"/>
        <color theme="1"/>
        <rFont val="Calibri"/>
      </rPr>
      <t>Justificación Trimestral:</t>
    </r>
    <r>
      <rPr>
        <sz val="11"/>
        <color theme="1"/>
        <rFont val="Calibri"/>
      </rPr>
      <t xml:space="preserve"> En este segundo trimestre se alcanzó la meta  del 0.55%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1"/>
        <color theme="1"/>
        <rFont val="Calibri"/>
      </rPr>
      <t xml:space="preserve">Justificación Anual: </t>
    </r>
    <r>
      <rPr>
        <sz val="11"/>
        <color theme="1"/>
        <rFont val="Calibri"/>
      </rPr>
      <t>La meta anual se cumplió con un 0.73% de lo programado en este segundo trimestre.</t>
    </r>
  </si>
  <si>
    <r>
      <rPr>
        <b/>
        <sz val="11"/>
        <color theme="1"/>
        <rFont val="Calibri"/>
      </rPr>
      <t>Justificación Trimestral:</t>
    </r>
    <r>
      <rPr>
        <sz val="11"/>
        <color theme="1"/>
        <rFont val="Calibri"/>
      </rPr>
      <t xml:space="preserve"> En este segundo trimestre no se alcanzó la meta debido a que paso el tiempo de entrega, ahora ya solo estan entregando los inventarios de archivo de trámite que tuvieron el requerimiento por oficio de contraloría                                                                                           </t>
    </r>
    <r>
      <rPr>
        <b/>
        <sz val="11"/>
        <color theme="1"/>
        <rFont val="Calibri"/>
      </rPr>
      <t>Justificación Anual:</t>
    </r>
    <r>
      <rPr>
        <sz val="11"/>
        <color theme="1"/>
        <rFont val="Calibri"/>
      </rPr>
      <t xml:space="preserve">  La meta anual se cumplió con un 88.17% de lo programado en este segundo trimestre.</t>
    </r>
  </si>
  <si>
    <r>
      <rPr>
        <b/>
        <sz val="11"/>
        <color theme="1"/>
        <rFont val="Calibri"/>
      </rPr>
      <t xml:space="preserve">Justificación Trimestral: </t>
    </r>
    <r>
      <rPr>
        <sz val="11"/>
        <color theme="1"/>
        <rFont val="Calibri"/>
      </rPr>
      <t>No se logró el objetivo por motivo que se avanzó la revisión documental y recepción de los inventarios (falta de personal).</t>
    </r>
    <r>
      <rPr>
        <b/>
        <sz val="11"/>
        <color theme="1"/>
        <rFont val="Calibri"/>
      </rPr>
      <t xml:space="preserve">
Justificación Anual: </t>
    </r>
    <r>
      <rPr>
        <sz val="11"/>
        <color theme="1"/>
        <rFont val="Calibri"/>
      </rPr>
      <t>La meta anual se cumplió con un 1.00% de lo programado en este segundo trimestre.</t>
    </r>
  </si>
  <si>
    <r>
      <rPr>
        <b/>
        <sz val="11"/>
        <color theme="1"/>
        <rFont val="Calibri"/>
      </rPr>
      <t>Justificación Trimestral:</t>
    </r>
    <r>
      <rPr>
        <sz val="11"/>
        <color theme="1"/>
        <rFont val="Calibri"/>
      </rPr>
      <t xml:space="preserve"> En este segundo trimestre se alcanzó la meta  del 70.00% de lo programado en la eliminación de apoyo informativo. 
 </t>
    </r>
    <r>
      <rPr>
        <b/>
        <sz val="11"/>
        <color theme="1"/>
        <rFont val="Calibri"/>
      </rPr>
      <t>Justificación Anual:</t>
    </r>
    <r>
      <rPr>
        <sz val="11"/>
        <color theme="1"/>
        <rFont val="Calibri"/>
      </rPr>
      <t xml:space="preserve"> Logrando así el 30.00% anual en este segundo trimestre. </t>
    </r>
  </si>
  <si>
    <r>
      <rPr>
        <b/>
        <sz val="11"/>
        <color theme="1"/>
        <rFont val="Calibri"/>
      </rPr>
      <t>Justificación Trimestral:</t>
    </r>
    <r>
      <rPr>
        <sz val="11"/>
        <color theme="1"/>
        <rFont val="Calibri"/>
      </rPr>
      <t xml:space="preserve"> En este segundo trimestre se alcanzó la meta  del 350.00%  superando así lo programado en las visitas agendadas. 
</t>
    </r>
    <r>
      <rPr>
        <b/>
        <sz val="11"/>
        <color theme="1"/>
        <rFont val="Calibri"/>
      </rPr>
      <t>Justificación Anual:</t>
    </r>
    <r>
      <rPr>
        <sz val="11"/>
        <color theme="1"/>
        <rFont val="Calibri"/>
      </rPr>
      <t xml:space="preserve"> Logrando el 740.00% anual en este segundo trimestre.</t>
    </r>
    <r>
      <rPr>
        <b/>
        <sz val="11"/>
        <color theme="1"/>
        <rFont val="Calibri"/>
      </rPr>
      <t xml:space="preserve"> </t>
    </r>
  </si>
  <si>
    <r>
      <rPr>
        <b/>
        <sz val="11"/>
        <color theme="1"/>
        <rFont val="Calibri"/>
      </rPr>
      <t xml:space="preserve">Justificación Trimestral: </t>
    </r>
    <r>
      <rPr>
        <sz val="11"/>
        <color theme="1"/>
        <rFont val="Calibri"/>
      </rPr>
      <t xml:space="preserve">En este segundo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1"/>
        <color theme="1"/>
        <rFont val="Calibri"/>
      </rPr>
      <t>Justificación Anual:</t>
    </r>
    <r>
      <rPr>
        <sz val="11"/>
        <color theme="1"/>
        <rFont val="Calibri"/>
      </rPr>
      <t xml:space="preserve"> Logrando el 0.00% anual en este segundo trimestre. </t>
    </r>
  </si>
  <si>
    <r>
      <rPr>
        <b/>
        <sz val="11"/>
        <color theme="1"/>
        <rFont val="Calibri"/>
      </rPr>
      <t>Justificación Trimestral:</t>
    </r>
    <r>
      <rPr>
        <sz val="11"/>
        <color theme="1"/>
        <rFont val="Calibri"/>
      </rPr>
      <t xml:space="preserve"> En este segundo trimestre se alcanzó la meta  del 106.67%  superando así lo programado en las asesorias de materia de baja documental.                                                                                      </t>
    </r>
    <r>
      <rPr>
        <b/>
        <sz val="11"/>
        <color theme="1"/>
        <rFont val="Calibri"/>
      </rPr>
      <t>Justificación Anual:</t>
    </r>
    <r>
      <rPr>
        <sz val="11"/>
        <color theme="1"/>
        <rFont val="Calibri"/>
      </rPr>
      <t xml:space="preserve"> Logrando el 60.00% anual en este primer trimestre</t>
    </r>
  </si>
  <si>
    <r>
      <rPr>
        <b/>
        <sz val="11"/>
        <color theme="1"/>
        <rFont val="Calibri"/>
      </rPr>
      <t xml:space="preserve">Justificación Trimestral: </t>
    </r>
    <r>
      <rPr>
        <sz val="11"/>
        <color theme="1"/>
        <rFont val="Calibri"/>
      </rPr>
      <t xml:space="preserve">En este segundo trimestre se alcanzó la meta  del 8.00% a lo programado en las exposiciones  y actividades de eventos debido a que durante el segundo trimestre la ejecución de actividades en eventos, se vio limitada debido a la priorización de trabajos administrativos propios del inicio del ejercicio fiscal.                                                                                                                                                                      </t>
    </r>
    <r>
      <rPr>
        <b/>
        <sz val="11"/>
        <color theme="1"/>
        <rFont val="Calibri"/>
      </rPr>
      <t>Justificación Anual:</t>
    </r>
    <r>
      <rPr>
        <sz val="11"/>
        <color theme="1"/>
        <rFont val="Calibri"/>
      </rPr>
      <t xml:space="preserve"> Logrando así unicamente el 3.50% anual en este segundo trimestre. </t>
    </r>
  </si>
  <si>
    <r>
      <rPr>
        <b/>
        <sz val="11"/>
        <color theme="1"/>
        <rFont val="Calibri"/>
      </rPr>
      <t xml:space="preserve">Justificación Trimestral:  </t>
    </r>
    <r>
      <rPr>
        <sz val="11"/>
        <color theme="1"/>
        <rFont val="Calibri"/>
      </rPr>
      <t>Durante el segundo  trimestre 2026 no se logoro la meta establecida  debido a la limitacion del personal no obstante  el porcentaje  0.00% de lo programado a las visitas guiadas</t>
    </r>
    <r>
      <rPr>
        <b/>
        <sz val="11"/>
        <color theme="1"/>
        <rFont val="Calibri"/>
      </rPr>
      <t xml:space="preserve">
Justificación Anual:</t>
    </r>
    <r>
      <rPr>
        <sz val="11"/>
        <color theme="1"/>
        <rFont val="Calibri"/>
      </rPr>
      <t xml:space="preserve"> Logrando así unicamente quedar enporcentaje de 5.00%</t>
    </r>
  </si>
  <si>
    <r>
      <rPr>
        <b/>
        <sz val="11"/>
        <color theme="1"/>
        <rFont val="Calibri"/>
      </rPr>
      <t>Justificación Trimestral:</t>
    </r>
    <r>
      <rPr>
        <sz val="11"/>
        <color theme="1"/>
        <rFont val="Calibri"/>
      </rPr>
      <t xml:space="preserve"> En este segundo trimestre se alcanzó la meta  del 250.00%  se contempla fortalecer la difusión de los servicios para incrementar el uso por parte del publico.
</t>
    </r>
    <r>
      <rPr>
        <b/>
        <sz val="11"/>
        <color theme="1"/>
        <rFont val="Calibri"/>
      </rPr>
      <t>Justificación Anual:</t>
    </r>
    <r>
      <rPr>
        <sz val="11"/>
        <color theme="1"/>
        <rFont val="Calibri"/>
      </rPr>
      <t xml:space="preserve"> Logrando así el 46.67% anual en este segundo trimestre.</t>
    </r>
  </si>
  <si>
    <r>
      <rPr>
        <b/>
        <sz val="11"/>
        <color theme="1"/>
        <rFont val="Calibri"/>
      </rPr>
      <t>Justificación Trimestral:</t>
    </r>
    <r>
      <rPr>
        <sz val="11"/>
        <color theme="1"/>
        <rFont val="Calibri"/>
      </rPr>
      <t xml:space="preserve"> En este segundo trimestre se alcanzó la meta  del 2666.67%  en la asesoria en materia de archivo de tramite externa y interna, aumenta mas la cantidad de unidades administrativas aseasoradas por motivo de las actualizaciones de acuerdo al reglamento de archivo.
</t>
    </r>
    <r>
      <rPr>
        <b/>
        <sz val="11"/>
        <color theme="1"/>
        <rFont val="Calibri"/>
      </rPr>
      <t xml:space="preserve">Justificación Anual: </t>
    </r>
    <r>
      <rPr>
        <sz val="11"/>
        <color theme="1"/>
        <rFont val="Calibri"/>
      </rPr>
      <t xml:space="preserve">Logrando así el 958.33% anual en este segundo trimestre. </t>
    </r>
  </si>
  <si>
    <r>
      <rPr>
        <b/>
        <sz val="11"/>
        <color theme="1"/>
        <rFont val="Calibri"/>
      </rPr>
      <t>Justificación Trimestral:</t>
    </r>
    <r>
      <rPr>
        <sz val="11"/>
        <color theme="1"/>
        <rFont val="Calibri"/>
      </rPr>
      <t xml:space="preserve"> Durante el segundo trimestre 2026, la meta establecida para la realización de las sesiones del Grupo Interdisciplinario no se logró cumplir en su totalidad debido a diversos factores operativos y administrativos que afectaron la programación y el desarrollo de las reuniones.
Entre las principales causas se encuentran la dificultad para coincidir en las agendas de los integrantes, la atención de actividades prioritarias e imprevistas dentro de las áreas participantes, así como la reprogramación de sesiones derivada de asuntos institucionales que requirieron atención inmediata.
</t>
    </r>
    <r>
      <rPr>
        <b/>
        <sz val="11"/>
        <color theme="1"/>
        <rFont val="Calibri"/>
      </rPr>
      <t>Justificación Anual:</t>
    </r>
    <r>
      <rPr>
        <sz val="11"/>
        <color theme="1"/>
        <rFont val="Calibri"/>
      </rPr>
      <t xml:space="preserve"> Logrando así el 20.00% anual en este segundo trimestre. </t>
    </r>
  </si>
  <si>
    <r>
      <rPr>
        <b/>
        <sz val="11"/>
        <color rgb="FF000000"/>
        <rFont val="Calibri"/>
      </rPr>
      <t xml:space="preserve">Justificacion Trimestral:
</t>
    </r>
    <r>
      <rPr>
        <sz val="11"/>
        <color rgb="FF000000"/>
        <rFont val="Calibri"/>
      </rPr>
      <t xml:space="preserve">Durante el segundo trimestre del 2026, se realizaron 137,679 acciones de un total de 274,012 acciones estimadas, lo que representa un 50.25%, acciones con las que se busca mitigar los riesgos y así proteger a la población y establecimientos comerciales.
</t>
    </r>
    <r>
      <rPr>
        <b/>
        <sz val="11"/>
        <color rgb="FF000000"/>
        <rFont val="Calibri"/>
      </rPr>
      <t>Justificación Anual:</t>
    </r>
    <r>
      <rPr>
        <sz val="11"/>
        <color rgb="FF000000"/>
        <rFont val="Calibri"/>
      </rPr>
      <t xml:space="preserve">
La meta anual programada para el ejercicio 2026 es de 1,098,432 acciones estimados, al cierre del segundo trimestre, el avance alcanzado fue del 29.21%.</t>
    </r>
  </si>
  <si>
    <r>
      <rPr>
        <b/>
        <sz val="11"/>
        <color rgb="FF000000"/>
        <rFont val="Calibri"/>
      </rPr>
      <t xml:space="preserve">Justificacion Trimestral:
</t>
    </r>
    <r>
      <rPr>
        <sz val="11"/>
        <color rgb="FF000000"/>
        <rFont val="Calibri"/>
      </rPr>
      <t xml:space="preserve">Durante el segundo trimestre del 2026 se difundieron 1,679 spots en medios de comunicación de de un total de 1,203 spots estimados, lo que representa un 139.57%, esto a pesar de que no se han presentado incidentes mayores que representen su difución.
 </t>
    </r>
    <r>
      <rPr>
        <b/>
        <sz val="11"/>
        <color rgb="FF000000"/>
        <rFont val="Calibri"/>
      </rPr>
      <t xml:space="preserve">
Justificación Anual: 
</t>
    </r>
    <r>
      <rPr>
        <sz val="11"/>
        <color rgb="FF000000"/>
        <rFont val="Calibri"/>
      </rPr>
      <t xml:space="preserve"> La meta anual programada para el ejercicio 2026 es de 4,800 spots estimados, al cierre del segundo trimestre, el avance alcanzado fue del 58.31%. Debidoa la campaña preventivas de inicio de año y a las recomendaciones por temporada de incendios forstales, así como el estado del clima y estatus de playas.</t>
    </r>
  </si>
  <si>
    <r>
      <rPr>
        <b/>
        <sz val="11"/>
        <color rgb="FF000000"/>
        <rFont val="Calibri"/>
      </rPr>
      <t xml:space="preserve">Justificacion Trimestral:
</t>
    </r>
    <r>
      <rPr>
        <sz val="11"/>
        <color rgb="FF000000"/>
        <rFont val="Calibri"/>
      </rPr>
      <t>Durante el segundo trimestre del 2026 se realizaron 727 capacitaciones en materia de protección civil de un total de 677 estimados, superando la meta en un 107.39%, esto en funcion de las solicitudes recibidas por parte de los contribuyentes como parte de los requisitos para el trámite de su Dictámen Aprobatorio</t>
    </r>
    <r>
      <rPr>
        <b/>
        <sz val="11"/>
        <color rgb="FF000000"/>
        <rFont val="Calibri"/>
      </rPr>
      <t xml:space="preserve">
 Justificación Anual: 
</t>
    </r>
    <r>
      <rPr>
        <sz val="11"/>
        <color rgb="FF000000"/>
        <rFont val="Calibri"/>
      </rPr>
      <t xml:space="preserve"> La meta anual programada para el ejercicio 2026 es de 2,710 al cierre del segundo trimestre, el avance alcanzado fue del 57.34%. Lo anterior, derivado al cumplimiento de las solicitudes de capacitación que se calendarizaron durante el primer trimestre</t>
    </r>
  </si>
  <si>
    <r>
      <rPr>
        <b/>
        <sz val="11"/>
        <color rgb="FF000000"/>
        <rFont val="Calibri"/>
      </rPr>
      <t xml:space="preserve">Justificacion Trimestral:
</t>
    </r>
    <r>
      <rPr>
        <sz val="11"/>
        <color rgb="FF000000"/>
        <rFont val="Calibri"/>
      </rPr>
      <t>Durante el segundo trimestre del 2026 se evaluaron 57 guardavidas de un total de 95 estimados, alcanzando un 60%, debido a que se aperturo anticipadamente el periodo de evaluaciones de guardavidas como medida preventiva para las temporadas vacacionales.</t>
    </r>
    <r>
      <rPr>
        <b/>
        <sz val="11"/>
        <color rgb="FF000000"/>
        <rFont val="Calibri"/>
      </rPr>
      <t xml:space="preserve">
 Justificación Anual: 
 </t>
    </r>
    <r>
      <rPr>
        <sz val="11"/>
        <color rgb="FF000000"/>
        <rFont val="Calibri"/>
      </rPr>
      <t>La meta anual programada para el ejercicio 2026 es de 220 capacitaciones a guardavidas estimadas, al cierre del segundo trimestre, el avance alcanzado fue del 61.36%. Lo anterior, derivado la apertura anticipada del periodo de evaluaciones de guardavidas como medida preventiva para las temporadas vacacionales.</t>
    </r>
  </si>
  <si>
    <r>
      <rPr>
        <b/>
        <sz val="11"/>
        <color rgb="FF000000"/>
        <rFont val="Calibri"/>
      </rPr>
      <t xml:space="preserve">Justificacion Trimestral:
</t>
    </r>
    <r>
      <rPr>
        <sz val="11"/>
        <color rgb="FF000000"/>
        <rFont val="Calibri"/>
      </rPr>
      <t>Durante el segundo trimestre del 2026 se emitieron 2,964 Dictámenes Aprobatorios de protección civil de de un total de 4,268 estimados, alcanzando un 69.45% adicional, esto debido a que el mayor registro se realizó durnate el periodo de renovación del licencias de funcionamiento comprende el segundo trimestre.</t>
    </r>
    <r>
      <rPr>
        <b/>
        <sz val="11"/>
        <color rgb="FF000000"/>
        <rFont val="Calibri"/>
      </rPr>
      <t xml:space="preserve">
 Justificación Anual: 
</t>
    </r>
    <r>
      <rPr>
        <sz val="11"/>
        <color rgb="FF000000"/>
        <rFont val="Calibri"/>
      </rPr>
      <t xml:space="preserve"> La meta anual programada para el ejercicio 2026 es de 20,770 dictámenes aprobatorios elaborados, al cierre del segundo trimestre, el avance alcanzado fue del 66.51%. Lo anterior, derivado al periodo de renovación de licencias de funcionamiento.</t>
    </r>
  </si>
  <si>
    <r>
      <rPr>
        <b/>
        <sz val="11"/>
        <color rgb="FF000000"/>
        <rFont val="Calibri"/>
      </rPr>
      <t xml:space="preserve">Justificacion Trimestral:
</t>
    </r>
    <r>
      <rPr>
        <sz val="11"/>
        <color rgb="FF000000"/>
        <rFont val="Calibri"/>
      </rPr>
      <t>Durante el segundo trimestre del 2026 se realizaron 1,557 evaluaciones de programas internos de protección civil de un total de 1,780 estimados, alcanzando un 87.47%, esto debido a que este procedimiento ya se puede realizar a travez de la plataforma digital eficientando tiempos y procesos.</t>
    </r>
    <r>
      <rPr>
        <b/>
        <sz val="11"/>
        <color rgb="FF000000"/>
        <rFont val="Calibri"/>
      </rPr>
      <t xml:space="preserve">
 Justificación Anual: 
</t>
    </r>
    <r>
      <rPr>
        <sz val="11"/>
        <color rgb="FF000000"/>
        <rFont val="Calibri"/>
      </rPr>
      <t xml:space="preserve"> La meta anual programada para el ejercicio 2026 es de 6,720 programas internos evaluados, al cierre del segundo trimestre, el avance alcanzado fue del 74.52%. Lo anterior, debido a que este procedimiento ya se puede realizar a travez de la plataforma digital eficientando tiempos y procesos.</t>
    </r>
  </si>
  <si>
    <r>
      <rPr>
        <b/>
        <sz val="11"/>
        <color rgb="FF000000"/>
        <rFont val="Calibri"/>
      </rPr>
      <t xml:space="preserve">Justificacion Trimestral:
</t>
    </r>
    <r>
      <rPr>
        <sz val="11"/>
        <color rgb="FF000000"/>
        <rFont val="Calibri"/>
      </rPr>
      <t>Durante el segundo trimestre del 2026 se realizaron 1,476 inspecciones de un total de 900 estimados, alcanzando un 164.00 %, debido al gran numero de solicitudes de Dictámenes aprobatorios  y al periodo de renovación de Licencias de funcionamiento.</t>
    </r>
    <r>
      <rPr>
        <b/>
        <sz val="11"/>
        <color rgb="FF000000"/>
        <rFont val="Calibri"/>
      </rPr>
      <t xml:space="preserve">
 Justificación Anual: 
</t>
    </r>
    <r>
      <rPr>
        <sz val="11"/>
        <color rgb="FF000000"/>
        <rFont val="Calibri"/>
      </rPr>
      <t xml:space="preserve"> La meta anual programada para el ejercicio 2026 es de 3,700 inspecciones a comercios estimadas, al cierre del segundo trimestre, el avance alcanzado fue del 71.92%. Lo anterior, debido al gran numero de solicitudes de Dictámenes aprobatorios y al periodo de renovación de Licencias de funcionamiento.</t>
    </r>
  </si>
  <si>
    <r>
      <rPr>
        <b/>
        <sz val="11"/>
        <color rgb="FF000000"/>
        <rFont val="Calibri"/>
      </rPr>
      <t xml:space="preserve">Justificacion Trimestral:
</t>
    </r>
    <r>
      <rPr>
        <sz val="11"/>
        <color rgb="FF000000"/>
        <rFont val="Calibri"/>
      </rPr>
      <t>Durante el segundo trimestre del 2026 se realizaron 1,557 evaluaciones de simulacreo de protección civil de un total de 1,372 estimados, alcanzando un 113.48%, esto en función de las solicitudes realizadas por los contribuyentes.</t>
    </r>
    <r>
      <rPr>
        <b/>
        <sz val="11"/>
        <color rgb="FF000000"/>
        <rFont val="Calibri"/>
      </rPr>
      <t xml:space="preserve">
 Justificación Anual: 
</t>
    </r>
    <r>
      <rPr>
        <sz val="11"/>
        <color rgb="FF000000"/>
        <rFont val="Calibri"/>
      </rPr>
      <t xml:space="preserve"> La meta anual programada para el ejercicio 2026 es de 4,970 simulacros estimadas, al cierre del segundo trimestre, el avance alcanzado fue del 100.76%. Lo anterior, en función de las solicitudes y simulacros realizados por los establecimientos.</t>
    </r>
  </si>
  <si>
    <r>
      <rPr>
        <b/>
        <sz val="11"/>
        <color rgb="FF000000"/>
        <rFont val="Calibri"/>
      </rPr>
      <t xml:space="preserve">Justificacion Trimestral:
</t>
    </r>
    <r>
      <rPr>
        <sz val="11"/>
        <color rgb="FF000000"/>
        <rFont val="Calibri"/>
      </rPr>
      <t xml:space="preserve">Durante el segundo trimestre del 2026 se realizaron 23 registros de prestadores de servicios de un total de 20 estimados, alcanzando un 115.00%, esto en función de las solicitudes de altas realizadas por los prestadores de servicio.
</t>
    </r>
    <r>
      <rPr>
        <b/>
        <sz val="11"/>
        <color rgb="FF000000"/>
        <rFont val="Calibri"/>
      </rPr>
      <t xml:space="preserve"> 
 Justificación Anual: 
</t>
    </r>
    <r>
      <rPr>
        <sz val="11"/>
        <color rgb="FF000000"/>
        <rFont val="Calibri"/>
      </rPr>
      <t xml:space="preserve"> La meta anual programada para el ejercicio 2026 es de 190 prestadores de servicios estimados, al cierre del segundo trimestre, el avance alcanzado fue del 58.42%. Lo anterior, en función de las solicitudes ingresadas que cumplen con los requisitos.</t>
    </r>
  </si>
  <si>
    <r>
      <rPr>
        <b/>
        <sz val="11"/>
        <color rgb="FF000000"/>
        <rFont val="Calibri"/>
      </rPr>
      <t xml:space="preserve">Justificacion Trimestral:
</t>
    </r>
    <r>
      <rPr>
        <sz val="11"/>
        <color rgb="FF000000"/>
        <rFont val="Calibri"/>
      </rPr>
      <t xml:space="preserve">Durante el segundo trimestre del 2026 se atendieron 34 reportes de emergencias de  un total de 142 estimados, alcanzando un 23.94%, esto derivado de diversas variables o factores no controlables, como accidentes o situaciones de emergencia.
</t>
    </r>
    <r>
      <rPr>
        <b/>
        <sz val="11"/>
        <color rgb="FF000000"/>
        <rFont val="Calibri"/>
      </rPr>
      <t xml:space="preserve"> 
 Justificación Anual: 
</t>
    </r>
    <r>
      <rPr>
        <sz val="11"/>
        <color rgb="FF000000"/>
        <rFont val="Calibri"/>
      </rPr>
      <t xml:space="preserve"> La meta anual programada para el ejercicio 2026 es de 580 reportes de emergencia estimados, al cierre del segundo trimestre, el avance alcanzado fue del 14.31%. Lo anterior, derivado a los reportes de emergencia que son canalizados por el número de emergencia 911</t>
    </r>
  </si>
  <si>
    <r>
      <rPr>
        <b/>
        <sz val="11"/>
        <color rgb="FF000000"/>
        <rFont val="Calibri"/>
      </rPr>
      <t xml:space="preserve">Justificacion Trimestral:
</t>
    </r>
    <r>
      <rPr>
        <sz val="11"/>
        <color rgb="FF000000"/>
        <rFont val="Calibri"/>
      </rPr>
      <t xml:space="preserve">Durante el segundo trimestre del 2026 se realizaron 808 atenciones médicas prehospitalarias de un total de 265 estimadas, alcanzando un 304.91%, debido a que se cuenta con más unidades para atención de emergencias médicas y la ampliación de los turnos de trabajo.
</t>
    </r>
    <r>
      <rPr>
        <b/>
        <sz val="11"/>
        <color rgb="FF000000"/>
        <rFont val="Calibri"/>
      </rPr>
      <t xml:space="preserve"> 
 Justificación Anual: 
</t>
    </r>
    <r>
      <rPr>
        <sz val="11"/>
        <color rgb="FF000000"/>
        <rFont val="Calibri"/>
      </rPr>
      <t xml:space="preserve"> La meta anual programada para el ejercicio 2026 es de 1,125 atenciones médicas prehospitalarias estimadas, al cierre del segundo trimestre, el avance alcanzado fue del 115.20%. Lo anterior, derivado de los reportes recibidos del número de emergencia 911 y de los eventos programados.</t>
    </r>
  </si>
  <si>
    <r>
      <rPr>
        <b/>
        <sz val="11"/>
        <color rgb="FF000000"/>
        <rFont val="Calibri"/>
      </rPr>
      <t xml:space="preserve">Justificacion Trimestral:
</t>
    </r>
    <r>
      <rPr>
        <sz val="11"/>
        <color rgb="FF000000"/>
        <rFont val="Calibri"/>
      </rPr>
      <t xml:space="preserve">Durante el segundo trimestre del 2026 se realizaron 149 supervisiones a eventos de un total de 129 estimados, alcanzando un 115.50%, esto derivado de las diversas solicutudes por parte del sector privado así como de las dependencias de gobierno que lo requieran.
</t>
    </r>
    <r>
      <rPr>
        <b/>
        <sz val="11"/>
        <color rgb="FF000000"/>
        <rFont val="Calibri"/>
      </rPr>
      <t xml:space="preserve"> 
 Justificación Anual: 
</t>
    </r>
    <r>
      <rPr>
        <sz val="11"/>
        <color rgb="FF000000"/>
        <rFont val="Calibri"/>
      </rPr>
      <t xml:space="preserve"> La meta anual programada para el ejercicio 2026 es de 525 superviciones y atenciones a eventos estimadas, al cierre del segundo trimestre, el avance alcanzado fue del 55.24%. Lo anterior, derivado a las solicitudes de eventos que se realizan para tramite del permiso correspondiente.</t>
    </r>
  </si>
  <si>
    <r>
      <rPr>
        <b/>
        <sz val="11"/>
        <color rgb="FF000000"/>
        <rFont val="Calibri"/>
      </rPr>
      <t xml:space="preserve">Justificacion Trimestral:
</t>
    </r>
    <r>
      <rPr>
        <sz val="11"/>
        <color rgb="FF000000"/>
        <rFont val="Calibri"/>
      </rPr>
      <t xml:space="preserve">Durante el segundo trimestre del 2026 se realizaon 151 verificaciones a refugios temporalesde un total de 135 estimados, esto debibo a los trabajos previos a la temporada de Huracanes, se realizo la revision a refgios urbanos y turisticos.
 </t>
    </r>
    <r>
      <rPr>
        <b/>
        <sz val="11"/>
        <color rgb="FF000000"/>
        <rFont val="Calibri"/>
      </rPr>
      <t xml:space="preserve">
 Justificación Anual: 
</t>
    </r>
    <r>
      <rPr>
        <sz val="11"/>
        <color rgb="FF000000"/>
        <rFont val="Calibri"/>
      </rPr>
      <t xml:space="preserve"> La meta anual programada para el ejercicio 2026 es de 210 verificaciones estimadas de refugios, al cierre del segundo trimestre, el avance alcanzado fue del 73.33%. Lo anterior, debido a que las acciones de esta actividad se encuentran programadas a partir del segundo trimestre.</t>
    </r>
  </si>
  <si>
    <r>
      <rPr>
        <b/>
        <sz val="11"/>
        <color rgb="FF000000"/>
        <rFont val="Calibri"/>
      </rPr>
      <t xml:space="preserve">Justificacion Trimestral:
</t>
    </r>
    <r>
      <rPr>
        <sz val="11"/>
        <color rgb="FF000000"/>
        <rFont val="Calibri"/>
      </rPr>
      <t>Durante el segundo trimestre del 2026 se realizaron 6 operativos de un total de 7 estimados, alcanzando un 85.71%, esto en función de los diversos fenómenos que se presentan.</t>
    </r>
    <r>
      <rPr>
        <b/>
        <sz val="11"/>
        <color rgb="FF000000"/>
        <rFont val="Calibri"/>
      </rPr>
      <t xml:space="preserve">
 Justificación Anual: 
</t>
    </r>
    <r>
      <rPr>
        <sz val="11"/>
        <color rgb="FF000000"/>
        <rFont val="Calibri"/>
      </rPr>
      <t xml:space="preserve"> La meta anual programada para el ejercicio 2026 es de 24 operativos estimados, al cierre del segundo trimestre, el avance alcanzado fue del 37.50%. Lo anterior, en función de la nececidad por fenómenos naturales o antrópicos.</t>
    </r>
  </si>
  <si>
    <r>
      <rPr>
        <b/>
        <sz val="11"/>
        <color rgb="FF000000"/>
        <rFont val="Calibri"/>
      </rPr>
      <t xml:space="preserve">Justificacion Trimestral:
</t>
    </r>
    <r>
      <rPr>
        <sz val="11"/>
        <color rgb="FF000000"/>
        <rFont val="Calibri"/>
      </rPr>
      <t>Durante el segundo trimestre del 2026 se realizaron 134 salvamentos, rescates y primeros auxilios de un total de 65 estimados, alcanzando un 206.15%, debido a la gran afluencia que se ha tenido en las playas públicas, así como una alta ocupacion en la temporada vacacional.</t>
    </r>
    <r>
      <rPr>
        <b/>
        <sz val="11"/>
        <color rgb="FF000000"/>
        <rFont val="Calibri"/>
      </rPr>
      <t xml:space="preserve">
 Justificación Anual: 
 </t>
    </r>
    <r>
      <rPr>
        <sz val="11"/>
        <color rgb="FF000000"/>
        <rFont val="Calibri"/>
      </rPr>
      <t>La meta anual programada para el ejercicio 2026 es de 217 salvamentos y rescates acuáticos estimadas,al cierre del segundo trimestre, el avance alcanzado fue del 141.94%. Lo anterior, debido a la gran afluencia que se ha tenido en las playas públicas, así como una alta ocupacion en la temporada vacacional.</t>
    </r>
  </si>
  <si>
    <r>
      <rPr>
        <b/>
        <sz val="11"/>
        <color rgb="FF000000"/>
        <rFont val="Calibri"/>
      </rPr>
      <t xml:space="preserve">Justificacion Trimestral:
</t>
    </r>
    <r>
      <rPr>
        <sz val="11"/>
        <color rgb="FF000000"/>
        <rFont val="Calibri"/>
      </rPr>
      <t xml:space="preserve">Durante el segundo trimestre del 2026 se brindaron 126,323 acciones preventivas de un total de 263,300 estimadas, alcanzando un 47.98%, esto en función del numero de vacacionistas que acuden a las 12 playas públicas.
</t>
    </r>
    <r>
      <rPr>
        <b/>
        <sz val="11"/>
        <color rgb="FF000000"/>
        <rFont val="Calibri"/>
      </rPr>
      <t xml:space="preserve"> Justificación Anual: 
</t>
    </r>
    <r>
      <rPr>
        <sz val="11"/>
        <color rgb="FF000000"/>
        <rFont val="Calibri"/>
      </rPr>
      <t xml:space="preserve"> La meta anual programada para el ejercicio 2026 es de 1,053,400 acciones preventivas estimadas, al cierre del segundo trimestre, el avance alcanzado fue del 27.30%. Lo anterior, en función de la afluencia de vacasionistas que se encuentren en las 11 playas públicas.</t>
    </r>
  </si>
  <si>
    <r>
      <rPr>
        <b/>
        <sz val="11"/>
        <color rgb="FF000000"/>
        <rFont val="Calibri"/>
      </rPr>
      <t xml:space="preserve">Justificacion Trimestral:
</t>
    </r>
    <r>
      <rPr>
        <sz val="11"/>
        <color rgb="FF000000"/>
        <rFont val="Calibri"/>
      </rPr>
      <t xml:space="preserve">Durante el segundo trimestre del 2026 se atendieron 33 quejas ciudadanas de un total de 33 estimadas, alcanzando un 100.00%, esto en función de las solicitudes realizadas por los ciudadanos.
</t>
    </r>
    <r>
      <rPr>
        <b/>
        <sz val="11"/>
        <color rgb="FF000000"/>
        <rFont val="Calibri"/>
      </rPr>
      <t xml:space="preserve"> 
 Justificación Anual: 
</t>
    </r>
    <r>
      <rPr>
        <sz val="11"/>
        <color rgb="FF000000"/>
        <rFont val="Calibri"/>
      </rPr>
      <t xml:space="preserve"> La meta anual programada para el ejercicio 2026 es de 129 quejas ciudadanas estimadas, al cierre del segundo trimestre, el avance alcanzado fue del 58.14%. Lo anterior, en función de las solicitudes realizadas por la ciudadanía</t>
    </r>
  </si>
  <si>
    <r>
      <rPr>
        <b/>
        <sz val="11"/>
        <color rgb="FF000000"/>
        <rFont val="Calibri"/>
      </rPr>
      <t xml:space="preserve">Justificacion Trimestral:
</t>
    </r>
    <r>
      <rPr>
        <sz val="11"/>
        <color rgb="FF000000"/>
        <rFont val="Calibri"/>
      </rPr>
      <t>Durante el segundo trimestre del 2026 se realizó la instalación de 1 comité operativo especializado de un total de 1 estimado, alcanzando un 100.00%, esto como parte del protocolo establecido al inicio de la temporada de Huracanes.</t>
    </r>
    <r>
      <rPr>
        <b/>
        <sz val="11"/>
        <color rgb="FF000000"/>
        <rFont val="Calibri"/>
      </rPr>
      <t xml:space="preserve">
 Justificación Anual: 
</t>
    </r>
    <r>
      <rPr>
        <sz val="11"/>
        <color rgb="FF000000"/>
        <rFont val="Calibri"/>
      </rPr>
      <t xml:space="preserve"> La meta anual programada para el ejercicio 2026 es de 2 sesiones de comité estimadas, al cierre del segundo trimestre, el avance alcanzado fue del 100.00 %. Lo anterior, derivado al inicio de las diversas temporadas operativas.</t>
    </r>
  </si>
  <si>
    <t>PERÍODO QUE SE INFORMA: DEL 1 DE ENERO AL 31 DE MARZO 2027</t>
  </si>
  <si>
    <t>E-PP 4.1 IMPULSO AL BIENESTAR SOCIAL</t>
  </si>
  <si>
    <t>PERÍODO QUE SE INFORMA: DEL 1 DE ABRIL AL 30 DE JUNIO 2027</t>
  </si>
  <si>
    <t>PERÍODO QUE SE INFORMA: DEL 1 DE JULIO AL 30 DE SEPTIEMBRE 2027</t>
  </si>
  <si>
    <t>PERÍODO QUE SE INFORMA: DEL 1 DE OCTUBRE AL 31 DE DICIEMBRE 2027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</si>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</sst>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Aptos Narrow"/>
      <scheme val="minor"/>
    </font>
    <font>
      <sz val="10"/>
      <color theme="1"/>
      <name val="Play"/>
    </font>
    <font>
      <b/>
      <sz val="18"/>
      <color theme="1"/>
      <name val="Play"/>
    </font>
    <font>
      <sz val="18"/>
      <color theme="1"/>
      <name val="Play"/>
    </font>
    <font>
      <b/>
      <sz val="26"/>
      <color theme="1"/>
      <name val="Play"/>
    </font>
    <font>
      <sz val="12"/>
      <color theme="1"/>
      <name val="Play"/>
    </font>
    <font>
      <sz val="16"/>
      <color theme="1"/>
      <name val="Play"/>
    </font>
    <font>
      <b/>
      <sz val="16"/>
      <color theme="0"/>
      <name val="Play"/>
    </font>
    <font>
      <sz val="11"/>
      <name val="Aptos Narrow"/>
    </font>
    <font>
      <b/>
      <sz val="12"/>
      <color rgb="FF000000"/>
      <name val="Arial"/>
    </font>
    <font>
      <b/>
      <sz val="12"/>
      <color theme="1"/>
      <name val="Arial"/>
    </font>
    <font>
      <sz val="12"/>
      <color theme="1"/>
      <name val="Arial"/>
    </font>
    <font>
      <b/>
      <sz val="20"/>
      <color rgb="FF1E607B"/>
      <name val="Play"/>
    </font>
    <font>
      <b/>
      <sz val="18"/>
      <color rgb="FF1E607B"/>
      <name val="Play"/>
    </font>
    <font>
      <sz val="14"/>
      <color theme="1"/>
      <name val="Play"/>
    </font>
    <font>
      <sz val="11"/>
      <color theme="1"/>
      <name val="Arial"/>
    </font>
    <font>
      <sz val="11"/>
      <color theme="1"/>
      <name val="Calibri"/>
    </font>
    <font>
      <b/>
      <sz val="11"/>
      <color theme="1"/>
      <name val="Calibri"/>
    </font>
    <font>
      <b/>
      <sz val="25"/>
      <color theme="0"/>
      <name val="Calibri"/>
    </font>
    <font>
      <sz val="16"/>
      <color theme="1"/>
      <name val="Arial"/>
    </font>
    <font>
      <b/>
      <sz val="14"/>
      <color theme="0"/>
      <name val="Arial"/>
    </font>
    <font>
      <b/>
      <sz val="14"/>
      <color theme="1"/>
      <name val="Arial"/>
    </font>
    <font>
      <b/>
      <sz val="14"/>
      <color theme="0"/>
      <name val="Calibri"/>
    </font>
    <font>
      <sz val="12"/>
      <color theme="1"/>
      <name val="Calibri"/>
    </font>
    <font>
      <b/>
      <sz val="12"/>
      <color theme="0"/>
      <name val="Calibri"/>
    </font>
    <font>
      <b/>
      <sz val="13"/>
      <color theme="1"/>
      <name val="Calibri"/>
    </font>
    <font>
      <b/>
      <sz val="12"/>
      <color theme="1"/>
      <name val="Calibri"/>
    </font>
    <font>
      <sz val="12"/>
      <color theme="0"/>
      <name val="Calibri"/>
    </font>
    <font>
      <b/>
      <sz val="14"/>
      <color theme="1"/>
      <name val="Calibri"/>
    </font>
    <font>
      <b/>
      <sz val="16"/>
      <color theme="0"/>
      <name val="Calibri"/>
    </font>
    <font>
      <sz val="16"/>
      <color theme="1"/>
      <name val="Calibri"/>
    </font>
    <font>
      <b/>
      <sz val="16"/>
      <color theme="1"/>
      <name val="Calibri"/>
    </font>
    <font>
      <b/>
      <sz val="25"/>
      <color theme="1"/>
      <name val="Calibri"/>
    </font>
    <font>
      <b/>
      <sz val="22"/>
      <color theme="0"/>
      <name val="Calibri"/>
    </font>
    <font>
      <sz val="14"/>
      <color theme="0"/>
      <name val="Calibri"/>
    </font>
    <font>
      <b/>
      <sz val="20"/>
      <color theme="1"/>
      <name val="Calibri"/>
    </font>
    <font>
      <b/>
      <sz val="9"/>
      <color theme="1"/>
      <name val="Calibri"/>
    </font>
    <font>
      <sz val="9"/>
      <color theme="1"/>
      <name val="Calibri"/>
    </font>
    <font>
      <b/>
      <sz val="13"/>
      <color rgb="FF000000"/>
      <name val="Calibri"/>
    </font>
    <font>
      <sz val="13"/>
      <color theme="1"/>
      <name val="Calibri"/>
    </font>
    <font>
      <b/>
      <sz val="13"/>
      <color theme="0"/>
      <name val="Calibri"/>
    </font>
    <font>
      <sz val="25"/>
      <color theme="1"/>
      <name val="Calibri"/>
    </font>
    <font>
      <sz val="14"/>
      <color theme="1"/>
      <name val="Calibri"/>
    </font>
    <font>
      <b/>
      <sz val="14"/>
      <color rgb="FF000000"/>
      <name val="Calibri"/>
    </font>
    <font>
      <sz val="14"/>
      <color rgb="FF000000"/>
      <name val="Calibri"/>
    </font>
    <font>
      <b/>
      <sz val="15"/>
      <color theme="0"/>
      <name val="Calibri"/>
    </font>
    <font>
      <sz val="15"/>
      <color theme="0"/>
      <name val="Calibri"/>
    </font>
    <font>
      <b/>
      <sz val="11"/>
      <color rgb="FF000000"/>
      <name val="Arial"/>
    </font>
    <font>
      <sz val="11"/>
      <color rgb="FF000000"/>
      <name val="Arial"/>
    </font>
    <font>
      <b/>
      <sz val="9"/>
      <color theme="0"/>
      <name val="Calibri"/>
    </font>
    <font>
      <b/>
      <sz val="13"/>
      <color rgb="FFFFFFFF"/>
      <name val="Calibri"/>
    </font>
    <font>
      <b/>
      <sz val="11"/>
      <color rgb="FFFFFFFF"/>
      <name val="Arial"/>
    </font>
    <font>
      <b/>
      <sz val="11"/>
      <color theme="0"/>
      <name val="Calibri"/>
    </font>
    <font>
      <b/>
      <sz val="11"/>
      <color theme="1"/>
      <name val="Arial"/>
    </font>
    <font>
      <sz val="11"/>
      <color theme="1"/>
      <name val="&quot;Arial&quot;"/>
    </font>
    <font>
      <sz val="11"/>
      <color rgb="FF000000"/>
      <name val="Calibri"/>
    </font>
    <font>
      <u/>
      <sz val="11"/>
      <color theme="1"/>
      <name val="Arial"/>
    </font>
    <font>
      <u/>
      <sz val="11"/>
      <color theme="1"/>
      <name val="Arial"/>
    </font>
    <font>
      <b/>
      <sz val="16"/>
      <color rgb="FFFFFFFF"/>
      <name val="Calibri"/>
    </font>
    <font>
      <b/>
      <sz val="16"/>
      <color rgb="FF000000"/>
      <name val="Calibri"/>
    </font>
    <font>
      <u/>
      <sz val="16"/>
      <color theme="1"/>
      <name val="Calibri"/>
    </font>
    <font>
      <u/>
      <sz val="16"/>
      <color theme="1"/>
      <name val="Calibri"/>
    </font>
    <font>
      <b/>
      <sz val="20"/>
      <color theme="0"/>
      <name val="Calibri"/>
    </font>
    <font>
      <b/>
      <sz val="13"/>
      <color rgb="FFFF0000"/>
      <name val="Calibri"/>
    </font>
    <font>
      <sz val="13"/>
      <color rgb="FFFF0000"/>
      <name val="Calibri"/>
    </font>
    <font>
      <b/>
      <sz val="18"/>
      <color theme="1"/>
      <name val="Calibri"/>
    </font>
    <font>
      <sz val="11"/>
      <color theme="0"/>
      <name val="Calibri"/>
    </font>
    <font>
      <sz val="10"/>
      <color theme="1"/>
      <name val="Calibri"/>
    </font>
    <font>
      <sz val="12"/>
      <color rgb="FF000000"/>
      <name val="Calibri"/>
    </font>
    <font>
      <sz val="12"/>
      <color rgb="FFFF0000"/>
      <name val="Calibri"/>
    </font>
    <font>
      <b/>
      <sz val="11"/>
      <color rgb="FFFF0000"/>
      <name val="Arial"/>
    </font>
    <font>
      <b/>
      <sz val="11"/>
      <color rgb="FF000000"/>
      <name val="Calibri"/>
    </font>
    <font>
      <b/>
      <sz val="12"/>
      <color theme="1"/>
      <name val="Aptos Display"/>
    </font>
    <font>
      <sz val="12"/>
      <color theme="1"/>
      <name val="Aptos Display"/>
    </font>
    <font>
      <b/>
      <sz val="14"/>
      <color theme="1"/>
      <name val="Aptos Display"/>
    </font>
    <font>
      <sz val="14"/>
      <color theme="1"/>
      <name val="Aptos Display"/>
    </font>
    <font>
      <b/>
      <sz val="16"/>
      <color theme="1"/>
      <name val="Arial Nova Cond"/>
    </font>
    <font>
      <sz val="16"/>
      <color theme="1"/>
      <name val="Arial Nova Cond"/>
    </font>
    <font>
      <sz val="13"/>
      <color rgb="FFFFFFFF"/>
      <name val="Calibri"/>
    </font>
    <font>
      <sz val="11"/>
      <color rgb="FFFFFFFF"/>
      <name val="Arial"/>
    </font>
    <font>
      <b/>
      <sz val="11"/>
      <color theme="1"/>
      <name val="Arial, sans-serif"/>
    </font>
    <font>
      <sz val="11"/>
      <color theme="1"/>
      <name val="Arial, sans-serif"/>
    </font>
    <font>
      <b/>
      <sz val="11"/>
      <color rgb="FF000000"/>
      <name val="Arial, sans-serif"/>
    </font>
    <font>
      <sz val="11"/>
      <color rgb="FF000000"/>
      <name val="Arial, sans-serif"/>
    </font>
    <font>
      <u/>
      <sz val="11"/>
      <color rgb="FF1155CC"/>
      <name val="Arial"/>
    </font>
    <font>
      <sz val="16"/>
      <color theme="0"/>
      <name val="Calibri"/>
    </font>
    <font>
      <sz val="16"/>
      <color rgb="FFFF0000"/>
      <name val="Calibri"/>
    </font>
    <font>
      <sz val="16"/>
      <color rgb="FFFFFFFF"/>
      <name val="Calibri"/>
    </font>
    <font>
      <sz val="16"/>
      <color rgb="FF000000"/>
      <name val="Calibri"/>
    </font>
    <font>
      <b/>
      <sz val="10"/>
      <color theme="0"/>
      <name val="Calibri"/>
    </font>
    <font>
      <b/>
      <sz val="12"/>
      <color rgb="FF000000"/>
      <name val="Calibri"/>
    </font>
  </fonts>
  <fills count="21">
    <fill>
      <patternFill patternType="none"/>
    </fill>
    <fill>
      <patternFill patternType="gray125"/>
    </fill>
    <fill>
      <patternFill patternType="solid">
        <fgColor theme="0"/>
        <bgColor theme="0"/>
      </patternFill>
    </fill>
    <fill>
      <patternFill patternType="solid">
        <fgColor rgb="FF00B0F0"/>
        <bgColor rgb="FF00B0F0"/>
      </patternFill>
    </fill>
    <fill>
      <patternFill patternType="solid">
        <fgColor rgb="FF2FC9FF"/>
        <bgColor rgb="FF2FC9FF"/>
      </patternFill>
    </fill>
    <fill>
      <patternFill patternType="solid">
        <fgColor rgb="FFB52259"/>
        <bgColor rgb="FFB52259"/>
      </patternFill>
    </fill>
    <fill>
      <patternFill patternType="solid">
        <fgColor rgb="FFB42158"/>
        <bgColor rgb="FFB42158"/>
      </patternFill>
    </fill>
    <fill>
      <patternFill patternType="solid">
        <fgColor rgb="FFF2F2F2"/>
        <bgColor rgb="FFF2F2F2"/>
      </patternFill>
    </fill>
    <fill>
      <patternFill patternType="solid">
        <fgColor rgb="FFD990AB"/>
        <bgColor rgb="FFD990AB"/>
      </patternFill>
    </fill>
    <fill>
      <patternFill patternType="solid">
        <fgColor rgb="FFF3F3F3"/>
        <bgColor rgb="FFF3F3F3"/>
      </patternFill>
    </fill>
    <fill>
      <patternFill patternType="solid">
        <fgColor rgb="FFEFEFEF"/>
        <bgColor rgb="FFEFEFEF"/>
      </patternFill>
    </fill>
    <fill>
      <patternFill patternType="solid">
        <fgColor rgb="FFFFFF00"/>
        <bgColor rgb="FFFFFF00"/>
      </patternFill>
    </fill>
    <fill>
      <patternFill patternType="solid">
        <fgColor rgb="FFF2F2F4"/>
        <bgColor rgb="FFF2F2F4"/>
      </patternFill>
    </fill>
    <fill>
      <patternFill patternType="solid">
        <fgColor rgb="FFEDEDED"/>
        <bgColor rgb="FFEDEDED"/>
      </patternFill>
    </fill>
    <fill>
      <patternFill patternType="solid">
        <fgColor rgb="FFDB457E"/>
        <bgColor rgb="FFDB457E"/>
      </patternFill>
    </fill>
    <fill>
      <patternFill patternType="solid">
        <fgColor rgb="FFD9D9D9"/>
        <bgColor rgb="FFD9D9D9"/>
      </patternFill>
    </fill>
    <fill>
      <patternFill patternType="solid">
        <fgColor rgb="FFD8D8D8"/>
        <bgColor rgb="FFD8D8D8"/>
      </patternFill>
    </fill>
    <fill>
      <patternFill patternType="solid">
        <fgColor rgb="FFBFBFBF"/>
        <bgColor rgb="FFBFBFBF"/>
      </patternFill>
    </fill>
    <fill>
      <patternFill patternType="solid">
        <fgColor rgb="FFFF0000"/>
        <bgColor rgb="FFFF0000"/>
      </patternFill>
    </fill>
    <fill>
      <patternFill patternType="solid">
        <fgColor rgb="FFF7BA10"/>
        <bgColor rgb="FFF7BA10"/>
      </patternFill>
    </fill>
    <fill>
      <patternFill patternType="solid">
        <fgColor rgb="FFE49EDD"/>
        <bgColor rgb="FFE49EDD"/>
      </patternFill>
    </fill>
  </fills>
  <borders count="298">
    <border>
      <left/>
      <right/>
      <top/>
      <bottom/>
      <diagonal/>
    </border>
    <border>
      <left/>
      <right/>
      <top/>
      <bottom/>
      <diagonal/>
    </border>
    <border>
      <left/>
      <right/>
      <top style="dotted">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dotted">
        <color rgb="FF000000"/>
      </bottom>
      <diagonal/>
    </border>
    <border>
      <left/>
      <right/>
      <top style="thin">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ck">
        <color rgb="FF000000"/>
      </right>
      <top style="medium">
        <color rgb="FF000000"/>
      </top>
      <bottom/>
      <diagonal/>
    </border>
    <border>
      <left style="thick">
        <color rgb="FF000000"/>
      </left>
      <right style="thin">
        <color rgb="FF000000"/>
      </right>
      <top style="medium">
        <color rgb="FF000000"/>
      </top>
      <bottom/>
      <diagonal/>
    </border>
    <border>
      <left style="thin">
        <color rgb="FF000000"/>
      </left>
      <right style="thick">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top style="medium">
        <color rgb="FF000000"/>
      </top>
      <bottom/>
      <diagonal/>
    </border>
    <border>
      <left style="thin">
        <color theme="1"/>
      </left>
      <right style="medium">
        <color rgb="FF000000"/>
      </right>
      <top style="medium">
        <color rgb="FF000000"/>
      </top>
      <bottom/>
      <diagonal/>
    </border>
    <border>
      <left style="medium">
        <color rgb="FF000000"/>
      </left>
      <right style="thick">
        <color rgb="FF000000"/>
      </right>
      <top/>
      <bottom/>
      <diagonal/>
    </border>
    <border>
      <left style="thick">
        <color rgb="FF000000"/>
      </left>
      <right style="thin">
        <color rgb="FF000000"/>
      </right>
      <top/>
      <bottom/>
      <diagonal/>
    </border>
    <border>
      <left style="thin">
        <color rgb="FF000000"/>
      </left>
      <right style="thick">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1"/>
      </left>
      <right style="medium">
        <color rgb="FF000000"/>
      </right>
      <top/>
      <bottom/>
      <diagonal/>
    </border>
    <border>
      <left style="medium">
        <color rgb="FF000000"/>
      </left>
      <right style="thick">
        <color rgb="FF000000"/>
      </right>
      <top/>
      <bottom style="medium">
        <color rgb="FF000000"/>
      </bottom>
      <diagonal/>
    </border>
    <border>
      <left style="thick">
        <color rgb="FF000000"/>
      </left>
      <right style="thin">
        <color rgb="FF000000"/>
      </right>
      <top/>
      <bottom style="medium">
        <color rgb="FF000000"/>
      </bottom>
      <diagonal/>
    </border>
    <border>
      <left style="thin">
        <color rgb="FF000000"/>
      </left>
      <right style="thick">
        <color rgb="FF000000"/>
      </right>
      <top/>
      <bottom style="medium">
        <color rgb="FF000000"/>
      </bottom>
      <diagonal/>
    </border>
    <border>
      <left style="thin">
        <color rgb="FF000000"/>
      </left>
      <right style="thin">
        <color rgb="FF000000"/>
      </right>
      <top/>
      <bottom style="medium">
        <color rgb="FF000000"/>
      </bottom>
      <diagonal/>
    </border>
    <border>
      <left style="thin">
        <color theme="1"/>
      </left>
      <right style="medium">
        <color rgb="FF000000"/>
      </right>
      <top/>
      <bottom style="medium">
        <color rgb="FF000000"/>
      </bottom>
      <diagonal/>
    </border>
    <border>
      <left style="thick">
        <color rgb="FF000000"/>
      </left>
      <right style="dotted">
        <color rgb="FF000000"/>
      </right>
      <top/>
      <bottom/>
      <diagonal/>
    </border>
    <border>
      <left style="dotted">
        <color rgb="FF000000"/>
      </left>
      <right style="thick">
        <color rgb="FF000000"/>
      </right>
      <top/>
      <bottom/>
      <diagonal/>
    </border>
    <border>
      <left style="thick">
        <color rgb="FF000000"/>
      </left>
      <right style="dotted">
        <color rgb="FF000000"/>
      </right>
      <top/>
      <bottom style="dotted">
        <color rgb="FF000000"/>
      </bottom>
      <diagonal/>
    </border>
    <border>
      <left/>
      <right style="dotted">
        <color rgb="FF000000"/>
      </right>
      <top/>
      <bottom style="dotted">
        <color rgb="FF000000"/>
      </bottom>
      <diagonal/>
    </border>
    <border>
      <left style="dotted">
        <color rgb="FF000000"/>
      </left>
      <right style="medium">
        <color rgb="FF000000"/>
      </right>
      <top/>
      <bottom style="dotted">
        <color rgb="FF000000"/>
      </bottom>
      <diagonal/>
    </border>
    <border>
      <left style="medium">
        <color rgb="FF000000"/>
      </left>
      <right style="thick">
        <color rgb="FF000000"/>
      </right>
      <top/>
      <bottom style="dotted">
        <color rgb="FF000000"/>
      </bottom>
      <diagonal/>
    </border>
    <border>
      <left style="dotted">
        <color rgb="FF000000"/>
      </left>
      <right style="thick">
        <color rgb="FF000000"/>
      </right>
      <top/>
      <bottom style="dotted">
        <color rgb="FF000000"/>
      </bottom>
      <diagonal/>
    </border>
    <border>
      <left style="medium">
        <color rgb="FF000000"/>
      </left>
      <right style="thick">
        <color rgb="FF000000"/>
      </right>
      <top style="dotted">
        <color rgb="FF000000"/>
      </top>
      <bottom/>
      <diagonal/>
    </border>
    <border>
      <left style="thick">
        <color rgb="FF000000"/>
      </left>
      <right style="dotted">
        <color rgb="FF000000"/>
      </right>
      <top style="dotted">
        <color rgb="FF000000"/>
      </top>
      <bottom/>
      <diagonal/>
    </border>
    <border>
      <left style="dotted">
        <color rgb="FF000000"/>
      </left>
      <right style="thick">
        <color rgb="FF000000"/>
      </right>
      <top style="dotted">
        <color rgb="FF000000"/>
      </top>
      <bottom/>
      <diagonal/>
    </border>
    <border>
      <left style="thick">
        <color rgb="FF000000"/>
      </left>
      <right style="dotted">
        <color rgb="FF000000"/>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right style="dotted">
        <color rgb="FF000000"/>
      </right>
      <top style="dotted">
        <color rgb="FF000000"/>
      </top>
      <bottom style="dotted">
        <color rgb="FF000000"/>
      </bottom>
      <diagonal/>
    </border>
    <border>
      <left/>
      <right style="medium">
        <color rgb="FF000000"/>
      </right>
      <top style="dotted">
        <color rgb="FF000000"/>
      </top>
      <bottom style="dotted">
        <color rgb="FF000000"/>
      </bottom>
      <diagonal/>
    </border>
    <border>
      <left style="dotted">
        <color rgb="FF000000"/>
      </left>
      <right style="medium">
        <color rgb="FF000000"/>
      </right>
      <top style="dotted">
        <color rgb="FF000000"/>
      </top>
      <bottom/>
      <diagonal/>
    </border>
    <border>
      <left/>
      <right style="dotted">
        <color rgb="FF000000"/>
      </right>
      <top style="dotted">
        <color rgb="FF000000"/>
      </top>
      <bottom/>
      <diagonal/>
    </border>
    <border>
      <left style="thick">
        <color rgb="FF000000"/>
      </left>
      <right style="dotted">
        <color rgb="FF000000"/>
      </right>
      <top/>
      <bottom style="medium">
        <color rgb="FF000000"/>
      </bottom>
      <diagonal/>
    </border>
    <border>
      <left style="dotted">
        <color rgb="FF000000"/>
      </left>
      <right style="thick">
        <color rgb="FF000000"/>
      </right>
      <top/>
      <bottom style="medium">
        <color rgb="FF000000"/>
      </bottom>
      <diagonal/>
    </border>
    <border>
      <left style="thick">
        <color rgb="FF000000"/>
      </left>
      <right style="dotted">
        <color rgb="FF000000"/>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style="medium">
        <color rgb="FF000000"/>
      </right>
      <top style="dotted">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style="medium">
        <color rgb="FF000000"/>
      </right>
      <top style="medium">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right/>
      <top/>
      <bottom style="thick">
        <color theme="1"/>
      </bottom>
      <diagonal/>
    </border>
    <border>
      <left style="medium">
        <color rgb="FF000000"/>
      </left>
      <right style="thin">
        <color rgb="FF000000"/>
      </right>
      <top style="thick">
        <color theme="1"/>
      </top>
      <bottom/>
      <diagonal/>
    </border>
    <border>
      <left style="thin">
        <color rgb="FF000000"/>
      </left>
      <right style="thin">
        <color rgb="FF000000"/>
      </right>
      <top style="thick">
        <color theme="1"/>
      </top>
      <bottom/>
      <diagonal/>
    </border>
    <border>
      <left style="thin">
        <color rgb="FF000000"/>
      </left>
      <right/>
      <top style="thick">
        <color theme="1"/>
      </top>
      <bottom style="thin">
        <color rgb="FF000000"/>
      </bottom>
      <diagonal/>
    </border>
    <border>
      <left/>
      <right/>
      <top style="thick">
        <color theme="1"/>
      </top>
      <bottom style="thin">
        <color rgb="FF000000"/>
      </bottom>
      <diagonal/>
    </border>
    <border>
      <left/>
      <right style="thin">
        <color rgb="FF000000"/>
      </right>
      <top style="thick">
        <color theme="1"/>
      </top>
      <bottom style="thin">
        <color rgb="FF000000"/>
      </bottom>
      <diagonal/>
    </border>
    <border>
      <left style="thin">
        <color rgb="FF000000"/>
      </left>
      <right style="medium">
        <color rgb="FF000000"/>
      </right>
      <top style="thick">
        <color theme="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ck">
        <color rgb="FF000000"/>
      </left>
      <right/>
      <top/>
      <bottom style="dotted">
        <color rgb="FF000000"/>
      </bottom>
      <diagonal/>
    </border>
    <border>
      <left style="dotted">
        <color rgb="FF000000"/>
      </left>
      <right style="dotted">
        <color rgb="FF000000"/>
      </right>
      <top/>
      <bottom style="dotted">
        <color rgb="FF000000"/>
      </bottom>
      <diagonal/>
    </border>
    <border>
      <left style="dotted">
        <color rgb="FF000000"/>
      </left>
      <right/>
      <top/>
      <bottom style="dotted">
        <color rgb="FF000000"/>
      </bottom>
      <diagonal/>
    </border>
    <border>
      <left style="dotted">
        <color theme="1"/>
      </left>
      <right style="dotted">
        <color theme="1"/>
      </right>
      <top/>
      <bottom style="dotted">
        <color theme="1"/>
      </bottom>
      <diagonal/>
    </border>
    <border>
      <left/>
      <right style="dotted">
        <color rgb="FF000000"/>
      </right>
      <top/>
      <bottom style="dotted">
        <color rgb="FF000000"/>
      </bottom>
      <diagonal/>
    </border>
    <border>
      <left style="dotted">
        <color rgb="FF000000"/>
      </left>
      <right style="thick">
        <color theme="1"/>
      </right>
      <top/>
      <bottom style="dotted">
        <color rgb="FF000000"/>
      </bottom>
      <diagonal/>
    </border>
    <border>
      <left style="thick">
        <color rgb="FF000000"/>
      </left>
      <right/>
      <top style="dotted">
        <color rgb="FF000000"/>
      </top>
      <bottom style="dotted">
        <color rgb="FF000000"/>
      </bottom>
      <diagonal/>
    </border>
    <border>
      <left style="dotted">
        <color theme="1"/>
      </left>
      <right style="dotted">
        <color theme="1"/>
      </right>
      <top style="dotted">
        <color theme="1"/>
      </top>
      <bottom style="dotted">
        <color theme="1"/>
      </bottom>
      <diagonal/>
    </border>
    <border>
      <left style="dotted">
        <color rgb="FF000000"/>
      </left>
      <right style="thick">
        <color theme="1"/>
      </right>
      <top style="dotted">
        <color rgb="FF000000"/>
      </top>
      <bottom style="dotted">
        <color rgb="FF000000"/>
      </bottom>
      <diagonal/>
    </border>
    <border>
      <left/>
      <right style="thick">
        <color rgb="FF000000"/>
      </right>
      <top/>
      <bottom/>
      <diagonal/>
    </border>
    <border>
      <left style="thick">
        <color rgb="FF000000"/>
      </left>
      <right/>
      <top style="dotted">
        <color rgb="FF000000"/>
      </top>
      <bottom style="medium">
        <color rgb="FF000000"/>
      </bottom>
      <diagonal/>
    </border>
    <border>
      <left style="dotted">
        <color rgb="FF000000"/>
      </left>
      <right/>
      <top style="dotted">
        <color rgb="FF000000"/>
      </top>
      <bottom style="medium">
        <color rgb="FF000000"/>
      </bottom>
      <diagonal/>
    </border>
    <border>
      <left style="dotted">
        <color theme="1"/>
      </left>
      <right style="dotted">
        <color theme="1"/>
      </right>
      <top style="dotted">
        <color theme="1"/>
      </top>
      <bottom style="medium">
        <color rgb="FF000000"/>
      </bottom>
      <diagonal/>
    </border>
    <border>
      <left/>
      <right style="dotted">
        <color rgb="FF000000"/>
      </right>
      <top style="dotted">
        <color rgb="FF000000"/>
      </top>
      <bottom style="medium">
        <color rgb="FF000000"/>
      </bottom>
      <diagonal/>
    </border>
    <border>
      <left style="dotted">
        <color rgb="FF000000"/>
      </left>
      <right style="thick">
        <color theme="1"/>
      </right>
      <top style="dotted">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theme="1"/>
      </left>
      <right style="thin">
        <color theme="1"/>
      </right>
      <top style="thick">
        <color theme="1"/>
      </top>
      <bottom/>
      <diagonal/>
    </border>
    <border>
      <left style="thin">
        <color theme="1"/>
      </left>
      <right style="thin">
        <color theme="1"/>
      </right>
      <top style="thick">
        <color theme="1"/>
      </top>
      <bottom/>
      <diagonal/>
    </border>
    <border>
      <left style="thin">
        <color theme="1"/>
      </left>
      <right/>
      <top style="thick">
        <color theme="1"/>
      </top>
      <bottom/>
      <diagonal/>
    </border>
    <border>
      <left style="thick">
        <color theme="1"/>
      </left>
      <right/>
      <top style="thick">
        <color theme="1"/>
      </top>
      <bottom style="thin">
        <color theme="1"/>
      </bottom>
      <diagonal/>
    </border>
    <border>
      <left/>
      <right/>
      <top style="thick">
        <color theme="1"/>
      </top>
      <bottom style="thin">
        <color theme="1"/>
      </bottom>
      <diagonal/>
    </border>
    <border>
      <left/>
      <right style="thick">
        <color theme="1"/>
      </right>
      <top style="thick">
        <color theme="1"/>
      </top>
      <bottom style="thin">
        <color theme="1"/>
      </bottom>
      <diagonal/>
    </border>
    <border>
      <left style="thin">
        <color theme="1"/>
      </left>
      <right style="thin">
        <color rgb="FF000000"/>
      </right>
      <top style="thick">
        <color theme="1"/>
      </top>
      <bottom/>
      <diagonal/>
    </border>
    <border>
      <left/>
      <right style="thick">
        <color theme="1"/>
      </right>
      <top style="thick">
        <color theme="1"/>
      </top>
      <bottom/>
      <diagonal/>
    </border>
    <border>
      <left style="thick">
        <color theme="1"/>
      </left>
      <right style="thin">
        <color theme="1"/>
      </right>
      <top/>
      <bottom/>
      <diagonal/>
    </border>
    <border>
      <left style="thin">
        <color theme="1"/>
      </left>
      <right style="thin">
        <color theme="1"/>
      </right>
      <top/>
      <bottom style="medium">
        <color rgb="FF000000"/>
      </bottom>
      <diagonal/>
    </border>
    <border>
      <left style="thin">
        <color theme="1"/>
      </left>
      <right/>
      <top/>
      <bottom/>
      <diagonal/>
    </border>
    <border>
      <left style="thick">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n">
        <color theme="1"/>
      </left>
      <right style="thin">
        <color rgb="FF000000"/>
      </right>
      <top/>
      <bottom style="medium">
        <color rgb="FF000000"/>
      </bottom>
      <diagonal/>
    </border>
    <border>
      <left/>
      <right style="thick">
        <color theme="1"/>
      </right>
      <top/>
      <bottom/>
      <diagonal/>
    </border>
    <border>
      <left style="thick">
        <color theme="1"/>
      </left>
      <right style="dotted">
        <color rgb="FF000000"/>
      </right>
      <top style="medium">
        <color rgb="FF000000"/>
      </top>
      <bottom style="dotted">
        <color rgb="FF000000"/>
      </bottom>
      <diagonal/>
    </border>
    <border>
      <left style="dotted">
        <color theme="1"/>
      </left>
      <right style="dotted">
        <color theme="1"/>
      </right>
      <top style="thin">
        <color rgb="FF000000"/>
      </top>
      <bottom/>
      <diagonal/>
    </border>
    <border>
      <left style="thick">
        <color rgb="FF000000"/>
      </left>
      <right style="dotted">
        <color theme="1"/>
      </right>
      <top style="thin">
        <color rgb="FF000000"/>
      </top>
      <bottom/>
      <diagonal/>
    </border>
    <border>
      <left style="dotted">
        <color rgb="FF000000"/>
      </left>
      <right style="dotted">
        <color rgb="FF000000"/>
      </right>
      <top style="medium">
        <color rgb="FF000000"/>
      </top>
      <bottom/>
      <diagonal/>
    </border>
    <border>
      <left/>
      <right style="thick">
        <color rgb="FF000000"/>
      </right>
      <top/>
      <bottom/>
      <diagonal/>
    </border>
    <border>
      <left style="thick">
        <color theme="1"/>
      </left>
      <right style="dotted">
        <color theme="1"/>
      </right>
      <top style="thin">
        <color rgb="FF000000"/>
      </top>
      <bottom/>
      <diagonal/>
    </border>
    <border>
      <left style="dotted">
        <color theme="1"/>
      </left>
      <right style="medium">
        <color rgb="FF000000"/>
      </right>
      <top style="dotted">
        <color rgb="FF000000"/>
      </top>
      <bottom/>
      <diagonal/>
    </border>
    <border>
      <left/>
      <right style="thick">
        <color theme="1"/>
      </right>
      <top style="medium">
        <color rgb="FF000000"/>
      </top>
      <bottom style="dotted">
        <color rgb="FF000000"/>
      </bottom>
      <diagonal/>
    </border>
    <border>
      <left style="thick">
        <color theme="1"/>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right style="thick">
        <color theme="1"/>
      </right>
      <top style="dotted">
        <color rgb="FF000000"/>
      </top>
      <bottom style="dotted">
        <color rgb="FF000000"/>
      </bottom>
      <diagonal/>
    </border>
    <border>
      <left style="thick">
        <color theme="1"/>
      </left>
      <right/>
      <top style="dotted">
        <color rgb="FF000000"/>
      </top>
      <bottom style="dotted">
        <color rgb="FF000000"/>
      </bottom>
      <diagonal/>
    </border>
    <border>
      <left style="thick">
        <color theme="1"/>
      </left>
      <right style="dotted">
        <color rgb="FF000000"/>
      </right>
      <top/>
      <bottom style="dotted">
        <color rgb="FF000000"/>
      </bottom>
      <diagonal/>
    </border>
    <border>
      <left style="thick">
        <color theme="1"/>
      </left>
      <right/>
      <top style="dotted">
        <color rgb="FF000000"/>
      </top>
      <bottom style="thick">
        <color theme="1"/>
      </bottom>
      <diagonal/>
    </border>
    <border>
      <left style="dotted">
        <color rgb="FF000000"/>
      </left>
      <right style="dotted">
        <color rgb="FF000000"/>
      </right>
      <top style="dotted">
        <color rgb="FF000000"/>
      </top>
      <bottom style="thick">
        <color theme="1"/>
      </bottom>
      <diagonal/>
    </border>
    <border>
      <left style="dotted">
        <color rgb="FF000000"/>
      </left>
      <right/>
      <top style="dotted">
        <color rgb="FF000000"/>
      </top>
      <bottom style="thick">
        <color theme="1"/>
      </bottom>
      <diagonal/>
    </border>
    <border>
      <left style="medium">
        <color rgb="FF000000"/>
      </left>
      <right style="dotted">
        <color rgb="FF000000"/>
      </right>
      <top style="dotted">
        <color rgb="FF000000"/>
      </top>
      <bottom style="thick">
        <color theme="1"/>
      </bottom>
      <diagonal/>
    </border>
    <border>
      <left style="dotted">
        <color rgb="FF000000"/>
      </left>
      <right/>
      <top style="dotted">
        <color rgb="FF000000"/>
      </top>
      <bottom style="thick">
        <color rgb="FF000000"/>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medium">
        <color rgb="FF000000"/>
      </right>
      <top style="dotted">
        <color rgb="FF000000"/>
      </top>
      <bottom style="thick">
        <color rgb="FF000000"/>
      </bottom>
      <diagonal/>
    </border>
    <border>
      <left/>
      <right style="thick">
        <color theme="1"/>
      </right>
      <top style="dotted">
        <color rgb="FF000000"/>
      </top>
      <bottom style="thick">
        <color theme="1"/>
      </bottom>
      <diagonal/>
    </border>
    <border>
      <left style="thick">
        <color theme="1"/>
      </left>
      <right/>
      <top/>
      <bottom style="dotted">
        <color rgb="FF000000"/>
      </bottom>
      <diagonal/>
    </border>
    <border>
      <left style="medium">
        <color rgb="FF000000"/>
      </left>
      <right style="dotted">
        <color rgb="FF000000"/>
      </right>
      <top/>
      <bottom style="dotted">
        <color rgb="FF000000"/>
      </bottom>
      <diagonal/>
    </border>
    <border>
      <left style="dotted">
        <color rgb="FF000000"/>
      </left>
      <right style="medium">
        <color rgb="FF000000"/>
      </right>
      <top/>
      <bottom style="dotted">
        <color rgb="FF000000"/>
      </bottom>
      <diagonal/>
    </border>
    <border>
      <left/>
      <right style="thick">
        <color theme="1"/>
      </right>
      <top/>
      <bottom style="dotted">
        <color rgb="FF000000"/>
      </bottom>
      <diagonal/>
    </border>
    <border>
      <left style="thick">
        <color theme="1"/>
      </left>
      <right style="dotted">
        <color rgb="FF000000"/>
      </right>
      <top style="dotted">
        <color rgb="FF000000"/>
      </top>
      <bottom style="medium">
        <color rgb="FF000000"/>
      </bottom>
      <diagonal/>
    </border>
    <border>
      <left/>
      <right style="thick">
        <color theme="1"/>
      </right>
      <top style="dotted">
        <color rgb="FF000000"/>
      </top>
      <bottom style="medium">
        <color rgb="FF000000"/>
      </bottom>
      <diagonal/>
    </border>
    <border>
      <left style="thick">
        <color theme="1"/>
      </left>
      <right/>
      <top style="dotted">
        <color rgb="FF000000"/>
      </top>
      <bottom style="thick">
        <color rgb="FF000000"/>
      </bottom>
      <diagonal/>
    </border>
    <border>
      <left style="thick">
        <color theme="1"/>
      </left>
      <right style="dotted">
        <color rgb="FF000000"/>
      </right>
      <top style="dotted">
        <color rgb="FF000000"/>
      </top>
      <bottom style="thick">
        <color rgb="FF000000"/>
      </bottom>
      <diagonal/>
    </border>
    <border>
      <left style="dotted">
        <color rgb="FF000000"/>
      </left>
      <right style="thick">
        <color theme="1"/>
      </right>
      <top style="dotted">
        <color rgb="FF000000"/>
      </top>
      <bottom style="thick">
        <color rgb="FF000000"/>
      </bottom>
      <diagonal/>
    </border>
    <border>
      <left style="thick">
        <color theme="1"/>
      </left>
      <right style="dotted">
        <color rgb="FF000000"/>
      </right>
      <top style="dotted">
        <color rgb="FF000000"/>
      </top>
      <bottom style="thick">
        <color theme="1"/>
      </bottom>
      <diagonal/>
    </border>
    <border>
      <left style="dotted">
        <color rgb="FF000000"/>
      </left>
      <right style="thick">
        <color theme="1"/>
      </right>
      <top style="dotted">
        <color rgb="FF000000"/>
      </top>
      <bottom style="thick">
        <color theme="1"/>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rgb="FF000000"/>
      </right>
      <top/>
      <bottom style="medium">
        <color theme="1"/>
      </bottom>
      <diagonal/>
    </border>
    <border>
      <left/>
      <right style="thick">
        <color theme="1"/>
      </right>
      <top/>
      <bottom style="medium">
        <color theme="1"/>
      </bottom>
      <diagonal/>
    </border>
    <border>
      <left style="thick">
        <color rgb="FF000000"/>
      </left>
      <right style="dotted">
        <color rgb="FF000000"/>
      </right>
      <top style="medium">
        <color theme="1"/>
      </top>
      <bottom style="dotted">
        <color rgb="FF000000"/>
      </bottom>
      <diagonal/>
    </border>
    <border>
      <left style="dotted">
        <color rgb="FF000000"/>
      </left>
      <right style="dotted">
        <color rgb="FF000000"/>
      </right>
      <top style="medium">
        <color theme="1"/>
      </top>
      <bottom style="dotted">
        <color rgb="FF000000"/>
      </bottom>
      <diagonal/>
    </border>
    <border>
      <left style="dotted">
        <color rgb="FF000000"/>
      </left>
      <right style="thick">
        <color rgb="FF000000"/>
      </right>
      <top style="medium">
        <color theme="1"/>
      </top>
      <bottom style="dotted">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theme="1"/>
      </right>
      <top style="medium">
        <color rgb="FF000000"/>
      </top>
      <bottom/>
      <diagonal/>
    </border>
    <border>
      <left style="thin">
        <color theme="1"/>
      </left>
      <right style="thin">
        <color theme="1"/>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theme="1"/>
      </left>
      <right style="thin">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theme="1"/>
      </right>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theme="1"/>
      </left>
      <right/>
      <top style="medium">
        <color rgb="FF000000"/>
      </top>
      <bottom style="medium">
        <color theme="1"/>
      </bottom>
      <diagonal/>
    </border>
    <border>
      <left/>
      <right/>
      <top style="medium">
        <color rgb="FF000000"/>
      </top>
      <bottom style="medium">
        <color theme="1"/>
      </bottom>
      <diagonal/>
    </border>
    <border>
      <left/>
      <right style="medium">
        <color rgb="FF000000"/>
      </right>
      <top style="medium">
        <color rgb="FF000000"/>
      </top>
      <bottom style="medium">
        <color theme="1"/>
      </bottom>
      <diagonal/>
    </border>
    <border>
      <left style="medium">
        <color rgb="FF000000"/>
      </left>
      <right style="medium">
        <color rgb="FF000000"/>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medium">
        <color theme="1"/>
      </bottom>
      <diagonal/>
    </border>
    <border>
      <left style="medium">
        <color theme="1"/>
      </left>
      <right style="medium">
        <color theme="1"/>
      </right>
      <top style="medium">
        <color theme="1"/>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bottom style="medium">
        <color rgb="FF000000"/>
      </bottom>
      <diagonal/>
    </border>
    <border>
      <left style="medium">
        <color theme="1"/>
      </left>
      <right style="medium">
        <color theme="1"/>
      </right>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rgb="FF000000"/>
      </left>
      <right/>
      <top style="dotted">
        <color theme="1"/>
      </top>
      <bottom style="dotted">
        <color theme="1"/>
      </bottom>
      <diagonal/>
    </border>
    <border>
      <left style="medium">
        <color rgb="FF000000"/>
      </left>
      <right style="dotted">
        <color theme="1"/>
      </right>
      <top style="dotted">
        <color theme="1"/>
      </top>
      <bottom style="dotted">
        <color theme="1"/>
      </bottom>
      <diagonal/>
    </border>
    <border>
      <left style="dotted">
        <color theme="1"/>
      </left>
      <right style="medium">
        <color rgb="FF000000"/>
      </right>
      <top style="dotted">
        <color theme="1"/>
      </top>
      <bottom style="dotted">
        <color theme="1"/>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theme="1"/>
      </right>
      <top style="medium">
        <color theme="1"/>
      </top>
      <bottom style="dotted">
        <color rgb="FF000000"/>
      </bottom>
      <diagonal/>
    </border>
    <border>
      <left style="medium">
        <color rgb="FF000000"/>
      </left>
      <right/>
      <top style="dotted">
        <color rgb="FF000000"/>
      </top>
      <bottom style="dotted">
        <color rgb="FF000000"/>
      </bottom>
      <diagonal/>
    </border>
    <border>
      <left style="dotted">
        <color rgb="FF000000"/>
      </left>
      <right style="dotted">
        <color rgb="FF000000"/>
      </right>
      <top style="dotted">
        <color rgb="FF000000"/>
      </top>
      <bottom/>
      <diagonal/>
    </border>
    <border>
      <left style="medium">
        <color rgb="FF000000"/>
      </left>
      <right style="medium">
        <color theme="1"/>
      </right>
      <top style="dotted">
        <color rgb="FF000000"/>
      </top>
      <bottom style="dotted">
        <color rgb="FF000000"/>
      </bottom>
      <diagonal/>
    </border>
    <border>
      <left style="medium">
        <color rgb="FF000000"/>
      </left>
      <right style="medium">
        <color theme="1"/>
      </right>
      <top style="dotted">
        <color rgb="FF000000"/>
      </top>
      <bottom/>
      <diagonal/>
    </border>
    <border>
      <left/>
      <right style="dotted">
        <color rgb="FF000000"/>
      </right>
      <top style="dotted">
        <color rgb="FF000000"/>
      </top>
      <bottom/>
      <diagonal/>
    </border>
    <border>
      <left style="dotted">
        <color rgb="FF000000"/>
      </left>
      <right style="medium">
        <color rgb="FF000000"/>
      </right>
      <top style="dotted">
        <color rgb="FF000000"/>
      </top>
      <bottom/>
      <diagonal/>
    </border>
    <border>
      <left style="thin">
        <color rgb="FF000000"/>
      </left>
      <right style="medium">
        <color theme="1"/>
      </right>
      <top style="hair">
        <color rgb="FF000000"/>
      </top>
      <bottom style="hair">
        <color rgb="FF000000"/>
      </bottom>
      <diagonal/>
    </border>
    <border>
      <left style="thin">
        <color rgb="FF000000"/>
      </left>
      <right style="medium">
        <color theme="1"/>
      </right>
      <top style="hair">
        <color rgb="FF000000"/>
      </top>
      <bottom/>
      <diagonal/>
    </border>
    <border>
      <left style="medium">
        <color rgb="FF000000"/>
      </left>
      <right/>
      <top style="dotted">
        <color rgb="FF000000"/>
      </top>
      <bottom style="medium">
        <color rgb="FF000000"/>
      </bottom>
      <diagonal/>
    </border>
    <border>
      <left style="medium">
        <color rgb="FF000000"/>
      </left>
      <right/>
      <top style="dotted">
        <color theme="1"/>
      </top>
      <bottom style="medium">
        <color rgb="FF000000"/>
      </bottom>
      <diagonal/>
    </border>
    <border>
      <left style="medium">
        <color rgb="FF000000"/>
      </left>
      <right style="dotted">
        <color theme="1"/>
      </right>
      <top style="dotted">
        <color theme="1"/>
      </top>
      <bottom style="medium">
        <color rgb="FF000000"/>
      </bottom>
      <diagonal/>
    </border>
    <border>
      <left style="dotted">
        <color theme="1"/>
      </left>
      <right style="medium">
        <color rgb="FF000000"/>
      </right>
      <top style="dotted">
        <color theme="1"/>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theme="1"/>
      </right>
      <top style="dotted">
        <color rgb="FF000000"/>
      </top>
      <bottom style="medium">
        <color rgb="FF000000"/>
      </bottom>
      <diagonal/>
    </border>
    <border>
      <left style="medium">
        <color rgb="FF000000"/>
      </left>
      <right/>
      <top/>
      <bottom style="dotted">
        <color rgb="FF000000"/>
      </bottom>
      <diagonal/>
    </border>
    <border>
      <left style="dotted">
        <color rgb="FF000000"/>
      </left>
      <right style="dotted">
        <color rgb="FF000000"/>
      </right>
      <top/>
      <bottom/>
      <diagonal/>
    </border>
    <border>
      <left style="medium">
        <color rgb="FF000000"/>
      </left>
      <right/>
      <top/>
      <bottom style="dotted">
        <color theme="1"/>
      </bottom>
      <diagonal/>
    </border>
    <border>
      <left style="medium">
        <color rgb="FF000000"/>
      </left>
      <right style="dotted">
        <color theme="1"/>
      </right>
      <top/>
      <bottom style="dotted">
        <color theme="1"/>
      </bottom>
      <diagonal/>
    </border>
    <border>
      <left style="dotted">
        <color theme="1"/>
      </left>
      <right style="medium">
        <color rgb="FF000000"/>
      </right>
      <top/>
      <bottom style="dotted">
        <color theme="1"/>
      </bottom>
      <diagonal/>
    </border>
    <border>
      <left style="medium">
        <color rgb="FF000000"/>
      </left>
      <right/>
      <top/>
      <bottom style="thin">
        <color rgb="FF000000"/>
      </bottom>
      <diagonal/>
    </border>
    <border>
      <left style="thin">
        <color rgb="FF000000"/>
      </left>
      <right/>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ck">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right style="thick">
        <color rgb="FF000000"/>
      </right>
      <top style="medium">
        <color rgb="FF000000"/>
      </top>
      <bottom style="thick">
        <color rgb="FF000000"/>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style="medium">
        <color rgb="FF000000"/>
      </left>
      <right style="thick">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bottom/>
      <diagonal/>
    </border>
    <border>
      <left style="thick">
        <color rgb="FF000000"/>
      </left>
      <right style="medium">
        <color rgb="FF000000"/>
      </right>
      <top/>
      <bottom style="medium">
        <color rgb="FF000000"/>
      </bottom>
      <diagonal/>
    </border>
    <border>
      <left style="thick">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medium">
        <color rgb="FF000000"/>
      </left>
      <right style="medium">
        <color rgb="FF000000"/>
      </right>
      <top/>
      <bottom style="dotted">
        <color rgb="FF000000"/>
      </bottom>
      <diagonal/>
    </border>
    <border>
      <left style="medium">
        <color rgb="FF000000"/>
      </left>
      <right style="medium">
        <color rgb="FF000000"/>
      </right>
      <top/>
      <bottom style="dotted">
        <color theme="1"/>
      </bottom>
      <diagonal/>
    </border>
    <border>
      <left style="medium">
        <color rgb="FF000000"/>
      </left>
      <right style="thin">
        <color rgb="FF000000"/>
      </right>
      <top/>
      <bottom style="thin">
        <color rgb="FF000000"/>
      </bottom>
      <diagonal/>
    </border>
    <border>
      <left style="dotted">
        <color rgb="FF000000"/>
      </left>
      <right style="dotted">
        <color rgb="FF000000"/>
      </right>
      <top style="dotted">
        <color rgb="FF000000"/>
      </top>
      <bottom/>
      <diagonal/>
    </border>
    <border>
      <left style="medium">
        <color rgb="FF000000"/>
      </left>
      <right style="medium">
        <color rgb="FF000000"/>
      </right>
      <top style="dotted">
        <color rgb="FF000000"/>
      </top>
      <bottom/>
      <diagonal/>
    </border>
    <border>
      <left style="medium">
        <color rgb="FF000000"/>
      </left>
      <right style="medium">
        <color rgb="FF000000"/>
      </right>
      <top style="dotted">
        <color theme="1"/>
      </top>
      <bottom/>
      <diagonal/>
    </border>
    <border>
      <left style="thin">
        <color rgb="FF000000"/>
      </left>
      <right style="thick">
        <color rgb="FF000000"/>
      </right>
      <top style="dotted">
        <color rgb="FF000000"/>
      </top>
      <bottom/>
      <diagonal/>
    </border>
    <border>
      <left style="thin">
        <color rgb="FF000000"/>
      </left>
      <right style="thick">
        <color rgb="FF000000"/>
      </right>
      <top/>
      <bottom style="dotted">
        <color rgb="FF000000"/>
      </bottom>
      <diagonal/>
    </border>
    <border>
      <left/>
      <right style="thick">
        <color rgb="FF000000"/>
      </right>
      <top/>
      <bottom style="dotted">
        <color rgb="FF000000"/>
      </bottom>
      <diagonal/>
    </border>
    <border>
      <left style="thick">
        <color rgb="FF000000"/>
      </left>
      <right style="dotted">
        <color rgb="FF000000"/>
      </right>
      <top/>
      <bottom style="thick">
        <color rgb="FF000000"/>
      </bottom>
      <diagonal/>
    </border>
    <border>
      <left style="dotted">
        <color rgb="FF000000"/>
      </left>
      <right style="dotted">
        <color rgb="FF000000"/>
      </right>
      <top/>
      <bottom style="thick">
        <color rgb="FF000000"/>
      </bottom>
      <diagonal/>
    </border>
    <border>
      <left style="dotted">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dotted">
        <color rgb="FF000000"/>
      </right>
      <top style="dotted">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ck">
        <color rgb="FF000000"/>
      </right>
      <top/>
      <bottom style="thick">
        <color rgb="FF000000"/>
      </bottom>
      <diagonal/>
    </border>
    <border>
      <left style="thin">
        <color rgb="FF000000"/>
      </left>
      <right style="thick">
        <color rgb="FF000000"/>
      </right>
      <top/>
      <bottom style="thick">
        <color rgb="FF000000"/>
      </bottom>
      <diagonal/>
    </border>
  </borders>
  <cellStyleXfs count="1">
    <xf numFmtId="0" fontId="0" fillId="0" borderId="0"/>
  </cellStyleXfs>
  <cellXfs count="861">
    <xf numFmtId="0" fontId="0" fillId="0" borderId="0" xfId="0"/>
    <xf numFmtId="0" fontId="1" fillId="0" borderId="0" xfId="0" applyFont="1" applyAlignment="1">
      <alignment horizontal="center"/>
    </xf>
    <xf numFmtId="0" fontId="2" fillId="0" borderId="0" xfId="0" applyFont="1" applyAlignment="1">
      <alignment vertical="center"/>
    </xf>
    <xf numFmtId="0" fontId="3" fillId="0" borderId="0" xfId="0" applyFont="1"/>
    <xf numFmtId="0" fontId="2" fillId="0" borderId="0" xfId="0" applyFont="1" applyAlignment="1">
      <alignment vertical="center" wrapText="1"/>
    </xf>
    <xf numFmtId="0" fontId="4" fillId="0" borderId="0" xfId="0" applyFont="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vertical="center" wrapText="1"/>
    </xf>
    <xf numFmtId="0" fontId="1" fillId="0" borderId="0" xfId="0" applyFont="1"/>
    <xf numFmtId="0" fontId="9" fillId="0" borderId="0" xfId="0" applyFont="1" applyAlignment="1">
      <alignment vertical="center" wrapText="1"/>
    </xf>
    <xf numFmtId="0" fontId="10" fillId="0" borderId="0" xfId="0" applyFont="1" applyAlignment="1">
      <alignment horizontal="left" vertical="center" wrapText="1"/>
    </xf>
    <xf numFmtId="0" fontId="11" fillId="0" borderId="0" xfId="0" applyFont="1" applyAlignment="1">
      <alignment horizontal="center" vertical="center" wrapText="1"/>
    </xf>
    <xf numFmtId="9" fontId="11" fillId="0" borderId="0" xfId="0" applyNumberFormat="1" applyFont="1" applyAlignment="1">
      <alignment horizontal="left" vertical="center" wrapText="1"/>
    </xf>
    <xf numFmtId="0" fontId="10" fillId="0" borderId="0" xfId="0" applyFont="1" applyAlignment="1">
      <alignment vertical="center" wrapText="1"/>
    </xf>
    <xf numFmtId="0" fontId="5" fillId="0" borderId="0" xfId="0" applyFont="1" applyAlignment="1">
      <alignment vertical="top" wrapText="1"/>
    </xf>
    <xf numFmtId="0" fontId="11" fillId="0" borderId="0" xfId="0" applyFont="1" applyAlignment="1">
      <alignment horizontal="left" vertical="center" wrapText="1"/>
    </xf>
    <xf numFmtId="0" fontId="10" fillId="0" borderId="0" xfId="0" applyFont="1" applyAlignment="1">
      <alignment horizontal="center" vertical="center" wrapText="1"/>
    </xf>
    <xf numFmtId="9" fontId="11" fillId="0" borderId="0" xfId="0" applyNumberFormat="1"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vertical="center" wrapText="1"/>
    </xf>
    <xf numFmtId="0" fontId="13" fillId="0" borderId="0" xfId="0" applyFont="1" applyAlignment="1">
      <alignment horizontal="center" vertical="center" wrapText="1"/>
    </xf>
    <xf numFmtId="0" fontId="5" fillId="0" borderId="14" xfId="0" applyFont="1" applyBorder="1" applyAlignment="1">
      <alignment vertical="top" wrapText="1"/>
    </xf>
    <xf numFmtId="0" fontId="1" fillId="0" borderId="0" xfId="0" applyFont="1" applyAlignment="1">
      <alignment horizontal="center" wrapText="1"/>
    </xf>
    <xf numFmtId="0" fontId="7" fillId="0" borderId="0" xfId="0" applyFont="1" applyAlignment="1">
      <alignment vertical="center"/>
    </xf>
    <xf numFmtId="0" fontId="12" fillId="0" borderId="0" xfId="0" applyFont="1" applyAlignment="1">
      <alignment horizontal="center" vertical="center" wrapText="1"/>
    </xf>
    <xf numFmtId="0" fontId="7" fillId="0" borderId="0" xfId="0" applyFont="1" applyAlignment="1">
      <alignment vertical="center" wrapText="1"/>
    </xf>
    <xf numFmtId="0" fontId="14" fillId="0" borderId="0" xfId="0" applyFont="1" applyAlignment="1">
      <alignment horizontal="center" vertical="top" wrapText="1"/>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20" fillId="3" borderId="34"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11" fillId="0" borderId="43"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0" fillId="0" borderId="53" xfId="0" applyFont="1" applyBorder="1" applyAlignment="1">
      <alignment horizontal="left" vertical="center" wrapText="1"/>
    </xf>
    <xf numFmtId="0" fontId="11" fillId="3" borderId="54" xfId="0" applyFont="1" applyFill="1" applyBorder="1" applyAlignment="1">
      <alignment horizontal="center" vertical="center" wrapText="1"/>
    </xf>
    <xf numFmtId="0" fontId="11" fillId="3" borderId="5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0" borderId="53" xfId="0" applyFont="1" applyBorder="1" applyAlignment="1">
      <alignment horizontal="left" vertical="center" wrapText="1"/>
    </xf>
    <xf numFmtId="0" fontId="15" fillId="0" borderId="0" xfId="0" applyFont="1" applyAlignment="1">
      <alignmen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11" fillId="3" borderId="51" xfId="0" applyFont="1" applyFill="1" applyBorder="1" applyAlignment="1">
      <alignment horizontal="left" vertical="center" wrapText="1"/>
    </xf>
    <xf numFmtId="0" fontId="11" fillId="3" borderId="55" xfId="0" applyFont="1" applyFill="1" applyBorder="1" applyAlignment="1">
      <alignment horizontal="left" vertical="center" wrapText="1"/>
    </xf>
    <xf numFmtId="9" fontId="11" fillId="0" borderId="53" xfId="0" applyNumberFormat="1" applyFont="1" applyBorder="1" applyAlignment="1">
      <alignment horizontal="left" vertical="center" wrapText="1"/>
    </xf>
    <xf numFmtId="0" fontId="11" fillId="0" borderId="56" xfId="0" applyFont="1" applyBorder="1" applyAlignment="1">
      <alignment horizontal="left" vertical="center" wrapText="1"/>
    </xf>
    <xf numFmtId="9" fontId="11" fillId="3" borderId="53" xfId="0" applyNumberFormat="1" applyFont="1" applyFill="1" applyBorder="1" applyAlignment="1">
      <alignment horizontal="left" vertical="center" wrapText="1"/>
    </xf>
    <xf numFmtId="9" fontId="11" fillId="0" borderId="57" xfId="0" applyNumberFormat="1" applyFont="1" applyBorder="1" applyAlignment="1">
      <alignment horizontal="left" vertical="center" wrapText="1"/>
    </xf>
    <xf numFmtId="0" fontId="11" fillId="0" borderId="58"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61" xfId="0" applyFont="1" applyBorder="1" applyAlignment="1">
      <alignment horizontal="left" vertical="center" wrapText="1"/>
    </xf>
    <xf numFmtId="0" fontId="11" fillId="0" borderId="62" xfId="0" applyFont="1" applyBorder="1" applyAlignment="1">
      <alignment horizontal="left" vertical="center" wrapText="1"/>
    </xf>
    <xf numFmtId="9" fontId="11" fillId="0" borderId="63" xfId="0" applyNumberFormat="1" applyFont="1" applyBorder="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vertical="center"/>
    </xf>
    <xf numFmtId="0" fontId="16" fillId="0" borderId="0" xfId="0" applyFont="1" applyAlignment="1">
      <alignment horizontal="center" vertical="center"/>
    </xf>
    <xf numFmtId="0" fontId="22" fillId="3" borderId="68" xfId="0" applyFont="1" applyFill="1" applyBorder="1" applyAlignment="1">
      <alignment horizontal="center" vertical="center" wrapText="1"/>
    </xf>
    <xf numFmtId="0" fontId="23" fillId="4" borderId="69" xfId="0" applyFont="1" applyFill="1" applyBorder="1" applyAlignment="1">
      <alignment horizontal="center" vertical="center" wrapText="1"/>
    </xf>
    <xf numFmtId="0" fontId="24" fillId="4" borderId="70" xfId="0" applyFont="1" applyFill="1" applyBorder="1" applyAlignment="1">
      <alignment horizontal="center" vertical="center" wrapText="1"/>
    </xf>
    <xf numFmtId="0" fontId="23" fillId="4" borderId="71" xfId="0" applyFont="1" applyFill="1" applyBorder="1" applyAlignment="1">
      <alignment horizontal="center" vertical="center" wrapText="1"/>
    </xf>
    <xf numFmtId="0" fontId="24" fillId="3" borderId="72" xfId="0" applyFont="1" applyFill="1" applyBorder="1" applyAlignment="1">
      <alignment vertical="center" wrapText="1"/>
    </xf>
    <xf numFmtId="0" fontId="24" fillId="3" borderId="54" xfId="0" applyFont="1" applyFill="1" applyBorder="1" applyAlignment="1">
      <alignment vertical="center" wrapText="1"/>
    </xf>
    <xf numFmtId="0" fontId="24" fillId="3" borderId="54" xfId="0" applyFont="1" applyFill="1" applyBorder="1" applyAlignment="1">
      <alignment horizontal="center" vertical="center" wrapText="1"/>
    </xf>
    <xf numFmtId="0" fontId="24" fillId="3" borderId="53" xfId="0" applyFont="1" applyFill="1" applyBorder="1" applyAlignment="1">
      <alignment vertical="center" wrapText="1"/>
    </xf>
    <xf numFmtId="0" fontId="23" fillId="4" borderId="72" xfId="0" applyFont="1" applyFill="1" applyBorder="1" applyAlignment="1">
      <alignment vertical="center" wrapText="1"/>
    </xf>
    <xf numFmtId="0" fontId="24" fillId="4" borderId="54" xfId="0" applyFont="1" applyFill="1" applyBorder="1" applyAlignment="1">
      <alignment vertical="center" wrapText="1"/>
    </xf>
    <xf numFmtId="0" fontId="25" fillId="4" borderId="73" xfId="0" applyFont="1" applyFill="1" applyBorder="1" applyAlignment="1">
      <alignment horizontal="left" vertical="center" wrapText="1"/>
    </xf>
    <xf numFmtId="0" fontId="24" fillId="4" borderId="54"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23" fillId="0" borderId="72" xfId="0" applyFont="1" applyBorder="1" applyAlignment="1">
      <alignment vertical="center" wrapText="1"/>
    </xf>
    <xf numFmtId="0" fontId="23" fillId="0" borderId="54" xfId="0" applyFont="1" applyBorder="1" applyAlignment="1">
      <alignment vertical="center" wrapText="1"/>
    </xf>
    <xf numFmtId="0" fontId="26" fillId="0" borderId="54" xfId="0" applyFont="1" applyBorder="1" applyAlignment="1">
      <alignment horizontal="center" vertical="center" wrapText="1"/>
    </xf>
    <xf numFmtId="0" fontId="23" fillId="0" borderId="53" xfId="0" applyFont="1" applyBorder="1" applyAlignment="1">
      <alignment horizontal="left" vertical="center" wrapText="1"/>
    </xf>
    <xf numFmtId="0" fontId="16" fillId="0" borderId="0" xfId="0" applyFont="1" applyAlignment="1">
      <alignment vertical="center" wrapText="1"/>
    </xf>
    <xf numFmtId="0" fontId="26" fillId="0" borderId="53" xfId="0" applyFont="1" applyBorder="1" applyAlignment="1">
      <alignment horizontal="left" vertical="center" wrapText="1"/>
    </xf>
    <xf numFmtId="0" fontId="16" fillId="0" borderId="0" xfId="0" applyFont="1" applyAlignment="1">
      <alignment vertical="top" wrapText="1"/>
    </xf>
    <xf numFmtId="0" fontId="27" fillId="4" borderId="72" xfId="0" applyFont="1" applyFill="1" applyBorder="1" applyAlignment="1">
      <alignment vertical="center" wrapText="1"/>
    </xf>
    <xf numFmtId="0" fontId="27" fillId="4" borderId="53" xfId="0" applyFont="1" applyFill="1" applyBorder="1" applyAlignment="1">
      <alignment horizontal="center" vertical="center" wrapText="1"/>
    </xf>
    <xf numFmtId="0" fontId="23" fillId="0" borderId="74" xfId="0" applyFont="1" applyBorder="1" applyAlignment="1">
      <alignment vertical="center" wrapText="1"/>
    </xf>
    <xf numFmtId="0" fontId="23" fillId="0" borderId="75" xfId="0" applyFont="1" applyBorder="1" applyAlignment="1">
      <alignment vertical="center" wrapText="1"/>
    </xf>
    <xf numFmtId="0" fontId="23" fillId="0" borderId="75" xfId="0" applyFont="1" applyBorder="1" applyAlignment="1">
      <alignment horizontal="left" vertical="center" wrapText="1"/>
    </xf>
    <xf numFmtId="0" fontId="23" fillId="0" borderId="63" xfId="0" applyFont="1" applyBorder="1" applyAlignment="1">
      <alignment horizontal="left" vertical="center" wrapText="1"/>
    </xf>
    <xf numFmtId="0" fontId="28" fillId="0" borderId="0" xfId="0" applyFont="1" applyAlignment="1">
      <alignment vertical="center"/>
    </xf>
    <xf numFmtId="49" fontId="31" fillId="0" borderId="76" xfId="0" applyNumberFormat="1" applyFont="1" applyBorder="1" applyAlignment="1">
      <alignment horizontal="center" vertical="center" wrapText="1"/>
    </xf>
    <xf numFmtId="49" fontId="31" fillId="0" borderId="77" xfId="0" applyNumberFormat="1" applyFont="1" applyBorder="1" applyAlignment="1">
      <alignment horizontal="center" vertical="center" wrapText="1"/>
    </xf>
    <xf numFmtId="49" fontId="31" fillId="0" borderId="78" xfId="0" applyNumberFormat="1" applyFont="1" applyBorder="1" applyAlignment="1">
      <alignment horizontal="center" vertical="center" wrapText="1"/>
    </xf>
    <xf numFmtId="49" fontId="31" fillId="0" borderId="69" xfId="0" applyNumberFormat="1" applyFont="1" applyBorder="1" applyAlignment="1">
      <alignment vertical="center" wrapText="1"/>
    </xf>
    <xf numFmtId="49" fontId="31" fillId="0" borderId="70" xfId="0" applyNumberFormat="1" applyFont="1" applyBorder="1" applyAlignment="1">
      <alignment vertical="center" wrapText="1"/>
    </xf>
    <xf numFmtId="49" fontId="31" fillId="0" borderId="71" xfId="0" applyNumberFormat="1" applyFont="1" applyBorder="1" applyAlignment="1">
      <alignment vertical="center" wrapText="1"/>
    </xf>
    <xf numFmtId="49" fontId="31" fillId="0" borderId="79" xfId="0" applyNumberFormat="1" applyFont="1" applyBorder="1" applyAlignment="1">
      <alignment vertical="center" wrapText="1"/>
    </xf>
    <xf numFmtId="49" fontId="31" fillId="0" borderId="80" xfId="0" applyNumberFormat="1" applyFont="1" applyBorder="1" applyAlignment="1">
      <alignment vertical="center" wrapText="1"/>
    </xf>
    <xf numFmtId="49" fontId="31" fillId="0" borderId="45" xfId="0" applyNumberFormat="1" applyFont="1" applyBorder="1" applyAlignment="1">
      <alignment vertical="center" wrapText="1"/>
    </xf>
    <xf numFmtId="49" fontId="31" fillId="0" borderId="72" xfId="0" applyNumberFormat="1" applyFont="1" applyBorder="1" applyAlignment="1">
      <alignment vertical="center" wrapText="1"/>
    </xf>
    <xf numFmtId="49" fontId="31" fillId="0" borderId="54" xfId="0" applyNumberFormat="1" applyFont="1" applyBorder="1" applyAlignment="1">
      <alignment vertical="center" wrapText="1"/>
    </xf>
    <xf numFmtId="49" fontId="31" fillId="0" borderId="53" xfId="0" applyNumberFormat="1" applyFont="1" applyBorder="1" applyAlignment="1">
      <alignment vertical="center" wrapText="1"/>
    </xf>
    <xf numFmtId="49" fontId="31" fillId="0" borderId="74" xfId="0" applyNumberFormat="1" applyFont="1" applyBorder="1" applyAlignment="1">
      <alignment vertical="center" wrapText="1"/>
    </xf>
    <xf numFmtId="49" fontId="31" fillId="0" borderId="75" xfId="0" applyNumberFormat="1" applyFont="1" applyBorder="1" applyAlignment="1">
      <alignment vertical="center" wrapText="1"/>
    </xf>
    <xf numFmtId="49" fontId="31" fillId="0" borderId="63" xfId="0" applyNumberFormat="1" applyFont="1" applyBorder="1" applyAlignment="1">
      <alignment vertical="center" wrapText="1"/>
    </xf>
    <xf numFmtId="0" fontId="32" fillId="0" borderId="0" xfId="0" applyFont="1" applyAlignment="1">
      <alignment horizontal="center" vertical="center" wrapText="1"/>
    </xf>
    <xf numFmtId="0" fontId="16" fillId="0" borderId="81" xfId="0" applyFont="1" applyBorder="1" applyAlignment="1">
      <alignment horizontal="center" vertical="center" wrapText="1"/>
    </xf>
    <xf numFmtId="0" fontId="28" fillId="0" borderId="81" xfId="0" applyFont="1" applyBorder="1" applyAlignment="1">
      <alignment vertical="center" wrapText="1"/>
    </xf>
    <xf numFmtId="0" fontId="28" fillId="0" borderId="81" xfId="0" applyFont="1" applyBorder="1" applyAlignment="1">
      <alignment horizontal="center" vertical="center" wrapText="1"/>
    </xf>
    <xf numFmtId="0" fontId="28" fillId="0" borderId="81" xfId="0" applyFont="1" applyBorder="1" applyAlignment="1">
      <alignment horizontal="left" vertical="center" wrapText="1"/>
    </xf>
    <xf numFmtId="0" fontId="22" fillId="6" borderId="90" xfId="0" applyFont="1" applyFill="1" applyBorder="1" applyAlignment="1">
      <alignment horizontal="center" vertical="center" wrapText="1"/>
    </xf>
    <xf numFmtId="0" fontId="34" fillId="6" borderId="90" xfId="0" applyFont="1" applyFill="1" applyBorder="1" applyAlignment="1">
      <alignment horizontal="center" vertical="center" wrapText="1"/>
    </xf>
    <xf numFmtId="0" fontId="36" fillId="0" borderId="0" xfId="0" applyFont="1" applyAlignment="1">
      <alignment horizontal="left" vertical="center" wrapText="1"/>
    </xf>
    <xf numFmtId="0" fontId="37" fillId="0" borderId="0" xfId="0" applyFont="1" applyAlignment="1">
      <alignment vertical="center" wrapText="1"/>
    </xf>
    <xf numFmtId="0" fontId="37" fillId="0" borderId="0" xfId="0" applyFont="1" applyAlignment="1">
      <alignment horizontal="center" vertical="center" wrapText="1"/>
    </xf>
    <xf numFmtId="0" fontId="38" fillId="7" borderId="92" xfId="0" applyFont="1" applyFill="1" applyBorder="1" applyAlignment="1">
      <alignment horizontal="center" vertical="center" wrapText="1"/>
    </xf>
    <xf numFmtId="0" fontId="38" fillId="7" borderId="93" xfId="0" applyFont="1" applyFill="1" applyBorder="1" applyAlignment="1">
      <alignment horizontal="center" vertical="center" wrapText="1"/>
    </xf>
    <xf numFmtId="0" fontId="39" fillId="7" borderId="94" xfId="0" applyFont="1" applyFill="1" applyBorder="1" applyAlignment="1">
      <alignment horizontal="left" vertical="center" wrapText="1"/>
    </xf>
    <xf numFmtId="0" fontId="39" fillId="7" borderId="95" xfId="0" applyFont="1" applyFill="1" applyBorder="1" applyAlignment="1">
      <alignment horizontal="left" vertical="center" wrapText="1"/>
    </xf>
    <xf numFmtId="0" fontId="39" fillId="7" borderId="95" xfId="0" applyFont="1" applyFill="1" applyBorder="1" applyAlignment="1">
      <alignment horizontal="center" vertical="center" wrapText="1"/>
    </xf>
    <xf numFmtId="10" fontId="39" fillId="7" borderId="95" xfId="0" applyNumberFormat="1" applyFont="1" applyFill="1" applyBorder="1" applyAlignment="1">
      <alignment vertical="center" wrapText="1"/>
    </xf>
    <xf numFmtId="0" fontId="39" fillId="7" borderId="95" xfId="0" applyFont="1" applyFill="1" applyBorder="1" applyAlignment="1">
      <alignment vertical="center" wrapText="1"/>
    </xf>
    <xf numFmtId="0" fontId="25" fillId="7" borderId="96" xfId="0" applyFont="1" applyFill="1" applyBorder="1" applyAlignment="1">
      <alignment vertical="center" wrapText="1"/>
    </xf>
    <xf numFmtId="0" fontId="25" fillId="7" borderId="93" xfId="0" applyFont="1" applyFill="1" applyBorder="1" applyAlignment="1">
      <alignment vertical="center" wrapText="1"/>
    </xf>
    <xf numFmtId="0" fontId="25" fillId="7" borderId="97" xfId="0" applyFont="1" applyFill="1" applyBorder="1" applyAlignment="1">
      <alignment vertical="center" wrapText="1"/>
    </xf>
    <xf numFmtId="0" fontId="37" fillId="0" borderId="0" xfId="0" applyFont="1" applyAlignment="1">
      <alignment horizontal="left" vertical="center" wrapText="1"/>
    </xf>
    <xf numFmtId="0" fontId="40" fillId="6" borderId="98" xfId="0" applyFont="1" applyFill="1" applyBorder="1" applyAlignment="1">
      <alignment horizontal="center" vertical="center" wrapText="1"/>
    </xf>
    <xf numFmtId="0" fontId="40" fillId="6" borderId="54" xfId="0" applyFont="1" applyFill="1" applyBorder="1" applyAlignment="1">
      <alignment horizontal="center" vertical="center" wrapText="1"/>
    </xf>
    <xf numFmtId="0" fontId="40" fillId="6" borderId="73" xfId="0" applyFont="1" applyFill="1" applyBorder="1" applyAlignment="1">
      <alignment vertical="center" wrapText="1"/>
    </xf>
    <xf numFmtId="0" fontId="40" fillId="6" borderId="99" xfId="0" applyFont="1" applyFill="1" applyBorder="1" applyAlignment="1">
      <alignment vertical="center" wrapText="1"/>
    </xf>
    <xf numFmtId="0" fontId="40" fillId="6" borderId="99" xfId="0" applyFont="1" applyFill="1" applyBorder="1" applyAlignment="1">
      <alignment horizontal="center" vertical="center" wrapText="1"/>
    </xf>
    <xf numFmtId="0" fontId="40" fillId="6" borderId="99" xfId="0" applyFont="1" applyFill="1" applyBorder="1" applyAlignment="1">
      <alignment horizontal="left" vertical="center" wrapText="1"/>
    </xf>
    <xf numFmtId="0" fontId="40" fillId="6" borderId="55" xfId="0" applyFont="1" applyFill="1" applyBorder="1" applyAlignment="1">
      <alignment horizontal="left" vertical="center" wrapText="1"/>
    </xf>
    <xf numFmtId="0" fontId="40" fillId="6" borderId="54" xfId="0" applyFont="1" applyFill="1" applyBorder="1" applyAlignment="1">
      <alignment horizontal="left" vertical="center" wrapText="1"/>
    </xf>
    <xf numFmtId="0" fontId="40" fillId="6" borderId="100" xfId="0" applyFont="1" applyFill="1" applyBorder="1" applyAlignment="1">
      <alignment horizontal="left" vertical="center" wrapText="1"/>
    </xf>
    <xf numFmtId="0" fontId="39" fillId="8" borderId="98" xfId="0" applyFont="1" applyFill="1" applyBorder="1" applyAlignment="1">
      <alignment horizontal="center" vertical="center" wrapText="1"/>
    </xf>
    <xf numFmtId="0" fontId="25" fillId="8" borderId="54" xfId="0" applyFont="1" applyFill="1" applyBorder="1" applyAlignment="1">
      <alignment horizontal="center" vertical="center" wrapText="1"/>
    </xf>
    <xf numFmtId="0" fontId="39" fillId="8" borderId="73" xfId="0" applyFont="1" applyFill="1" applyBorder="1" applyAlignment="1">
      <alignment vertical="center" wrapText="1"/>
    </xf>
    <xf numFmtId="0" fontId="39" fillId="8" borderId="99" xfId="0" applyFont="1" applyFill="1" applyBorder="1" applyAlignment="1">
      <alignment horizontal="left" vertical="center" wrapText="1"/>
    </xf>
    <xf numFmtId="0" fontId="39" fillId="8" borderId="99" xfId="0" applyFont="1" applyFill="1" applyBorder="1" applyAlignment="1">
      <alignment horizontal="center" vertical="center" wrapText="1"/>
    </xf>
    <xf numFmtId="9" fontId="39" fillId="8" borderId="99" xfId="0" applyNumberFormat="1" applyFont="1" applyFill="1" applyBorder="1" applyAlignment="1">
      <alignment horizontal="left" vertical="center" wrapText="1"/>
    </xf>
    <xf numFmtId="0" fontId="39" fillId="8" borderId="55" xfId="0" applyFont="1" applyFill="1" applyBorder="1" applyAlignment="1">
      <alignment vertical="center" wrapText="1"/>
    </xf>
    <xf numFmtId="0" fontId="39" fillId="8" borderId="54" xfId="0" applyFont="1" applyFill="1" applyBorder="1" applyAlignment="1">
      <alignment vertical="center" wrapText="1"/>
    </xf>
    <xf numFmtId="0" fontId="39" fillId="8" borderId="100" xfId="0" applyFont="1" applyFill="1" applyBorder="1" applyAlignment="1">
      <alignment vertical="center" wrapText="1"/>
    </xf>
    <xf numFmtId="0" fontId="25" fillId="7" borderId="98" xfId="0" applyFont="1" applyFill="1" applyBorder="1" applyAlignment="1">
      <alignment horizontal="center" vertical="center" wrapText="1"/>
    </xf>
    <xf numFmtId="0" fontId="25" fillId="7" borderId="54" xfId="0" applyFont="1" applyFill="1" applyBorder="1" applyAlignment="1">
      <alignment horizontal="center" vertical="center" wrapText="1"/>
    </xf>
    <xf numFmtId="0" fontId="39" fillId="7" borderId="73" xfId="0" applyFont="1" applyFill="1" applyBorder="1" applyAlignment="1">
      <alignment horizontal="left" vertical="center" wrapText="1"/>
    </xf>
    <xf numFmtId="0" fontId="39" fillId="7" borderId="99" xfId="0" applyFont="1" applyFill="1" applyBorder="1" applyAlignment="1">
      <alignment vertical="center" wrapText="1"/>
    </xf>
    <xf numFmtId="0" fontId="39" fillId="7" borderId="99" xfId="0" applyFont="1" applyFill="1" applyBorder="1" applyAlignment="1">
      <alignment horizontal="center" vertical="center" wrapText="1"/>
    </xf>
    <xf numFmtId="0" fontId="39" fillId="7" borderId="99" xfId="0" applyFont="1" applyFill="1" applyBorder="1" applyAlignment="1">
      <alignment horizontal="left" vertical="center" wrapText="1"/>
    </xf>
    <xf numFmtId="49" fontId="25" fillId="7" borderId="99" xfId="0" applyNumberFormat="1" applyFont="1" applyFill="1" applyBorder="1" applyAlignment="1">
      <alignment horizontal="left" vertical="center" wrapText="1"/>
    </xf>
    <xf numFmtId="0" fontId="39" fillId="7" borderId="55" xfId="0" applyFont="1" applyFill="1" applyBorder="1" applyAlignment="1">
      <alignment horizontal="left" vertical="center" wrapText="1"/>
    </xf>
    <xf numFmtId="0" fontId="39" fillId="7" borderId="54" xfId="0" applyFont="1" applyFill="1" applyBorder="1" applyAlignment="1">
      <alignment horizontal="left" vertical="center" wrapText="1"/>
    </xf>
    <xf numFmtId="0" fontId="39" fillId="7" borderId="100" xfId="0" applyFont="1" applyFill="1" applyBorder="1" applyAlignment="1">
      <alignment horizontal="left" vertical="center" wrapText="1"/>
    </xf>
    <xf numFmtId="0" fontId="28" fillId="0" borderId="0" xfId="0" applyFont="1" applyAlignment="1">
      <alignment horizontal="center" vertical="center" wrapText="1"/>
    </xf>
    <xf numFmtId="0" fontId="25" fillId="7" borderId="102" xfId="0" applyFont="1" applyFill="1" applyBorder="1" applyAlignment="1">
      <alignment horizontal="center" vertical="center" wrapText="1"/>
    </xf>
    <xf numFmtId="0" fontId="25" fillId="7" borderId="75" xfId="0" applyFont="1" applyFill="1" applyBorder="1" applyAlignment="1">
      <alignment horizontal="center" vertical="center" wrapText="1"/>
    </xf>
    <xf numFmtId="0" fontId="39" fillId="7" borderId="103" xfId="0" applyFont="1" applyFill="1" applyBorder="1" applyAlignment="1">
      <alignment horizontal="left" vertical="center" wrapText="1"/>
    </xf>
    <xf numFmtId="0" fontId="39" fillId="7" borderId="104" xfId="0" applyFont="1" applyFill="1" applyBorder="1" applyAlignment="1">
      <alignment vertical="center" wrapText="1"/>
    </xf>
    <xf numFmtId="0" fontId="39" fillId="7" borderId="104" xfId="0" applyFont="1" applyFill="1" applyBorder="1" applyAlignment="1">
      <alignment horizontal="center" vertical="center" wrapText="1"/>
    </xf>
    <xf numFmtId="0" fontId="39" fillId="7" borderId="104" xfId="0" applyFont="1" applyFill="1" applyBorder="1" applyAlignment="1">
      <alignment horizontal="left" vertical="center" wrapText="1"/>
    </xf>
    <xf numFmtId="49" fontId="25" fillId="7" borderId="104" xfId="0" applyNumberFormat="1" applyFont="1" applyFill="1" applyBorder="1" applyAlignment="1">
      <alignment horizontal="left" vertical="center" wrapText="1"/>
    </xf>
    <xf numFmtId="0" fontId="39" fillId="7" borderId="105" xfId="0" applyFont="1" applyFill="1" applyBorder="1" applyAlignment="1">
      <alignment horizontal="left" vertical="center" wrapText="1"/>
    </xf>
    <xf numFmtId="0" fontId="39" fillId="7" borderId="75" xfId="0" applyFont="1" applyFill="1" applyBorder="1" applyAlignment="1">
      <alignment horizontal="left" vertical="center" wrapText="1"/>
    </xf>
    <xf numFmtId="0" fontId="39" fillId="7" borderId="106" xfId="0" applyFont="1" applyFill="1" applyBorder="1" applyAlignment="1">
      <alignment horizontal="left" vertical="center" wrapText="1"/>
    </xf>
    <xf numFmtId="0" fontId="16" fillId="0" borderId="0" xfId="0" applyFont="1" applyAlignment="1">
      <alignment horizontal="left" vertical="center" wrapText="1"/>
    </xf>
    <xf numFmtId="0" fontId="41" fillId="0" borderId="0" xfId="0" applyFont="1" applyAlignment="1">
      <alignment horizontal="center" vertical="center" wrapText="1"/>
    </xf>
    <xf numFmtId="0" fontId="42" fillId="0" borderId="0" xfId="0" applyFont="1" applyAlignment="1">
      <alignment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vertical="center" wrapText="1"/>
    </xf>
    <xf numFmtId="0" fontId="44" fillId="0" borderId="0" xfId="0" applyFont="1" applyAlignment="1">
      <alignment vertical="center" wrapText="1"/>
    </xf>
    <xf numFmtId="0" fontId="17" fillId="0" borderId="81" xfId="0" applyFont="1" applyBorder="1" applyAlignment="1">
      <alignment horizontal="center" vertical="center" wrapText="1"/>
    </xf>
    <xf numFmtId="0" fontId="42" fillId="0" borderId="81" xfId="0" applyFont="1" applyBorder="1" applyAlignment="1">
      <alignment horizontal="center" vertical="center" wrapText="1"/>
    </xf>
    <xf numFmtId="0" fontId="35" fillId="0" borderId="0" xfId="0" applyFont="1" applyAlignment="1">
      <alignment vertical="center" wrapText="1"/>
    </xf>
    <xf numFmtId="0" fontId="45" fillId="3" borderId="124" xfId="0" applyFont="1" applyFill="1" applyBorder="1" applyAlignment="1">
      <alignment horizontal="center" vertical="center" wrapText="1"/>
    </xf>
    <xf numFmtId="0" fontId="46" fillId="3" borderId="125" xfId="0" applyFont="1" applyFill="1" applyBorder="1" applyAlignment="1">
      <alignment horizontal="center" vertical="center" wrapText="1"/>
    </xf>
    <xf numFmtId="0" fontId="45" fillId="3" borderId="125" xfId="0" applyFont="1" applyFill="1" applyBorder="1" applyAlignment="1">
      <alignment horizontal="center" vertical="center" wrapText="1"/>
    </xf>
    <xf numFmtId="0" fontId="46" fillId="3" borderId="126" xfId="0" applyFont="1" applyFill="1" applyBorder="1" applyAlignment="1">
      <alignment horizontal="center" vertical="center" wrapText="1"/>
    </xf>
    <xf numFmtId="0" fontId="38" fillId="7" borderId="129" xfId="0" applyFont="1" applyFill="1" applyBorder="1" applyAlignment="1">
      <alignment horizontal="center" vertical="center" wrapText="1"/>
    </xf>
    <xf numFmtId="0" fontId="38" fillId="7" borderId="70" xfId="0" applyFont="1" applyFill="1" applyBorder="1" applyAlignment="1">
      <alignment horizontal="center" vertical="center" wrapText="1"/>
    </xf>
    <xf numFmtId="0" fontId="47" fillId="7" borderId="130" xfId="0" applyFont="1" applyFill="1" applyBorder="1" applyAlignment="1">
      <alignment horizontal="left" vertical="center" wrapText="1"/>
    </xf>
    <xf numFmtId="0" fontId="48" fillId="7" borderId="131" xfId="0" applyFont="1" applyFill="1" applyBorder="1" applyAlignment="1">
      <alignment horizontal="left" vertical="center" wrapText="1"/>
    </xf>
    <xf numFmtId="0" fontId="15" fillId="7" borderId="130" xfId="0" applyFont="1" applyFill="1" applyBorder="1" applyAlignment="1">
      <alignment horizontal="left" vertical="center" wrapText="1"/>
    </xf>
    <xf numFmtId="0" fontId="15" fillId="7" borderId="130" xfId="0" applyFont="1" applyFill="1" applyBorder="1" applyAlignment="1">
      <alignment horizontal="center" vertical="center" wrapText="1"/>
    </xf>
    <xf numFmtId="0" fontId="39" fillId="7" borderId="132" xfId="0" applyFont="1" applyFill="1" applyBorder="1" applyAlignment="1">
      <alignment horizontal="center" vertical="center" wrapText="1"/>
    </xf>
    <xf numFmtId="0" fontId="15" fillId="7" borderId="130" xfId="0" applyFont="1" applyFill="1" applyBorder="1" applyAlignment="1">
      <alignment vertical="center" wrapText="1"/>
    </xf>
    <xf numFmtId="10" fontId="15" fillId="7" borderId="130" xfId="0" applyNumberFormat="1" applyFont="1" applyFill="1" applyBorder="1" applyAlignment="1">
      <alignment horizontal="left" vertical="center" wrapText="1"/>
    </xf>
    <xf numFmtId="0" fontId="15" fillId="7" borderId="133" xfId="0" applyFont="1" applyFill="1" applyBorder="1" applyAlignment="1">
      <alignment vertical="center" wrapText="1"/>
    </xf>
    <xf numFmtId="0" fontId="48" fillId="7" borderId="134" xfId="0" applyFont="1" applyFill="1" applyBorder="1" applyAlignment="1">
      <alignment horizontal="left" vertical="top" wrapText="1"/>
    </xf>
    <xf numFmtId="0" fontId="15" fillId="7" borderId="135" xfId="0" applyFont="1" applyFill="1" applyBorder="1" applyAlignment="1">
      <alignment vertical="center" wrapText="1"/>
    </xf>
    <xf numFmtId="0" fontId="39" fillId="7" borderId="136" xfId="0" applyFont="1" applyFill="1" applyBorder="1" applyAlignment="1">
      <alignment horizontal="left" vertical="center" wrapText="1"/>
    </xf>
    <xf numFmtId="0" fontId="49" fillId="0" borderId="0" xfId="0" applyFont="1" applyAlignment="1">
      <alignment horizontal="left" vertical="center" wrapText="1"/>
    </xf>
    <xf numFmtId="0" fontId="50" fillId="3" borderId="137" xfId="0" applyFont="1" applyFill="1" applyBorder="1" applyAlignment="1">
      <alignment horizontal="center" vertical="center" wrapText="1"/>
    </xf>
    <xf numFmtId="0" fontId="50" fillId="3" borderId="54" xfId="0" applyFont="1" applyFill="1" applyBorder="1" applyAlignment="1">
      <alignment horizontal="center" vertical="center" wrapText="1"/>
    </xf>
    <xf numFmtId="0" fontId="50" fillId="3" borderId="73" xfId="0" applyFont="1" applyFill="1" applyBorder="1" applyAlignment="1">
      <alignment horizontal="left" vertical="center" wrapText="1"/>
    </xf>
    <xf numFmtId="0" fontId="50" fillId="3" borderId="72" xfId="0" applyFont="1" applyFill="1" applyBorder="1" applyAlignment="1">
      <alignment horizontal="left" vertical="center" wrapText="1"/>
    </xf>
    <xf numFmtId="0" fontId="50" fillId="3" borderId="54" xfId="0" applyFont="1" applyFill="1" applyBorder="1" applyAlignment="1">
      <alignment horizontal="left" vertical="center" wrapText="1"/>
    </xf>
    <xf numFmtId="0" fontId="50" fillId="3" borderId="73" xfId="0" applyFont="1" applyFill="1" applyBorder="1" applyAlignment="1">
      <alignment horizontal="center" vertical="center" wrapText="1"/>
    </xf>
    <xf numFmtId="0" fontId="51" fillId="3" borderId="73" xfId="0" applyFont="1" applyFill="1" applyBorder="1" applyAlignment="1">
      <alignment vertical="center" wrapText="1"/>
    </xf>
    <xf numFmtId="0" fontId="51" fillId="3" borderId="54" xfId="0" applyFont="1" applyFill="1" applyBorder="1" applyAlignment="1">
      <alignment horizontal="center" vertical="center" wrapText="1"/>
    </xf>
    <xf numFmtId="0" fontId="51" fillId="3" borderId="54" xfId="0" applyFont="1" applyFill="1" applyBorder="1" applyAlignment="1">
      <alignment horizontal="left" vertical="center" wrapText="1"/>
    </xf>
    <xf numFmtId="0" fontId="51" fillId="3" borderId="138" xfId="0" applyFont="1" applyFill="1" applyBorder="1" applyAlignment="1">
      <alignment horizontal="left" vertical="center" wrapText="1"/>
    </xf>
    <xf numFmtId="0" fontId="51" fillId="3" borderId="51" xfId="0" applyFont="1" applyFill="1" applyBorder="1" applyAlignment="1">
      <alignment horizontal="left" vertical="center" wrapText="1"/>
    </xf>
    <xf numFmtId="0" fontId="50" fillId="3" borderId="53" xfId="0" applyFont="1" applyFill="1" applyBorder="1" applyAlignment="1">
      <alignment horizontal="left" vertical="center" wrapText="1"/>
    </xf>
    <xf numFmtId="0" fontId="50" fillId="3" borderId="139" xfId="0" applyFont="1" applyFill="1" applyBorder="1" applyAlignment="1">
      <alignment horizontal="left" vertical="center" wrapText="1"/>
    </xf>
    <xf numFmtId="0" fontId="52" fillId="0" borderId="0" xfId="0" applyFont="1" applyAlignment="1">
      <alignment horizontal="center" vertical="center" wrapText="1"/>
    </xf>
    <xf numFmtId="0" fontId="25" fillId="4" borderId="137" xfId="0" applyFont="1" applyFill="1" applyBorder="1" applyAlignment="1">
      <alignment horizontal="center" vertical="center" wrapText="1"/>
    </xf>
    <xf numFmtId="0" fontId="25" fillId="4" borderId="54" xfId="0" applyFont="1" applyFill="1" applyBorder="1" applyAlignment="1">
      <alignment horizontal="center" vertical="center" wrapText="1"/>
    </xf>
    <xf numFmtId="0" fontId="39" fillId="4" borderId="73" xfId="0" applyFont="1" applyFill="1" applyBorder="1" applyAlignment="1">
      <alignment horizontal="left" vertical="center" wrapText="1"/>
    </xf>
    <xf numFmtId="0" fontId="39" fillId="4" borderId="72" xfId="0" applyFont="1" applyFill="1" applyBorder="1" applyAlignment="1">
      <alignment horizontal="left" vertical="center" wrapText="1"/>
    </xf>
    <xf numFmtId="0" fontId="39" fillId="4" borderId="54" xfId="0" applyFont="1" applyFill="1" applyBorder="1" applyAlignment="1">
      <alignment horizontal="left" vertical="center" wrapText="1"/>
    </xf>
    <xf numFmtId="0" fontId="39" fillId="4" borderId="54" xfId="0" applyFont="1" applyFill="1" applyBorder="1" applyAlignment="1">
      <alignment horizontal="center" vertical="center" wrapText="1"/>
    </xf>
    <xf numFmtId="0" fontId="39" fillId="4" borderId="73" xfId="0" applyFont="1" applyFill="1" applyBorder="1" applyAlignment="1">
      <alignment horizontal="center" vertical="center" wrapText="1"/>
    </xf>
    <xf numFmtId="0" fontId="53" fillId="4" borderId="73" xfId="0" applyFont="1" applyFill="1" applyBorder="1" applyAlignment="1">
      <alignment vertical="center" wrapText="1"/>
    </xf>
    <xf numFmtId="0" fontId="53" fillId="4" borderId="54" xfId="0" applyFont="1" applyFill="1" applyBorder="1" applyAlignment="1">
      <alignment horizontal="center" vertical="center" wrapText="1"/>
    </xf>
    <xf numFmtId="0" fontId="53" fillId="4" borderId="54" xfId="0" applyFont="1" applyFill="1" applyBorder="1" applyAlignment="1">
      <alignment horizontal="left" vertical="center" wrapText="1"/>
    </xf>
    <xf numFmtId="0" fontId="53" fillId="4" borderId="138" xfId="0" applyFont="1" applyFill="1" applyBorder="1" applyAlignment="1">
      <alignment horizontal="left" vertical="center" wrapText="1"/>
    </xf>
    <xf numFmtId="0" fontId="53" fillId="4" borderId="51" xfId="0" applyFont="1" applyFill="1" applyBorder="1" applyAlignment="1">
      <alignment horizontal="left" vertical="center" wrapText="1"/>
    </xf>
    <xf numFmtId="0" fontId="39" fillId="4" borderId="53" xfId="0" applyFont="1" applyFill="1" applyBorder="1" applyAlignment="1">
      <alignment horizontal="left" vertical="center" wrapText="1"/>
    </xf>
    <xf numFmtId="0" fontId="39" fillId="4" borderId="139" xfId="0" applyFont="1" applyFill="1" applyBorder="1" applyAlignment="1">
      <alignment vertical="center" wrapText="1"/>
    </xf>
    <xf numFmtId="0" fontId="38" fillId="7" borderId="137" xfId="0" applyFont="1" applyFill="1" applyBorder="1" applyAlignment="1">
      <alignment horizontal="center" vertical="center" wrapText="1"/>
    </xf>
    <xf numFmtId="0" fontId="25" fillId="7" borderId="72" xfId="0" applyFont="1" applyFill="1" applyBorder="1" applyAlignment="1">
      <alignment horizontal="left" vertical="center" wrapText="1"/>
    </xf>
    <xf numFmtId="0" fontId="39" fillId="7" borderId="54" xfId="0" applyFont="1" applyFill="1" applyBorder="1" applyAlignment="1">
      <alignment horizontal="center" vertical="center" wrapText="1"/>
    </xf>
    <xf numFmtId="0" fontId="39" fillId="7" borderId="73" xfId="0" applyFont="1" applyFill="1" applyBorder="1" applyAlignment="1">
      <alignment horizontal="center" vertical="center" wrapText="1"/>
    </xf>
    <xf numFmtId="0" fontId="15" fillId="7" borderId="73" xfId="0" applyFont="1" applyFill="1" applyBorder="1" applyAlignment="1">
      <alignment vertical="center" wrapText="1"/>
    </xf>
    <xf numFmtId="0" fontId="15" fillId="7" borderId="54" xfId="0" applyFont="1" applyFill="1" applyBorder="1" applyAlignment="1">
      <alignment horizontal="center" vertical="center" wrapText="1"/>
    </xf>
    <xf numFmtId="0" fontId="15" fillId="7" borderId="54" xfId="0" applyFont="1" applyFill="1" applyBorder="1" applyAlignment="1">
      <alignment horizontal="left" vertical="center" wrapText="1"/>
    </xf>
    <xf numFmtId="0" fontId="15" fillId="7" borderId="138" xfId="0" applyFont="1" applyFill="1" applyBorder="1" applyAlignment="1">
      <alignment horizontal="left" vertical="center" wrapText="1"/>
    </xf>
    <xf numFmtId="0" fontId="15" fillId="7" borderId="51" xfId="0" applyFont="1" applyFill="1" applyBorder="1" applyAlignment="1">
      <alignment horizontal="left" vertical="center" wrapText="1"/>
    </xf>
    <xf numFmtId="0" fontId="39" fillId="7" borderId="53" xfId="0" applyFont="1" applyFill="1" applyBorder="1" applyAlignment="1">
      <alignment horizontal="left" vertical="center" wrapText="1"/>
    </xf>
    <xf numFmtId="0" fontId="39" fillId="7" borderId="139" xfId="0" applyFont="1" applyFill="1" applyBorder="1" applyAlignment="1">
      <alignment horizontal="left" vertical="center" wrapText="1"/>
    </xf>
    <xf numFmtId="0" fontId="25" fillId="7" borderId="140" xfId="0" applyFont="1" applyFill="1" applyBorder="1" applyAlignment="1">
      <alignment horizontal="center" vertical="center" wrapText="1"/>
    </xf>
    <xf numFmtId="0" fontId="25" fillId="7" borderId="73" xfId="0" applyFont="1" applyFill="1" applyBorder="1" applyAlignment="1">
      <alignment horizontal="left" vertical="center" wrapText="1"/>
    </xf>
    <xf numFmtId="0" fontId="39" fillId="7" borderId="72" xfId="0" applyFont="1" applyFill="1" applyBorder="1" applyAlignment="1">
      <alignment horizontal="left" vertical="center" wrapText="1"/>
    </xf>
    <xf numFmtId="0" fontId="53" fillId="7" borderId="73" xfId="0" applyFont="1" applyFill="1" applyBorder="1" applyAlignment="1">
      <alignment vertical="center" wrapText="1"/>
    </xf>
    <xf numFmtId="0" fontId="15" fillId="4" borderId="73" xfId="0" applyFont="1" applyFill="1" applyBorder="1" applyAlignment="1">
      <alignment vertical="center" wrapText="1"/>
    </xf>
    <xf numFmtId="0" fontId="15" fillId="4" borderId="54" xfId="0" applyFont="1" applyFill="1" applyBorder="1" applyAlignment="1">
      <alignment horizontal="center" vertical="center" wrapText="1"/>
    </xf>
    <xf numFmtId="0" fontId="15" fillId="4" borderId="51" xfId="0" applyFont="1" applyFill="1" applyBorder="1" applyAlignment="1">
      <alignment horizontal="left" vertical="center" wrapText="1"/>
    </xf>
    <xf numFmtId="0" fontId="39" fillId="4" borderId="139" xfId="0" applyFont="1" applyFill="1" applyBorder="1" applyAlignment="1">
      <alignment horizontal="left" vertical="center" wrapText="1"/>
    </xf>
    <xf numFmtId="0" fontId="53" fillId="7" borderId="54" xfId="0" applyFont="1" applyFill="1" applyBorder="1" applyAlignment="1">
      <alignment horizontal="left" vertical="center" wrapText="1"/>
    </xf>
    <xf numFmtId="0" fontId="53" fillId="7" borderId="138" xfId="0" applyFont="1" applyFill="1" applyBorder="1" applyAlignment="1">
      <alignment horizontal="left" vertical="center" wrapText="1"/>
    </xf>
    <xf numFmtId="0" fontId="42" fillId="9" borderId="139" xfId="0" applyFont="1" applyFill="1" applyBorder="1" applyAlignment="1">
      <alignment horizontal="left" vertical="center" wrapText="1"/>
    </xf>
    <xf numFmtId="0" fontId="25" fillId="7" borderId="137" xfId="0" applyFont="1" applyFill="1" applyBorder="1" applyAlignment="1">
      <alignment horizontal="center" vertical="center" wrapText="1"/>
    </xf>
    <xf numFmtId="0" fontId="15" fillId="4" borderId="54" xfId="0" applyFont="1" applyFill="1" applyBorder="1" applyAlignment="1">
      <alignment horizontal="left" vertical="center" wrapText="1"/>
    </xf>
    <xf numFmtId="0" fontId="15" fillId="4" borderId="138" xfId="0" applyFont="1" applyFill="1" applyBorder="1" applyAlignment="1">
      <alignment horizontal="left" vertical="center" wrapText="1"/>
    </xf>
    <xf numFmtId="0" fontId="39" fillId="10" borderId="73" xfId="0" applyFont="1" applyFill="1" applyBorder="1" applyAlignment="1">
      <alignment horizontal="left" vertical="center" wrapText="1"/>
    </xf>
    <xf numFmtId="0" fontId="39" fillId="10" borderId="72" xfId="0" applyFont="1" applyFill="1" applyBorder="1" applyAlignment="1">
      <alignment horizontal="left" vertical="center" wrapText="1"/>
    </xf>
    <xf numFmtId="0" fontId="39" fillId="10" borderId="54" xfId="0" applyFont="1" applyFill="1" applyBorder="1" applyAlignment="1">
      <alignment horizontal="left" vertical="center" wrapText="1"/>
    </xf>
    <xf numFmtId="0" fontId="39" fillId="10" borderId="5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10" borderId="53" xfId="0" applyFont="1" applyFill="1" applyBorder="1" applyAlignment="1">
      <alignment horizontal="left" vertical="center" wrapText="1"/>
    </xf>
    <xf numFmtId="0" fontId="39" fillId="10" borderId="139" xfId="0" applyFont="1" applyFill="1" applyBorder="1" applyAlignment="1">
      <alignment horizontal="left" vertical="center" wrapText="1"/>
    </xf>
    <xf numFmtId="0" fontId="42" fillId="10" borderId="139" xfId="0" applyFont="1" applyFill="1" applyBorder="1" applyAlignment="1">
      <alignment horizontal="left" vertical="center" wrapText="1"/>
    </xf>
    <xf numFmtId="0" fontId="25" fillId="4" borderId="140" xfId="0" applyFont="1" applyFill="1" applyBorder="1" applyAlignment="1">
      <alignment horizontal="center" vertical="center" wrapText="1"/>
    </xf>
    <xf numFmtId="0" fontId="53" fillId="7" borderId="54" xfId="0" applyFont="1" applyFill="1" applyBorder="1" applyAlignment="1">
      <alignment horizontal="center" vertical="center" wrapText="1"/>
    </xf>
    <xf numFmtId="0" fontId="54" fillId="0" borderId="0" xfId="0" applyFont="1" applyAlignment="1">
      <alignment horizontal="left" vertical="center" wrapText="1"/>
    </xf>
    <xf numFmtId="49" fontId="15" fillId="4" borderId="51" xfId="0" applyNumberFormat="1" applyFont="1" applyFill="1" applyBorder="1" applyAlignment="1">
      <alignment horizontal="left" vertical="center" wrapText="1"/>
    </xf>
    <xf numFmtId="0" fontId="53" fillId="7" borderId="51" xfId="0" applyFont="1" applyFill="1" applyBorder="1" applyAlignment="1">
      <alignment horizontal="left" vertical="center" wrapText="1"/>
    </xf>
    <xf numFmtId="0" fontId="47" fillId="4" borderId="73" xfId="0" applyFont="1" applyFill="1" applyBorder="1" applyAlignment="1">
      <alignment vertical="center" wrapText="1"/>
    </xf>
    <xf numFmtId="0" fontId="47" fillId="4" borderId="54" xfId="0" applyFont="1" applyFill="1" applyBorder="1" applyAlignment="1">
      <alignment horizontal="left" vertical="center" wrapText="1"/>
    </xf>
    <xf numFmtId="0" fontId="47" fillId="4" borderId="51" xfId="0" applyFont="1" applyFill="1" applyBorder="1" applyAlignment="1">
      <alignment horizontal="left" vertical="center" wrapText="1"/>
    </xf>
    <xf numFmtId="0" fontId="47" fillId="7" borderId="73" xfId="0" applyFont="1" applyFill="1" applyBorder="1" applyAlignment="1">
      <alignment vertical="center" wrapText="1"/>
    </xf>
    <xf numFmtId="0" fontId="47" fillId="7" borderId="54" xfId="0" applyFont="1" applyFill="1" applyBorder="1" applyAlignment="1">
      <alignment horizontal="left" vertical="center" wrapText="1"/>
    </xf>
    <xf numFmtId="0" fontId="47" fillId="7" borderId="51" xfId="0" applyFont="1" applyFill="1" applyBorder="1" applyAlignment="1">
      <alignment horizontal="left" vertical="center" wrapText="1"/>
    </xf>
    <xf numFmtId="0" fontId="25" fillId="7" borderId="139" xfId="0" applyFont="1" applyFill="1" applyBorder="1" applyAlignment="1">
      <alignment horizontal="left" vertical="center" wrapText="1"/>
    </xf>
    <xf numFmtId="0" fontId="25" fillId="4" borderId="73" xfId="0" applyFont="1" applyFill="1" applyBorder="1" applyAlignment="1">
      <alignment horizontal="center" vertical="center" wrapText="1"/>
    </xf>
    <xf numFmtId="0" fontId="48" fillId="4" borderId="54" xfId="0" applyFont="1" applyFill="1" applyBorder="1" applyAlignment="1">
      <alignment horizontal="left" vertical="center" wrapText="1"/>
    </xf>
    <xf numFmtId="0" fontId="25" fillId="4" borderId="139" xfId="0" applyFont="1" applyFill="1" applyBorder="1" applyAlignment="1">
      <alignment horizontal="left" vertical="center" wrapText="1"/>
    </xf>
    <xf numFmtId="0" fontId="25" fillId="7" borderId="73" xfId="0" applyFont="1" applyFill="1" applyBorder="1" applyAlignment="1">
      <alignment horizontal="center" vertical="center" wrapText="1"/>
    </xf>
    <xf numFmtId="0" fontId="47" fillId="4" borderId="54" xfId="0" applyFont="1" applyFill="1" applyBorder="1" applyAlignment="1">
      <alignment horizontal="center" vertical="center" wrapText="1"/>
    </xf>
    <xf numFmtId="0" fontId="47" fillId="4" borderId="138" xfId="0" applyFont="1" applyFill="1" applyBorder="1" applyAlignment="1">
      <alignment horizontal="left" vertical="center" wrapText="1"/>
    </xf>
    <xf numFmtId="0" fontId="47" fillId="7" borderId="54" xfId="0" applyFont="1" applyFill="1" applyBorder="1" applyAlignment="1">
      <alignment horizontal="center" vertical="center" wrapText="1"/>
    </xf>
    <xf numFmtId="0" fontId="47" fillId="7" borderId="138" xfId="0" applyFont="1" applyFill="1" applyBorder="1" applyAlignment="1">
      <alignment horizontal="left" vertical="center" wrapText="1"/>
    </xf>
    <xf numFmtId="0" fontId="39" fillId="4" borderId="139" xfId="0" quotePrefix="1" applyFont="1" applyFill="1" applyBorder="1" applyAlignment="1">
      <alignment horizontal="left" vertical="center" wrapText="1"/>
    </xf>
    <xf numFmtId="0" fontId="55" fillId="11" borderId="34" xfId="0" applyFont="1" applyFill="1" applyBorder="1" applyAlignment="1">
      <alignment wrapText="1"/>
    </xf>
    <xf numFmtId="0" fontId="25" fillId="7" borderId="139" xfId="0" quotePrefix="1" applyFont="1" applyFill="1" applyBorder="1" applyAlignment="1">
      <alignment horizontal="left" vertical="center" wrapText="1"/>
    </xf>
    <xf numFmtId="0" fontId="55" fillId="11" borderId="34" xfId="0" applyFont="1" applyFill="1" applyBorder="1" applyAlignment="1">
      <alignment horizontal="left" wrapText="1"/>
    </xf>
    <xf numFmtId="0" fontId="48" fillId="7" borderId="73" xfId="0" applyFont="1" applyFill="1" applyBorder="1" applyAlignment="1">
      <alignment vertical="center" wrapText="1"/>
    </xf>
    <xf numFmtId="0" fontId="55" fillId="11" borderId="34" xfId="0" applyFont="1" applyFill="1" applyBorder="1" applyAlignment="1">
      <alignment horizontal="center" wrapText="1"/>
    </xf>
    <xf numFmtId="0" fontId="39" fillId="7" borderId="139" xfId="0" quotePrefix="1" applyFont="1" applyFill="1" applyBorder="1" applyAlignment="1">
      <alignment horizontal="left" vertical="center" wrapText="1"/>
    </xf>
    <xf numFmtId="0" fontId="56" fillId="4" borderId="51" xfId="0" applyFont="1" applyFill="1" applyBorder="1" applyAlignment="1">
      <alignment horizontal="left" vertical="center" wrapText="1"/>
    </xf>
    <xf numFmtId="0" fontId="57" fillId="7" borderId="51" xfId="0" applyFont="1" applyFill="1" applyBorder="1" applyAlignment="1">
      <alignment horizontal="left" vertical="center" wrapText="1"/>
    </xf>
    <xf numFmtId="0" fontId="39" fillId="7" borderId="139" xfId="0" applyFont="1" applyFill="1" applyBorder="1" applyAlignment="1">
      <alignment horizontal="center" vertical="center" wrapText="1"/>
    </xf>
    <xf numFmtId="0" fontId="42" fillId="7" borderId="73" xfId="0" applyFont="1" applyFill="1" applyBorder="1" applyAlignment="1">
      <alignment horizontal="center" vertical="center" wrapText="1"/>
    </xf>
    <xf numFmtId="0" fontId="15" fillId="7" borderId="138" xfId="0" applyFont="1" applyFill="1" applyBorder="1" applyAlignment="1">
      <alignment horizontal="left"/>
    </xf>
    <xf numFmtId="0" fontId="39" fillId="7" borderId="139" xfId="0" applyFont="1" applyFill="1" applyBorder="1" applyAlignment="1">
      <alignment vertical="center" wrapText="1"/>
    </xf>
    <xf numFmtId="0" fontId="25" fillId="7" borderId="141" xfId="0" applyFont="1" applyFill="1" applyBorder="1" applyAlignment="1">
      <alignment horizontal="center" vertical="center" wrapText="1"/>
    </xf>
    <xf numFmtId="0" fontId="25" fillId="7" borderId="94" xfId="0" applyFont="1" applyFill="1" applyBorder="1" applyAlignment="1">
      <alignment horizontal="left" vertical="center" wrapText="1"/>
    </xf>
    <xf numFmtId="0" fontId="25" fillId="7" borderId="142" xfId="0" applyFont="1" applyFill="1" applyBorder="1" applyAlignment="1">
      <alignment horizontal="center" vertical="center" wrapText="1"/>
    </xf>
    <xf numFmtId="0" fontId="25" fillId="7" borderId="143" xfId="0" applyFont="1" applyFill="1" applyBorder="1" applyAlignment="1">
      <alignment horizontal="center" vertical="center" wrapText="1"/>
    </xf>
    <xf numFmtId="0" fontId="25" fillId="7" borderId="144" xfId="0" applyFont="1" applyFill="1" applyBorder="1" applyAlignment="1">
      <alignment horizontal="left" vertical="center" wrapText="1"/>
    </xf>
    <xf numFmtId="0" fontId="39" fillId="7" borderId="145" xfId="0" applyFont="1" applyFill="1" applyBorder="1" applyAlignment="1">
      <alignment horizontal="left" vertical="center" wrapText="1"/>
    </xf>
    <xf numFmtId="0" fontId="39" fillId="7" borderId="143" xfId="0" applyFont="1" applyFill="1" applyBorder="1" applyAlignment="1">
      <alignment horizontal="left" vertical="center" wrapText="1"/>
    </xf>
    <xf numFmtId="0" fontId="39" fillId="7" borderId="143" xfId="0" applyFont="1" applyFill="1" applyBorder="1" applyAlignment="1">
      <alignment horizontal="center" vertical="center" wrapText="1"/>
    </xf>
    <xf numFmtId="0" fontId="39" fillId="7" borderId="144" xfId="0" applyFont="1" applyFill="1" applyBorder="1" applyAlignment="1">
      <alignment horizontal="center" vertical="center" wrapText="1"/>
    </xf>
    <xf numFmtId="0" fontId="15" fillId="7" borderId="146" xfId="0" applyFont="1" applyFill="1" applyBorder="1" applyAlignment="1">
      <alignment vertical="center" wrapText="1"/>
    </xf>
    <xf numFmtId="0" fontId="15" fillId="7" borderId="147" xfId="0" applyFont="1" applyFill="1" applyBorder="1" applyAlignment="1">
      <alignment horizontal="left" vertical="center" wrapText="1"/>
    </xf>
    <xf numFmtId="0" fontId="39" fillId="7" borderId="147" xfId="0" applyFont="1" applyFill="1" applyBorder="1" applyAlignment="1">
      <alignment horizontal="center" vertical="center" wrapText="1"/>
    </xf>
    <xf numFmtId="0" fontId="15" fillId="7" borderId="148" xfId="0" applyFont="1" applyFill="1" applyBorder="1" applyAlignment="1">
      <alignment horizontal="left" vertical="center" wrapText="1"/>
    </xf>
    <xf numFmtId="0" fontId="15" fillId="7" borderId="149" xfId="0" applyFont="1" applyFill="1" applyBorder="1" applyAlignment="1">
      <alignment horizontal="left" vertical="center" wrapText="1"/>
    </xf>
    <xf numFmtId="0" fontId="39" fillId="7" borderId="150" xfId="0" applyFont="1" applyFill="1" applyBorder="1" applyAlignment="1">
      <alignment horizontal="left" vertical="center" wrapText="1"/>
    </xf>
    <xf numFmtId="0" fontId="39" fillId="7" borderId="151" xfId="0" applyFont="1" applyFill="1" applyBorder="1" applyAlignment="1">
      <alignment horizontal="left" vertical="center" wrapText="1"/>
    </xf>
    <xf numFmtId="0" fontId="25" fillId="7" borderId="152" xfId="0" applyFont="1" applyFill="1" applyBorder="1" applyAlignment="1">
      <alignment horizontal="center" vertical="center" wrapText="1"/>
    </xf>
    <xf numFmtId="0" fontId="25" fillId="7" borderId="93" xfId="0" applyFont="1" applyFill="1" applyBorder="1" applyAlignment="1">
      <alignment horizontal="center" vertical="center" wrapText="1"/>
    </xf>
    <xf numFmtId="0" fontId="39" fillId="7" borderId="153" xfId="0" applyFont="1" applyFill="1" applyBorder="1" applyAlignment="1">
      <alignment horizontal="left" vertical="center" wrapText="1"/>
    </xf>
    <xf numFmtId="0" fontId="39" fillId="7" borderId="93" xfId="0" applyFont="1" applyFill="1" applyBorder="1" applyAlignment="1">
      <alignment horizontal="left" vertical="center" wrapText="1"/>
    </xf>
    <xf numFmtId="0" fontId="39" fillId="7" borderId="93" xfId="0" applyFont="1" applyFill="1" applyBorder="1" applyAlignment="1">
      <alignment horizontal="center" vertical="center" wrapText="1"/>
    </xf>
    <xf numFmtId="0" fontId="39" fillId="7" borderId="154" xfId="0" applyFont="1" applyFill="1" applyBorder="1" applyAlignment="1">
      <alignment horizontal="left" vertical="center" wrapText="1"/>
    </xf>
    <xf numFmtId="0" fontId="39" fillId="7" borderId="155" xfId="0" applyFont="1" applyFill="1" applyBorder="1" applyAlignment="1">
      <alignment horizontal="left" vertical="center" wrapText="1"/>
    </xf>
    <xf numFmtId="9" fontId="39" fillId="4" borderId="54" xfId="0" applyNumberFormat="1" applyFont="1" applyFill="1" applyBorder="1" applyAlignment="1">
      <alignment horizontal="left" vertical="center" wrapText="1"/>
    </xf>
    <xf numFmtId="9" fontId="39" fillId="4" borderId="53" xfId="0" applyNumberFormat="1" applyFont="1" applyFill="1" applyBorder="1" applyAlignment="1">
      <alignment horizontal="left" vertical="center" wrapText="1"/>
    </xf>
    <xf numFmtId="0" fontId="39" fillId="4" borderId="72" xfId="0" applyFont="1" applyFill="1" applyBorder="1" applyAlignment="1">
      <alignment vertical="center" wrapText="1"/>
    </xf>
    <xf numFmtId="0" fontId="39" fillId="12" borderId="54" xfId="0" applyFont="1" applyFill="1" applyBorder="1" applyAlignment="1">
      <alignment horizontal="left" vertical="center" wrapText="1"/>
    </xf>
    <xf numFmtId="9" fontId="39" fillId="7" borderId="54" xfId="0" applyNumberFormat="1" applyFont="1" applyFill="1" applyBorder="1" applyAlignment="1">
      <alignment horizontal="left" vertical="center" wrapText="1"/>
    </xf>
    <xf numFmtId="9" fontId="39" fillId="7" borderId="53" xfId="0" applyNumberFormat="1" applyFont="1" applyFill="1" applyBorder="1" applyAlignment="1">
      <alignment horizontal="left" vertical="center" wrapText="1"/>
    </xf>
    <xf numFmtId="0" fontId="39" fillId="7" borderId="72" xfId="0" applyFont="1" applyFill="1" applyBorder="1" applyAlignment="1">
      <alignment vertical="center" wrapText="1"/>
    </xf>
    <xf numFmtId="0" fontId="25" fillId="13" borderId="73" xfId="0" applyFont="1" applyFill="1" applyBorder="1" applyAlignment="1">
      <alignment horizontal="left" vertical="center" wrapText="1"/>
    </xf>
    <xf numFmtId="0" fontId="39" fillId="13" borderId="72" xfId="0" applyFont="1" applyFill="1" applyBorder="1" applyAlignment="1">
      <alignment horizontal="left" vertical="center" wrapText="1"/>
    </xf>
    <xf numFmtId="0" fontId="39" fillId="13" borderId="54" xfId="0" applyFont="1" applyFill="1" applyBorder="1" applyAlignment="1">
      <alignment horizontal="left" vertical="center" wrapText="1"/>
    </xf>
    <xf numFmtId="0" fontId="39" fillId="13" borderId="54" xfId="0" applyFont="1" applyFill="1" applyBorder="1" applyAlignment="1">
      <alignment horizontal="center" vertical="center" wrapText="1"/>
    </xf>
    <xf numFmtId="0" fontId="39" fillId="13" borderId="72" xfId="0" applyFont="1" applyFill="1" applyBorder="1" applyAlignment="1">
      <alignment vertical="center" wrapText="1"/>
    </xf>
    <xf numFmtId="0" fontId="39" fillId="12" borderId="72" xfId="0" applyFont="1" applyFill="1" applyBorder="1" applyAlignment="1">
      <alignment horizontal="left" vertical="center" wrapText="1"/>
    </xf>
    <xf numFmtId="0" fontId="38" fillId="7" borderId="54" xfId="0" applyFont="1" applyFill="1" applyBorder="1" applyAlignment="1">
      <alignment horizontal="left" vertical="center" wrapText="1"/>
    </xf>
    <xf numFmtId="0" fontId="39" fillId="12" borderId="53" xfId="0" applyFont="1" applyFill="1" applyBorder="1" applyAlignment="1">
      <alignment horizontal="left" vertical="center" wrapText="1"/>
    </xf>
    <xf numFmtId="0" fontId="39" fillId="12" borderId="139" xfId="0" applyFont="1" applyFill="1" applyBorder="1" applyAlignment="1">
      <alignment horizontal="left" vertical="center" wrapText="1"/>
    </xf>
    <xf numFmtId="0" fontId="25" fillId="7" borderId="54" xfId="0" applyFont="1" applyFill="1" applyBorder="1" applyAlignment="1">
      <alignment horizontal="left" vertical="center" wrapText="1"/>
    </xf>
    <xf numFmtId="0" fontId="25" fillId="7" borderId="156" xfId="0" applyFont="1" applyFill="1" applyBorder="1" applyAlignment="1">
      <alignment horizontal="center" vertical="center" wrapText="1"/>
    </xf>
    <xf numFmtId="0" fontId="25" fillId="7" borderId="103" xfId="0" applyFont="1" applyFill="1" applyBorder="1" applyAlignment="1">
      <alignment horizontal="left" vertical="center" wrapText="1"/>
    </xf>
    <xf numFmtId="0" fontId="39" fillId="7" borderId="74" xfId="0" applyFont="1" applyFill="1" applyBorder="1" applyAlignment="1">
      <alignment horizontal="left" vertical="center" wrapText="1"/>
    </xf>
    <xf numFmtId="0" fontId="39" fillId="7" borderId="75" xfId="0" applyFont="1" applyFill="1" applyBorder="1" applyAlignment="1">
      <alignment horizontal="center" vertical="center" wrapText="1"/>
    </xf>
    <xf numFmtId="9" fontId="39" fillId="7" borderId="75" xfId="0" applyNumberFormat="1" applyFont="1" applyFill="1" applyBorder="1" applyAlignment="1">
      <alignment horizontal="left" vertical="center" wrapText="1"/>
    </xf>
    <xf numFmtId="0" fontId="39" fillId="7" borderId="63" xfId="0" applyFont="1" applyFill="1" applyBorder="1" applyAlignment="1">
      <alignment horizontal="left" vertical="center" wrapText="1"/>
    </xf>
    <xf numFmtId="0" fontId="39" fillId="7" borderId="74" xfId="0" applyFont="1" applyFill="1" applyBorder="1" applyAlignment="1">
      <alignment vertical="center" wrapText="1"/>
    </xf>
    <xf numFmtId="0" fontId="39" fillId="7" borderId="157" xfId="0" applyFont="1" applyFill="1" applyBorder="1" applyAlignment="1">
      <alignment horizontal="left" vertical="center" wrapText="1"/>
    </xf>
    <xf numFmtId="0" fontId="39" fillId="7" borderId="137" xfId="0" applyFont="1" applyFill="1" applyBorder="1" applyAlignment="1">
      <alignment horizontal="left" vertical="center" wrapText="1"/>
    </xf>
    <xf numFmtId="0" fontId="25" fillId="14" borderId="140" xfId="0" applyFont="1" applyFill="1" applyBorder="1" applyAlignment="1">
      <alignment horizontal="center" vertical="center" wrapText="1"/>
    </xf>
    <xf numFmtId="0" fontId="25" fillId="14" borderId="54" xfId="0" applyFont="1" applyFill="1" applyBorder="1" applyAlignment="1">
      <alignment horizontal="center" vertical="center" wrapText="1"/>
    </xf>
    <xf numFmtId="0" fontId="25" fillId="14" borderId="73" xfId="0" applyFont="1" applyFill="1" applyBorder="1" applyAlignment="1">
      <alignment horizontal="left" vertical="center" wrapText="1"/>
    </xf>
    <xf numFmtId="0" fontId="39" fillId="14" borderId="137" xfId="0" applyFont="1" applyFill="1" applyBorder="1" applyAlignment="1">
      <alignment horizontal="left" vertical="center" wrapText="1"/>
    </xf>
    <xf numFmtId="0" fontId="39" fillId="14" borderId="54" xfId="0" applyFont="1" applyFill="1" applyBorder="1" applyAlignment="1">
      <alignment horizontal="left" vertical="center" wrapText="1"/>
    </xf>
    <xf numFmtId="0" fontId="39" fillId="14" borderId="54" xfId="0" applyFont="1" applyFill="1" applyBorder="1" applyAlignment="1">
      <alignment horizontal="center" vertical="center" wrapText="1"/>
    </xf>
    <xf numFmtId="0" fontId="39" fillId="14" borderId="100" xfId="0" applyFont="1" applyFill="1" applyBorder="1" applyAlignment="1">
      <alignment horizontal="left" vertical="center" wrapText="1"/>
    </xf>
    <xf numFmtId="0" fontId="39" fillId="14" borderId="140" xfId="0" applyFont="1" applyFill="1" applyBorder="1" applyAlignment="1">
      <alignment horizontal="center" vertical="center" wrapText="1"/>
    </xf>
    <xf numFmtId="9" fontId="39" fillId="14" borderId="54" xfId="0" applyNumberFormat="1" applyFont="1" applyFill="1" applyBorder="1" applyAlignment="1">
      <alignment horizontal="left" vertical="center" wrapText="1"/>
    </xf>
    <xf numFmtId="0" fontId="25" fillId="14" borderId="137" xfId="0" applyFont="1" applyFill="1" applyBorder="1" applyAlignment="1">
      <alignment vertical="center" wrapText="1"/>
    </xf>
    <xf numFmtId="0" fontId="25" fillId="14" borderId="54" xfId="0" applyFont="1" applyFill="1" applyBorder="1" applyAlignment="1">
      <alignment vertical="center" wrapText="1"/>
    </xf>
    <xf numFmtId="0" fontId="25" fillId="14" borderId="100" xfId="0" applyFont="1" applyFill="1" applyBorder="1" applyAlignment="1">
      <alignment vertical="center" wrapText="1"/>
    </xf>
    <xf numFmtId="0" fontId="39" fillId="7" borderId="140" xfId="0" applyFont="1" applyFill="1" applyBorder="1" applyAlignment="1">
      <alignment horizontal="center" vertical="center" wrapText="1"/>
    </xf>
    <xf numFmtId="0" fontId="25" fillId="7" borderId="137" xfId="0" applyFont="1" applyFill="1" applyBorder="1" applyAlignment="1">
      <alignment vertical="center" wrapText="1"/>
    </xf>
    <xf numFmtId="0" fontId="39" fillId="7" borderId="54" xfId="0" applyFont="1" applyFill="1" applyBorder="1" applyAlignment="1">
      <alignment vertical="center" wrapText="1"/>
    </xf>
    <xf numFmtId="49" fontId="25" fillId="7" borderId="54" xfId="0" applyNumberFormat="1" applyFont="1" applyFill="1" applyBorder="1" applyAlignment="1">
      <alignment horizontal="left" vertical="center" wrapText="1"/>
    </xf>
    <xf numFmtId="0" fontId="25" fillId="7" borderId="100" xfId="0" applyFont="1" applyFill="1" applyBorder="1" applyAlignment="1">
      <alignment horizontal="left" vertical="center" wrapText="1"/>
    </xf>
    <xf numFmtId="0" fontId="25" fillId="7" borderId="137" xfId="0" applyFont="1" applyFill="1" applyBorder="1" applyAlignment="1">
      <alignment horizontal="left" vertical="center" wrapText="1"/>
    </xf>
    <xf numFmtId="49" fontId="25" fillId="7" borderId="100" xfId="0" applyNumberFormat="1" applyFont="1" applyFill="1" applyBorder="1" applyAlignment="1">
      <alignment horizontal="left" vertical="center" wrapText="1"/>
    </xf>
    <xf numFmtId="49" fontId="25" fillId="7" borderId="137" xfId="0" applyNumberFormat="1" applyFont="1" applyFill="1" applyBorder="1" applyAlignment="1">
      <alignment horizontal="left" vertical="center" wrapText="1"/>
    </xf>
    <xf numFmtId="0" fontId="39" fillId="7" borderId="158" xfId="0" applyFont="1" applyFill="1" applyBorder="1" applyAlignment="1">
      <alignment horizontal="center" vertical="center" wrapText="1"/>
    </xf>
    <xf numFmtId="0" fontId="25" fillId="7" borderId="147" xfId="0" applyFont="1" applyFill="1" applyBorder="1" applyAlignment="1">
      <alignment horizontal="center" vertical="center" wrapText="1"/>
    </xf>
    <xf numFmtId="0" fontId="25" fillId="7" borderId="146" xfId="0" applyFont="1" applyFill="1" applyBorder="1" applyAlignment="1">
      <alignment horizontal="left" vertical="center" wrapText="1"/>
    </xf>
    <xf numFmtId="0" fontId="25" fillId="7" borderId="159" xfId="0" applyFont="1" applyFill="1" applyBorder="1" applyAlignment="1">
      <alignment vertical="center" wrapText="1"/>
    </xf>
    <xf numFmtId="0" fontId="39" fillId="7" borderId="147" xfId="0" applyFont="1" applyFill="1" applyBorder="1" applyAlignment="1">
      <alignment vertical="center" wrapText="1"/>
    </xf>
    <xf numFmtId="49" fontId="25" fillId="7" borderId="147" xfId="0" applyNumberFormat="1" applyFont="1" applyFill="1" applyBorder="1" applyAlignment="1">
      <alignment horizontal="left" vertical="center" wrapText="1"/>
    </xf>
    <xf numFmtId="0" fontId="25" fillId="7" borderId="160" xfId="0" applyFont="1" applyFill="1" applyBorder="1" applyAlignment="1">
      <alignment horizontal="left" vertical="center" wrapText="1"/>
    </xf>
    <xf numFmtId="0" fontId="25" fillId="7" borderId="161" xfId="0" applyFont="1" applyFill="1" applyBorder="1" applyAlignment="1">
      <alignment horizontal="left" vertical="center" wrapText="1"/>
    </xf>
    <xf numFmtId="0" fontId="25" fillId="7" borderId="143" xfId="0" applyFont="1" applyFill="1" applyBorder="1" applyAlignment="1">
      <alignment horizontal="left" vertical="center" wrapText="1"/>
    </xf>
    <xf numFmtId="0" fontId="25" fillId="7" borderId="162" xfId="0" applyFont="1" applyFill="1" applyBorder="1" applyAlignment="1">
      <alignment horizontal="left" vertical="center" wrapText="1"/>
    </xf>
    <xf numFmtId="0" fontId="16" fillId="9" borderId="0" xfId="0" applyFont="1" applyFill="1" applyAlignment="1">
      <alignment horizontal="center" vertical="center" wrapText="1"/>
    </xf>
    <xf numFmtId="0" fontId="45" fillId="3" borderId="166" xfId="0" applyFont="1" applyFill="1" applyBorder="1" applyAlignment="1">
      <alignment horizontal="center" vertical="center" wrapText="1"/>
    </xf>
    <xf numFmtId="0" fontId="46" fillId="3" borderId="167" xfId="0" applyFont="1" applyFill="1" applyBorder="1" applyAlignment="1">
      <alignment horizontal="center" vertical="center" wrapText="1"/>
    </xf>
    <xf numFmtId="0" fontId="45" fillId="3" borderId="167" xfId="0" applyFont="1" applyFill="1" applyBorder="1" applyAlignment="1">
      <alignment horizontal="center" vertical="center" wrapText="1"/>
    </xf>
    <xf numFmtId="0" fontId="46" fillId="3" borderId="168" xfId="0" applyFont="1" applyFill="1" applyBorder="1" applyAlignment="1">
      <alignment horizontal="center" vertical="center" wrapText="1"/>
    </xf>
    <xf numFmtId="0" fontId="31" fillId="7" borderId="171" xfId="0" applyFont="1" applyFill="1" applyBorder="1" applyAlignment="1">
      <alignment horizontal="center" vertical="center" wrapText="1"/>
    </xf>
    <xf numFmtId="0" fontId="31" fillId="7" borderId="172" xfId="0" applyFont="1" applyFill="1" applyBorder="1" applyAlignment="1">
      <alignment horizontal="center" vertical="center" wrapText="1"/>
    </xf>
    <xf numFmtId="0" fontId="31" fillId="7" borderId="172" xfId="0" applyFont="1" applyFill="1" applyBorder="1" applyAlignment="1">
      <alignment horizontal="left" vertical="center" wrapText="1"/>
    </xf>
    <xf numFmtId="0" fontId="31" fillId="7" borderId="173" xfId="0" applyFont="1" applyFill="1" applyBorder="1" applyAlignment="1">
      <alignment horizontal="left" vertical="center" wrapText="1"/>
    </xf>
    <xf numFmtId="0" fontId="29" fillId="3" borderId="51" xfId="0" applyFont="1" applyFill="1" applyBorder="1" applyAlignment="1">
      <alignment horizontal="center" vertical="center" wrapText="1"/>
    </xf>
    <xf numFmtId="0" fontId="29" fillId="3" borderId="54" xfId="0" applyFont="1" applyFill="1" applyBorder="1" applyAlignment="1">
      <alignment horizontal="center" vertical="center" wrapText="1"/>
    </xf>
    <xf numFmtId="0" fontId="29" fillId="3" borderId="54" xfId="0" applyFont="1" applyFill="1" applyBorder="1" applyAlignment="1">
      <alignment horizontal="left" vertical="center" wrapText="1"/>
    </xf>
    <xf numFmtId="0" fontId="58" fillId="3" borderId="54" xfId="0" applyFont="1" applyFill="1" applyBorder="1" applyAlignment="1">
      <alignment horizontal="left" vertical="center" wrapText="1"/>
    </xf>
    <xf numFmtId="0" fontId="29" fillId="3" borderId="138" xfId="0" applyFont="1" applyFill="1" applyBorder="1" applyAlignment="1">
      <alignment horizontal="left" vertical="center" wrapText="1"/>
    </xf>
    <xf numFmtId="0" fontId="31" fillId="4" borderId="51" xfId="0" applyFont="1" applyFill="1" applyBorder="1" applyAlignment="1">
      <alignment horizontal="center" vertical="center" wrapText="1"/>
    </xf>
    <xf numFmtId="0" fontId="31" fillId="4" borderId="54" xfId="0" applyFont="1" applyFill="1" applyBorder="1" applyAlignment="1">
      <alignment horizontal="center" vertical="center" wrapText="1"/>
    </xf>
    <xf numFmtId="0" fontId="31" fillId="4" borderId="54" xfId="0" applyFont="1" applyFill="1" applyBorder="1" applyAlignment="1">
      <alignment horizontal="left" vertical="center" wrapText="1"/>
    </xf>
    <xf numFmtId="0" fontId="30" fillId="4" borderId="54" xfId="0" applyFont="1" applyFill="1" applyBorder="1" applyAlignment="1">
      <alignment horizontal="left" vertical="center" wrapText="1"/>
    </xf>
    <xf numFmtId="0" fontId="30" fillId="4" borderId="54" xfId="0" applyFont="1" applyFill="1" applyBorder="1" applyAlignment="1">
      <alignment horizontal="center" vertical="center" wrapText="1"/>
    </xf>
    <xf numFmtId="0" fontId="30" fillId="4" borderId="138" xfId="0" applyFont="1" applyFill="1" applyBorder="1" applyAlignment="1">
      <alignment horizontal="left" vertical="center" wrapText="1"/>
    </xf>
    <xf numFmtId="0" fontId="30" fillId="7" borderId="51" xfId="0" applyFont="1" applyFill="1" applyBorder="1" applyAlignment="1">
      <alignment horizontal="center" vertical="center" wrapText="1"/>
    </xf>
    <xf numFmtId="0" fontId="30" fillId="7" borderId="54" xfId="0" applyFont="1" applyFill="1" applyBorder="1" applyAlignment="1">
      <alignment horizontal="center" vertical="center" wrapText="1"/>
    </xf>
    <xf numFmtId="0" fontId="30" fillId="7" borderId="54" xfId="0" applyFont="1" applyFill="1" applyBorder="1" applyAlignment="1">
      <alignment horizontal="left" vertical="center" wrapText="1"/>
    </xf>
    <xf numFmtId="0" fontId="30" fillId="7" borderId="138" xfId="0" applyFont="1" applyFill="1" applyBorder="1" applyAlignment="1">
      <alignment horizontal="left" vertical="center" wrapText="1"/>
    </xf>
    <xf numFmtId="0" fontId="30" fillId="4" borderId="51" xfId="0" applyFont="1" applyFill="1" applyBorder="1" applyAlignment="1">
      <alignment horizontal="center" vertical="center" wrapText="1"/>
    </xf>
    <xf numFmtId="0" fontId="31" fillId="7" borderId="54" xfId="0" applyFont="1" applyFill="1" applyBorder="1" applyAlignment="1">
      <alignment horizontal="left" vertical="center" wrapText="1"/>
    </xf>
    <xf numFmtId="49" fontId="30" fillId="4" borderId="54" xfId="0" applyNumberFormat="1" applyFont="1" applyFill="1" applyBorder="1" applyAlignment="1">
      <alignment horizontal="left" vertical="center" wrapText="1"/>
    </xf>
    <xf numFmtId="0" fontId="30" fillId="9" borderId="54" xfId="0" applyFont="1" applyFill="1" applyBorder="1" applyAlignment="1">
      <alignment vertical="center" wrapText="1"/>
    </xf>
    <xf numFmtId="0" fontId="59" fillId="4" borderId="54" xfId="0" applyFont="1" applyFill="1" applyBorder="1" applyAlignment="1">
      <alignment horizontal="left" vertical="center" wrapText="1"/>
    </xf>
    <xf numFmtId="0" fontId="59" fillId="7" borderId="54" xfId="0" applyFont="1" applyFill="1" applyBorder="1" applyAlignment="1">
      <alignment horizontal="left" vertical="center" wrapText="1"/>
    </xf>
    <xf numFmtId="0" fontId="60" fillId="4" borderId="54" xfId="0" applyFont="1" applyFill="1" applyBorder="1" applyAlignment="1">
      <alignment horizontal="left" vertical="center" wrapText="1"/>
    </xf>
    <xf numFmtId="0" fontId="61" fillId="7" borderId="54" xfId="0" applyFont="1" applyFill="1" applyBorder="1" applyAlignment="1">
      <alignment horizontal="left" vertical="center" wrapText="1"/>
    </xf>
    <xf numFmtId="0" fontId="30" fillId="7" borderId="54" xfId="0" applyFont="1" applyFill="1" applyBorder="1" applyAlignment="1">
      <alignment horizontal="left"/>
    </xf>
    <xf numFmtId="0" fontId="30" fillId="7" borderId="54" xfId="0" applyFont="1" applyFill="1" applyBorder="1" applyAlignment="1">
      <alignment vertical="center" wrapText="1"/>
    </xf>
    <xf numFmtId="0" fontId="30" fillId="7" borderId="149" xfId="0" applyFont="1" applyFill="1" applyBorder="1" applyAlignment="1">
      <alignment horizontal="center" vertical="center" wrapText="1"/>
    </xf>
    <xf numFmtId="0" fontId="30" fillId="7" borderId="147" xfId="0" applyFont="1" applyFill="1" applyBorder="1" applyAlignment="1">
      <alignment horizontal="center" vertical="center" wrapText="1"/>
    </xf>
    <xf numFmtId="0" fontId="30" fillId="7" borderId="147" xfId="0" applyFont="1" applyFill="1" applyBorder="1" applyAlignment="1">
      <alignment horizontal="left" vertical="center" wrapText="1"/>
    </xf>
    <xf numFmtId="0" fontId="30" fillId="7" borderId="148" xfId="0" applyFont="1" applyFill="1" applyBorder="1" applyAlignment="1">
      <alignment horizontal="left" vertical="center" wrapText="1"/>
    </xf>
    <xf numFmtId="0" fontId="16" fillId="0" borderId="174" xfId="0" applyFont="1" applyBorder="1" applyAlignment="1">
      <alignment horizontal="center" vertical="center" wrapText="1"/>
    </xf>
    <xf numFmtId="0" fontId="62" fillId="2" borderId="178" xfId="0" applyFont="1" applyFill="1" applyBorder="1" applyAlignment="1">
      <alignment vertical="center" wrapText="1"/>
    </xf>
    <xf numFmtId="0" fontId="62" fillId="2" borderId="179" xfId="0" applyFont="1" applyFill="1" applyBorder="1" applyAlignment="1">
      <alignment vertical="center" wrapText="1"/>
    </xf>
    <xf numFmtId="0" fontId="16" fillId="0" borderId="180" xfId="0" applyFont="1" applyBorder="1" applyAlignment="1">
      <alignment horizontal="center" vertical="center" wrapText="1"/>
    </xf>
    <xf numFmtId="0" fontId="62" fillId="2" borderId="1" xfId="0" applyFont="1" applyFill="1" applyBorder="1" applyAlignment="1">
      <alignment vertical="center" wrapText="1"/>
    </xf>
    <xf numFmtId="0" fontId="62" fillId="2" borderId="181" xfId="0" applyFont="1" applyFill="1" applyBorder="1" applyAlignment="1">
      <alignment vertical="center" wrapText="1"/>
    </xf>
    <xf numFmtId="0" fontId="16" fillId="0" borderId="182" xfId="0" applyFont="1" applyBorder="1" applyAlignment="1">
      <alignment horizontal="center" vertical="center" wrapText="1"/>
    </xf>
    <xf numFmtId="0" fontId="16" fillId="0" borderId="183" xfId="0" applyFont="1" applyBorder="1" applyAlignment="1">
      <alignment vertical="center" wrapText="1"/>
    </xf>
    <xf numFmtId="0" fontId="16" fillId="0" borderId="183" xfId="0" applyFont="1" applyBorder="1" applyAlignment="1">
      <alignment horizontal="center" vertical="center" wrapText="1"/>
    </xf>
    <xf numFmtId="0" fontId="16" fillId="0" borderId="184" xfId="0" applyFont="1" applyBorder="1" applyAlignment="1">
      <alignment vertical="center" wrapText="1"/>
    </xf>
    <xf numFmtId="0" fontId="17" fillId="16" borderId="203" xfId="0" applyFont="1" applyFill="1" applyBorder="1" applyAlignment="1">
      <alignment horizontal="center" vertical="center" wrapText="1"/>
    </xf>
    <xf numFmtId="0" fontId="17" fillId="16" borderId="90" xfId="0" applyFont="1" applyFill="1" applyBorder="1" applyAlignment="1">
      <alignment horizontal="center" vertical="center" wrapText="1"/>
    </xf>
    <xf numFmtId="0" fontId="17" fillId="17" borderId="90" xfId="0" applyFont="1" applyFill="1" applyBorder="1" applyAlignment="1">
      <alignment horizontal="center" vertical="center" wrapText="1"/>
    </xf>
    <xf numFmtId="0" fontId="17" fillId="17" borderId="204" xfId="0" applyFont="1" applyFill="1" applyBorder="1" applyAlignment="1">
      <alignment horizontal="center" vertical="center" wrapText="1"/>
    </xf>
    <xf numFmtId="0" fontId="17" fillId="16" borderId="205" xfId="0" applyFont="1" applyFill="1" applyBorder="1" applyAlignment="1">
      <alignment horizontal="center" vertical="center" wrapText="1"/>
    </xf>
    <xf numFmtId="0" fontId="25" fillId="7" borderId="69" xfId="0" applyFont="1" applyFill="1" applyBorder="1" applyAlignment="1">
      <alignment horizontal="center" vertical="center" wrapText="1"/>
    </xf>
    <xf numFmtId="0" fontId="39" fillId="7" borderId="70" xfId="0" applyFont="1" applyFill="1" applyBorder="1" applyAlignment="1">
      <alignment horizontal="left" vertical="center" wrapText="1"/>
    </xf>
    <xf numFmtId="10" fontId="23" fillId="7" borderId="153" xfId="0" applyNumberFormat="1" applyFont="1" applyFill="1" applyBorder="1" applyAlignment="1">
      <alignment horizontal="center" vertical="center" wrapText="1"/>
    </xf>
    <xf numFmtId="10" fontId="23" fillId="7" borderId="93" xfId="0" applyNumberFormat="1" applyFont="1" applyFill="1" applyBorder="1" applyAlignment="1">
      <alignment horizontal="center" vertical="center" wrapText="1"/>
    </xf>
    <xf numFmtId="10" fontId="23" fillId="7" borderId="54" xfId="0" applyNumberFormat="1" applyFont="1" applyFill="1" applyBorder="1" applyAlignment="1">
      <alignment horizontal="center" vertical="center" wrapText="1"/>
    </xf>
    <xf numFmtId="10" fontId="23" fillId="7" borderId="53" xfId="0" applyNumberFormat="1" applyFont="1" applyFill="1" applyBorder="1" applyAlignment="1">
      <alignment horizontal="center" vertical="center" wrapText="1"/>
    </xf>
    <xf numFmtId="10" fontId="23" fillId="16" borderId="206" xfId="0" applyNumberFormat="1" applyFont="1" applyFill="1" applyBorder="1" applyAlignment="1">
      <alignment horizontal="center" vertical="center" wrapText="1"/>
    </xf>
    <xf numFmtId="10" fontId="23" fillId="17" borderId="207" xfId="0" applyNumberFormat="1" applyFont="1" applyFill="1" applyBorder="1" applyAlignment="1">
      <alignment horizontal="center" vertical="center" wrapText="1"/>
    </xf>
    <xf numFmtId="10" fontId="23" fillId="16" borderId="208" xfId="0" applyNumberFormat="1" applyFont="1" applyFill="1" applyBorder="1" applyAlignment="1">
      <alignment horizontal="center" vertical="center" wrapText="1"/>
    </xf>
    <xf numFmtId="10" fontId="23" fillId="16" borderId="207" xfId="0" applyNumberFormat="1" applyFont="1" applyFill="1" applyBorder="1" applyAlignment="1">
      <alignment horizontal="center" vertical="center" wrapText="1"/>
    </xf>
    <xf numFmtId="0" fontId="40" fillId="3" borderId="72" xfId="0" applyFont="1" applyFill="1" applyBorder="1" applyAlignment="1">
      <alignment horizontal="center" vertical="center" wrapText="1"/>
    </xf>
    <xf numFmtId="0" fontId="40" fillId="3" borderId="54" xfId="0" applyFont="1" applyFill="1" applyBorder="1" applyAlignment="1">
      <alignment horizontal="left" vertical="center" wrapText="1"/>
    </xf>
    <xf numFmtId="3" fontId="24" fillId="3" borderId="72" xfId="0" applyNumberFormat="1" applyFont="1" applyFill="1" applyBorder="1" applyAlignment="1">
      <alignment horizontal="center" vertical="center" wrapText="1"/>
    </xf>
    <xf numFmtId="3" fontId="24" fillId="3" borderId="54" xfId="0" applyNumberFormat="1" applyFont="1" applyFill="1" applyBorder="1" applyAlignment="1">
      <alignment horizontal="center" vertical="center" wrapText="1"/>
    </xf>
    <xf numFmtId="10" fontId="24" fillId="3" borderId="53" xfId="0" applyNumberFormat="1" applyFont="1" applyFill="1" applyBorder="1" applyAlignment="1">
      <alignment horizontal="center" vertical="center" wrapText="1"/>
    </xf>
    <xf numFmtId="3" fontId="23" fillId="16" borderId="206" xfId="0" applyNumberFormat="1" applyFont="1" applyFill="1" applyBorder="1" applyAlignment="1">
      <alignment horizontal="center" vertical="center" wrapText="1"/>
    </xf>
    <xf numFmtId="3" fontId="23" fillId="17" borderId="207" xfId="0" applyNumberFormat="1" applyFont="1" applyFill="1" applyBorder="1" applyAlignment="1">
      <alignment horizontal="center" vertical="center" wrapText="1"/>
    </xf>
    <xf numFmtId="3" fontId="23" fillId="16" borderId="208" xfId="0" applyNumberFormat="1" applyFont="1" applyFill="1" applyBorder="1" applyAlignment="1">
      <alignment horizontal="center" vertical="center" wrapText="1"/>
    </xf>
    <xf numFmtId="3" fontId="23" fillId="16" borderId="207" xfId="0" applyNumberFormat="1" applyFont="1" applyFill="1" applyBorder="1" applyAlignment="1">
      <alignment horizontal="center" vertical="center" wrapText="1"/>
    </xf>
    <xf numFmtId="0" fontId="25" fillId="4" borderId="72" xfId="0" applyFont="1" applyFill="1" applyBorder="1" applyAlignment="1">
      <alignment horizontal="center" vertical="center" wrapText="1"/>
    </xf>
    <xf numFmtId="3" fontId="23" fillId="4" borderId="72" xfId="0" applyNumberFormat="1" applyFont="1" applyFill="1" applyBorder="1" applyAlignment="1">
      <alignment horizontal="center" vertical="center" wrapText="1"/>
    </xf>
    <xf numFmtId="3" fontId="23" fillId="4" borderId="54" xfId="0" applyNumberFormat="1" applyFont="1" applyFill="1" applyBorder="1" applyAlignment="1">
      <alignment horizontal="center" vertical="center" wrapText="1"/>
    </xf>
    <xf numFmtId="10" fontId="23" fillId="4" borderId="53" xfId="0" applyNumberFormat="1" applyFont="1" applyFill="1" applyBorder="1" applyAlignment="1">
      <alignment horizontal="center" vertical="center" wrapText="1"/>
    </xf>
    <xf numFmtId="0" fontId="25" fillId="7" borderId="72" xfId="0" applyFont="1" applyFill="1" applyBorder="1" applyAlignment="1">
      <alignment horizontal="center" vertical="center" wrapText="1"/>
    </xf>
    <xf numFmtId="3" fontId="23" fillId="7" borderId="72" xfId="0" applyNumberFormat="1" applyFont="1" applyFill="1" applyBorder="1" applyAlignment="1">
      <alignment horizontal="center" vertical="center" wrapText="1"/>
    </xf>
    <xf numFmtId="3" fontId="23" fillId="7" borderId="54" xfId="0" applyNumberFormat="1" applyFont="1" applyFill="1" applyBorder="1" applyAlignment="1">
      <alignment horizontal="center" vertical="center" wrapText="1"/>
    </xf>
    <xf numFmtId="9" fontId="23" fillId="7" borderId="54" xfId="0" applyNumberFormat="1" applyFont="1" applyFill="1" applyBorder="1" applyAlignment="1">
      <alignment horizontal="center" vertical="center" wrapText="1"/>
    </xf>
    <xf numFmtId="9" fontId="23" fillId="16" borderId="206" xfId="0" applyNumberFormat="1" applyFont="1" applyFill="1" applyBorder="1" applyAlignment="1">
      <alignment horizontal="center" vertical="center" wrapText="1"/>
    </xf>
    <xf numFmtId="9" fontId="23" fillId="17" borderId="207" xfId="0" applyNumberFormat="1" applyFont="1" applyFill="1" applyBorder="1" applyAlignment="1">
      <alignment horizontal="center" vertical="center" wrapText="1"/>
    </xf>
    <xf numFmtId="9" fontId="23" fillId="16" borderId="208" xfId="0" applyNumberFormat="1" applyFont="1" applyFill="1" applyBorder="1" applyAlignment="1">
      <alignment horizontal="center" vertical="center" wrapText="1"/>
    </xf>
    <xf numFmtId="9" fontId="23" fillId="16" borderId="207" xfId="0" applyNumberFormat="1" applyFont="1" applyFill="1" applyBorder="1" applyAlignment="1">
      <alignment horizontal="center" vertical="center" wrapText="1"/>
    </xf>
    <xf numFmtId="0" fontId="63" fillId="7" borderId="72" xfId="0" applyFont="1" applyFill="1" applyBorder="1" applyAlignment="1">
      <alignment horizontal="center" vertical="center" wrapText="1"/>
    </xf>
    <xf numFmtId="0" fontId="64" fillId="7" borderId="54" xfId="0" applyFont="1" applyFill="1" applyBorder="1" applyAlignment="1">
      <alignment horizontal="left" vertical="center" wrapText="1"/>
    </xf>
    <xf numFmtId="3" fontId="26" fillId="7" borderId="72" xfId="0" applyNumberFormat="1" applyFont="1" applyFill="1" applyBorder="1" applyAlignment="1">
      <alignment horizontal="center" vertical="center" wrapText="1"/>
    </xf>
    <xf numFmtId="3" fontId="26" fillId="7" borderId="54" xfId="0" applyNumberFormat="1" applyFont="1" applyFill="1" applyBorder="1" applyAlignment="1">
      <alignment horizontal="center" vertical="center" wrapText="1"/>
    </xf>
    <xf numFmtId="0" fontId="25" fillId="7" borderId="74" xfId="0" applyFont="1" applyFill="1" applyBorder="1" applyAlignment="1">
      <alignment horizontal="center" vertical="center" wrapText="1"/>
    </xf>
    <xf numFmtId="3" fontId="26" fillId="7" borderId="74" xfId="0" applyNumberFormat="1" applyFont="1" applyFill="1" applyBorder="1" applyAlignment="1">
      <alignment horizontal="center" vertical="center" wrapText="1"/>
    </xf>
    <xf numFmtId="3" fontId="26" fillId="7" borderId="75" xfId="0" applyNumberFormat="1" applyFont="1" applyFill="1" applyBorder="1" applyAlignment="1">
      <alignment horizontal="center" vertical="center" wrapText="1"/>
    </xf>
    <xf numFmtId="3" fontId="23" fillId="7" borderId="75" xfId="0" applyNumberFormat="1" applyFont="1" applyFill="1" applyBorder="1" applyAlignment="1">
      <alignment horizontal="center" vertical="center" wrapText="1"/>
    </xf>
    <xf numFmtId="10" fontId="23" fillId="7" borderId="63" xfId="0" applyNumberFormat="1" applyFont="1" applyFill="1" applyBorder="1" applyAlignment="1">
      <alignment horizontal="center" vertical="center" wrapText="1"/>
    </xf>
    <xf numFmtId="3" fontId="23" fillId="16" borderId="209" xfId="0" applyNumberFormat="1" applyFont="1" applyFill="1" applyBorder="1" applyAlignment="1">
      <alignment horizontal="center" vertical="center" wrapText="1"/>
    </xf>
    <xf numFmtId="3" fontId="23" fillId="17" borderId="39" xfId="0" applyNumberFormat="1" applyFont="1" applyFill="1" applyBorder="1" applyAlignment="1">
      <alignment horizontal="center" vertical="center" wrapText="1"/>
    </xf>
    <xf numFmtId="3" fontId="23" fillId="16" borderId="210" xfId="0" applyNumberFormat="1" applyFont="1" applyFill="1" applyBorder="1" applyAlignment="1">
      <alignment horizontal="center" vertical="center" wrapText="1"/>
    </xf>
    <xf numFmtId="3" fontId="23" fillId="16" borderId="39" xfId="0" applyNumberFormat="1" applyFont="1" applyFill="1" applyBorder="1" applyAlignment="1">
      <alignment horizontal="center" vertical="center" wrapText="1"/>
    </xf>
    <xf numFmtId="0" fontId="25" fillId="7" borderId="153" xfId="0" applyFont="1" applyFill="1" applyBorder="1" applyAlignment="1">
      <alignment horizontal="center" vertical="center" wrapText="1"/>
    </xf>
    <xf numFmtId="0" fontId="26" fillId="7" borderId="153" xfId="0" applyFont="1" applyFill="1" applyBorder="1" applyAlignment="1">
      <alignment horizontal="center" vertical="center" wrapText="1"/>
    </xf>
    <xf numFmtId="0" fontId="26" fillId="7" borderId="93" xfId="0" applyFont="1" applyFill="1" applyBorder="1" applyAlignment="1">
      <alignment horizontal="center" vertical="center" wrapText="1"/>
    </xf>
    <xf numFmtId="0" fontId="23" fillId="7" borderId="93" xfId="0" applyFont="1" applyFill="1" applyBorder="1" applyAlignment="1">
      <alignment horizontal="center" vertical="center" wrapText="1"/>
    </xf>
    <xf numFmtId="10" fontId="23" fillId="7" borderId="154" xfId="0" applyNumberFormat="1" applyFont="1" applyFill="1" applyBorder="1" applyAlignment="1">
      <alignment horizontal="center" vertical="center" wrapText="1"/>
    </xf>
    <xf numFmtId="0" fontId="23" fillId="4" borderId="72" xfId="0" applyFont="1" applyFill="1" applyBorder="1" applyAlignment="1">
      <alignment horizontal="center" vertical="center" wrapText="1"/>
    </xf>
    <xf numFmtId="0" fontId="23" fillId="4" borderId="54" xfId="0" applyFont="1" applyFill="1" applyBorder="1" applyAlignment="1">
      <alignment horizontal="center" vertical="center" wrapText="1"/>
    </xf>
    <xf numFmtId="0" fontId="23" fillId="7" borderId="72" xfId="0" applyFont="1" applyFill="1" applyBorder="1" applyAlignment="1">
      <alignment horizontal="center" vertical="center" wrapText="1"/>
    </xf>
    <xf numFmtId="0" fontId="23" fillId="7" borderId="54" xfId="0" applyFont="1" applyFill="1" applyBorder="1" applyAlignment="1">
      <alignment horizontal="center" vertical="center" wrapText="1"/>
    </xf>
    <xf numFmtId="0" fontId="26" fillId="7" borderId="72" xfId="0" applyFont="1" applyFill="1" applyBorder="1" applyAlignment="1">
      <alignment horizontal="center" vertical="center" wrapText="1"/>
    </xf>
    <xf numFmtId="0" fontId="26" fillId="7" borderId="54" xfId="0" applyFont="1" applyFill="1" applyBorder="1" applyAlignment="1">
      <alignment horizontal="center" vertical="center" wrapText="1"/>
    </xf>
    <xf numFmtId="0" fontId="26" fillId="4" borderId="72"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3" fillId="7" borderId="74" xfId="0" applyFont="1" applyFill="1" applyBorder="1" applyAlignment="1">
      <alignment horizontal="center" vertical="center" wrapText="1"/>
    </xf>
    <xf numFmtId="0" fontId="23" fillId="7" borderId="75" xfId="0" applyFont="1" applyFill="1" applyBorder="1" applyAlignment="1">
      <alignment horizontal="center" vertical="center" wrapText="1"/>
    </xf>
    <xf numFmtId="10" fontId="23" fillId="16" borderId="209" xfId="0" applyNumberFormat="1" applyFont="1" applyFill="1" applyBorder="1" applyAlignment="1">
      <alignment horizontal="center" vertical="center" wrapText="1"/>
    </xf>
    <xf numFmtId="10" fontId="23" fillId="17" borderId="39" xfId="0" applyNumberFormat="1" applyFont="1" applyFill="1" applyBorder="1" applyAlignment="1">
      <alignment horizontal="center" vertical="center" wrapText="1"/>
    </xf>
    <xf numFmtId="10" fontId="23" fillId="16" borderId="210" xfId="0" applyNumberFormat="1" applyFont="1" applyFill="1" applyBorder="1" applyAlignment="1">
      <alignment horizontal="center" vertical="center" wrapText="1"/>
    </xf>
    <xf numFmtId="0" fontId="16" fillId="0" borderId="176" xfId="0" applyFont="1" applyBorder="1" applyAlignment="1">
      <alignment horizontal="center" vertical="center" wrapText="1"/>
    </xf>
    <xf numFmtId="0" fontId="62" fillId="0" borderId="176" xfId="0" applyFont="1" applyBorder="1" applyAlignment="1">
      <alignment vertical="center" wrapText="1"/>
    </xf>
    <xf numFmtId="0" fontId="16" fillId="0" borderId="185" xfId="0" applyFont="1" applyBorder="1" applyAlignment="1">
      <alignment vertical="center" wrapText="1"/>
    </xf>
    <xf numFmtId="0" fontId="16" fillId="0" borderId="176" xfId="0" applyFont="1" applyBorder="1" applyAlignment="1">
      <alignment vertical="center" wrapText="1"/>
    </xf>
    <xf numFmtId="0" fontId="62" fillId="0" borderId="0" xfId="0" applyFont="1" applyAlignment="1">
      <alignment vertical="center" wrapText="1"/>
    </xf>
    <xf numFmtId="0" fontId="16" fillId="0" borderId="186" xfId="0" applyFont="1" applyBorder="1" applyAlignment="1">
      <alignment vertical="center" wrapText="1"/>
    </xf>
    <xf numFmtId="0" fontId="65" fillId="0" borderId="0" xfId="0" applyFont="1" applyAlignment="1">
      <alignment vertical="center" wrapText="1"/>
    </xf>
    <xf numFmtId="0" fontId="62" fillId="0" borderId="182" xfId="0" applyFont="1" applyBorder="1" applyAlignment="1">
      <alignment vertical="center" wrapText="1"/>
    </xf>
    <xf numFmtId="0" fontId="62" fillId="0" borderId="183" xfId="0" applyFont="1" applyBorder="1" applyAlignment="1">
      <alignment vertical="center" wrapText="1"/>
    </xf>
    <xf numFmtId="0" fontId="62" fillId="0" borderId="183" xfId="0" applyFont="1" applyBorder="1" applyAlignment="1">
      <alignment horizontal="center" vertical="center" wrapText="1"/>
    </xf>
    <xf numFmtId="0" fontId="16" fillId="0" borderId="214" xfId="0" applyFont="1" applyBorder="1" applyAlignment="1">
      <alignment vertical="center" wrapText="1"/>
    </xf>
    <xf numFmtId="0" fontId="29" fillId="3" borderId="219" xfId="0" applyFont="1" applyFill="1" applyBorder="1" applyAlignment="1">
      <alignment horizontal="center" vertical="center" wrapText="1"/>
    </xf>
    <xf numFmtId="0" fontId="29" fillId="0" borderId="0" xfId="0" applyFont="1" applyAlignment="1">
      <alignment vertical="center" wrapText="1"/>
    </xf>
    <xf numFmtId="0" fontId="29" fillId="0" borderId="186" xfId="0" applyFont="1" applyBorder="1" applyAlignment="1">
      <alignment vertical="center" wrapText="1"/>
    </xf>
    <xf numFmtId="0" fontId="52" fillId="3" borderId="220" xfId="0" applyFont="1" applyFill="1" applyBorder="1" applyAlignment="1">
      <alignment horizontal="center" vertical="center" wrapText="1"/>
    </xf>
    <xf numFmtId="0" fontId="52" fillId="3" borderId="221" xfId="0" applyFont="1" applyFill="1" applyBorder="1" applyAlignment="1">
      <alignment horizontal="center" vertical="center" wrapText="1"/>
    </xf>
    <xf numFmtId="0" fontId="52" fillId="3" borderId="222" xfId="0" applyFont="1" applyFill="1" applyBorder="1" applyAlignment="1">
      <alignment horizontal="center" vertical="center" wrapText="1"/>
    </xf>
    <xf numFmtId="0" fontId="29" fillId="3" borderId="223" xfId="0" applyFont="1" applyFill="1" applyBorder="1" applyAlignment="1">
      <alignment horizontal="center" vertical="center" wrapText="1"/>
    </xf>
    <xf numFmtId="0" fontId="52" fillId="3" borderId="209" xfId="0" applyFont="1" applyFill="1" applyBorder="1" applyAlignment="1">
      <alignment horizontal="center" vertical="center" wrapText="1"/>
    </xf>
    <xf numFmtId="0" fontId="52" fillId="3" borderId="39" xfId="0" applyFont="1" applyFill="1" applyBorder="1" applyAlignment="1">
      <alignment horizontal="center" vertical="center" wrapText="1"/>
    </xf>
    <xf numFmtId="0" fontId="52" fillId="3" borderId="210"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17" fillId="3" borderId="224" xfId="0" applyFont="1" applyFill="1" applyBorder="1" applyAlignment="1">
      <alignment horizontal="center" vertical="center" wrapText="1"/>
    </xf>
    <xf numFmtId="0" fontId="29" fillId="3" borderId="225" xfId="0" applyFont="1" applyFill="1" applyBorder="1" applyAlignment="1">
      <alignment horizontal="center" vertical="center" wrapText="1"/>
    </xf>
    <xf numFmtId="0" fontId="29" fillId="18" borderId="226" xfId="0" applyFont="1" applyFill="1" applyBorder="1" applyAlignment="1">
      <alignment horizontal="center" vertical="center" wrapText="1"/>
    </xf>
    <xf numFmtId="0" fontId="29" fillId="18" borderId="227" xfId="0" applyFont="1" applyFill="1" applyBorder="1" applyAlignment="1">
      <alignment horizontal="center" vertical="center" wrapText="1"/>
    </xf>
    <xf numFmtId="0" fontId="39" fillId="7" borderId="70" xfId="0" applyFont="1" applyFill="1" applyBorder="1" applyAlignment="1">
      <alignment horizontal="center" vertical="center" wrapText="1"/>
    </xf>
    <xf numFmtId="0" fontId="39" fillId="7" borderId="71" xfId="0" applyFont="1" applyFill="1" applyBorder="1" applyAlignment="1">
      <alignment horizontal="center" vertical="center" wrapText="1"/>
    </xf>
    <xf numFmtId="10" fontId="17" fillId="7" borderId="228" xfId="0" applyNumberFormat="1" applyFont="1" applyFill="1" applyBorder="1" applyAlignment="1">
      <alignment horizontal="center" vertical="center" wrapText="1"/>
    </xf>
    <xf numFmtId="10" fontId="16" fillId="2" borderId="229" xfId="0" applyNumberFormat="1" applyFont="1" applyFill="1" applyBorder="1" applyAlignment="1">
      <alignment horizontal="center" vertical="center" wrapText="1"/>
    </xf>
    <xf numFmtId="10" fontId="16" fillId="2" borderId="99" xfId="0" applyNumberFormat="1" applyFont="1" applyFill="1" applyBorder="1" applyAlignment="1">
      <alignment horizontal="center" vertical="center" wrapText="1"/>
    </xf>
    <xf numFmtId="10" fontId="16" fillId="2" borderId="230" xfId="0" applyNumberFormat="1" applyFont="1" applyFill="1" applyBorder="1" applyAlignment="1">
      <alignment horizontal="center" vertical="center" wrapText="1"/>
    </xf>
    <xf numFmtId="10" fontId="16" fillId="7" borderId="231" xfId="0" applyNumberFormat="1" applyFont="1" applyFill="1" applyBorder="1" applyAlignment="1">
      <alignment horizontal="center" vertical="center" wrapText="1"/>
    </xf>
    <xf numFmtId="10" fontId="16" fillId="7" borderId="34" xfId="0" applyNumberFormat="1" applyFont="1" applyFill="1" applyBorder="1" applyAlignment="1">
      <alignment horizontal="center" vertical="center" wrapText="1"/>
    </xf>
    <xf numFmtId="10" fontId="16" fillId="7" borderId="232" xfId="0" applyNumberFormat="1" applyFont="1" applyFill="1" applyBorder="1" applyAlignment="1">
      <alignment horizontal="center" vertical="center" wrapText="1"/>
    </xf>
    <xf numFmtId="10" fontId="16" fillId="7" borderId="233" xfId="0" applyNumberFormat="1" applyFont="1" applyFill="1" applyBorder="1" applyAlignment="1">
      <alignment horizontal="center" vertical="center" wrapText="1"/>
    </xf>
    <xf numFmtId="10" fontId="16" fillId="7" borderId="234" xfId="0" applyNumberFormat="1" applyFont="1" applyFill="1" applyBorder="1" applyAlignment="1">
      <alignment horizontal="center" vertical="center" wrapText="1"/>
    </xf>
    <xf numFmtId="0" fontId="17" fillId="7" borderId="235" xfId="0" applyFont="1" applyFill="1" applyBorder="1" applyAlignment="1">
      <alignment horizontal="left" vertical="center" wrapText="1"/>
    </xf>
    <xf numFmtId="0" fontId="52" fillId="7" borderId="96" xfId="0" applyFont="1" applyFill="1" applyBorder="1" applyAlignment="1">
      <alignment horizontal="left" vertical="center" wrapText="1"/>
    </xf>
    <xf numFmtId="0" fontId="52" fillId="7" borderId="93" xfId="0" applyFont="1" applyFill="1" applyBorder="1" applyAlignment="1">
      <alignment horizontal="left" vertical="center" wrapText="1"/>
    </xf>
    <xf numFmtId="0" fontId="52" fillId="7" borderId="154" xfId="0" applyFont="1" applyFill="1" applyBorder="1" applyAlignment="1">
      <alignment horizontal="left" vertical="center" wrapText="1"/>
    </xf>
    <xf numFmtId="0" fontId="52" fillId="0" borderId="0" xfId="0" applyFont="1" applyAlignment="1">
      <alignment vertical="center" wrapText="1"/>
    </xf>
    <xf numFmtId="0" fontId="40" fillId="3" borderId="236" xfId="0" applyFont="1" applyFill="1" applyBorder="1" applyAlignment="1">
      <alignment horizontal="center" vertical="center" wrapText="1"/>
    </xf>
    <xf numFmtId="0" fontId="40" fillId="3" borderId="54" xfId="0" applyFont="1" applyFill="1" applyBorder="1" applyAlignment="1">
      <alignment horizontal="center" vertical="center" wrapText="1"/>
    </xf>
    <xf numFmtId="0" fontId="40" fillId="3" borderId="237" xfId="0" applyFont="1" applyFill="1" applyBorder="1" applyAlignment="1">
      <alignment horizontal="center" vertical="center" wrapText="1"/>
    </xf>
    <xf numFmtId="0" fontId="40" fillId="3" borderId="53" xfId="0" applyFont="1" applyFill="1" applyBorder="1" applyAlignment="1">
      <alignment horizontal="center" vertical="center" wrapText="1"/>
    </xf>
    <xf numFmtId="3" fontId="17" fillId="7" borderId="228" xfId="0" applyNumberFormat="1" applyFont="1" applyFill="1" applyBorder="1" applyAlignment="1">
      <alignment horizontal="center" vertical="center" wrapText="1"/>
    </xf>
    <xf numFmtId="3" fontId="16" fillId="2" borderId="229" xfId="0" applyNumberFormat="1" applyFont="1" applyFill="1" applyBorder="1" applyAlignment="1">
      <alignment horizontal="center" vertical="center" wrapText="1"/>
    </xf>
    <xf numFmtId="3" fontId="16" fillId="2" borderId="99" xfId="0" applyNumberFormat="1" applyFont="1" applyFill="1" applyBorder="1" applyAlignment="1">
      <alignment horizontal="center" vertical="center" wrapText="1"/>
    </xf>
    <xf numFmtId="3" fontId="16" fillId="2" borderId="230" xfId="0" applyNumberFormat="1" applyFont="1" applyFill="1" applyBorder="1" applyAlignment="1">
      <alignment horizontal="center" vertical="center" wrapText="1"/>
    </xf>
    <xf numFmtId="3" fontId="66" fillId="8" borderId="229" xfId="0" applyNumberFormat="1" applyFont="1" applyFill="1" applyBorder="1" applyAlignment="1">
      <alignment horizontal="center" vertical="center" wrapText="1"/>
    </xf>
    <xf numFmtId="3" fontId="52" fillId="8" borderId="99" xfId="0" applyNumberFormat="1" applyFont="1" applyFill="1" applyBorder="1" applyAlignment="1">
      <alignment horizontal="center" vertical="center" wrapText="1"/>
    </xf>
    <xf numFmtId="3" fontId="52" fillId="8" borderId="230" xfId="0" applyNumberFormat="1" applyFont="1" applyFill="1" applyBorder="1" applyAlignment="1">
      <alignment horizontal="center" vertical="center" wrapText="1"/>
    </xf>
    <xf numFmtId="10" fontId="16" fillId="19" borderId="231" xfId="0" applyNumberFormat="1" applyFont="1" applyFill="1" applyBorder="1" applyAlignment="1">
      <alignment horizontal="center" vertical="center" wrapText="1"/>
    </xf>
    <xf numFmtId="10" fontId="52" fillId="19" borderId="34" xfId="0" applyNumberFormat="1" applyFont="1" applyFill="1" applyBorder="1" applyAlignment="1">
      <alignment horizontal="center" vertical="center" wrapText="1"/>
    </xf>
    <xf numFmtId="10" fontId="52" fillId="19" borderId="232" xfId="0" applyNumberFormat="1" applyFont="1" applyFill="1" applyBorder="1" applyAlignment="1">
      <alignment horizontal="center" vertical="center" wrapText="1"/>
    </xf>
    <xf numFmtId="0" fontId="17" fillId="7" borderId="238" xfId="0" applyFont="1" applyFill="1" applyBorder="1" applyAlignment="1">
      <alignment horizontal="left" vertical="center" wrapText="1"/>
    </xf>
    <xf numFmtId="0" fontId="52" fillId="7" borderId="55" xfId="0" applyFont="1" applyFill="1" applyBorder="1" applyAlignment="1">
      <alignment horizontal="left" vertical="center" wrapText="1"/>
    </xf>
    <xf numFmtId="0" fontId="52" fillId="7" borderId="54" xfId="0" applyFont="1" applyFill="1" applyBorder="1" applyAlignment="1">
      <alignment horizontal="left" vertical="center" wrapText="1"/>
    </xf>
    <xf numFmtId="0" fontId="52" fillId="7" borderId="53" xfId="0" applyFont="1" applyFill="1" applyBorder="1" applyAlignment="1">
      <alignment horizontal="left" vertical="center" wrapText="1"/>
    </xf>
    <xf numFmtId="0" fontId="25" fillId="4" borderId="236" xfId="0" applyFont="1" applyFill="1" applyBorder="1" applyAlignment="1">
      <alignment horizontal="center" vertical="center" wrapText="1"/>
    </xf>
    <xf numFmtId="0" fontId="39" fillId="4" borderId="53" xfId="0" applyFont="1" applyFill="1" applyBorder="1" applyAlignment="1">
      <alignment horizontal="center" vertical="center" wrapText="1"/>
    </xf>
    <xf numFmtId="3" fontId="16" fillId="8" borderId="229" xfId="0" applyNumberFormat="1" applyFont="1" applyFill="1" applyBorder="1" applyAlignment="1">
      <alignment horizontal="center" vertical="center" wrapText="1"/>
    </xf>
    <xf numFmtId="3" fontId="16" fillId="8" borderId="99" xfId="0" applyNumberFormat="1" applyFont="1" applyFill="1" applyBorder="1" applyAlignment="1">
      <alignment horizontal="center" vertical="center" wrapText="1"/>
    </xf>
    <xf numFmtId="3" fontId="16" fillId="8" borderId="230" xfId="0" applyNumberFormat="1" applyFont="1" applyFill="1" applyBorder="1" applyAlignment="1">
      <alignment horizontal="center" vertical="center" wrapText="1"/>
    </xf>
    <xf numFmtId="0" fontId="17" fillId="7" borderId="55" xfId="0" applyFont="1" applyFill="1" applyBorder="1" applyAlignment="1">
      <alignment horizontal="left" vertical="center" wrapText="1"/>
    </xf>
    <xf numFmtId="0" fontId="17" fillId="7" borderId="54" xfId="0" applyFont="1" applyFill="1" applyBorder="1" applyAlignment="1">
      <alignment horizontal="left" vertical="center" wrapText="1"/>
    </xf>
    <xf numFmtId="0" fontId="17" fillId="7" borderId="53" xfId="0" applyFont="1" applyFill="1" applyBorder="1" applyAlignment="1">
      <alignment horizontal="left" vertical="center" wrapText="1"/>
    </xf>
    <xf numFmtId="0" fontId="25" fillId="7" borderId="236" xfId="0" applyFont="1" applyFill="1" applyBorder="1" applyAlignment="1">
      <alignment horizontal="center" vertical="center" wrapText="1"/>
    </xf>
    <xf numFmtId="0" fontId="39" fillId="7" borderId="53" xfId="0" applyFont="1" applyFill="1" applyBorder="1" applyAlignment="1">
      <alignment horizontal="center" vertical="center" wrapText="1"/>
    </xf>
    <xf numFmtId="0" fontId="39" fillId="7" borderId="237" xfId="0" applyFont="1" applyFill="1" applyBorder="1" applyAlignment="1">
      <alignment horizontal="center" vertical="center" wrapText="1"/>
    </xf>
    <xf numFmtId="0" fontId="39" fillId="4" borderId="93" xfId="0" applyFont="1" applyFill="1" applyBorder="1" applyAlignment="1">
      <alignment horizontal="center" vertical="center" wrapText="1"/>
    </xf>
    <xf numFmtId="0" fontId="16" fillId="7" borderId="238" xfId="0" applyFont="1" applyFill="1" applyBorder="1" applyAlignment="1">
      <alignment horizontal="left" vertical="center" wrapText="1"/>
    </xf>
    <xf numFmtId="0" fontId="39" fillId="4" borderId="237" xfId="0" applyFont="1" applyFill="1" applyBorder="1" applyAlignment="1">
      <alignment horizontal="center" vertical="center" wrapText="1"/>
    </xf>
    <xf numFmtId="0" fontId="17" fillId="7" borderId="239" xfId="0" applyFont="1" applyFill="1" applyBorder="1" applyAlignment="1">
      <alignment horizontal="left" vertical="center" wrapText="1"/>
    </xf>
    <xf numFmtId="0" fontId="17" fillId="7" borderId="240" xfId="0" applyFont="1" applyFill="1" applyBorder="1" applyAlignment="1">
      <alignment horizontal="left" vertical="center" wrapText="1"/>
    </xf>
    <xf numFmtId="0" fontId="17" fillId="7" borderId="237" xfId="0" applyFont="1" applyFill="1" applyBorder="1" applyAlignment="1">
      <alignment horizontal="left" vertical="center" wrapText="1"/>
    </xf>
    <xf numFmtId="0" fontId="17" fillId="7" borderId="241" xfId="0" applyFont="1" applyFill="1" applyBorder="1" applyAlignment="1">
      <alignment horizontal="left" vertical="center" wrapText="1"/>
    </xf>
    <xf numFmtId="10" fontId="23" fillId="7" borderId="55" xfId="0" applyNumberFormat="1" applyFont="1" applyFill="1" applyBorder="1" applyAlignment="1">
      <alignment horizontal="center" vertical="center" wrapText="1"/>
    </xf>
    <xf numFmtId="0" fontId="67" fillId="7" borderId="238" xfId="0" applyFont="1" applyFill="1" applyBorder="1" applyAlignment="1">
      <alignment horizontal="left" vertical="center" wrapText="1"/>
    </xf>
    <xf numFmtId="0" fontId="23" fillId="7" borderId="238" xfId="0" applyFont="1" applyFill="1" applyBorder="1" applyAlignment="1">
      <alignment horizontal="left" vertical="center" wrapText="1"/>
    </xf>
    <xf numFmtId="0" fontId="68" fillId="7" borderId="238" xfId="0" applyFont="1" applyFill="1" applyBorder="1" applyAlignment="1">
      <alignment horizontal="left" vertical="center" wrapText="1"/>
    </xf>
    <xf numFmtId="9" fontId="17" fillId="7" borderId="228" xfId="0" applyNumberFormat="1" applyFont="1" applyFill="1" applyBorder="1" applyAlignment="1">
      <alignment horizontal="center" vertical="center" wrapText="1"/>
    </xf>
    <xf numFmtId="9" fontId="16" fillId="2" borderId="229" xfId="0" applyNumberFormat="1" applyFont="1" applyFill="1" applyBorder="1" applyAlignment="1">
      <alignment horizontal="center" vertical="center" wrapText="1"/>
    </xf>
    <xf numFmtId="9" fontId="16" fillId="2" borderId="99" xfId="0" applyNumberFormat="1" applyFont="1" applyFill="1" applyBorder="1" applyAlignment="1">
      <alignment horizontal="center" vertical="center" wrapText="1"/>
    </xf>
    <xf numFmtId="9" fontId="16" fillId="2" borderId="230" xfId="0" applyNumberFormat="1" applyFont="1" applyFill="1" applyBorder="1" applyAlignment="1">
      <alignment horizontal="center" vertical="center" wrapText="1"/>
    </xf>
    <xf numFmtId="9" fontId="16" fillId="8" borderId="229" xfId="0" applyNumberFormat="1" applyFont="1" applyFill="1" applyBorder="1" applyAlignment="1">
      <alignment horizontal="center" vertical="center" wrapText="1"/>
    </xf>
    <xf numFmtId="9" fontId="16" fillId="8" borderId="99" xfId="0" applyNumberFormat="1" applyFont="1" applyFill="1" applyBorder="1" applyAlignment="1">
      <alignment horizontal="center" vertical="center" wrapText="1"/>
    </xf>
    <xf numFmtId="9" fontId="16" fillId="8" borderId="230" xfId="0" applyNumberFormat="1" applyFont="1" applyFill="1" applyBorder="1" applyAlignment="1">
      <alignment horizontal="center" vertical="center" wrapText="1"/>
    </xf>
    <xf numFmtId="0" fontId="47" fillId="7" borderId="242" xfId="0" applyFont="1" applyFill="1" applyBorder="1" applyAlignment="1">
      <alignment horizontal="left" vertical="center" wrapText="1"/>
    </xf>
    <xf numFmtId="0" fontId="69" fillId="7" borderId="238" xfId="0" applyFont="1" applyFill="1" applyBorder="1" applyAlignment="1">
      <alignment horizontal="left" vertical="center" wrapText="1"/>
    </xf>
    <xf numFmtId="0" fontId="70" fillId="7" borderId="243" xfId="0" applyFont="1" applyFill="1" applyBorder="1" applyAlignment="1">
      <alignment horizontal="left" vertical="center" wrapText="1"/>
    </xf>
    <xf numFmtId="0" fontId="25" fillId="7" borderId="244" xfId="0" applyFont="1" applyFill="1" applyBorder="1" applyAlignment="1">
      <alignment horizontal="center" vertical="center" wrapText="1"/>
    </xf>
    <xf numFmtId="0" fontId="39" fillId="7" borderId="63" xfId="0" applyFont="1" applyFill="1" applyBorder="1" applyAlignment="1">
      <alignment horizontal="center" vertical="center" wrapText="1"/>
    </xf>
    <xf numFmtId="3" fontId="17" fillId="7" borderId="245" xfId="0" applyNumberFormat="1" applyFont="1" applyFill="1" applyBorder="1" applyAlignment="1">
      <alignment horizontal="center" vertical="center" wrapText="1"/>
    </xf>
    <xf numFmtId="3" fontId="16" fillId="2" borderId="246" xfId="0" applyNumberFormat="1" applyFont="1" applyFill="1" applyBorder="1" applyAlignment="1">
      <alignment horizontal="center" vertical="center" wrapText="1"/>
    </xf>
    <xf numFmtId="3" fontId="16" fillId="2" borderId="104" xfId="0" applyNumberFormat="1" applyFont="1" applyFill="1" applyBorder="1" applyAlignment="1">
      <alignment horizontal="center" vertical="center" wrapText="1"/>
    </xf>
    <xf numFmtId="3" fontId="16" fillId="2" borderId="247" xfId="0" applyNumberFormat="1" applyFont="1" applyFill="1" applyBorder="1" applyAlignment="1">
      <alignment horizontal="center" vertical="center" wrapText="1"/>
    </xf>
    <xf numFmtId="3" fontId="16" fillId="8" borderId="246" xfId="0" applyNumberFormat="1" applyFont="1" applyFill="1" applyBorder="1" applyAlignment="1">
      <alignment horizontal="center" vertical="center" wrapText="1"/>
    </xf>
    <xf numFmtId="3" fontId="16" fillId="8" borderId="104" xfId="0" applyNumberFormat="1" applyFont="1" applyFill="1" applyBorder="1" applyAlignment="1">
      <alignment horizontal="center" vertical="center" wrapText="1"/>
    </xf>
    <xf numFmtId="3" fontId="16" fillId="8" borderId="247" xfId="0" applyNumberFormat="1" applyFont="1" applyFill="1" applyBorder="1" applyAlignment="1">
      <alignment horizontal="center" vertical="center" wrapText="1"/>
    </xf>
    <xf numFmtId="10" fontId="16" fillId="7" borderId="248" xfId="0" applyNumberFormat="1" applyFont="1" applyFill="1" applyBorder="1" applyAlignment="1">
      <alignment horizontal="center" vertical="center" wrapText="1"/>
    </xf>
    <xf numFmtId="10" fontId="16" fillId="7" borderId="90" xfId="0" applyNumberFormat="1" applyFont="1" applyFill="1" applyBorder="1" applyAlignment="1">
      <alignment horizontal="center" vertical="center" wrapText="1"/>
    </xf>
    <xf numFmtId="10" fontId="16" fillId="7" borderId="205" xfId="0" applyNumberFormat="1" applyFont="1" applyFill="1" applyBorder="1" applyAlignment="1">
      <alignment horizontal="center" vertical="center" wrapText="1"/>
    </xf>
    <xf numFmtId="10" fontId="16" fillId="7" borderId="249" xfId="0" applyNumberFormat="1" applyFont="1" applyFill="1" applyBorder="1" applyAlignment="1">
      <alignment horizontal="center" vertical="center" wrapText="1"/>
    </xf>
    <xf numFmtId="0" fontId="23" fillId="7" borderId="250" xfId="0" applyFont="1" applyFill="1" applyBorder="1" applyAlignment="1">
      <alignment horizontal="left" vertical="center" wrapText="1"/>
    </xf>
    <xf numFmtId="10" fontId="23" fillId="7" borderId="105" xfId="0" applyNumberFormat="1" applyFont="1" applyFill="1" applyBorder="1" applyAlignment="1">
      <alignment horizontal="center" vertical="center" wrapText="1"/>
    </xf>
    <xf numFmtId="10" fontId="23" fillId="7" borderId="75" xfId="0" applyNumberFormat="1" applyFont="1" applyFill="1" applyBorder="1" applyAlignment="1">
      <alignment horizontal="center" vertical="center" wrapText="1"/>
    </xf>
    <xf numFmtId="0" fontId="25" fillId="7" borderId="251" xfId="0" applyFont="1" applyFill="1" applyBorder="1" applyAlignment="1">
      <alignment horizontal="center" vertical="center" wrapText="1"/>
    </xf>
    <xf numFmtId="0" fontId="39" fillId="7" borderId="252" xfId="0" applyFont="1" applyFill="1" applyBorder="1" applyAlignment="1">
      <alignment horizontal="center" vertical="center" wrapText="1"/>
    </xf>
    <xf numFmtId="0" fontId="39" fillId="7" borderId="154" xfId="0" applyFont="1" applyFill="1" applyBorder="1" applyAlignment="1">
      <alignment horizontal="center" vertical="center" wrapText="1"/>
    </xf>
    <xf numFmtId="0" fontId="17" fillId="7" borderId="253" xfId="0" applyFont="1" applyFill="1" applyBorder="1" applyAlignment="1">
      <alignment horizontal="center" vertical="center" wrapText="1"/>
    </xf>
    <xf numFmtId="3" fontId="16" fillId="2" borderId="254" xfId="0" applyNumberFormat="1" applyFont="1" applyFill="1" applyBorder="1" applyAlignment="1">
      <alignment horizontal="center" vertical="center" wrapText="1"/>
    </xf>
    <xf numFmtId="3" fontId="16" fillId="2" borderId="95" xfId="0" applyNumberFormat="1" applyFont="1" applyFill="1" applyBorder="1" applyAlignment="1">
      <alignment horizontal="center" vertical="center" wrapText="1"/>
    </xf>
    <xf numFmtId="3" fontId="16" fillId="2" borderId="255" xfId="0" applyNumberFormat="1" applyFont="1" applyFill="1" applyBorder="1" applyAlignment="1">
      <alignment horizontal="center" vertical="center" wrapText="1"/>
    </xf>
    <xf numFmtId="3" fontId="16" fillId="8" borderId="254" xfId="0" applyNumberFormat="1" applyFont="1" applyFill="1" applyBorder="1" applyAlignment="1">
      <alignment horizontal="center" vertical="center" wrapText="1"/>
    </xf>
    <xf numFmtId="3" fontId="16" fillId="8" borderId="95" xfId="0" applyNumberFormat="1" applyFont="1" applyFill="1" applyBorder="1" applyAlignment="1">
      <alignment horizontal="center" vertical="center" wrapText="1"/>
    </xf>
    <xf numFmtId="3" fontId="16" fillId="8" borderId="255" xfId="0" applyNumberFormat="1" applyFont="1" applyFill="1" applyBorder="1" applyAlignment="1">
      <alignment horizontal="center" vertical="center" wrapText="1"/>
    </xf>
    <xf numFmtId="10" fontId="16" fillId="7" borderId="256" xfId="0" applyNumberFormat="1" applyFont="1" applyFill="1" applyBorder="1" applyAlignment="1">
      <alignment horizontal="center" vertical="center" wrapText="1"/>
    </xf>
    <xf numFmtId="10" fontId="16" fillId="7" borderId="207" xfId="0" applyNumberFormat="1" applyFont="1" applyFill="1" applyBorder="1" applyAlignment="1">
      <alignment horizontal="center" vertical="center" wrapText="1"/>
    </xf>
    <xf numFmtId="10" fontId="16" fillId="7" borderId="208" xfId="0" applyNumberFormat="1" applyFont="1" applyFill="1" applyBorder="1" applyAlignment="1">
      <alignment horizontal="center" vertical="center" wrapText="1"/>
    </xf>
    <xf numFmtId="10" fontId="16" fillId="7" borderId="206" xfId="0" applyNumberFormat="1" applyFont="1" applyFill="1" applyBorder="1" applyAlignment="1">
      <alignment horizontal="center" vertical="center" wrapText="1"/>
    </xf>
    <xf numFmtId="10" fontId="16" fillId="7" borderId="257" xfId="0" applyNumberFormat="1" applyFont="1" applyFill="1" applyBorder="1" applyAlignment="1">
      <alignment horizontal="center" vertical="center" wrapText="1"/>
    </xf>
    <xf numFmtId="0" fontId="17" fillId="7" borderId="228" xfId="0" applyFont="1" applyFill="1" applyBorder="1" applyAlignment="1">
      <alignment horizontal="center" vertical="center" wrapText="1"/>
    </xf>
    <xf numFmtId="10" fontId="23" fillId="7" borderId="72" xfId="0" applyNumberFormat="1" applyFont="1" applyFill="1" applyBorder="1" applyAlignment="1">
      <alignment horizontal="center" vertical="center" wrapText="1"/>
    </xf>
    <xf numFmtId="0" fontId="40" fillId="7" borderId="236" xfId="0" applyFont="1" applyFill="1" applyBorder="1" applyAlignment="1">
      <alignment horizontal="center" vertical="center" wrapText="1"/>
    </xf>
    <xf numFmtId="0" fontId="17" fillId="7" borderId="245" xfId="0" applyFont="1" applyFill="1" applyBorder="1" applyAlignment="1">
      <alignment horizontal="center" vertical="center" wrapText="1"/>
    </xf>
    <xf numFmtId="3" fontId="16" fillId="16" borderId="246" xfId="0" applyNumberFormat="1" applyFont="1" applyFill="1" applyBorder="1" applyAlignment="1">
      <alignment horizontal="center" vertical="center" wrapText="1"/>
    </xf>
    <xf numFmtId="3" fontId="16" fillId="16" borderId="104" xfId="0" applyNumberFormat="1" applyFont="1" applyFill="1" applyBorder="1" applyAlignment="1">
      <alignment horizontal="center" vertical="center" wrapText="1"/>
    </xf>
    <xf numFmtId="3" fontId="16" fillId="16" borderId="247" xfId="0" applyNumberFormat="1" applyFont="1" applyFill="1" applyBorder="1" applyAlignment="1">
      <alignment horizontal="center" vertical="center" wrapText="1"/>
    </xf>
    <xf numFmtId="10" fontId="16" fillId="7" borderId="204" xfId="0" applyNumberFormat="1" applyFont="1" applyFill="1" applyBorder="1" applyAlignment="1">
      <alignment horizontal="center" vertical="center" wrapText="1"/>
    </xf>
    <xf numFmtId="10" fontId="23" fillId="7" borderId="74" xfId="0" applyNumberFormat="1" applyFont="1" applyFill="1" applyBorder="1" applyAlignment="1">
      <alignment horizontal="center" vertical="center" wrapText="1"/>
    </xf>
    <xf numFmtId="0" fontId="16" fillId="0" borderId="258" xfId="0" applyFont="1" applyBorder="1" applyAlignment="1">
      <alignment horizontal="center" vertical="center" wrapText="1"/>
    </xf>
    <xf numFmtId="0" fontId="35" fillId="0" borderId="259" xfId="0" applyFont="1" applyBorder="1" applyAlignment="1">
      <alignment vertical="center" wrapText="1"/>
    </xf>
    <xf numFmtId="0" fontId="16" fillId="0" borderId="260" xfId="0" applyFont="1" applyBorder="1" applyAlignment="1">
      <alignment vertical="center" wrapText="1"/>
    </xf>
    <xf numFmtId="0" fontId="16" fillId="0" borderId="261" xfId="0" applyFont="1" applyBorder="1" applyAlignment="1">
      <alignment horizontal="center" vertical="center" wrapText="1"/>
    </xf>
    <xf numFmtId="0" fontId="16" fillId="0" borderId="101" xfId="0" applyFont="1" applyBorder="1" applyAlignment="1">
      <alignment vertical="center" wrapText="1"/>
    </xf>
    <xf numFmtId="0" fontId="17" fillId="0" borderId="68" xfId="0" applyFont="1" applyBorder="1" applyAlignment="1">
      <alignment horizontal="center" vertical="center" wrapText="1"/>
    </xf>
    <xf numFmtId="10" fontId="16" fillId="0" borderId="69" xfId="0" applyNumberFormat="1" applyFont="1" applyBorder="1" applyAlignment="1">
      <alignment horizontal="center" vertical="center" wrapText="1"/>
    </xf>
    <xf numFmtId="10" fontId="16" fillId="0" borderId="70" xfId="0" applyNumberFormat="1" applyFont="1" applyBorder="1" applyAlignment="1">
      <alignment horizontal="center" vertical="center" wrapText="1"/>
    </xf>
    <xf numFmtId="10" fontId="16" fillId="0" borderId="71" xfId="0" applyNumberFormat="1" applyFont="1" applyBorder="1" applyAlignment="1">
      <alignment horizontal="center" vertical="center" wrapText="1"/>
    </xf>
    <xf numFmtId="10" fontId="16" fillId="0" borderId="72" xfId="0" applyNumberFormat="1" applyFont="1" applyBorder="1" applyAlignment="1">
      <alignment horizontal="center" vertical="center" wrapText="1"/>
    </xf>
    <xf numFmtId="10" fontId="16" fillId="0" borderId="54" xfId="0" applyNumberFormat="1" applyFont="1" applyBorder="1" applyAlignment="1">
      <alignment horizontal="center" vertical="center" wrapText="1"/>
    </xf>
    <xf numFmtId="10" fontId="16" fillId="0" borderId="53" xfId="0" applyNumberFormat="1" applyFont="1" applyBorder="1" applyAlignment="1">
      <alignment horizontal="center" vertical="center" wrapText="1"/>
    </xf>
    <xf numFmtId="3" fontId="16" fillId="0" borderId="72" xfId="0" applyNumberFormat="1" applyFont="1" applyBorder="1" applyAlignment="1">
      <alignment horizontal="center" vertical="center" wrapText="1"/>
    </xf>
    <xf numFmtId="3" fontId="16" fillId="0" borderId="54" xfId="0" applyNumberFormat="1" applyFont="1" applyBorder="1" applyAlignment="1">
      <alignment horizontal="center" vertical="center" wrapText="1"/>
    </xf>
    <xf numFmtId="3" fontId="16" fillId="0" borderId="53" xfId="0" applyNumberFormat="1" applyFont="1" applyBorder="1" applyAlignment="1">
      <alignment horizontal="center" vertical="center" wrapText="1"/>
    </xf>
    <xf numFmtId="0" fontId="17" fillId="0" borderId="286" xfId="0" applyFont="1" applyBorder="1" applyAlignment="1">
      <alignment horizontal="left" vertical="center" wrapText="1"/>
    </xf>
    <xf numFmtId="0" fontId="17" fillId="0" borderId="287" xfId="0" applyFont="1" applyBorder="1" applyAlignment="1">
      <alignment horizontal="left" vertical="center" wrapText="1"/>
    </xf>
    <xf numFmtId="3" fontId="16" fillId="0" borderId="293" xfId="0" applyNumberFormat="1" applyFont="1" applyBorder="1" applyAlignment="1">
      <alignment horizontal="center" vertical="center" wrapText="1"/>
    </xf>
    <xf numFmtId="3" fontId="16" fillId="0" borderId="147" xfId="0" applyNumberFormat="1" applyFont="1" applyBorder="1" applyAlignment="1">
      <alignment horizontal="center" vertical="center" wrapText="1"/>
    </xf>
    <xf numFmtId="3" fontId="16" fillId="0" borderId="150" xfId="0" applyNumberFormat="1" applyFont="1" applyBorder="1" applyAlignment="1">
      <alignment horizontal="center" vertical="center" wrapText="1"/>
    </xf>
    <xf numFmtId="3" fontId="16" fillId="0" borderId="69" xfId="0" applyNumberFormat="1" applyFont="1" applyBorder="1" applyAlignment="1">
      <alignment horizontal="center" vertical="center" wrapText="1"/>
    </xf>
    <xf numFmtId="3" fontId="16" fillId="0" borderId="70" xfId="0" applyNumberFormat="1" applyFont="1" applyBorder="1" applyAlignment="1">
      <alignment horizontal="center" vertical="center" wrapText="1"/>
    </xf>
    <xf numFmtId="3" fontId="16" fillId="0" borderId="71" xfId="0" applyNumberFormat="1" applyFont="1" applyBorder="1" applyAlignment="1">
      <alignment horizontal="center" vertical="center" wrapText="1"/>
    </xf>
    <xf numFmtId="0" fontId="39" fillId="0" borderId="49" xfId="0" applyFont="1" applyBorder="1" applyAlignment="1">
      <alignment horizontal="center" vertical="center"/>
    </xf>
    <xf numFmtId="0" fontId="8" fillId="0" borderId="43" xfId="0" applyFont="1" applyBorder="1"/>
    <xf numFmtId="0" fontId="39" fillId="0" borderId="283" xfId="0" applyFont="1" applyBorder="1" applyAlignment="1">
      <alignment horizontal="left" vertical="center" wrapText="1"/>
    </xf>
    <xf numFmtId="0" fontId="8" fillId="0" borderId="80" xfId="0" applyFont="1" applyBorder="1"/>
    <xf numFmtId="0" fontId="39" fillId="0" borderId="283" xfId="0" applyFont="1" applyBorder="1" applyAlignment="1">
      <alignment horizontal="center" vertical="center" wrapText="1"/>
    </xf>
    <xf numFmtId="0" fontId="39" fillId="0" borderId="57" xfId="0" applyFont="1" applyBorder="1" applyAlignment="1">
      <alignment horizontal="center" vertical="center" wrapText="1"/>
    </xf>
    <xf numFmtId="0" fontId="8" fillId="0" borderId="45" xfId="0" applyFont="1" applyBorder="1"/>
    <xf numFmtId="3" fontId="17" fillId="0" borderId="284" xfId="0" applyNumberFormat="1" applyFont="1" applyBorder="1" applyAlignment="1">
      <alignment horizontal="center" vertical="center" wrapText="1"/>
    </xf>
    <xf numFmtId="0" fontId="8" fillId="0" borderId="280" xfId="0" applyFont="1" applyBorder="1"/>
    <xf numFmtId="0" fontId="17" fillId="0" borderId="285" xfId="0" applyFont="1" applyBorder="1" applyAlignment="1">
      <alignment horizontal="center" vertical="center" wrapText="1"/>
    </xf>
    <xf numFmtId="0" fontId="8" fillId="0" borderId="281" xfId="0" applyFont="1" applyBorder="1"/>
    <xf numFmtId="0" fontId="8" fillId="0" borderId="289" xfId="0" applyFont="1" applyBorder="1"/>
    <xf numFmtId="0" fontId="8" fillId="0" borderId="290" xfId="0" applyFont="1" applyBorder="1"/>
    <xf numFmtId="0" fontId="8" fillId="0" borderId="291" xfId="0" applyFont="1" applyBorder="1"/>
    <xf numFmtId="0" fontId="8" fillId="0" borderId="292" xfId="0" applyFont="1" applyBorder="1"/>
    <xf numFmtId="0" fontId="17" fillId="0" borderId="268" xfId="0" applyFont="1" applyBorder="1" applyAlignment="1">
      <alignment horizontal="center" vertical="center" wrapText="1"/>
    </xf>
    <xf numFmtId="0" fontId="8" fillId="0" borderId="274" xfId="0" applyFont="1" applyBorder="1"/>
    <xf numFmtId="0" fontId="8" fillId="0" borderId="67" xfId="0" applyFont="1" applyBorder="1"/>
    <xf numFmtId="0" fontId="39" fillId="0" borderId="277" xfId="0" applyFont="1" applyBorder="1" applyAlignment="1">
      <alignment horizontal="center" vertical="center" wrapText="1"/>
    </xf>
    <xf numFmtId="0" fontId="39" fillId="0" borderId="278" xfId="0" applyFont="1" applyBorder="1" applyAlignment="1">
      <alignment horizontal="center" vertical="center" wrapText="1"/>
    </xf>
    <xf numFmtId="10" fontId="17" fillId="0" borderId="64" xfId="0" applyNumberFormat="1" applyFont="1" applyBorder="1" applyAlignment="1">
      <alignment horizontal="center" vertical="center" wrapText="1"/>
    </xf>
    <xf numFmtId="0" fontId="17" fillId="0" borderId="64" xfId="0" applyFont="1" applyBorder="1" applyAlignment="1">
      <alignment horizontal="center" vertical="center" wrapText="1"/>
    </xf>
    <xf numFmtId="0" fontId="35" fillId="0" borderId="259" xfId="0" applyFont="1" applyBorder="1" applyAlignment="1">
      <alignment horizontal="center" vertical="center" wrapText="1"/>
    </xf>
    <xf numFmtId="0" fontId="8" fillId="0" borderId="259" xfId="0" applyFont="1" applyBorder="1"/>
    <xf numFmtId="0" fontId="35" fillId="0" borderId="0" xfId="0" applyFont="1" applyAlignment="1">
      <alignment horizontal="center" vertical="center" wrapText="1"/>
    </xf>
    <xf numFmtId="0" fontId="0" fillId="0" borderId="0" xfId="0"/>
    <xf numFmtId="0" fontId="26" fillId="2" borderId="262" xfId="0" applyFont="1" applyFill="1" applyBorder="1" applyAlignment="1">
      <alignment horizontal="center" vertical="center"/>
    </xf>
    <xf numFmtId="0" fontId="8" fillId="0" borderId="263" xfId="0" applyFont="1" applyBorder="1"/>
    <xf numFmtId="0" fontId="8" fillId="0" borderId="264" xfId="0" applyFont="1" applyBorder="1"/>
    <xf numFmtId="0" fontId="26" fillId="0" borderId="265" xfId="0" applyFont="1" applyBorder="1" applyAlignment="1">
      <alignment horizontal="left" vertical="center"/>
    </xf>
    <xf numFmtId="0" fontId="8" fillId="0" borderId="266" xfId="0" applyFont="1" applyBorder="1"/>
    <xf numFmtId="0" fontId="17" fillId="0" borderId="267" xfId="0" applyFont="1" applyBorder="1" applyAlignment="1">
      <alignment horizontal="center" vertical="center" wrapText="1"/>
    </xf>
    <xf numFmtId="0" fontId="8" fillId="0" borderId="273" xfId="0" applyFont="1" applyBorder="1"/>
    <xf numFmtId="0" fontId="8" fillId="0" borderId="275" xfId="0" applyFont="1" applyBorder="1"/>
    <xf numFmtId="2" fontId="28" fillId="0" borderId="269" xfId="0" applyNumberFormat="1" applyFont="1" applyBorder="1" applyAlignment="1">
      <alignment horizontal="center" vertical="center" wrapText="1"/>
    </xf>
    <xf numFmtId="0" fontId="8" fillId="0" borderId="270" xfId="0" applyFont="1" applyBorder="1"/>
    <xf numFmtId="0" fontId="8" fillId="0" borderId="271" xfId="0" applyFont="1" applyBorder="1"/>
    <xf numFmtId="0" fontId="26" fillId="0" borderId="272" xfId="0" applyFont="1" applyBorder="1" applyAlignment="1">
      <alignment horizontal="center" vertical="center" wrapText="1"/>
    </xf>
    <xf numFmtId="0" fontId="8" fillId="0" borderId="28" xfId="0" applyFont="1" applyBorder="1"/>
    <xf numFmtId="0" fontId="8" fillId="0" borderId="36" xfId="0" applyFont="1" applyBorder="1"/>
    <xf numFmtId="0" fontId="17" fillId="0" borderId="187" xfId="0" applyFont="1" applyBorder="1" applyAlignment="1">
      <alignment horizontal="center" vertical="center" wrapText="1"/>
    </xf>
    <xf numFmtId="0" fontId="8" fillId="0" borderId="188" xfId="0" applyFont="1" applyBorder="1"/>
    <xf numFmtId="0" fontId="8" fillId="0" borderId="189" xfId="0" applyFont="1" applyBorder="1"/>
    <xf numFmtId="10" fontId="16" fillId="0" borderId="279" xfId="0" applyNumberFormat="1" applyFont="1" applyBorder="1" applyAlignment="1">
      <alignment horizontal="center" vertical="center" wrapText="1"/>
    </xf>
    <xf numFmtId="0" fontId="8" fillId="0" borderId="282" xfId="0" applyFont="1" applyBorder="1"/>
    <xf numFmtId="0" fontId="39" fillId="0" borderId="276" xfId="0" applyFont="1" applyBorder="1" applyAlignment="1">
      <alignment horizontal="center" vertical="center"/>
    </xf>
    <xf numFmtId="0" fontId="39" fillId="0" borderId="277" xfId="0" applyFont="1" applyBorder="1" applyAlignment="1">
      <alignment horizontal="left" vertical="center" wrapText="1"/>
    </xf>
    <xf numFmtId="10" fontId="16" fillId="0" borderId="3" xfId="0" applyNumberFormat="1" applyFont="1" applyBorder="1" applyAlignment="1">
      <alignment horizontal="center" vertical="center" wrapText="1"/>
    </xf>
    <xf numFmtId="0" fontId="8" fillId="0" borderId="5" xfId="0" applyFont="1" applyBorder="1"/>
    <xf numFmtId="0" fontId="17" fillId="0" borderId="286" xfId="0" applyFont="1" applyBorder="1" applyAlignment="1">
      <alignment horizontal="left" vertical="center" wrapText="1"/>
    </xf>
    <xf numFmtId="0" fontId="8" fillId="0" borderId="287" xfId="0" applyFont="1" applyBorder="1"/>
    <xf numFmtId="0" fontId="17" fillId="0" borderId="23" xfId="0" applyFont="1" applyBorder="1" applyAlignment="1">
      <alignment horizontal="left" vertical="center" wrapText="1"/>
    </xf>
    <xf numFmtId="0" fontId="8" fillId="0" borderId="30" xfId="0" applyFont="1" applyBorder="1"/>
    <xf numFmtId="10" fontId="17" fillId="0" borderId="284" xfId="0" applyNumberFormat="1" applyFont="1" applyBorder="1" applyAlignment="1">
      <alignment horizontal="center" vertical="center" wrapText="1"/>
    </xf>
    <xf numFmtId="9" fontId="17" fillId="0" borderId="284" xfId="0" applyNumberFormat="1" applyFont="1" applyBorder="1" applyAlignment="1">
      <alignment horizontal="center" vertical="center" wrapText="1"/>
    </xf>
    <xf numFmtId="0" fontId="71" fillId="0" borderId="101" xfId="0" applyFont="1" applyBorder="1" applyAlignment="1">
      <alignment horizontal="left" vertical="center" wrapText="1"/>
    </xf>
    <xf numFmtId="0" fontId="8" fillId="0" borderId="288" xfId="0" applyFont="1" applyBorder="1"/>
    <xf numFmtId="0" fontId="8" fillId="0" borderId="294" xfId="0" applyFont="1" applyBorder="1"/>
    <xf numFmtId="0" fontId="8" fillId="0" borderId="295" xfId="0" applyFont="1" applyBorder="1"/>
    <xf numFmtId="0" fontId="8" fillId="0" borderId="296" xfId="0" applyFont="1" applyBorder="1"/>
    <xf numFmtId="0" fontId="5" fillId="0" borderId="2" xfId="0" applyFont="1" applyBorder="1" applyAlignment="1">
      <alignment horizontal="left" vertical="top" wrapText="1"/>
    </xf>
    <xf numFmtId="0" fontId="8" fillId="0" borderId="2" xfId="0" applyFont="1" applyBorder="1"/>
    <xf numFmtId="0" fontId="4" fillId="0" borderId="0" xfId="0" applyFont="1" applyAlignment="1">
      <alignment horizontal="center" vertical="center" wrapText="1"/>
    </xf>
    <xf numFmtId="0" fontId="5" fillId="0" borderId="0" xfId="0" applyFont="1" applyAlignment="1">
      <alignment horizontal="left" vertical="top" wrapText="1"/>
    </xf>
    <xf numFmtId="0" fontId="7" fillId="3" borderId="3" xfId="0" applyFont="1" applyFill="1" applyBorder="1" applyAlignment="1">
      <alignment horizontal="center" vertical="center"/>
    </xf>
    <xf numFmtId="0" fontId="8" fillId="0" borderId="4" xfId="0" applyFont="1" applyBorder="1"/>
    <xf numFmtId="0" fontId="7" fillId="3" borderId="3" xfId="0" applyFont="1" applyFill="1" applyBorder="1" applyAlignment="1">
      <alignment horizontal="center" vertical="center" wrapText="1"/>
    </xf>
    <xf numFmtId="0" fontId="12" fillId="0" borderId="6" xfId="0" applyFont="1" applyBorder="1" applyAlignment="1">
      <alignment horizontal="center" vertical="center" wrapText="1"/>
    </xf>
    <xf numFmtId="0" fontId="8" fillId="0" borderId="7" xfId="0" applyFont="1" applyBorder="1"/>
    <xf numFmtId="0" fontId="8" fillId="0" borderId="8" xfId="0" applyFont="1" applyBorder="1"/>
    <xf numFmtId="0" fontId="8" fillId="0" borderId="9" xfId="0" applyFont="1" applyBorder="1"/>
    <xf numFmtId="0" fontId="8" fillId="0" borderId="10" xfId="0" applyFont="1" applyBorder="1"/>
    <xf numFmtId="0" fontId="8" fillId="0" borderId="11" xfId="0" applyFont="1" applyBorder="1"/>
    <xf numFmtId="0" fontId="8" fillId="0" borderId="12" xfId="0" applyFont="1" applyBorder="1"/>
    <xf numFmtId="0" fontId="8" fillId="0" borderId="13" xfId="0" applyFont="1" applyBorder="1"/>
    <xf numFmtId="0" fontId="7" fillId="3" borderId="15" xfId="0" applyFont="1" applyFill="1" applyBorder="1" applyAlignment="1">
      <alignment horizontal="center" vertical="center" wrapText="1"/>
    </xf>
    <xf numFmtId="0" fontId="8" fillId="0" borderId="16" xfId="0" applyFont="1" applyBorder="1"/>
    <xf numFmtId="0" fontId="8" fillId="0" borderId="17" xfId="0" applyFont="1" applyBorder="1"/>
    <xf numFmtId="0" fontId="5" fillId="0" borderId="2" xfId="0" applyFont="1" applyBorder="1" applyAlignment="1">
      <alignment vertical="top" wrapText="1"/>
    </xf>
    <xf numFmtId="0" fontId="14" fillId="0" borderId="0" xfId="0" applyFont="1" applyAlignment="1">
      <alignment horizontal="center" vertical="top" wrapText="1"/>
    </xf>
    <xf numFmtId="0" fontId="11" fillId="0" borderId="48" xfId="0" applyFont="1" applyBorder="1" applyAlignment="1">
      <alignment horizontal="center" vertical="center" wrapText="1"/>
    </xf>
    <xf numFmtId="0" fontId="8" fillId="0" borderId="46" xfId="0" applyFont="1" applyBorder="1"/>
    <xf numFmtId="0" fontId="20" fillId="3" borderId="21"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1" fillId="0" borderId="49" xfId="0" applyFont="1" applyBorder="1" applyAlignment="1">
      <alignment horizontal="center" vertical="center" wrapText="1"/>
    </xf>
    <xf numFmtId="0" fontId="8" fillId="0" borderId="41" xfId="0" applyFont="1" applyBorder="1"/>
    <xf numFmtId="0" fontId="11" fillId="0" borderId="50" xfId="0" applyFont="1" applyBorder="1" applyAlignment="1">
      <alignment horizontal="center" vertical="center" wrapText="1"/>
    </xf>
    <xf numFmtId="0" fontId="8" fillId="0" borderId="42" xfId="0" applyFont="1" applyBorder="1"/>
    <xf numFmtId="0" fontId="8" fillId="0" borderId="47" xfId="0" applyFont="1" applyBorder="1"/>
    <xf numFmtId="0" fontId="10" fillId="3" borderId="49"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20" fillId="3" borderId="31" xfId="0" applyFont="1" applyFill="1" applyBorder="1" applyAlignment="1">
      <alignment horizontal="center" vertical="center" wrapText="1"/>
    </xf>
    <xf numFmtId="0" fontId="8" fillId="0" borderId="33" xfId="0" applyFont="1" applyBorder="1"/>
    <xf numFmtId="0" fontId="8" fillId="0" borderId="32" xfId="0" applyFont="1" applyBorder="1"/>
    <xf numFmtId="0" fontId="19" fillId="0" borderId="0" xfId="0" applyFont="1" applyAlignment="1">
      <alignment vertical="top" wrapText="1"/>
    </xf>
    <xf numFmtId="0" fontId="10" fillId="0" borderId="28" xfId="0" applyFont="1" applyBorder="1" applyAlignment="1">
      <alignment horizontal="center" vertical="center" wrapText="1"/>
    </xf>
    <xf numFmtId="0" fontId="10" fillId="0" borderId="41" xfId="0" applyFont="1" applyBorder="1" applyAlignment="1">
      <alignment horizontal="center" vertical="center" wrapText="1"/>
    </xf>
    <xf numFmtId="0" fontId="18" fillId="3" borderId="18" xfId="0" applyFont="1" applyFill="1" applyBorder="1" applyAlignment="1">
      <alignment horizontal="center" vertical="center" wrapText="1"/>
    </xf>
    <xf numFmtId="0" fontId="8" fillId="0" borderId="19" xfId="0" applyFont="1" applyBorder="1"/>
    <xf numFmtId="0" fontId="8" fillId="0" borderId="20" xfId="0" applyFont="1" applyBorder="1"/>
    <xf numFmtId="0" fontId="19" fillId="0" borderId="0" xfId="0" applyFont="1" applyAlignment="1">
      <alignment horizontal="left" vertical="center" wrapText="1"/>
    </xf>
    <xf numFmtId="0" fontId="20" fillId="3" borderId="22" xfId="0" applyFont="1" applyFill="1" applyBorder="1" applyAlignment="1">
      <alignment horizontal="center" vertical="center" wrapText="1"/>
    </xf>
    <xf numFmtId="0" fontId="8" fillId="0" borderId="29" xfId="0" applyFont="1" applyBorder="1"/>
    <xf numFmtId="0" fontId="8" fillId="0" borderId="37" xfId="0" applyFont="1" applyBorder="1"/>
    <xf numFmtId="0" fontId="11" fillId="0" borderId="42" xfId="0" applyFont="1" applyBorder="1" applyAlignment="1">
      <alignment horizontal="center" vertical="center" wrapText="1"/>
    </xf>
    <xf numFmtId="0" fontId="10" fillId="0" borderId="49" xfId="0" applyFont="1" applyBorder="1" applyAlignment="1">
      <alignment horizontal="center" vertical="center" wrapText="1"/>
    </xf>
    <xf numFmtId="0" fontId="20" fillId="3" borderId="23" xfId="0" applyFont="1" applyFill="1" applyBorder="1" applyAlignment="1">
      <alignment horizontal="center" vertical="center" wrapText="1"/>
    </xf>
    <xf numFmtId="0" fontId="8" fillId="0" borderId="38" xfId="0" applyFont="1" applyBorder="1"/>
    <xf numFmtId="0" fontId="20" fillId="3" borderId="24" xfId="0" applyFont="1" applyFill="1" applyBorder="1" applyAlignment="1">
      <alignment horizontal="center" vertical="center" wrapText="1"/>
    </xf>
    <xf numFmtId="0" fontId="8" fillId="0" borderId="25" xfId="0" applyFont="1" applyBorder="1"/>
    <xf numFmtId="0" fontId="8" fillId="0" borderId="26" xfId="0" applyFont="1" applyBorder="1"/>
    <xf numFmtId="0" fontId="20" fillId="3" borderId="27" xfId="0" applyFont="1" applyFill="1" applyBorder="1" applyAlignment="1">
      <alignment horizontal="center" vertical="center" wrapText="1"/>
    </xf>
    <xf numFmtId="0" fontId="8" fillId="0" borderId="35" xfId="0" applyFont="1" applyBorder="1"/>
    <xf numFmtId="0" fontId="8" fillId="0" borderId="40" xfId="0" applyFont="1" applyBorder="1"/>
    <xf numFmtId="0" fontId="21" fillId="0" borderId="0" xfId="0" applyFont="1" applyAlignment="1">
      <alignment horizontal="center" vertical="center"/>
    </xf>
    <xf numFmtId="0" fontId="8" fillId="0" borderId="59" xfId="0" applyFont="1" applyBorder="1"/>
    <xf numFmtId="0" fontId="8" fillId="0" borderId="60" xfId="0" applyFont="1" applyBorder="1"/>
    <xf numFmtId="0" fontId="16" fillId="0" borderId="0" xfId="0" applyFont="1" applyAlignment="1">
      <alignment horizontal="center" vertical="center" wrapText="1"/>
    </xf>
    <xf numFmtId="0" fontId="22" fillId="3" borderId="64" xfId="0" applyFont="1" applyFill="1" applyBorder="1" applyAlignment="1">
      <alignment horizontal="center" vertical="center" wrapText="1"/>
    </xf>
    <xf numFmtId="0" fontId="22" fillId="3" borderId="64" xfId="0" applyFont="1" applyFill="1" applyBorder="1" applyAlignment="1">
      <alignment horizontal="center" vertical="center"/>
    </xf>
    <xf numFmtId="0" fontId="22" fillId="3" borderId="65" xfId="0" applyFont="1" applyFill="1" applyBorder="1" applyAlignment="1">
      <alignment horizontal="center" vertical="center" wrapText="1"/>
    </xf>
    <xf numFmtId="0" fontId="8" fillId="0" borderId="66" xfId="0" applyFont="1" applyBorder="1"/>
    <xf numFmtId="0" fontId="30" fillId="0" borderId="0" xfId="0" applyFont="1" applyAlignment="1">
      <alignment horizontal="left" vertical="top" wrapText="1"/>
    </xf>
    <xf numFmtId="49" fontId="29" fillId="3" borderId="65" xfId="0" applyNumberFormat="1" applyFont="1" applyFill="1" applyBorder="1" applyAlignment="1">
      <alignment horizontal="center" vertical="center" wrapText="1"/>
    </xf>
    <xf numFmtId="0" fontId="28" fillId="0" borderId="0" xfId="0" applyFont="1" applyAlignment="1">
      <alignment horizontal="center" vertical="center" wrapText="1"/>
    </xf>
    <xf numFmtId="0" fontId="8" fillId="0" borderId="101" xfId="0" applyFont="1" applyBorder="1"/>
    <xf numFmtId="0" fontId="32" fillId="0" borderId="0" xfId="0" applyFont="1" applyAlignment="1">
      <alignment horizontal="center" vertical="center" wrapText="1"/>
    </xf>
    <xf numFmtId="0" fontId="33" fillId="5" borderId="18" xfId="0" applyFont="1" applyFill="1" applyBorder="1" applyAlignment="1">
      <alignment horizontal="center" vertical="center" wrapText="1"/>
    </xf>
    <xf numFmtId="0" fontId="22" fillId="6" borderId="82" xfId="0" applyFont="1" applyFill="1" applyBorder="1" applyAlignment="1">
      <alignment horizontal="center" vertical="center" wrapText="1"/>
    </xf>
    <xf numFmtId="0" fontId="8" fillId="0" borderId="88" xfId="0" applyFont="1" applyBorder="1"/>
    <xf numFmtId="0" fontId="22" fillId="6" borderId="83" xfId="0" applyFont="1" applyFill="1" applyBorder="1" applyAlignment="1">
      <alignment horizontal="center" vertical="center" wrapText="1"/>
    </xf>
    <xf numFmtId="0" fontId="8" fillId="0" borderId="89" xfId="0" applyFont="1" applyBorder="1"/>
    <xf numFmtId="0" fontId="22" fillId="5" borderId="83" xfId="0" applyFont="1" applyFill="1" applyBorder="1" applyAlignment="1">
      <alignment horizontal="center" vertical="center" wrapText="1"/>
    </xf>
    <xf numFmtId="0" fontId="22" fillId="6" borderId="84" xfId="0" applyFont="1" applyFill="1" applyBorder="1" applyAlignment="1">
      <alignment horizontal="center" vertical="center" wrapText="1"/>
    </xf>
    <xf numFmtId="0" fontId="8" fillId="0" borderId="85" xfId="0" applyFont="1" applyBorder="1"/>
    <xf numFmtId="0" fontId="8" fillId="0" borderId="86" xfId="0" applyFont="1" applyBorder="1"/>
    <xf numFmtId="0" fontId="34" fillId="6" borderId="83" xfId="0" applyFont="1" applyFill="1" applyBorder="1" applyAlignment="1">
      <alignment horizontal="center" vertical="center" wrapText="1"/>
    </xf>
    <xf numFmtId="0" fontId="34" fillId="6" borderId="87" xfId="0" applyFont="1" applyFill="1" applyBorder="1" applyAlignment="1">
      <alignment horizontal="center" vertical="center" wrapText="1"/>
    </xf>
    <xf numFmtId="0" fontId="8" fillId="0" borderId="91" xfId="0" applyFont="1" applyBorder="1"/>
    <xf numFmtId="0" fontId="22" fillId="3" borderId="18" xfId="0" applyFont="1" applyFill="1" applyBorder="1" applyAlignment="1">
      <alignment horizontal="center" vertical="center" wrapText="1"/>
    </xf>
    <xf numFmtId="0" fontId="43" fillId="2" borderId="18" xfId="0" applyFont="1" applyFill="1" applyBorder="1" applyAlignment="1">
      <alignment horizontal="center" vertical="center" wrapText="1"/>
    </xf>
    <xf numFmtId="0" fontId="44" fillId="7" borderId="18" xfId="0" applyFont="1" applyFill="1" applyBorder="1" applyAlignment="1">
      <alignment vertical="center" wrapText="1"/>
    </xf>
    <xf numFmtId="0" fontId="44" fillId="7" borderId="107" xfId="0" applyFont="1" applyFill="1" applyBorder="1" applyAlignment="1">
      <alignment horizontal="left" vertical="center" wrapText="1"/>
    </xf>
    <xf numFmtId="0" fontId="8" fillId="0" borderId="108" xfId="0" applyFont="1" applyBorder="1"/>
    <xf numFmtId="0" fontId="8" fillId="0" borderId="109" xfId="0" applyFont="1" applyBorder="1"/>
    <xf numFmtId="0" fontId="8" fillId="0" borderId="110" xfId="0" applyFont="1" applyBorder="1"/>
    <xf numFmtId="0" fontId="8" fillId="0" borderId="111" xfId="0" applyFont="1" applyBorder="1"/>
    <xf numFmtId="0" fontId="8" fillId="0" borderId="112" xfId="0" applyFont="1" applyBorder="1"/>
    <xf numFmtId="0" fontId="45" fillId="3" borderId="120" xfId="0" applyFont="1" applyFill="1" applyBorder="1" applyAlignment="1">
      <alignment horizontal="center" vertical="center" wrapText="1"/>
    </xf>
    <xf numFmtId="0" fontId="8" fillId="0" borderId="128" xfId="0" applyFont="1" applyBorder="1"/>
    <xf numFmtId="0" fontId="44" fillId="7" borderId="18" xfId="0" applyFont="1" applyFill="1" applyBorder="1" applyAlignment="1">
      <alignment horizontal="left" vertical="center" wrapText="1"/>
    </xf>
    <xf numFmtId="0" fontId="33" fillId="3" borderId="18" xfId="0" applyFont="1" applyFill="1" applyBorder="1" applyAlignment="1">
      <alignment horizontal="center" vertical="center" wrapText="1"/>
    </xf>
    <xf numFmtId="0" fontId="45" fillId="3" borderId="113" xfId="0" applyFont="1" applyFill="1" applyBorder="1" applyAlignment="1">
      <alignment horizontal="center" vertical="center" wrapText="1"/>
    </xf>
    <xf numFmtId="0" fontId="8" fillId="0" borderId="121" xfId="0" applyFont="1" applyBorder="1"/>
    <xf numFmtId="0" fontId="45" fillId="3" borderId="114" xfId="0" applyFont="1" applyFill="1" applyBorder="1" applyAlignment="1">
      <alignment horizontal="center" vertical="center" wrapText="1"/>
    </xf>
    <xf numFmtId="0" fontId="8" fillId="0" borderId="122" xfId="0" applyFont="1" applyBorder="1"/>
    <xf numFmtId="0" fontId="45" fillId="3" borderId="115" xfId="0" applyFont="1" applyFill="1" applyBorder="1" applyAlignment="1">
      <alignment horizontal="center" vertical="center" wrapText="1"/>
    </xf>
    <xf numFmtId="0" fontId="8" fillId="0" borderId="123" xfId="0" applyFont="1" applyBorder="1"/>
    <xf numFmtId="0" fontId="45" fillId="3" borderId="116" xfId="0" applyFont="1" applyFill="1" applyBorder="1" applyAlignment="1">
      <alignment horizontal="center" vertical="center" wrapText="1"/>
    </xf>
    <xf numFmtId="0" fontId="8" fillId="0" borderId="117" xfId="0" applyFont="1" applyBorder="1"/>
    <xf numFmtId="0" fontId="8" fillId="0" borderId="118" xfId="0" applyFont="1" applyBorder="1"/>
    <xf numFmtId="0" fontId="46" fillId="3" borderId="113" xfId="0" applyFont="1" applyFill="1" applyBorder="1" applyAlignment="1">
      <alignment horizontal="center" vertical="center" wrapText="1"/>
    </xf>
    <xf numFmtId="0" fontId="46" fillId="3" borderId="119" xfId="0" applyFont="1" applyFill="1" applyBorder="1" applyAlignment="1">
      <alignment horizontal="center" vertical="center" wrapText="1"/>
    </xf>
    <xf numFmtId="0" fontId="8" fillId="0" borderId="127" xfId="0" applyFont="1" applyBorder="1"/>
    <xf numFmtId="0" fontId="8" fillId="0" borderId="163" xfId="0" applyFont="1" applyBorder="1"/>
    <xf numFmtId="0" fontId="8" fillId="0" borderId="169" xfId="0" applyFont="1" applyBorder="1"/>
    <xf numFmtId="0" fontId="8" fillId="0" borderId="164" xfId="0" applyFont="1" applyBorder="1"/>
    <xf numFmtId="0" fontId="8" fillId="0" borderId="165" xfId="0" applyFont="1" applyBorder="1"/>
    <xf numFmtId="0" fontId="8" fillId="0" borderId="170" xfId="0" applyFont="1" applyBorder="1"/>
    <xf numFmtId="0" fontId="43" fillId="15" borderId="187" xfId="0" applyFont="1" applyFill="1" applyBorder="1" applyAlignment="1">
      <alignment horizontal="center" vertical="center" wrapText="1"/>
    </xf>
    <xf numFmtId="0" fontId="62" fillId="3" borderId="175" xfId="0" applyFont="1" applyFill="1" applyBorder="1" applyAlignment="1">
      <alignment horizontal="center" vertical="center" wrapText="1"/>
    </xf>
    <xf numFmtId="0" fontId="8" fillId="0" borderId="176" xfId="0" applyFont="1" applyBorder="1"/>
    <xf numFmtId="0" fontId="8" fillId="0" borderId="177" xfId="0" applyFont="1" applyBorder="1"/>
    <xf numFmtId="0" fontId="62" fillId="3" borderId="18" xfId="0" applyFont="1" applyFill="1" applyBorder="1" applyAlignment="1">
      <alignment horizontal="center" vertical="center" wrapText="1"/>
    </xf>
    <xf numFmtId="0" fontId="62" fillId="3" borderId="174" xfId="0" applyFont="1" applyFill="1" applyBorder="1" applyAlignment="1">
      <alignment horizontal="center" vertical="center" wrapText="1"/>
    </xf>
    <xf numFmtId="0" fontId="8" fillId="0" borderId="185" xfId="0" applyFont="1" applyBorder="1"/>
    <xf numFmtId="0" fontId="8" fillId="0" borderId="180" xfId="0" applyFont="1" applyBorder="1"/>
    <xf numFmtId="0" fontId="8" fillId="0" borderId="186" xfId="0" applyFont="1" applyBorder="1"/>
    <xf numFmtId="0" fontId="8" fillId="0" borderId="182" xfId="0" applyFont="1" applyBorder="1"/>
    <xf numFmtId="0" fontId="8" fillId="0" borderId="183" xfId="0" applyFont="1" applyBorder="1"/>
    <xf numFmtId="0" fontId="8" fillId="0" borderId="184" xfId="0" applyFont="1" applyBorder="1"/>
    <xf numFmtId="0" fontId="28" fillId="3" borderId="174" xfId="0" applyFont="1" applyFill="1" applyBorder="1" applyAlignment="1">
      <alignment horizontal="center" vertical="center" wrapText="1"/>
    </xf>
    <xf numFmtId="0" fontId="22" fillId="3" borderId="187" xfId="0" applyFont="1" applyFill="1" applyBorder="1" applyAlignment="1">
      <alignment horizontal="center" vertical="center" wrapText="1"/>
    </xf>
    <xf numFmtId="0" fontId="17" fillId="16" borderId="199" xfId="0" applyFont="1" applyFill="1" applyBorder="1" applyAlignment="1">
      <alignment horizontal="center" vertical="center" wrapText="1"/>
    </xf>
    <xf numFmtId="0" fontId="8" fillId="0" borderId="197" xfId="0" applyFont="1" applyBorder="1"/>
    <xf numFmtId="0" fontId="8" fillId="0" borderId="201" xfId="0" applyFont="1" applyBorder="1"/>
    <xf numFmtId="0" fontId="17" fillId="3" borderId="190" xfId="0" applyFont="1" applyFill="1" applyBorder="1" applyAlignment="1">
      <alignment horizontal="center" vertical="center" wrapText="1"/>
    </xf>
    <xf numFmtId="0" fontId="8" fillId="0" borderId="202" xfId="0" applyFont="1" applyBorder="1"/>
    <xf numFmtId="0" fontId="17" fillId="3" borderId="191" xfId="0" applyFont="1" applyFill="1" applyBorder="1" applyAlignment="1">
      <alignment horizontal="center" vertical="center" wrapText="1"/>
    </xf>
    <xf numFmtId="0" fontId="17" fillId="3" borderId="192" xfId="0" applyFont="1" applyFill="1" applyBorder="1" applyAlignment="1">
      <alignment horizontal="center" vertical="center" wrapText="1"/>
    </xf>
    <xf numFmtId="0" fontId="17" fillId="3" borderId="193" xfId="0" applyFont="1" applyFill="1" applyBorder="1" applyAlignment="1">
      <alignment horizontal="center" vertical="center" wrapText="1"/>
    </xf>
    <xf numFmtId="0" fontId="17" fillId="3" borderId="194" xfId="0" applyFont="1" applyFill="1" applyBorder="1" applyAlignment="1">
      <alignment horizontal="center" vertical="center" wrapText="1"/>
    </xf>
    <xf numFmtId="0" fontId="17" fillId="16" borderId="190" xfId="0" applyFont="1" applyFill="1" applyBorder="1" applyAlignment="1">
      <alignment horizontal="center" vertical="center" wrapText="1"/>
    </xf>
    <xf numFmtId="0" fontId="17" fillId="17" borderId="195" xfId="0" applyFont="1" applyFill="1" applyBorder="1" applyAlignment="1">
      <alignment horizontal="center" vertical="center" wrapText="1"/>
    </xf>
    <xf numFmtId="0" fontId="17" fillId="16" borderId="27" xfId="0" applyFont="1" applyFill="1" applyBorder="1" applyAlignment="1">
      <alignment horizontal="center" vertical="center" wrapText="1"/>
    </xf>
    <xf numFmtId="0" fontId="17" fillId="16" borderId="196" xfId="0" applyFont="1" applyFill="1" applyBorder="1" applyAlignment="1">
      <alignment horizontal="center" vertical="center" wrapText="1"/>
    </xf>
    <xf numFmtId="0" fontId="8" fillId="0" borderId="198" xfId="0" applyFont="1" applyBorder="1"/>
    <xf numFmtId="0" fontId="17" fillId="17" borderId="199" xfId="0" applyFont="1" applyFill="1" applyBorder="1" applyAlignment="1">
      <alignment horizontal="center" vertical="center" wrapText="1"/>
    </xf>
    <xf numFmtId="0" fontId="8" fillId="0" borderId="200" xfId="0" applyFont="1" applyBorder="1"/>
    <xf numFmtId="0" fontId="22" fillId="3" borderId="215" xfId="0" applyFont="1" applyFill="1" applyBorder="1" applyAlignment="1">
      <alignment horizontal="center" vertical="center" wrapText="1"/>
    </xf>
    <xf numFmtId="0" fontId="8" fillId="0" borderId="216" xfId="0" applyFont="1" applyBorder="1"/>
    <xf numFmtId="0" fontId="8" fillId="0" borderId="217" xfId="0" applyFont="1" applyBorder="1"/>
    <xf numFmtId="2" fontId="22" fillId="3" borderId="211" xfId="0" applyNumberFormat="1" applyFont="1" applyFill="1" applyBorder="1" applyAlignment="1">
      <alignment horizontal="center" vertical="center" wrapText="1"/>
    </xf>
    <xf numFmtId="0" fontId="8" fillId="0" borderId="212" xfId="0" applyFont="1" applyBorder="1"/>
    <xf numFmtId="0" fontId="8" fillId="0" borderId="213" xfId="0" applyFont="1" applyBorder="1"/>
    <xf numFmtId="0" fontId="8" fillId="0" borderId="218" xfId="0" applyFont="1" applyBorder="1"/>
    <xf numFmtId="0" fontId="17" fillId="0" borderId="286" xfId="0" applyFont="1" applyBorder="1" applyAlignment="1">
      <alignment horizontal="center" vertical="center" wrapText="1"/>
    </xf>
    <xf numFmtId="0" fontId="17" fillId="0" borderId="23" xfId="0" applyFont="1" applyBorder="1" applyAlignment="1">
      <alignment horizontal="center" vertical="center" wrapText="1"/>
    </xf>
    <xf numFmtId="0" fontId="8" fillId="0" borderId="297" xfId="0" applyFont="1" applyBorder="1"/>
    <xf numFmtId="0" fontId="10" fillId="2" borderId="262" xfId="0" applyFont="1" applyFill="1" applyBorder="1" applyAlignment="1">
      <alignment horizontal="center" vertical="center"/>
    </xf>
    <xf numFmtId="0" fontId="10" fillId="2" borderId="265" xfId="0" applyFont="1" applyFill="1" applyBorder="1" applyAlignment="1">
      <alignment horizontal="left" vertical="center"/>
    </xf>
    <xf numFmtId="0" fontId="16" fillId="0" borderId="285" xfId="0" applyFont="1" applyBorder="1" applyAlignment="1">
      <alignment horizontal="center" vertical="center" wrapText="1"/>
    </xf>
    <xf numFmtId="0" fontId="17" fillId="0" borderId="284" xfId="0" applyFont="1" applyBorder="1" applyAlignment="1">
      <alignment horizontal="center" vertical="center" wrapText="1"/>
    </xf>
    <xf numFmtId="0" fontId="26" fillId="20" borderId="272" xfId="0" applyFont="1" applyFill="1" applyBorder="1" applyAlignment="1">
      <alignment horizontal="center" vertical="center" wrapText="1"/>
    </xf>
    <xf numFmtId="0" fontId="17" fillId="20" borderId="64" xfId="0" applyFont="1" applyFill="1" applyBorder="1" applyAlignment="1">
      <alignment horizontal="center" vertical="center" wrapText="1"/>
    </xf>
    <xf numFmtId="1" fontId="17" fillId="0" borderId="284" xfId="0" applyNumberFormat="1" applyFont="1" applyBorder="1" applyAlignment="1">
      <alignment horizontal="center" vertical="center" wrapText="1"/>
    </xf>
    <xf numFmtId="1" fontId="8" fillId="0" borderId="280" xfId="0" applyNumberFormat="1" applyFont="1" applyBorder="1"/>
    <xf numFmtId="1" fontId="16" fillId="0" borderId="72" xfId="0" applyNumberFormat="1" applyFont="1" applyBorder="1" applyAlignment="1">
      <alignment horizontal="center" vertical="center" wrapText="1"/>
    </xf>
    <xf numFmtId="1" fontId="16" fillId="0" borderId="54" xfId="0" applyNumberFormat="1" applyFont="1" applyBorder="1" applyAlignment="1">
      <alignment horizontal="center" vertical="center" wrapText="1"/>
    </xf>
    <xf numFmtId="1" fontId="16" fillId="0" borderId="53" xfId="0" applyNumberFormat="1" applyFont="1" applyBorder="1" applyAlignment="1">
      <alignment horizontal="center" vertical="center" wrapText="1"/>
    </xf>
  </cellXfs>
  <cellStyles count="1">
    <cellStyle name="Normal" xfId="0" builtinId="0"/>
  </cellStyles>
  <dxfs count="13">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00B050"/>
          <bgColor rgb="FF00B050"/>
        </patternFill>
      </fill>
    </dxf>
    <dxf>
      <font>
        <color rgb="FF9C5700"/>
      </font>
      <fill>
        <patternFill patternType="solid">
          <fgColor rgb="FFFFEB9C"/>
          <bgColor rgb="FFFFEB9C"/>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18.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20.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g"/></Relationships>
</file>

<file path=xl/drawings/_rels/drawing5.xml.rels><?xml version="1.0" encoding="UTF-8" standalone="yes"?>
<Relationships xmlns="http://schemas.openxmlformats.org/package/2006/relationships"><Relationship Id="rId1" Type="http://schemas.openxmlformats.org/officeDocument/2006/relationships/image" Target="../media/image9.jp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jp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6.png"/><Relationship Id="rId1" Type="http://schemas.openxmlformats.org/officeDocument/2006/relationships/image" Target="../media/image13.png"/><Relationship Id="rId5" Type="http://schemas.openxmlformats.org/officeDocument/2006/relationships/image" Target="../media/image15.png"/><Relationship Id="rId4" Type="http://schemas.openxmlformats.org/officeDocument/2006/relationships/image" Target="../media/image17.jpg"/></Relationships>
</file>

<file path=xl/drawings/drawing1.xml><?xml version="1.0" encoding="utf-8"?>
<xdr:wsDr xmlns:xdr="http://schemas.openxmlformats.org/drawingml/2006/spreadsheetDrawing" xmlns:a="http://schemas.openxmlformats.org/drawingml/2006/main">
  <xdr:oneCellAnchor>
    <xdr:from>
      <xdr:col>16</xdr:col>
      <xdr:colOff>323850</xdr:colOff>
      <xdr:row>15</xdr:row>
      <xdr:rowOff>180975</xdr:rowOff>
    </xdr:from>
    <xdr:ext cx="114300" cy="1524000"/>
    <xdr:grpSp>
      <xdr:nvGrpSpPr>
        <xdr:cNvPr id="2" name="Shape 2">
          <a:extLst>
            <a:ext uri="{FF2B5EF4-FFF2-40B4-BE49-F238E27FC236}">
              <a16:creationId xmlns:a16="http://schemas.microsoft.com/office/drawing/2014/main" id="{00000000-0008-0000-0000-000002000000}"/>
            </a:ext>
          </a:extLst>
        </xdr:cNvPr>
        <xdr:cNvGrpSpPr/>
      </xdr:nvGrpSpPr>
      <xdr:grpSpPr>
        <a:xfrm>
          <a:off x="15849600" y="4019550"/>
          <a:ext cx="114300" cy="1524000"/>
          <a:chOff x="5293613" y="3027675"/>
          <a:chExt cx="104700" cy="1504800"/>
        </a:xfrm>
      </xdr:grpSpPr>
      <xdr:cxnSp macro="">
        <xdr:nvCxnSpPr>
          <xdr:cNvPr id="3" name="Shape 3">
            <a:extLst>
              <a:ext uri="{FF2B5EF4-FFF2-40B4-BE49-F238E27FC236}">
                <a16:creationId xmlns:a16="http://schemas.microsoft.com/office/drawing/2014/main" id="{00000000-0008-0000-0000-000003000000}"/>
              </a:ext>
            </a:extLst>
          </xdr:cNvPr>
          <xdr:cNvCxnSpPr>
            <a:stCxn id="4" idx="0"/>
            <a:endCxn id="5" idx="2"/>
          </xdr:cNvCxnSpPr>
        </xdr:nvCxnSpPr>
        <xdr:spPr>
          <a:xfrm rot="10800000" flipH="1">
            <a:off x="5293613" y="3027675"/>
            <a:ext cx="104700" cy="15048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xdr:col>
      <xdr:colOff>190500</xdr:colOff>
      <xdr:row>1</xdr:row>
      <xdr:rowOff>314325</xdr:rowOff>
    </xdr:from>
    <xdr:ext cx="6096000" cy="1371600"/>
    <xdr:grpSp>
      <xdr:nvGrpSpPr>
        <xdr:cNvPr id="4" name="Shape 2">
          <a:extLst>
            <a:ext uri="{FF2B5EF4-FFF2-40B4-BE49-F238E27FC236}">
              <a16:creationId xmlns:a16="http://schemas.microsoft.com/office/drawing/2014/main" id="{00000000-0008-0000-0000-000004000000}"/>
            </a:ext>
          </a:extLst>
        </xdr:cNvPr>
        <xdr:cNvGrpSpPr/>
      </xdr:nvGrpSpPr>
      <xdr:grpSpPr>
        <a:xfrm>
          <a:off x="428625" y="485775"/>
          <a:ext cx="6096000" cy="1371600"/>
          <a:chOff x="2298000" y="3094200"/>
          <a:chExt cx="6096000" cy="1371600"/>
        </a:xfrm>
      </xdr:grpSpPr>
      <xdr:grpSp>
        <xdr:nvGrpSpPr>
          <xdr:cNvPr id="6" name="Shape 6">
            <a:extLst>
              <a:ext uri="{FF2B5EF4-FFF2-40B4-BE49-F238E27FC236}">
                <a16:creationId xmlns:a16="http://schemas.microsoft.com/office/drawing/2014/main" id="{00000000-0008-0000-0000-000006000000}"/>
              </a:ext>
            </a:extLst>
          </xdr:cNvPr>
          <xdr:cNvGrpSpPr/>
        </xdr:nvGrpSpPr>
        <xdr:grpSpPr>
          <a:xfrm>
            <a:off x="2298000" y="3094200"/>
            <a:ext cx="6096000" cy="1371600"/>
            <a:chOff x="0" y="-635"/>
            <a:chExt cx="2183393" cy="572770"/>
          </a:xfrm>
        </xdr:grpSpPr>
        <xdr:sp macro="" textlink="">
          <xdr:nvSpPr>
            <xdr:cNvPr id="7" name="Shape 7">
              <a:extLst>
                <a:ext uri="{FF2B5EF4-FFF2-40B4-BE49-F238E27FC236}">
                  <a16:creationId xmlns:a16="http://schemas.microsoft.com/office/drawing/2014/main" id="{00000000-0008-0000-0000-000007000000}"/>
                </a:ext>
              </a:extLst>
            </xdr:cNvPr>
            <xdr:cNvSpPr/>
          </xdr:nvSpPr>
          <xdr:spPr>
            <a:xfrm>
              <a:off x="0" y="-635"/>
              <a:ext cx="2183375" cy="572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8" name="Shape 8">
              <a:extLst>
                <a:ext uri="{FF2B5EF4-FFF2-40B4-BE49-F238E27FC236}">
                  <a16:creationId xmlns:a16="http://schemas.microsoft.com/office/drawing/2014/main" id="{00000000-0008-0000-0000-000008000000}"/>
                </a:ext>
              </a:extLst>
            </xdr:cNvPr>
            <xdr:cNvGrpSpPr/>
          </xdr:nvGrpSpPr>
          <xdr:grpSpPr>
            <a:xfrm>
              <a:off x="0" y="-635"/>
              <a:ext cx="574040" cy="572770"/>
              <a:chOff x="885" y="996"/>
              <a:chExt cx="904" cy="902"/>
            </a:xfrm>
          </xdr:grpSpPr>
          <xdr:sp macro="" textlink="">
            <xdr:nvSpPr>
              <xdr:cNvPr id="9" name="Shape 9">
                <a:extLst>
                  <a:ext uri="{FF2B5EF4-FFF2-40B4-BE49-F238E27FC236}">
                    <a16:creationId xmlns:a16="http://schemas.microsoft.com/office/drawing/2014/main" id="{00000000-0008-0000-0000-000009000000}"/>
                  </a:ext>
                </a:extLst>
              </xdr:cNvPr>
              <xdr:cNvSpPr/>
            </xdr:nvSpPr>
            <xdr:spPr>
              <a:xfrm>
                <a:off x="886" y="1456"/>
                <a:ext cx="903" cy="223"/>
              </a:xfrm>
              <a:custGeom>
                <a:avLst/>
                <a:gdLst/>
                <a:ahLst/>
                <a:cxnLst/>
                <a:rect l="l" t="t" r="r" b="b"/>
                <a:pathLst>
                  <a:path w="903" h="223" extrusionOk="0">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a:off x="905" y="1576"/>
                <a:ext cx="857" cy="322"/>
              </a:xfrm>
              <a:custGeom>
                <a:avLst/>
                <a:gdLst/>
                <a:ahLst/>
                <a:cxnLst/>
                <a:rect l="l" t="t" r="r" b="b"/>
                <a:pathLst>
                  <a:path w="857" h="322" extrusionOk="0">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1" name="Shape 11">
                <a:extLst>
                  <a:ext uri="{FF2B5EF4-FFF2-40B4-BE49-F238E27FC236}">
                    <a16:creationId xmlns:a16="http://schemas.microsoft.com/office/drawing/2014/main" id="{00000000-0008-0000-0000-00000B000000}"/>
                  </a:ext>
                </a:extLst>
              </xdr:cNvPr>
              <xdr:cNvSpPr/>
            </xdr:nvSpPr>
            <xdr:spPr>
              <a:xfrm>
                <a:off x="885" y="996"/>
                <a:ext cx="903" cy="441"/>
              </a:xfrm>
              <a:custGeom>
                <a:avLst/>
                <a:gdLst/>
                <a:ahLst/>
                <a:cxnLst/>
                <a:rect l="l" t="t" r="r" b="b"/>
                <a:pathLst>
                  <a:path w="903" h="441" extrusionOk="0">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nvGrpSpPr>
            <xdr:cNvPr id="12" name="Shape 12">
              <a:extLst>
                <a:ext uri="{FF2B5EF4-FFF2-40B4-BE49-F238E27FC236}">
                  <a16:creationId xmlns:a16="http://schemas.microsoft.com/office/drawing/2014/main" id="{00000000-0008-0000-0000-00000C000000}"/>
                </a:ext>
              </a:extLst>
            </xdr:cNvPr>
            <xdr:cNvGrpSpPr/>
          </xdr:nvGrpSpPr>
          <xdr:grpSpPr>
            <a:xfrm>
              <a:off x="693683" y="78827"/>
              <a:ext cx="1489710" cy="419735"/>
              <a:chOff x="0" y="0"/>
              <a:chExt cx="2346" cy="661"/>
            </a:xfrm>
          </xdr:grpSpPr>
          <xdr:pic>
            <xdr:nvPicPr>
              <xdr:cNvPr id="13" name="Shape 13">
                <a:extLst>
                  <a:ext uri="{FF2B5EF4-FFF2-40B4-BE49-F238E27FC236}">
                    <a16:creationId xmlns:a16="http://schemas.microsoft.com/office/drawing/2014/main" id="{00000000-0008-0000-0000-00000D000000}"/>
                  </a:ext>
                </a:extLst>
              </xdr:cNvPr>
              <xdr:cNvPicPr preferRelativeResize="0"/>
            </xdr:nvPicPr>
            <xdr:blipFill rotWithShape="1">
              <a:blip xmlns:r="http://schemas.openxmlformats.org/officeDocument/2006/relationships" r:embed="rId1">
                <a:alphaModFix/>
              </a:blip>
              <a:srcRect/>
              <a:stretch/>
            </xdr:blipFill>
            <xdr:spPr>
              <a:xfrm>
                <a:off x="9" y="227"/>
                <a:ext cx="352" cy="208"/>
              </a:xfrm>
              <a:prstGeom prst="rect">
                <a:avLst/>
              </a:prstGeom>
              <a:noFill/>
              <a:ln>
                <a:noFill/>
              </a:ln>
            </xdr:spPr>
          </xdr:pic>
          <xdr:pic>
            <xdr:nvPicPr>
              <xdr:cNvPr id="14" name="Shape 14">
                <a:extLst>
                  <a:ext uri="{FF2B5EF4-FFF2-40B4-BE49-F238E27FC236}">
                    <a16:creationId xmlns:a16="http://schemas.microsoft.com/office/drawing/2014/main" id="{00000000-0008-0000-0000-00000E000000}"/>
                  </a:ext>
                </a:extLst>
              </xdr:cNvPr>
              <xdr:cNvPicPr preferRelativeResize="0"/>
            </xdr:nvPicPr>
            <xdr:blipFill rotWithShape="1">
              <a:blip xmlns:r="http://schemas.openxmlformats.org/officeDocument/2006/relationships" r:embed="rId2">
                <a:alphaModFix/>
              </a:blip>
              <a:srcRect/>
              <a:stretch/>
            </xdr:blipFill>
            <xdr:spPr>
              <a:xfrm>
                <a:off x="395" y="227"/>
                <a:ext cx="184" cy="208"/>
              </a:xfrm>
              <a:prstGeom prst="rect">
                <a:avLst/>
              </a:prstGeom>
              <a:noFill/>
              <a:ln>
                <a:noFill/>
              </a:ln>
            </xdr:spPr>
          </xdr:pic>
          <xdr:pic>
            <xdr:nvPicPr>
              <xdr:cNvPr id="15" name="Shape 15">
                <a:extLst>
                  <a:ext uri="{FF2B5EF4-FFF2-40B4-BE49-F238E27FC236}">
                    <a16:creationId xmlns:a16="http://schemas.microsoft.com/office/drawing/2014/main" id="{00000000-0008-0000-0000-00000F000000}"/>
                  </a:ext>
                </a:extLst>
              </xdr:cNvPr>
              <xdr:cNvPicPr preferRelativeResize="0"/>
            </xdr:nvPicPr>
            <xdr:blipFill rotWithShape="1">
              <a:blip xmlns:r="http://schemas.openxmlformats.org/officeDocument/2006/relationships" r:embed="rId3">
                <a:alphaModFix/>
              </a:blip>
              <a:srcRect/>
              <a:stretch/>
            </xdr:blipFill>
            <xdr:spPr>
              <a:xfrm>
                <a:off x="22" y="1"/>
                <a:ext cx="127" cy="123"/>
              </a:xfrm>
              <a:prstGeom prst="rect">
                <a:avLst/>
              </a:prstGeom>
              <a:noFill/>
              <a:ln>
                <a:noFill/>
              </a:ln>
            </xdr:spPr>
          </xdr:pic>
          <xdr:pic>
            <xdr:nvPicPr>
              <xdr:cNvPr id="16" name="Shape 16">
                <a:extLst>
                  <a:ext uri="{FF2B5EF4-FFF2-40B4-BE49-F238E27FC236}">
                    <a16:creationId xmlns:a16="http://schemas.microsoft.com/office/drawing/2014/main" id="{00000000-0008-0000-0000-000010000000}"/>
                  </a:ext>
                </a:extLst>
              </xdr:cNvPr>
              <xdr:cNvPicPr preferRelativeResize="0"/>
            </xdr:nvPicPr>
            <xdr:blipFill rotWithShape="1">
              <a:blip xmlns:r="http://schemas.openxmlformats.org/officeDocument/2006/relationships" r:embed="rId4">
                <a:alphaModFix/>
              </a:blip>
              <a:srcRect/>
              <a:stretch/>
            </xdr:blipFill>
            <xdr:spPr>
              <a:xfrm>
                <a:off x="282" y="1"/>
                <a:ext cx="101" cy="124"/>
              </a:xfrm>
              <a:prstGeom prst="rect">
                <a:avLst/>
              </a:prstGeom>
              <a:noFill/>
              <a:ln>
                <a:noFill/>
              </a:ln>
            </xdr:spPr>
          </xdr:pic>
          <xdr:pic>
            <xdr:nvPicPr>
              <xdr:cNvPr id="17" name="Shape 17">
                <a:extLst>
                  <a:ext uri="{FF2B5EF4-FFF2-40B4-BE49-F238E27FC236}">
                    <a16:creationId xmlns:a16="http://schemas.microsoft.com/office/drawing/2014/main" id="{00000000-0008-0000-0000-000011000000}"/>
                  </a:ext>
                </a:extLst>
              </xdr:cNvPr>
              <xdr:cNvPicPr preferRelativeResize="0"/>
            </xdr:nvPicPr>
            <xdr:blipFill rotWithShape="1">
              <a:blip xmlns:r="http://schemas.openxmlformats.org/officeDocument/2006/relationships" r:embed="rId5">
                <a:alphaModFix/>
              </a:blip>
              <a:srcRect/>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5" name="Shape 2">
          <a:extLst>
            <a:ext uri="{FF2B5EF4-FFF2-40B4-BE49-F238E27FC236}">
              <a16:creationId xmlns:a16="http://schemas.microsoft.com/office/drawing/2014/main" id="{00000000-0008-0000-0000-000005000000}"/>
            </a:ext>
          </a:extLst>
        </xdr:cNvPr>
        <xdr:cNvGrpSpPr/>
      </xdr:nvGrpSpPr>
      <xdr:grpSpPr>
        <a:xfrm>
          <a:off x="2886075" y="4333875"/>
          <a:ext cx="11172825" cy="2486025"/>
          <a:chOff x="0" y="2536988"/>
          <a:chExt cx="10692000" cy="2486083"/>
        </a:xfrm>
      </xdr:grpSpPr>
      <xdr:grpSp>
        <xdr:nvGrpSpPr>
          <xdr:cNvPr id="18" name="Shape 18">
            <a:extLst>
              <a:ext uri="{FF2B5EF4-FFF2-40B4-BE49-F238E27FC236}">
                <a16:creationId xmlns:a16="http://schemas.microsoft.com/office/drawing/2014/main" id="{00000000-0008-0000-0000-000012000000}"/>
              </a:ext>
            </a:extLst>
          </xdr:cNvPr>
          <xdr:cNvGrpSpPr/>
        </xdr:nvGrpSpPr>
        <xdr:grpSpPr>
          <a:xfrm>
            <a:off x="0" y="2536988"/>
            <a:ext cx="10692000" cy="2486083"/>
            <a:chOff x="2387117" y="5763448"/>
            <a:chExt cx="6015755" cy="2979269"/>
          </a:xfrm>
        </xdr:grpSpPr>
        <xdr:sp macro="" textlink="">
          <xdr:nvSpPr>
            <xdr:cNvPr id="19" name="Shape 7">
              <a:extLst>
                <a:ext uri="{FF2B5EF4-FFF2-40B4-BE49-F238E27FC236}">
                  <a16:creationId xmlns:a16="http://schemas.microsoft.com/office/drawing/2014/main" id="{00000000-0008-0000-0000-000013000000}"/>
                </a:ext>
              </a:extLst>
            </xdr:cNvPr>
            <xdr:cNvSpPr/>
          </xdr:nvSpPr>
          <xdr:spPr>
            <a:xfrm>
              <a:off x="2387117" y="5763448"/>
              <a:ext cx="6015750" cy="2979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0" name="Shape 19">
              <a:extLst>
                <a:ext uri="{FF2B5EF4-FFF2-40B4-BE49-F238E27FC236}">
                  <a16:creationId xmlns:a16="http://schemas.microsoft.com/office/drawing/2014/main" id="{00000000-0008-0000-0000-000014000000}"/>
                </a:ext>
              </a:extLst>
            </xdr:cNvPr>
            <xdr:cNvGrpSpPr/>
          </xdr:nvGrpSpPr>
          <xdr:grpSpPr>
            <a:xfrm>
              <a:off x="4471197" y="5775802"/>
              <a:ext cx="2205808" cy="1480745"/>
              <a:chOff x="29123933" y="2813313"/>
              <a:chExt cx="3089208" cy="1432282"/>
            </a:xfrm>
          </xdr:grpSpPr>
          <xdr:cxnSp macro="">
            <xdr:nvCxnSpPr>
              <xdr:cNvPr id="21" name="Shape 20">
                <a:extLst>
                  <a:ext uri="{FF2B5EF4-FFF2-40B4-BE49-F238E27FC236}">
                    <a16:creationId xmlns:a16="http://schemas.microsoft.com/office/drawing/2014/main" id="{00000000-0008-0000-0000-000015000000}"/>
                  </a:ext>
                </a:extLst>
              </xdr:cNvPr>
              <xdr:cNvCxnSpPr>
                <a:stCxn id="21" idx="0"/>
                <a:endCxn id="22" idx="2"/>
              </xdr:cNvCxnSpPr>
            </xdr:nvCxnSpPr>
            <xdr:spPr>
              <a:xfrm rot="10800000" flipH="1">
                <a:off x="29123933" y="3814495"/>
                <a:ext cx="2082300" cy="431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2" name="Shape 22">
                <a:extLst>
                  <a:ext uri="{FF2B5EF4-FFF2-40B4-BE49-F238E27FC236}">
                    <a16:creationId xmlns:a16="http://schemas.microsoft.com/office/drawing/2014/main" id="{00000000-0008-0000-0000-000016000000}"/>
                  </a:ext>
                </a:extLst>
              </xdr:cNvPr>
              <xdr:cNvSpPr txBox="1"/>
            </xdr:nvSpPr>
            <xdr:spPr>
              <a:xfrm>
                <a:off x="30199465" y="2813313"/>
                <a:ext cx="2013676"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3" name="Shape 23">
              <a:extLst>
                <a:ext uri="{FF2B5EF4-FFF2-40B4-BE49-F238E27FC236}">
                  <a16:creationId xmlns:a16="http://schemas.microsoft.com/office/drawing/2014/main" id="{00000000-0008-0000-0000-000017000000}"/>
                </a:ext>
              </a:extLst>
            </xdr:cNvPr>
            <xdr:cNvGrpSpPr/>
          </xdr:nvGrpSpPr>
          <xdr:grpSpPr>
            <a:xfrm>
              <a:off x="2387117" y="5769903"/>
              <a:ext cx="2084080" cy="1486644"/>
              <a:chOff x="4513444" y="3940609"/>
              <a:chExt cx="3569184" cy="1455861"/>
            </a:xfrm>
          </xdr:grpSpPr>
          <xdr:cxnSp macro="">
            <xdr:nvCxnSpPr>
              <xdr:cNvPr id="24" name="Shape 24">
                <a:extLst>
                  <a:ext uri="{FF2B5EF4-FFF2-40B4-BE49-F238E27FC236}">
                    <a16:creationId xmlns:a16="http://schemas.microsoft.com/office/drawing/2014/main" id="{00000000-0008-0000-0000-000018000000}"/>
                  </a:ext>
                </a:extLst>
              </xdr:cNvPr>
              <xdr:cNvCxnSpPr>
                <a:stCxn id="21" idx="0"/>
                <a:endCxn id="25" idx="2"/>
              </xdr:cNvCxnSpPr>
            </xdr:nvCxnSpPr>
            <xdr:spPr>
              <a:xfrm rot="10800000">
                <a:off x="5604328" y="4941970"/>
                <a:ext cx="2478300" cy="4545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5" name="Shape 25">
                <a:extLst>
                  <a:ext uri="{FF2B5EF4-FFF2-40B4-BE49-F238E27FC236}">
                    <a16:creationId xmlns:a16="http://schemas.microsoft.com/office/drawing/2014/main" id="{00000000-0008-0000-0000-000019000000}"/>
                  </a:ext>
                </a:extLst>
              </xdr:cNvPr>
              <xdr:cNvSpPr txBox="1"/>
            </xdr:nvSpPr>
            <xdr:spPr>
              <a:xfrm>
                <a:off x="4513444" y="3940609"/>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6" name="Shape 26">
              <a:extLst>
                <a:ext uri="{FF2B5EF4-FFF2-40B4-BE49-F238E27FC236}">
                  <a16:creationId xmlns:a16="http://schemas.microsoft.com/office/drawing/2014/main" id="{00000000-0008-0000-0000-00001A000000}"/>
                </a:ext>
              </a:extLst>
            </xdr:cNvPr>
            <xdr:cNvGrpSpPr/>
          </xdr:nvGrpSpPr>
          <xdr:grpSpPr>
            <a:xfrm>
              <a:off x="3740894" y="5763448"/>
              <a:ext cx="1437790" cy="1493099"/>
              <a:chOff x="19211480" y="5662547"/>
              <a:chExt cx="2013681" cy="1454466"/>
            </a:xfrm>
          </xdr:grpSpPr>
          <xdr:cxnSp macro="">
            <xdr:nvCxnSpPr>
              <xdr:cNvPr id="27" name="Shape 27">
                <a:extLst>
                  <a:ext uri="{FF2B5EF4-FFF2-40B4-BE49-F238E27FC236}">
                    <a16:creationId xmlns:a16="http://schemas.microsoft.com/office/drawing/2014/main" id="{00000000-0008-0000-0000-00001B000000}"/>
                  </a:ext>
                </a:extLst>
              </xdr:cNvPr>
              <xdr:cNvCxnSpPr>
                <a:stCxn id="21" idx="0"/>
                <a:endCxn id="28" idx="2"/>
              </xdr:cNvCxnSpPr>
            </xdr:nvCxnSpPr>
            <xdr:spPr>
              <a:xfrm rot="10800000">
                <a:off x="20218399" y="6663713"/>
                <a:ext cx="15900" cy="453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8" name="Shape 28">
                <a:extLst>
                  <a:ext uri="{FF2B5EF4-FFF2-40B4-BE49-F238E27FC236}">
                    <a16:creationId xmlns:a16="http://schemas.microsoft.com/office/drawing/2014/main" id="{00000000-0008-0000-0000-00001C000000}"/>
                  </a:ext>
                </a:extLst>
              </xdr:cNvPr>
              <xdr:cNvSpPr txBox="1"/>
            </xdr:nvSpPr>
            <xdr:spPr>
              <a:xfrm>
                <a:off x="19211480" y="5662547"/>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9" name="Shape 29">
              <a:extLst>
                <a:ext uri="{FF2B5EF4-FFF2-40B4-BE49-F238E27FC236}">
                  <a16:creationId xmlns:a16="http://schemas.microsoft.com/office/drawing/2014/main" id="{00000000-0008-0000-0000-00001D000000}"/>
                </a:ext>
              </a:extLst>
            </xdr:cNvPr>
            <xdr:cNvGrpSpPr/>
          </xdr:nvGrpSpPr>
          <xdr:grpSpPr>
            <a:xfrm>
              <a:off x="6597101" y="5784421"/>
              <a:ext cx="1805771" cy="2958296"/>
              <a:chOff x="6028075" y="5614798"/>
              <a:chExt cx="1809089" cy="2830246"/>
            </a:xfrm>
          </xdr:grpSpPr>
          <xdr:grpSp>
            <xdr:nvGrpSpPr>
              <xdr:cNvPr id="30" name="Shape 30">
                <a:extLst>
                  <a:ext uri="{FF2B5EF4-FFF2-40B4-BE49-F238E27FC236}">
                    <a16:creationId xmlns:a16="http://schemas.microsoft.com/office/drawing/2014/main" id="{00000000-0008-0000-0000-00001E000000}"/>
                  </a:ext>
                </a:extLst>
              </xdr:cNvPr>
              <xdr:cNvGrpSpPr/>
            </xdr:nvGrpSpPr>
            <xdr:grpSpPr>
              <a:xfrm>
                <a:off x="6212619" y="5614798"/>
                <a:ext cx="1440000" cy="1421134"/>
                <a:chOff x="16496042" y="2860073"/>
                <a:chExt cx="2013681" cy="1467096"/>
              </a:xfrm>
            </xdr:grpSpPr>
            <xdr:cxnSp macro="">
              <xdr:nvCxnSpPr>
                <xdr:cNvPr id="31" name="Shape 31">
                  <a:extLst>
                    <a:ext uri="{FF2B5EF4-FFF2-40B4-BE49-F238E27FC236}">
                      <a16:creationId xmlns:a16="http://schemas.microsoft.com/office/drawing/2014/main" id="{00000000-0008-0000-0000-00001F000000}"/>
                    </a:ext>
                  </a:extLst>
                </xdr:cNvPr>
                <xdr:cNvCxnSpPr>
                  <a:stCxn id="32" idx="0"/>
                  <a:endCxn id="33" idx="2"/>
                </xdr:cNvCxnSpPr>
              </xdr:nvCxnSpPr>
              <xdr:spPr>
                <a:xfrm rot="10800000">
                  <a:off x="17502883" y="3861269"/>
                  <a:ext cx="0" cy="4659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3" name="Shape 33">
                  <a:extLst>
                    <a:ext uri="{FF2B5EF4-FFF2-40B4-BE49-F238E27FC236}">
                      <a16:creationId xmlns:a16="http://schemas.microsoft.com/office/drawing/2014/main" id="{00000000-0008-0000-0000-000021000000}"/>
                    </a:ext>
                  </a:extLst>
                </xdr:cNvPr>
                <xdr:cNvSpPr txBox="1"/>
              </xdr:nvSpPr>
              <xdr:spPr>
                <a:xfrm>
                  <a:off x="16496042" y="2860073"/>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4" name="Shape 34">
                <a:extLst>
                  <a:ext uri="{FF2B5EF4-FFF2-40B4-BE49-F238E27FC236}">
                    <a16:creationId xmlns:a16="http://schemas.microsoft.com/office/drawing/2014/main" id="{00000000-0008-0000-0000-000022000000}"/>
                  </a:ext>
                </a:extLst>
              </xdr:cNvPr>
              <xdr:cNvGrpSpPr/>
            </xdr:nvGrpSpPr>
            <xdr:grpSpPr>
              <a:xfrm>
                <a:off x="6028075" y="7035932"/>
                <a:ext cx="1809089" cy="1409112"/>
                <a:chOff x="26931285" y="4305889"/>
                <a:chExt cx="2174601" cy="1480660"/>
              </a:xfrm>
            </xdr:grpSpPr>
            <xdr:cxnSp macro="">
              <xdr:nvCxnSpPr>
                <xdr:cNvPr id="35" name="Shape 35">
                  <a:extLst>
                    <a:ext uri="{FF2B5EF4-FFF2-40B4-BE49-F238E27FC236}">
                      <a16:creationId xmlns:a16="http://schemas.microsoft.com/office/drawing/2014/main" id="{00000000-0008-0000-0000-000023000000}"/>
                    </a:ext>
                  </a:extLst>
                </xdr:cNvPr>
                <xdr:cNvCxnSpPr>
                  <a:endCxn id="32" idx="2"/>
                </xdr:cNvCxnSpPr>
              </xdr:nvCxnSpPr>
              <xdr:spPr>
                <a:xfrm rot="10800000">
                  <a:off x="28018585" y="5307149"/>
                  <a:ext cx="0" cy="479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2" name="Shape 32">
                  <a:extLst>
                    <a:ext uri="{FF2B5EF4-FFF2-40B4-BE49-F238E27FC236}">
                      <a16:creationId xmlns:a16="http://schemas.microsoft.com/office/drawing/2014/main" id="{00000000-0008-0000-0000-000020000000}"/>
                    </a:ext>
                  </a:extLst>
                </xdr:cNvPr>
                <xdr:cNvSpPr txBox="1"/>
              </xdr:nvSpPr>
              <xdr:spPr>
                <a:xfrm>
                  <a:off x="26931285" y="4305889"/>
                  <a:ext cx="21746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36" name="Shape 36">
              <a:extLst>
                <a:ext uri="{FF2B5EF4-FFF2-40B4-BE49-F238E27FC236}">
                  <a16:creationId xmlns:a16="http://schemas.microsoft.com/office/drawing/2014/main" id="{00000000-0008-0000-0000-000024000000}"/>
                </a:ext>
              </a:extLst>
            </xdr:cNvPr>
            <xdr:cNvGrpSpPr/>
          </xdr:nvGrpSpPr>
          <xdr:grpSpPr>
            <a:xfrm>
              <a:off x="3566522" y="7256547"/>
              <a:ext cx="1809351" cy="1475984"/>
              <a:chOff x="2493293" y="5981793"/>
              <a:chExt cx="2181903" cy="1482460"/>
            </a:xfrm>
          </xdr:grpSpPr>
          <xdr:cxnSp macro="">
            <xdr:nvCxnSpPr>
              <xdr:cNvPr id="37" name="Shape 37">
                <a:extLst>
                  <a:ext uri="{FF2B5EF4-FFF2-40B4-BE49-F238E27FC236}">
                    <a16:creationId xmlns:a16="http://schemas.microsoft.com/office/drawing/2014/main" id="{00000000-0008-0000-0000-000025000000}"/>
                  </a:ext>
                </a:extLst>
              </xdr:cNvPr>
              <xdr:cNvCxnSpPr>
                <a:endCxn id="21" idx="2"/>
              </xdr:cNvCxnSpPr>
            </xdr:nvCxnSpPr>
            <xdr:spPr>
              <a:xfrm rot="10800000">
                <a:off x="3584245" y="6983053"/>
                <a:ext cx="0" cy="481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8" name="Shape 21">
                <a:extLst>
                  <a:ext uri="{FF2B5EF4-FFF2-40B4-BE49-F238E27FC236}">
                    <a16:creationId xmlns:a16="http://schemas.microsoft.com/office/drawing/2014/main" id="{00000000-0008-0000-0000-000026000000}"/>
                  </a:ext>
                </a:extLst>
              </xdr:cNvPr>
              <xdr:cNvSpPr txBox="1"/>
            </xdr:nvSpPr>
            <xdr:spPr>
              <a:xfrm>
                <a:off x="2493293" y="5981793"/>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12</xdr:col>
      <xdr:colOff>314325</xdr:colOff>
      <xdr:row>11</xdr:row>
      <xdr:rowOff>238125</xdr:rowOff>
    </xdr:from>
    <xdr:ext cx="7000875" cy="3543300"/>
    <xdr:grpSp>
      <xdr:nvGrpSpPr>
        <xdr:cNvPr id="39" name="Shape 2">
          <a:extLst>
            <a:ext uri="{FF2B5EF4-FFF2-40B4-BE49-F238E27FC236}">
              <a16:creationId xmlns:a16="http://schemas.microsoft.com/office/drawing/2014/main" id="{00000000-0008-0000-0000-000027000000}"/>
            </a:ext>
          </a:extLst>
        </xdr:cNvPr>
        <xdr:cNvGrpSpPr/>
      </xdr:nvGrpSpPr>
      <xdr:grpSpPr>
        <a:xfrm>
          <a:off x="12868275" y="3267075"/>
          <a:ext cx="7000875" cy="3543300"/>
          <a:chOff x="1845563" y="2008350"/>
          <a:chExt cx="7000875" cy="3543298"/>
        </a:xfrm>
      </xdr:grpSpPr>
      <xdr:grpSp>
        <xdr:nvGrpSpPr>
          <xdr:cNvPr id="40" name="Shape 38">
            <a:extLst>
              <a:ext uri="{FF2B5EF4-FFF2-40B4-BE49-F238E27FC236}">
                <a16:creationId xmlns:a16="http://schemas.microsoft.com/office/drawing/2014/main" id="{00000000-0008-0000-0000-000028000000}"/>
              </a:ext>
            </a:extLst>
          </xdr:cNvPr>
          <xdr:cNvGrpSpPr/>
        </xdr:nvGrpSpPr>
        <xdr:grpSpPr>
          <a:xfrm>
            <a:off x="1845563" y="2008350"/>
            <a:ext cx="7000875" cy="3543298"/>
            <a:chOff x="9106551" y="4100479"/>
            <a:chExt cx="6052685" cy="4406300"/>
          </a:xfrm>
        </xdr:grpSpPr>
        <xdr:sp macro="" textlink="">
          <xdr:nvSpPr>
            <xdr:cNvPr id="41" name="Shape 7">
              <a:extLst>
                <a:ext uri="{FF2B5EF4-FFF2-40B4-BE49-F238E27FC236}">
                  <a16:creationId xmlns:a16="http://schemas.microsoft.com/office/drawing/2014/main" id="{00000000-0008-0000-0000-000029000000}"/>
                </a:ext>
              </a:extLst>
            </xdr:cNvPr>
            <xdr:cNvSpPr/>
          </xdr:nvSpPr>
          <xdr:spPr>
            <a:xfrm>
              <a:off x="9106551" y="4100479"/>
              <a:ext cx="6052675" cy="440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2" name="Shape 39">
              <a:extLst>
                <a:ext uri="{FF2B5EF4-FFF2-40B4-BE49-F238E27FC236}">
                  <a16:creationId xmlns:a16="http://schemas.microsoft.com/office/drawing/2014/main" id="{00000000-0008-0000-0000-00002A000000}"/>
                </a:ext>
              </a:extLst>
            </xdr:cNvPr>
            <xdr:cNvGrpSpPr/>
          </xdr:nvGrpSpPr>
          <xdr:grpSpPr>
            <a:xfrm>
              <a:off x="9106551" y="4100479"/>
              <a:ext cx="6052685" cy="4406260"/>
              <a:chOff x="8578709" y="4071054"/>
              <a:chExt cx="6108622" cy="4405170"/>
            </a:xfrm>
          </xdr:grpSpPr>
          <xdr:grpSp>
            <xdr:nvGrpSpPr>
              <xdr:cNvPr id="43" name="Shape 40">
                <a:extLst>
                  <a:ext uri="{FF2B5EF4-FFF2-40B4-BE49-F238E27FC236}">
                    <a16:creationId xmlns:a16="http://schemas.microsoft.com/office/drawing/2014/main" id="{00000000-0008-0000-0000-00002B000000}"/>
                  </a:ext>
                </a:extLst>
              </xdr:cNvPr>
              <xdr:cNvGrpSpPr/>
            </xdr:nvGrpSpPr>
            <xdr:grpSpPr>
              <a:xfrm>
                <a:off x="8582289" y="4071054"/>
                <a:ext cx="1443403" cy="1519019"/>
                <a:chOff x="27116125" y="2127656"/>
                <a:chExt cx="1728767" cy="1566940"/>
              </a:xfrm>
            </xdr:grpSpPr>
            <xdr:cxnSp macro="">
              <xdr:nvCxnSpPr>
                <xdr:cNvPr id="44" name="Shape 41">
                  <a:extLst>
                    <a:ext uri="{FF2B5EF4-FFF2-40B4-BE49-F238E27FC236}">
                      <a16:creationId xmlns:a16="http://schemas.microsoft.com/office/drawing/2014/main" id="{00000000-0008-0000-0000-00002C000000}"/>
                    </a:ext>
                  </a:extLst>
                </xdr:cNvPr>
                <xdr:cNvCxnSpPr>
                  <a:stCxn id="42" idx="0"/>
                  <a:endCxn id="43" idx="2"/>
                </xdr:cNvCxnSpPr>
              </xdr:nvCxnSpPr>
              <xdr:spPr>
                <a:xfrm rot="10800000">
                  <a:off x="27980587" y="3128796"/>
                  <a:ext cx="600" cy="565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5" name="Shape 43">
                  <a:extLst>
                    <a:ext uri="{FF2B5EF4-FFF2-40B4-BE49-F238E27FC236}">
                      <a16:creationId xmlns:a16="http://schemas.microsoft.com/office/drawing/2014/main" id="{00000000-0008-0000-0000-00002D000000}"/>
                    </a:ext>
                  </a:extLst>
                </xdr:cNvPr>
                <xdr:cNvSpPr txBox="1"/>
              </xdr:nvSpPr>
              <xdr:spPr>
                <a:xfrm>
                  <a:off x="27116125" y="2127656"/>
                  <a:ext cx="1728767"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6" name="Shape 44">
                <a:extLst>
                  <a:ext uri="{FF2B5EF4-FFF2-40B4-BE49-F238E27FC236}">
                    <a16:creationId xmlns:a16="http://schemas.microsoft.com/office/drawing/2014/main" id="{00000000-0008-0000-0000-00002E000000}"/>
                  </a:ext>
                </a:extLst>
              </xdr:cNvPr>
              <xdr:cNvGrpSpPr/>
            </xdr:nvGrpSpPr>
            <xdr:grpSpPr>
              <a:xfrm>
                <a:off x="8578709" y="5590073"/>
                <a:ext cx="6108622" cy="2886151"/>
                <a:chOff x="8679684" y="5520592"/>
                <a:chExt cx="6106005" cy="2908546"/>
              </a:xfrm>
            </xdr:grpSpPr>
            <xdr:grpSp>
              <xdr:nvGrpSpPr>
                <xdr:cNvPr id="47" name="Shape 45">
                  <a:extLst>
                    <a:ext uri="{FF2B5EF4-FFF2-40B4-BE49-F238E27FC236}">
                      <a16:creationId xmlns:a16="http://schemas.microsoft.com/office/drawing/2014/main" id="{00000000-0008-0000-0000-00002F000000}"/>
                    </a:ext>
                  </a:extLst>
                </xdr:cNvPr>
                <xdr:cNvGrpSpPr/>
              </xdr:nvGrpSpPr>
              <xdr:grpSpPr>
                <a:xfrm>
                  <a:off x="8679684" y="5520592"/>
                  <a:ext cx="6106005" cy="1502640"/>
                  <a:chOff x="8679684" y="5520592"/>
                  <a:chExt cx="6106005" cy="1502640"/>
                </a:xfrm>
              </xdr:grpSpPr>
              <xdr:grpSp>
                <xdr:nvGrpSpPr>
                  <xdr:cNvPr id="48" name="Shape 46">
                    <a:extLst>
                      <a:ext uri="{FF2B5EF4-FFF2-40B4-BE49-F238E27FC236}">
                        <a16:creationId xmlns:a16="http://schemas.microsoft.com/office/drawing/2014/main" id="{00000000-0008-0000-0000-000030000000}"/>
                      </a:ext>
                    </a:extLst>
                  </xdr:cNvPr>
                  <xdr:cNvGrpSpPr/>
                </xdr:nvGrpSpPr>
                <xdr:grpSpPr>
                  <a:xfrm>
                    <a:off x="8679684" y="5520592"/>
                    <a:ext cx="2989512" cy="1502640"/>
                    <a:chOff x="10382035" y="2142655"/>
                    <a:chExt cx="4494332" cy="1631213"/>
                  </a:xfrm>
                </xdr:grpSpPr>
                <xdr:cxnSp macro="">
                  <xdr:nvCxnSpPr>
                    <xdr:cNvPr id="49" name="Shape 47">
                      <a:extLst>
                        <a:ext uri="{FF2B5EF4-FFF2-40B4-BE49-F238E27FC236}">
                          <a16:creationId xmlns:a16="http://schemas.microsoft.com/office/drawing/2014/main" id="{00000000-0008-0000-0000-000031000000}"/>
                        </a:ext>
                      </a:extLst>
                    </xdr:cNvPr>
                    <xdr:cNvCxnSpPr>
                      <a:stCxn id="4" idx="0"/>
                      <a:endCxn id="42" idx="2"/>
                    </xdr:cNvCxnSpPr>
                  </xdr:nvCxnSpPr>
                  <xdr:spPr>
                    <a:xfrm rot="10800000">
                      <a:off x="11472867" y="3134868"/>
                      <a:ext cx="3403500" cy="639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10382035" y="2142655"/>
                      <a:ext cx="2181496" cy="99229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51" name="Shape 48">
                    <a:extLst>
                      <a:ext uri="{FF2B5EF4-FFF2-40B4-BE49-F238E27FC236}">
                        <a16:creationId xmlns:a16="http://schemas.microsoft.com/office/drawing/2014/main" id="{00000000-0008-0000-0000-000033000000}"/>
                      </a:ext>
                    </a:extLst>
                  </xdr:cNvPr>
                  <xdr:cNvGrpSpPr/>
                </xdr:nvGrpSpPr>
                <xdr:grpSpPr>
                  <a:xfrm>
                    <a:off x="11669197" y="5554777"/>
                    <a:ext cx="3116492" cy="1468455"/>
                    <a:chOff x="-3670304" y="4610576"/>
                    <a:chExt cx="3779268" cy="1550555"/>
                  </a:xfrm>
                </xdr:grpSpPr>
                <xdr:cxnSp macro="">
                  <xdr:nvCxnSpPr>
                    <xdr:cNvPr id="52" name="Shape 49">
                      <a:extLst>
                        <a:ext uri="{FF2B5EF4-FFF2-40B4-BE49-F238E27FC236}">
                          <a16:creationId xmlns:a16="http://schemas.microsoft.com/office/drawing/2014/main" id="{00000000-0008-0000-0000-000034000000}"/>
                        </a:ext>
                      </a:extLst>
                    </xdr:cNvPr>
                    <xdr:cNvCxnSpPr>
                      <a:stCxn id="4" idx="0"/>
                      <a:endCxn id="50" idx="2"/>
                    </xdr:cNvCxnSpPr>
                  </xdr:nvCxnSpPr>
                  <xdr:spPr>
                    <a:xfrm rot="10800000" flipH="1">
                      <a:off x="-3670304" y="5611831"/>
                      <a:ext cx="2906100" cy="54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53" name="Shape 50">
                      <a:extLst>
                        <a:ext uri="{FF2B5EF4-FFF2-40B4-BE49-F238E27FC236}">
                          <a16:creationId xmlns:a16="http://schemas.microsoft.com/office/drawing/2014/main" id="{00000000-0008-0000-0000-000035000000}"/>
                        </a:ext>
                      </a:extLst>
                    </xdr:cNvPr>
                    <xdr:cNvSpPr txBox="1"/>
                  </xdr:nvSpPr>
                  <xdr:spPr>
                    <a:xfrm>
                      <a:off x="-1637271" y="4610576"/>
                      <a:ext cx="1746235"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54" name="Shape 51">
                    <a:extLst>
                      <a:ext uri="{FF2B5EF4-FFF2-40B4-BE49-F238E27FC236}">
                        <a16:creationId xmlns:a16="http://schemas.microsoft.com/office/drawing/2014/main" id="{00000000-0008-0000-0000-000036000000}"/>
                      </a:ext>
                    </a:extLst>
                  </xdr:cNvPr>
                  <xdr:cNvGrpSpPr/>
                </xdr:nvGrpSpPr>
                <xdr:grpSpPr>
                  <a:xfrm>
                    <a:off x="11669196" y="5528414"/>
                    <a:ext cx="1561302" cy="1494818"/>
                    <a:chOff x="27451685" y="2222323"/>
                    <a:chExt cx="1875991" cy="1543477"/>
                  </a:xfrm>
                </xdr:grpSpPr>
                <xdr:cxnSp macro="">
                  <xdr:nvCxnSpPr>
                    <xdr:cNvPr id="55" name="Shape 52">
                      <a:extLst>
                        <a:ext uri="{FF2B5EF4-FFF2-40B4-BE49-F238E27FC236}">
                          <a16:creationId xmlns:a16="http://schemas.microsoft.com/office/drawing/2014/main" id="{00000000-0008-0000-0000-000037000000}"/>
                        </a:ext>
                      </a:extLst>
                    </xdr:cNvPr>
                    <xdr:cNvCxnSpPr>
                      <a:stCxn id="4" idx="0"/>
                      <a:endCxn id="53" idx="2"/>
                    </xdr:cNvCxnSpPr>
                  </xdr:nvCxnSpPr>
                  <xdr:spPr>
                    <a:xfrm rot="10800000" flipH="1">
                      <a:off x="27451685" y="3223700"/>
                      <a:ext cx="1011000" cy="542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56" name="Shape 53">
                      <a:extLst>
                        <a:ext uri="{FF2B5EF4-FFF2-40B4-BE49-F238E27FC236}">
                          <a16:creationId xmlns:a16="http://schemas.microsoft.com/office/drawing/2014/main" id="{00000000-0008-0000-0000-000038000000}"/>
                        </a:ext>
                      </a:extLst>
                    </xdr:cNvPr>
                    <xdr:cNvSpPr txBox="1"/>
                  </xdr:nvSpPr>
                  <xdr:spPr>
                    <a:xfrm>
                      <a:off x="27597436" y="2222323"/>
                      <a:ext cx="1730240" cy="10012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57" name="Shape 54">
                  <a:extLst>
                    <a:ext uri="{FF2B5EF4-FFF2-40B4-BE49-F238E27FC236}">
                      <a16:creationId xmlns:a16="http://schemas.microsoft.com/office/drawing/2014/main" id="{00000000-0008-0000-0000-000039000000}"/>
                    </a:ext>
                  </a:extLst>
                </xdr:cNvPr>
                <xdr:cNvGrpSpPr/>
              </xdr:nvGrpSpPr>
              <xdr:grpSpPr>
                <a:xfrm>
                  <a:off x="10769605" y="7023232"/>
                  <a:ext cx="1799183" cy="1405906"/>
                  <a:chOff x="3158504" y="6007756"/>
                  <a:chExt cx="2181904" cy="1479760"/>
                </a:xfrm>
              </xdr:grpSpPr>
              <xdr:sp macro="" textlink="">
                <xdr:nvSpPr>
                  <xdr:cNvPr id="58" name="Shape 4">
                    <a:extLst>
                      <a:ext uri="{FF2B5EF4-FFF2-40B4-BE49-F238E27FC236}">
                        <a16:creationId xmlns:a16="http://schemas.microsoft.com/office/drawing/2014/main" id="{00000000-0008-0000-0000-00003A000000}"/>
                      </a:ext>
                    </a:extLst>
                  </xdr:cNvPr>
                  <xdr:cNvSpPr txBox="1"/>
                </xdr:nvSpPr>
                <xdr:spPr>
                  <a:xfrm>
                    <a:off x="3158504" y="6007756"/>
                    <a:ext cx="2181904"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59" name="Shape 55">
                    <a:extLst>
                      <a:ext uri="{FF2B5EF4-FFF2-40B4-BE49-F238E27FC236}">
                        <a16:creationId xmlns:a16="http://schemas.microsoft.com/office/drawing/2014/main" id="{00000000-0008-0000-0000-00003B000000}"/>
                      </a:ext>
                    </a:extLst>
                  </xdr:cNvPr>
                  <xdr:cNvCxnSpPr>
                    <a:endCxn id="4" idx="2"/>
                  </xdr:cNvCxnSpPr>
                </xdr:nvCxnSpPr>
                <xdr:spPr>
                  <a:xfrm rot="10800000">
                    <a:off x="4249456" y="7009016"/>
                    <a:ext cx="0" cy="478500"/>
                  </a:xfrm>
                  <a:prstGeom prst="straightConnector1">
                    <a:avLst/>
                  </a:prstGeom>
                  <a:noFill/>
                  <a:ln w="12700" cap="flat" cmpd="sng">
                    <a:solidFill>
                      <a:schemeClr val="accent1"/>
                    </a:solidFill>
                    <a:prstDash val="solid"/>
                    <a:miter lim="8000"/>
                    <a:headEnd type="none" w="sm" len="sm"/>
                    <a:tailEnd type="triangle" w="med" len="med"/>
                  </a:ln>
                </xdr:spPr>
              </xdr:cxnSp>
            </xdr:grpSp>
          </xdr:grpSp>
        </xdr:grpSp>
        <xdr:grpSp>
          <xdr:nvGrpSpPr>
            <xdr:cNvPr id="60" name="Shape 56">
              <a:extLst>
                <a:ext uri="{FF2B5EF4-FFF2-40B4-BE49-F238E27FC236}">
                  <a16:creationId xmlns:a16="http://schemas.microsoft.com/office/drawing/2014/main" id="{00000000-0008-0000-0000-00003C000000}"/>
                </a:ext>
              </a:extLst>
            </xdr:cNvPr>
            <xdr:cNvGrpSpPr/>
          </xdr:nvGrpSpPr>
          <xdr:grpSpPr>
            <a:xfrm>
              <a:off x="10646830" y="5635192"/>
              <a:ext cx="1424762" cy="1476121"/>
              <a:chOff x="25010596" y="2977048"/>
              <a:chExt cx="2166152" cy="1598906"/>
            </a:xfrm>
          </xdr:grpSpPr>
          <xdr:cxnSp macro="">
            <xdr:nvCxnSpPr>
              <xdr:cNvPr id="61" name="Shape 57">
                <a:extLst>
                  <a:ext uri="{FF2B5EF4-FFF2-40B4-BE49-F238E27FC236}">
                    <a16:creationId xmlns:a16="http://schemas.microsoft.com/office/drawing/2014/main" id="{00000000-0008-0000-0000-00003D000000}"/>
                  </a:ext>
                </a:extLst>
              </xdr:cNvPr>
              <xdr:cNvCxnSpPr>
                <a:stCxn id="4" idx="0"/>
                <a:endCxn id="58" idx="2"/>
              </xdr:cNvCxnSpPr>
            </xdr:nvCxnSpPr>
            <xdr:spPr>
              <a:xfrm rot="10800000">
                <a:off x="26093664" y="4001454"/>
                <a:ext cx="1080600" cy="5745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62" name="Shape 58">
                <a:extLst>
                  <a:ext uri="{FF2B5EF4-FFF2-40B4-BE49-F238E27FC236}">
                    <a16:creationId xmlns:a16="http://schemas.microsoft.com/office/drawing/2014/main" id="{00000000-0008-0000-0000-00003E000000}"/>
                  </a:ext>
                </a:extLst>
              </xdr:cNvPr>
              <xdr:cNvSpPr txBox="1"/>
            </xdr:nvSpPr>
            <xdr:spPr>
              <a:xfrm>
                <a:off x="25010596" y="2977048"/>
                <a:ext cx="2166152" cy="10243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11</xdr:col>
      <xdr:colOff>495300</xdr:colOff>
      <xdr:row>6</xdr:row>
      <xdr:rowOff>0</xdr:rowOff>
    </xdr:from>
    <xdr:ext cx="15306675" cy="466725"/>
    <xdr:sp macro="" textlink="">
      <xdr:nvSpPr>
        <xdr:cNvPr id="63" name="Shape 59">
          <a:extLst>
            <a:ext uri="{FF2B5EF4-FFF2-40B4-BE49-F238E27FC236}">
              <a16:creationId xmlns:a16="http://schemas.microsoft.com/office/drawing/2014/main" id="{00000000-0008-0000-0000-00003F000000}"/>
            </a:ext>
          </a:extLst>
        </xdr:cNvPr>
        <xdr:cNvSpPr txBox="1"/>
      </xdr:nvSpPr>
      <xdr:spPr>
        <a:xfrm>
          <a:off x="0" y="3551400"/>
          <a:ext cx="10692000" cy="457200"/>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35</xdr:col>
      <xdr:colOff>323850</xdr:colOff>
      <xdr:row>18</xdr:row>
      <xdr:rowOff>19050</xdr:rowOff>
    </xdr:from>
    <xdr:ext cx="4029075" cy="2505075"/>
    <xdr:grpSp>
      <xdr:nvGrpSpPr>
        <xdr:cNvPr id="64" name="Shape 2">
          <a:extLst>
            <a:ext uri="{FF2B5EF4-FFF2-40B4-BE49-F238E27FC236}">
              <a16:creationId xmlns:a16="http://schemas.microsoft.com/office/drawing/2014/main" id="{00000000-0008-0000-0000-000040000000}"/>
            </a:ext>
          </a:extLst>
        </xdr:cNvPr>
        <xdr:cNvGrpSpPr/>
      </xdr:nvGrpSpPr>
      <xdr:grpSpPr>
        <a:xfrm>
          <a:off x="30841950" y="4371975"/>
          <a:ext cx="4029075" cy="2505075"/>
          <a:chOff x="3331463" y="2527463"/>
          <a:chExt cx="4029075" cy="2505183"/>
        </a:xfrm>
      </xdr:grpSpPr>
      <xdr:grpSp>
        <xdr:nvGrpSpPr>
          <xdr:cNvPr id="65" name="Shape 60">
            <a:extLst>
              <a:ext uri="{FF2B5EF4-FFF2-40B4-BE49-F238E27FC236}">
                <a16:creationId xmlns:a16="http://schemas.microsoft.com/office/drawing/2014/main" id="{00000000-0008-0000-0000-000041000000}"/>
              </a:ext>
            </a:extLst>
          </xdr:cNvPr>
          <xdr:cNvGrpSpPr/>
        </xdr:nvGrpSpPr>
        <xdr:grpSpPr>
          <a:xfrm>
            <a:off x="3331463" y="2527463"/>
            <a:ext cx="4029075" cy="2505183"/>
            <a:chOff x="27102301" y="5614911"/>
            <a:chExt cx="3538015" cy="2871265"/>
          </a:xfrm>
        </xdr:grpSpPr>
        <xdr:sp macro="" textlink="">
          <xdr:nvSpPr>
            <xdr:cNvPr id="66" name="Shape 7">
              <a:extLst>
                <a:ext uri="{FF2B5EF4-FFF2-40B4-BE49-F238E27FC236}">
                  <a16:creationId xmlns:a16="http://schemas.microsoft.com/office/drawing/2014/main" id="{00000000-0008-0000-0000-000042000000}"/>
                </a:ext>
              </a:extLst>
            </xdr:cNvPr>
            <xdr:cNvSpPr/>
          </xdr:nvSpPr>
          <xdr:spPr>
            <a:xfrm>
              <a:off x="27102301" y="5614911"/>
              <a:ext cx="3538000" cy="2871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7" name="Shape 61">
              <a:extLst>
                <a:ext uri="{FF2B5EF4-FFF2-40B4-BE49-F238E27FC236}">
                  <a16:creationId xmlns:a16="http://schemas.microsoft.com/office/drawing/2014/main" id="{00000000-0008-0000-0000-000043000000}"/>
                </a:ext>
              </a:extLst>
            </xdr:cNvPr>
            <xdr:cNvGrpSpPr/>
          </xdr:nvGrpSpPr>
          <xdr:grpSpPr>
            <a:xfrm>
              <a:off x="28671451" y="5614911"/>
              <a:ext cx="1968865" cy="1455810"/>
              <a:chOff x="22760490" y="5153575"/>
              <a:chExt cx="2348045" cy="1467246"/>
            </a:xfrm>
          </xdr:grpSpPr>
          <xdr:cxnSp macro="">
            <xdr:nvCxnSpPr>
              <xdr:cNvPr id="68" name="Shape 62">
                <a:extLst>
                  <a:ext uri="{FF2B5EF4-FFF2-40B4-BE49-F238E27FC236}">
                    <a16:creationId xmlns:a16="http://schemas.microsoft.com/office/drawing/2014/main" id="{00000000-0008-0000-0000-000044000000}"/>
                  </a:ext>
                </a:extLst>
              </xdr:cNvPr>
              <xdr:cNvCxnSpPr>
                <a:stCxn id="63" idx="0"/>
                <a:endCxn id="64" idx="2"/>
              </xdr:cNvCxnSpPr>
            </xdr:nvCxnSpPr>
            <xdr:spPr>
              <a:xfrm rot="10800000">
                <a:off x="23934524" y="6142621"/>
                <a:ext cx="0" cy="478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69" name="Shape 64">
                <a:extLst>
                  <a:ext uri="{FF2B5EF4-FFF2-40B4-BE49-F238E27FC236}">
                    <a16:creationId xmlns:a16="http://schemas.microsoft.com/office/drawing/2014/main" id="{00000000-0008-0000-0000-000045000000}"/>
                  </a:ext>
                </a:extLst>
              </xdr:cNvPr>
              <xdr:cNvSpPr txBox="1"/>
            </xdr:nvSpPr>
            <xdr:spPr>
              <a:xfrm>
                <a:off x="22760490" y="5153575"/>
                <a:ext cx="2348045" cy="98894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70" name="Shape 65">
              <a:extLst>
                <a:ext uri="{FF2B5EF4-FFF2-40B4-BE49-F238E27FC236}">
                  <a16:creationId xmlns:a16="http://schemas.microsoft.com/office/drawing/2014/main" id="{00000000-0008-0000-0000-000046000000}"/>
                </a:ext>
              </a:extLst>
            </xdr:cNvPr>
            <xdr:cNvGrpSpPr/>
          </xdr:nvGrpSpPr>
          <xdr:grpSpPr>
            <a:xfrm>
              <a:off x="28935893" y="7070721"/>
              <a:ext cx="1440001" cy="1389984"/>
              <a:chOff x="26326775" y="-1589049"/>
              <a:chExt cx="1751470" cy="1489472"/>
            </a:xfrm>
          </xdr:grpSpPr>
          <xdr:cxnSp macro="">
            <xdr:nvCxnSpPr>
              <xdr:cNvPr id="71" name="Shape 66">
                <a:extLst>
                  <a:ext uri="{FF2B5EF4-FFF2-40B4-BE49-F238E27FC236}">
                    <a16:creationId xmlns:a16="http://schemas.microsoft.com/office/drawing/2014/main" id="{00000000-0008-0000-0000-000047000000}"/>
                  </a:ext>
                </a:extLst>
              </xdr:cNvPr>
              <xdr:cNvCxnSpPr>
                <a:endCxn id="63" idx="2"/>
              </xdr:cNvCxnSpPr>
            </xdr:nvCxnSpPr>
            <xdr:spPr>
              <a:xfrm rot="10800000">
                <a:off x="27202510" y="-537577"/>
                <a:ext cx="0" cy="438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72" name="Shape 63">
                <a:extLst>
                  <a:ext uri="{FF2B5EF4-FFF2-40B4-BE49-F238E27FC236}">
                    <a16:creationId xmlns:a16="http://schemas.microsoft.com/office/drawing/2014/main" id="{00000000-0008-0000-0000-000048000000}"/>
                  </a:ext>
                </a:extLst>
              </xdr:cNvPr>
              <xdr:cNvSpPr txBox="1"/>
            </xdr:nvSpPr>
            <xdr:spPr>
              <a:xfrm>
                <a:off x="26326775" y="-1589049"/>
                <a:ext cx="1751470" cy="105147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73" name="Shape 67">
              <a:extLst>
                <a:ext uri="{FF2B5EF4-FFF2-40B4-BE49-F238E27FC236}">
                  <a16:creationId xmlns:a16="http://schemas.microsoft.com/office/drawing/2014/main" id="{00000000-0008-0000-0000-000049000000}"/>
                </a:ext>
              </a:extLst>
            </xdr:cNvPr>
            <xdr:cNvGrpSpPr/>
          </xdr:nvGrpSpPr>
          <xdr:grpSpPr>
            <a:xfrm>
              <a:off x="27102308" y="5614911"/>
              <a:ext cx="2553585" cy="1455810"/>
              <a:chOff x="14259972" y="6513530"/>
              <a:chExt cx="3122015" cy="1510071"/>
            </a:xfrm>
          </xdr:grpSpPr>
          <xdr:cxnSp macro="">
            <xdr:nvCxnSpPr>
              <xdr:cNvPr id="74" name="Shape 68">
                <a:extLst>
                  <a:ext uri="{FF2B5EF4-FFF2-40B4-BE49-F238E27FC236}">
                    <a16:creationId xmlns:a16="http://schemas.microsoft.com/office/drawing/2014/main" id="{00000000-0008-0000-0000-00004A000000}"/>
                  </a:ext>
                </a:extLst>
              </xdr:cNvPr>
              <xdr:cNvCxnSpPr>
                <a:stCxn id="63" idx="0"/>
                <a:endCxn id="69" idx="2"/>
              </xdr:cNvCxnSpPr>
            </xdr:nvCxnSpPr>
            <xdr:spPr>
              <a:xfrm rot="10800000">
                <a:off x="15140387" y="7531301"/>
                <a:ext cx="2241600" cy="492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75" name="Shape 69">
                <a:extLst>
                  <a:ext uri="{FF2B5EF4-FFF2-40B4-BE49-F238E27FC236}">
                    <a16:creationId xmlns:a16="http://schemas.microsoft.com/office/drawing/2014/main" id="{00000000-0008-0000-0000-00004B000000}"/>
                  </a:ext>
                </a:extLst>
              </xdr:cNvPr>
              <xdr:cNvSpPr txBox="1"/>
            </xdr:nvSpPr>
            <xdr:spPr>
              <a:xfrm>
                <a:off x="14259972" y="6513530"/>
                <a:ext cx="1760546" cy="10178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76" name="Shape 70">
              <a:extLst>
                <a:ext uri="{FF2B5EF4-FFF2-40B4-BE49-F238E27FC236}">
                  <a16:creationId xmlns:a16="http://schemas.microsoft.com/office/drawing/2014/main" id="{00000000-0008-0000-0000-00004C000000}"/>
                </a:ext>
              </a:extLst>
            </xdr:cNvPr>
            <xdr:cNvGrpSpPr/>
          </xdr:nvGrpSpPr>
          <xdr:grpSpPr>
            <a:xfrm>
              <a:off x="27102301" y="7058356"/>
              <a:ext cx="1440001" cy="1427820"/>
              <a:chOff x="26090555" y="2980134"/>
              <a:chExt cx="1777450" cy="1517406"/>
            </a:xfrm>
          </xdr:grpSpPr>
          <xdr:cxnSp macro="">
            <xdr:nvCxnSpPr>
              <xdr:cNvPr id="77" name="Shape 71">
                <a:extLst>
                  <a:ext uri="{FF2B5EF4-FFF2-40B4-BE49-F238E27FC236}">
                    <a16:creationId xmlns:a16="http://schemas.microsoft.com/office/drawing/2014/main" id="{00000000-0008-0000-0000-00004D000000}"/>
                  </a:ext>
                </a:extLst>
              </xdr:cNvPr>
              <xdr:cNvCxnSpPr>
                <a:endCxn id="72" idx="2"/>
              </xdr:cNvCxnSpPr>
            </xdr:nvCxnSpPr>
            <xdr:spPr>
              <a:xfrm rot="10800000">
                <a:off x="26979280" y="4022940"/>
                <a:ext cx="0" cy="4746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78" name="Shape 72">
                <a:extLst>
                  <a:ext uri="{FF2B5EF4-FFF2-40B4-BE49-F238E27FC236}">
                    <a16:creationId xmlns:a16="http://schemas.microsoft.com/office/drawing/2014/main" id="{00000000-0008-0000-0000-00004E000000}"/>
                  </a:ext>
                </a:extLst>
              </xdr:cNvPr>
              <xdr:cNvSpPr txBox="1"/>
            </xdr:nvSpPr>
            <xdr:spPr>
              <a:xfrm>
                <a:off x="26090555" y="2980134"/>
                <a:ext cx="1777450" cy="1042806"/>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79" name="Shape 2">
          <a:extLst>
            <a:ext uri="{FF2B5EF4-FFF2-40B4-BE49-F238E27FC236}">
              <a16:creationId xmlns:a16="http://schemas.microsoft.com/office/drawing/2014/main" id="{00000000-0008-0000-0000-00004F000000}"/>
            </a:ext>
          </a:extLst>
        </xdr:cNvPr>
        <xdr:cNvGrpSpPr/>
      </xdr:nvGrpSpPr>
      <xdr:grpSpPr>
        <a:xfrm>
          <a:off x="31537275" y="5362575"/>
          <a:ext cx="38100" cy="190500"/>
          <a:chOff x="5346000" y="3684750"/>
          <a:chExt cx="0" cy="190500"/>
        </a:xfrm>
      </xdr:grpSpPr>
      <xdr:cxnSp macro="">
        <xdr:nvCxnSpPr>
          <xdr:cNvPr id="80" name="Shape 73">
            <a:extLst>
              <a:ext uri="{FF2B5EF4-FFF2-40B4-BE49-F238E27FC236}">
                <a16:creationId xmlns:a16="http://schemas.microsoft.com/office/drawing/2014/main" id="{00000000-0008-0000-0000-000050000000}"/>
              </a:ext>
            </a:extLst>
          </xdr:cNvPr>
          <xdr:cNvCxnSpPr>
            <a:stCxn id="72" idx="0"/>
            <a:endCxn id="69" idx="2"/>
          </xdr:cNvCxnSpPr>
        </xdr:nvCxnSpPr>
        <xdr:spPr>
          <a:xfrm rot="10800000">
            <a:off x="5346000" y="3684750"/>
            <a:ext cx="0" cy="190500"/>
          </a:xfrm>
          <a:prstGeom prst="straightConnector1">
            <a:avLst/>
          </a:prstGeom>
          <a:no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19</xdr:col>
      <xdr:colOff>371475</xdr:colOff>
      <xdr:row>12</xdr:row>
      <xdr:rowOff>133350</xdr:rowOff>
    </xdr:from>
    <xdr:ext cx="12496800" cy="3505200"/>
    <xdr:grpSp>
      <xdr:nvGrpSpPr>
        <xdr:cNvPr id="81" name="Shape 2">
          <a:extLst>
            <a:ext uri="{FF2B5EF4-FFF2-40B4-BE49-F238E27FC236}">
              <a16:creationId xmlns:a16="http://schemas.microsoft.com/office/drawing/2014/main" id="{00000000-0008-0000-0000-000051000000}"/>
            </a:ext>
          </a:extLst>
        </xdr:cNvPr>
        <xdr:cNvGrpSpPr/>
      </xdr:nvGrpSpPr>
      <xdr:grpSpPr>
        <a:xfrm>
          <a:off x="19269075" y="3400425"/>
          <a:ext cx="12496800" cy="3505200"/>
          <a:chOff x="0" y="2027400"/>
          <a:chExt cx="10692000" cy="3507916"/>
        </a:xfrm>
      </xdr:grpSpPr>
      <xdr:grpSp>
        <xdr:nvGrpSpPr>
          <xdr:cNvPr id="82" name="Shape 74">
            <a:extLst>
              <a:ext uri="{FF2B5EF4-FFF2-40B4-BE49-F238E27FC236}">
                <a16:creationId xmlns:a16="http://schemas.microsoft.com/office/drawing/2014/main" id="{00000000-0008-0000-0000-000052000000}"/>
              </a:ext>
            </a:extLst>
          </xdr:cNvPr>
          <xdr:cNvGrpSpPr/>
        </xdr:nvGrpSpPr>
        <xdr:grpSpPr>
          <a:xfrm>
            <a:off x="0" y="2027400"/>
            <a:ext cx="10692000" cy="3507916"/>
            <a:chOff x="15461213" y="4263533"/>
            <a:chExt cx="10822565" cy="4278190"/>
          </a:xfrm>
        </xdr:grpSpPr>
        <xdr:sp macro="" textlink="">
          <xdr:nvSpPr>
            <xdr:cNvPr id="83" name="Shape 7">
              <a:extLst>
                <a:ext uri="{FF2B5EF4-FFF2-40B4-BE49-F238E27FC236}">
                  <a16:creationId xmlns:a16="http://schemas.microsoft.com/office/drawing/2014/main" id="{00000000-0008-0000-0000-000053000000}"/>
                </a:ext>
              </a:extLst>
            </xdr:cNvPr>
            <xdr:cNvSpPr/>
          </xdr:nvSpPr>
          <xdr:spPr>
            <a:xfrm>
              <a:off x="15461213" y="4263533"/>
              <a:ext cx="10822550" cy="4274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4" name="Shape 75">
              <a:extLst>
                <a:ext uri="{FF2B5EF4-FFF2-40B4-BE49-F238E27FC236}">
                  <a16:creationId xmlns:a16="http://schemas.microsoft.com/office/drawing/2014/main" id="{00000000-0008-0000-0000-000054000000}"/>
                </a:ext>
              </a:extLst>
            </xdr:cNvPr>
            <xdr:cNvCxnSpPr>
              <a:stCxn id="76" idx="0"/>
              <a:endCxn id="77" idx="2"/>
            </xdr:cNvCxnSpPr>
          </xdr:nvCxnSpPr>
          <xdr:spPr>
            <a:xfrm rot="10800000">
              <a:off x="18055270" y="5243816"/>
              <a:ext cx="1166700" cy="4014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85" name="Shape 78">
              <a:extLst>
                <a:ext uri="{FF2B5EF4-FFF2-40B4-BE49-F238E27FC236}">
                  <a16:creationId xmlns:a16="http://schemas.microsoft.com/office/drawing/2014/main" id="{00000000-0008-0000-0000-000055000000}"/>
                </a:ext>
              </a:extLst>
            </xdr:cNvPr>
            <xdr:cNvCxnSpPr>
              <a:stCxn id="79" idx="0"/>
              <a:endCxn id="80" idx="2"/>
            </xdr:cNvCxnSpPr>
          </xdr:nvCxnSpPr>
          <xdr:spPr>
            <a:xfrm rot="10800000" flipH="1">
              <a:off x="23984024" y="5243818"/>
              <a:ext cx="1582200" cy="4014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cxnSp macro="">
          <xdr:nvCxnSpPr>
            <xdr:cNvPr id="86" name="Shape 81">
              <a:extLst>
                <a:ext uri="{FF2B5EF4-FFF2-40B4-BE49-F238E27FC236}">
                  <a16:creationId xmlns:a16="http://schemas.microsoft.com/office/drawing/2014/main" id="{00000000-0008-0000-0000-000056000000}"/>
                </a:ext>
              </a:extLst>
            </xdr:cNvPr>
            <xdr:cNvCxnSpPr>
              <a:stCxn id="82" idx="0"/>
              <a:endCxn id="77" idx="2"/>
            </xdr:cNvCxnSpPr>
          </xdr:nvCxnSpPr>
          <xdr:spPr>
            <a:xfrm rot="10800000" flipH="1">
              <a:off x="17708984" y="5243816"/>
              <a:ext cx="346200" cy="4014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87" name="Shape 83">
              <a:extLst>
                <a:ext uri="{FF2B5EF4-FFF2-40B4-BE49-F238E27FC236}">
                  <a16:creationId xmlns:a16="http://schemas.microsoft.com/office/drawing/2014/main" id="{00000000-0008-0000-0000-000057000000}"/>
                </a:ext>
              </a:extLst>
            </xdr:cNvPr>
            <xdr:cNvCxnSpPr>
              <a:stCxn id="79" idx="0"/>
              <a:endCxn id="84" idx="2"/>
            </xdr:cNvCxnSpPr>
          </xdr:nvCxnSpPr>
          <xdr:spPr>
            <a:xfrm rot="10800000">
              <a:off x="22435124" y="5261518"/>
              <a:ext cx="1548900" cy="3837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88" name="Shape 85">
              <a:extLst>
                <a:ext uri="{FF2B5EF4-FFF2-40B4-BE49-F238E27FC236}">
                  <a16:creationId xmlns:a16="http://schemas.microsoft.com/office/drawing/2014/main" id="{00000000-0008-0000-0000-000058000000}"/>
                </a:ext>
              </a:extLst>
            </xdr:cNvPr>
            <xdr:cNvGrpSpPr/>
          </xdr:nvGrpSpPr>
          <xdr:grpSpPr>
            <a:xfrm>
              <a:off x="15461213" y="4263533"/>
              <a:ext cx="10822565" cy="4278190"/>
              <a:chOff x="15461213" y="4263533"/>
              <a:chExt cx="10822565" cy="4278190"/>
            </a:xfrm>
          </xdr:grpSpPr>
          <xdr:cxnSp macro="">
            <xdr:nvCxnSpPr>
              <xdr:cNvPr id="89" name="Shape 86">
                <a:extLst>
                  <a:ext uri="{FF2B5EF4-FFF2-40B4-BE49-F238E27FC236}">
                    <a16:creationId xmlns:a16="http://schemas.microsoft.com/office/drawing/2014/main" id="{00000000-0008-0000-0000-000059000000}"/>
                  </a:ext>
                </a:extLst>
              </xdr:cNvPr>
              <xdr:cNvCxnSpPr>
                <a:stCxn id="87" idx="0"/>
                <a:endCxn id="76" idx="2"/>
              </xdr:cNvCxnSpPr>
            </xdr:nvCxnSpPr>
            <xdr:spPr>
              <a:xfrm rot="10800000">
                <a:off x="19221857" y="6625506"/>
                <a:ext cx="2310600" cy="474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90" name="Shape 88">
                <a:extLst>
                  <a:ext uri="{FF2B5EF4-FFF2-40B4-BE49-F238E27FC236}">
                    <a16:creationId xmlns:a16="http://schemas.microsoft.com/office/drawing/2014/main" id="{00000000-0008-0000-0000-00005A000000}"/>
                  </a:ext>
                </a:extLst>
              </xdr:cNvPr>
              <xdr:cNvCxnSpPr>
                <a:stCxn id="87" idx="0"/>
                <a:endCxn id="89" idx="2"/>
              </xdr:cNvCxnSpPr>
            </xdr:nvCxnSpPr>
            <xdr:spPr>
              <a:xfrm rot="10800000">
                <a:off x="20744657" y="6625506"/>
                <a:ext cx="787800" cy="474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91" name="Shape 90">
                <a:extLst>
                  <a:ext uri="{FF2B5EF4-FFF2-40B4-BE49-F238E27FC236}">
                    <a16:creationId xmlns:a16="http://schemas.microsoft.com/office/drawing/2014/main" id="{00000000-0008-0000-0000-00005B000000}"/>
                  </a:ext>
                </a:extLst>
              </xdr:cNvPr>
              <xdr:cNvCxnSpPr>
                <a:stCxn id="91" idx="0"/>
                <a:endCxn id="76" idx="2"/>
              </xdr:cNvCxnSpPr>
            </xdr:nvCxnSpPr>
            <xdr:spPr>
              <a:xfrm rot="10800000" flipH="1">
                <a:off x="17708968" y="6625506"/>
                <a:ext cx="1512900" cy="474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92" name="Shape 92">
                <a:extLst>
                  <a:ext uri="{FF2B5EF4-FFF2-40B4-BE49-F238E27FC236}">
                    <a16:creationId xmlns:a16="http://schemas.microsoft.com/office/drawing/2014/main" id="{00000000-0008-0000-0000-00005C000000}"/>
                  </a:ext>
                </a:extLst>
              </xdr:cNvPr>
              <xdr:cNvGrpSpPr/>
            </xdr:nvGrpSpPr>
            <xdr:grpSpPr>
              <a:xfrm>
                <a:off x="15461213" y="4263533"/>
                <a:ext cx="10822565" cy="4278190"/>
                <a:chOff x="15461213" y="4263533"/>
                <a:chExt cx="10822565" cy="4278190"/>
              </a:xfrm>
            </xdr:grpSpPr>
            <xdr:grpSp>
              <xdr:nvGrpSpPr>
                <xdr:cNvPr id="93" name="Shape 93">
                  <a:extLst>
                    <a:ext uri="{FF2B5EF4-FFF2-40B4-BE49-F238E27FC236}">
                      <a16:creationId xmlns:a16="http://schemas.microsoft.com/office/drawing/2014/main" id="{00000000-0008-0000-0000-00005D000000}"/>
                    </a:ext>
                  </a:extLst>
                </xdr:cNvPr>
                <xdr:cNvGrpSpPr/>
              </xdr:nvGrpSpPr>
              <xdr:grpSpPr>
                <a:xfrm>
                  <a:off x="15461213" y="4263533"/>
                  <a:ext cx="10822565" cy="4278190"/>
                  <a:chOff x="15461213" y="4263533"/>
                  <a:chExt cx="10822565" cy="4278190"/>
                </a:xfrm>
              </xdr:grpSpPr>
              <xdr:cxnSp macro="">
                <xdr:nvCxnSpPr>
                  <xdr:cNvPr id="94" name="Shape 94">
                    <a:extLst>
                      <a:ext uri="{FF2B5EF4-FFF2-40B4-BE49-F238E27FC236}">
                        <a16:creationId xmlns:a16="http://schemas.microsoft.com/office/drawing/2014/main" id="{00000000-0008-0000-0000-00005E000000}"/>
                      </a:ext>
                    </a:extLst>
                  </xdr:cNvPr>
                  <xdr:cNvCxnSpPr>
                    <a:endCxn id="95" idx="2"/>
                  </xdr:cNvCxnSpPr>
                </xdr:nvCxnSpPr>
                <xdr:spPr>
                  <a:xfrm rot="10800000">
                    <a:off x="25569731" y="8082723"/>
                    <a:ext cx="0" cy="459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96" name="Shape 96">
                    <a:extLst>
                      <a:ext uri="{FF2B5EF4-FFF2-40B4-BE49-F238E27FC236}">
                        <a16:creationId xmlns:a16="http://schemas.microsoft.com/office/drawing/2014/main" id="{00000000-0008-0000-0000-000060000000}"/>
                      </a:ext>
                    </a:extLst>
                  </xdr:cNvPr>
                  <xdr:cNvGrpSpPr/>
                </xdr:nvGrpSpPr>
                <xdr:grpSpPr>
                  <a:xfrm>
                    <a:off x="15461213" y="4263533"/>
                    <a:ext cx="10822565" cy="4262211"/>
                    <a:chOff x="15114196" y="4231783"/>
                    <a:chExt cx="10912802" cy="4266667"/>
                  </a:xfrm>
                </xdr:grpSpPr>
                <xdr:grpSp>
                  <xdr:nvGrpSpPr>
                    <xdr:cNvPr id="97" name="Shape 97">
                      <a:extLst>
                        <a:ext uri="{FF2B5EF4-FFF2-40B4-BE49-F238E27FC236}">
                          <a16:creationId xmlns:a16="http://schemas.microsoft.com/office/drawing/2014/main" id="{00000000-0008-0000-0000-000061000000}"/>
                        </a:ext>
                      </a:extLst>
                    </xdr:cNvPr>
                    <xdr:cNvGrpSpPr/>
                  </xdr:nvGrpSpPr>
                  <xdr:grpSpPr>
                    <a:xfrm>
                      <a:off x="16660692" y="7070721"/>
                      <a:ext cx="9366306" cy="1427729"/>
                      <a:chOff x="16660692" y="7070721"/>
                      <a:chExt cx="9366306" cy="1427729"/>
                    </a:xfrm>
                  </xdr:grpSpPr>
                  <xdr:sp macro="" textlink="">
                    <xdr:nvSpPr>
                      <xdr:cNvPr id="95" name="Shape 95">
                        <a:extLst>
                          <a:ext uri="{FF2B5EF4-FFF2-40B4-BE49-F238E27FC236}">
                            <a16:creationId xmlns:a16="http://schemas.microsoft.com/office/drawing/2014/main" id="{00000000-0008-0000-0000-00005F000000}"/>
                          </a:ext>
                        </a:extLst>
                      </xdr:cNvPr>
                      <xdr:cNvSpPr txBox="1"/>
                    </xdr:nvSpPr>
                    <xdr:spPr>
                      <a:xfrm>
                        <a:off x="24586997" y="7073726"/>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98" name="Shape 98">
                        <a:extLst>
                          <a:ext uri="{FF2B5EF4-FFF2-40B4-BE49-F238E27FC236}">
                            <a16:creationId xmlns:a16="http://schemas.microsoft.com/office/drawing/2014/main" id="{00000000-0008-0000-0000-000062000000}"/>
                          </a:ext>
                        </a:extLst>
                      </xdr:cNvPr>
                      <xdr:cNvGrpSpPr/>
                    </xdr:nvGrpSpPr>
                    <xdr:grpSpPr>
                      <a:xfrm>
                        <a:off x="20516061" y="7070721"/>
                        <a:ext cx="1440000" cy="1427729"/>
                        <a:chOff x="25258586" y="2980135"/>
                        <a:chExt cx="1731593" cy="1504187"/>
                      </a:xfrm>
                    </xdr:grpSpPr>
                    <xdr:cxnSp macro="">
                      <xdr:nvCxnSpPr>
                        <xdr:cNvPr id="99" name="Shape 99">
                          <a:extLst>
                            <a:ext uri="{FF2B5EF4-FFF2-40B4-BE49-F238E27FC236}">
                              <a16:creationId xmlns:a16="http://schemas.microsoft.com/office/drawing/2014/main" id="{00000000-0008-0000-0000-000063000000}"/>
                            </a:ext>
                          </a:extLst>
                        </xdr:cNvPr>
                        <xdr:cNvCxnSpPr>
                          <a:endCxn id="87" idx="2"/>
                        </xdr:cNvCxnSpPr>
                      </xdr:nvCxnSpPr>
                      <xdr:spPr>
                        <a:xfrm rot="10800000">
                          <a:off x="26124383" y="4013922"/>
                          <a:ext cx="0" cy="47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00" name="Shape 87">
                          <a:extLst>
                            <a:ext uri="{FF2B5EF4-FFF2-40B4-BE49-F238E27FC236}">
                              <a16:creationId xmlns:a16="http://schemas.microsoft.com/office/drawing/2014/main" id="{00000000-0008-0000-0000-000064000000}"/>
                            </a:ext>
                          </a:extLst>
                        </xdr:cNvPr>
                        <xdr:cNvSpPr txBox="1"/>
                      </xdr:nvSpPr>
                      <xdr:spPr>
                        <a:xfrm>
                          <a:off x="25258586" y="2980135"/>
                          <a:ext cx="1731593" cy="1033787"/>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101" name="Shape 100">
                        <a:extLst>
                          <a:ext uri="{FF2B5EF4-FFF2-40B4-BE49-F238E27FC236}">
                            <a16:creationId xmlns:a16="http://schemas.microsoft.com/office/drawing/2014/main" id="{00000000-0008-0000-0000-000065000000}"/>
                          </a:ext>
                        </a:extLst>
                      </xdr:cNvPr>
                      <xdr:cNvGrpSpPr/>
                    </xdr:nvGrpSpPr>
                    <xdr:grpSpPr>
                      <a:xfrm>
                        <a:off x="22988069" y="7070721"/>
                        <a:ext cx="1440000" cy="1402867"/>
                        <a:chOff x="29010007" y="4471193"/>
                        <a:chExt cx="1718269" cy="1453352"/>
                      </a:xfrm>
                    </xdr:grpSpPr>
                    <xdr:cxnSp macro="">
                      <xdr:nvCxnSpPr>
                        <xdr:cNvPr id="102" name="Shape 101">
                          <a:extLst>
                            <a:ext uri="{FF2B5EF4-FFF2-40B4-BE49-F238E27FC236}">
                              <a16:creationId xmlns:a16="http://schemas.microsoft.com/office/drawing/2014/main" id="{00000000-0008-0000-0000-000066000000}"/>
                            </a:ext>
                          </a:extLst>
                        </xdr:cNvPr>
                        <xdr:cNvCxnSpPr>
                          <a:endCxn id="102" idx="2"/>
                        </xdr:cNvCxnSpPr>
                      </xdr:nvCxnSpPr>
                      <xdr:spPr>
                        <a:xfrm rot="10800000">
                          <a:off x="29869141" y="5487745"/>
                          <a:ext cx="0" cy="436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03" name="Shape 102">
                          <a:extLst>
                            <a:ext uri="{FF2B5EF4-FFF2-40B4-BE49-F238E27FC236}">
                              <a16:creationId xmlns:a16="http://schemas.microsoft.com/office/drawing/2014/main" id="{00000000-0008-0000-0000-000067000000}"/>
                            </a:ext>
                          </a:extLst>
                        </xdr:cNvPr>
                        <xdr:cNvSpPr txBox="1"/>
                      </xdr:nvSpPr>
                      <xdr:spPr>
                        <a:xfrm>
                          <a:off x="29010007" y="4471193"/>
                          <a:ext cx="1718269" cy="101655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104" name="Shape 103">
                        <a:extLst>
                          <a:ext uri="{FF2B5EF4-FFF2-40B4-BE49-F238E27FC236}">
                            <a16:creationId xmlns:a16="http://schemas.microsoft.com/office/drawing/2014/main" id="{00000000-0008-0000-0000-000068000000}"/>
                          </a:ext>
                        </a:extLst>
                      </xdr:cNvPr>
                      <xdr:cNvGrpSpPr/>
                    </xdr:nvGrpSpPr>
                    <xdr:grpSpPr>
                      <a:xfrm>
                        <a:off x="16660692" y="7070721"/>
                        <a:ext cx="1440000" cy="1394687"/>
                        <a:chOff x="23968876" y="2950369"/>
                        <a:chExt cx="1756667" cy="1432982"/>
                      </a:xfrm>
                    </xdr:grpSpPr>
                    <xdr:cxnSp macro="">
                      <xdr:nvCxnSpPr>
                        <xdr:cNvPr id="105" name="Shape 104">
                          <a:extLst>
                            <a:ext uri="{FF2B5EF4-FFF2-40B4-BE49-F238E27FC236}">
                              <a16:creationId xmlns:a16="http://schemas.microsoft.com/office/drawing/2014/main" id="{00000000-0008-0000-0000-000069000000}"/>
                            </a:ext>
                          </a:extLst>
                        </xdr:cNvPr>
                        <xdr:cNvCxnSpPr>
                          <a:endCxn id="91" idx="2"/>
                        </xdr:cNvCxnSpPr>
                      </xdr:nvCxnSpPr>
                      <xdr:spPr>
                        <a:xfrm rot="10800000">
                          <a:off x="24847210" y="3958551"/>
                          <a:ext cx="0" cy="424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06" name="Shape 91">
                          <a:extLst>
                            <a:ext uri="{FF2B5EF4-FFF2-40B4-BE49-F238E27FC236}">
                              <a16:creationId xmlns:a16="http://schemas.microsoft.com/office/drawing/2014/main" id="{00000000-0008-0000-0000-00006A000000}"/>
                            </a:ext>
                          </a:extLst>
                        </xdr:cNvPr>
                        <xdr:cNvSpPr txBox="1"/>
                      </xdr:nvSpPr>
                      <xdr:spPr>
                        <a:xfrm>
                          <a:off x="23968876" y="2950369"/>
                          <a:ext cx="1756667" cy="100818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107" name="Shape 105">
                      <a:extLst>
                        <a:ext uri="{FF2B5EF4-FFF2-40B4-BE49-F238E27FC236}">
                          <a16:creationId xmlns:a16="http://schemas.microsoft.com/office/drawing/2014/main" id="{00000000-0008-0000-0000-00006B000000}"/>
                        </a:ext>
                      </a:extLst>
                    </xdr:cNvPr>
                    <xdr:cNvGrpSpPr/>
                  </xdr:nvGrpSpPr>
                  <xdr:grpSpPr>
                    <a:xfrm>
                      <a:off x="17009760" y="4231783"/>
                      <a:ext cx="9013552" cy="2841943"/>
                      <a:chOff x="17009760" y="4231783"/>
                      <a:chExt cx="9013552" cy="2841943"/>
                    </a:xfrm>
                  </xdr:grpSpPr>
                  <xdr:grpSp>
                    <xdr:nvGrpSpPr>
                      <xdr:cNvPr id="108" name="Shape 106">
                        <a:extLst>
                          <a:ext uri="{FF2B5EF4-FFF2-40B4-BE49-F238E27FC236}">
                            <a16:creationId xmlns:a16="http://schemas.microsoft.com/office/drawing/2014/main" id="{00000000-0008-0000-0000-00006C000000}"/>
                          </a:ext>
                        </a:extLst>
                      </xdr:cNvPr>
                      <xdr:cNvGrpSpPr/>
                    </xdr:nvGrpSpPr>
                    <xdr:grpSpPr>
                      <a:xfrm>
                        <a:off x="22988070" y="4231783"/>
                        <a:ext cx="1439999" cy="1383130"/>
                        <a:chOff x="14511623" y="6178198"/>
                        <a:chExt cx="1773048" cy="1459213"/>
                      </a:xfrm>
                    </xdr:grpSpPr>
                    <xdr:sp macro="" textlink="">
                      <xdr:nvSpPr>
                        <xdr:cNvPr id="109" name="Shape 107">
                          <a:extLst>
                            <a:ext uri="{FF2B5EF4-FFF2-40B4-BE49-F238E27FC236}">
                              <a16:creationId xmlns:a16="http://schemas.microsoft.com/office/drawing/2014/main" id="{00000000-0008-0000-0000-00006D000000}"/>
                            </a:ext>
                          </a:extLst>
                        </xdr:cNvPr>
                        <xdr:cNvSpPr txBox="1"/>
                      </xdr:nvSpPr>
                      <xdr:spPr>
                        <a:xfrm>
                          <a:off x="14511623" y="6178198"/>
                          <a:ext cx="1773048" cy="1053484"/>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110" name="Shape 108">
                          <a:extLst>
                            <a:ext uri="{FF2B5EF4-FFF2-40B4-BE49-F238E27FC236}">
                              <a16:creationId xmlns:a16="http://schemas.microsoft.com/office/drawing/2014/main" id="{00000000-0008-0000-0000-00006E000000}"/>
                            </a:ext>
                          </a:extLst>
                        </xdr:cNvPr>
                        <xdr:cNvCxnSpPr>
                          <a:stCxn id="79" idx="0"/>
                          <a:endCxn id="107" idx="2"/>
                        </xdr:cNvCxnSpPr>
                      </xdr:nvCxnSpPr>
                      <xdr:spPr>
                        <a:xfrm rot="10800000">
                          <a:off x="15398146" y="7231811"/>
                          <a:ext cx="0" cy="405600"/>
                        </a:xfrm>
                        <a:prstGeom prst="straightConnector1">
                          <a:avLst/>
                        </a:prstGeom>
                        <a:noFill/>
                        <a:ln w="12700" cap="flat" cmpd="sng">
                          <a:solidFill>
                            <a:schemeClr val="accent1"/>
                          </a:solidFill>
                          <a:prstDash val="solid"/>
                          <a:miter lim="8000"/>
                          <a:headEnd type="none" w="sm" len="sm"/>
                          <a:tailEnd type="triangle" w="med" len="med"/>
                        </a:ln>
                      </xdr:spPr>
                    </xdr:cxnSp>
                  </xdr:grpSp>
                  <xdr:sp macro="" textlink="">
                    <xdr:nvSpPr>
                      <xdr:cNvPr id="111" name="Shape 84">
                        <a:extLst>
                          <a:ext uri="{FF2B5EF4-FFF2-40B4-BE49-F238E27FC236}">
                            <a16:creationId xmlns:a16="http://schemas.microsoft.com/office/drawing/2014/main" id="{00000000-0008-0000-0000-00006F000000}"/>
                          </a:ext>
                        </a:extLst>
                      </xdr:cNvPr>
                      <xdr:cNvSpPr txBox="1"/>
                    </xdr:nvSpPr>
                    <xdr:spPr>
                      <a:xfrm>
                        <a:off x="21426249" y="4231794"/>
                        <a:ext cx="1440002" cy="99903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12" name="Shape 77">
                        <a:extLst>
                          <a:ext uri="{FF2B5EF4-FFF2-40B4-BE49-F238E27FC236}">
                            <a16:creationId xmlns:a16="http://schemas.microsoft.com/office/drawing/2014/main" id="{00000000-0008-0000-0000-000070000000}"/>
                          </a:ext>
                        </a:extLst>
                      </xdr:cNvPr>
                      <xdr:cNvSpPr txBox="1"/>
                    </xdr:nvSpPr>
                    <xdr:spPr>
                      <a:xfrm>
                        <a:off x="17009760" y="4231793"/>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113" name="Shape 109">
                        <a:extLst>
                          <a:ext uri="{FF2B5EF4-FFF2-40B4-BE49-F238E27FC236}">
                            <a16:creationId xmlns:a16="http://schemas.microsoft.com/office/drawing/2014/main" id="{00000000-0008-0000-0000-000071000000}"/>
                          </a:ext>
                        </a:extLst>
                      </xdr:cNvPr>
                      <xdr:cNvGrpSpPr/>
                    </xdr:nvGrpSpPr>
                    <xdr:grpSpPr>
                      <a:xfrm>
                        <a:off x="24583312" y="4231792"/>
                        <a:ext cx="1440000" cy="2841934"/>
                        <a:chOff x="33770403" y="3626321"/>
                        <a:chExt cx="1767941" cy="2936851"/>
                      </a:xfrm>
                    </xdr:grpSpPr>
                    <xdr:cxnSp macro="">
                      <xdr:nvCxnSpPr>
                        <xdr:cNvPr id="114" name="Shape 110">
                          <a:extLst>
                            <a:ext uri="{FF2B5EF4-FFF2-40B4-BE49-F238E27FC236}">
                              <a16:creationId xmlns:a16="http://schemas.microsoft.com/office/drawing/2014/main" id="{00000000-0008-0000-0000-000072000000}"/>
                            </a:ext>
                          </a:extLst>
                        </xdr:cNvPr>
                        <xdr:cNvCxnSpPr>
                          <a:stCxn id="95" idx="0"/>
                          <a:endCxn id="80" idx="2"/>
                        </xdr:cNvCxnSpPr>
                      </xdr:nvCxnSpPr>
                      <xdr:spPr>
                        <a:xfrm rot="10800000">
                          <a:off x="34654398" y="4640472"/>
                          <a:ext cx="4500" cy="19227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15" name="Shape 80">
                          <a:extLst>
                            <a:ext uri="{FF2B5EF4-FFF2-40B4-BE49-F238E27FC236}">
                              <a16:creationId xmlns:a16="http://schemas.microsoft.com/office/drawing/2014/main" id="{00000000-0008-0000-0000-000073000000}"/>
                            </a:ext>
                          </a:extLst>
                        </xdr:cNvPr>
                        <xdr:cNvSpPr txBox="1"/>
                      </xdr:nvSpPr>
                      <xdr:spPr>
                        <a:xfrm>
                          <a:off x="33770403" y="3626321"/>
                          <a:ext cx="1767941" cy="10140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116" name="Shape 111">
                        <a:extLst>
                          <a:ext uri="{FF2B5EF4-FFF2-40B4-BE49-F238E27FC236}">
                            <a16:creationId xmlns:a16="http://schemas.microsoft.com/office/drawing/2014/main" id="{00000000-0008-0000-0000-000074000000}"/>
                          </a:ext>
                        </a:extLst>
                      </xdr:cNvPr>
                      <xdr:cNvSpPr txBox="1"/>
                    </xdr:nvSpPr>
                    <xdr:spPr>
                      <a:xfrm>
                        <a:off x="18633801" y="4231793"/>
                        <a:ext cx="1440001" cy="9799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117" name="Shape 112">
                      <a:extLst>
                        <a:ext uri="{FF2B5EF4-FFF2-40B4-BE49-F238E27FC236}">
                          <a16:creationId xmlns:a16="http://schemas.microsoft.com/office/drawing/2014/main" id="{00000000-0008-0000-0000-000075000000}"/>
                        </a:ext>
                      </a:extLst>
                    </xdr:cNvPr>
                    <xdr:cNvGrpSpPr/>
                  </xdr:nvGrpSpPr>
                  <xdr:grpSpPr>
                    <a:xfrm>
                      <a:off x="15114196" y="5614910"/>
                      <a:ext cx="9313873" cy="1455811"/>
                      <a:chOff x="15114196" y="5614910"/>
                      <a:chExt cx="9313873" cy="1455811"/>
                    </a:xfrm>
                  </xdr:grpSpPr>
                  <xdr:grpSp>
                    <xdr:nvGrpSpPr>
                      <xdr:cNvPr id="118" name="Shape 113">
                        <a:extLst>
                          <a:ext uri="{FF2B5EF4-FFF2-40B4-BE49-F238E27FC236}">
                            <a16:creationId xmlns:a16="http://schemas.microsoft.com/office/drawing/2014/main" id="{00000000-0008-0000-0000-000076000000}"/>
                          </a:ext>
                        </a:extLst>
                      </xdr:cNvPr>
                      <xdr:cNvGrpSpPr/>
                    </xdr:nvGrpSpPr>
                    <xdr:grpSpPr>
                      <a:xfrm>
                        <a:off x="21236061" y="5614912"/>
                        <a:ext cx="1444890" cy="1455809"/>
                        <a:chOff x="14052593" y="7104112"/>
                        <a:chExt cx="1753432" cy="1531754"/>
                      </a:xfrm>
                    </xdr:grpSpPr>
                    <xdr:cxnSp macro="">
                      <xdr:nvCxnSpPr>
                        <xdr:cNvPr id="119" name="Shape 114">
                          <a:extLst>
                            <a:ext uri="{FF2B5EF4-FFF2-40B4-BE49-F238E27FC236}">
                              <a16:creationId xmlns:a16="http://schemas.microsoft.com/office/drawing/2014/main" id="{00000000-0008-0000-0000-000077000000}"/>
                            </a:ext>
                          </a:extLst>
                        </xdr:cNvPr>
                        <xdr:cNvCxnSpPr>
                          <a:stCxn id="87" idx="0"/>
                          <a:endCxn id="115" idx="2"/>
                        </xdr:cNvCxnSpPr>
                      </xdr:nvCxnSpPr>
                      <xdr:spPr>
                        <a:xfrm rot="10800000" flipH="1">
                          <a:off x="14052593" y="8105466"/>
                          <a:ext cx="879600" cy="53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20" name="Shape 115">
                          <a:extLst>
                            <a:ext uri="{FF2B5EF4-FFF2-40B4-BE49-F238E27FC236}">
                              <a16:creationId xmlns:a16="http://schemas.microsoft.com/office/drawing/2014/main" id="{00000000-0008-0000-0000-000078000000}"/>
                            </a:ext>
                          </a:extLst>
                        </xdr:cNvPr>
                        <xdr:cNvSpPr txBox="1"/>
                      </xdr:nvSpPr>
                      <xdr:spPr>
                        <a:xfrm>
                          <a:off x="14058524" y="7104112"/>
                          <a:ext cx="17475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121" name="Shape 116">
                        <a:extLst>
                          <a:ext uri="{FF2B5EF4-FFF2-40B4-BE49-F238E27FC236}">
                            <a16:creationId xmlns:a16="http://schemas.microsoft.com/office/drawing/2014/main" id="{00000000-0008-0000-0000-000079000000}"/>
                          </a:ext>
                        </a:extLst>
                      </xdr:cNvPr>
                      <xdr:cNvGrpSpPr/>
                    </xdr:nvGrpSpPr>
                    <xdr:grpSpPr>
                      <a:xfrm>
                        <a:off x="22988069" y="5614913"/>
                        <a:ext cx="1440000" cy="1455808"/>
                        <a:chOff x="16561522" y="5978666"/>
                        <a:chExt cx="1737870" cy="1503645"/>
                      </a:xfrm>
                    </xdr:grpSpPr>
                    <xdr:cxnSp macro="">
                      <xdr:nvCxnSpPr>
                        <xdr:cNvPr id="122" name="Shape 117">
                          <a:extLst>
                            <a:ext uri="{FF2B5EF4-FFF2-40B4-BE49-F238E27FC236}">
                              <a16:creationId xmlns:a16="http://schemas.microsoft.com/office/drawing/2014/main" id="{00000000-0008-0000-0000-00007A000000}"/>
                            </a:ext>
                          </a:extLst>
                        </xdr:cNvPr>
                        <xdr:cNvCxnSpPr>
                          <a:stCxn id="102" idx="0"/>
                          <a:endCxn id="79" idx="2"/>
                        </xdr:cNvCxnSpPr>
                      </xdr:nvCxnSpPr>
                      <xdr:spPr>
                        <a:xfrm rot="10800000">
                          <a:off x="17430457" y="6992111"/>
                          <a:ext cx="0" cy="490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23" name="Shape 79">
                          <a:extLst>
                            <a:ext uri="{FF2B5EF4-FFF2-40B4-BE49-F238E27FC236}">
                              <a16:creationId xmlns:a16="http://schemas.microsoft.com/office/drawing/2014/main" id="{00000000-0008-0000-0000-00007B000000}"/>
                            </a:ext>
                          </a:extLst>
                        </xdr:cNvPr>
                        <xdr:cNvSpPr txBox="1"/>
                      </xdr:nvSpPr>
                      <xdr:spPr>
                        <a:xfrm>
                          <a:off x="16561522" y="5978666"/>
                          <a:ext cx="1737870" cy="101348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124" name="Shape 82">
                        <a:extLst>
                          <a:ext uri="{FF2B5EF4-FFF2-40B4-BE49-F238E27FC236}">
                            <a16:creationId xmlns:a16="http://schemas.microsoft.com/office/drawing/2014/main" id="{00000000-0008-0000-0000-00007C000000}"/>
                          </a:ext>
                        </a:extLst>
                      </xdr:cNvPr>
                      <xdr:cNvSpPr txBox="1"/>
                    </xdr:nvSpPr>
                    <xdr:spPr>
                      <a:xfrm>
                        <a:off x="1666070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25" name="Shape 76">
                        <a:extLst>
                          <a:ext uri="{FF2B5EF4-FFF2-40B4-BE49-F238E27FC236}">
                            <a16:creationId xmlns:a16="http://schemas.microsoft.com/office/drawing/2014/main" id="{00000000-0008-0000-0000-00007D000000}"/>
                          </a:ext>
                        </a:extLst>
                      </xdr:cNvPr>
                      <xdr:cNvSpPr txBox="1"/>
                    </xdr:nvSpPr>
                    <xdr:spPr>
                      <a:xfrm>
                        <a:off x="18186309"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26" name="Shape 89">
                        <a:extLst>
                          <a:ext uri="{FF2B5EF4-FFF2-40B4-BE49-F238E27FC236}">
                            <a16:creationId xmlns:a16="http://schemas.microsoft.com/office/drawing/2014/main" id="{00000000-0008-0000-0000-00007E000000}"/>
                          </a:ext>
                        </a:extLst>
                      </xdr:cNvPr>
                      <xdr:cNvSpPr txBox="1"/>
                    </xdr:nvSpPr>
                    <xdr:spPr>
                      <a:xfrm>
                        <a:off x="1972159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solidFill>
                            <a:schemeClr val="dk1"/>
                          </a:solidFill>
                          <a:latin typeface="Arial"/>
                          <a:ea typeface="Arial"/>
                          <a:cs typeface="Arial"/>
                          <a:sym typeface="Arial"/>
                        </a:endParaRPr>
                      </a:p>
                    </xdr:txBody>
                  </xdr:sp>
                  <xdr:grpSp>
                    <xdr:nvGrpSpPr>
                      <xdr:cNvPr id="127" name="Shape 118">
                        <a:extLst>
                          <a:ext uri="{FF2B5EF4-FFF2-40B4-BE49-F238E27FC236}">
                            <a16:creationId xmlns:a16="http://schemas.microsoft.com/office/drawing/2014/main" id="{00000000-0008-0000-0000-00007F000000}"/>
                          </a:ext>
                        </a:extLst>
                      </xdr:cNvPr>
                      <xdr:cNvGrpSpPr/>
                    </xdr:nvGrpSpPr>
                    <xdr:grpSpPr>
                      <a:xfrm>
                        <a:off x="15114196" y="5614910"/>
                        <a:ext cx="2266496" cy="1455811"/>
                        <a:chOff x="26478790" y="4512558"/>
                        <a:chExt cx="2726335" cy="1530764"/>
                      </a:xfrm>
                    </xdr:grpSpPr>
                    <xdr:cxnSp macro="">
                      <xdr:nvCxnSpPr>
                        <xdr:cNvPr id="128" name="Shape 119">
                          <a:extLst>
                            <a:ext uri="{FF2B5EF4-FFF2-40B4-BE49-F238E27FC236}">
                              <a16:creationId xmlns:a16="http://schemas.microsoft.com/office/drawing/2014/main" id="{00000000-0008-0000-0000-000080000000}"/>
                            </a:ext>
                          </a:extLst>
                        </xdr:cNvPr>
                        <xdr:cNvCxnSpPr>
                          <a:stCxn id="91" idx="0"/>
                          <a:endCxn id="120" idx="2"/>
                        </xdr:cNvCxnSpPr>
                      </xdr:nvCxnSpPr>
                      <xdr:spPr>
                        <a:xfrm rot="10800000">
                          <a:off x="27344825" y="5524022"/>
                          <a:ext cx="1860300" cy="51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29" name="Shape 120">
                          <a:extLst>
                            <a:ext uri="{FF2B5EF4-FFF2-40B4-BE49-F238E27FC236}">
                              <a16:creationId xmlns:a16="http://schemas.microsoft.com/office/drawing/2014/main" id="{00000000-0008-0000-0000-000081000000}"/>
                            </a:ext>
                          </a:extLst>
                        </xdr:cNvPr>
                        <xdr:cNvSpPr txBox="1"/>
                      </xdr:nvSpPr>
                      <xdr:spPr>
                        <a:xfrm>
                          <a:off x="26478790" y="4512558"/>
                          <a:ext cx="1732158" cy="101160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grpSp>
            <xdr:cxnSp macro="">
              <xdr:nvCxnSpPr>
                <xdr:cNvPr id="130" name="Shape 121">
                  <a:extLst>
                    <a:ext uri="{FF2B5EF4-FFF2-40B4-BE49-F238E27FC236}">
                      <a16:creationId xmlns:a16="http://schemas.microsoft.com/office/drawing/2014/main" id="{00000000-0008-0000-0000-000082000000}"/>
                    </a:ext>
                  </a:extLst>
                </xdr:cNvPr>
                <xdr:cNvCxnSpPr>
                  <a:stCxn id="87" idx="0"/>
                  <a:endCxn id="79" idx="2"/>
                </xdr:cNvCxnSpPr>
              </xdr:nvCxnSpPr>
              <xdr:spPr>
                <a:xfrm rot="10800000" flipH="1">
                  <a:off x="21532457" y="6625506"/>
                  <a:ext cx="2451600" cy="474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131" name="Shape 122">
                <a:extLst>
                  <a:ext uri="{FF2B5EF4-FFF2-40B4-BE49-F238E27FC236}">
                    <a16:creationId xmlns:a16="http://schemas.microsoft.com/office/drawing/2014/main" id="{00000000-0008-0000-0000-000083000000}"/>
                  </a:ext>
                </a:extLst>
              </xdr:cNvPr>
              <xdr:cNvCxnSpPr>
                <a:stCxn id="91" idx="0"/>
                <a:endCxn id="82" idx="2"/>
              </xdr:cNvCxnSpPr>
            </xdr:nvCxnSpPr>
            <xdr:spPr>
              <a:xfrm rot="10800000">
                <a:off x="17708968" y="6625506"/>
                <a:ext cx="0" cy="474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132" name="Shape 123">
              <a:extLst>
                <a:ext uri="{FF2B5EF4-FFF2-40B4-BE49-F238E27FC236}">
                  <a16:creationId xmlns:a16="http://schemas.microsoft.com/office/drawing/2014/main" id="{00000000-0008-0000-0000-000084000000}"/>
                </a:ext>
              </a:extLst>
            </xdr:cNvPr>
            <xdr:cNvCxnSpPr>
              <a:stCxn id="76" idx="0"/>
              <a:endCxn id="111" idx="2"/>
            </xdr:cNvCxnSpPr>
          </xdr:nvCxnSpPr>
          <xdr:spPr>
            <a:xfrm rot="10800000" flipH="1">
              <a:off x="19221970" y="5242316"/>
              <a:ext cx="443700" cy="402900"/>
            </a:xfrm>
            <a:prstGeom prst="straightConnector1">
              <a:avLst/>
            </a:prstGeom>
            <a:noFill/>
            <a:ln w="12700" cap="flat" cmpd="sng">
              <a:solidFill>
                <a:schemeClr val="accent1"/>
              </a:solidFill>
              <a:prstDash val="solid"/>
              <a:miter lim="8000"/>
              <a:headEnd type="none" w="sm" len="sm"/>
              <a:tailEnd type="triangle" w="med" len="med"/>
            </a:ln>
          </xdr:spPr>
        </xdr:cxnSp>
      </xdr:grpSp>
    </xdr:grpSp>
    <xdr:clientData fLocksWithSheet="0"/>
  </xdr:oneCellAnchor>
  <xdr:oneCellAnchor>
    <xdr:from>
      <xdr:col>34</xdr:col>
      <xdr:colOff>485775</xdr:colOff>
      <xdr:row>118</xdr:row>
      <xdr:rowOff>123825</xdr:rowOff>
    </xdr:from>
    <xdr:ext cx="304800" cy="38100"/>
    <xdr:grpSp>
      <xdr:nvGrpSpPr>
        <xdr:cNvPr id="133" name="Shape 2">
          <a:extLst>
            <a:ext uri="{FF2B5EF4-FFF2-40B4-BE49-F238E27FC236}">
              <a16:creationId xmlns:a16="http://schemas.microsoft.com/office/drawing/2014/main" id="{00000000-0008-0000-0000-000085000000}"/>
            </a:ext>
          </a:extLst>
        </xdr:cNvPr>
        <xdr:cNvGrpSpPr/>
      </xdr:nvGrpSpPr>
      <xdr:grpSpPr>
        <a:xfrm>
          <a:off x="30394275" y="22631400"/>
          <a:ext cx="304800" cy="38100"/>
          <a:chOff x="5193600" y="3780000"/>
          <a:chExt cx="304800" cy="0"/>
        </a:xfrm>
      </xdr:grpSpPr>
      <xdr:cxnSp macro="">
        <xdr:nvCxnSpPr>
          <xdr:cNvPr id="134" name="Shape 124">
            <a:extLst>
              <a:ext uri="{FF2B5EF4-FFF2-40B4-BE49-F238E27FC236}">
                <a16:creationId xmlns:a16="http://schemas.microsoft.com/office/drawing/2014/main" id="{00000000-0008-0000-0000-000086000000}"/>
              </a:ext>
            </a:extLst>
          </xdr:cNvPr>
          <xdr:cNvCxnSpPr>
            <a:endCxn id="125" idx="1"/>
          </xdr:cNvCxnSpPr>
        </xdr:nvCxnSpPr>
        <xdr:spPr>
          <a:xfrm>
            <a:off x="5193600" y="3780000"/>
            <a:ext cx="304800" cy="0"/>
          </a:xfrm>
          <a:prstGeom prst="straightConnector1">
            <a:avLst/>
          </a:prstGeom>
          <a:noFill/>
          <a:ln w="12700" cap="flat" cmpd="sng">
            <a:solidFill>
              <a:schemeClr val="accent1"/>
            </a:solidFill>
            <a:prstDash val="solid"/>
            <a:miter lim="8000"/>
            <a:headEnd type="none" w="sm" len="sm"/>
            <a:tailEnd type="none" w="sm" len="sm"/>
          </a:ln>
        </xdr:spPr>
      </xdr:cxnSp>
    </xdr:grpSp>
    <xdr:clientData fLocksWithSheet="0"/>
  </xdr:oneCellAnchor>
  <xdr:oneCellAnchor>
    <xdr:from>
      <xdr:col>17</xdr:col>
      <xdr:colOff>66675</xdr:colOff>
      <xdr:row>12</xdr:row>
      <xdr:rowOff>180975</xdr:rowOff>
    </xdr:from>
    <xdr:ext cx="1676400" cy="666750"/>
    <xdr:sp macro="" textlink="">
      <xdr:nvSpPr>
        <xdr:cNvPr id="135" name="Shape 126">
          <a:extLst>
            <a:ext uri="{FF2B5EF4-FFF2-40B4-BE49-F238E27FC236}">
              <a16:creationId xmlns:a16="http://schemas.microsoft.com/office/drawing/2014/main" id="{00000000-0008-0000-0000-000087000000}"/>
            </a:ext>
          </a:extLst>
        </xdr:cNvPr>
        <xdr:cNvSpPr txBox="1"/>
      </xdr:nvSpPr>
      <xdr:spPr>
        <a:xfrm>
          <a:off x="4522088" y="3460913"/>
          <a:ext cx="1647825" cy="63817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15</xdr:col>
      <xdr:colOff>457200</xdr:colOff>
      <xdr:row>12</xdr:row>
      <xdr:rowOff>28575</xdr:rowOff>
    </xdr:from>
    <xdr:ext cx="1581150" cy="762000"/>
    <xdr:sp macro="" textlink="">
      <xdr:nvSpPr>
        <xdr:cNvPr id="136" name="Shape 5">
          <a:extLst>
            <a:ext uri="{FF2B5EF4-FFF2-40B4-BE49-F238E27FC236}">
              <a16:creationId xmlns:a16="http://schemas.microsoft.com/office/drawing/2014/main" id="{00000000-0008-0000-0000-000088000000}"/>
            </a:ext>
          </a:extLst>
        </xdr:cNvPr>
        <xdr:cNvSpPr txBox="1"/>
      </xdr:nvSpPr>
      <xdr:spPr>
        <a:xfrm>
          <a:off x="4569713" y="3413288"/>
          <a:ext cx="1552575" cy="73342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18</xdr:col>
      <xdr:colOff>47625</xdr:colOff>
      <xdr:row>16</xdr:row>
      <xdr:rowOff>66675</xdr:rowOff>
    </xdr:from>
    <xdr:ext cx="38100" cy="285750"/>
    <xdr:grpSp>
      <xdr:nvGrpSpPr>
        <xdr:cNvPr id="137" name="Shape 2">
          <a:extLst>
            <a:ext uri="{FF2B5EF4-FFF2-40B4-BE49-F238E27FC236}">
              <a16:creationId xmlns:a16="http://schemas.microsoft.com/office/drawing/2014/main" id="{00000000-0008-0000-0000-000089000000}"/>
            </a:ext>
          </a:extLst>
        </xdr:cNvPr>
        <xdr:cNvGrpSpPr/>
      </xdr:nvGrpSpPr>
      <xdr:grpSpPr>
        <a:xfrm>
          <a:off x="18202275" y="4086225"/>
          <a:ext cx="38100" cy="285750"/>
          <a:chOff x="5331788" y="3637275"/>
          <a:chExt cx="28500" cy="285600"/>
        </a:xfrm>
      </xdr:grpSpPr>
      <xdr:cxnSp macro="">
        <xdr:nvCxnSpPr>
          <xdr:cNvPr id="138" name="Shape 127">
            <a:extLst>
              <a:ext uri="{FF2B5EF4-FFF2-40B4-BE49-F238E27FC236}">
                <a16:creationId xmlns:a16="http://schemas.microsoft.com/office/drawing/2014/main" id="{00000000-0008-0000-0000-00008A000000}"/>
              </a:ext>
            </a:extLst>
          </xdr:cNvPr>
          <xdr:cNvCxnSpPr>
            <a:stCxn id="50" idx="0"/>
            <a:endCxn id="126" idx="2"/>
          </xdr:cNvCxnSpPr>
        </xdr:nvCxnSpPr>
        <xdr:spPr>
          <a:xfrm rot="10800000">
            <a:off x="5331788" y="3637275"/>
            <a:ext cx="28500" cy="2856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3</xdr:col>
      <xdr:colOff>123825</xdr:colOff>
      <xdr:row>44</xdr:row>
      <xdr:rowOff>123825</xdr:rowOff>
    </xdr:from>
    <xdr:ext cx="14573250" cy="5114925"/>
    <xdr:grpSp>
      <xdr:nvGrpSpPr>
        <xdr:cNvPr id="139" name="Shape 2">
          <a:extLst>
            <a:ext uri="{FF2B5EF4-FFF2-40B4-BE49-F238E27FC236}">
              <a16:creationId xmlns:a16="http://schemas.microsoft.com/office/drawing/2014/main" id="{00000000-0008-0000-0000-00008B000000}"/>
            </a:ext>
          </a:extLst>
        </xdr:cNvPr>
        <xdr:cNvGrpSpPr/>
      </xdr:nvGrpSpPr>
      <xdr:grpSpPr>
        <a:xfrm>
          <a:off x="2305050" y="9572625"/>
          <a:ext cx="14573250" cy="5114925"/>
          <a:chOff x="0" y="1222538"/>
          <a:chExt cx="10692000" cy="5114925"/>
        </a:xfrm>
      </xdr:grpSpPr>
      <xdr:grpSp>
        <xdr:nvGrpSpPr>
          <xdr:cNvPr id="140" name="Shape 128">
            <a:extLst>
              <a:ext uri="{FF2B5EF4-FFF2-40B4-BE49-F238E27FC236}">
                <a16:creationId xmlns:a16="http://schemas.microsoft.com/office/drawing/2014/main" id="{00000000-0008-0000-0000-00008C000000}"/>
              </a:ext>
            </a:extLst>
          </xdr:cNvPr>
          <xdr:cNvGrpSpPr/>
        </xdr:nvGrpSpPr>
        <xdr:grpSpPr>
          <a:xfrm>
            <a:off x="0" y="1222538"/>
            <a:ext cx="10692000" cy="5114925"/>
            <a:chOff x="9148420" y="12852596"/>
            <a:chExt cx="12805386" cy="5038494"/>
          </a:xfrm>
        </xdr:grpSpPr>
        <xdr:sp macro="" textlink="">
          <xdr:nvSpPr>
            <xdr:cNvPr id="141" name="Shape 7">
              <a:extLst>
                <a:ext uri="{FF2B5EF4-FFF2-40B4-BE49-F238E27FC236}">
                  <a16:creationId xmlns:a16="http://schemas.microsoft.com/office/drawing/2014/main" id="{00000000-0008-0000-0000-00008D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42" name="Shape 129">
              <a:extLst>
                <a:ext uri="{FF2B5EF4-FFF2-40B4-BE49-F238E27FC236}">
                  <a16:creationId xmlns:a16="http://schemas.microsoft.com/office/drawing/2014/main" id="{00000000-0008-0000-0000-00008E000000}"/>
                </a:ext>
              </a:extLst>
            </xdr:cNvPr>
            <xdr:cNvGrpSpPr/>
          </xdr:nvGrpSpPr>
          <xdr:grpSpPr>
            <a:xfrm>
              <a:off x="9148420" y="14863268"/>
              <a:ext cx="6280132" cy="3027822"/>
              <a:chOff x="9191549" y="14989822"/>
              <a:chExt cx="6236395" cy="3140810"/>
            </a:xfrm>
          </xdr:grpSpPr>
          <xdr:sp macro="" textlink="">
            <xdr:nvSpPr>
              <xdr:cNvPr id="143" name="Shape 130">
                <a:extLst>
                  <a:ext uri="{FF2B5EF4-FFF2-40B4-BE49-F238E27FC236}">
                    <a16:creationId xmlns:a16="http://schemas.microsoft.com/office/drawing/2014/main" id="{00000000-0008-0000-0000-00008F00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44" name="Shape 131">
                <a:extLst>
                  <a:ext uri="{FF2B5EF4-FFF2-40B4-BE49-F238E27FC236}">
                    <a16:creationId xmlns:a16="http://schemas.microsoft.com/office/drawing/2014/main" id="{00000000-0008-0000-0000-00009000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45" name="Shape 132">
                <a:extLst>
                  <a:ext uri="{FF2B5EF4-FFF2-40B4-BE49-F238E27FC236}">
                    <a16:creationId xmlns:a16="http://schemas.microsoft.com/office/drawing/2014/main" id="{00000000-0008-0000-0000-00009100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46" name="Shape 133">
                <a:extLst>
                  <a:ext uri="{FF2B5EF4-FFF2-40B4-BE49-F238E27FC236}">
                    <a16:creationId xmlns:a16="http://schemas.microsoft.com/office/drawing/2014/main" id="{00000000-0008-0000-0000-00009200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147" name="Shape 134">
                <a:extLst>
                  <a:ext uri="{FF2B5EF4-FFF2-40B4-BE49-F238E27FC236}">
                    <a16:creationId xmlns:a16="http://schemas.microsoft.com/office/drawing/2014/main" id="{00000000-0008-0000-0000-000093000000}"/>
                  </a:ext>
                </a:extLst>
              </xdr:cNvPr>
              <xdr:cNvCxnSpPr>
                <a:stCxn id="130" idx="2"/>
                <a:endCxn id="133"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48" name="Shape 135">
                <a:extLst>
                  <a:ext uri="{FF2B5EF4-FFF2-40B4-BE49-F238E27FC236}">
                    <a16:creationId xmlns:a16="http://schemas.microsoft.com/office/drawing/2014/main" id="{00000000-0008-0000-0000-000094000000}"/>
                  </a:ext>
                </a:extLst>
              </xdr:cNvPr>
              <xdr:cNvCxnSpPr>
                <a:stCxn id="130" idx="2"/>
                <a:endCxn id="131"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49" name="Shape 136">
                <a:extLst>
                  <a:ext uri="{FF2B5EF4-FFF2-40B4-BE49-F238E27FC236}">
                    <a16:creationId xmlns:a16="http://schemas.microsoft.com/office/drawing/2014/main" id="{00000000-0008-0000-0000-000095000000}"/>
                  </a:ext>
                </a:extLst>
              </xdr:cNvPr>
              <xdr:cNvCxnSpPr>
                <a:stCxn id="130" idx="2"/>
                <a:endCxn id="132"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150" name="Shape 137">
              <a:extLst>
                <a:ext uri="{FF2B5EF4-FFF2-40B4-BE49-F238E27FC236}">
                  <a16:creationId xmlns:a16="http://schemas.microsoft.com/office/drawing/2014/main" id="{00000000-0008-0000-0000-000096000000}"/>
                </a:ext>
              </a:extLst>
            </xdr:cNvPr>
            <xdr:cNvGrpSpPr/>
          </xdr:nvGrpSpPr>
          <xdr:grpSpPr>
            <a:xfrm>
              <a:off x="15685013" y="14860739"/>
              <a:ext cx="6268793" cy="3027822"/>
              <a:chOff x="9191549" y="14989822"/>
              <a:chExt cx="6236395" cy="3140810"/>
            </a:xfrm>
          </xdr:grpSpPr>
          <xdr:sp macro="" textlink="">
            <xdr:nvSpPr>
              <xdr:cNvPr id="151" name="Shape 138">
                <a:extLst>
                  <a:ext uri="{FF2B5EF4-FFF2-40B4-BE49-F238E27FC236}">
                    <a16:creationId xmlns:a16="http://schemas.microsoft.com/office/drawing/2014/main" id="{00000000-0008-0000-0000-00009700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52" name="Shape 139">
                <a:extLst>
                  <a:ext uri="{FF2B5EF4-FFF2-40B4-BE49-F238E27FC236}">
                    <a16:creationId xmlns:a16="http://schemas.microsoft.com/office/drawing/2014/main" id="{00000000-0008-0000-0000-00009800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53" name="Shape 140">
                <a:extLst>
                  <a:ext uri="{FF2B5EF4-FFF2-40B4-BE49-F238E27FC236}">
                    <a16:creationId xmlns:a16="http://schemas.microsoft.com/office/drawing/2014/main" id="{00000000-0008-0000-0000-00009900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54" name="Shape 141">
                <a:extLst>
                  <a:ext uri="{FF2B5EF4-FFF2-40B4-BE49-F238E27FC236}">
                    <a16:creationId xmlns:a16="http://schemas.microsoft.com/office/drawing/2014/main" id="{00000000-0008-0000-0000-00009A00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155" name="Shape 142">
                <a:extLst>
                  <a:ext uri="{FF2B5EF4-FFF2-40B4-BE49-F238E27FC236}">
                    <a16:creationId xmlns:a16="http://schemas.microsoft.com/office/drawing/2014/main" id="{00000000-0008-0000-0000-00009B000000}"/>
                  </a:ext>
                </a:extLst>
              </xdr:cNvPr>
              <xdr:cNvCxnSpPr>
                <a:stCxn id="138" idx="2"/>
                <a:endCxn id="141"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56" name="Shape 143">
                <a:extLst>
                  <a:ext uri="{FF2B5EF4-FFF2-40B4-BE49-F238E27FC236}">
                    <a16:creationId xmlns:a16="http://schemas.microsoft.com/office/drawing/2014/main" id="{00000000-0008-0000-0000-00009C000000}"/>
                  </a:ext>
                </a:extLst>
              </xdr:cNvPr>
              <xdr:cNvCxnSpPr>
                <a:stCxn id="138" idx="2"/>
                <a:endCxn id="139"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57" name="Shape 144">
                <a:extLst>
                  <a:ext uri="{FF2B5EF4-FFF2-40B4-BE49-F238E27FC236}">
                    <a16:creationId xmlns:a16="http://schemas.microsoft.com/office/drawing/2014/main" id="{00000000-0008-0000-0000-00009D000000}"/>
                  </a:ext>
                </a:extLst>
              </xdr:cNvPr>
              <xdr:cNvCxnSpPr>
                <a:stCxn id="138" idx="2"/>
                <a:endCxn id="140"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158" name="Shape 145">
              <a:extLst>
                <a:ext uri="{FF2B5EF4-FFF2-40B4-BE49-F238E27FC236}">
                  <a16:creationId xmlns:a16="http://schemas.microsoft.com/office/drawing/2014/main" id="{00000000-0008-0000-0000-00009E000000}"/>
                </a:ext>
              </a:extLst>
            </xdr:cNvPr>
            <xdr:cNvGrpSpPr/>
          </xdr:nvGrpSpPr>
          <xdr:grpSpPr>
            <a:xfrm>
              <a:off x="12292273" y="12852596"/>
              <a:ext cx="6530700" cy="2010779"/>
              <a:chOff x="12292273" y="12852596"/>
              <a:chExt cx="6530700" cy="2010779"/>
            </a:xfrm>
          </xdr:grpSpPr>
          <xdr:sp macro="" textlink="">
            <xdr:nvSpPr>
              <xdr:cNvPr id="159" name="Shape 146">
                <a:extLst>
                  <a:ext uri="{FF2B5EF4-FFF2-40B4-BE49-F238E27FC236}">
                    <a16:creationId xmlns:a16="http://schemas.microsoft.com/office/drawing/2014/main" id="{00000000-0008-0000-0000-00009F00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160" name="Shape 147">
                <a:extLst>
                  <a:ext uri="{FF2B5EF4-FFF2-40B4-BE49-F238E27FC236}">
                    <a16:creationId xmlns:a16="http://schemas.microsoft.com/office/drawing/2014/main" id="{00000000-0008-0000-0000-0000A0000000}"/>
                  </a:ext>
                </a:extLst>
              </xdr:cNvPr>
              <xdr:cNvCxnSpPr>
                <a:stCxn id="146" idx="2"/>
                <a:endCxn id="138"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61" name="Shape 148">
                <a:extLst>
                  <a:ext uri="{FF2B5EF4-FFF2-40B4-BE49-F238E27FC236}">
                    <a16:creationId xmlns:a16="http://schemas.microsoft.com/office/drawing/2014/main" id="{00000000-0008-0000-0000-0000A1000000}"/>
                  </a:ext>
                </a:extLst>
              </xdr:cNvPr>
              <xdr:cNvCxnSpPr>
                <a:stCxn id="146" idx="2"/>
                <a:endCxn id="130"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16</xdr:col>
      <xdr:colOff>76200</xdr:colOff>
      <xdr:row>44</xdr:row>
      <xdr:rowOff>123825</xdr:rowOff>
    </xdr:from>
    <xdr:ext cx="14516100" cy="5114925"/>
    <xdr:grpSp>
      <xdr:nvGrpSpPr>
        <xdr:cNvPr id="162" name="Shape 2">
          <a:extLst>
            <a:ext uri="{FF2B5EF4-FFF2-40B4-BE49-F238E27FC236}">
              <a16:creationId xmlns:a16="http://schemas.microsoft.com/office/drawing/2014/main" id="{00000000-0008-0000-0000-0000A2000000}"/>
            </a:ext>
          </a:extLst>
        </xdr:cNvPr>
        <xdr:cNvGrpSpPr/>
      </xdr:nvGrpSpPr>
      <xdr:grpSpPr>
        <a:xfrm>
          <a:off x="15601950" y="9572625"/>
          <a:ext cx="14516100" cy="5114925"/>
          <a:chOff x="0" y="1222538"/>
          <a:chExt cx="10692000" cy="5114925"/>
        </a:xfrm>
      </xdr:grpSpPr>
      <xdr:grpSp>
        <xdr:nvGrpSpPr>
          <xdr:cNvPr id="163" name="Shape 149">
            <a:extLst>
              <a:ext uri="{FF2B5EF4-FFF2-40B4-BE49-F238E27FC236}">
                <a16:creationId xmlns:a16="http://schemas.microsoft.com/office/drawing/2014/main" id="{00000000-0008-0000-0000-0000A3000000}"/>
              </a:ext>
            </a:extLst>
          </xdr:cNvPr>
          <xdr:cNvGrpSpPr/>
        </xdr:nvGrpSpPr>
        <xdr:grpSpPr>
          <a:xfrm>
            <a:off x="0" y="1222538"/>
            <a:ext cx="10692000" cy="5114925"/>
            <a:chOff x="9148420" y="12852596"/>
            <a:chExt cx="12805386" cy="5038494"/>
          </a:xfrm>
        </xdr:grpSpPr>
        <xdr:sp macro="" textlink="">
          <xdr:nvSpPr>
            <xdr:cNvPr id="164" name="Shape 7">
              <a:extLst>
                <a:ext uri="{FF2B5EF4-FFF2-40B4-BE49-F238E27FC236}">
                  <a16:creationId xmlns:a16="http://schemas.microsoft.com/office/drawing/2014/main" id="{00000000-0008-0000-0000-0000A4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5" name="Shape 150">
              <a:extLst>
                <a:ext uri="{FF2B5EF4-FFF2-40B4-BE49-F238E27FC236}">
                  <a16:creationId xmlns:a16="http://schemas.microsoft.com/office/drawing/2014/main" id="{00000000-0008-0000-0000-0000A5000000}"/>
                </a:ext>
              </a:extLst>
            </xdr:cNvPr>
            <xdr:cNvGrpSpPr/>
          </xdr:nvGrpSpPr>
          <xdr:grpSpPr>
            <a:xfrm>
              <a:off x="9148420" y="14863268"/>
              <a:ext cx="6280132" cy="3027822"/>
              <a:chOff x="9191549" y="14989822"/>
              <a:chExt cx="6236395" cy="3140810"/>
            </a:xfrm>
          </xdr:grpSpPr>
          <xdr:sp macro="" textlink="">
            <xdr:nvSpPr>
              <xdr:cNvPr id="166" name="Shape 151">
                <a:extLst>
                  <a:ext uri="{FF2B5EF4-FFF2-40B4-BE49-F238E27FC236}">
                    <a16:creationId xmlns:a16="http://schemas.microsoft.com/office/drawing/2014/main" id="{00000000-0008-0000-0000-0000A600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67" name="Shape 152">
                <a:extLst>
                  <a:ext uri="{FF2B5EF4-FFF2-40B4-BE49-F238E27FC236}">
                    <a16:creationId xmlns:a16="http://schemas.microsoft.com/office/drawing/2014/main" id="{00000000-0008-0000-0000-0000A700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68" name="Shape 153">
                <a:extLst>
                  <a:ext uri="{FF2B5EF4-FFF2-40B4-BE49-F238E27FC236}">
                    <a16:creationId xmlns:a16="http://schemas.microsoft.com/office/drawing/2014/main" id="{00000000-0008-0000-0000-0000A800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69" name="Shape 154">
                <a:extLst>
                  <a:ext uri="{FF2B5EF4-FFF2-40B4-BE49-F238E27FC236}">
                    <a16:creationId xmlns:a16="http://schemas.microsoft.com/office/drawing/2014/main" id="{00000000-0008-0000-0000-0000A900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170" name="Shape 155">
                <a:extLst>
                  <a:ext uri="{FF2B5EF4-FFF2-40B4-BE49-F238E27FC236}">
                    <a16:creationId xmlns:a16="http://schemas.microsoft.com/office/drawing/2014/main" id="{00000000-0008-0000-0000-0000AA000000}"/>
                  </a:ext>
                </a:extLst>
              </xdr:cNvPr>
              <xdr:cNvCxnSpPr>
                <a:stCxn id="151" idx="2"/>
                <a:endCxn id="154"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71" name="Shape 156">
                <a:extLst>
                  <a:ext uri="{FF2B5EF4-FFF2-40B4-BE49-F238E27FC236}">
                    <a16:creationId xmlns:a16="http://schemas.microsoft.com/office/drawing/2014/main" id="{00000000-0008-0000-0000-0000AB000000}"/>
                  </a:ext>
                </a:extLst>
              </xdr:cNvPr>
              <xdr:cNvCxnSpPr>
                <a:stCxn id="151" idx="2"/>
                <a:endCxn id="152"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72" name="Shape 157">
                <a:extLst>
                  <a:ext uri="{FF2B5EF4-FFF2-40B4-BE49-F238E27FC236}">
                    <a16:creationId xmlns:a16="http://schemas.microsoft.com/office/drawing/2014/main" id="{00000000-0008-0000-0000-0000AC000000}"/>
                  </a:ext>
                </a:extLst>
              </xdr:cNvPr>
              <xdr:cNvCxnSpPr>
                <a:stCxn id="151" idx="2"/>
                <a:endCxn id="153"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173" name="Shape 158">
              <a:extLst>
                <a:ext uri="{FF2B5EF4-FFF2-40B4-BE49-F238E27FC236}">
                  <a16:creationId xmlns:a16="http://schemas.microsoft.com/office/drawing/2014/main" id="{00000000-0008-0000-0000-0000AD000000}"/>
                </a:ext>
              </a:extLst>
            </xdr:cNvPr>
            <xdr:cNvGrpSpPr/>
          </xdr:nvGrpSpPr>
          <xdr:grpSpPr>
            <a:xfrm>
              <a:off x="15685013" y="14860739"/>
              <a:ext cx="6268793" cy="3027822"/>
              <a:chOff x="9191549" y="14989822"/>
              <a:chExt cx="6236395" cy="3140810"/>
            </a:xfrm>
          </xdr:grpSpPr>
          <xdr:sp macro="" textlink="">
            <xdr:nvSpPr>
              <xdr:cNvPr id="174" name="Shape 159">
                <a:extLst>
                  <a:ext uri="{FF2B5EF4-FFF2-40B4-BE49-F238E27FC236}">
                    <a16:creationId xmlns:a16="http://schemas.microsoft.com/office/drawing/2014/main" id="{00000000-0008-0000-0000-0000AE00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75" name="Shape 160">
                <a:extLst>
                  <a:ext uri="{FF2B5EF4-FFF2-40B4-BE49-F238E27FC236}">
                    <a16:creationId xmlns:a16="http://schemas.microsoft.com/office/drawing/2014/main" id="{00000000-0008-0000-0000-0000AF00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76" name="Shape 161">
                <a:extLst>
                  <a:ext uri="{FF2B5EF4-FFF2-40B4-BE49-F238E27FC236}">
                    <a16:creationId xmlns:a16="http://schemas.microsoft.com/office/drawing/2014/main" id="{00000000-0008-0000-0000-0000B000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77" name="Shape 162">
                <a:extLst>
                  <a:ext uri="{FF2B5EF4-FFF2-40B4-BE49-F238E27FC236}">
                    <a16:creationId xmlns:a16="http://schemas.microsoft.com/office/drawing/2014/main" id="{00000000-0008-0000-0000-0000B100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178" name="Shape 163">
                <a:extLst>
                  <a:ext uri="{FF2B5EF4-FFF2-40B4-BE49-F238E27FC236}">
                    <a16:creationId xmlns:a16="http://schemas.microsoft.com/office/drawing/2014/main" id="{00000000-0008-0000-0000-0000B2000000}"/>
                  </a:ext>
                </a:extLst>
              </xdr:cNvPr>
              <xdr:cNvCxnSpPr>
                <a:stCxn id="159" idx="2"/>
                <a:endCxn id="162"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79" name="Shape 164">
                <a:extLst>
                  <a:ext uri="{FF2B5EF4-FFF2-40B4-BE49-F238E27FC236}">
                    <a16:creationId xmlns:a16="http://schemas.microsoft.com/office/drawing/2014/main" id="{00000000-0008-0000-0000-0000B3000000}"/>
                  </a:ext>
                </a:extLst>
              </xdr:cNvPr>
              <xdr:cNvCxnSpPr>
                <a:stCxn id="159" idx="2"/>
                <a:endCxn id="160"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80" name="Shape 165">
                <a:extLst>
                  <a:ext uri="{FF2B5EF4-FFF2-40B4-BE49-F238E27FC236}">
                    <a16:creationId xmlns:a16="http://schemas.microsoft.com/office/drawing/2014/main" id="{00000000-0008-0000-0000-0000B4000000}"/>
                  </a:ext>
                </a:extLst>
              </xdr:cNvPr>
              <xdr:cNvCxnSpPr>
                <a:stCxn id="159" idx="2"/>
                <a:endCxn id="161"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181" name="Shape 166">
              <a:extLst>
                <a:ext uri="{FF2B5EF4-FFF2-40B4-BE49-F238E27FC236}">
                  <a16:creationId xmlns:a16="http://schemas.microsoft.com/office/drawing/2014/main" id="{00000000-0008-0000-0000-0000B5000000}"/>
                </a:ext>
              </a:extLst>
            </xdr:cNvPr>
            <xdr:cNvGrpSpPr/>
          </xdr:nvGrpSpPr>
          <xdr:grpSpPr>
            <a:xfrm>
              <a:off x="12292273" y="12852596"/>
              <a:ext cx="6530700" cy="2010779"/>
              <a:chOff x="12292273" y="12852596"/>
              <a:chExt cx="6530700" cy="2010779"/>
            </a:xfrm>
          </xdr:grpSpPr>
          <xdr:sp macro="" textlink="">
            <xdr:nvSpPr>
              <xdr:cNvPr id="182" name="Shape 167">
                <a:extLst>
                  <a:ext uri="{FF2B5EF4-FFF2-40B4-BE49-F238E27FC236}">
                    <a16:creationId xmlns:a16="http://schemas.microsoft.com/office/drawing/2014/main" id="{00000000-0008-0000-0000-0000B600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183" name="Shape 168">
                <a:extLst>
                  <a:ext uri="{FF2B5EF4-FFF2-40B4-BE49-F238E27FC236}">
                    <a16:creationId xmlns:a16="http://schemas.microsoft.com/office/drawing/2014/main" id="{00000000-0008-0000-0000-0000B7000000}"/>
                  </a:ext>
                </a:extLst>
              </xdr:cNvPr>
              <xdr:cNvCxnSpPr>
                <a:stCxn id="167" idx="2"/>
                <a:endCxn id="159"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84" name="Shape 169">
                <a:extLst>
                  <a:ext uri="{FF2B5EF4-FFF2-40B4-BE49-F238E27FC236}">
                    <a16:creationId xmlns:a16="http://schemas.microsoft.com/office/drawing/2014/main" id="{00000000-0008-0000-0000-0000B8000000}"/>
                  </a:ext>
                </a:extLst>
              </xdr:cNvPr>
              <xdr:cNvCxnSpPr>
                <a:stCxn id="167" idx="2"/>
                <a:endCxn id="151"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32</xdr:col>
      <xdr:colOff>152400</xdr:colOff>
      <xdr:row>44</xdr:row>
      <xdr:rowOff>123825</xdr:rowOff>
    </xdr:from>
    <xdr:ext cx="7077075" cy="5114925"/>
    <xdr:grpSp>
      <xdr:nvGrpSpPr>
        <xdr:cNvPr id="185" name="Shape 2">
          <a:extLst>
            <a:ext uri="{FF2B5EF4-FFF2-40B4-BE49-F238E27FC236}">
              <a16:creationId xmlns:a16="http://schemas.microsoft.com/office/drawing/2014/main" id="{00000000-0008-0000-0000-0000B9000000}"/>
            </a:ext>
          </a:extLst>
        </xdr:cNvPr>
        <xdr:cNvGrpSpPr/>
      </xdr:nvGrpSpPr>
      <xdr:grpSpPr>
        <a:xfrm>
          <a:off x="28708350" y="9572625"/>
          <a:ext cx="7077075" cy="5114925"/>
          <a:chOff x="1807463" y="1222538"/>
          <a:chExt cx="7077075" cy="5114925"/>
        </a:xfrm>
      </xdr:grpSpPr>
      <xdr:grpSp>
        <xdr:nvGrpSpPr>
          <xdr:cNvPr id="186" name="Shape 170">
            <a:extLst>
              <a:ext uri="{FF2B5EF4-FFF2-40B4-BE49-F238E27FC236}">
                <a16:creationId xmlns:a16="http://schemas.microsoft.com/office/drawing/2014/main" id="{00000000-0008-0000-0000-0000BA000000}"/>
              </a:ext>
            </a:extLst>
          </xdr:cNvPr>
          <xdr:cNvGrpSpPr/>
        </xdr:nvGrpSpPr>
        <xdr:grpSpPr>
          <a:xfrm>
            <a:off x="1807463" y="1222538"/>
            <a:ext cx="7077075" cy="5114925"/>
            <a:chOff x="9148427" y="12852596"/>
            <a:chExt cx="6254445" cy="5038498"/>
          </a:xfrm>
        </xdr:grpSpPr>
        <xdr:sp macro="" textlink="">
          <xdr:nvSpPr>
            <xdr:cNvPr id="187" name="Shape 7">
              <a:extLst>
                <a:ext uri="{FF2B5EF4-FFF2-40B4-BE49-F238E27FC236}">
                  <a16:creationId xmlns:a16="http://schemas.microsoft.com/office/drawing/2014/main" id="{00000000-0008-0000-0000-0000BB000000}"/>
                </a:ext>
              </a:extLst>
            </xdr:cNvPr>
            <xdr:cNvSpPr/>
          </xdr:nvSpPr>
          <xdr:spPr>
            <a:xfrm>
              <a:off x="9148427" y="12852596"/>
              <a:ext cx="625442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88" name="Shape 171">
              <a:extLst>
                <a:ext uri="{FF2B5EF4-FFF2-40B4-BE49-F238E27FC236}">
                  <a16:creationId xmlns:a16="http://schemas.microsoft.com/office/drawing/2014/main" id="{00000000-0008-0000-0000-0000BC000000}"/>
                </a:ext>
              </a:extLst>
            </xdr:cNvPr>
            <xdr:cNvGrpSpPr/>
          </xdr:nvGrpSpPr>
          <xdr:grpSpPr>
            <a:xfrm>
              <a:off x="9148427" y="14303875"/>
              <a:ext cx="6254445" cy="3587219"/>
              <a:chOff x="9191549" y="14409551"/>
              <a:chExt cx="6210883" cy="3721081"/>
            </a:xfrm>
          </xdr:grpSpPr>
          <xdr:sp macro="" textlink="">
            <xdr:nvSpPr>
              <xdr:cNvPr id="189" name="Shape 172">
                <a:extLst>
                  <a:ext uri="{FF2B5EF4-FFF2-40B4-BE49-F238E27FC236}">
                    <a16:creationId xmlns:a16="http://schemas.microsoft.com/office/drawing/2014/main" id="{00000000-0008-0000-0000-0000BD000000}"/>
                  </a:ext>
                </a:extLst>
              </xdr:cNvPr>
              <xdr:cNvSpPr txBox="1"/>
            </xdr:nvSpPr>
            <xdr:spPr>
              <a:xfrm>
                <a:off x="10142813"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90" name="Shape 173">
                <a:extLst>
                  <a:ext uri="{FF2B5EF4-FFF2-40B4-BE49-F238E27FC236}">
                    <a16:creationId xmlns:a16="http://schemas.microsoft.com/office/drawing/2014/main" id="{00000000-0008-0000-0000-0000BE000000}"/>
                  </a:ext>
                </a:extLst>
              </xdr:cNvPr>
              <xdr:cNvSpPr txBox="1"/>
            </xdr:nvSpPr>
            <xdr:spPr>
              <a:xfrm>
                <a:off x="13407631" y="14978490"/>
                <a:ext cx="1994801" cy="1108251"/>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191" name="Shape 174">
                <a:extLst>
                  <a:ext uri="{FF2B5EF4-FFF2-40B4-BE49-F238E27FC236}">
                    <a16:creationId xmlns:a16="http://schemas.microsoft.com/office/drawing/2014/main" id="{00000000-0008-0000-0000-0000BF00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192" name="Shape 175">
                <a:extLst>
                  <a:ext uri="{FF2B5EF4-FFF2-40B4-BE49-F238E27FC236}">
                    <a16:creationId xmlns:a16="http://schemas.microsoft.com/office/drawing/2014/main" id="{00000000-0008-0000-0000-0000C000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193" name="Shape 176">
                <a:extLst>
                  <a:ext uri="{FF2B5EF4-FFF2-40B4-BE49-F238E27FC236}">
                    <a16:creationId xmlns:a16="http://schemas.microsoft.com/office/drawing/2014/main" id="{00000000-0008-0000-0000-0000C1000000}"/>
                  </a:ext>
                </a:extLst>
              </xdr:cNvPr>
              <xdr:cNvCxnSpPr>
                <a:stCxn id="172" idx="2"/>
                <a:endCxn id="175" idx="0"/>
              </xdr:cNvCxnSpPr>
            </xdr:nvCxnSpPr>
            <xdr:spPr>
              <a:xfrm>
                <a:off x="11140214" y="16094664"/>
                <a:ext cx="11694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94" name="Shape 177">
                <a:extLst>
                  <a:ext uri="{FF2B5EF4-FFF2-40B4-BE49-F238E27FC236}">
                    <a16:creationId xmlns:a16="http://schemas.microsoft.com/office/drawing/2014/main" id="{00000000-0008-0000-0000-0000C2000000}"/>
                  </a:ext>
                </a:extLst>
              </xdr:cNvPr>
              <xdr:cNvCxnSpPr>
                <a:stCxn id="178" idx="2"/>
                <a:endCxn id="173" idx="0"/>
              </xdr:cNvCxnSpPr>
            </xdr:nvCxnSpPr>
            <xdr:spPr>
              <a:xfrm>
                <a:off x="12317420" y="14409551"/>
                <a:ext cx="2087700" cy="568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195" name="Shape 179">
                <a:extLst>
                  <a:ext uri="{FF2B5EF4-FFF2-40B4-BE49-F238E27FC236}">
                    <a16:creationId xmlns:a16="http://schemas.microsoft.com/office/drawing/2014/main" id="{00000000-0008-0000-0000-0000C3000000}"/>
                  </a:ext>
                </a:extLst>
              </xdr:cNvPr>
              <xdr:cNvCxnSpPr>
                <a:stCxn id="172" idx="2"/>
                <a:endCxn id="174" idx="0"/>
              </xdr:cNvCxnSpPr>
            </xdr:nvCxnSpPr>
            <xdr:spPr>
              <a:xfrm flipH="1">
                <a:off x="10188914" y="16094664"/>
                <a:ext cx="951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196" name="Shape 180">
              <a:extLst>
                <a:ext uri="{FF2B5EF4-FFF2-40B4-BE49-F238E27FC236}">
                  <a16:creationId xmlns:a16="http://schemas.microsoft.com/office/drawing/2014/main" id="{00000000-0008-0000-0000-0000C4000000}"/>
                </a:ext>
              </a:extLst>
            </xdr:cNvPr>
            <xdr:cNvGrpSpPr/>
          </xdr:nvGrpSpPr>
          <xdr:grpSpPr>
            <a:xfrm>
              <a:off x="11110623" y="12852596"/>
              <a:ext cx="2280343" cy="2010779"/>
              <a:chOff x="11110623" y="12852596"/>
              <a:chExt cx="2280343" cy="2010779"/>
            </a:xfrm>
          </xdr:grpSpPr>
          <xdr:sp macro="" textlink="">
            <xdr:nvSpPr>
              <xdr:cNvPr id="197" name="Shape 178">
                <a:extLst>
                  <a:ext uri="{FF2B5EF4-FFF2-40B4-BE49-F238E27FC236}">
                    <a16:creationId xmlns:a16="http://schemas.microsoft.com/office/drawing/2014/main" id="{00000000-0008-0000-0000-0000C5000000}"/>
                  </a:ext>
                </a:extLst>
              </xdr:cNvPr>
              <xdr:cNvSpPr txBox="1"/>
            </xdr:nvSpPr>
            <xdr:spPr>
              <a:xfrm>
                <a:off x="1120147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198" name="Shape 181">
                <a:extLst>
                  <a:ext uri="{FF2B5EF4-FFF2-40B4-BE49-F238E27FC236}">
                    <a16:creationId xmlns:a16="http://schemas.microsoft.com/office/drawing/2014/main" id="{00000000-0008-0000-0000-0000C6000000}"/>
                  </a:ext>
                </a:extLst>
              </xdr:cNvPr>
              <xdr:cNvCxnSpPr>
                <a:stCxn id="178" idx="2"/>
                <a:endCxn id="172" idx="0"/>
              </xdr:cNvCxnSpPr>
            </xdr:nvCxnSpPr>
            <xdr:spPr>
              <a:xfrm flipH="1">
                <a:off x="11110623" y="14303875"/>
                <a:ext cx="11856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838200</xdr:colOff>
      <xdr:row>250</xdr:row>
      <xdr:rowOff>28575</xdr:rowOff>
    </xdr:from>
    <xdr:ext cx="9020175" cy="2238375"/>
    <xdr:sp macro="" textlink="">
      <xdr:nvSpPr>
        <xdr:cNvPr id="541" name="Shape 541">
          <a:extLst>
            <a:ext uri="{FF2B5EF4-FFF2-40B4-BE49-F238E27FC236}">
              <a16:creationId xmlns:a16="http://schemas.microsoft.com/office/drawing/2014/main" id="{00000000-0008-0000-0900-00001D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Elaboró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Máximo Martínez Canche</a:t>
          </a:r>
          <a:endParaRPr sz="1600" b="1">
            <a:solidFill>
              <a:schemeClr val="dk1"/>
            </a:solidFill>
            <a:latin typeface="Arial"/>
            <a:ea typeface="Arial"/>
            <a:cs typeface="Arial"/>
            <a:sym typeface="Arial"/>
          </a:endParaRPr>
        </a:p>
        <a:p>
          <a:pPr marL="0" lvl="0" indent="0" algn="ctr" rtl="0">
            <a:spcBef>
              <a:spcPts val="0"/>
            </a:spcBef>
            <a:spcAft>
              <a:spcPts val="0"/>
            </a:spcAft>
            <a:buNone/>
          </a:pPr>
          <a:r>
            <a:rPr lang="en-US" sz="1600" b="1">
              <a:solidFill>
                <a:schemeClr val="dk1"/>
              </a:solidFill>
            </a:rPr>
            <a:t>Asistente Jurídico de la Secretaría General del H. Ayuntamiento</a:t>
          </a:r>
          <a:endParaRPr sz="1600" b="1">
            <a:solidFill>
              <a:schemeClr val="dk1"/>
            </a:solidFill>
          </a:endParaRPr>
        </a:p>
      </xdr:txBody>
    </xdr:sp>
    <xdr:clientData fLocksWithSheet="0"/>
  </xdr:oneCellAnchor>
  <xdr:oneCellAnchor>
    <xdr:from>
      <xdr:col>7</xdr:col>
      <xdr:colOff>609600</xdr:colOff>
      <xdr:row>250</xdr:row>
      <xdr:rowOff>142875</xdr:rowOff>
    </xdr:from>
    <xdr:ext cx="7772400" cy="1876425"/>
    <xdr:sp macro="" textlink="">
      <xdr:nvSpPr>
        <xdr:cNvPr id="542" name="Shape 542">
          <a:extLst>
            <a:ext uri="{FF2B5EF4-FFF2-40B4-BE49-F238E27FC236}">
              <a16:creationId xmlns:a16="http://schemas.microsoft.com/office/drawing/2014/main" id="{00000000-0008-0000-0900-00001E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Revisó</a:t>
          </a:r>
          <a:endParaRPr sz="1400"/>
        </a:p>
        <a:p>
          <a:pPr marL="0" marR="0" lvl="0" indent="0" algn="ctr" rtl="0">
            <a:lnSpc>
              <a:spcPct val="100000"/>
            </a:lnSpc>
            <a:spcBef>
              <a:spcPts val="0"/>
            </a:spcBef>
            <a:spcAft>
              <a:spcPts val="0"/>
            </a:spcAft>
            <a:buClr>
              <a:schemeClr val="dk1"/>
            </a:buClr>
            <a:buSzPts val="1600"/>
            <a:buFont typeface="Arial"/>
            <a:buNone/>
          </a:pPr>
          <a:r>
            <a:rPr lang="en-US" sz="1600" b="1">
              <a:solidFill>
                <a:schemeClr val="dk1"/>
              </a:solidFill>
              <a:latin typeface="Arial"/>
              <a:ea typeface="Arial"/>
              <a:cs typeface="Arial"/>
              <a:sym typeface="Arial"/>
            </a:rPr>
            <a:t>Lic. José Fernando Díaz Núñez</a:t>
          </a:r>
          <a:endParaRPr sz="1600" b="1"/>
        </a:p>
        <a:p>
          <a:pPr marL="0" lvl="0" indent="0" algn="ctr" rtl="0">
            <a:spcBef>
              <a:spcPts val="0"/>
            </a:spcBef>
            <a:spcAft>
              <a:spcPts val="0"/>
            </a:spcAft>
            <a:buNone/>
          </a:pPr>
          <a:r>
            <a:rPr lang="en-US" sz="1600" b="1">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20</xdr:col>
      <xdr:colOff>409575</xdr:colOff>
      <xdr:row>5</xdr:row>
      <xdr:rowOff>19050</xdr:rowOff>
    </xdr:from>
    <xdr:ext cx="3152775" cy="952500"/>
    <xdr:grpSp>
      <xdr:nvGrpSpPr>
        <xdr:cNvPr id="2" name="Shape 2">
          <a:extLst>
            <a:ext uri="{FF2B5EF4-FFF2-40B4-BE49-F238E27FC236}">
              <a16:creationId xmlns:a16="http://schemas.microsoft.com/office/drawing/2014/main" id="{00000000-0008-0000-0900-000002000000}"/>
            </a:ext>
          </a:extLst>
        </xdr:cNvPr>
        <xdr:cNvGrpSpPr/>
      </xdr:nvGrpSpPr>
      <xdr:grpSpPr>
        <a:xfrm>
          <a:off x="20459700" y="971550"/>
          <a:ext cx="3152775" cy="952500"/>
          <a:chOff x="3769613" y="3303750"/>
          <a:chExt cx="3152775" cy="952500"/>
        </a:xfrm>
      </xdr:grpSpPr>
      <xdr:grpSp>
        <xdr:nvGrpSpPr>
          <xdr:cNvPr id="543" name="Shape 543">
            <a:extLst>
              <a:ext uri="{FF2B5EF4-FFF2-40B4-BE49-F238E27FC236}">
                <a16:creationId xmlns:a16="http://schemas.microsoft.com/office/drawing/2014/main" id="{00000000-0008-0000-0900-00001F020000}"/>
              </a:ext>
            </a:extLst>
          </xdr:cNvPr>
          <xdr:cNvGrpSpPr/>
        </xdr:nvGrpSpPr>
        <xdr:grpSpPr>
          <a:xfrm>
            <a:off x="3769613" y="3303750"/>
            <a:ext cx="3152775" cy="952500"/>
            <a:chOff x="47032325" y="585107"/>
            <a:chExt cx="5791084" cy="1674174"/>
          </a:xfrm>
        </xdr:grpSpPr>
        <xdr:sp macro="" textlink="">
          <xdr:nvSpPr>
            <xdr:cNvPr id="7" name="Shape 7">
              <a:extLst>
                <a:ext uri="{FF2B5EF4-FFF2-40B4-BE49-F238E27FC236}">
                  <a16:creationId xmlns:a16="http://schemas.microsoft.com/office/drawing/2014/main" id="{00000000-0008-0000-0900-000007000000}"/>
                </a:ext>
              </a:extLst>
            </xdr:cNvPr>
            <xdr:cNvSpPr/>
          </xdr:nvSpPr>
          <xdr:spPr>
            <a:xfrm>
              <a:off x="47032325" y="585107"/>
              <a:ext cx="5791075" cy="1674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44" name="Shape 544">
              <a:extLst>
                <a:ext uri="{FF2B5EF4-FFF2-40B4-BE49-F238E27FC236}">
                  <a16:creationId xmlns:a16="http://schemas.microsoft.com/office/drawing/2014/main" id="{00000000-0008-0000-0900-000020020000}"/>
                </a:ext>
              </a:extLst>
            </xdr:cNvPr>
            <xdr:cNvPicPr preferRelativeResize="0"/>
          </xdr:nvPicPr>
          <xdr:blipFill rotWithShape="1">
            <a:blip xmlns:r="http://schemas.openxmlformats.org/officeDocument/2006/relationships" r:embed="rId1">
              <a:alphaModFix/>
            </a:blip>
            <a:srcRect/>
            <a:stretch/>
          </xdr:blipFill>
          <xdr:spPr>
            <a:xfrm>
              <a:off x="48376408" y="585107"/>
              <a:ext cx="4447001" cy="1674174"/>
            </a:xfrm>
            <a:prstGeom prst="rect">
              <a:avLst/>
            </a:prstGeom>
            <a:noFill/>
            <a:ln>
              <a:noFill/>
            </a:ln>
          </xdr:spPr>
        </xdr:pic>
        <xdr:pic>
          <xdr:nvPicPr>
            <xdr:cNvPr id="545" name="Shape 545">
              <a:extLst>
                <a:ext uri="{FF2B5EF4-FFF2-40B4-BE49-F238E27FC236}">
                  <a16:creationId xmlns:a16="http://schemas.microsoft.com/office/drawing/2014/main" id="{00000000-0008-0000-0900-000021020000}"/>
                </a:ext>
              </a:extLst>
            </xdr:cNvPr>
            <xdr:cNvPicPr preferRelativeResize="0"/>
          </xdr:nvPicPr>
          <xdr:blipFill rotWithShape="1">
            <a:blip xmlns:r="http://schemas.openxmlformats.org/officeDocument/2006/relationships" r:embed="rId2">
              <a:alphaModFix/>
            </a:blip>
            <a:srcRect/>
            <a:stretch/>
          </xdr:blipFill>
          <xdr:spPr>
            <a:xfrm>
              <a:off x="47032325" y="666747"/>
              <a:ext cx="1588773" cy="1471086"/>
            </a:xfrm>
            <a:prstGeom prst="rect">
              <a:avLst/>
            </a:prstGeom>
            <a:noFill/>
            <a:ln>
              <a:noFill/>
            </a:ln>
          </xdr:spPr>
        </xdr:pic>
      </xdr:grpSp>
    </xdr:grpSp>
    <xdr:clientData fLocksWithSheet="0"/>
  </xdr:oneCellAnchor>
  <xdr:oneCellAnchor>
    <xdr:from>
      <xdr:col>2</xdr:col>
      <xdr:colOff>95250</xdr:colOff>
      <xdr:row>4</xdr:row>
      <xdr:rowOff>57150</xdr:rowOff>
    </xdr:from>
    <xdr:ext cx="847725" cy="1219200"/>
    <xdr:pic>
      <xdr:nvPicPr>
        <xdr:cNvPr id="3" name="image10.jp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2</xdr:col>
      <xdr:colOff>152400</xdr:colOff>
      <xdr:row>243</xdr:row>
      <xdr:rowOff>142875</xdr:rowOff>
    </xdr:from>
    <xdr:ext cx="9020175" cy="2238375"/>
    <xdr:sp macro="" textlink="">
      <xdr:nvSpPr>
        <xdr:cNvPr id="546" name="Shape 546">
          <a:extLst>
            <a:ext uri="{FF2B5EF4-FFF2-40B4-BE49-F238E27FC236}">
              <a16:creationId xmlns:a16="http://schemas.microsoft.com/office/drawing/2014/main" id="{00000000-0008-0000-0A00-000022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Elaboró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Máximo Martínez Canche</a:t>
          </a:r>
          <a:endParaRPr sz="1600" b="1">
            <a:solidFill>
              <a:schemeClr val="dk1"/>
            </a:solidFill>
            <a:latin typeface="Arial"/>
            <a:ea typeface="Arial"/>
            <a:cs typeface="Arial"/>
            <a:sym typeface="Arial"/>
          </a:endParaRPr>
        </a:p>
        <a:p>
          <a:pPr marL="0" lvl="0" indent="0" algn="ctr" rtl="0">
            <a:spcBef>
              <a:spcPts val="0"/>
            </a:spcBef>
            <a:spcAft>
              <a:spcPts val="0"/>
            </a:spcAft>
            <a:buNone/>
          </a:pPr>
          <a:r>
            <a:rPr lang="en-US" sz="1600" b="1">
              <a:solidFill>
                <a:schemeClr val="dk1"/>
              </a:solidFill>
            </a:rPr>
            <a:t>Asistente Jurídico de la Secretaría General del H. Ayuntamiento</a:t>
          </a:r>
          <a:endParaRPr sz="1600" b="1">
            <a:solidFill>
              <a:schemeClr val="dk1"/>
            </a:solidFill>
          </a:endParaRPr>
        </a:p>
      </xdr:txBody>
    </xdr:sp>
    <xdr:clientData fLocksWithSheet="0"/>
  </xdr:oneCellAnchor>
  <xdr:oneCellAnchor>
    <xdr:from>
      <xdr:col>8</xdr:col>
      <xdr:colOff>542925</xdr:colOff>
      <xdr:row>244</xdr:row>
      <xdr:rowOff>142875</xdr:rowOff>
    </xdr:from>
    <xdr:ext cx="7781925" cy="1895475"/>
    <xdr:sp macro="" textlink="">
      <xdr:nvSpPr>
        <xdr:cNvPr id="547" name="Shape 547">
          <a:extLst>
            <a:ext uri="{FF2B5EF4-FFF2-40B4-BE49-F238E27FC236}">
              <a16:creationId xmlns:a16="http://schemas.microsoft.com/office/drawing/2014/main" id="{00000000-0008-0000-0A00-000023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Revisó</a:t>
          </a:r>
          <a:endParaRPr sz="1400"/>
        </a:p>
        <a:p>
          <a:pPr marL="0" marR="0" lvl="0" indent="0" algn="ctr" rtl="0">
            <a:lnSpc>
              <a:spcPct val="100000"/>
            </a:lnSpc>
            <a:spcBef>
              <a:spcPts val="0"/>
            </a:spcBef>
            <a:spcAft>
              <a:spcPts val="0"/>
            </a:spcAft>
            <a:buClr>
              <a:schemeClr val="dk1"/>
            </a:buClr>
            <a:buSzPts val="1600"/>
            <a:buFont typeface="Arial"/>
            <a:buNone/>
          </a:pPr>
          <a:r>
            <a:rPr lang="en-US" sz="1600" b="1">
              <a:solidFill>
                <a:schemeClr val="dk1"/>
              </a:solidFill>
              <a:latin typeface="Arial"/>
              <a:ea typeface="Arial"/>
              <a:cs typeface="Arial"/>
              <a:sym typeface="Arial"/>
            </a:rPr>
            <a:t>Lic. José Fernando Díaz Núñez</a:t>
          </a:r>
          <a:endParaRPr sz="1600" b="1"/>
        </a:p>
        <a:p>
          <a:pPr marL="0" lvl="0" indent="0" algn="ctr" rtl="0">
            <a:spcBef>
              <a:spcPts val="0"/>
            </a:spcBef>
            <a:spcAft>
              <a:spcPts val="0"/>
            </a:spcAft>
            <a:buNone/>
          </a:pPr>
          <a:r>
            <a:rPr lang="en-US" sz="1500" b="1">
              <a:solidFill>
                <a:srgbClr val="212529"/>
              </a:solidFill>
              <a:highlight>
                <a:srgbClr val="FFFFFF"/>
              </a:highlight>
              <a:latin typeface="Montserrat"/>
              <a:ea typeface="Montserrat"/>
              <a:cs typeface="Montserrat"/>
              <a:sym typeface="Montserrat"/>
            </a:rPr>
            <a:t>Director General de Planeación Municipal</a:t>
          </a:r>
          <a:r>
            <a:rPr lang="en-US" sz="1100"/>
            <a:t> </a:t>
          </a:r>
          <a:endParaRPr sz="1400"/>
        </a:p>
      </xdr:txBody>
    </xdr:sp>
    <xdr:clientData fLocksWithSheet="0"/>
  </xdr:oneCellAnchor>
  <xdr:oneCellAnchor>
    <xdr:from>
      <xdr:col>21</xdr:col>
      <xdr:colOff>809625</xdr:colOff>
      <xdr:row>247</xdr:row>
      <xdr:rowOff>0</xdr:rowOff>
    </xdr:from>
    <xdr:ext cx="7991475" cy="1285875"/>
    <xdr:sp macro="" textlink="">
      <xdr:nvSpPr>
        <xdr:cNvPr id="548" name="Shape 548">
          <a:extLst>
            <a:ext uri="{FF2B5EF4-FFF2-40B4-BE49-F238E27FC236}">
              <a16:creationId xmlns:a16="http://schemas.microsoft.com/office/drawing/2014/main" id="{00000000-0008-0000-0A00-000024020000}"/>
            </a:ext>
          </a:extLst>
        </xdr:cNvPr>
        <xdr:cNvSpPr txBox="1"/>
      </xdr:nvSpPr>
      <xdr:spPr>
        <a:xfrm>
          <a:off x="1361375" y="3138991"/>
          <a:ext cx="7969200" cy="1262100"/>
        </a:xfrm>
        <a:prstGeom prst="rect">
          <a:avLst/>
        </a:prstGeom>
        <a:noFill/>
        <a:ln>
          <a:noFill/>
        </a:ln>
      </xdr:spPr>
      <xdr:txBody>
        <a:bodyPr spcFirstLastPara="1" wrap="square" lIns="91425" tIns="45700" rIns="91425" bIns="45700" anchor="ctr" anchorCtr="0">
          <a:sp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Autorizó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Pablo Gutiérrez Fernández</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Secretario General del H. Ayuntamiento</a:t>
          </a:r>
          <a:endParaRPr sz="1400"/>
        </a:p>
        <a:p>
          <a:pPr marL="0" lvl="0" indent="0" algn="ctr" rtl="0">
            <a:spcBef>
              <a:spcPts val="0"/>
            </a:spcBef>
            <a:spcAft>
              <a:spcPts val="0"/>
            </a:spcAft>
            <a:buNone/>
          </a:pPr>
          <a:endParaRPr sz="1600" b="1"/>
        </a:p>
      </xdr:txBody>
    </xdr:sp>
    <xdr:clientData fLocksWithSheet="0"/>
  </xdr:oneCellAnchor>
  <xdr:oneCellAnchor>
    <xdr:from>
      <xdr:col>21</xdr:col>
      <xdr:colOff>1047750</xdr:colOff>
      <xdr:row>4</xdr:row>
      <xdr:rowOff>161925</xdr:rowOff>
    </xdr:from>
    <xdr:ext cx="6677025" cy="1314450"/>
    <xdr:grpSp>
      <xdr:nvGrpSpPr>
        <xdr:cNvPr id="2" name="Shape 2">
          <a:extLst>
            <a:ext uri="{FF2B5EF4-FFF2-40B4-BE49-F238E27FC236}">
              <a16:creationId xmlns:a16="http://schemas.microsoft.com/office/drawing/2014/main" id="{00000000-0008-0000-0A00-000002000000}"/>
            </a:ext>
          </a:extLst>
        </xdr:cNvPr>
        <xdr:cNvGrpSpPr/>
      </xdr:nvGrpSpPr>
      <xdr:grpSpPr>
        <a:xfrm>
          <a:off x="27231975" y="923925"/>
          <a:ext cx="6677025" cy="1314450"/>
          <a:chOff x="2007488" y="3122775"/>
          <a:chExt cx="6677025" cy="1314450"/>
        </a:xfrm>
      </xdr:grpSpPr>
      <xdr:grpSp>
        <xdr:nvGrpSpPr>
          <xdr:cNvPr id="549" name="Shape 549">
            <a:extLst>
              <a:ext uri="{FF2B5EF4-FFF2-40B4-BE49-F238E27FC236}">
                <a16:creationId xmlns:a16="http://schemas.microsoft.com/office/drawing/2014/main" id="{00000000-0008-0000-0A00-000025020000}"/>
              </a:ext>
            </a:extLst>
          </xdr:cNvPr>
          <xdr:cNvGrpSpPr/>
        </xdr:nvGrpSpPr>
        <xdr:grpSpPr>
          <a:xfrm>
            <a:off x="2007488" y="3122775"/>
            <a:ext cx="6677025" cy="1314450"/>
            <a:chOff x="47032325" y="585107"/>
            <a:chExt cx="5791084" cy="1674174"/>
          </a:xfrm>
        </xdr:grpSpPr>
        <xdr:sp macro="" textlink="">
          <xdr:nvSpPr>
            <xdr:cNvPr id="7" name="Shape 7">
              <a:extLst>
                <a:ext uri="{FF2B5EF4-FFF2-40B4-BE49-F238E27FC236}">
                  <a16:creationId xmlns:a16="http://schemas.microsoft.com/office/drawing/2014/main" id="{00000000-0008-0000-0A00-000007000000}"/>
                </a:ext>
              </a:extLst>
            </xdr:cNvPr>
            <xdr:cNvSpPr/>
          </xdr:nvSpPr>
          <xdr:spPr>
            <a:xfrm>
              <a:off x="47032325" y="585107"/>
              <a:ext cx="5791075" cy="1674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50" name="Shape 550">
              <a:extLst>
                <a:ext uri="{FF2B5EF4-FFF2-40B4-BE49-F238E27FC236}">
                  <a16:creationId xmlns:a16="http://schemas.microsoft.com/office/drawing/2014/main" id="{00000000-0008-0000-0A00-000026020000}"/>
                </a:ext>
              </a:extLst>
            </xdr:cNvPr>
            <xdr:cNvPicPr preferRelativeResize="0"/>
          </xdr:nvPicPr>
          <xdr:blipFill rotWithShape="1">
            <a:blip xmlns:r="http://schemas.openxmlformats.org/officeDocument/2006/relationships" r:embed="rId1">
              <a:alphaModFix/>
            </a:blip>
            <a:srcRect/>
            <a:stretch/>
          </xdr:blipFill>
          <xdr:spPr>
            <a:xfrm>
              <a:off x="48376408" y="585107"/>
              <a:ext cx="4447001" cy="1674174"/>
            </a:xfrm>
            <a:prstGeom prst="rect">
              <a:avLst/>
            </a:prstGeom>
            <a:noFill/>
            <a:ln>
              <a:noFill/>
            </a:ln>
          </xdr:spPr>
        </xdr:pic>
        <xdr:pic>
          <xdr:nvPicPr>
            <xdr:cNvPr id="551" name="Shape 551">
              <a:extLst>
                <a:ext uri="{FF2B5EF4-FFF2-40B4-BE49-F238E27FC236}">
                  <a16:creationId xmlns:a16="http://schemas.microsoft.com/office/drawing/2014/main" id="{00000000-0008-0000-0A00-000027020000}"/>
                </a:ext>
              </a:extLst>
            </xdr:cNvPr>
            <xdr:cNvPicPr preferRelativeResize="0"/>
          </xdr:nvPicPr>
          <xdr:blipFill rotWithShape="1">
            <a:blip xmlns:r="http://schemas.openxmlformats.org/officeDocument/2006/relationships" r:embed="rId2">
              <a:alphaModFix/>
            </a:blip>
            <a:srcRect/>
            <a:stretch/>
          </xdr:blipFill>
          <xdr:spPr>
            <a:xfrm>
              <a:off x="47032325" y="666747"/>
              <a:ext cx="1588773" cy="1471086"/>
            </a:xfrm>
            <a:prstGeom prst="rect">
              <a:avLst/>
            </a:prstGeom>
            <a:noFill/>
            <a:ln>
              <a:noFill/>
            </a:ln>
          </xdr:spPr>
        </xdr:pic>
      </xdr:grpSp>
    </xdr:grpSp>
    <xdr:clientData fLocksWithSheet="0"/>
  </xdr:oneCellAnchor>
  <xdr:oneCellAnchor>
    <xdr:from>
      <xdr:col>2</xdr:col>
      <xdr:colOff>657225</xdr:colOff>
      <xdr:row>4</xdr:row>
      <xdr:rowOff>142875</xdr:rowOff>
    </xdr:from>
    <xdr:ext cx="1476375" cy="1647825"/>
    <xdr:pic>
      <xdr:nvPicPr>
        <xdr:cNvPr id="3" name="image10.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2295525</xdr:colOff>
      <xdr:row>220</xdr:row>
      <xdr:rowOff>133350</xdr:rowOff>
    </xdr:from>
    <xdr:ext cx="7772400" cy="1876425"/>
    <xdr:sp macro="" textlink="">
      <xdr:nvSpPr>
        <xdr:cNvPr id="552" name="Shape 552">
          <a:extLst>
            <a:ext uri="{FF2B5EF4-FFF2-40B4-BE49-F238E27FC236}">
              <a16:creationId xmlns:a16="http://schemas.microsoft.com/office/drawing/2014/main" id="{00000000-0008-0000-0B00-000028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Revisó</a:t>
          </a:r>
          <a:endParaRPr sz="1400"/>
        </a:p>
        <a:p>
          <a:pPr marL="0" marR="0" lvl="0" indent="0" algn="ctr" rtl="0">
            <a:lnSpc>
              <a:spcPct val="100000"/>
            </a:lnSpc>
            <a:spcBef>
              <a:spcPts val="0"/>
            </a:spcBef>
            <a:spcAft>
              <a:spcPts val="0"/>
            </a:spcAft>
            <a:buClr>
              <a:schemeClr val="dk1"/>
            </a:buClr>
            <a:buSzPts val="1600"/>
            <a:buFont typeface="Arial"/>
            <a:buNone/>
          </a:pPr>
          <a:r>
            <a:rPr lang="en-US" sz="1600" b="1">
              <a:solidFill>
                <a:schemeClr val="dk1"/>
              </a:solidFill>
              <a:latin typeface="Arial"/>
              <a:ea typeface="Arial"/>
              <a:cs typeface="Arial"/>
              <a:sym typeface="Arial"/>
            </a:rPr>
            <a:t>Lic. José Fernando Díaz Núñez</a:t>
          </a:r>
          <a:endParaRPr sz="1600" b="1"/>
        </a:p>
        <a:p>
          <a:pPr marL="0" lvl="0" indent="0" algn="ctr" rtl="0">
            <a:spcBef>
              <a:spcPts val="0"/>
            </a:spcBef>
            <a:spcAft>
              <a:spcPts val="0"/>
            </a:spcAft>
            <a:buNone/>
          </a:pPr>
          <a:r>
            <a:rPr lang="en-US" sz="1600" b="1">
              <a:solidFill>
                <a:schemeClr val="dk1"/>
              </a:solidFill>
              <a:latin typeface="Arial"/>
              <a:ea typeface="Arial"/>
              <a:cs typeface="Arial"/>
              <a:sym typeface="Arial"/>
            </a:rPr>
            <a:t>Director General de Planeación Municipal</a:t>
          </a:r>
          <a:endParaRPr sz="1400"/>
        </a:p>
      </xdr:txBody>
    </xdr:sp>
    <xdr:clientData fLocksWithSheet="0"/>
  </xdr:oneCellAnchor>
  <xdr:oneCellAnchor>
    <xdr:from>
      <xdr:col>12</xdr:col>
      <xdr:colOff>381000</xdr:colOff>
      <xdr:row>222</xdr:row>
      <xdr:rowOff>152400</xdr:rowOff>
    </xdr:from>
    <xdr:ext cx="7991475" cy="1285875"/>
    <xdr:sp macro="" textlink="">
      <xdr:nvSpPr>
        <xdr:cNvPr id="553" name="Shape 553">
          <a:extLst>
            <a:ext uri="{FF2B5EF4-FFF2-40B4-BE49-F238E27FC236}">
              <a16:creationId xmlns:a16="http://schemas.microsoft.com/office/drawing/2014/main" id="{00000000-0008-0000-0B00-000029020000}"/>
            </a:ext>
          </a:extLst>
        </xdr:cNvPr>
        <xdr:cNvSpPr txBox="1"/>
      </xdr:nvSpPr>
      <xdr:spPr>
        <a:xfrm>
          <a:off x="1361375" y="3138991"/>
          <a:ext cx="7969200" cy="1262100"/>
        </a:xfrm>
        <a:prstGeom prst="rect">
          <a:avLst/>
        </a:prstGeom>
        <a:noFill/>
        <a:ln>
          <a:noFill/>
        </a:ln>
      </xdr:spPr>
      <xdr:txBody>
        <a:bodyPr spcFirstLastPara="1" wrap="square" lIns="91425" tIns="45700" rIns="91425" bIns="45700" anchor="ctr" anchorCtr="0">
          <a:sp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Autorizó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Pablo Gutiérrez Fernández</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Secretario General del H. Ayuntamiento</a:t>
          </a:r>
          <a:endParaRPr sz="1400"/>
        </a:p>
        <a:p>
          <a:pPr marL="0" lvl="0" indent="0" algn="ctr" rtl="0">
            <a:spcBef>
              <a:spcPts val="0"/>
            </a:spcBef>
            <a:spcAft>
              <a:spcPts val="0"/>
            </a:spcAft>
            <a:buNone/>
          </a:pPr>
          <a:endParaRPr sz="1600" b="1"/>
        </a:p>
      </xdr:txBody>
    </xdr:sp>
    <xdr:clientData fLocksWithSheet="0"/>
  </xdr:oneCellAnchor>
  <xdr:oneCellAnchor>
    <xdr:from>
      <xdr:col>2</xdr:col>
      <xdr:colOff>95250</xdr:colOff>
      <xdr:row>219</xdr:row>
      <xdr:rowOff>161925</xdr:rowOff>
    </xdr:from>
    <xdr:ext cx="9020175" cy="2238375"/>
    <xdr:sp macro="" textlink="">
      <xdr:nvSpPr>
        <xdr:cNvPr id="554" name="Shape 554">
          <a:extLst>
            <a:ext uri="{FF2B5EF4-FFF2-40B4-BE49-F238E27FC236}">
              <a16:creationId xmlns:a16="http://schemas.microsoft.com/office/drawing/2014/main" id="{00000000-0008-0000-0B00-00002A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Elaboró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Máximo Martínez Canche</a:t>
          </a:r>
          <a:endParaRPr sz="1600" b="1">
            <a:solidFill>
              <a:schemeClr val="dk1"/>
            </a:solidFill>
            <a:latin typeface="Arial"/>
            <a:ea typeface="Arial"/>
            <a:cs typeface="Arial"/>
            <a:sym typeface="Arial"/>
          </a:endParaRPr>
        </a:p>
        <a:p>
          <a:pPr marL="0" lvl="0" indent="0" algn="ctr" rtl="0">
            <a:spcBef>
              <a:spcPts val="0"/>
            </a:spcBef>
            <a:spcAft>
              <a:spcPts val="0"/>
            </a:spcAft>
            <a:buNone/>
          </a:pPr>
          <a:r>
            <a:rPr lang="en-US" sz="1600" b="1">
              <a:solidFill>
                <a:schemeClr val="dk1"/>
              </a:solidFill>
            </a:rPr>
            <a:t>Asistente Jurídico de la Secretaría General del H. Ayuntamiento</a:t>
          </a:r>
          <a:endParaRPr sz="1600" b="1">
            <a:solidFill>
              <a:schemeClr val="dk1"/>
            </a:solidFill>
          </a:endParaRPr>
        </a:p>
      </xdr:txBody>
    </xdr:sp>
    <xdr:clientData fLocksWithSheet="0"/>
  </xdr:oneCellAnchor>
  <xdr:oneCellAnchor>
    <xdr:from>
      <xdr:col>15</xdr:col>
      <xdr:colOff>690129</xdr:colOff>
      <xdr:row>4</xdr:row>
      <xdr:rowOff>134463</xdr:rowOff>
    </xdr:from>
    <xdr:ext cx="4086225" cy="942975"/>
    <xdr:grpSp>
      <xdr:nvGrpSpPr>
        <xdr:cNvPr id="2" name="Shape 2">
          <a:extLst>
            <a:ext uri="{FF2B5EF4-FFF2-40B4-BE49-F238E27FC236}">
              <a16:creationId xmlns:a16="http://schemas.microsoft.com/office/drawing/2014/main" id="{00000000-0008-0000-0B00-000002000000}"/>
            </a:ext>
          </a:extLst>
        </xdr:cNvPr>
        <xdr:cNvGrpSpPr/>
      </xdr:nvGrpSpPr>
      <xdr:grpSpPr>
        <a:xfrm>
          <a:off x="21835629" y="896463"/>
          <a:ext cx="4086225" cy="942975"/>
          <a:chOff x="3302888" y="3518063"/>
          <a:chExt cx="4086225" cy="523875"/>
        </a:xfrm>
      </xdr:grpSpPr>
      <xdr:grpSp>
        <xdr:nvGrpSpPr>
          <xdr:cNvPr id="555" name="Shape 555">
            <a:extLst>
              <a:ext uri="{FF2B5EF4-FFF2-40B4-BE49-F238E27FC236}">
                <a16:creationId xmlns:a16="http://schemas.microsoft.com/office/drawing/2014/main" id="{00000000-0008-0000-0B00-00002B020000}"/>
              </a:ext>
            </a:extLst>
          </xdr:cNvPr>
          <xdr:cNvGrpSpPr/>
        </xdr:nvGrpSpPr>
        <xdr:grpSpPr>
          <a:xfrm>
            <a:off x="3302888" y="3518063"/>
            <a:ext cx="4086225" cy="523875"/>
            <a:chOff x="47032325" y="585107"/>
            <a:chExt cx="5791084" cy="1674174"/>
          </a:xfrm>
        </xdr:grpSpPr>
        <xdr:sp macro="" textlink="">
          <xdr:nvSpPr>
            <xdr:cNvPr id="7" name="Shape 7">
              <a:extLst>
                <a:ext uri="{FF2B5EF4-FFF2-40B4-BE49-F238E27FC236}">
                  <a16:creationId xmlns:a16="http://schemas.microsoft.com/office/drawing/2014/main" id="{00000000-0008-0000-0B00-000007000000}"/>
                </a:ext>
              </a:extLst>
            </xdr:cNvPr>
            <xdr:cNvSpPr/>
          </xdr:nvSpPr>
          <xdr:spPr>
            <a:xfrm>
              <a:off x="47032325" y="585107"/>
              <a:ext cx="5791075" cy="1674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56" name="Shape 556">
              <a:extLst>
                <a:ext uri="{FF2B5EF4-FFF2-40B4-BE49-F238E27FC236}">
                  <a16:creationId xmlns:a16="http://schemas.microsoft.com/office/drawing/2014/main" id="{00000000-0008-0000-0B00-00002C020000}"/>
                </a:ext>
              </a:extLst>
            </xdr:cNvPr>
            <xdr:cNvPicPr preferRelativeResize="0"/>
          </xdr:nvPicPr>
          <xdr:blipFill rotWithShape="1">
            <a:blip xmlns:r="http://schemas.openxmlformats.org/officeDocument/2006/relationships" r:embed="rId1">
              <a:alphaModFix/>
            </a:blip>
            <a:srcRect/>
            <a:stretch/>
          </xdr:blipFill>
          <xdr:spPr>
            <a:xfrm>
              <a:off x="48376408" y="585107"/>
              <a:ext cx="4447001" cy="1674174"/>
            </a:xfrm>
            <a:prstGeom prst="rect">
              <a:avLst/>
            </a:prstGeom>
            <a:noFill/>
            <a:ln>
              <a:noFill/>
            </a:ln>
          </xdr:spPr>
        </xdr:pic>
        <xdr:pic>
          <xdr:nvPicPr>
            <xdr:cNvPr id="557" name="Shape 557">
              <a:extLst>
                <a:ext uri="{FF2B5EF4-FFF2-40B4-BE49-F238E27FC236}">
                  <a16:creationId xmlns:a16="http://schemas.microsoft.com/office/drawing/2014/main" id="{00000000-0008-0000-0B00-00002D020000}"/>
                </a:ext>
              </a:extLst>
            </xdr:cNvPr>
            <xdr:cNvPicPr preferRelativeResize="0"/>
          </xdr:nvPicPr>
          <xdr:blipFill rotWithShape="1">
            <a:blip xmlns:r="http://schemas.openxmlformats.org/officeDocument/2006/relationships" r:embed="rId2">
              <a:alphaModFix/>
            </a:blip>
            <a:srcRect/>
            <a:stretch/>
          </xdr:blipFill>
          <xdr:spPr>
            <a:xfrm>
              <a:off x="47032325" y="666747"/>
              <a:ext cx="1588773" cy="1471086"/>
            </a:xfrm>
            <a:prstGeom prst="rect">
              <a:avLst/>
            </a:prstGeom>
            <a:noFill/>
            <a:ln>
              <a:noFill/>
            </a:ln>
          </xdr:spPr>
        </xdr:pic>
      </xdr:grpSp>
    </xdr:grp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9</xdr:col>
      <xdr:colOff>628650</xdr:colOff>
      <xdr:row>4</xdr:row>
      <xdr:rowOff>57150</xdr:rowOff>
    </xdr:from>
    <xdr:ext cx="7477125" cy="1076325"/>
    <xdr:pic>
      <xdr:nvPicPr>
        <xdr:cNvPr id="2" name="image1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9</xdr:col>
      <xdr:colOff>628650</xdr:colOff>
      <xdr:row>4</xdr:row>
      <xdr:rowOff>57150</xdr:rowOff>
    </xdr:from>
    <xdr:ext cx="6600825" cy="1076325"/>
    <xdr:pic>
      <xdr:nvPicPr>
        <xdr:cNvPr id="2" name="image1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9</xdr:col>
      <xdr:colOff>628650</xdr:colOff>
      <xdr:row>4</xdr:row>
      <xdr:rowOff>57150</xdr:rowOff>
    </xdr:from>
    <xdr:ext cx="5762625" cy="1076325"/>
    <xdr:pic>
      <xdr:nvPicPr>
        <xdr:cNvPr id="2" name="image1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9</xdr:col>
      <xdr:colOff>628650</xdr:colOff>
      <xdr:row>4</xdr:row>
      <xdr:rowOff>57150</xdr:rowOff>
    </xdr:from>
    <xdr:ext cx="4800600" cy="1076325"/>
    <xdr:pic>
      <xdr:nvPicPr>
        <xdr:cNvPr id="2" name="image1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323850</xdr:colOff>
      <xdr:row>15</xdr:row>
      <xdr:rowOff>180975</xdr:rowOff>
    </xdr:from>
    <xdr:ext cx="114300" cy="1524000"/>
    <xdr:grpSp>
      <xdr:nvGrpSpPr>
        <xdr:cNvPr id="2" name="Shape 2">
          <a:extLst>
            <a:ext uri="{FF2B5EF4-FFF2-40B4-BE49-F238E27FC236}">
              <a16:creationId xmlns:a16="http://schemas.microsoft.com/office/drawing/2014/main" id="{00000000-0008-0000-0100-000002000000}"/>
            </a:ext>
          </a:extLst>
        </xdr:cNvPr>
        <xdr:cNvGrpSpPr/>
      </xdr:nvGrpSpPr>
      <xdr:grpSpPr>
        <a:xfrm>
          <a:off x="15849600" y="4124325"/>
          <a:ext cx="114300" cy="1524000"/>
          <a:chOff x="5293613" y="3027675"/>
          <a:chExt cx="104700" cy="1504800"/>
        </a:xfrm>
      </xdr:grpSpPr>
      <xdr:cxnSp macro="">
        <xdr:nvCxnSpPr>
          <xdr:cNvPr id="182" name="Shape 182">
            <a:extLst>
              <a:ext uri="{FF2B5EF4-FFF2-40B4-BE49-F238E27FC236}">
                <a16:creationId xmlns:a16="http://schemas.microsoft.com/office/drawing/2014/main" id="{00000000-0008-0000-0100-0000B6000000}"/>
              </a:ext>
            </a:extLst>
          </xdr:cNvPr>
          <xdr:cNvCxnSpPr>
            <a:stCxn id="183" idx="0"/>
            <a:endCxn id="122" idx="2"/>
          </xdr:cNvCxnSpPr>
        </xdr:nvCxnSpPr>
        <xdr:spPr>
          <a:xfrm rot="10800000" flipH="1">
            <a:off x="5293613" y="3027675"/>
            <a:ext cx="104700" cy="15048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xdr:col>
      <xdr:colOff>190500</xdr:colOff>
      <xdr:row>1</xdr:row>
      <xdr:rowOff>314325</xdr:rowOff>
    </xdr:from>
    <xdr:ext cx="5362575" cy="1171575"/>
    <xdr:grpSp>
      <xdr:nvGrpSpPr>
        <xdr:cNvPr id="3" name="Shape 2">
          <a:extLst>
            <a:ext uri="{FF2B5EF4-FFF2-40B4-BE49-F238E27FC236}">
              <a16:creationId xmlns:a16="http://schemas.microsoft.com/office/drawing/2014/main" id="{00000000-0008-0000-0100-000003000000}"/>
            </a:ext>
          </a:extLst>
        </xdr:cNvPr>
        <xdr:cNvGrpSpPr/>
      </xdr:nvGrpSpPr>
      <xdr:grpSpPr>
        <a:xfrm>
          <a:off x="428625" y="485775"/>
          <a:ext cx="5362575" cy="1171575"/>
          <a:chOff x="2664713" y="3194213"/>
          <a:chExt cx="5362575" cy="1171575"/>
        </a:xfrm>
      </xdr:grpSpPr>
      <xdr:grpSp>
        <xdr:nvGrpSpPr>
          <xdr:cNvPr id="184" name="Shape 184">
            <a:extLst>
              <a:ext uri="{FF2B5EF4-FFF2-40B4-BE49-F238E27FC236}">
                <a16:creationId xmlns:a16="http://schemas.microsoft.com/office/drawing/2014/main" id="{00000000-0008-0000-0100-0000B8000000}"/>
              </a:ext>
            </a:extLst>
          </xdr:cNvPr>
          <xdr:cNvGrpSpPr/>
        </xdr:nvGrpSpPr>
        <xdr:grpSpPr>
          <a:xfrm>
            <a:off x="2664713" y="3194213"/>
            <a:ext cx="5362575" cy="1171575"/>
            <a:chOff x="0" y="-635"/>
            <a:chExt cx="2183393" cy="572770"/>
          </a:xfrm>
        </xdr:grpSpPr>
        <xdr:sp macro="" textlink="">
          <xdr:nvSpPr>
            <xdr:cNvPr id="7" name="Shape 7">
              <a:extLst>
                <a:ext uri="{FF2B5EF4-FFF2-40B4-BE49-F238E27FC236}">
                  <a16:creationId xmlns:a16="http://schemas.microsoft.com/office/drawing/2014/main" id="{00000000-0008-0000-0100-000007000000}"/>
                </a:ext>
              </a:extLst>
            </xdr:cNvPr>
            <xdr:cNvSpPr/>
          </xdr:nvSpPr>
          <xdr:spPr>
            <a:xfrm>
              <a:off x="0" y="-635"/>
              <a:ext cx="2183375" cy="572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85" name="Shape 185">
              <a:extLst>
                <a:ext uri="{FF2B5EF4-FFF2-40B4-BE49-F238E27FC236}">
                  <a16:creationId xmlns:a16="http://schemas.microsoft.com/office/drawing/2014/main" id="{00000000-0008-0000-0100-0000B9000000}"/>
                </a:ext>
              </a:extLst>
            </xdr:cNvPr>
            <xdr:cNvGrpSpPr/>
          </xdr:nvGrpSpPr>
          <xdr:grpSpPr>
            <a:xfrm>
              <a:off x="0" y="-635"/>
              <a:ext cx="574040" cy="572770"/>
              <a:chOff x="885" y="996"/>
              <a:chExt cx="904" cy="902"/>
            </a:xfrm>
          </xdr:grpSpPr>
          <xdr:sp macro="" textlink="">
            <xdr:nvSpPr>
              <xdr:cNvPr id="186" name="Shape 186">
                <a:extLst>
                  <a:ext uri="{FF2B5EF4-FFF2-40B4-BE49-F238E27FC236}">
                    <a16:creationId xmlns:a16="http://schemas.microsoft.com/office/drawing/2014/main" id="{00000000-0008-0000-0100-0000BA000000}"/>
                  </a:ext>
                </a:extLst>
              </xdr:cNvPr>
              <xdr:cNvSpPr/>
            </xdr:nvSpPr>
            <xdr:spPr>
              <a:xfrm>
                <a:off x="886" y="1456"/>
                <a:ext cx="903" cy="223"/>
              </a:xfrm>
              <a:custGeom>
                <a:avLst/>
                <a:gdLst/>
                <a:ahLst/>
                <a:cxnLst/>
                <a:rect l="l" t="t" r="r" b="b"/>
                <a:pathLst>
                  <a:path w="903" h="223" extrusionOk="0">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87" name="Shape 187">
                <a:extLst>
                  <a:ext uri="{FF2B5EF4-FFF2-40B4-BE49-F238E27FC236}">
                    <a16:creationId xmlns:a16="http://schemas.microsoft.com/office/drawing/2014/main" id="{00000000-0008-0000-0100-0000BB000000}"/>
                  </a:ext>
                </a:extLst>
              </xdr:cNvPr>
              <xdr:cNvSpPr/>
            </xdr:nvSpPr>
            <xdr:spPr>
              <a:xfrm>
                <a:off x="905" y="1576"/>
                <a:ext cx="857" cy="322"/>
              </a:xfrm>
              <a:custGeom>
                <a:avLst/>
                <a:gdLst/>
                <a:ahLst/>
                <a:cxnLst/>
                <a:rect l="l" t="t" r="r" b="b"/>
                <a:pathLst>
                  <a:path w="857" h="322" extrusionOk="0">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188" name="Shape 188">
                <a:extLst>
                  <a:ext uri="{FF2B5EF4-FFF2-40B4-BE49-F238E27FC236}">
                    <a16:creationId xmlns:a16="http://schemas.microsoft.com/office/drawing/2014/main" id="{00000000-0008-0000-0100-0000BC000000}"/>
                  </a:ext>
                </a:extLst>
              </xdr:cNvPr>
              <xdr:cNvSpPr/>
            </xdr:nvSpPr>
            <xdr:spPr>
              <a:xfrm>
                <a:off x="885" y="996"/>
                <a:ext cx="903" cy="441"/>
              </a:xfrm>
              <a:custGeom>
                <a:avLst/>
                <a:gdLst/>
                <a:ahLst/>
                <a:cxnLst/>
                <a:rect l="l" t="t" r="r" b="b"/>
                <a:pathLst>
                  <a:path w="903" h="441" extrusionOk="0">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nvGrpSpPr>
            <xdr:cNvPr id="189" name="Shape 189">
              <a:extLst>
                <a:ext uri="{FF2B5EF4-FFF2-40B4-BE49-F238E27FC236}">
                  <a16:creationId xmlns:a16="http://schemas.microsoft.com/office/drawing/2014/main" id="{00000000-0008-0000-0100-0000BD000000}"/>
                </a:ext>
              </a:extLst>
            </xdr:cNvPr>
            <xdr:cNvGrpSpPr/>
          </xdr:nvGrpSpPr>
          <xdr:grpSpPr>
            <a:xfrm>
              <a:off x="693683" y="78827"/>
              <a:ext cx="1489710" cy="419735"/>
              <a:chOff x="0" y="0"/>
              <a:chExt cx="2346" cy="661"/>
            </a:xfrm>
          </xdr:grpSpPr>
          <xdr:pic>
            <xdr:nvPicPr>
              <xdr:cNvPr id="190" name="Shape 190">
                <a:extLst>
                  <a:ext uri="{FF2B5EF4-FFF2-40B4-BE49-F238E27FC236}">
                    <a16:creationId xmlns:a16="http://schemas.microsoft.com/office/drawing/2014/main" id="{00000000-0008-0000-0100-0000BE000000}"/>
                  </a:ext>
                </a:extLst>
              </xdr:cNvPr>
              <xdr:cNvPicPr preferRelativeResize="0"/>
            </xdr:nvPicPr>
            <xdr:blipFill rotWithShape="1">
              <a:blip xmlns:r="http://schemas.openxmlformats.org/officeDocument/2006/relationships" r:embed="rId1">
                <a:alphaModFix/>
              </a:blip>
              <a:srcRect/>
              <a:stretch/>
            </xdr:blipFill>
            <xdr:spPr>
              <a:xfrm>
                <a:off x="9" y="227"/>
                <a:ext cx="352" cy="208"/>
              </a:xfrm>
              <a:prstGeom prst="rect">
                <a:avLst/>
              </a:prstGeom>
              <a:noFill/>
              <a:ln>
                <a:noFill/>
              </a:ln>
            </xdr:spPr>
          </xdr:pic>
          <xdr:pic>
            <xdr:nvPicPr>
              <xdr:cNvPr id="191" name="Shape 191">
                <a:extLst>
                  <a:ext uri="{FF2B5EF4-FFF2-40B4-BE49-F238E27FC236}">
                    <a16:creationId xmlns:a16="http://schemas.microsoft.com/office/drawing/2014/main" id="{00000000-0008-0000-0100-0000BF000000}"/>
                  </a:ext>
                </a:extLst>
              </xdr:cNvPr>
              <xdr:cNvPicPr preferRelativeResize="0"/>
            </xdr:nvPicPr>
            <xdr:blipFill rotWithShape="1">
              <a:blip xmlns:r="http://schemas.openxmlformats.org/officeDocument/2006/relationships" r:embed="rId2">
                <a:alphaModFix/>
              </a:blip>
              <a:srcRect/>
              <a:stretch/>
            </xdr:blipFill>
            <xdr:spPr>
              <a:xfrm>
                <a:off x="395" y="227"/>
                <a:ext cx="184" cy="208"/>
              </a:xfrm>
              <a:prstGeom prst="rect">
                <a:avLst/>
              </a:prstGeom>
              <a:noFill/>
              <a:ln>
                <a:noFill/>
              </a:ln>
            </xdr:spPr>
          </xdr:pic>
          <xdr:pic>
            <xdr:nvPicPr>
              <xdr:cNvPr id="192" name="Shape 192">
                <a:extLst>
                  <a:ext uri="{FF2B5EF4-FFF2-40B4-BE49-F238E27FC236}">
                    <a16:creationId xmlns:a16="http://schemas.microsoft.com/office/drawing/2014/main" id="{00000000-0008-0000-0100-0000C0000000}"/>
                  </a:ext>
                </a:extLst>
              </xdr:cNvPr>
              <xdr:cNvPicPr preferRelativeResize="0"/>
            </xdr:nvPicPr>
            <xdr:blipFill rotWithShape="1">
              <a:blip xmlns:r="http://schemas.openxmlformats.org/officeDocument/2006/relationships" r:embed="rId3">
                <a:alphaModFix/>
              </a:blip>
              <a:srcRect/>
              <a:stretch/>
            </xdr:blipFill>
            <xdr:spPr>
              <a:xfrm>
                <a:off x="22" y="1"/>
                <a:ext cx="127" cy="123"/>
              </a:xfrm>
              <a:prstGeom prst="rect">
                <a:avLst/>
              </a:prstGeom>
              <a:noFill/>
              <a:ln>
                <a:noFill/>
              </a:ln>
            </xdr:spPr>
          </xdr:pic>
          <xdr:pic>
            <xdr:nvPicPr>
              <xdr:cNvPr id="193" name="Shape 193">
                <a:extLst>
                  <a:ext uri="{FF2B5EF4-FFF2-40B4-BE49-F238E27FC236}">
                    <a16:creationId xmlns:a16="http://schemas.microsoft.com/office/drawing/2014/main" id="{00000000-0008-0000-0100-0000C1000000}"/>
                  </a:ext>
                </a:extLst>
              </xdr:cNvPr>
              <xdr:cNvPicPr preferRelativeResize="0"/>
            </xdr:nvPicPr>
            <xdr:blipFill rotWithShape="1">
              <a:blip xmlns:r="http://schemas.openxmlformats.org/officeDocument/2006/relationships" r:embed="rId4">
                <a:alphaModFix/>
              </a:blip>
              <a:srcRect/>
              <a:stretch/>
            </xdr:blipFill>
            <xdr:spPr>
              <a:xfrm>
                <a:off x="282" y="1"/>
                <a:ext cx="101" cy="124"/>
              </a:xfrm>
              <a:prstGeom prst="rect">
                <a:avLst/>
              </a:prstGeom>
              <a:noFill/>
              <a:ln>
                <a:noFill/>
              </a:ln>
            </xdr:spPr>
          </xdr:pic>
          <xdr:pic>
            <xdr:nvPicPr>
              <xdr:cNvPr id="194" name="Shape 194">
                <a:extLst>
                  <a:ext uri="{FF2B5EF4-FFF2-40B4-BE49-F238E27FC236}">
                    <a16:creationId xmlns:a16="http://schemas.microsoft.com/office/drawing/2014/main" id="{00000000-0008-0000-0100-0000C2000000}"/>
                  </a:ext>
                </a:extLst>
              </xdr:cNvPr>
              <xdr:cNvPicPr preferRelativeResize="0"/>
            </xdr:nvPicPr>
            <xdr:blipFill rotWithShape="1">
              <a:blip xmlns:r="http://schemas.openxmlformats.org/officeDocument/2006/relationships" r:embed="rId5">
                <a:alphaModFix/>
              </a:blip>
              <a:srcRect/>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4" name="Shape 2">
          <a:extLst>
            <a:ext uri="{FF2B5EF4-FFF2-40B4-BE49-F238E27FC236}">
              <a16:creationId xmlns:a16="http://schemas.microsoft.com/office/drawing/2014/main" id="{00000000-0008-0000-0100-000004000000}"/>
            </a:ext>
          </a:extLst>
        </xdr:cNvPr>
        <xdr:cNvGrpSpPr/>
      </xdr:nvGrpSpPr>
      <xdr:grpSpPr>
        <a:xfrm>
          <a:off x="2886075" y="4438650"/>
          <a:ext cx="11172825" cy="2486025"/>
          <a:chOff x="0" y="2536988"/>
          <a:chExt cx="10692000" cy="2486083"/>
        </a:xfrm>
      </xdr:grpSpPr>
      <xdr:grpSp>
        <xdr:nvGrpSpPr>
          <xdr:cNvPr id="195" name="Shape 195">
            <a:extLst>
              <a:ext uri="{FF2B5EF4-FFF2-40B4-BE49-F238E27FC236}">
                <a16:creationId xmlns:a16="http://schemas.microsoft.com/office/drawing/2014/main" id="{00000000-0008-0000-0100-0000C3000000}"/>
              </a:ext>
            </a:extLst>
          </xdr:cNvPr>
          <xdr:cNvGrpSpPr/>
        </xdr:nvGrpSpPr>
        <xdr:grpSpPr>
          <a:xfrm>
            <a:off x="0" y="2536988"/>
            <a:ext cx="10692000" cy="2486083"/>
            <a:chOff x="2387117" y="5763448"/>
            <a:chExt cx="6015755" cy="2979269"/>
          </a:xfrm>
        </xdr:grpSpPr>
        <xdr:sp macro="" textlink="">
          <xdr:nvSpPr>
            <xdr:cNvPr id="5" name="Shape 7">
              <a:extLst>
                <a:ext uri="{FF2B5EF4-FFF2-40B4-BE49-F238E27FC236}">
                  <a16:creationId xmlns:a16="http://schemas.microsoft.com/office/drawing/2014/main" id="{00000000-0008-0000-0100-000005000000}"/>
                </a:ext>
              </a:extLst>
            </xdr:cNvPr>
            <xdr:cNvSpPr/>
          </xdr:nvSpPr>
          <xdr:spPr>
            <a:xfrm>
              <a:off x="2387117" y="5763448"/>
              <a:ext cx="6015750" cy="2979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96" name="Shape 196">
              <a:extLst>
                <a:ext uri="{FF2B5EF4-FFF2-40B4-BE49-F238E27FC236}">
                  <a16:creationId xmlns:a16="http://schemas.microsoft.com/office/drawing/2014/main" id="{00000000-0008-0000-0100-0000C4000000}"/>
                </a:ext>
              </a:extLst>
            </xdr:cNvPr>
            <xdr:cNvGrpSpPr/>
          </xdr:nvGrpSpPr>
          <xdr:grpSpPr>
            <a:xfrm>
              <a:off x="4471197" y="5775802"/>
              <a:ext cx="2205808" cy="1480745"/>
              <a:chOff x="29123933" y="2813313"/>
              <a:chExt cx="3089208" cy="1432282"/>
            </a:xfrm>
          </xdr:grpSpPr>
          <xdr:cxnSp macro="">
            <xdr:nvCxnSpPr>
              <xdr:cNvPr id="197" name="Shape 197">
                <a:extLst>
                  <a:ext uri="{FF2B5EF4-FFF2-40B4-BE49-F238E27FC236}">
                    <a16:creationId xmlns:a16="http://schemas.microsoft.com/office/drawing/2014/main" id="{00000000-0008-0000-0100-0000C5000000}"/>
                  </a:ext>
                </a:extLst>
              </xdr:cNvPr>
              <xdr:cNvCxnSpPr>
                <a:stCxn id="198" idx="0"/>
                <a:endCxn id="199" idx="2"/>
              </xdr:cNvCxnSpPr>
            </xdr:nvCxnSpPr>
            <xdr:spPr>
              <a:xfrm rot="10800000" flipH="1">
                <a:off x="29123933" y="3814495"/>
                <a:ext cx="2082300" cy="431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99" name="Shape 199">
                <a:extLst>
                  <a:ext uri="{FF2B5EF4-FFF2-40B4-BE49-F238E27FC236}">
                    <a16:creationId xmlns:a16="http://schemas.microsoft.com/office/drawing/2014/main" id="{00000000-0008-0000-0100-0000C7000000}"/>
                  </a:ext>
                </a:extLst>
              </xdr:cNvPr>
              <xdr:cNvSpPr txBox="1"/>
            </xdr:nvSpPr>
            <xdr:spPr>
              <a:xfrm>
                <a:off x="30199465" y="2813313"/>
                <a:ext cx="2013676"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00" name="Shape 200">
              <a:extLst>
                <a:ext uri="{FF2B5EF4-FFF2-40B4-BE49-F238E27FC236}">
                  <a16:creationId xmlns:a16="http://schemas.microsoft.com/office/drawing/2014/main" id="{00000000-0008-0000-0100-0000C8000000}"/>
                </a:ext>
              </a:extLst>
            </xdr:cNvPr>
            <xdr:cNvGrpSpPr/>
          </xdr:nvGrpSpPr>
          <xdr:grpSpPr>
            <a:xfrm>
              <a:off x="2387117" y="5769903"/>
              <a:ext cx="2084080" cy="1486644"/>
              <a:chOff x="4513444" y="3940609"/>
              <a:chExt cx="3569184" cy="1455861"/>
            </a:xfrm>
          </xdr:grpSpPr>
          <xdr:cxnSp macro="">
            <xdr:nvCxnSpPr>
              <xdr:cNvPr id="201" name="Shape 201">
                <a:extLst>
                  <a:ext uri="{FF2B5EF4-FFF2-40B4-BE49-F238E27FC236}">
                    <a16:creationId xmlns:a16="http://schemas.microsoft.com/office/drawing/2014/main" id="{00000000-0008-0000-0100-0000C9000000}"/>
                  </a:ext>
                </a:extLst>
              </xdr:cNvPr>
              <xdr:cNvCxnSpPr>
                <a:stCxn id="198" idx="0"/>
                <a:endCxn id="202" idx="2"/>
              </xdr:cNvCxnSpPr>
            </xdr:nvCxnSpPr>
            <xdr:spPr>
              <a:xfrm rot="10800000">
                <a:off x="5604328" y="4941970"/>
                <a:ext cx="2478300" cy="4545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02" name="Shape 202">
                <a:extLst>
                  <a:ext uri="{FF2B5EF4-FFF2-40B4-BE49-F238E27FC236}">
                    <a16:creationId xmlns:a16="http://schemas.microsoft.com/office/drawing/2014/main" id="{00000000-0008-0000-0100-0000CA000000}"/>
                  </a:ext>
                </a:extLst>
              </xdr:cNvPr>
              <xdr:cNvSpPr txBox="1"/>
            </xdr:nvSpPr>
            <xdr:spPr>
              <a:xfrm>
                <a:off x="4513444" y="3940609"/>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03" name="Shape 203">
              <a:extLst>
                <a:ext uri="{FF2B5EF4-FFF2-40B4-BE49-F238E27FC236}">
                  <a16:creationId xmlns:a16="http://schemas.microsoft.com/office/drawing/2014/main" id="{00000000-0008-0000-0100-0000CB000000}"/>
                </a:ext>
              </a:extLst>
            </xdr:cNvPr>
            <xdr:cNvGrpSpPr/>
          </xdr:nvGrpSpPr>
          <xdr:grpSpPr>
            <a:xfrm>
              <a:off x="3740894" y="5763448"/>
              <a:ext cx="1437790" cy="1493099"/>
              <a:chOff x="19211480" y="5662547"/>
              <a:chExt cx="2013681" cy="1454466"/>
            </a:xfrm>
          </xdr:grpSpPr>
          <xdr:cxnSp macro="">
            <xdr:nvCxnSpPr>
              <xdr:cNvPr id="204" name="Shape 204">
                <a:extLst>
                  <a:ext uri="{FF2B5EF4-FFF2-40B4-BE49-F238E27FC236}">
                    <a16:creationId xmlns:a16="http://schemas.microsoft.com/office/drawing/2014/main" id="{00000000-0008-0000-0100-0000CC000000}"/>
                  </a:ext>
                </a:extLst>
              </xdr:cNvPr>
              <xdr:cNvCxnSpPr>
                <a:stCxn id="198" idx="0"/>
                <a:endCxn id="205" idx="2"/>
              </xdr:cNvCxnSpPr>
            </xdr:nvCxnSpPr>
            <xdr:spPr>
              <a:xfrm rot="10800000">
                <a:off x="20218399" y="6663713"/>
                <a:ext cx="15900" cy="453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05" name="Shape 205">
                <a:extLst>
                  <a:ext uri="{FF2B5EF4-FFF2-40B4-BE49-F238E27FC236}">
                    <a16:creationId xmlns:a16="http://schemas.microsoft.com/office/drawing/2014/main" id="{00000000-0008-0000-0100-0000CD000000}"/>
                  </a:ext>
                </a:extLst>
              </xdr:cNvPr>
              <xdr:cNvSpPr txBox="1"/>
            </xdr:nvSpPr>
            <xdr:spPr>
              <a:xfrm>
                <a:off x="19211480" y="5662547"/>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06" name="Shape 206">
              <a:extLst>
                <a:ext uri="{FF2B5EF4-FFF2-40B4-BE49-F238E27FC236}">
                  <a16:creationId xmlns:a16="http://schemas.microsoft.com/office/drawing/2014/main" id="{00000000-0008-0000-0100-0000CE000000}"/>
                </a:ext>
              </a:extLst>
            </xdr:cNvPr>
            <xdr:cNvGrpSpPr/>
          </xdr:nvGrpSpPr>
          <xdr:grpSpPr>
            <a:xfrm>
              <a:off x="6597101" y="5784421"/>
              <a:ext cx="1805771" cy="2958296"/>
              <a:chOff x="6028075" y="5614798"/>
              <a:chExt cx="1809089" cy="2830246"/>
            </a:xfrm>
          </xdr:grpSpPr>
          <xdr:grpSp>
            <xdr:nvGrpSpPr>
              <xdr:cNvPr id="207" name="Shape 207">
                <a:extLst>
                  <a:ext uri="{FF2B5EF4-FFF2-40B4-BE49-F238E27FC236}">
                    <a16:creationId xmlns:a16="http://schemas.microsoft.com/office/drawing/2014/main" id="{00000000-0008-0000-0100-0000CF000000}"/>
                  </a:ext>
                </a:extLst>
              </xdr:cNvPr>
              <xdr:cNvGrpSpPr/>
            </xdr:nvGrpSpPr>
            <xdr:grpSpPr>
              <a:xfrm>
                <a:off x="6212619" y="5614798"/>
                <a:ext cx="1440000" cy="1421134"/>
                <a:chOff x="16496042" y="2860073"/>
                <a:chExt cx="2013681" cy="1467096"/>
              </a:xfrm>
            </xdr:grpSpPr>
            <xdr:cxnSp macro="">
              <xdr:nvCxnSpPr>
                <xdr:cNvPr id="208" name="Shape 208">
                  <a:extLst>
                    <a:ext uri="{FF2B5EF4-FFF2-40B4-BE49-F238E27FC236}">
                      <a16:creationId xmlns:a16="http://schemas.microsoft.com/office/drawing/2014/main" id="{00000000-0008-0000-0100-0000D0000000}"/>
                    </a:ext>
                  </a:extLst>
                </xdr:cNvPr>
                <xdr:cNvCxnSpPr>
                  <a:stCxn id="209" idx="0"/>
                  <a:endCxn id="210" idx="2"/>
                </xdr:cNvCxnSpPr>
              </xdr:nvCxnSpPr>
              <xdr:spPr>
                <a:xfrm rot="10800000">
                  <a:off x="17502883" y="3861269"/>
                  <a:ext cx="0" cy="4659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10" name="Shape 210">
                  <a:extLst>
                    <a:ext uri="{FF2B5EF4-FFF2-40B4-BE49-F238E27FC236}">
                      <a16:creationId xmlns:a16="http://schemas.microsoft.com/office/drawing/2014/main" id="{00000000-0008-0000-0100-0000D2000000}"/>
                    </a:ext>
                  </a:extLst>
                </xdr:cNvPr>
                <xdr:cNvSpPr txBox="1"/>
              </xdr:nvSpPr>
              <xdr:spPr>
                <a:xfrm>
                  <a:off x="16496042" y="2860073"/>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11" name="Shape 211">
                <a:extLst>
                  <a:ext uri="{FF2B5EF4-FFF2-40B4-BE49-F238E27FC236}">
                    <a16:creationId xmlns:a16="http://schemas.microsoft.com/office/drawing/2014/main" id="{00000000-0008-0000-0100-0000D3000000}"/>
                  </a:ext>
                </a:extLst>
              </xdr:cNvPr>
              <xdr:cNvGrpSpPr/>
            </xdr:nvGrpSpPr>
            <xdr:grpSpPr>
              <a:xfrm>
                <a:off x="6028075" y="7035932"/>
                <a:ext cx="1809089" cy="1409112"/>
                <a:chOff x="26931285" y="4305889"/>
                <a:chExt cx="2174601" cy="1480660"/>
              </a:xfrm>
            </xdr:grpSpPr>
            <xdr:cxnSp macro="">
              <xdr:nvCxnSpPr>
                <xdr:cNvPr id="212" name="Shape 212">
                  <a:extLst>
                    <a:ext uri="{FF2B5EF4-FFF2-40B4-BE49-F238E27FC236}">
                      <a16:creationId xmlns:a16="http://schemas.microsoft.com/office/drawing/2014/main" id="{00000000-0008-0000-0100-0000D4000000}"/>
                    </a:ext>
                  </a:extLst>
                </xdr:cNvPr>
                <xdr:cNvCxnSpPr>
                  <a:endCxn id="209" idx="2"/>
                </xdr:cNvCxnSpPr>
              </xdr:nvCxnSpPr>
              <xdr:spPr>
                <a:xfrm rot="10800000">
                  <a:off x="28018585" y="5307149"/>
                  <a:ext cx="0" cy="479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09" name="Shape 209">
                  <a:extLst>
                    <a:ext uri="{FF2B5EF4-FFF2-40B4-BE49-F238E27FC236}">
                      <a16:creationId xmlns:a16="http://schemas.microsoft.com/office/drawing/2014/main" id="{00000000-0008-0000-0100-0000D1000000}"/>
                    </a:ext>
                  </a:extLst>
                </xdr:cNvPr>
                <xdr:cNvSpPr txBox="1"/>
              </xdr:nvSpPr>
              <xdr:spPr>
                <a:xfrm>
                  <a:off x="26931285" y="4305889"/>
                  <a:ext cx="21746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213" name="Shape 213">
              <a:extLst>
                <a:ext uri="{FF2B5EF4-FFF2-40B4-BE49-F238E27FC236}">
                  <a16:creationId xmlns:a16="http://schemas.microsoft.com/office/drawing/2014/main" id="{00000000-0008-0000-0100-0000D5000000}"/>
                </a:ext>
              </a:extLst>
            </xdr:cNvPr>
            <xdr:cNvGrpSpPr/>
          </xdr:nvGrpSpPr>
          <xdr:grpSpPr>
            <a:xfrm>
              <a:off x="3566522" y="7256547"/>
              <a:ext cx="1809351" cy="1475984"/>
              <a:chOff x="2493293" y="5981793"/>
              <a:chExt cx="2181903" cy="1482460"/>
            </a:xfrm>
          </xdr:grpSpPr>
          <xdr:cxnSp macro="">
            <xdr:nvCxnSpPr>
              <xdr:cNvPr id="214" name="Shape 214">
                <a:extLst>
                  <a:ext uri="{FF2B5EF4-FFF2-40B4-BE49-F238E27FC236}">
                    <a16:creationId xmlns:a16="http://schemas.microsoft.com/office/drawing/2014/main" id="{00000000-0008-0000-0100-0000D6000000}"/>
                  </a:ext>
                </a:extLst>
              </xdr:cNvPr>
              <xdr:cNvCxnSpPr>
                <a:endCxn id="198" idx="2"/>
              </xdr:cNvCxnSpPr>
            </xdr:nvCxnSpPr>
            <xdr:spPr>
              <a:xfrm rot="10800000">
                <a:off x="3584245" y="6983053"/>
                <a:ext cx="0" cy="481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198" name="Shape 198">
                <a:extLst>
                  <a:ext uri="{FF2B5EF4-FFF2-40B4-BE49-F238E27FC236}">
                    <a16:creationId xmlns:a16="http://schemas.microsoft.com/office/drawing/2014/main" id="{00000000-0008-0000-0100-0000C6000000}"/>
                  </a:ext>
                </a:extLst>
              </xdr:cNvPr>
              <xdr:cNvSpPr txBox="1"/>
            </xdr:nvSpPr>
            <xdr:spPr>
              <a:xfrm>
                <a:off x="2493293" y="5981793"/>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12</xdr:col>
      <xdr:colOff>314325</xdr:colOff>
      <xdr:row>11</xdr:row>
      <xdr:rowOff>238125</xdr:rowOff>
    </xdr:from>
    <xdr:ext cx="7000875" cy="3543300"/>
    <xdr:grpSp>
      <xdr:nvGrpSpPr>
        <xdr:cNvPr id="6" name="Shape 2">
          <a:extLst>
            <a:ext uri="{FF2B5EF4-FFF2-40B4-BE49-F238E27FC236}">
              <a16:creationId xmlns:a16="http://schemas.microsoft.com/office/drawing/2014/main" id="{00000000-0008-0000-0100-000006000000}"/>
            </a:ext>
          </a:extLst>
        </xdr:cNvPr>
        <xdr:cNvGrpSpPr/>
      </xdr:nvGrpSpPr>
      <xdr:grpSpPr>
        <a:xfrm>
          <a:off x="12868275" y="3371850"/>
          <a:ext cx="7000875" cy="3543300"/>
          <a:chOff x="1845563" y="2008350"/>
          <a:chExt cx="7000875" cy="3543298"/>
        </a:xfrm>
      </xdr:grpSpPr>
      <xdr:grpSp>
        <xdr:nvGrpSpPr>
          <xdr:cNvPr id="215" name="Shape 215">
            <a:extLst>
              <a:ext uri="{FF2B5EF4-FFF2-40B4-BE49-F238E27FC236}">
                <a16:creationId xmlns:a16="http://schemas.microsoft.com/office/drawing/2014/main" id="{00000000-0008-0000-0100-0000D7000000}"/>
              </a:ext>
            </a:extLst>
          </xdr:cNvPr>
          <xdr:cNvGrpSpPr/>
        </xdr:nvGrpSpPr>
        <xdr:grpSpPr>
          <a:xfrm>
            <a:off x="1845563" y="2008350"/>
            <a:ext cx="7000875" cy="3543298"/>
            <a:chOff x="9106551" y="4100479"/>
            <a:chExt cx="6052685" cy="4406300"/>
          </a:xfrm>
        </xdr:grpSpPr>
        <xdr:sp macro="" textlink="">
          <xdr:nvSpPr>
            <xdr:cNvPr id="8" name="Shape 7">
              <a:extLst>
                <a:ext uri="{FF2B5EF4-FFF2-40B4-BE49-F238E27FC236}">
                  <a16:creationId xmlns:a16="http://schemas.microsoft.com/office/drawing/2014/main" id="{00000000-0008-0000-0100-000008000000}"/>
                </a:ext>
              </a:extLst>
            </xdr:cNvPr>
            <xdr:cNvSpPr/>
          </xdr:nvSpPr>
          <xdr:spPr>
            <a:xfrm>
              <a:off x="9106551" y="4100479"/>
              <a:ext cx="6052675" cy="440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16" name="Shape 216">
              <a:extLst>
                <a:ext uri="{FF2B5EF4-FFF2-40B4-BE49-F238E27FC236}">
                  <a16:creationId xmlns:a16="http://schemas.microsoft.com/office/drawing/2014/main" id="{00000000-0008-0000-0100-0000D8000000}"/>
                </a:ext>
              </a:extLst>
            </xdr:cNvPr>
            <xdr:cNvGrpSpPr/>
          </xdr:nvGrpSpPr>
          <xdr:grpSpPr>
            <a:xfrm>
              <a:off x="9106551" y="4100479"/>
              <a:ext cx="6052685" cy="4406260"/>
              <a:chOff x="8578709" y="4071054"/>
              <a:chExt cx="6108622" cy="4405170"/>
            </a:xfrm>
          </xdr:grpSpPr>
          <xdr:grpSp>
            <xdr:nvGrpSpPr>
              <xdr:cNvPr id="217" name="Shape 217">
                <a:extLst>
                  <a:ext uri="{FF2B5EF4-FFF2-40B4-BE49-F238E27FC236}">
                    <a16:creationId xmlns:a16="http://schemas.microsoft.com/office/drawing/2014/main" id="{00000000-0008-0000-0100-0000D9000000}"/>
                  </a:ext>
                </a:extLst>
              </xdr:cNvPr>
              <xdr:cNvGrpSpPr/>
            </xdr:nvGrpSpPr>
            <xdr:grpSpPr>
              <a:xfrm>
                <a:off x="8582289" y="4071054"/>
                <a:ext cx="1443403" cy="1519019"/>
                <a:chOff x="27116125" y="2127656"/>
                <a:chExt cx="1728767" cy="1566940"/>
              </a:xfrm>
            </xdr:grpSpPr>
            <xdr:cxnSp macro="">
              <xdr:nvCxnSpPr>
                <xdr:cNvPr id="218" name="Shape 218">
                  <a:extLst>
                    <a:ext uri="{FF2B5EF4-FFF2-40B4-BE49-F238E27FC236}">
                      <a16:creationId xmlns:a16="http://schemas.microsoft.com/office/drawing/2014/main" id="{00000000-0008-0000-0100-0000DA000000}"/>
                    </a:ext>
                  </a:extLst>
                </xdr:cNvPr>
                <xdr:cNvCxnSpPr>
                  <a:stCxn id="219" idx="0"/>
                  <a:endCxn id="18" idx="2"/>
                </xdr:cNvCxnSpPr>
              </xdr:nvCxnSpPr>
              <xdr:spPr>
                <a:xfrm rot="10800000">
                  <a:off x="27980587" y="3128796"/>
                  <a:ext cx="600" cy="565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20" name="Shape 220">
                  <a:extLst>
                    <a:ext uri="{FF2B5EF4-FFF2-40B4-BE49-F238E27FC236}">
                      <a16:creationId xmlns:a16="http://schemas.microsoft.com/office/drawing/2014/main" id="{00000000-0008-0000-0100-0000DC000000}"/>
                    </a:ext>
                  </a:extLst>
                </xdr:cNvPr>
                <xdr:cNvSpPr txBox="1"/>
              </xdr:nvSpPr>
              <xdr:spPr>
                <a:xfrm>
                  <a:off x="27116125" y="2127656"/>
                  <a:ext cx="1728767"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21" name="Shape 221">
                <a:extLst>
                  <a:ext uri="{FF2B5EF4-FFF2-40B4-BE49-F238E27FC236}">
                    <a16:creationId xmlns:a16="http://schemas.microsoft.com/office/drawing/2014/main" id="{00000000-0008-0000-0100-0000DD000000}"/>
                  </a:ext>
                </a:extLst>
              </xdr:cNvPr>
              <xdr:cNvGrpSpPr/>
            </xdr:nvGrpSpPr>
            <xdr:grpSpPr>
              <a:xfrm>
                <a:off x="8578709" y="5590073"/>
                <a:ext cx="6108622" cy="2886151"/>
                <a:chOff x="8679684" y="5520592"/>
                <a:chExt cx="6106005" cy="2908546"/>
              </a:xfrm>
            </xdr:grpSpPr>
            <xdr:grpSp>
              <xdr:nvGrpSpPr>
                <xdr:cNvPr id="222" name="Shape 222">
                  <a:extLst>
                    <a:ext uri="{FF2B5EF4-FFF2-40B4-BE49-F238E27FC236}">
                      <a16:creationId xmlns:a16="http://schemas.microsoft.com/office/drawing/2014/main" id="{00000000-0008-0000-0100-0000DE000000}"/>
                    </a:ext>
                  </a:extLst>
                </xdr:cNvPr>
                <xdr:cNvGrpSpPr/>
              </xdr:nvGrpSpPr>
              <xdr:grpSpPr>
                <a:xfrm>
                  <a:off x="8679684" y="5520592"/>
                  <a:ext cx="6106005" cy="1502640"/>
                  <a:chOff x="8679684" y="5520592"/>
                  <a:chExt cx="6106005" cy="1502640"/>
                </a:xfrm>
              </xdr:grpSpPr>
              <xdr:grpSp>
                <xdr:nvGrpSpPr>
                  <xdr:cNvPr id="223" name="Shape 223">
                    <a:extLst>
                      <a:ext uri="{FF2B5EF4-FFF2-40B4-BE49-F238E27FC236}">
                        <a16:creationId xmlns:a16="http://schemas.microsoft.com/office/drawing/2014/main" id="{00000000-0008-0000-0100-0000DF000000}"/>
                      </a:ext>
                    </a:extLst>
                  </xdr:cNvPr>
                  <xdr:cNvGrpSpPr/>
                </xdr:nvGrpSpPr>
                <xdr:grpSpPr>
                  <a:xfrm>
                    <a:off x="8679684" y="5520592"/>
                    <a:ext cx="2989512" cy="1502640"/>
                    <a:chOff x="10382035" y="2142655"/>
                    <a:chExt cx="4494332" cy="1631213"/>
                  </a:xfrm>
                </xdr:grpSpPr>
                <xdr:cxnSp macro="">
                  <xdr:nvCxnSpPr>
                    <xdr:cNvPr id="224" name="Shape 224">
                      <a:extLst>
                        <a:ext uri="{FF2B5EF4-FFF2-40B4-BE49-F238E27FC236}">
                          <a16:creationId xmlns:a16="http://schemas.microsoft.com/office/drawing/2014/main" id="{00000000-0008-0000-0100-0000E0000000}"/>
                        </a:ext>
                      </a:extLst>
                    </xdr:cNvPr>
                    <xdr:cNvCxnSpPr>
                      <a:stCxn id="183" idx="0"/>
                      <a:endCxn id="219" idx="2"/>
                    </xdr:cNvCxnSpPr>
                  </xdr:nvCxnSpPr>
                  <xdr:spPr>
                    <a:xfrm rot="10800000">
                      <a:off x="11472867" y="3134868"/>
                      <a:ext cx="3403500" cy="639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19" name="Shape 219">
                      <a:extLst>
                        <a:ext uri="{FF2B5EF4-FFF2-40B4-BE49-F238E27FC236}">
                          <a16:creationId xmlns:a16="http://schemas.microsoft.com/office/drawing/2014/main" id="{00000000-0008-0000-0100-0000DB000000}"/>
                        </a:ext>
                      </a:extLst>
                    </xdr:cNvPr>
                    <xdr:cNvSpPr txBox="1"/>
                  </xdr:nvSpPr>
                  <xdr:spPr>
                    <a:xfrm>
                      <a:off x="10382035" y="2142655"/>
                      <a:ext cx="2181496" cy="99229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25" name="Shape 225">
                    <a:extLst>
                      <a:ext uri="{FF2B5EF4-FFF2-40B4-BE49-F238E27FC236}">
                        <a16:creationId xmlns:a16="http://schemas.microsoft.com/office/drawing/2014/main" id="{00000000-0008-0000-0100-0000E1000000}"/>
                      </a:ext>
                    </a:extLst>
                  </xdr:cNvPr>
                  <xdr:cNvGrpSpPr/>
                </xdr:nvGrpSpPr>
                <xdr:grpSpPr>
                  <a:xfrm>
                    <a:off x="11669197" y="5554777"/>
                    <a:ext cx="3116492" cy="1468455"/>
                    <a:chOff x="-3670304" y="4610576"/>
                    <a:chExt cx="3779268" cy="1550555"/>
                  </a:xfrm>
                </xdr:grpSpPr>
                <xdr:cxnSp macro="">
                  <xdr:nvCxnSpPr>
                    <xdr:cNvPr id="226" name="Shape 226">
                      <a:extLst>
                        <a:ext uri="{FF2B5EF4-FFF2-40B4-BE49-F238E27FC236}">
                          <a16:creationId xmlns:a16="http://schemas.microsoft.com/office/drawing/2014/main" id="{00000000-0008-0000-0100-0000E2000000}"/>
                        </a:ext>
                      </a:extLst>
                    </xdr:cNvPr>
                    <xdr:cNvCxnSpPr>
                      <a:stCxn id="183" idx="0"/>
                      <a:endCxn id="227" idx="2"/>
                    </xdr:cNvCxnSpPr>
                  </xdr:nvCxnSpPr>
                  <xdr:spPr>
                    <a:xfrm rot="10800000" flipH="1">
                      <a:off x="-3670304" y="5611831"/>
                      <a:ext cx="2906100" cy="54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27" name="Shape 227">
                      <a:extLst>
                        <a:ext uri="{FF2B5EF4-FFF2-40B4-BE49-F238E27FC236}">
                          <a16:creationId xmlns:a16="http://schemas.microsoft.com/office/drawing/2014/main" id="{00000000-0008-0000-0100-0000E3000000}"/>
                        </a:ext>
                      </a:extLst>
                    </xdr:cNvPr>
                    <xdr:cNvSpPr txBox="1"/>
                  </xdr:nvSpPr>
                  <xdr:spPr>
                    <a:xfrm>
                      <a:off x="-1637271" y="4610576"/>
                      <a:ext cx="1746235"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28" name="Shape 228">
                    <a:extLst>
                      <a:ext uri="{FF2B5EF4-FFF2-40B4-BE49-F238E27FC236}">
                        <a16:creationId xmlns:a16="http://schemas.microsoft.com/office/drawing/2014/main" id="{00000000-0008-0000-0100-0000E4000000}"/>
                      </a:ext>
                    </a:extLst>
                  </xdr:cNvPr>
                  <xdr:cNvGrpSpPr/>
                </xdr:nvGrpSpPr>
                <xdr:grpSpPr>
                  <a:xfrm>
                    <a:off x="11669196" y="5528414"/>
                    <a:ext cx="1561302" cy="1494818"/>
                    <a:chOff x="27451685" y="2222323"/>
                    <a:chExt cx="1875991" cy="1543477"/>
                  </a:xfrm>
                </xdr:grpSpPr>
                <xdr:cxnSp macro="">
                  <xdr:nvCxnSpPr>
                    <xdr:cNvPr id="229" name="Shape 229">
                      <a:extLst>
                        <a:ext uri="{FF2B5EF4-FFF2-40B4-BE49-F238E27FC236}">
                          <a16:creationId xmlns:a16="http://schemas.microsoft.com/office/drawing/2014/main" id="{00000000-0008-0000-0100-0000E5000000}"/>
                        </a:ext>
                      </a:extLst>
                    </xdr:cNvPr>
                    <xdr:cNvCxnSpPr>
                      <a:stCxn id="183" idx="0"/>
                      <a:endCxn id="230" idx="2"/>
                    </xdr:cNvCxnSpPr>
                  </xdr:nvCxnSpPr>
                  <xdr:spPr>
                    <a:xfrm rot="10800000" flipH="1">
                      <a:off x="27451685" y="3223700"/>
                      <a:ext cx="1011000" cy="542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30" name="Shape 230">
                      <a:extLst>
                        <a:ext uri="{FF2B5EF4-FFF2-40B4-BE49-F238E27FC236}">
                          <a16:creationId xmlns:a16="http://schemas.microsoft.com/office/drawing/2014/main" id="{00000000-0008-0000-0100-0000E6000000}"/>
                        </a:ext>
                      </a:extLst>
                    </xdr:cNvPr>
                    <xdr:cNvSpPr txBox="1"/>
                  </xdr:nvSpPr>
                  <xdr:spPr>
                    <a:xfrm>
                      <a:off x="27597436" y="2222323"/>
                      <a:ext cx="1730240" cy="10012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231" name="Shape 231">
                  <a:extLst>
                    <a:ext uri="{FF2B5EF4-FFF2-40B4-BE49-F238E27FC236}">
                      <a16:creationId xmlns:a16="http://schemas.microsoft.com/office/drawing/2014/main" id="{00000000-0008-0000-0100-0000E7000000}"/>
                    </a:ext>
                  </a:extLst>
                </xdr:cNvPr>
                <xdr:cNvGrpSpPr/>
              </xdr:nvGrpSpPr>
              <xdr:grpSpPr>
                <a:xfrm>
                  <a:off x="10769605" y="7023232"/>
                  <a:ext cx="1799183" cy="1405906"/>
                  <a:chOff x="3158504" y="6007756"/>
                  <a:chExt cx="2181904" cy="1479760"/>
                </a:xfrm>
              </xdr:grpSpPr>
              <xdr:sp macro="" textlink="">
                <xdr:nvSpPr>
                  <xdr:cNvPr id="183" name="Shape 183">
                    <a:extLst>
                      <a:ext uri="{FF2B5EF4-FFF2-40B4-BE49-F238E27FC236}">
                        <a16:creationId xmlns:a16="http://schemas.microsoft.com/office/drawing/2014/main" id="{00000000-0008-0000-0100-0000B7000000}"/>
                      </a:ext>
                    </a:extLst>
                  </xdr:cNvPr>
                  <xdr:cNvSpPr txBox="1"/>
                </xdr:nvSpPr>
                <xdr:spPr>
                  <a:xfrm>
                    <a:off x="3158504" y="6007756"/>
                    <a:ext cx="2181904"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232" name="Shape 232">
                    <a:extLst>
                      <a:ext uri="{FF2B5EF4-FFF2-40B4-BE49-F238E27FC236}">
                        <a16:creationId xmlns:a16="http://schemas.microsoft.com/office/drawing/2014/main" id="{00000000-0008-0000-0100-0000E8000000}"/>
                      </a:ext>
                    </a:extLst>
                  </xdr:cNvPr>
                  <xdr:cNvCxnSpPr>
                    <a:endCxn id="183" idx="2"/>
                  </xdr:cNvCxnSpPr>
                </xdr:nvCxnSpPr>
                <xdr:spPr>
                  <a:xfrm rot="10800000">
                    <a:off x="4249456" y="7009016"/>
                    <a:ext cx="0" cy="478500"/>
                  </a:xfrm>
                  <a:prstGeom prst="straightConnector1">
                    <a:avLst/>
                  </a:prstGeom>
                  <a:noFill/>
                  <a:ln w="12700" cap="flat" cmpd="sng">
                    <a:solidFill>
                      <a:schemeClr val="accent1"/>
                    </a:solidFill>
                    <a:prstDash val="solid"/>
                    <a:miter lim="8000"/>
                    <a:headEnd type="none" w="sm" len="sm"/>
                    <a:tailEnd type="triangle" w="med" len="med"/>
                  </a:ln>
                </xdr:spPr>
              </xdr:cxnSp>
            </xdr:grpSp>
          </xdr:grpSp>
        </xdr:grpSp>
        <xdr:grpSp>
          <xdr:nvGrpSpPr>
            <xdr:cNvPr id="233" name="Shape 233">
              <a:extLst>
                <a:ext uri="{FF2B5EF4-FFF2-40B4-BE49-F238E27FC236}">
                  <a16:creationId xmlns:a16="http://schemas.microsoft.com/office/drawing/2014/main" id="{00000000-0008-0000-0100-0000E9000000}"/>
                </a:ext>
              </a:extLst>
            </xdr:cNvPr>
            <xdr:cNvGrpSpPr/>
          </xdr:nvGrpSpPr>
          <xdr:grpSpPr>
            <a:xfrm>
              <a:off x="10646830" y="5635192"/>
              <a:ext cx="1424762" cy="1476121"/>
              <a:chOff x="25010596" y="2977048"/>
              <a:chExt cx="2166152" cy="1598906"/>
            </a:xfrm>
          </xdr:grpSpPr>
          <xdr:cxnSp macro="">
            <xdr:nvCxnSpPr>
              <xdr:cNvPr id="234" name="Shape 234">
                <a:extLst>
                  <a:ext uri="{FF2B5EF4-FFF2-40B4-BE49-F238E27FC236}">
                    <a16:creationId xmlns:a16="http://schemas.microsoft.com/office/drawing/2014/main" id="{00000000-0008-0000-0100-0000EA000000}"/>
                  </a:ext>
                </a:extLst>
              </xdr:cNvPr>
              <xdr:cNvCxnSpPr>
                <a:stCxn id="183" idx="0"/>
                <a:endCxn id="235" idx="2"/>
              </xdr:cNvCxnSpPr>
            </xdr:nvCxnSpPr>
            <xdr:spPr>
              <a:xfrm rot="10800000">
                <a:off x="26093664" y="4001454"/>
                <a:ext cx="1080600" cy="5745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35" name="Shape 235">
                <a:extLst>
                  <a:ext uri="{FF2B5EF4-FFF2-40B4-BE49-F238E27FC236}">
                    <a16:creationId xmlns:a16="http://schemas.microsoft.com/office/drawing/2014/main" id="{00000000-0008-0000-0100-0000EB000000}"/>
                  </a:ext>
                </a:extLst>
              </xdr:cNvPr>
              <xdr:cNvSpPr txBox="1"/>
            </xdr:nvSpPr>
            <xdr:spPr>
              <a:xfrm>
                <a:off x="25010596" y="2977048"/>
                <a:ext cx="2166152" cy="10243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10</xdr:col>
      <xdr:colOff>523875</xdr:colOff>
      <xdr:row>5</xdr:row>
      <xdr:rowOff>66675</xdr:rowOff>
    </xdr:from>
    <xdr:ext cx="15306675" cy="466725"/>
    <xdr:sp macro="" textlink="">
      <xdr:nvSpPr>
        <xdr:cNvPr id="59" name="Shape 59">
          <a:extLst>
            <a:ext uri="{FF2B5EF4-FFF2-40B4-BE49-F238E27FC236}">
              <a16:creationId xmlns:a16="http://schemas.microsoft.com/office/drawing/2014/main" id="{00000000-0008-0000-0100-00003B000000}"/>
            </a:ext>
          </a:extLst>
        </xdr:cNvPr>
        <xdr:cNvSpPr txBox="1"/>
      </xdr:nvSpPr>
      <xdr:spPr>
        <a:xfrm>
          <a:off x="0" y="3551400"/>
          <a:ext cx="10692000" cy="457200"/>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35</xdr:col>
      <xdr:colOff>323850</xdr:colOff>
      <xdr:row>18</xdr:row>
      <xdr:rowOff>19050</xdr:rowOff>
    </xdr:from>
    <xdr:ext cx="4029075" cy="2505075"/>
    <xdr:grpSp>
      <xdr:nvGrpSpPr>
        <xdr:cNvPr id="9" name="Shape 2">
          <a:extLst>
            <a:ext uri="{FF2B5EF4-FFF2-40B4-BE49-F238E27FC236}">
              <a16:creationId xmlns:a16="http://schemas.microsoft.com/office/drawing/2014/main" id="{00000000-0008-0000-0100-000009000000}"/>
            </a:ext>
          </a:extLst>
        </xdr:cNvPr>
        <xdr:cNvGrpSpPr/>
      </xdr:nvGrpSpPr>
      <xdr:grpSpPr>
        <a:xfrm>
          <a:off x="30841950" y="4476750"/>
          <a:ext cx="4029075" cy="2505075"/>
          <a:chOff x="3331463" y="2527463"/>
          <a:chExt cx="4029075" cy="2505075"/>
        </a:xfrm>
      </xdr:grpSpPr>
      <xdr:grpSp>
        <xdr:nvGrpSpPr>
          <xdr:cNvPr id="236" name="Shape 236">
            <a:extLst>
              <a:ext uri="{FF2B5EF4-FFF2-40B4-BE49-F238E27FC236}">
                <a16:creationId xmlns:a16="http://schemas.microsoft.com/office/drawing/2014/main" id="{00000000-0008-0000-0100-0000EC000000}"/>
              </a:ext>
            </a:extLst>
          </xdr:cNvPr>
          <xdr:cNvGrpSpPr/>
        </xdr:nvGrpSpPr>
        <xdr:grpSpPr>
          <a:xfrm>
            <a:off x="3331463" y="2527463"/>
            <a:ext cx="4029075" cy="2505075"/>
            <a:chOff x="27102301" y="5614911"/>
            <a:chExt cx="3538015" cy="2871142"/>
          </a:xfrm>
        </xdr:grpSpPr>
        <xdr:sp macro="" textlink="">
          <xdr:nvSpPr>
            <xdr:cNvPr id="10" name="Shape 7">
              <a:extLst>
                <a:ext uri="{FF2B5EF4-FFF2-40B4-BE49-F238E27FC236}">
                  <a16:creationId xmlns:a16="http://schemas.microsoft.com/office/drawing/2014/main" id="{00000000-0008-0000-0100-00000A000000}"/>
                </a:ext>
              </a:extLst>
            </xdr:cNvPr>
            <xdr:cNvSpPr/>
          </xdr:nvSpPr>
          <xdr:spPr>
            <a:xfrm>
              <a:off x="27102301" y="5614911"/>
              <a:ext cx="3538000" cy="2871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7" name="Shape 237">
              <a:extLst>
                <a:ext uri="{FF2B5EF4-FFF2-40B4-BE49-F238E27FC236}">
                  <a16:creationId xmlns:a16="http://schemas.microsoft.com/office/drawing/2014/main" id="{00000000-0008-0000-0100-0000ED000000}"/>
                </a:ext>
              </a:extLst>
            </xdr:cNvPr>
            <xdr:cNvGrpSpPr/>
          </xdr:nvGrpSpPr>
          <xdr:grpSpPr>
            <a:xfrm>
              <a:off x="28671451" y="5614911"/>
              <a:ext cx="1968865" cy="1455810"/>
              <a:chOff x="22760490" y="5153575"/>
              <a:chExt cx="2348045" cy="1467246"/>
            </a:xfrm>
          </xdr:grpSpPr>
          <xdr:cxnSp macro="">
            <xdr:nvCxnSpPr>
              <xdr:cNvPr id="238" name="Shape 238">
                <a:extLst>
                  <a:ext uri="{FF2B5EF4-FFF2-40B4-BE49-F238E27FC236}">
                    <a16:creationId xmlns:a16="http://schemas.microsoft.com/office/drawing/2014/main" id="{00000000-0008-0000-0100-0000EE000000}"/>
                  </a:ext>
                </a:extLst>
              </xdr:cNvPr>
              <xdr:cNvCxnSpPr>
                <a:stCxn id="31" idx="0"/>
                <a:endCxn id="27" idx="2"/>
              </xdr:cNvCxnSpPr>
            </xdr:nvCxnSpPr>
            <xdr:spPr>
              <a:xfrm rot="10800000">
                <a:off x="23934525" y="6142621"/>
                <a:ext cx="0" cy="478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39" name="Shape 239">
                <a:extLst>
                  <a:ext uri="{FF2B5EF4-FFF2-40B4-BE49-F238E27FC236}">
                    <a16:creationId xmlns:a16="http://schemas.microsoft.com/office/drawing/2014/main" id="{00000000-0008-0000-0100-0000EF000000}"/>
                  </a:ext>
                </a:extLst>
              </xdr:cNvPr>
              <xdr:cNvSpPr txBox="1"/>
            </xdr:nvSpPr>
            <xdr:spPr>
              <a:xfrm>
                <a:off x="22760490" y="5153575"/>
                <a:ext cx="2348045" cy="98894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40" name="Shape 240">
              <a:extLst>
                <a:ext uri="{FF2B5EF4-FFF2-40B4-BE49-F238E27FC236}">
                  <a16:creationId xmlns:a16="http://schemas.microsoft.com/office/drawing/2014/main" id="{00000000-0008-0000-0100-0000F0000000}"/>
                </a:ext>
              </a:extLst>
            </xdr:cNvPr>
            <xdr:cNvGrpSpPr/>
          </xdr:nvGrpSpPr>
          <xdr:grpSpPr>
            <a:xfrm>
              <a:off x="28935893" y="7070721"/>
              <a:ext cx="1440001" cy="1389956"/>
              <a:chOff x="26326775" y="-1589049"/>
              <a:chExt cx="1751470" cy="1489442"/>
            </a:xfrm>
          </xdr:grpSpPr>
          <xdr:cxnSp macro="">
            <xdr:nvCxnSpPr>
              <xdr:cNvPr id="241" name="Shape 241">
                <a:extLst>
                  <a:ext uri="{FF2B5EF4-FFF2-40B4-BE49-F238E27FC236}">
                    <a16:creationId xmlns:a16="http://schemas.microsoft.com/office/drawing/2014/main" id="{00000000-0008-0000-0100-0000F1000000}"/>
                  </a:ext>
                </a:extLst>
              </xdr:cNvPr>
              <xdr:cNvCxnSpPr>
                <a:endCxn id="31" idx="2"/>
              </xdr:cNvCxnSpPr>
            </xdr:nvCxnSpPr>
            <xdr:spPr>
              <a:xfrm rot="10800000">
                <a:off x="27149210" y="-537607"/>
                <a:ext cx="0" cy="438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42" name="Shape 242">
                <a:extLst>
                  <a:ext uri="{FF2B5EF4-FFF2-40B4-BE49-F238E27FC236}">
                    <a16:creationId xmlns:a16="http://schemas.microsoft.com/office/drawing/2014/main" id="{00000000-0008-0000-0100-0000F2000000}"/>
                  </a:ext>
                </a:extLst>
              </xdr:cNvPr>
              <xdr:cNvSpPr txBox="1"/>
            </xdr:nvSpPr>
            <xdr:spPr>
              <a:xfrm>
                <a:off x="26326775" y="-1589049"/>
                <a:ext cx="1751470" cy="105147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43" name="Shape 243">
              <a:extLst>
                <a:ext uri="{FF2B5EF4-FFF2-40B4-BE49-F238E27FC236}">
                  <a16:creationId xmlns:a16="http://schemas.microsoft.com/office/drawing/2014/main" id="{00000000-0008-0000-0100-0000F3000000}"/>
                </a:ext>
              </a:extLst>
            </xdr:cNvPr>
            <xdr:cNvGrpSpPr/>
          </xdr:nvGrpSpPr>
          <xdr:grpSpPr>
            <a:xfrm>
              <a:off x="27102308" y="5614911"/>
              <a:ext cx="2553588" cy="1455810"/>
              <a:chOff x="14259972" y="6513530"/>
              <a:chExt cx="3122018" cy="1510071"/>
            </a:xfrm>
          </xdr:grpSpPr>
          <xdr:cxnSp macro="">
            <xdr:nvCxnSpPr>
              <xdr:cNvPr id="244" name="Shape 244">
                <a:extLst>
                  <a:ext uri="{FF2B5EF4-FFF2-40B4-BE49-F238E27FC236}">
                    <a16:creationId xmlns:a16="http://schemas.microsoft.com/office/drawing/2014/main" id="{00000000-0008-0000-0100-0000F4000000}"/>
                  </a:ext>
                </a:extLst>
              </xdr:cNvPr>
              <xdr:cNvCxnSpPr>
                <a:stCxn id="31" idx="0"/>
                <a:endCxn id="35" idx="2"/>
              </xdr:cNvCxnSpPr>
            </xdr:nvCxnSpPr>
            <xdr:spPr>
              <a:xfrm rot="10800000">
                <a:off x="15140390" y="7531301"/>
                <a:ext cx="2241600" cy="492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45" name="Shape 245">
                <a:extLst>
                  <a:ext uri="{FF2B5EF4-FFF2-40B4-BE49-F238E27FC236}">
                    <a16:creationId xmlns:a16="http://schemas.microsoft.com/office/drawing/2014/main" id="{00000000-0008-0000-0100-0000F5000000}"/>
                  </a:ext>
                </a:extLst>
              </xdr:cNvPr>
              <xdr:cNvSpPr txBox="1"/>
            </xdr:nvSpPr>
            <xdr:spPr>
              <a:xfrm>
                <a:off x="14259972" y="6513530"/>
                <a:ext cx="1760546" cy="10178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46" name="Shape 246">
              <a:extLst>
                <a:ext uri="{FF2B5EF4-FFF2-40B4-BE49-F238E27FC236}">
                  <a16:creationId xmlns:a16="http://schemas.microsoft.com/office/drawing/2014/main" id="{00000000-0008-0000-0100-0000F6000000}"/>
                </a:ext>
              </a:extLst>
            </xdr:cNvPr>
            <xdr:cNvGrpSpPr/>
          </xdr:nvGrpSpPr>
          <xdr:grpSpPr>
            <a:xfrm>
              <a:off x="27102301" y="7058356"/>
              <a:ext cx="1440001" cy="1427697"/>
              <a:chOff x="26090555" y="2980134"/>
              <a:chExt cx="1777450" cy="1517275"/>
            </a:xfrm>
          </xdr:grpSpPr>
          <xdr:cxnSp macro="">
            <xdr:nvCxnSpPr>
              <xdr:cNvPr id="247" name="Shape 247">
                <a:extLst>
                  <a:ext uri="{FF2B5EF4-FFF2-40B4-BE49-F238E27FC236}">
                    <a16:creationId xmlns:a16="http://schemas.microsoft.com/office/drawing/2014/main" id="{00000000-0008-0000-0100-0000F7000000}"/>
                  </a:ext>
                </a:extLst>
              </xdr:cNvPr>
              <xdr:cNvCxnSpPr>
                <a:endCxn id="30" idx="2"/>
              </xdr:cNvCxnSpPr>
            </xdr:nvCxnSpPr>
            <xdr:spPr>
              <a:xfrm rot="10800000">
                <a:off x="26979281" y="4022809"/>
                <a:ext cx="0" cy="4746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48" name="Shape 248">
                <a:extLst>
                  <a:ext uri="{FF2B5EF4-FFF2-40B4-BE49-F238E27FC236}">
                    <a16:creationId xmlns:a16="http://schemas.microsoft.com/office/drawing/2014/main" id="{00000000-0008-0000-0100-0000F8000000}"/>
                  </a:ext>
                </a:extLst>
              </xdr:cNvPr>
              <xdr:cNvSpPr txBox="1"/>
            </xdr:nvSpPr>
            <xdr:spPr>
              <a:xfrm>
                <a:off x="26090555" y="2980134"/>
                <a:ext cx="1777450" cy="1042806"/>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11" name="Shape 2">
          <a:extLst>
            <a:ext uri="{FF2B5EF4-FFF2-40B4-BE49-F238E27FC236}">
              <a16:creationId xmlns:a16="http://schemas.microsoft.com/office/drawing/2014/main" id="{00000000-0008-0000-0100-00000B000000}"/>
            </a:ext>
          </a:extLst>
        </xdr:cNvPr>
        <xdr:cNvGrpSpPr/>
      </xdr:nvGrpSpPr>
      <xdr:grpSpPr>
        <a:xfrm>
          <a:off x="31537275" y="5467350"/>
          <a:ext cx="38100" cy="190500"/>
          <a:chOff x="5346000" y="3684750"/>
          <a:chExt cx="0" cy="190500"/>
        </a:xfrm>
      </xdr:grpSpPr>
      <xdr:cxnSp macro="">
        <xdr:nvCxnSpPr>
          <xdr:cNvPr id="249" name="Shape 249">
            <a:extLst>
              <a:ext uri="{FF2B5EF4-FFF2-40B4-BE49-F238E27FC236}">
                <a16:creationId xmlns:a16="http://schemas.microsoft.com/office/drawing/2014/main" id="{00000000-0008-0000-0100-0000F9000000}"/>
              </a:ext>
            </a:extLst>
          </xdr:cNvPr>
          <xdr:cNvCxnSpPr>
            <a:stCxn id="30" idx="0"/>
            <a:endCxn id="35" idx="2"/>
          </xdr:cNvCxnSpPr>
        </xdr:nvCxnSpPr>
        <xdr:spPr>
          <a:xfrm rot="10800000">
            <a:off x="5346000" y="3684750"/>
            <a:ext cx="0" cy="190500"/>
          </a:xfrm>
          <a:prstGeom prst="straightConnector1">
            <a:avLst/>
          </a:prstGeom>
          <a:no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19</xdr:col>
      <xdr:colOff>371475</xdr:colOff>
      <xdr:row>12</xdr:row>
      <xdr:rowOff>133350</xdr:rowOff>
    </xdr:from>
    <xdr:ext cx="12496800" cy="3505200"/>
    <xdr:grpSp>
      <xdr:nvGrpSpPr>
        <xdr:cNvPr id="12" name="Shape 2">
          <a:extLst>
            <a:ext uri="{FF2B5EF4-FFF2-40B4-BE49-F238E27FC236}">
              <a16:creationId xmlns:a16="http://schemas.microsoft.com/office/drawing/2014/main" id="{00000000-0008-0000-0100-00000C000000}"/>
            </a:ext>
          </a:extLst>
        </xdr:cNvPr>
        <xdr:cNvGrpSpPr/>
      </xdr:nvGrpSpPr>
      <xdr:grpSpPr>
        <a:xfrm>
          <a:off x="19269075" y="3505200"/>
          <a:ext cx="12496800" cy="3505200"/>
          <a:chOff x="0" y="2027400"/>
          <a:chExt cx="10692000" cy="3505200"/>
        </a:xfrm>
      </xdr:grpSpPr>
      <xdr:grpSp>
        <xdr:nvGrpSpPr>
          <xdr:cNvPr id="250" name="Shape 250">
            <a:extLst>
              <a:ext uri="{FF2B5EF4-FFF2-40B4-BE49-F238E27FC236}">
                <a16:creationId xmlns:a16="http://schemas.microsoft.com/office/drawing/2014/main" id="{00000000-0008-0000-0100-0000FA000000}"/>
              </a:ext>
            </a:extLst>
          </xdr:cNvPr>
          <xdr:cNvGrpSpPr/>
        </xdr:nvGrpSpPr>
        <xdr:grpSpPr>
          <a:xfrm>
            <a:off x="0" y="2027400"/>
            <a:ext cx="10692000" cy="3505200"/>
            <a:chOff x="15461213" y="4263533"/>
            <a:chExt cx="10822565" cy="4274878"/>
          </a:xfrm>
        </xdr:grpSpPr>
        <xdr:sp macro="" textlink="">
          <xdr:nvSpPr>
            <xdr:cNvPr id="13" name="Shape 7">
              <a:extLst>
                <a:ext uri="{FF2B5EF4-FFF2-40B4-BE49-F238E27FC236}">
                  <a16:creationId xmlns:a16="http://schemas.microsoft.com/office/drawing/2014/main" id="{00000000-0008-0000-0100-00000D000000}"/>
                </a:ext>
              </a:extLst>
            </xdr:cNvPr>
            <xdr:cNvSpPr/>
          </xdr:nvSpPr>
          <xdr:spPr>
            <a:xfrm>
              <a:off x="15461213" y="4263533"/>
              <a:ext cx="10822550" cy="4274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51" name="Shape 251">
              <a:extLst>
                <a:ext uri="{FF2B5EF4-FFF2-40B4-BE49-F238E27FC236}">
                  <a16:creationId xmlns:a16="http://schemas.microsoft.com/office/drawing/2014/main" id="{00000000-0008-0000-0100-0000FB000000}"/>
                </a:ext>
              </a:extLst>
            </xdr:cNvPr>
            <xdr:cNvCxnSpPr>
              <a:stCxn id="47" idx="0"/>
              <a:endCxn id="72" idx="2"/>
            </xdr:cNvCxnSpPr>
          </xdr:nvCxnSpPr>
          <xdr:spPr>
            <a:xfrm rot="10800000">
              <a:off x="18054576" y="5256058"/>
              <a:ext cx="1170900" cy="4023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252" name="Shape 252">
              <a:extLst>
                <a:ext uri="{FF2B5EF4-FFF2-40B4-BE49-F238E27FC236}">
                  <a16:creationId xmlns:a16="http://schemas.microsoft.com/office/drawing/2014/main" id="{00000000-0008-0000-0100-0000FC000000}"/>
                </a:ext>
              </a:extLst>
            </xdr:cNvPr>
            <xdr:cNvCxnSpPr>
              <a:stCxn id="61" idx="0"/>
              <a:endCxn id="63" idx="2"/>
            </xdr:cNvCxnSpPr>
          </xdr:nvCxnSpPr>
          <xdr:spPr>
            <a:xfrm rot="10800000" flipH="1">
              <a:off x="23988244" y="5256060"/>
              <a:ext cx="1584000" cy="4023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cxnSp macro="">
          <xdr:nvCxnSpPr>
            <xdr:cNvPr id="253" name="Shape 253">
              <a:extLst>
                <a:ext uri="{FF2B5EF4-FFF2-40B4-BE49-F238E27FC236}">
                  <a16:creationId xmlns:a16="http://schemas.microsoft.com/office/drawing/2014/main" id="{00000000-0008-0000-0100-0000FD000000}"/>
                </a:ext>
              </a:extLst>
            </xdr:cNvPr>
            <xdr:cNvCxnSpPr>
              <a:stCxn id="50" idx="0"/>
              <a:endCxn id="72" idx="2"/>
            </xdr:cNvCxnSpPr>
          </xdr:nvCxnSpPr>
          <xdr:spPr>
            <a:xfrm rot="10800000" flipH="1">
              <a:off x="17711016" y="5256058"/>
              <a:ext cx="343500" cy="4023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254" name="Shape 254">
              <a:extLst>
                <a:ext uri="{FF2B5EF4-FFF2-40B4-BE49-F238E27FC236}">
                  <a16:creationId xmlns:a16="http://schemas.microsoft.com/office/drawing/2014/main" id="{00000000-0008-0000-0100-0000FE000000}"/>
                </a:ext>
              </a:extLst>
            </xdr:cNvPr>
            <xdr:cNvCxnSpPr>
              <a:stCxn id="61" idx="0"/>
              <a:endCxn id="71" idx="2"/>
            </xdr:cNvCxnSpPr>
          </xdr:nvCxnSpPr>
          <xdr:spPr>
            <a:xfrm rot="10800000">
              <a:off x="22443244" y="5273760"/>
              <a:ext cx="1545000" cy="3846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255" name="Shape 255">
              <a:extLst>
                <a:ext uri="{FF2B5EF4-FFF2-40B4-BE49-F238E27FC236}">
                  <a16:creationId xmlns:a16="http://schemas.microsoft.com/office/drawing/2014/main" id="{00000000-0008-0000-0100-0000FF000000}"/>
                </a:ext>
              </a:extLst>
            </xdr:cNvPr>
            <xdr:cNvGrpSpPr/>
          </xdr:nvGrpSpPr>
          <xdr:grpSpPr>
            <a:xfrm>
              <a:off x="15461213" y="4263533"/>
              <a:ext cx="10822565" cy="4274878"/>
              <a:chOff x="15461213" y="4263533"/>
              <a:chExt cx="10822565" cy="4274878"/>
            </a:xfrm>
          </xdr:grpSpPr>
          <xdr:cxnSp macro="">
            <xdr:nvCxnSpPr>
              <xdr:cNvPr id="256" name="Shape 256">
                <a:extLst>
                  <a:ext uri="{FF2B5EF4-FFF2-40B4-BE49-F238E27FC236}">
                    <a16:creationId xmlns:a16="http://schemas.microsoft.com/office/drawing/2014/main" id="{00000000-0008-0000-0100-000000010000}"/>
                  </a:ext>
                </a:extLst>
              </xdr:cNvPr>
              <xdr:cNvCxnSpPr>
                <a:stCxn id="88" idx="0"/>
                <a:endCxn id="47" idx="2"/>
              </xdr:cNvCxnSpPr>
            </xdr:nvCxnSpPr>
            <xdr:spPr>
              <a:xfrm rot="10800000">
                <a:off x="19225517" y="6628343"/>
                <a:ext cx="2313000" cy="468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257" name="Shape 257">
                <a:extLst>
                  <a:ext uri="{FF2B5EF4-FFF2-40B4-BE49-F238E27FC236}">
                    <a16:creationId xmlns:a16="http://schemas.microsoft.com/office/drawing/2014/main" id="{00000000-0008-0000-0100-000001010000}"/>
                  </a:ext>
                </a:extLst>
              </xdr:cNvPr>
              <xdr:cNvCxnSpPr>
                <a:stCxn id="88" idx="0"/>
                <a:endCxn id="42" idx="2"/>
              </xdr:cNvCxnSpPr>
            </xdr:nvCxnSpPr>
            <xdr:spPr>
              <a:xfrm rot="10800000">
                <a:off x="20749517" y="6628343"/>
                <a:ext cx="789000" cy="468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258" name="Shape 258">
                <a:extLst>
                  <a:ext uri="{FF2B5EF4-FFF2-40B4-BE49-F238E27FC236}">
                    <a16:creationId xmlns:a16="http://schemas.microsoft.com/office/drawing/2014/main" id="{00000000-0008-0000-0100-000002010000}"/>
                  </a:ext>
                </a:extLst>
              </xdr:cNvPr>
              <xdr:cNvCxnSpPr>
                <a:stCxn id="83" idx="0"/>
                <a:endCxn id="47" idx="2"/>
              </xdr:cNvCxnSpPr>
            </xdr:nvCxnSpPr>
            <xdr:spPr>
              <a:xfrm rot="10800000" flipH="1">
                <a:off x="17710999" y="6628343"/>
                <a:ext cx="1514400" cy="468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259" name="Shape 259">
                <a:extLst>
                  <a:ext uri="{FF2B5EF4-FFF2-40B4-BE49-F238E27FC236}">
                    <a16:creationId xmlns:a16="http://schemas.microsoft.com/office/drawing/2014/main" id="{00000000-0008-0000-0100-000003010000}"/>
                  </a:ext>
                </a:extLst>
              </xdr:cNvPr>
              <xdr:cNvGrpSpPr/>
            </xdr:nvGrpSpPr>
            <xdr:grpSpPr>
              <a:xfrm>
                <a:off x="15461213" y="4263533"/>
                <a:ext cx="10822565" cy="4274878"/>
                <a:chOff x="15461213" y="4263533"/>
                <a:chExt cx="10822565" cy="4274878"/>
              </a:xfrm>
            </xdr:grpSpPr>
            <xdr:grpSp>
              <xdr:nvGrpSpPr>
                <xdr:cNvPr id="260" name="Shape 260">
                  <a:extLst>
                    <a:ext uri="{FF2B5EF4-FFF2-40B4-BE49-F238E27FC236}">
                      <a16:creationId xmlns:a16="http://schemas.microsoft.com/office/drawing/2014/main" id="{00000000-0008-0000-0100-000004010000}"/>
                    </a:ext>
                  </a:extLst>
                </xdr:cNvPr>
                <xdr:cNvGrpSpPr/>
              </xdr:nvGrpSpPr>
              <xdr:grpSpPr>
                <a:xfrm>
                  <a:off x="15461213" y="4263533"/>
                  <a:ext cx="10822565" cy="4274878"/>
                  <a:chOff x="15461213" y="4263533"/>
                  <a:chExt cx="10822565" cy="4274878"/>
                </a:xfrm>
              </xdr:grpSpPr>
              <xdr:cxnSp macro="">
                <xdr:nvCxnSpPr>
                  <xdr:cNvPr id="261" name="Shape 261">
                    <a:extLst>
                      <a:ext uri="{FF2B5EF4-FFF2-40B4-BE49-F238E27FC236}">
                        <a16:creationId xmlns:a16="http://schemas.microsoft.com/office/drawing/2014/main" id="{00000000-0008-0000-0100-000005010000}"/>
                      </a:ext>
                    </a:extLst>
                  </xdr:cNvPr>
                  <xdr:cNvCxnSpPr>
                    <a:endCxn id="73" idx="2"/>
                  </xdr:cNvCxnSpPr>
                </xdr:nvCxnSpPr>
                <xdr:spPr>
                  <a:xfrm rot="10800000">
                    <a:off x="25576030" y="8079411"/>
                    <a:ext cx="0" cy="459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262" name="Shape 262">
                    <a:extLst>
                      <a:ext uri="{FF2B5EF4-FFF2-40B4-BE49-F238E27FC236}">
                        <a16:creationId xmlns:a16="http://schemas.microsoft.com/office/drawing/2014/main" id="{00000000-0008-0000-0100-000006010000}"/>
                      </a:ext>
                    </a:extLst>
                  </xdr:cNvPr>
                  <xdr:cNvGrpSpPr/>
                </xdr:nvGrpSpPr>
                <xdr:grpSpPr>
                  <a:xfrm>
                    <a:off x="15461213" y="4263533"/>
                    <a:ext cx="10822565" cy="4262177"/>
                    <a:chOff x="15114196" y="4231783"/>
                    <a:chExt cx="10912802" cy="4266633"/>
                  </a:xfrm>
                </xdr:grpSpPr>
                <xdr:grpSp>
                  <xdr:nvGrpSpPr>
                    <xdr:cNvPr id="263" name="Shape 263">
                      <a:extLst>
                        <a:ext uri="{FF2B5EF4-FFF2-40B4-BE49-F238E27FC236}">
                          <a16:creationId xmlns:a16="http://schemas.microsoft.com/office/drawing/2014/main" id="{00000000-0008-0000-0100-000007010000}"/>
                        </a:ext>
                      </a:extLst>
                    </xdr:cNvPr>
                    <xdr:cNvGrpSpPr/>
                  </xdr:nvGrpSpPr>
                  <xdr:grpSpPr>
                    <a:xfrm>
                      <a:off x="16660692" y="7070721"/>
                      <a:ext cx="9366306" cy="1427695"/>
                      <a:chOff x="16660692" y="7070721"/>
                      <a:chExt cx="9366306" cy="1427695"/>
                    </a:xfrm>
                  </xdr:grpSpPr>
                  <xdr:sp macro="" textlink="">
                    <xdr:nvSpPr>
                      <xdr:cNvPr id="264" name="Shape 264">
                        <a:extLst>
                          <a:ext uri="{FF2B5EF4-FFF2-40B4-BE49-F238E27FC236}">
                            <a16:creationId xmlns:a16="http://schemas.microsoft.com/office/drawing/2014/main" id="{00000000-0008-0000-0100-000008010000}"/>
                          </a:ext>
                        </a:extLst>
                      </xdr:cNvPr>
                      <xdr:cNvSpPr txBox="1"/>
                    </xdr:nvSpPr>
                    <xdr:spPr>
                      <a:xfrm>
                        <a:off x="24586997" y="7073726"/>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265" name="Shape 265">
                        <a:extLst>
                          <a:ext uri="{FF2B5EF4-FFF2-40B4-BE49-F238E27FC236}">
                            <a16:creationId xmlns:a16="http://schemas.microsoft.com/office/drawing/2014/main" id="{00000000-0008-0000-0100-000009010000}"/>
                          </a:ext>
                        </a:extLst>
                      </xdr:cNvPr>
                      <xdr:cNvGrpSpPr/>
                    </xdr:nvGrpSpPr>
                    <xdr:grpSpPr>
                      <a:xfrm>
                        <a:off x="20516061" y="7070721"/>
                        <a:ext cx="1440000" cy="1427695"/>
                        <a:chOff x="25258586" y="2980135"/>
                        <a:chExt cx="1731593" cy="1504151"/>
                      </a:xfrm>
                    </xdr:grpSpPr>
                    <xdr:cxnSp macro="">
                      <xdr:nvCxnSpPr>
                        <xdr:cNvPr id="266" name="Shape 266">
                          <a:extLst>
                            <a:ext uri="{FF2B5EF4-FFF2-40B4-BE49-F238E27FC236}">
                              <a16:creationId xmlns:a16="http://schemas.microsoft.com/office/drawing/2014/main" id="{00000000-0008-0000-0100-00000A010000}"/>
                            </a:ext>
                          </a:extLst>
                        </xdr:cNvPr>
                        <xdr:cNvCxnSpPr>
                          <a:endCxn id="88" idx="2"/>
                        </xdr:cNvCxnSpPr>
                      </xdr:nvCxnSpPr>
                      <xdr:spPr>
                        <a:xfrm rot="10800000">
                          <a:off x="26124383" y="4013886"/>
                          <a:ext cx="0" cy="47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67" name="Shape 267">
                          <a:extLst>
                            <a:ext uri="{FF2B5EF4-FFF2-40B4-BE49-F238E27FC236}">
                              <a16:creationId xmlns:a16="http://schemas.microsoft.com/office/drawing/2014/main" id="{00000000-0008-0000-0100-00000B010000}"/>
                            </a:ext>
                          </a:extLst>
                        </xdr:cNvPr>
                        <xdr:cNvSpPr txBox="1"/>
                      </xdr:nvSpPr>
                      <xdr:spPr>
                        <a:xfrm>
                          <a:off x="25258586" y="2980135"/>
                          <a:ext cx="1731593" cy="1033787"/>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68" name="Shape 268">
                        <a:extLst>
                          <a:ext uri="{FF2B5EF4-FFF2-40B4-BE49-F238E27FC236}">
                            <a16:creationId xmlns:a16="http://schemas.microsoft.com/office/drawing/2014/main" id="{00000000-0008-0000-0100-00000C010000}"/>
                          </a:ext>
                        </a:extLst>
                      </xdr:cNvPr>
                      <xdr:cNvGrpSpPr/>
                    </xdr:nvGrpSpPr>
                    <xdr:grpSpPr>
                      <a:xfrm>
                        <a:off x="22988069" y="7070721"/>
                        <a:ext cx="1440000" cy="1402969"/>
                        <a:chOff x="29010007" y="4471193"/>
                        <a:chExt cx="1718269" cy="1453458"/>
                      </a:xfrm>
                    </xdr:grpSpPr>
                    <xdr:cxnSp macro="">
                      <xdr:nvCxnSpPr>
                        <xdr:cNvPr id="269" name="Shape 269">
                          <a:extLst>
                            <a:ext uri="{FF2B5EF4-FFF2-40B4-BE49-F238E27FC236}">
                              <a16:creationId xmlns:a16="http://schemas.microsoft.com/office/drawing/2014/main" id="{00000000-0008-0000-0100-00000D010000}"/>
                            </a:ext>
                          </a:extLst>
                        </xdr:cNvPr>
                        <xdr:cNvCxnSpPr>
                          <a:endCxn id="123" idx="2"/>
                        </xdr:cNvCxnSpPr>
                      </xdr:nvCxnSpPr>
                      <xdr:spPr>
                        <a:xfrm rot="10800000">
                          <a:off x="29869142" y="5487851"/>
                          <a:ext cx="0" cy="436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70" name="Shape 270">
                          <a:extLst>
                            <a:ext uri="{FF2B5EF4-FFF2-40B4-BE49-F238E27FC236}">
                              <a16:creationId xmlns:a16="http://schemas.microsoft.com/office/drawing/2014/main" id="{00000000-0008-0000-0100-00000E010000}"/>
                            </a:ext>
                          </a:extLst>
                        </xdr:cNvPr>
                        <xdr:cNvSpPr txBox="1"/>
                      </xdr:nvSpPr>
                      <xdr:spPr>
                        <a:xfrm>
                          <a:off x="29010007" y="4471193"/>
                          <a:ext cx="1718269" cy="101655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71" name="Shape 271">
                        <a:extLst>
                          <a:ext uri="{FF2B5EF4-FFF2-40B4-BE49-F238E27FC236}">
                            <a16:creationId xmlns:a16="http://schemas.microsoft.com/office/drawing/2014/main" id="{00000000-0008-0000-0100-00000F010000}"/>
                          </a:ext>
                        </a:extLst>
                      </xdr:cNvPr>
                      <xdr:cNvGrpSpPr/>
                    </xdr:nvGrpSpPr>
                    <xdr:grpSpPr>
                      <a:xfrm>
                        <a:off x="16660692" y="7070721"/>
                        <a:ext cx="1440000" cy="1394661"/>
                        <a:chOff x="23968876" y="2950369"/>
                        <a:chExt cx="1756667" cy="1432955"/>
                      </a:xfrm>
                    </xdr:grpSpPr>
                    <xdr:cxnSp macro="">
                      <xdr:nvCxnSpPr>
                        <xdr:cNvPr id="272" name="Shape 272">
                          <a:extLst>
                            <a:ext uri="{FF2B5EF4-FFF2-40B4-BE49-F238E27FC236}">
                              <a16:creationId xmlns:a16="http://schemas.microsoft.com/office/drawing/2014/main" id="{00000000-0008-0000-0100-000010010000}"/>
                            </a:ext>
                          </a:extLst>
                        </xdr:cNvPr>
                        <xdr:cNvCxnSpPr>
                          <a:endCxn id="83" idx="2"/>
                        </xdr:cNvCxnSpPr>
                      </xdr:nvCxnSpPr>
                      <xdr:spPr>
                        <a:xfrm rot="10800000">
                          <a:off x="24847210" y="3958524"/>
                          <a:ext cx="0" cy="424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73" name="Shape 273">
                          <a:extLst>
                            <a:ext uri="{FF2B5EF4-FFF2-40B4-BE49-F238E27FC236}">
                              <a16:creationId xmlns:a16="http://schemas.microsoft.com/office/drawing/2014/main" id="{00000000-0008-0000-0100-000011010000}"/>
                            </a:ext>
                          </a:extLst>
                        </xdr:cNvPr>
                        <xdr:cNvSpPr txBox="1"/>
                      </xdr:nvSpPr>
                      <xdr:spPr>
                        <a:xfrm>
                          <a:off x="23968876" y="2950369"/>
                          <a:ext cx="1756667" cy="100818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274" name="Shape 274">
                      <a:extLst>
                        <a:ext uri="{FF2B5EF4-FFF2-40B4-BE49-F238E27FC236}">
                          <a16:creationId xmlns:a16="http://schemas.microsoft.com/office/drawing/2014/main" id="{00000000-0008-0000-0100-000012010000}"/>
                        </a:ext>
                      </a:extLst>
                    </xdr:cNvPr>
                    <xdr:cNvGrpSpPr/>
                  </xdr:nvGrpSpPr>
                  <xdr:grpSpPr>
                    <a:xfrm>
                      <a:off x="17009760" y="4231783"/>
                      <a:ext cx="9013552" cy="2841943"/>
                      <a:chOff x="17009760" y="4231783"/>
                      <a:chExt cx="9013552" cy="2841943"/>
                    </a:xfrm>
                  </xdr:grpSpPr>
                  <xdr:grpSp>
                    <xdr:nvGrpSpPr>
                      <xdr:cNvPr id="275" name="Shape 275">
                        <a:extLst>
                          <a:ext uri="{FF2B5EF4-FFF2-40B4-BE49-F238E27FC236}">
                            <a16:creationId xmlns:a16="http://schemas.microsoft.com/office/drawing/2014/main" id="{00000000-0008-0000-0100-000013010000}"/>
                          </a:ext>
                        </a:extLst>
                      </xdr:cNvPr>
                      <xdr:cNvGrpSpPr/>
                    </xdr:nvGrpSpPr>
                    <xdr:grpSpPr>
                      <a:xfrm>
                        <a:off x="22988070" y="4231783"/>
                        <a:ext cx="1439999" cy="1383130"/>
                        <a:chOff x="14511623" y="6178198"/>
                        <a:chExt cx="1773048" cy="1459213"/>
                      </a:xfrm>
                    </xdr:grpSpPr>
                    <xdr:sp macro="" textlink="">
                      <xdr:nvSpPr>
                        <xdr:cNvPr id="276" name="Shape 276">
                          <a:extLst>
                            <a:ext uri="{FF2B5EF4-FFF2-40B4-BE49-F238E27FC236}">
                              <a16:creationId xmlns:a16="http://schemas.microsoft.com/office/drawing/2014/main" id="{00000000-0008-0000-0100-000014010000}"/>
                            </a:ext>
                          </a:extLst>
                        </xdr:cNvPr>
                        <xdr:cNvSpPr txBox="1"/>
                      </xdr:nvSpPr>
                      <xdr:spPr>
                        <a:xfrm>
                          <a:off x="14511623" y="6178198"/>
                          <a:ext cx="1773048" cy="1053484"/>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277" name="Shape 277">
                          <a:extLst>
                            <a:ext uri="{FF2B5EF4-FFF2-40B4-BE49-F238E27FC236}">
                              <a16:creationId xmlns:a16="http://schemas.microsoft.com/office/drawing/2014/main" id="{00000000-0008-0000-0100-000015010000}"/>
                            </a:ext>
                          </a:extLst>
                        </xdr:cNvPr>
                        <xdr:cNvCxnSpPr>
                          <a:stCxn id="61" idx="0"/>
                          <a:endCxn id="62" idx="2"/>
                        </xdr:cNvCxnSpPr>
                      </xdr:nvCxnSpPr>
                      <xdr:spPr>
                        <a:xfrm rot="10800000">
                          <a:off x="15398121" y="7231811"/>
                          <a:ext cx="8700" cy="405600"/>
                        </a:xfrm>
                        <a:prstGeom prst="straightConnector1">
                          <a:avLst/>
                        </a:prstGeom>
                        <a:noFill/>
                        <a:ln w="12700" cap="flat" cmpd="sng">
                          <a:solidFill>
                            <a:schemeClr val="accent1"/>
                          </a:solidFill>
                          <a:prstDash val="solid"/>
                          <a:miter lim="8000"/>
                          <a:headEnd type="none" w="sm" len="sm"/>
                          <a:tailEnd type="triangle" w="med" len="med"/>
                        </a:ln>
                      </xdr:spPr>
                    </xdr:cxnSp>
                  </xdr:grpSp>
                  <xdr:sp macro="" textlink="">
                    <xdr:nvSpPr>
                      <xdr:cNvPr id="278" name="Shape 278">
                        <a:extLst>
                          <a:ext uri="{FF2B5EF4-FFF2-40B4-BE49-F238E27FC236}">
                            <a16:creationId xmlns:a16="http://schemas.microsoft.com/office/drawing/2014/main" id="{00000000-0008-0000-0100-000016010000}"/>
                          </a:ext>
                        </a:extLst>
                      </xdr:cNvPr>
                      <xdr:cNvSpPr txBox="1"/>
                    </xdr:nvSpPr>
                    <xdr:spPr>
                      <a:xfrm>
                        <a:off x="21426249" y="4231794"/>
                        <a:ext cx="1440002" cy="99903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279" name="Shape 279">
                        <a:extLst>
                          <a:ext uri="{FF2B5EF4-FFF2-40B4-BE49-F238E27FC236}">
                            <a16:creationId xmlns:a16="http://schemas.microsoft.com/office/drawing/2014/main" id="{00000000-0008-0000-0100-000017010000}"/>
                          </a:ext>
                        </a:extLst>
                      </xdr:cNvPr>
                      <xdr:cNvSpPr txBox="1"/>
                    </xdr:nvSpPr>
                    <xdr:spPr>
                      <a:xfrm>
                        <a:off x="17009760" y="4231793"/>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280" name="Shape 280">
                        <a:extLst>
                          <a:ext uri="{FF2B5EF4-FFF2-40B4-BE49-F238E27FC236}">
                            <a16:creationId xmlns:a16="http://schemas.microsoft.com/office/drawing/2014/main" id="{00000000-0008-0000-0100-000018010000}"/>
                          </a:ext>
                        </a:extLst>
                      </xdr:cNvPr>
                      <xdr:cNvGrpSpPr/>
                    </xdr:nvGrpSpPr>
                    <xdr:grpSpPr>
                      <a:xfrm>
                        <a:off x="24583312" y="4231792"/>
                        <a:ext cx="1440000" cy="2841934"/>
                        <a:chOff x="33770403" y="3626321"/>
                        <a:chExt cx="1767941" cy="2936851"/>
                      </a:xfrm>
                    </xdr:grpSpPr>
                    <xdr:cxnSp macro="">
                      <xdr:nvCxnSpPr>
                        <xdr:cNvPr id="281" name="Shape 281">
                          <a:extLst>
                            <a:ext uri="{FF2B5EF4-FFF2-40B4-BE49-F238E27FC236}">
                              <a16:creationId xmlns:a16="http://schemas.microsoft.com/office/drawing/2014/main" id="{00000000-0008-0000-0100-000019010000}"/>
                            </a:ext>
                          </a:extLst>
                        </xdr:cNvPr>
                        <xdr:cNvCxnSpPr>
                          <a:stCxn id="73" idx="0"/>
                          <a:endCxn id="63" idx="2"/>
                        </xdr:cNvCxnSpPr>
                      </xdr:nvCxnSpPr>
                      <xdr:spPr>
                        <a:xfrm rot="10800000">
                          <a:off x="34654399" y="4640472"/>
                          <a:ext cx="4500" cy="19227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82" name="Shape 282">
                          <a:extLst>
                            <a:ext uri="{FF2B5EF4-FFF2-40B4-BE49-F238E27FC236}">
                              <a16:creationId xmlns:a16="http://schemas.microsoft.com/office/drawing/2014/main" id="{00000000-0008-0000-0100-00001A010000}"/>
                            </a:ext>
                          </a:extLst>
                        </xdr:cNvPr>
                        <xdr:cNvSpPr txBox="1"/>
                      </xdr:nvSpPr>
                      <xdr:spPr>
                        <a:xfrm>
                          <a:off x="33770403" y="3626321"/>
                          <a:ext cx="1767941" cy="10140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283" name="Shape 283">
                        <a:extLst>
                          <a:ext uri="{FF2B5EF4-FFF2-40B4-BE49-F238E27FC236}">
                            <a16:creationId xmlns:a16="http://schemas.microsoft.com/office/drawing/2014/main" id="{00000000-0008-0000-0100-00001B010000}"/>
                          </a:ext>
                        </a:extLst>
                      </xdr:cNvPr>
                      <xdr:cNvSpPr txBox="1"/>
                    </xdr:nvSpPr>
                    <xdr:spPr>
                      <a:xfrm>
                        <a:off x="18633801" y="4231793"/>
                        <a:ext cx="1440001" cy="9799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84" name="Shape 284">
                      <a:extLst>
                        <a:ext uri="{FF2B5EF4-FFF2-40B4-BE49-F238E27FC236}">
                          <a16:creationId xmlns:a16="http://schemas.microsoft.com/office/drawing/2014/main" id="{00000000-0008-0000-0100-00001C010000}"/>
                        </a:ext>
                      </a:extLst>
                    </xdr:cNvPr>
                    <xdr:cNvGrpSpPr/>
                  </xdr:nvGrpSpPr>
                  <xdr:grpSpPr>
                    <a:xfrm>
                      <a:off x="15114196" y="5614910"/>
                      <a:ext cx="9313873" cy="1455811"/>
                      <a:chOff x="15114196" y="5614910"/>
                      <a:chExt cx="9313873" cy="1455811"/>
                    </a:xfrm>
                  </xdr:grpSpPr>
                  <xdr:grpSp>
                    <xdr:nvGrpSpPr>
                      <xdr:cNvPr id="285" name="Shape 285">
                        <a:extLst>
                          <a:ext uri="{FF2B5EF4-FFF2-40B4-BE49-F238E27FC236}">
                            <a16:creationId xmlns:a16="http://schemas.microsoft.com/office/drawing/2014/main" id="{00000000-0008-0000-0100-00001D010000}"/>
                          </a:ext>
                        </a:extLst>
                      </xdr:cNvPr>
                      <xdr:cNvGrpSpPr/>
                    </xdr:nvGrpSpPr>
                    <xdr:grpSpPr>
                      <a:xfrm>
                        <a:off x="21236057" y="5614912"/>
                        <a:ext cx="1444894" cy="1455809"/>
                        <a:chOff x="14052588" y="7104112"/>
                        <a:chExt cx="1753437" cy="1531754"/>
                      </a:xfrm>
                    </xdr:grpSpPr>
                    <xdr:cxnSp macro="">
                      <xdr:nvCxnSpPr>
                        <xdr:cNvPr id="286" name="Shape 286">
                          <a:extLst>
                            <a:ext uri="{FF2B5EF4-FFF2-40B4-BE49-F238E27FC236}">
                              <a16:creationId xmlns:a16="http://schemas.microsoft.com/office/drawing/2014/main" id="{00000000-0008-0000-0100-00001E010000}"/>
                            </a:ext>
                          </a:extLst>
                        </xdr:cNvPr>
                        <xdr:cNvCxnSpPr>
                          <a:stCxn id="88" idx="0"/>
                          <a:endCxn id="67" idx="2"/>
                        </xdr:cNvCxnSpPr>
                      </xdr:nvCxnSpPr>
                      <xdr:spPr>
                        <a:xfrm rot="10800000" flipH="1">
                          <a:off x="14052588" y="8105466"/>
                          <a:ext cx="879600" cy="53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87" name="Shape 287">
                          <a:extLst>
                            <a:ext uri="{FF2B5EF4-FFF2-40B4-BE49-F238E27FC236}">
                              <a16:creationId xmlns:a16="http://schemas.microsoft.com/office/drawing/2014/main" id="{00000000-0008-0000-0100-00001F010000}"/>
                            </a:ext>
                          </a:extLst>
                        </xdr:cNvPr>
                        <xdr:cNvSpPr txBox="1"/>
                      </xdr:nvSpPr>
                      <xdr:spPr>
                        <a:xfrm>
                          <a:off x="14058524" y="7104112"/>
                          <a:ext cx="17475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288" name="Shape 288">
                        <a:extLst>
                          <a:ext uri="{FF2B5EF4-FFF2-40B4-BE49-F238E27FC236}">
                            <a16:creationId xmlns:a16="http://schemas.microsoft.com/office/drawing/2014/main" id="{00000000-0008-0000-0100-000020010000}"/>
                          </a:ext>
                        </a:extLst>
                      </xdr:cNvPr>
                      <xdr:cNvGrpSpPr/>
                    </xdr:nvGrpSpPr>
                    <xdr:grpSpPr>
                      <a:xfrm>
                        <a:off x="22988069" y="5614913"/>
                        <a:ext cx="1440000" cy="1455808"/>
                        <a:chOff x="16561522" y="5978666"/>
                        <a:chExt cx="1737870" cy="1503645"/>
                      </a:xfrm>
                    </xdr:grpSpPr>
                    <xdr:cxnSp macro="">
                      <xdr:nvCxnSpPr>
                        <xdr:cNvPr id="289" name="Shape 289">
                          <a:extLst>
                            <a:ext uri="{FF2B5EF4-FFF2-40B4-BE49-F238E27FC236}">
                              <a16:creationId xmlns:a16="http://schemas.microsoft.com/office/drawing/2014/main" id="{00000000-0008-0000-0100-000021010000}"/>
                            </a:ext>
                          </a:extLst>
                        </xdr:cNvPr>
                        <xdr:cNvCxnSpPr>
                          <a:stCxn id="123" idx="0"/>
                          <a:endCxn id="61" idx="2"/>
                        </xdr:cNvCxnSpPr>
                      </xdr:nvCxnSpPr>
                      <xdr:spPr>
                        <a:xfrm rot="10800000">
                          <a:off x="17430457" y="6992111"/>
                          <a:ext cx="0" cy="490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90" name="Shape 290">
                          <a:extLst>
                            <a:ext uri="{FF2B5EF4-FFF2-40B4-BE49-F238E27FC236}">
                              <a16:creationId xmlns:a16="http://schemas.microsoft.com/office/drawing/2014/main" id="{00000000-0008-0000-0100-000022010000}"/>
                            </a:ext>
                          </a:extLst>
                        </xdr:cNvPr>
                        <xdr:cNvSpPr txBox="1"/>
                      </xdr:nvSpPr>
                      <xdr:spPr>
                        <a:xfrm>
                          <a:off x="16561522" y="5978666"/>
                          <a:ext cx="1737870" cy="101348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291" name="Shape 291">
                        <a:extLst>
                          <a:ext uri="{FF2B5EF4-FFF2-40B4-BE49-F238E27FC236}">
                            <a16:creationId xmlns:a16="http://schemas.microsoft.com/office/drawing/2014/main" id="{00000000-0008-0000-0100-000023010000}"/>
                          </a:ext>
                        </a:extLst>
                      </xdr:cNvPr>
                      <xdr:cNvSpPr txBox="1"/>
                    </xdr:nvSpPr>
                    <xdr:spPr>
                      <a:xfrm>
                        <a:off x="1666070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292" name="Shape 292">
                        <a:extLst>
                          <a:ext uri="{FF2B5EF4-FFF2-40B4-BE49-F238E27FC236}">
                            <a16:creationId xmlns:a16="http://schemas.microsoft.com/office/drawing/2014/main" id="{00000000-0008-0000-0100-000024010000}"/>
                          </a:ext>
                        </a:extLst>
                      </xdr:cNvPr>
                      <xdr:cNvSpPr txBox="1"/>
                    </xdr:nvSpPr>
                    <xdr:spPr>
                      <a:xfrm>
                        <a:off x="18186309"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293" name="Shape 293">
                        <a:extLst>
                          <a:ext uri="{FF2B5EF4-FFF2-40B4-BE49-F238E27FC236}">
                            <a16:creationId xmlns:a16="http://schemas.microsoft.com/office/drawing/2014/main" id="{00000000-0008-0000-0100-000025010000}"/>
                          </a:ext>
                        </a:extLst>
                      </xdr:cNvPr>
                      <xdr:cNvSpPr txBox="1"/>
                    </xdr:nvSpPr>
                    <xdr:spPr>
                      <a:xfrm>
                        <a:off x="1972159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solidFill>
                            <a:schemeClr val="dk1"/>
                          </a:solidFill>
                          <a:latin typeface="Arial"/>
                          <a:ea typeface="Arial"/>
                          <a:cs typeface="Arial"/>
                          <a:sym typeface="Arial"/>
                        </a:endParaRPr>
                      </a:p>
                    </xdr:txBody>
                  </xdr:sp>
                  <xdr:grpSp>
                    <xdr:nvGrpSpPr>
                      <xdr:cNvPr id="294" name="Shape 294">
                        <a:extLst>
                          <a:ext uri="{FF2B5EF4-FFF2-40B4-BE49-F238E27FC236}">
                            <a16:creationId xmlns:a16="http://schemas.microsoft.com/office/drawing/2014/main" id="{00000000-0008-0000-0100-000026010000}"/>
                          </a:ext>
                        </a:extLst>
                      </xdr:cNvPr>
                      <xdr:cNvGrpSpPr/>
                    </xdr:nvGrpSpPr>
                    <xdr:grpSpPr>
                      <a:xfrm>
                        <a:off x="15114196" y="5614910"/>
                        <a:ext cx="2266499" cy="1455811"/>
                        <a:chOff x="26478790" y="4512558"/>
                        <a:chExt cx="2726339" cy="1530764"/>
                      </a:xfrm>
                    </xdr:grpSpPr>
                    <xdr:cxnSp macro="">
                      <xdr:nvCxnSpPr>
                        <xdr:cNvPr id="295" name="Shape 295">
                          <a:extLst>
                            <a:ext uri="{FF2B5EF4-FFF2-40B4-BE49-F238E27FC236}">
                              <a16:creationId xmlns:a16="http://schemas.microsoft.com/office/drawing/2014/main" id="{00000000-0008-0000-0100-000027010000}"/>
                            </a:ext>
                          </a:extLst>
                        </xdr:cNvPr>
                        <xdr:cNvCxnSpPr>
                          <a:stCxn id="83" idx="0"/>
                          <a:endCxn id="59" idx="2"/>
                        </xdr:cNvCxnSpPr>
                      </xdr:nvCxnSpPr>
                      <xdr:spPr>
                        <a:xfrm rot="10800000">
                          <a:off x="27344829" y="5524022"/>
                          <a:ext cx="1860300" cy="51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296" name="Shape 296">
                          <a:extLst>
                            <a:ext uri="{FF2B5EF4-FFF2-40B4-BE49-F238E27FC236}">
                              <a16:creationId xmlns:a16="http://schemas.microsoft.com/office/drawing/2014/main" id="{00000000-0008-0000-0100-000028010000}"/>
                            </a:ext>
                          </a:extLst>
                        </xdr:cNvPr>
                        <xdr:cNvSpPr txBox="1"/>
                      </xdr:nvSpPr>
                      <xdr:spPr>
                        <a:xfrm>
                          <a:off x="26478790" y="4512558"/>
                          <a:ext cx="1732158" cy="101160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grpSp>
            <xdr:cxnSp macro="">
              <xdr:nvCxnSpPr>
                <xdr:cNvPr id="297" name="Shape 297">
                  <a:extLst>
                    <a:ext uri="{FF2B5EF4-FFF2-40B4-BE49-F238E27FC236}">
                      <a16:creationId xmlns:a16="http://schemas.microsoft.com/office/drawing/2014/main" id="{00000000-0008-0000-0100-000029010000}"/>
                    </a:ext>
                  </a:extLst>
                </xdr:cNvPr>
                <xdr:cNvCxnSpPr>
                  <a:stCxn id="88" idx="0"/>
                  <a:endCxn id="61" idx="2"/>
                </xdr:cNvCxnSpPr>
              </xdr:nvCxnSpPr>
              <xdr:spPr>
                <a:xfrm rot="10800000" flipH="1">
                  <a:off x="21538517" y="6628343"/>
                  <a:ext cx="2449800" cy="468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298" name="Shape 298">
                <a:extLst>
                  <a:ext uri="{FF2B5EF4-FFF2-40B4-BE49-F238E27FC236}">
                    <a16:creationId xmlns:a16="http://schemas.microsoft.com/office/drawing/2014/main" id="{00000000-0008-0000-0100-00002A010000}"/>
                  </a:ext>
                </a:extLst>
              </xdr:cNvPr>
              <xdr:cNvCxnSpPr>
                <a:stCxn id="83" idx="0"/>
                <a:endCxn id="50" idx="2"/>
              </xdr:cNvCxnSpPr>
            </xdr:nvCxnSpPr>
            <xdr:spPr>
              <a:xfrm rot="10800000">
                <a:off x="17710999" y="6628343"/>
                <a:ext cx="0" cy="468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299" name="Shape 299">
              <a:extLst>
                <a:ext uri="{FF2B5EF4-FFF2-40B4-BE49-F238E27FC236}">
                  <a16:creationId xmlns:a16="http://schemas.microsoft.com/office/drawing/2014/main" id="{00000000-0008-0000-0100-00002B010000}"/>
                </a:ext>
              </a:extLst>
            </xdr:cNvPr>
            <xdr:cNvCxnSpPr>
              <a:stCxn id="47" idx="0"/>
              <a:endCxn id="69" idx="2"/>
            </xdr:cNvCxnSpPr>
          </xdr:nvCxnSpPr>
          <xdr:spPr>
            <a:xfrm rot="10800000" flipH="1">
              <a:off x="19225476" y="5254558"/>
              <a:ext cx="441900" cy="403800"/>
            </a:xfrm>
            <a:prstGeom prst="straightConnector1">
              <a:avLst/>
            </a:prstGeom>
            <a:noFill/>
            <a:ln w="12700" cap="flat" cmpd="sng">
              <a:solidFill>
                <a:schemeClr val="accent1"/>
              </a:solidFill>
              <a:prstDash val="solid"/>
              <a:miter lim="8000"/>
              <a:headEnd type="none" w="sm" len="sm"/>
              <a:tailEnd type="triangle" w="med" len="med"/>
            </a:ln>
          </xdr:spPr>
        </xdr:cxnSp>
      </xdr:grpSp>
    </xdr:grpSp>
    <xdr:clientData fLocksWithSheet="0"/>
  </xdr:oneCellAnchor>
  <xdr:oneCellAnchor>
    <xdr:from>
      <xdr:col>34</xdr:col>
      <xdr:colOff>485775</xdr:colOff>
      <xdr:row>118</xdr:row>
      <xdr:rowOff>123825</xdr:rowOff>
    </xdr:from>
    <xdr:ext cx="304800" cy="38100"/>
    <xdr:grpSp>
      <xdr:nvGrpSpPr>
        <xdr:cNvPr id="14" name="Shape 2">
          <a:extLst>
            <a:ext uri="{FF2B5EF4-FFF2-40B4-BE49-F238E27FC236}">
              <a16:creationId xmlns:a16="http://schemas.microsoft.com/office/drawing/2014/main" id="{00000000-0008-0000-0100-00000E000000}"/>
            </a:ext>
          </a:extLst>
        </xdr:cNvPr>
        <xdr:cNvGrpSpPr/>
      </xdr:nvGrpSpPr>
      <xdr:grpSpPr>
        <a:xfrm>
          <a:off x="30394275" y="22736175"/>
          <a:ext cx="304800" cy="38100"/>
          <a:chOff x="5193600" y="3780000"/>
          <a:chExt cx="304800" cy="0"/>
        </a:xfrm>
      </xdr:grpSpPr>
      <xdr:cxnSp macro="">
        <xdr:nvCxnSpPr>
          <xdr:cNvPr id="300" name="Shape 300">
            <a:extLst>
              <a:ext uri="{FF2B5EF4-FFF2-40B4-BE49-F238E27FC236}">
                <a16:creationId xmlns:a16="http://schemas.microsoft.com/office/drawing/2014/main" id="{00000000-0008-0000-0100-00002C010000}"/>
              </a:ext>
            </a:extLst>
          </xdr:cNvPr>
          <xdr:cNvCxnSpPr/>
        </xdr:nvCxnSpPr>
        <xdr:spPr>
          <a:xfrm>
            <a:off x="5193600" y="3780000"/>
            <a:ext cx="304800" cy="0"/>
          </a:xfrm>
          <a:prstGeom prst="straightConnector1">
            <a:avLst/>
          </a:prstGeom>
          <a:noFill/>
          <a:ln w="12700" cap="flat" cmpd="sng">
            <a:solidFill>
              <a:schemeClr val="accent1"/>
            </a:solidFill>
            <a:prstDash val="solid"/>
            <a:miter lim="8000"/>
            <a:headEnd type="none" w="sm" len="sm"/>
            <a:tailEnd type="none" w="sm" len="sm"/>
          </a:ln>
        </xdr:spPr>
      </xdr:cxnSp>
    </xdr:grpSp>
    <xdr:clientData fLocksWithSheet="0"/>
  </xdr:oneCellAnchor>
  <xdr:oneCellAnchor>
    <xdr:from>
      <xdr:col>17</xdr:col>
      <xdr:colOff>66675</xdr:colOff>
      <xdr:row>12</xdr:row>
      <xdr:rowOff>180975</xdr:rowOff>
    </xdr:from>
    <xdr:ext cx="1676400" cy="666750"/>
    <xdr:sp macro="" textlink="">
      <xdr:nvSpPr>
        <xdr:cNvPr id="126" name="Shape 126">
          <a:extLst>
            <a:ext uri="{FF2B5EF4-FFF2-40B4-BE49-F238E27FC236}">
              <a16:creationId xmlns:a16="http://schemas.microsoft.com/office/drawing/2014/main" id="{00000000-0008-0000-0100-00007E000000}"/>
            </a:ext>
          </a:extLst>
        </xdr:cNvPr>
        <xdr:cNvSpPr txBox="1"/>
      </xdr:nvSpPr>
      <xdr:spPr>
        <a:xfrm>
          <a:off x="4522088" y="3460913"/>
          <a:ext cx="1647825" cy="63817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15</xdr:col>
      <xdr:colOff>457200</xdr:colOff>
      <xdr:row>12</xdr:row>
      <xdr:rowOff>28575</xdr:rowOff>
    </xdr:from>
    <xdr:ext cx="1581150" cy="762000"/>
    <xdr:sp macro="" textlink="">
      <xdr:nvSpPr>
        <xdr:cNvPr id="15" name="Shape 5">
          <a:extLst>
            <a:ext uri="{FF2B5EF4-FFF2-40B4-BE49-F238E27FC236}">
              <a16:creationId xmlns:a16="http://schemas.microsoft.com/office/drawing/2014/main" id="{00000000-0008-0000-0100-00000F000000}"/>
            </a:ext>
          </a:extLst>
        </xdr:cNvPr>
        <xdr:cNvSpPr txBox="1"/>
      </xdr:nvSpPr>
      <xdr:spPr>
        <a:xfrm>
          <a:off x="4569713" y="3413288"/>
          <a:ext cx="1552575" cy="73342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18</xdr:col>
      <xdr:colOff>47625</xdr:colOff>
      <xdr:row>16</xdr:row>
      <xdr:rowOff>66675</xdr:rowOff>
    </xdr:from>
    <xdr:ext cx="38100" cy="285750"/>
    <xdr:grpSp>
      <xdr:nvGrpSpPr>
        <xdr:cNvPr id="16" name="Shape 2">
          <a:extLst>
            <a:ext uri="{FF2B5EF4-FFF2-40B4-BE49-F238E27FC236}">
              <a16:creationId xmlns:a16="http://schemas.microsoft.com/office/drawing/2014/main" id="{00000000-0008-0000-0100-000010000000}"/>
            </a:ext>
          </a:extLst>
        </xdr:cNvPr>
        <xdr:cNvGrpSpPr/>
      </xdr:nvGrpSpPr>
      <xdr:grpSpPr>
        <a:xfrm>
          <a:off x="18202275" y="4191000"/>
          <a:ext cx="38100" cy="285750"/>
          <a:chOff x="5331788" y="3637275"/>
          <a:chExt cx="28500" cy="285600"/>
        </a:xfrm>
      </xdr:grpSpPr>
      <xdr:cxnSp macro="">
        <xdr:nvCxnSpPr>
          <xdr:cNvPr id="301" name="Shape 301">
            <a:extLst>
              <a:ext uri="{FF2B5EF4-FFF2-40B4-BE49-F238E27FC236}">
                <a16:creationId xmlns:a16="http://schemas.microsoft.com/office/drawing/2014/main" id="{00000000-0008-0000-0100-00002D010000}"/>
              </a:ext>
            </a:extLst>
          </xdr:cNvPr>
          <xdr:cNvCxnSpPr>
            <a:stCxn id="227" idx="0"/>
            <a:endCxn id="92" idx="2"/>
          </xdr:cNvCxnSpPr>
        </xdr:nvCxnSpPr>
        <xdr:spPr>
          <a:xfrm rot="10800000">
            <a:off x="5331788" y="3637275"/>
            <a:ext cx="28500" cy="2856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3</xdr:col>
      <xdr:colOff>123825</xdr:colOff>
      <xdr:row>44</xdr:row>
      <xdr:rowOff>123825</xdr:rowOff>
    </xdr:from>
    <xdr:ext cx="14573250" cy="5114925"/>
    <xdr:grpSp>
      <xdr:nvGrpSpPr>
        <xdr:cNvPr id="17" name="Shape 2">
          <a:extLst>
            <a:ext uri="{FF2B5EF4-FFF2-40B4-BE49-F238E27FC236}">
              <a16:creationId xmlns:a16="http://schemas.microsoft.com/office/drawing/2014/main" id="{00000000-0008-0000-0100-000011000000}"/>
            </a:ext>
          </a:extLst>
        </xdr:cNvPr>
        <xdr:cNvGrpSpPr/>
      </xdr:nvGrpSpPr>
      <xdr:grpSpPr>
        <a:xfrm>
          <a:off x="2305050" y="9677400"/>
          <a:ext cx="14573250" cy="5114925"/>
          <a:chOff x="0" y="1222538"/>
          <a:chExt cx="10692000" cy="5114925"/>
        </a:xfrm>
      </xdr:grpSpPr>
      <xdr:grpSp>
        <xdr:nvGrpSpPr>
          <xdr:cNvPr id="302" name="Shape 302">
            <a:extLst>
              <a:ext uri="{FF2B5EF4-FFF2-40B4-BE49-F238E27FC236}">
                <a16:creationId xmlns:a16="http://schemas.microsoft.com/office/drawing/2014/main" id="{00000000-0008-0000-0100-00002E010000}"/>
              </a:ext>
            </a:extLst>
          </xdr:cNvPr>
          <xdr:cNvGrpSpPr/>
        </xdr:nvGrpSpPr>
        <xdr:grpSpPr>
          <a:xfrm>
            <a:off x="0" y="1222538"/>
            <a:ext cx="10692000" cy="5114925"/>
            <a:chOff x="9148420" y="12852596"/>
            <a:chExt cx="12805386" cy="5038494"/>
          </a:xfrm>
        </xdr:grpSpPr>
        <xdr:sp macro="" textlink="">
          <xdr:nvSpPr>
            <xdr:cNvPr id="18" name="Shape 7">
              <a:extLst>
                <a:ext uri="{FF2B5EF4-FFF2-40B4-BE49-F238E27FC236}">
                  <a16:creationId xmlns:a16="http://schemas.microsoft.com/office/drawing/2014/main" id="{00000000-0008-0000-0100-000012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03" name="Shape 303">
              <a:extLst>
                <a:ext uri="{FF2B5EF4-FFF2-40B4-BE49-F238E27FC236}">
                  <a16:creationId xmlns:a16="http://schemas.microsoft.com/office/drawing/2014/main" id="{00000000-0008-0000-0100-00002F010000}"/>
                </a:ext>
              </a:extLst>
            </xdr:cNvPr>
            <xdr:cNvGrpSpPr/>
          </xdr:nvGrpSpPr>
          <xdr:grpSpPr>
            <a:xfrm>
              <a:off x="9148420" y="14863268"/>
              <a:ext cx="6280132" cy="3027822"/>
              <a:chOff x="9191549" y="14989822"/>
              <a:chExt cx="6236395" cy="3140810"/>
            </a:xfrm>
          </xdr:grpSpPr>
          <xdr:sp macro="" textlink="">
            <xdr:nvSpPr>
              <xdr:cNvPr id="304" name="Shape 304">
                <a:extLst>
                  <a:ext uri="{FF2B5EF4-FFF2-40B4-BE49-F238E27FC236}">
                    <a16:creationId xmlns:a16="http://schemas.microsoft.com/office/drawing/2014/main" id="{00000000-0008-0000-0100-000030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05" name="Shape 305">
                <a:extLst>
                  <a:ext uri="{FF2B5EF4-FFF2-40B4-BE49-F238E27FC236}">
                    <a16:creationId xmlns:a16="http://schemas.microsoft.com/office/drawing/2014/main" id="{00000000-0008-0000-0100-000031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06" name="Shape 306">
                <a:extLst>
                  <a:ext uri="{FF2B5EF4-FFF2-40B4-BE49-F238E27FC236}">
                    <a16:creationId xmlns:a16="http://schemas.microsoft.com/office/drawing/2014/main" id="{00000000-0008-0000-0100-000032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307" name="Shape 307">
                <a:extLst>
                  <a:ext uri="{FF2B5EF4-FFF2-40B4-BE49-F238E27FC236}">
                    <a16:creationId xmlns:a16="http://schemas.microsoft.com/office/drawing/2014/main" id="{00000000-0008-0000-0100-000033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308" name="Shape 308">
                <a:extLst>
                  <a:ext uri="{FF2B5EF4-FFF2-40B4-BE49-F238E27FC236}">
                    <a16:creationId xmlns:a16="http://schemas.microsoft.com/office/drawing/2014/main" id="{00000000-0008-0000-0100-000034010000}"/>
                  </a:ext>
                </a:extLst>
              </xdr:cNvPr>
              <xdr:cNvCxnSpPr>
                <a:stCxn id="117" idx="2"/>
                <a:endCxn id="115"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09" name="Shape 309">
                <a:extLst>
                  <a:ext uri="{FF2B5EF4-FFF2-40B4-BE49-F238E27FC236}">
                    <a16:creationId xmlns:a16="http://schemas.microsoft.com/office/drawing/2014/main" id="{00000000-0008-0000-0100-000035010000}"/>
                  </a:ext>
                </a:extLst>
              </xdr:cNvPr>
              <xdr:cNvCxnSpPr>
                <a:stCxn id="117" idx="2"/>
                <a:endCxn id="79"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10" name="Shape 310">
                <a:extLst>
                  <a:ext uri="{FF2B5EF4-FFF2-40B4-BE49-F238E27FC236}">
                    <a16:creationId xmlns:a16="http://schemas.microsoft.com/office/drawing/2014/main" id="{00000000-0008-0000-0100-000036010000}"/>
                  </a:ext>
                </a:extLst>
              </xdr:cNvPr>
              <xdr:cNvCxnSpPr>
                <a:stCxn id="117" idx="2"/>
                <a:endCxn id="114"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311" name="Shape 311">
              <a:extLst>
                <a:ext uri="{FF2B5EF4-FFF2-40B4-BE49-F238E27FC236}">
                  <a16:creationId xmlns:a16="http://schemas.microsoft.com/office/drawing/2014/main" id="{00000000-0008-0000-0100-000037010000}"/>
                </a:ext>
              </a:extLst>
            </xdr:cNvPr>
            <xdr:cNvGrpSpPr/>
          </xdr:nvGrpSpPr>
          <xdr:grpSpPr>
            <a:xfrm>
              <a:off x="15685013" y="14860739"/>
              <a:ext cx="6268793" cy="3027822"/>
              <a:chOff x="9191549" y="14989822"/>
              <a:chExt cx="6236395" cy="3140810"/>
            </a:xfrm>
          </xdr:grpSpPr>
          <xdr:sp macro="" textlink="">
            <xdr:nvSpPr>
              <xdr:cNvPr id="312" name="Shape 312">
                <a:extLst>
                  <a:ext uri="{FF2B5EF4-FFF2-40B4-BE49-F238E27FC236}">
                    <a16:creationId xmlns:a16="http://schemas.microsoft.com/office/drawing/2014/main" id="{00000000-0008-0000-0100-000038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13" name="Shape 313">
                <a:extLst>
                  <a:ext uri="{FF2B5EF4-FFF2-40B4-BE49-F238E27FC236}">
                    <a16:creationId xmlns:a16="http://schemas.microsoft.com/office/drawing/2014/main" id="{00000000-0008-0000-0100-000039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14" name="Shape 314">
                <a:extLst>
                  <a:ext uri="{FF2B5EF4-FFF2-40B4-BE49-F238E27FC236}">
                    <a16:creationId xmlns:a16="http://schemas.microsoft.com/office/drawing/2014/main" id="{00000000-0008-0000-0100-00003A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315" name="Shape 315">
                <a:extLst>
                  <a:ext uri="{FF2B5EF4-FFF2-40B4-BE49-F238E27FC236}">
                    <a16:creationId xmlns:a16="http://schemas.microsoft.com/office/drawing/2014/main" id="{00000000-0008-0000-0100-00003B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316" name="Shape 316">
                <a:extLst>
                  <a:ext uri="{FF2B5EF4-FFF2-40B4-BE49-F238E27FC236}">
                    <a16:creationId xmlns:a16="http://schemas.microsoft.com/office/drawing/2014/main" id="{00000000-0008-0000-0100-00003C010000}"/>
                  </a:ext>
                </a:extLst>
              </xdr:cNvPr>
              <xdr:cNvCxnSpPr>
                <a:stCxn id="116" idx="2"/>
                <a:endCxn id="89"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17" name="Shape 317">
                <a:extLst>
                  <a:ext uri="{FF2B5EF4-FFF2-40B4-BE49-F238E27FC236}">
                    <a16:creationId xmlns:a16="http://schemas.microsoft.com/office/drawing/2014/main" id="{00000000-0008-0000-0100-00003D010000}"/>
                  </a:ext>
                </a:extLst>
              </xdr:cNvPr>
              <xdr:cNvCxnSpPr>
                <a:stCxn id="116" idx="2"/>
                <a:endCxn id="82"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18" name="Shape 318">
                <a:extLst>
                  <a:ext uri="{FF2B5EF4-FFF2-40B4-BE49-F238E27FC236}">
                    <a16:creationId xmlns:a16="http://schemas.microsoft.com/office/drawing/2014/main" id="{00000000-0008-0000-0100-00003E010000}"/>
                  </a:ext>
                </a:extLst>
              </xdr:cNvPr>
              <xdr:cNvCxnSpPr>
                <a:stCxn id="116" idx="2"/>
                <a:endCxn id="76"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319" name="Shape 319">
              <a:extLst>
                <a:ext uri="{FF2B5EF4-FFF2-40B4-BE49-F238E27FC236}">
                  <a16:creationId xmlns:a16="http://schemas.microsoft.com/office/drawing/2014/main" id="{00000000-0008-0000-0100-00003F010000}"/>
                </a:ext>
              </a:extLst>
            </xdr:cNvPr>
            <xdr:cNvGrpSpPr/>
          </xdr:nvGrpSpPr>
          <xdr:grpSpPr>
            <a:xfrm>
              <a:off x="12292273" y="12852596"/>
              <a:ext cx="6530700" cy="2010779"/>
              <a:chOff x="12292273" y="12852596"/>
              <a:chExt cx="6530700" cy="2010779"/>
            </a:xfrm>
          </xdr:grpSpPr>
          <xdr:sp macro="" textlink="">
            <xdr:nvSpPr>
              <xdr:cNvPr id="320" name="Shape 320">
                <a:extLst>
                  <a:ext uri="{FF2B5EF4-FFF2-40B4-BE49-F238E27FC236}">
                    <a16:creationId xmlns:a16="http://schemas.microsoft.com/office/drawing/2014/main" id="{00000000-0008-0000-0100-00004001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321" name="Shape 321">
                <a:extLst>
                  <a:ext uri="{FF2B5EF4-FFF2-40B4-BE49-F238E27FC236}">
                    <a16:creationId xmlns:a16="http://schemas.microsoft.com/office/drawing/2014/main" id="{00000000-0008-0000-0100-000041010000}"/>
                  </a:ext>
                </a:extLst>
              </xdr:cNvPr>
              <xdr:cNvCxnSpPr>
                <a:stCxn id="105" idx="2"/>
                <a:endCxn id="116"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22" name="Shape 322">
                <a:extLst>
                  <a:ext uri="{FF2B5EF4-FFF2-40B4-BE49-F238E27FC236}">
                    <a16:creationId xmlns:a16="http://schemas.microsoft.com/office/drawing/2014/main" id="{00000000-0008-0000-0100-000042010000}"/>
                  </a:ext>
                </a:extLst>
              </xdr:cNvPr>
              <xdr:cNvCxnSpPr>
                <a:stCxn id="105" idx="2"/>
                <a:endCxn id="117"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16</xdr:col>
      <xdr:colOff>76200</xdr:colOff>
      <xdr:row>44</xdr:row>
      <xdr:rowOff>123825</xdr:rowOff>
    </xdr:from>
    <xdr:ext cx="14516100" cy="5114925"/>
    <xdr:grpSp>
      <xdr:nvGrpSpPr>
        <xdr:cNvPr id="19" name="Shape 2">
          <a:extLst>
            <a:ext uri="{FF2B5EF4-FFF2-40B4-BE49-F238E27FC236}">
              <a16:creationId xmlns:a16="http://schemas.microsoft.com/office/drawing/2014/main" id="{00000000-0008-0000-0100-000013000000}"/>
            </a:ext>
          </a:extLst>
        </xdr:cNvPr>
        <xdr:cNvGrpSpPr/>
      </xdr:nvGrpSpPr>
      <xdr:grpSpPr>
        <a:xfrm>
          <a:off x="15601950" y="9677400"/>
          <a:ext cx="14516100" cy="5114925"/>
          <a:chOff x="0" y="1222538"/>
          <a:chExt cx="10692000" cy="5114925"/>
        </a:xfrm>
      </xdr:grpSpPr>
      <xdr:grpSp>
        <xdr:nvGrpSpPr>
          <xdr:cNvPr id="323" name="Shape 323">
            <a:extLst>
              <a:ext uri="{FF2B5EF4-FFF2-40B4-BE49-F238E27FC236}">
                <a16:creationId xmlns:a16="http://schemas.microsoft.com/office/drawing/2014/main" id="{00000000-0008-0000-0100-000043010000}"/>
              </a:ext>
            </a:extLst>
          </xdr:cNvPr>
          <xdr:cNvGrpSpPr/>
        </xdr:nvGrpSpPr>
        <xdr:grpSpPr>
          <a:xfrm>
            <a:off x="0" y="1222538"/>
            <a:ext cx="10692000" cy="5114925"/>
            <a:chOff x="9148420" y="12852596"/>
            <a:chExt cx="12805386" cy="5038494"/>
          </a:xfrm>
        </xdr:grpSpPr>
        <xdr:sp macro="" textlink="">
          <xdr:nvSpPr>
            <xdr:cNvPr id="20" name="Shape 7">
              <a:extLst>
                <a:ext uri="{FF2B5EF4-FFF2-40B4-BE49-F238E27FC236}">
                  <a16:creationId xmlns:a16="http://schemas.microsoft.com/office/drawing/2014/main" id="{00000000-0008-0000-0100-000014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24" name="Shape 324">
              <a:extLst>
                <a:ext uri="{FF2B5EF4-FFF2-40B4-BE49-F238E27FC236}">
                  <a16:creationId xmlns:a16="http://schemas.microsoft.com/office/drawing/2014/main" id="{00000000-0008-0000-0100-000044010000}"/>
                </a:ext>
              </a:extLst>
            </xdr:cNvPr>
            <xdr:cNvGrpSpPr/>
          </xdr:nvGrpSpPr>
          <xdr:grpSpPr>
            <a:xfrm>
              <a:off x="9148420" y="14863268"/>
              <a:ext cx="6280132" cy="3027822"/>
              <a:chOff x="9191549" y="14989822"/>
              <a:chExt cx="6236395" cy="3140810"/>
            </a:xfrm>
          </xdr:grpSpPr>
          <xdr:sp macro="" textlink="">
            <xdr:nvSpPr>
              <xdr:cNvPr id="325" name="Shape 325">
                <a:extLst>
                  <a:ext uri="{FF2B5EF4-FFF2-40B4-BE49-F238E27FC236}">
                    <a16:creationId xmlns:a16="http://schemas.microsoft.com/office/drawing/2014/main" id="{00000000-0008-0000-0100-000045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26" name="Shape 326">
                <a:extLst>
                  <a:ext uri="{FF2B5EF4-FFF2-40B4-BE49-F238E27FC236}">
                    <a16:creationId xmlns:a16="http://schemas.microsoft.com/office/drawing/2014/main" id="{00000000-0008-0000-0100-000046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27" name="Shape 327">
                <a:extLst>
                  <a:ext uri="{FF2B5EF4-FFF2-40B4-BE49-F238E27FC236}">
                    <a16:creationId xmlns:a16="http://schemas.microsoft.com/office/drawing/2014/main" id="{00000000-0008-0000-0100-000047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328" name="Shape 328">
                <a:extLst>
                  <a:ext uri="{FF2B5EF4-FFF2-40B4-BE49-F238E27FC236}">
                    <a16:creationId xmlns:a16="http://schemas.microsoft.com/office/drawing/2014/main" id="{00000000-0008-0000-0100-000048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329" name="Shape 329">
                <a:extLst>
                  <a:ext uri="{FF2B5EF4-FFF2-40B4-BE49-F238E27FC236}">
                    <a16:creationId xmlns:a16="http://schemas.microsoft.com/office/drawing/2014/main" id="{00000000-0008-0000-0100-000049010000}"/>
                  </a:ext>
                </a:extLst>
              </xdr:cNvPr>
              <xdr:cNvCxnSpPr>
                <a:stCxn id="99" idx="2"/>
                <a:endCxn id="328" idx="0"/>
              </xdr:cNvCxnSpPr>
            </xdr:nvCxnSpPr>
            <xdr:spPr>
              <a:xfrm flipH="1">
                <a:off x="12309747" y="16094709"/>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30" name="Shape 330">
                <a:extLst>
                  <a:ext uri="{FF2B5EF4-FFF2-40B4-BE49-F238E27FC236}">
                    <a16:creationId xmlns:a16="http://schemas.microsoft.com/office/drawing/2014/main" id="{00000000-0008-0000-0100-00004A010000}"/>
                  </a:ext>
                </a:extLst>
              </xdr:cNvPr>
              <xdr:cNvCxnSpPr>
                <a:stCxn id="99" idx="2"/>
                <a:endCxn id="87"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31" name="Shape 331">
                <a:extLst>
                  <a:ext uri="{FF2B5EF4-FFF2-40B4-BE49-F238E27FC236}">
                    <a16:creationId xmlns:a16="http://schemas.microsoft.com/office/drawing/2014/main" id="{00000000-0008-0000-0100-00004B010000}"/>
                  </a:ext>
                </a:extLst>
              </xdr:cNvPr>
              <xdr:cNvCxnSpPr>
                <a:stCxn id="99" idx="2"/>
                <a:endCxn id="327" idx="0"/>
              </xdr:cNvCxnSpPr>
            </xdr:nvCxnSpPr>
            <xdr:spPr>
              <a:xfrm flipH="1">
                <a:off x="10188950" y="16094710"/>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332" name="Shape 332">
              <a:extLst>
                <a:ext uri="{FF2B5EF4-FFF2-40B4-BE49-F238E27FC236}">
                  <a16:creationId xmlns:a16="http://schemas.microsoft.com/office/drawing/2014/main" id="{00000000-0008-0000-0100-00004C010000}"/>
                </a:ext>
              </a:extLst>
            </xdr:cNvPr>
            <xdr:cNvGrpSpPr/>
          </xdr:nvGrpSpPr>
          <xdr:grpSpPr>
            <a:xfrm>
              <a:off x="15685013" y="14860739"/>
              <a:ext cx="6268793" cy="3027822"/>
              <a:chOff x="9191549" y="14989822"/>
              <a:chExt cx="6236395" cy="3140810"/>
            </a:xfrm>
          </xdr:grpSpPr>
          <xdr:sp macro="" textlink="">
            <xdr:nvSpPr>
              <xdr:cNvPr id="333" name="Shape 333">
                <a:extLst>
                  <a:ext uri="{FF2B5EF4-FFF2-40B4-BE49-F238E27FC236}">
                    <a16:creationId xmlns:a16="http://schemas.microsoft.com/office/drawing/2014/main" id="{00000000-0008-0000-0100-00004D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34" name="Shape 334">
                <a:extLst>
                  <a:ext uri="{FF2B5EF4-FFF2-40B4-BE49-F238E27FC236}">
                    <a16:creationId xmlns:a16="http://schemas.microsoft.com/office/drawing/2014/main" id="{00000000-0008-0000-0100-00004E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35" name="Shape 335">
                <a:extLst>
                  <a:ext uri="{FF2B5EF4-FFF2-40B4-BE49-F238E27FC236}">
                    <a16:creationId xmlns:a16="http://schemas.microsoft.com/office/drawing/2014/main" id="{00000000-0008-0000-0100-00004F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336" name="Shape 336">
                <a:extLst>
                  <a:ext uri="{FF2B5EF4-FFF2-40B4-BE49-F238E27FC236}">
                    <a16:creationId xmlns:a16="http://schemas.microsoft.com/office/drawing/2014/main" id="{00000000-0008-0000-0100-000050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337" name="Shape 337">
                <a:extLst>
                  <a:ext uri="{FF2B5EF4-FFF2-40B4-BE49-F238E27FC236}">
                    <a16:creationId xmlns:a16="http://schemas.microsoft.com/office/drawing/2014/main" id="{00000000-0008-0000-0100-000051010000}"/>
                  </a:ext>
                </a:extLst>
              </xdr:cNvPr>
              <xdr:cNvCxnSpPr>
                <a:stCxn id="98" idx="2"/>
                <a:endCxn id="104"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38" name="Shape 338">
                <a:extLst>
                  <a:ext uri="{FF2B5EF4-FFF2-40B4-BE49-F238E27FC236}">
                    <a16:creationId xmlns:a16="http://schemas.microsoft.com/office/drawing/2014/main" id="{00000000-0008-0000-0100-000052010000}"/>
                  </a:ext>
                </a:extLst>
              </xdr:cNvPr>
              <xdr:cNvCxnSpPr>
                <a:stCxn id="98" idx="2"/>
                <a:endCxn id="100"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39" name="Shape 339">
                <a:extLst>
                  <a:ext uri="{FF2B5EF4-FFF2-40B4-BE49-F238E27FC236}">
                    <a16:creationId xmlns:a16="http://schemas.microsoft.com/office/drawing/2014/main" id="{00000000-0008-0000-0100-000053010000}"/>
                  </a:ext>
                </a:extLst>
              </xdr:cNvPr>
              <xdr:cNvCxnSpPr>
                <a:stCxn id="98" idx="2"/>
                <a:endCxn id="103"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340" name="Shape 340">
              <a:extLst>
                <a:ext uri="{FF2B5EF4-FFF2-40B4-BE49-F238E27FC236}">
                  <a16:creationId xmlns:a16="http://schemas.microsoft.com/office/drawing/2014/main" id="{00000000-0008-0000-0100-000054010000}"/>
                </a:ext>
              </a:extLst>
            </xdr:cNvPr>
            <xdr:cNvGrpSpPr/>
          </xdr:nvGrpSpPr>
          <xdr:grpSpPr>
            <a:xfrm>
              <a:off x="12292273" y="12852596"/>
              <a:ext cx="6530700" cy="2010779"/>
              <a:chOff x="12292273" y="12852596"/>
              <a:chExt cx="6530700" cy="2010779"/>
            </a:xfrm>
          </xdr:grpSpPr>
          <xdr:sp macro="" textlink="">
            <xdr:nvSpPr>
              <xdr:cNvPr id="341" name="Shape 341">
                <a:extLst>
                  <a:ext uri="{FF2B5EF4-FFF2-40B4-BE49-F238E27FC236}">
                    <a16:creationId xmlns:a16="http://schemas.microsoft.com/office/drawing/2014/main" id="{00000000-0008-0000-0100-00005501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342" name="Shape 342">
                <a:extLst>
                  <a:ext uri="{FF2B5EF4-FFF2-40B4-BE49-F238E27FC236}">
                    <a16:creationId xmlns:a16="http://schemas.microsoft.com/office/drawing/2014/main" id="{00000000-0008-0000-0100-000056010000}"/>
                  </a:ext>
                </a:extLst>
              </xdr:cNvPr>
              <xdr:cNvCxnSpPr>
                <a:stCxn id="107" idx="2"/>
                <a:endCxn id="98"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43" name="Shape 343">
                <a:extLst>
                  <a:ext uri="{FF2B5EF4-FFF2-40B4-BE49-F238E27FC236}">
                    <a16:creationId xmlns:a16="http://schemas.microsoft.com/office/drawing/2014/main" id="{00000000-0008-0000-0100-000057010000}"/>
                  </a:ext>
                </a:extLst>
              </xdr:cNvPr>
              <xdr:cNvCxnSpPr>
                <a:stCxn id="107" idx="2"/>
                <a:endCxn id="99"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32</xdr:col>
      <xdr:colOff>152400</xdr:colOff>
      <xdr:row>44</xdr:row>
      <xdr:rowOff>123825</xdr:rowOff>
    </xdr:from>
    <xdr:ext cx="7181850" cy="5114925"/>
    <xdr:grpSp>
      <xdr:nvGrpSpPr>
        <xdr:cNvPr id="21" name="Shape 2">
          <a:extLst>
            <a:ext uri="{FF2B5EF4-FFF2-40B4-BE49-F238E27FC236}">
              <a16:creationId xmlns:a16="http://schemas.microsoft.com/office/drawing/2014/main" id="{00000000-0008-0000-0100-000015000000}"/>
            </a:ext>
          </a:extLst>
        </xdr:cNvPr>
        <xdr:cNvGrpSpPr/>
      </xdr:nvGrpSpPr>
      <xdr:grpSpPr>
        <a:xfrm>
          <a:off x="28708350" y="9677400"/>
          <a:ext cx="7181850" cy="5114925"/>
          <a:chOff x="1755075" y="1222538"/>
          <a:chExt cx="7181850" cy="5114925"/>
        </a:xfrm>
      </xdr:grpSpPr>
      <xdr:grpSp>
        <xdr:nvGrpSpPr>
          <xdr:cNvPr id="344" name="Shape 344">
            <a:extLst>
              <a:ext uri="{FF2B5EF4-FFF2-40B4-BE49-F238E27FC236}">
                <a16:creationId xmlns:a16="http://schemas.microsoft.com/office/drawing/2014/main" id="{00000000-0008-0000-0100-000058010000}"/>
              </a:ext>
            </a:extLst>
          </xdr:cNvPr>
          <xdr:cNvGrpSpPr/>
        </xdr:nvGrpSpPr>
        <xdr:grpSpPr>
          <a:xfrm>
            <a:off x="1755075" y="1222538"/>
            <a:ext cx="7181850" cy="5114925"/>
            <a:chOff x="9148427" y="12852596"/>
            <a:chExt cx="5797869" cy="5038498"/>
          </a:xfrm>
        </xdr:grpSpPr>
        <xdr:sp macro="" textlink="">
          <xdr:nvSpPr>
            <xdr:cNvPr id="22" name="Shape 7">
              <a:extLst>
                <a:ext uri="{FF2B5EF4-FFF2-40B4-BE49-F238E27FC236}">
                  <a16:creationId xmlns:a16="http://schemas.microsoft.com/office/drawing/2014/main" id="{00000000-0008-0000-0100-000016000000}"/>
                </a:ext>
              </a:extLst>
            </xdr:cNvPr>
            <xdr:cNvSpPr/>
          </xdr:nvSpPr>
          <xdr:spPr>
            <a:xfrm>
              <a:off x="9148427" y="12852596"/>
              <a:ext cx="5797850"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45" name="Shape 345">
              <a:extLst>
                <a:ext uri="{FF2B5EF4-FFF2-40B4-BE49-F238E27FC236}">
                  <a16:creationId xmlns:a16="http://schemas.microsoft.com/office/drawing/2014/main" id="{00000000-0008-0000-0100-000059010000}"/>
                </a:ext>
              </a:extLst>
            </xdr:cNvPr>
            <xdr:cNvGrpSpPr/>
          </xdr:nvGrpSpPr>
          <xdr:grpSpPr>
            <a:xfrm>
              <a:off x="9148427" y="14303875"/>
              <a:ext cx="5797869" cy="3587219"/>
              <a:chOff x="9191549" y="14409551"/>
              <a:chExt cx="5757487" cy="3721081"/>
            </a:xfrm>
          </xdr:grpSpPr>
          <xdr:sp macro="" textlink="">
            <xdr:nvSpPr>
              <xdr:cNvPr id="346" name="Shape 346">
                <a:extLst>
                  <a:ext uri="{FF2B5EF4-FFF2-40B4-BE49-F238E27FC236}">
                    <a16:creationId xmlns:a16="http://schemas.microsoft.com/office/drawing/2014/main" id="{00000000-0008-0000-0100-00005A010000}"/>
                  </a:ext>
                </a:extLst>
              </xdr:cNvPr>
              <xdr:cNvSpPr txBox="1"/>
            </xdr:nvSpPr>
            <xdr:spPr>
              <a:xfrm>
                <a:off x="10142813"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47" name="Shape 347">
                <a:extLst>
                  <a:ext uri="{FF2B5EF4-FFF2-40B4-BE49-F238E27FC236}">
                    <a16:creationId xmlns:a16="http://schemas.microsoft.com/office/drawing/2014/main" id="{00000000-0008-0000-0100-00005B010000}"/>
                  </a:ext>
                </a:extLst>
              </xdr:cNvPr>
              <xdr:cNvSpPr txBox="1"/>
            </xdr:nvSpPr>
            <xdr:spPr>
              <a:xfrm>
                <a:off x="13407631" y="14978490"/>
                <a:ext cx="1541405" cy="1108251"/>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348" name="Shape 348">
                <a:extLst>
                  <a:ext uri="{FF2B5EF4-FFF2-40B4-BE49-F238E27FC236}">
                    <a16:creationId xmlns:a16="http://schemas.microsoft.com/office/drawing/2014/main" id="{00000000-0008-0000-0100-00005C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349" name="Shape 349">
                <a:extLst>
                  <a:ext uri="{FF2B5EF4-FFF2-40B4-BE49-F238E27FC236}">
                    <a16:creationId xmlns:a16="http://schemas.microsoft.com/office/drawing/2014/main" id="{00000000-0008-0000-0100-00005D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350" name="Shape 350">
                <a:extLst>
                  <a:ext uri="{FF2B5EF4-FFF2-40B4-BE49-F238E27FC236}">
                    <a16:creationId xmlns:a16="http://schemas.microsoft.com/office/drawing/2014/main" id="{00000000-0008-0000-0100-00005E010000}"/>
                  </a:ext>
                </a:extLst>
              </xdr:cNvPr>
              <xdr:cNvCxnSpPr>
                <a:stCxn id="346" idx="2"/>
                <a:endCxn id="349" idx="0"/>
              </xdr:cNvCxnSpPr>
            </xdr:nvCxnSpPr>
            <xdr:spPr>
              <a:xfrm>
                <a:off x="11140214" y="16094664"/>
                <a:ext cx="11694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51" name="Shape 351">
                <a:extLst>
                  <a:ext uri="{FF2B5EF4-FFF2-40B4-BE49-F238E27FC236}">
                    <a16:creationId xmlns:a16="http://schemas.microsoft.com/office/drawing/2014/main" id="{00000000-0008-0000-0100-00005F010000}"/>
                  </a:ext>
                </a:extLst>
              </xdr:cNvPr>
              <xdr:cNvCxnSpPr>
                <a:stCxn id="352" idx="2"/>
                <a:endCxn id="347" idx="0"/>
              </xdr:cNvCxnSpPr>
            </xdr:nvCxnSpPr>
            <xdr:spPr>
              <a:xfrm>
                <a:off x="12317420" y="14409551"/>
                <a:ext cx="1860900" cy="568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353" name="Shape 353">
                <a:extLst>
                  <a:ext uri="{FF2B5EF4-FFF2-40B4-BE49-F238E27FC236}">
                    <a16:creationId xmlns:a16="http://schemas.microsoft.com/office/drawing/2014/main" id="{00000000-0008-0000-0100-000061010000}"/>
                  </a:ext>
                </a:extLst>
              </xdr:cNvPr>
              <xdr:cNvCxnSpPr>
                <a:stCxn id="346" idx="2"/>
                <a:endCxn id="348" idx="0"/>
              </xdr:cNvCxnSpPr>
            </xdr:nvCxnSpPr>
            <xdr:spPr>
              <a:xfrm flipH="1">
                <a:off x="10188914" y="16094664"/>
                <a:ext cx="951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354" name="Shape 354">
              <a:extLst>
                <a:ext uri="{FF2B5EF4-FFF2-40B4-BE49-F238E27FC236}">
                  <a16:creationId xmlns:a16="http://schemas.microsoft.com/office/drawing/2014/main" id="{00000000-0008-0000-0100-000062010000}"/>
                </a:ext>
              </a:extLst>
            </xdr:cNvPr>
            <xdr:cNvGrpSpPr/>
          </xdr:nvGrpSpPr>
          <xdr:grpSpPr>
            <a:xfrm>
              <a:off x="11110623" y="12852596"/>
              <a:ext cx="2280343" cy="2010779"/>
              <a:chOff x="11110623" y="12852596"/>
              <a:chExt cx="2280343" cy="2010779"/>
            </a:xfrm>
          </xdr:grpSpPr>
          <xdr:sp macro="" textlink="">
            <xdr:nvSpPr>
              <xdr:cNvPr id="352" name="Shape 352">
                <a:extLst>
                  <a:ext uri="{FF2B5EF4-FFF2-40B4-BE49-F238E27FC236}">
                    <a16:creationId xmlns:a16="http://schemas.microsoft.com/office/drawing/2014/main" id="{00000000-0008-0000-0100-000060010000}"/>
                  </a:ext>
                </a:extLst>
              </xdr:cNvPr>
              <xdr:cNvSpPr txBox="1"/>
            </xdr:nvSpPr>
            <xdr:spPr>
              <a:xfrm>
                <a:off x="1120147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355" name="Shape 355">
                <a:extLst>
                  <a:ext uri="{FF2B5EF4-FFF2-40B4-BE49-F238E27FC236}">
                    <a16:creationId xmlns:a16="http://schemas.microsoft.com/office/drawing/2014/main" id="{00000000-0008-0000-0100-000063010000}"/>
                  </a:ext>
                </a:extLst>
              </xdr:cNvPr>
              <xdr:cNvCxnSpPr>
                <a:stCxn id="352" idx="2"/>
                <a:endCxn id="346" idx="0"/>
              </xdr:cNvCxnSpPr>
            </xdr:nvCxnSpPr>
            <xdr:spPr>
              <a:xfrm flipH="1">
                <a:off x="11110623" y="14303875"/>
                <a:ext cx="11856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16</xdr:col>
      <xdr:colOff>323850</xdr:colOff>
      <xdr:row>15</xdr:row>
      <xdr:rowOff>180975</xdr:rowOff>
    </xdr:from>
    <xdr:ext cx="114300" cy="1524000"/>
    <xdr:grpSp>
      <xdr:nvGrpSpPr>
        <xdr:cNvPr id="2" name="Shape 2">
          <a:extLst>
            <a:ext uri="{FF2B5EF4-FFF2-40B4-BE49-F238E27FC236}">
              <a16:creationId xmlns:a16="http://schemas.microsoft.com/office/drawing/2014/main" id="{00000000-0008-0000-0200-000002000000}"/>
            </a:ext>
          </a:extLst>
        </xdr:cNvPr>
        <xdr:cNvGrpSpPr/>
      </xdr:nvGrpSpPr>
      <xdr:grpSpPr>
        <a:xfrm>
          <a:off x="15849600" y="4124325"/>
          <a:ext cx="114300" cy="1524000"/>
          <a:chOff x="5293613" y="3027675"/>
          <a:chExt cx="104700" cy="1504800"/>
        </a:xfrm>
      </xdr:grpSpPr>
      <xdr:cxnSp macro="">
        <xdr:nvCxnSpPr>
          <xdr:cNvPr id="182" name="Shape 182">
            <a:extLst>
              <a:ext uri="{FF2B5EF4-FFF2-40B4-BE49-F238E27FC236}">
                <a16:creationId xmlns:a16="http://schemas.microsoft.com/office/drawing/2014/main" id="{00000000-0008-0000-0200-0000B6000000}"/>
              </a:ext>
            </a:extLst>
          </xdr:cNvPr>
          <xdr:cNvCxnSpPr>
            <a:stCxn id="183" idx="0"/>
            <a:endCxn id="122" idx="2"/>
          </xdr:cNvCxnSpPr>
        </xdr:nvCxnSpPr>
        <xdr:spPr>
          <a:xfrm rot="10800000" flipH="1">
            <a:off x="5293613" y="3027675"/>
            <a:ext cx="104700" cy="15048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xdr:col>
      <xdr:colOff>190500</xdr:colOff>
      <xdr:row>1</xdr:row>
      <xdr:rowOff>314325</xdr:rowOff>
    </xdr:from>
    <xdr:ext cx="5362575" cy="1171575"/>
    <xdr:grpSp>
      <xdr:nvGrpSpPr>
        <xdr:cNvPr id="3" name="Shape 2">
          <a:extLst>
            <a:ext uri="{FF2B5EF4-FFF2-40B4-BE49-F238E27FC236}">
              <a16:creationId xmlns:a16="http://schemas.microsoft.com/office/drawing/2014/main" id="{00000000-0008-0000-0200-000003000000}"/>
            </a:ext>
          </a:extLst>
        </xdr:cNvPr>
        <xdr:cNvGrpSpPr/>
      </xdr:nvGrpSpPr>
      <xdr:grpSpPr>
        <a:xfrm>
          <a:off x="428625" y="485775"/>
          <a:ext cx="5362575" cy="1171575"/>
          <a:chOff x="2664713" y="3194213"/>
          <a:chExt cx="5362575" cy="1171575"/>
        </a:xfrm>
      </xdr:grpSpPr>
      <xdr:grpSp>
        <xdr:nvGrpSpPr>
          <xdr:cNvPr id="356" name="Shape 356">
            <a:extLst>
              <a:ext uri="{FF2B5EF4-FFF2-40B4-BE49-F238E27FC236}">
                <a16:creationId xmlns:a16="http://schemas.microsoft.com/office/drawing/2014/main" id="{00000000-0008-0000-0200-000064010000}"/>
              </a:ext>
            </a:extLst>
          </xdr:cNvPr>
          <xdr:cNvGrpSpPr/>
        </xdr:nvGrpSpPr>
        <xdr:grpSpPr>
          <a:xfrm>
            <a:off x="2664713" y="3194213"/>
            <a:ext cx="5362575" cy="1171575"/>
            <a:chOff x="0" y="-635"/>
            <a:chExt cx="2183393" cy="572770"/>
          </a:xfrm>
        </xdr:grpSpPr>
        <xdr:sp macro="" textlink="">
          <xdr:nvSpPr>
            <xdr:cNvPr id="7" name="Shape 7">
              <a:extLst>
                <a:ext uri="{FF2B5EF4-FFF2-40B4-BE49-F238E27FC236}">
                  <a16:creationId xmlns:a16="http://schemas.microsoft.com/office/drawing/2014/main" id="{00000000-0008-0000-0200-000007000000}"/>
                </a:ext>
              </a:extLst>
            </xdr:cNvPr>
            <xdr:cNvSpPr/>
          </xdr:nvSpPr>
          <xdr:spPr>
            <a:xfrm>
              <a:off x="0" y="-635"/>
              <a:ext cx="2183375" cy="572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57" name="Shape 357">
              <a:extLst>
                <a:ext uri="{FF2B5EF4-FFF2-40B4-BE49-F238E27FC236}">
                  <a16:creationId xmlns:a16="http://schemas.microsoft.com/office/drawing/2014/main" id="{00000000-0008-0000-0200-000065010000}"/>
                </a:ext>
              </a:extLst>
            </xdr:cNvPr>
            <xdr:cNvGrpSpPr/>
          </xdr:nvGrpSpPr>
          <xdr:grpSpPr>
            <a:xfrm>
              <a:off x="0" y="-635"/>
              <a:ext cx="574040" cy="572770"/>
              <a:chOff x="885" y="996"/>
              <a:chExt cx="904" cy="902"/>
            </a:xfrm>
          </xdr:grpSpPr>
          <xdr:sp macro="" textlink="">
            <xdr:nvSpPr>
              <xdr:cNvPr id="358" name="Shape 358">
                <a:extLst>
                  <a:ext uri="{FF2B5EF4-FFF2-40B4-BE49-F238E27FC236}">
                    <a16:creationId xmlns:a16="http://schemas.microsoft.com/office/drawing/2014/main" id="{00000000-0008-0000-0200-000066010000}"/>
                  </a:ext>
                </a:extLst>
              </xdr:cNvPr>
              <xdr:cNvSpPr/>
            </xdr:nvSpPr>
            <xdr:spPr>
              <a:xfrm>
                <a:off x="886" y="1456"/>
                <a:ext cx="903" cy="223"/>
              </a:xfrm>
              <a:custGeom>
                <a:avLst/>
                <a:gdLst/>
                <a:ahLst/>
                <a:cxnLst/>
                <a:rect l="l" t="t" r="r" b="b"/>
                <a:pathLst>
                  <a:path w="903" h="223" extrusionOk="0">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359" name="Shape 359">
                <a:extLst>
                  <a:ext uri="{FF2B5EF4-FFF2-40B4-BE49-F238E27FC236}">
                    <a16:creationId xmlns:a16="http://schemas.microsoft.com/office/drawing/2014/main" id="{00000000-0008-0000-0200-000067010000}"/>
                  </a:ext>
                </a:extLst>
              </xdr:cNvPr>
              <xdr:cNvSpPr/>
            </xdr:nvSpPr>
            <xdr:spPr>
              <a:xfrm>
                <a:off x="905" y="1576"/>
                <a:ext cx="857" cy="322"/>
              </a:xfrm>
              <a:custGeom>
                <a:avLst/>
                <a:gdLst/>
                <a:ahLst/>
                <a:cxnLst/>
                <a:rect l="l" t="t" r="r" b="b"/>
                <a:pathLst>
                  <a:path w="857" h="322" extrusionOk="0">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sp macro="" textlink="">
            <xdr:nvSpPr>
              <xdr:cNvPr id="360" name="Shape 360">
                <a:extLst>
                  <a:ext uri="{FF2B5EF4-FFF2-40B4-BE49-F238E27FC236}">
                    <a16:creationId xmlns:a16="http://schemas.microsoft.com/office/drawing/2014/main" id="{00000000-0008-0000-0200-000068010000}"/>
                  </a:ext>
                </a:extLst>
              </xdr:cNvPr>
              <xdr:cNvSpPr/>
            </xdr:nvSpPr>
            <xdr:spPr>
              <a:xfrm>
                <a:off x="885" y="996"/>
                <a:ext cx="903" cy="441"/>
              </a:xfrm>
              <a:custGeom>
                <a:avLst/>
                <a:gdLst/>
                <a:ahLst/>
                <a:cxnLst/>
                <a:rect l="l" t="t" r="r" b="b"/>
                <a:pathLst>
                  <a:path w="903" h="441" extrusionOk="0">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nvGrpSpPr>
            <xdr:cNvPr id="361" name="Shape 361">
              <a:extLst>
                <a:ext uri="{FF2B5EF4-FFF2-40B4-BE49-F238E27FC236}">
                  <a16:creationId xmlns:a16="http://schemas.microsoft.com/office/drawing/2014/main" id="{00000000-0008-0000-0200-000069010000}"/>
                </a:ext>
              </a:extLst>
            </xdr:cNvPr>
            <xdr:cNvGrpSpPr/>
          </xdr:nvGrpSpPr>
          <xdr:grpSpPr>
            <a:xfrm>
              <a:off x="693683" y="78827"/>
              <a:ext cx="1489710" cy="419735"/>
              <a:chOff x="0" y="0"/>
              <a:chExt cx="2346" cy="661"/>
            </a:xfrm>
          </xdr:grpSpPr>
          <xdr:pic>
            <xdr:nvPicPr>
              <xdr:cNvPr id="362" name="Shape 362">
                <a:extLst>
                  <a:ext uri="{FF2B5EF4-FFF2-40B4-BE49-F238E27FC236}">
                    <a16:creationId xmlns:a16="http://schemas.microsoft.com/office/drawing/2014/main" id="{00000000-0008-0000-0200-00006A010000}"/>
                  </a:ext>
                </a:extLst>
              </xdr:cNvPr>
              <xdr:cNvPicPr preferRelativeResize="0"/>
            </xdr:nvPicPr>
            <xdr:blipFill rotWithShape="1">
              <a:blip xmlns:r="http://schemas.openxmlformats.org/officeDocument/2006/relationships" r:embed="rId1">
                <a:alphaModFix/>
              </a:blip>
              <a:srcRect/>
              <a:stretch/>
            </xdr:blipFill>
            <xdr:spPr>
              <a:xfrm>
                <a:off x="9" y="227"/>
                <a:ext cx="352" cy="208"/>
              </a:xfrm>
              <a:prstGeom prst="rect">
                <a:avLst/>
              </a:prstGeom>
              <a:noFill/>
              <a:ln>
                <a:noFill/>
              </a:ln>
            </xdr:spPr>
          </xdr:pic>
          <xdr:pic>
            <xdr:nvPicPr>
              <xdr:cNvPr id="363" name="Shape 363">
                <a:extLst>
                  <a:ext uri="{FF2B5EF4-FFF2-40B4-BE49-F238E27FC236}">
                    <a16:creationId xmlns:a16="http://schemas.microsoft.com/office/drawing/2014/main" id="{00000000-0008-0000-0200-00006B010000}"/>
                  </a:ext>
                </a:extLst>
              </xdr:cNvPr>
              <xdr:cNvPicPr preferRelativeResize="0"/>
            </xdr:nvPicPr>
            <xdr:blipFill rotWithShape="1">
              <a:blip xmlns:r="http://schemas.openxmlformats.org/officeDocument/2006/relationships" r:embed="rId2">
                <a:alphaModFix/>
              </a:blip>
              <a:srcRect/>
              <a:stretch/>
            </xdr:blipFill>
            <xdr:spPr>
              <a:xfrm>
                <a:off x="395" y="227"/>
                <a:ext cx="184" cy="208"/>
              </a:xfrm>
              <a:prstGeom prst="rect">
                <a:avLst/>
              </a:prstGeom>
              <a:noFill/>
              <a:ln>
                <a:noFill/>
              </a:ln>
            </xdr:spPr>
          </xdr:pic>
          <xdr:pic>
            <xdr:nvPicPr>
              <xdr:cNvPr id="364" name="Shape 364">
                <a:extLst>
                  <a:ext uri="{FF2B5EF4-FFF2-40B4-BE49-F238E27FC236}">
                    <a16:creationId xmlns:a16="http://schemas.microsoft.com/office/drawing/2014/main" id="{00000000-0008-0000-0200-00006C010000}"/>
                  </a:ext>
                </a:extLst>
              </xdr:cNvPr>
              <xdr:cNvPicPr preferRelativeResize="0"/>
            </xdr:nvPicPr>
            <xdr:blipFill rotWithShape="1">
              <a:blip xmlns:r="http://schemas.openxmlformats.org/officeDocument/2006/relationships" r:embed="rId3">
                <a:alphaModFix/>
              </a:blip>
              <a:srcRect/>
              <a:stretch/>
            </xdr:blipFill>
            <xdr:spPr>
              <a:xfrm>
                <a:off x="22" y="1"/>
                <a:ext cx="127" cy="123"/>
              </a:xfrm>
              <a:prstGeom prst="rect">
                <a:avLst/>
              </a:prstGeom>
              <a:noFill/>
              <a:ln>
                <a:noFill/>
              </a:ln>
            </xdr:spPr>
          </xdr:pic>
          <xdr:pic>
            <xdr:nvPicPr>
              <xdr:cNvPr id="365" name="Shape 365">
                <a:extLst>
                  <a:ext uri="{FF2B5EF4-FFF2-40B4-BE49-F238E27FC236}">
                    <a16:creationId xmlns:a16="http://schemas.microsoft.com/office/drawing/2014/main" id="{00000000-0008-0000-0200-00006D010000}"/>
                  </a:ext>
                </a:extLst>
              </xdr:cNvPr>
              <xdr:cNvPicPr preferRelativeResize="0"/>
            </xdr:nvPicPr>
            <xdr:blipFill rotWithShape="1">
              <a:blip xmlns:r="http://schemas.openxmlformats.org/officeDocument/2006/relationships" r:embed="rId4">
                <a:alphaModFix/>
              </a:blip>
              <a:srcRect/>
              <a:stretch/>
            </xdr:blipFill>
            <xdr:spPr>
              <a:xfrm>
                <a:off x="282" y="1"/>
                <a:ext cx="101" cy="124"/>
              </a:xfrm>
              <a:prstGeom prst="rect">
                <a:avLst/>
              </a:prstGeom>
              <a:noFill/>
              <a:ln>
                <a:noFill/>
              </a:ln>
            </xdr:spPr>
          </xdr:pic>
          <xdr:pic>
            <xdr:nvPicPr>
              <xdr:cNvPr id="366" name="Shape 366">
                <a:extLst>
                  <a:ext uri="{FF2B5EF4-FFF2-40B4-BE49-F238E27FC236}">
                    <a16:creationId xmlns:a16="http://schemas.microsoft.com/office/drawing/2014/main" id="{00000000-0008-0000-0200-00006E010000}"/>
                  </a:ext>
                </a:extLst>
              </xdr:cNvPr>
              <xdr:cNvPicPr preferRelativeResize="0"/>
            </xdr:nvPicPr>
            <xdr:blipFill rotWithShape="1">
              <a:blip xmlns:r="http://schemas.openxmlformats.org/officeDocument/2006/relationships" r:embed="rId5">
                <a:alphaModFix/>
              </a:blip>
              <a:srcRect/>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4" name="Shape 2">
          <a:extLst>
            <a:ext uri="{FF2B5EF4-FFF2-40B4-BE49-F238E27FC236}">
              <a16:creationId xmlns:a16="http://schemas.microsoft.com/office/drawing/2014/main" id="{00000000-0008-0000-0200-000004000000}"/>
            </a:ext>
          </a:extLst>
        </xdr:cNvPr>
        <xdr:cNvGrpSpPr/>
      </xdr:nvGrpSpPr>
      <xdr:grpSpPr>
        <a:xfrm>
          <a:off x="2886075" y="4438650"/>
          <a:ext cx="11172825" cy="2486025"/>
          <a:chOff x="0" y="2536988"/>
          <a:chExt cx="10692000" cy="2486025"/>
        </a:xfrm>
      </xdr:grpSpPr>
      <xdr:grpSp>
        <xdr:nvGrpSpPr>
          <xdr:cNvPr id="367" name="Shape 367">
            <a:extLst>
              <a:ext uri="{FF2B5EF4-FFF2-40B4-BE49-F238E27FC236}">
                <a16:creationId xmlns:a16="http://schemas.microsoft.com/office/drawing/2014/main" id="{00000000-0008-0000-0200-00006F010000}"/>
              </a:ext>
            </a:extLst>
          </xdr:cNvPr>
          <xdr:cNvGrpSpPr/>
        </xdr:nvGrpSpPr>
        <xdr:grpSpPr>
          <a:xfrm>
            <a:off x="0" y="2536988"/>
            <a:ext cx="10692000" cy="2486025"/>
            <a:chOff x="2387117" y="5763448"/>
            <a:chExt cx="6015755" cy="2979199"/>
          </a:xfrm>
        </xdr:grpSpPr>
        <xdr:sp macro="" textlink="">
          <xdr:nvSpPr>
            <xdr:cNvPr id="5" name="Shape 7">
              <a:extLst>
                <a:ext uri="{FF2B5EF4-FFF2-40B4-BE49-F238E27FC236}">
                  <a16:creationId xmlns:a16="http://schemas.microsoft.com/office/drawing/2014/main" id="{00000000-0008-0000-0200-000005000000}"/>
                </a:ext>
              </a:extLst>
            </xdr:cNvPr>
            <xdr:cNvSpPr/>
          </xdr:nvSpPr>
          <xdr:spPr>
            <a:xfrm>
              <a:off x="2387117" y="5763448"/>
              <a:ext cx="6015750" cy="2979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68" name="Shape 368">
              <a:extLst>
                <a:ext uri="{FF2B5EF4-FFF2-40B4-BE49-F238E27FC236}">
                  <a16:creationId xmlns:a16="http://schemas.microsoft.com/office/drawing/2014/main" id="{00000000-0008-0000-0200-000070010000}"/>
                </a:ext>
              </a:extLst>
            </xdr:cNvPr>
            <xdr:cNvGrpSpPr/>
          </xdr:nvGrpSpPr>
          <xdr:grpSpPr>
            <a:xfrm>
              <a:off x="4470649" y="5775802"/>
              <a:ext cx="2206356" cy="1480745"/>
              <a:chOff x="29123165" y="2813313"/>
              <a:chExt cx="3089976" cy="1432282"/>
            </a:xfrm>
          </xdr:grpSpPr>
          <xdr:cxnSp macro="">
            <xdr:nvCxnSpPr>
              <xdr:cNvPr id="369" name="Shape 369">
                <a:extLst>
                  <a:ext uri="{FF2B5EF4-FFF2-40B4-BE49-F238E27FC236}">
                    <a16:creationId xmlns:a16="http://schemas.microsoft.com/office/drawing/2014/main" id="{00000000-0008-0000-0200-000071010000}"/>
                  </a:ext>
                </a:extLst>
              </xdr:cNvPr>
              <xdr:cNvCxnSpPr>
                <a:stCxn id="198" idx="0"/>
                <a:endCxn id="199" idx="2"/>
              </xdr:cNvCxnSpPr>
            </xdr:nvCxnSpPr>
            <xdr:spPr>
              <a:xfrm rot="10800000" flipH="1">
                <a:off x="29123165" y="3814495"/>
                <a:ext cx="2083200" cy="431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70" name="Shape 370">
                <a:extLst>
                  <a:ext uri="{FF2B5EF4-FFF2-40B4-BE49-F238E27FC236}">
                    <a16:creationId xmlns:a16="http://schemas.microsoft.com/office/drawing/2014/main" id="{00000000-0008-0000-0200-000072010000}"/>
                  </a:ext>
                </a:extLst>
              </xdr:cNvPr>
              <xdr:cNvSpPr txBox="1"/>
            </xdr:nvSpPr>
            <xdr:spPr>
              <a:xfrm>
                <a:off x="30199465" y="2813313"/>
                <a:ext cx="2013676"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71" name="Shape 371">
              <a:extLst>
                <a:ext uri="{FF2B5EF4-FFF2-40B4-BE49-F238E27FC236}">
                  <a16:creationId xmlns:a16="http://schemas.microsoft.com/office/drawing/2014/main" id="{00000000-0008-0000-0200-000073010000}"/>
                </a:ext>
              </a:extLst>
            </xdr:cNvPr>
            <xdr:cNvGrpSpPr/>
          </xdr:nvGrpSpPr>
          <xdr:grpSpPr>
            <a:xfrm>
              <a:off x="2387117" y="5769903"/>
              <a:ext cx="2083529" cy="1486644"/>
              <a:chOff x="4513444" y="3940609"/>
              <a:chExt cx="3568240" cy="1455861"/>
            </a:xfrm>
          </xdr:grpSpPr>
          <xdr:cxnSp macro="">
            <xdr:nvCxnSpPr>
              <xdr:cNvPr id="372" name="Shape 372">
                <a:extLst>
                  <a:ext uri="{FF2B5EF4-FFF2-40B4-BE49-F238E27FC236}">
                    <a16:creationId xmlns:a16="http://schemas.microsoft.com/office/drawing/2014/main" id="{00000000-0008-0000-0200-000074010000}"/>
                  </a:ext>
                </a:extLst>
              </xdr:cNvPr>
              <xdr:cNvCxnSpPr>
                <a:stCxn id="198" idx="0"/>
                <a:endCxn id="202" idx="2"/>
              </xdr:cNvCxnSpPr>
            </xdr:nvCxnSpPr>
            <xdr:spPr>
              <a:xfrm rot="10800000">
                <a:off x="5604284" y="4941970"/>
                <a:ext cx="2477400" cy="4545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73" name="Shape 373">
                <a:extLst>
                  <a:ext uri="{FF2B5EF4-FFF2-40B4-BE49-F238E27FC236}">
                    <a16:creationId xmlns:a16="http://schemas.microsoft.com/office/drawing/2014/main" id="{00000000-0008-0000-0200-000075010000}"/>
                  </a:ext>
                </a:extLst>
              </xdr:cNvPr>
              <xdr:cNvSpPr txBox="1"/>
            </xdr:nvSpPr>
            <xdr:spPr>
              <a:xfrm>
                <a:off x="4513444" y="3940609"/>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74" name="Shape 374">
              <a:extLst>
                <a:ext uri="{FF2B5EF4-FFF2-40B4-BE49-F238E27FC236}">
                  <a16:creationId xmlns:a16="http://schemas.microsoft.com/office/drawing/2014/main" id="{00000000-0008-0000-0200-000076010000}"/>
                </a:ext>
              </a:extLst>
            </xdr:cNvPr>
            <xdr:cNvGrpSpPr/>
          </xdr:nvGrpSpPr>
          <xdr:grpSpPr>
            <a:xfrm>
              <a:off x="3740894" y="5763448"/>
              <a:ext cx="1437790" cy="1493099"/>
              <a:chOff x="19211480" y="5662547"/>
              <a:chExt cx="2013681" cy="1454466"/>
            </a:xfrm>
          </xdr:grpSpPr>
          <xdr:cxnSp macro="">
            <xdr:nvCxnSpPr>
              <xdr:cNvPr id="375" name="Shape 375">
                <a:extLst>
                  <a:ext uri="{FF2B5EF4-FFF2-40B4-BE49-F238E27FC236}">
                    <a16:creationId xmlns:a16="http://schemas.microsoft.com/office/drawing/2014/main" id="{00000000-0008-0000-0200-000077010000}"/>
                  </a:ext>
                </a:extLst>
              </xdr:cNvPr>
              <xdr:cNvCxnSpPr>
                <a:stCxn id="198" idx="0"/>
                <a:endCxn id="205" idx="2"/>
              </xdr:cNvCxnSpPr>
            </xdr:nvCxnSpPr>
            <xdr:spPr>
              <a:xfrm rot="10800000">
                <a:off x="20218202" y="6663713"/>
                <a:ext cx="15300" cy="453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76" name="Shape 376">
                <a:extLst>
                  <a:ext uri="{FF2B5EF4-FFF2-40B4-BE49-F238E27FC236}">
                    <a16:creationId xmlns:a16="http://schemas.microsoft.com/office/drawing/2014/main" id="{00000000-0008-0000-0200-000078010000}"/>
                  </a:ext>
                </a:extLst>
              </xdr:cNvPr>
              <xdr:cNvSpPr txBox="1"/>
            </xdr:nvSpPr>
            <xdr:spPr>
              <a:xfrm>
                <a:off x="19211480" y="5662547"/>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77" name="Shape 377">
              <a:extLst>
                <a:ext uri="{FF2B5EF4-FFF2-40B4-BE49-F238E27FC236}">
                  <a16:creationId xmlns:a16="http://schemas.microsoft.com/office/drawing/2014/main" id="{00000000-0008-0000-0200-000079010000}"/>
                </a:ext>
              </a:extLst>
            </xdr:cNvPr>
            <xdr:cNvGrpSpPr/>
          </xdr:nvGrpSpPr>
          <xdr:grpSpPr>
            <a:xfrm>
              <a:off x="6597101" y="5784421"/>
              <a:ext cx="1805771" cy="2958226"/>
              <a:chOff x="6028075" y="5614798"/>
              <a:chExt cx="1809089" cy="2830179"/>
            </a:xfrm>
          </xdr:grpSpPr>
          <xdr:grpSp>
            <xdr:nvGrpSpPr>
              <xdr:cNvPr id="378" name="Shape 378">
                <a:extLst>
                  <a:ext uri="{FF2B5EF4-FFF2-40B4-BE49-F238E27FC236}">
                    <a16:creationId xmlns:a16="http://schemas.microsoft.com/office/drawing/2014/main" id="{00000000-0008-0000-0200-00007A010000}"/>
                  </a:ext>
                </a:extLst>
              </xdr:cNvPr>
              <xdr:cNvGrpSpPr/>
            </xdr:nvGrpSpPr>
            <xdr:grpSpPr>
              <a:xfrm>
                <a:off x="6212619" y="5614798"/>
                <a:ext cx="1440000" cy="1421134"/>
                <a:chOff x="16496042" y="2860073"/>
                <a:chExt cx="2013681" cy="1467096"/>
              </a:xfrm>
            </xdr:grpSpPr>
            <xdr:cxnSp macro="">
              <xdr:nvCxnSpPr>
                <xdr:cNvPr id="379" name="Shape 379">
                  <a:extLst>
                    <a:ext uri="{FF2B5EF4-FFF2-40B4-BE49-F238E27FC236}">
                      <a16:creationId xmlns:a16="http://schemas.microsoft.com/office/drawing/2014/main" id="{00000000-0008-0000-0200-00007B010000}"/>
                    </a:ext>
                  </a:extLst>
                </xdr:cNvPr>
                <xdr:cNvCxnSpPr>
                  <a:stCxn id="209" idx="0"/>
                  <a:endCxn id="210" idx="2"/>
                </xdr:cNvCxnSpPr>
              </xdr:nvCxnSpPr>
              <xdr:spPr>
                <a:xfrm rot="10800000" flipH="1">
                  <a:off x="17491634" y="3861269"/>
                  <a:ext cx="11100" cy="4659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80" name="Shape 380">
                  <a:extLst>
                    <a:ext uri="{FF2B5EF4-FFF2-40B4-BE49-F238E27FC236}">
                      <a16:creationId xmlns:a16="http://schemas.microsoft.com/office/drawing/2014/main" id="{00000000-0008-0000-0200-00007C010000}"/>
                    </a:ext>
                  </a:extLst>
                </xdr:cNvPr>
                <xdr:cNvSpPr txBox="1"/>
              </xdr:nvSpPr>
              <xdr:spPr>
                <a:xfrm>
                  <a:off x="16496042" y="2860073"/>
                  <a:ext cx="201368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81" name="Shape 381">
                <a:extLst>
                  <a:ext uri="{FF2B5EF4-FFF2-40B4-BE49-F238E27FC236}">
                    <a16:creationId xmlns:a16="http://schemas.microsoft.com/office/drawing/2014/main" id="{00000000-0008-0000-0200-00007D010000}"/>
                  </a:ext>
                </a:extLst>
              </xdr:cNvPr>
              <xdr:cNvGrpSpPr/>
            </xdr:nvGrpSpPr>
            <xdr:grpSpPr>
              <a:xfrm>
                <a:off x="6028075" y="7035932"/>
                <a:ext cx="1809089" cy="1409045"/>
                <a:chOff x="26931285" y="4305889"/>
                <a:chExt cx="2174601" cy="1480590"/>
              </a:xfrm>
            </xdr:grpSpPr>
            <xdr:cxnSp macro="">
              <xdr:nvCxnSpPr>
                <xdr:cNvPr id="382" name="Shape 382">
                  <a:extLst>
                    <a:ext uri="{FF2B5EF4-FFF2-40B4-BE49-F238E27FC236}">
                      <a16:creationId xmlns:a16="http://schemas.microsoft.com/office/drawing/2014/main" id="{00000000-0008-0000-0200-00007E010000}"/>
                    </a:ext>
                  </a:extLst>
                </xdr:cNvPr>
                <xdr:cNvCxnSpPr>
                  <a:endCxn id="209" idx="2"/>
                </xdr:cNvCxnSpPr>
              </xdr:nvCxnSpPr>
              <xdr:spPr>
                <a:xfrm rot="10800000">
                  <a:off x="27982202" y="5307079"/>
                  <a:ext cx="0" cy="479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83" name="Shape 383">
                  <a:extLst>
                    <a:ext uri="{FF2B5EF4-FFF2-40B4-BE49-F238E27FC236}">
                      <a16:creationId xmlns:a16="http://schemas.microsoft.com/office/drawing/2014/main" id="{00000000-0008-0000-0200-00007F010000}"/>
                    </a:ext>
                  </a:extLst>
                </xdr:cNvPr>
                <xdr:cNvSpPr txBox="1"/>
              </xdr:nvSpPr>
              <xdr:spPr>
                <a:xfrm>
                  <a:off x="26931285" y="4305889"/>
                  <a:ext cx="21746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384" name="Shape 384">
              <a:extLst>
                <a:ext uri="{FF2B5EF4-FFF2-40B4-BE49-F238E27FC236}">
                  <a16:creationId xmlns:a16="http://schemas.microsoft.com/office/drawing/2014/main" id="{00000000-0008-0000-0200-000080010000}"/>
                </a:ext>
              </a:extLst>
            </xdr:cNvPr>
            <xdr:cNvGrpSpPr/>
          </xdr:nvGrpSpPr>
          <xdr:grpSpPr>
            <a:xfrm>
              <a:off x="3566522" y="7256547"/>
              <a:ext cx="1809351" cy="1476124"/>
              <a:chOff x="2493293" y="5981793"/>
              <a:chExt cx="2181903" cy="1482601"/>
            </a:xfrm>
          </xdr:grpSpPr>
          <xdr:cxnSp macro="">
            <xdr:nvCxnSpPr>
              <xdr:cNvPr id="385" name="Shape 385">
                <a:extLst>
                  <a:ext uri="{FF2B5EF4-FFF2-40B4-BE49-F238E27FC236}">
                    <a16:creationId xmlns:a16="http://schemas.microsoft.com/office/drawing/2014/main" id="{00000000-0008-0000-0200-000081010000}"/>
                  </a:ext>
                </a:extLst>
              </xdr:cNvPr>
              <xdr:cNvCxnSpPr>
                <a:endCxn id="198" idx="2"/>
              </xdr:cNvCxnSpPr>
            </xdr:nvCxnSpPr>
            <xdr:spPr>
              <a:xfrm rot="10800000">
                <a:off x="3580594" y="6983194"/>
                <a:ext cx="0" cy="481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86" name="Shape 386">
                <a:extLst>
                  <a:ext uri="{FF2B5EF4-FFF2-40B4-BE49-F238E27FC236}">
                    <a16:creationId xmlns:a16="http://schemas.microsoft.com/office/drawing/2014/main" id="{00000000-0008-0000-0200-000082010000}"/>
                  </a:ext>
                </a:extLst>
              </xdr:cNvPr>
              <xdr:cNvSpPr txBox="1"/>
            </xdr:nvSpPr>
            <xdr:spPr>
              <a:xfrm>
                <a:off x="2493293" y="5981793"/>
                <a:ext cx="2181903"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12</xdr:col>
      <xdr:colOff>314325</xdr:colOff>
      <xdr:row>11</xdr:row>
      <xdr:rowOff>238125</xdr:rowOff>
    </xdr:from>
    <xdr:ext cx="7000875" cy="3543300"/>
    <xdr:grpSp>
      <xdr:nvGrpSpPr>
        <xdr:cNvPr id="6" name="Shape 2">
          <a:extLst>
            <a:ext uri="{FF2B5EF4-FFF2-40B4-BE49-F238E27FC236}">
              <a16:creationId xmlns:a16="http://schemas.microsoft.com/office/drawing/2014/main" id="{00000000-0008-0000-0200-000006000000}"/>
            </a:ext>
          </a:extLst>
        </xdr:cNvPr>
        <xdr:cNvGrpSpPr/>
      </xdr:nvGrpSpPr>
      <xdr:grpSpPr>
        <a:xfrm>
          <a:off x="12868275" y="3371850"/>
          <a:ext cx="7000875" cy="3543300"/>
          <a:chOff x="1845563" y="2008350"/>
          <a:chExt cx="7000875" cy="3543300"/>
        </a:xfrm>
      </xdr:grpSpPr>
      <xdr:grpSp>
        <xdr:nvGrpSpPr>
          <xdr:cNvPr id="387" name="Shape 387">
            <a:extLst>
              <a:ext uri="{FF2B5EF4-FFF2-40B4-BE49-F238E27FC236}">
                <a16:creationId xmlns:a16="http://schemas.microsoft.com/office/drawing/2014/main" id="{00000000-0008-0000-0200-000083010000}"/>
              </a:ext>
            </a:extLst>
          </xdr:cNvPr>
          <xdr:cNvGrpSpPr/>
        </xdr:nvGrpSpPr>
        <xdr:grpSpPr>
          <a:xfrm>
            <a:off x="1845563" y="2008350"/>
            <a:ext cx="7000875" cy="3543300"/>
            <a:chOff x="9106551" y="4100479"/>
            <a:chExt cx="6052685" cy="4406302"/>
          </a:xfrm>
        </xdr:grpSpPr>
        <xdr:sp macro="" textlink="">
          <xdr:nvSpPr>
            <xdr:cNvPr id="8" name="Shape 7">
              <a:extLst>
                <a:ext uri="{FF2B5EF4-FFF2-40B4-BE49-F238E27FC236}">
                  <a16:creationId xmlns:a16="http://schemas.microsoft.com/office/drawing/2014/main" id="{00000000-0008-0000-0200-000008000000}"/>
                </a:ext>
              </a:extLst>
            </xdr:cNvPr>
            <xdr:cNvSpPr/>
          </xdr:nvSpPr>
          <xdr:spPr>
            <a:xfrm>
              <a:off x="9106551" y="4100479"/>
              <a:ext cx="6052675" cy="4406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88" name="Shape 388">
              <a:extLst>
                <a:ext uri="{FF2B5EF4-FFF2-40B4-BE49-F238E27FC236}">
                  <a16:creationId xmlns:a16="http://schemas.microsoft.com/office/drawing/2014/main" id="{00000000-0008-0000-0200-000084010000}"/>
                </a:ext>
              </a:extLst>
            </xdr:cNvPr>
            <xdr:cNvGrpSpPr/>
          </xdr:nvGrpSpPr>
          <xdr:grpSpPr>
            <a:xfrm>
              <a:off x="9106551" y="4100479"/>
              <a:ext cx="6052685" cy="4406302"/>
              <a:chOff x="8578709" y="4071054"/>
              <a:chExt cx="6108622" cy="4405212"/>
            </a:xfrm>
          </xdr:grpSpPr>
          <xdr:grpSp>
            <xdr:nvGrpSpPr>
              <xdr:cNvPr id="389" name="Shape 389">
                <a:extLst>
                  <a:ext uri="{FF2B5EF4-FFF2-40B4-BE49-F238E27FC236}">
                    <a16:creationId xmlns:a16="http://schemas.microsoft.com/office/drawing/2014/main" id="{00000000-0008-0000-0200-000085010000}"/>
                  </a:ext>
                </a:extLst>
              </xdr:cNvPr>
              <xdr:cNvGrpSpPr/>
            </xdr:nvGrpSpPr>
            <xdr:grpSpPr>
              <a:xfrm>
                <a:off x="8582289" y="4071054"/>
                <a:ext cx="1443403" cy="1519019"/>
                <a:chOff x="27116125" y="2127656"/>
                <a:chExt cx="1728767" cy="1566940"/>
              </a:xfrm>
            </xdr:grpSpPr>
            <xdr:cxnSp macro="">
              <xdr:nvCxnSpPr>
                <xdr:cNvPr id="390" name="Shape 390">
                  <a:extLst>
                    <a:ext uri="{FF2B5EF4-FFF2-40B4-BE49-F238E27FC236}">
                      <a16:creationId xmlns:a16="http://schemas.microsoft.com/office/drawing/2014/main" id="{00000000-0008-0000-0200-000086010000}"/>
                    </a:ext>
                  </a:extLst>
                </xdr:cNvPr>
                <xdr:cNvCxnSpPr>
                  <a:stCxn id="219" idx="0"/>
                  <a:endCxn id="18" idx="2"/>
                </xdr:cNvCxnSpPr>
              </xdr:nvCxnSpPr>
              <xdr:spPr>
                <a:xfrm rot="10800000">
                  <a:off x="27980589" y="3128796"/>
                  <a:ext cx="600" cy="565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91" name="Shape 391">
                  <a:extLst>
                    <a:ext uri="{FF2B5EF4-FFF2-40B4-BE49-F238E27FC236}">
                      <a16:creationId xmlns:a16="http://schemas.microsoft.com/office/drawing/2014/main" id="{00000000-0008-0000-0200-000087010000}"/>
                    </a:ext>
                  </a:extLst>
                </xdr:cNvPr>
                <xdr:cNvSpPr txBox="1"/>
              </xdr:nvSpPr>
              <xdr:spPr>
                <a:xfrm>
                  <a:off x="27116125" y="2127656"/>
                  <a:ext cx="1728767"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92" name="Shape 392">
                <a:extLst>
                  <a:ext uri="{FF2B5EF4-FFF2-40B4-BE49-F238E27FC236}">
                    <a16:creationId xmlns:a16="http://schemas.microsoft.com/office/drawing/2014/main" id="{00000000-0008-0000-0200-000088010000}"/>
                  </a:ext>
                </a:extLst>
              </xdr:cNvPr>
              <xdr:cNvGrpSpPr/>
            </xdr:nvGrpSpPr>
            <xdr:grpSpPr>
              <a:xfrm>
                <a:off x="8578709" y="5590073"/>
                <a:ext cx="6108622" cy="2886193"/>
                <a:chOff x="8679684" y="5520592"/>
                <a:chExt cx="6106005" cy="2908589"/>
              </a:xfrm>
            </xdr:grpSpPr>
            <xdr:grpSp>
              <xdr:nvGrpSpPr>
                <xdr:cNvPr id="393" name="Shape 393">
                  <a:extLst>
                    <a:ext uri="{FF2B5EF4-FFF2-40B4-BE49-F238E27FC236}">
                      <a16:creationId xmlns:a16="http://schemas.microsoft.com/office/drawing/2014/main" id="{00000000-0008-0000-0200-000089010000}"/>
                    </a:ext>
                  </a:extLst>
                </xdr:cNvPr>
                <xdr:cNvGrpSpPr/>
              </xdr:nvGrpSpPr>
              <xdr:grpSpPr>
                <a:xfrm>
                  <a:off x="8679684" y="5520592"/>
                  <a:ext cx="6106005" cy="1502640"/>
                  <a:chOff x="8679684" y="5520592"/>
                  <a:chExt cx="6106005" cy="1502640"/>
                </a:xfrm>
              </xdr:grpSpPr>
              <xdr:grpSp>
                <xdr:nvGrpSpPr>
                  <xdr:cNvPr id="394" name="Shape 394">
                    <a:extLst>
                      <a:ext uri="{FF2B5EF4-FFF2-40B4-BE49-F238E27FC236}">
                        <a16:creationId xmlns:a16="http://schemas.microsoft.com/office/drawing/2014/main" id="{00000000-0008-0000-0200-00008A010000}"/>
                      </a:ext>
                    </a:extLst>
                  </xdr:cNvPr>
                  <xdr:cNvGrpSpPr/>
                </xdr:nvGrpSpPr>
                <xdr:grpSpPr>
                  <a:xfrm>
                    <a:off x="8679684" y="5520592"/>
                    <a:ext cx="2989511" cy="1502640"/>
                    <a:chOff x="10382035" y="2142655"/>
                    <a:chExt cx="4494330" cy="1631213"/>
                  </a:xfrm>
                </xdr:grpSpPr>
                <xdr:cxnSp macro="">
                  <xdr:nvCxnSpPr>
                    <xdr:cNvPr id="395" name="Shape 395">
                      <a:extLst>
                        <a:ext uri="{FF2B5EF4-FFF2-40B4-BE49-F238E27FC236}">
                          <a16:creationId xmlns:a16="http://schemas.microsoft.com/office/drawing/2014/main" id="{00000000-0008-0000-0200-00008B010000}"/>
                        </a:ext>
                      </a:extLst>
                    </xdr:cNvPr>
                    <xdr:cNvCxnSpPr>
                      <a:stCxn id="183" idx="0"/>
                      <a:endCxn id="219" idx="2"/>
                    </xdr:cNvCxnSpPr>
                  </xdr:nvCxnSpPr>
                  <xdr:spPr>
                    <a:xfrm rot="10800000">
                      <a:off x="11472865" y="3134868"/>
                      <a:ext cx="3403500" cy="639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96" name="Shape 396">
                      <a:extLst>
                        <a:ext uri="{FF2B5EF4-FFF2-40B4-BE49-F238E27FC236}">
                          <a16:creationId xmlns:a16="http://schemas.microsoft.com/office/drawing/2014/main" id="{00000000-0008-0000-0200-00008C010000}"/>
                        </a:ext>
                      </a:extLst>
                    </xdr:cNvPr>
                    <xdr:cNvSpPr txBox="1"/>
                  </xdr:nvSpPr>
                  <xdr:spPr>
                    <a:xfrm>
                      <a:off x="10382035" y="2142655"/>
                      <a:ext cx="2181496" cy="99229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397" name="Shape 397">
                    <a:extLst>
                      <a:ext uri="{FF2B5EF4-FFF2-40B4-BE49-F238E27FC236}">
                        <a16:creationId xmlns:a16="http://schemas.microsoft.com/office/drawing/2014/main" id="{00000000-0008-0000-0200-00008D010000}"/>
                      </a:ext>
                    </a:extLst>
                  </xdr:cNvPr>
                  <xdr:cNvGrpSpPr/>
                </xdr:nvGrpSpPr>
                <xdr:grpSpPr>
                  <a:xfrm>
                    <a:off x="11669196" y="5554777"/>
                    <a:ext cx="3116493" cy="1468455"/>
                    <a:chOff x="-3670305" y="4610576"/>
                    <a:chExt cx="3779269" cy="1550555"/>
                  </a:xfrm>
                </xdr:grpSpPr>
                <xdr:cxnSp macro="">
                  <xdr:nvCxnSpPr>
                    <xdr:cNvPr id="398" name="Shape 398">
                      <a:extLst>
                        <a:ext uri="{FF2B5EF4-FFF2-40B4-BE49-F238E27FC236}">
                          <a16:creationId xmlns:a16="http://schemas.microsoft.com/office/drawing/2014/main" id="{00000000-0008-0000-0200-00008E010000}"/>
                        </a:ext>
                      </a:extLst>
                    </xdr:cNvPr>
                    <xdr:cNvCxnSpPr>
                      <a:stCxn id="183" idx="0"/>
                      <a:endCxn id="227" idx="2"/>
                    </xdr:cNvCxnSpPr>
                  </xdr:nvCxnSpPr>
                  <xdr:spPr>
                    <a:xfrm rot="10800000" flipH="1">
                      <a:off x="-3670305" y="5611831"/>
                      <a:ext cx="2906100" cy="54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399" name="Shape 399">
                      <a:extLst>
                        <a:ext uri="{FF2B5EF4-FFF2-40B4-BE49-F238E27FC236}">
                          <a16:creationId xmlns:a16="http://schemas.microsoft.com/office/drawing/2014/main" id="{00000000-0008-0000-0200-00008F010000}"/>
                        </a:ext>
                      </a:extLst>
                    </xdr:cNvPr>
                    <xdr:cNvSpPr txBox="1"/>
                  </xdr:nvSpPr>
                  <xdr:spPr>
                    <a:xfrm>
                      <a:off x="-1637271" y="4610576"/>
                      <a:ext cx="1746235"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00" name="Shape 400">
                    <a:extLst>
                      <a:ext uri="{FF2B5EF4-FFF2-40B4-BE49-F238E27FC236}">
                        <a16:creationId xmlns:a16="http://schemas.microsoft.com/office/drawing/2014/main" id="{00000000-0008-0000-0200-000090010000}"/>
                      </a:ext>
                    </a:extLst>
                  </xdr:cNvPr>
                  <xdr:cNvGrpSpPr/>
                </xdr:nvGrpSpPr>
                <xdr:grpSpPr>
                  <a:xfrm>
                    <a:off x="11669191" y="5528414"/>
                    <a:ext cx="1561307" cy="1494818"/>
                    <a:chOff x="27451678" y="2222323"/>
                    <a:chExt cx="1875998" cy="1543477"/>
                  </a:xfrm>
                </xdr:grpSpPr>
                <xdr:cxnSp macro="">
                  <xdr:nvCxnSpPr>
                    <xdr:cNvPr id="401" name="Shape 401">
                      <a:extLst>
                        <a:ext uri="{FF2B5EF4-FFF2-40B4-BE49-F238E27FC236}">
                          <a16:creationId xmlns:a16="http://schemas.microsoft.com/office/drawing/2014/main" id="{00000000-0008-0000-0200-000091010000}"/>
                        </a:ext>
                      </a:extLst>
                    </xdr:cNvPr>
                    <xdr:cNvCxnSpPr>
                      <a:stCxn id="183" idx="0"/>
                      <a:endCxn id="230" idx="2"/>
                    </xdr:cNvCxnSpPr>
                  </xdr:nvCxnSpPr>
                  <xdr:spPr>
                    <a:xfrm rot="10800000" flipH="1">
                      <a:off x="27451678" y="3223700"/>
                      <a:ext cx="1011000" cy="5421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02" name="Shape 402">
                      <a:extLst>
                        <a:ext uri="{FF2B5EF4-FFF2-40B4-BE49-F238E27FC236}">
                          <a16:creationId xmlns:a16="http://schemas.microsoft.com/office/drawing/2014/main" id="{00000000-0008-0000-0200-000092010000}"/>
                        </a:ext>
                      </a:extLst>
                    </xdr:cNvPr>
                    <xdr:cNvSpPr txBox="1"/>
                  </xdr:nvSpPr>
                  <xdr:spPr>
                    <a:xfrm>
                      <a:off x="27597436" y="2222323"/>
                      <a:ext cx="1730240" cy="10012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403" name="Shape 403">
                  <a:extLst>
                    <a:ext uri="{FF2B5EF4-FFF2-40B4-BE49-F238E27FC236}">
                      <a16:creationId xmlns:a16="http://schemas.microsoft.com/office/drawing/2014/main" id="{00000000-0008-0000-0200-000093010000}"/>
                    </a:ext>
                  </a:extLst>
                </xdr:cNvPr>
                <xdr:cNvGrpSpPr/>
              </xdr:nvGrpSpPr>
              <xdr:grpSpPr>
                <a:xfrm>
                  <a:off x="10769605" y="7023232"/>
                  <a:ext cx="1799183" cy="1405949"/>
                  <a:chOff x="3158504" y="6007756"/>
                  <a:chExt cx="2181904" cy="1479805"/>
                </a:xfrm>
              </xdr:grpSpPr>
              <xdr:sp macro="" textlink="">
                <xdr:nvSpPr>
                  <xdr:cNvPr id="404" name="Shape 404">
                    <a:extLst>
                      <a:ext uri="{FF2B5EF4-FFF2-40B4-BE49-F238E27FC236}">
                        <a16:creationId xmlns:a16="http://schemas.microsoft.com/office/drawing/2014/main" id="{00000000-0008-0000-0200-000094010000}"/>
                      </a:ext>
                    </a:extLst>
                  </xdr:cNvPr>
                  <xdr:cNvSpPr txBox="1"/>
                </xdr:nvSpPr>
                <xdr:spPr>
                  <a:xfrm>
                    <a:off x="3158504" y="6007756"/>
                    <a:ext cx="2181904"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405" name="Shape 405">
                    <a:extLst>
                      <a:ext uri="{FF2B5EF4-FFF2-40B4-BE49-F238E27FC236}">
                        <a16:creationId xmlns:a16="http://schemas.microsoft.com/office/drawing/2014/main" id="{00000000-0008-0000-0200-000095010000}"/>
                      </a:ext>
                    </a:extLst>
                  </xdr:cNvPr>
                  <xdr:cNvCxnSpPr>
                    <a:endCxn id="183" idx="2"/>
                  </xdr:cNvCxnSpPr>
                </xdr:nvCxnSpPr>
                <xdr:spPr>
                  <a:xfrm rot="10800000">
                    <a:off x="4245806" y="7009061"/>
                    <a:ext cx="0" cy="478500"/>
                  </a:xfrm>
                  <a:prstGeom prst="straightConnector1">
                    <a:avLst/>
                  </a:prstGeom>
                  <a:noFill/>
                  <a:ln w="12700" cap="flat" cmpd="sng">
                    <a:solidFill>
                      <a:schemeClr val="accent1"/>
                    </a:solidFill>
                    <a:prstDash val="solid"/>
                    <a:miter lim="8000"/>
                    <a:headEnd type="none" w="sm" len="sm"/>
                    <a:tailEnd type="triangle" w="med" len="med"/>
                  </a:ln>
                </xdr:spPr>
              </xdr:cxnSp>
            </xdr:grpSp>
          </xdr:grpSp>
        </xdr:grpSp>
        <xdr:grpSp>
          <xdr:nvGrpSpPr>
            <xdr:cNvPr id="406" name="Shape 406">
              <a:extLst>
                <a:ext uri="{FF2B5EF4-FFF2-40B4-BE49-F238E27FC236}">
                  <a16:creationId xmlns:a16="http://schemas.microsoft.com/office/drawing/2014/main" id="{00000000-0008-0000-0200-000096010000}"/>
                </a:ext>
              </a:extLst>
            </xdr:cNvPr>
            <xdr:cNvGrpSpPr/>
          </xdr:nvGrpSpPr>
          <xdr:grpSpPr>
            <a:xfrm>
              <a:off x="10646830" y="5635192"/>
              <a:ext cx="1424762" cy="1468792"/>
              <a:chOff x="25010596" y="2977048"/>
              <a:chExt cx="2166152" cy="1590968"/>
            </a:xfrm>
          </xdr:grpSpPr>
          <xdr:cxnSp macro="">
            <xdr:nvCxnSpPr>
              <xdr:cNvPr id="407" name="Shape 407">
                <a:extLst>
                  <a:ext uri="{FF2B5EF4-FFF2-40B4-BE49-F238E27FC236}">
                    <a16:creationId xmlns:a16="http://schemas.microsoft.com/office/drawing/2014/main" id="{00000000-0008-0000-0200-000097010000}"/>
                  </a:ext>
                </a:extLst>
              </xdr:cNvPr>
              <xdr:cNvCxnSpPr>
                <a:stCxn id="183" idx="0"/>
                <a:endCxn id="235" idx="2"/>
              </xdr:cNvCxnSpPr>
            </xdr:nvCxnSpPr>
            <xdr:spPr>
              <a:xfrm rot="10800000">
                <a:off x="26093733" y="4001316"/>
                <a:ext cx="1069200" cy="5667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08" name="Shape 408">
                <a:extLst>
                  <a:ext uri="{FF2B5EF4-FFF2-40B4-BE49-F238E27FC236}">
                    <a16:creationId xmlns:a16="http://schemas.microsoft.com/office/drawing/2014/main" id="{00000000-0008-0000-0200-000098010000}"/>
                  </a:ext>
                </a:extLst>
              </xdr:cNvPr>
              <xdr:cNvSpPr txBox="1"/>
            </xdr:nvSpPr>
            <xdr:spPr>
              <a:xfrm>
                <a:off x="25010596" y="2977048"/>
                <a:ext cx="2166152" cy="1024361"/>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10</xdr:col>
      <xdr:colOff>523875</xdr:colOff>
      <xdr:row>5</xdr:row>
      <xdr:rowOff>66675</xdr:rowOff>
    </xdr:from>
    <xdr:ext cx="15306675" cy="466725"/>
    <xdr:sp macro="" textlink="">
      <xdr:nvSpPr>
        <xdr:cNvPr id="59" name="Shape 59">
          <a:extLst>
            <a:ext uri="{FF2B5EF4-FFF2-40B4-BE49-F238E27FC236}">
              <a16:creationId xmlns:a16="http://schemas.microsoft.com/office/drawing/2014/main" id="{00000000-0008-0000-0200-00003B000000}"/>
            </a:ext>
          </a:extLst>
        </xdr:cNvPr>
        <xdr:cNvSpPr txBox="1"/>
      </xdr:nvSpPr>
      <xdr:spPr>
        <a:xfrm>
          <a:off x="0" y="3551400"/>
          <a:ext cx="10692000" cy="457200"/>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35</xdr:col>
      <xdr:colOff>323850</xdr:colOff>
      <xdr:row>18</xdr:row>
      <xdr:rowOff>19050</xdr:rowOff>
    </xdr:from>
    <xdr:ext cx="4029075" cy="2505075"/>
    <xdr:grpSp>
      <xdr:nvGrpSpPr>
        <xdr:cNvPr id="9" name="Shape 2">
          <a:extLst>
            <a:ext uri="{FF2B5EF4-FFF2-40B4-BE49-F238E27FC236}">
              <a16:creationId xmlns:a16="http://schemas.microsoft.com/office/drawing/2014/main" id="{00000000-0008-0000-0200-000009000000}"/>
            </a:ext>
          </a:extLst>
        </xdr:cNvPr>
        <xdr:cNvGrpSpPr/>
      </xdr:nvGrpSpPr>
      <xdr:grpSpPr>
        <a:xfrm>
          <a:off x="30841950" y="4476750"/>
          <a:ext cx="4029075" cy="2505075"/>
          <a:chOff x="3331463" y="2527463"/>
          <a:chExt cx="4029075" cy="2505075"/>
        </a:xfrm>
      </xdr:grpSpPr>
      <xdr:grpSp>
        <xdr:nvGrpSpPr>
          <xdr:cNvPr id="409" name="Shape 409">
            <a:extLst>
              <a:ext uri="{FF2B5EF4-FFF2-40B4-BE49-F238E27FC236}">
                <a16:creationId xmlns:a16="http://schemas.microsoft.com/office/drawing/2014/main" id="{00000000-0008-0000-0200-000099010000}"/>
              </a:ext>
            </a:extLst>
          </xdr:cNvPr>
          <xdr:cNvGrpSpPr/>
        </xdr:nvGrpSpPr>
        <xdr:grpSpPr>
          <a:xfrm>
            <a:off x="3331463" y="2527463"/>
            <a:ext cx="4029075" cy="2505075"/>
            <a:chOff x="27102301" y="5614911"/>
            <a:chExt cx="3538015" cy="2871142"/>
          </a:xfrm>
        </xdr:grpSpPr>
        <xdr:sp macro="" textlink="">
          <xdr:nvSpPr>
            <xdr:cNvPr id="10" name="Shape 7">
              <a:extLst>
                <a:ext uri="{FF2B5EF4-FFF2-40B4-BE49-F238E27FC236}">
                  <a16:creationId xmlns:a16="http://schemas.microsoft.com/office/drawing/2014/main" id="{00000000-0008-0000-0200-00000A000000}"/>
                </a:ext>
              </a:extLst>
            </xdr:cNvPr>
            <xdr:cNvSpPr/>
          </xdr:nvSpPr>
          <xdr:spPr>
            <a:xfrm>
              <a:off x="27102301" y="5614911"/>
              <a:ext cx="3538000" cy="2871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10" name="Shape 410">
              <a:extLst>
                <a:ext uri="{FF2B5EF4-FFF2-40B4-BE49-F238E27FC236}">
                  <a16:creationId xmlns:a16="http://schemas.microsoft.com/office/drawing/2014/main" id="{00000000-0008-0000-0200-00009A010000}"/>
                </a:ext>
              </a:extLst>
            </xdr:cNvPr>
            <xdr:cNvGrpSpPr/>
          </xdr:nvGrpSpPr>
          <xdr:grpSpPr>
            <a:xfrm>
              <a:off x="28671451" y="5614911"/>
              <a:ext cx="1968865" cy="1455810"/>
              <a:chOff x="22760490" y="5153575"/>
              <a:chExt cx="2348045" cy="1467246"/>
            </a:xfrm>
          </xdr:grpSpPr>
          <xdr:cxnSp macro="">
            <xdr:nvCxnSpPr>
              <xdr:cNvPr id="411" name="Shape 411">
                <a:extLst>
                  <a:ext uri="{FF2B5EF4-FFF2-40B4-BE49-F238E27FC236}">
                    <a16:creationId xmlns:a16="http://schemas.microsoft.com/office/drawing/2014/main" id="{00000000-0008-0000-0200-00009B010000}"/>
                  </a:ext>
                </a:extLst>
              </xdr:cNvPr>
              <xdr:cNvCxnSpPr>
                <a:stCxn id="31" idx="0"/>
                <a:endCxn id="27" idx="2"/>
              </xdr:cNvCxnSpPr>
            </xdr:nvCxnSpPr>
            <xdr:spPr>
              <a:xfrm rot="10800000">
                <a:off x="23934525" y="6142621"/>
                <a:ext cx="0" cy="478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12" name="Shape 412">
                <a:extLst>
                  <a:ext uri="{FF2B5EF4-FFF2-40B4-BE49-F238E27FC236}">
                    <a16:creationId xmlns:a16="http://schemas.microsoft.com/office/drawing/2014/main" id="{00000000-0008-0000-0200-00009C010000}"/>
                  </a:ext>
                </a:extLst>
              </xdr:cNvPr>
              <xdr:cNvSpPr txBox="1"/>
            </xdr:nvSpPr>
            <xdr:spPr>
              <a:xfrm>
                <a:off x="22760490" y="5153575"/>
                <a:ext cx="2348045" cy="98894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13" name="Shape 413">
              <a:extLst>
                <a:ext uri="{FF2B5EF4-FFF2-40B4-BE49-F238E27FC236}">
                  <a16:creationId xmlns:a16="http://schemas.microsoft.com/office/drawing/2014/main" id="{00000000-0008-0000-0200-00009D010000}"/>
                </a:ext>
              </a:extLst>
            </xdr:cNvPr>
            <xdr:cNvGrpSpPr/>
          </xdr:nvGrpSpPr>
          <xdr:grpSpPr>
            <a:xfrm>
              <a:off x="28935893" y="7070721"/>
              <a:ext cx="1440001" cy="1389956"/>
              <a:chOff x="26326775" y="-1589049"/>
              <a:chExt cx="1751470" cy="1489442"/>
            </a:xfrm>
          </xdr:grpSpPr>
          <xdr:cxnSp macro="">
            <xdr:nvCxnSpPr>
              <xdr:cNvPr id="414" name="Shape 414">
                <a:extLst>
                  <a:ext uri="{FF2B5EF4-FFF2-40B4-BE49-F238E27FC236}">
                    <a16:creationId xmlns:a16="http://schemas.microsoft.com/office/drawing/2014/main" id="{00000000-0008-0000-0200-00009E010000}"/>
                  </a:ext>
                </a:extLst>
              </xdr:cNvPr>
              <xdr:cNvCxnSpPr>
                <a:endCxn id="31" idx="2"/>
              </xdr:cNvCxnSpPr>
            </xdr:nvCxnSpPr>
            <xdr:spPr>
              <a:xfrm rot="10800000">
                <a:off x="27149210" y="-537607"/>
                <a:ext cx="0" cy="4380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15" name="Shape 415">
                <a:extLst>
                  <a:ext uri="{FF2B5EF4-FFF2-40B4-BE49-F238E27FC236}">
                    <a16:creationId xmlns:a16="http://schemas.microsoft.com/office/drawing/2014/main" id="{00000000-0008-0000-0200-00009F010000}"/>
                  </a:ext>
                </a:extLst>
              </xdr:cNvPr>
              <xdr:cNvSpPr txBox="1"/>
            </xdr:nvSpPr>
            <xdr:spPr>
              <a:xfrm>
                <a:off x="26326775" y="-1589049"/>
                <a:ext cx="1751470" cy="105147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16" name="Shape 416">
              <a:extLst>
                <a:ext uri="{FF2B5EF4-FFF2-40B4-BE49-F238E27FC236}">
                  <a16:creationId xmlns:a16="http://schemas.microsoft.com/office/drawing/2014/main" id="{00000000-0008-0000-0200-0000A0010000}"/>
                </a:ext>
              </a:extLst>
            </xdr:cNvPr>
            <xdr:cNvGrpSpPr/>
          </xdr:nvGrpSpPr>
          <xdr:grpSpPr>
            <a:xfrm>
              <a:off x="27102308" y="5614911"/>
              <a:ext cx="2553588" cy="1455810"/>
              <a:chOff x="14259972" y="6513530"/>
              <a:chExt cx="3122018" cy="1510071"/>
            </a:xfrm>
          </xdr:grpSpPr>
          <xdr:cxnSp macro="">
            <xdr:nvCxnSpPr>
              <xdr:cNvPr id="417" name="Shape 417">
                <a:extLst>
                  <a:ext uri="{FF2B5EF4-FFF2-40B4-BE49-F238E27FC236}">
                    <a16:creationId xmlns:a16="http://schemas.microsoft.com/office/drawing/2014/main" id="{00000000-0008-0000-0200-0000A1010000}"/>
                  </a:ext>
                </a:extLst>
              </xdr:cNvPr>
              <xdr:cNvCxnSpPr>
                <a:stCxn id="31" idx="0"/>
                <a:endCxn id="35" idx="2"/>
              </xdr:cNvCxnSpPr>
            </xdr:nvCxnSpPr>
            <xdr:spPr>
              <a:xfrm rot="10800000">
                <a:off x="15140390" y="7531301"/>
                <a:ext cx="2241600" cy="492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18" name="Shape 418">
                <a:extLst>
                  <a:ext uri="{FF2B5EF4-FFF2-40B4-BE49-F238E27FC236}">
                    <a16:creationId xmlns:a16="http://schemas.microsoft.com/office/drawing/2014/main" id="{00000000-0008-0000-0200-0000A2010000}"/>
                  </a:ext>
                </a:extLst>
              </xdr:cNvPr>
              <xdr:cNvSpPr txBox="1"/>
            </xdr:nvSpPr>
            <xdr:spPr>
              <a:xfrm>
                <a:off x="14259972" y="6513530"/>
                <a:ext cx="1760546" cy="10178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19" name="Shape 419">
              <a:extLst>
                <a:ext uri="{FF2B5EF4-FFF2-40B4-BE49-F238E27FC236}">
                  <a16:creationId xmlns:a16="http://schemas.microsoft.com/office/drawing/2014/main" id="{00000000-0008-0000-0200-0000A3010000}"/>
                </a:ext>
              </a:extLst>
            </xdr:cNvPr>
            <xdr:cNvGrpSpPr/>
          </xdr:nvGrpSpPr>
          <xdr:grpSpPr>
            <a:xfrm>
              <a:off x="27102301" y="7058356"/>
              <a:ext cx="1440001" cy="1427697"/>
              <a:chOff x="26090555" y="2980134"/>
              <a:chExt cx="1777450" cy="1517275"/>
            </a:xfrm>
          </xdr:grpSpPr>
          <xdr:cxnSp macro="">
            <xdr:nvCxnSpPr>
              <xdr:cNvPr id="420" name="Shape 420">
                <a:extLst>
                  <a:ext uri="{FF2B5EF4-FFF2-40B4-BE49-F238E27FC236}">
                    <a16:creationId xmlns:a16="http://schemas.microsoft.com/office/drawing/2014/main" id="{00000000-0008-0000-0200-0000A4010000}"/>
                  </a:ext>
                </a:extLst>
              </xdr:cNvPr>
              <xdr:cNvCxnSpPr>
                <a:endCxn id="30" idx="2"/>
              </xdr:cNvCxnSpPr>
            </xdr:nvCxnSpPr>
            <xdr:spPr>
              <a:xfrm rot="10800000">
                <a:off x="26979281" y="4022809"/>
                <a:ext cx="0" cy="4746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21" name="Shape 421">
                <a:extLst>
                  <a:ext uri="{FF2B5EF4-FFF2-40B4-BE49-F238E27FC236}">
                    <a16:creationId xmlns:a16="http://schemas.microsoft.com/office/drawing/2014/main" id="{00000000-0008-0000-0200-0000A5010000}"/>
                  </a:ext>
                </a:extLst>
              </xdr:cNvPr>
              <xdr:cNvSpPr txBox="1"/>
            </xdr:nvSpPr>
            <xdr:spPr>
              <a:xfrm>
                <a:off x="26090555" y="2980134"/>
                <a:ext cx="1777450" cy="1042806"/>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11" name="Shape 2">
          <a:extLst>
            <a:ext uri="{FF2B5EF4-FFF2-40B4-BE49-F238E27FC236}">
              <a16:creationId xmlns:a16="http://schemas.microsoft.com/office/drawing/2014/main" id="{00000000-0008-0000-0200-00000B000000}"/>
            </a:ext>
          </a:extLst>
        </xdr:cNvPr>
        <xdr:cNvGrpSpPr/>
      </xdr:nvGrpSpPr>
      <xdr:grpSpPr>
        <a:xfrm>
          <a:off x="31537275" y="5467350"/>
          <a:ext cx="38100" cy="190500"/>
          <a:chOff x="5346000" y="3684750"/>
          <a:chExt cx="0" cy="190500"/>
        </a:xfrm>
      </xdr:grpSpPr>
      <xdr:cxnSp macro="">
        <xdr:nvCxnSpPr>
          <xdr:cNvPr id="249" name="Shape 249">
            <a:extLst>
              <a:ext uri="{FF2B5EF4-FFF2-40B4-BE49-F238E27FC236}">
                <a16:creationId xmlns:a16="http://schemas.microsoft.com/office/drawing/2014/main" id="{00000000-0008-0000-0200-0000F9000000}"/>
              </a:ext>
            </a:extLst>
          </xdr:cNvPr>
          <xdr:cNvCxnSpPr>
            <a:stCxn id="30" idx="0"/>
            <a:endCxn id="35" idx="2"/>
          </xdr:cNvCxnSpPr>
        </xdr:nvCxnSpPr>
        <xdr:spPr>
          <a:xfrm rot="10800000">
            <a:off x="5346000" y="3684750"/>
            <a:ext cx="0" cy="190500"/>
          </a:xfrm>
          <a:prstGeom prst="straightConnector1">
            <a:avLst/>
          </a:prstGeom>
          <a:no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19</xdr:col>
      <xdr:colOff>371475</xdr:colOff>
      <xdr:row>12</xdr:row>
      <xdr:rowOff>133350</xdr:rowOff>
    </xdr:from>
    <xdr:ext cx="12496800" cy="3505200"/>
    <xdr:grpSp>
      <xdr:nvGrpSpPr>
        <xdr:cNvPr id="12" name="Shape 2">
          <a:extLst>
            <a:ext uri="{FF2B5EF4-FFF2-40B4-BE49-F238E27FC236}">
              <a16:creationId xmlns:a16="http://schemas.microsoft.com/office/drawing/2014/main" id="{00000000-0008-0000-0200-00000C000000}"/>
            </a:ext>
          </a:extLst>
        </xdr:cNvPr>
        <xdr:cNvGrpSpPr/>
      </xdr:nvGrpSpPr>
      <xdr:grpSpPr>
        <a:xfrm>
          <a:off x="19269075" y="3505200"/>
          <a:ext cx="12496800" cy="3505200"/>
          <a:chOff x="0" y="2027400"/>
          <a:chExt cx="10692000" cy="3505200"/>
        </a:xfrm>
      </xdr:grpSpPr>
      <xdr:grpSp>
        <xdr:nvGrpSpPr>
          <xdr:cNvPr id="422" name="Shape 422">
            <a:extLst>
              <a:ext uri="{FF2B5EF4-FFF2-40B4-BE49-F238E27FC236}">
                <a16:creationId xmlns:a16="http://schemas.microsoft.com/office/drawing/2014/main" id="{00000000-0008-0000-0200-0000A6010000}"/>
              </a:ext>
            </a:extLst>
          </xdr:cNvPr>
          <xdr:cNvGrpSpPr/>
        </xdr:nvGrpSpPr>
        <xdr:grpSpPr>
          <a:xfrm>
            <a:off x="0" y="2027400"/>
            <a:ext cx="10692000" cy="3505200"/>
            <a:chOff x="15461213" y="4263533"/>
            <a:chExt cx="10822565" cy="4274878"/>
          </a:xfrm>
        </xdr:grpSpPr>
        <xdr:sp macro="" textlink="">
          <xdr:nvSpPr>
            <xdr:cNvPr id="13" name="Shape 7">
              <a:extLst>
                <a:ext uri="{FF2B5EF4-FFF2-40B4-BE49-F238E27FC236}">
                  <a16:creationId xmlns:a16="http://schemas.microsoft.com/office/drawing/2014/main" id="{00000000-0008-0000-0200-00000D000000}"/>
                </a:ext>
              </a:extLst>
            </xdr:cNvPr>
            <xdr:cNvSpPr/>
          </xdr:nvSpPr>
          <xdr:spPr>
            <a:xfrm>
              <a:off x="15461213" y="4263533"/>
              <a:ext cx="10822550" cy="4274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23" name="Shape 423">
              <a:extLst>
                <a:ext uri="{FF2B5EF4-FFF2-40B4-BE49-F238E27FC236}">
                  <a16:creationId xmlns:a16="http://schemas.microsoft.com/office/drawing/2014/main" id="{00000000-0008-0000-0200-0000A7010000}"/>
                </a:ext>
              </a:extLst>
            </xdr:cNvPr>
            <xdr:cNvCxnSpPr>
              <a:stCxn id="47" idx="0"/>
              <a:endCxn id="72" idx="2"/>
            </xdr:cNvCxnSpPr>
          </xdr:nvCxnSpPr>
          <xdr:spPr>
            <a:xfrm rot="10800000">
              <a:off x="18054576" y="5256058"/>
              <a:ext cx="1170900" cy="4023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424" name="Shape 424">
              <a:extLst>
                <a:ext uri="{FF2B5EF4-FFF2-40B4-BE49-F238E27FC236}">
                  <a16:creationId xmlns:a16="http://schemas.microsoft.com/office/drawing/2014/main" id="{00000000-0008-0000-0200-0000A8010000}"/>
                </a:ext>
              </a:extLst>
            </xdr:cNvPr>
            <xdr:cNvCxnSpPr>
              <a:stCxn id="61" idx="0"/>
              <a:endCxn id="63" idx="2"/>
            </xdr:cNvCxnSpPr>
          </xdr:nvCxnSpPr>
          <xdr:spPr>
            <a:xfrm rot="10800000" flipH="1">
              <a:off x="23988244" y="5256060"/>
              <a:ext cx="1584000" cy="4023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cxnSp macro="">
          <xdr:nvCxnSpPr>
            <xdr:cNvPr id="425" name="Shape 425">
              <a:extLst>
                <a:ext uri="{FF2B5EF4-FFF2-40B4-BE49-F238E27FC236}">
                  <a16:creationId xmlns:a16="http://schemas.microsoft.com/office/drawing/2014/main" id="{00000000-0008-0000-0200-0000A9010000}"/>
                </a:ext>
              </a:extLst>
            </xdr:cNvPr>
            <xdr:cNvCxnSpPr>
              <a:stCxn id="50" idx="0"/>
              <a:endCxn id="72" idx="2"/>
            </xdr:cNvCxnSpPr>
          </xdr:nvCxnSpPr>
          <xdr:spPr>
            <a:xfrm rot="10800000" flipH="1">
              <a:off x="17711016" y="5256058"/>
              <a:ext cx="343500" cy="4023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426" name="Shape 426">
              <a:extLst>
                <a:ext uri="{FF2B5EF4-FFF2-40B4-BE49-F238E27FC236}">
                  <a16:creationId xmlns:a16="http://schemas.microsoft.com/office/drawing/2014/main" id="{00000000-0008-0000-0200-0000AA010000}"/>
                </a:ext>
              </a:extLst>
            </xdr:cNvPr>
            <xdr:cNvCxnSpPr>
              <a:stCxn id="61" idx="0"/>
              <a:endCxn id="71" idx="2"/>
            </xdr:cNvCxnSpPr>
          </xdr:nvCxnSpPr>
          <xdr:spPr>
            <a:xfrm rot="10800000">
              <a:off x="22443244" y="5273760"/>
              <a:ext cx="1545000" cy="3846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427" name="Shape 427">
              <a:extLst>
                <a:ext uri="{FF2B5EF4-FFF2-40B4-BE49-F238E27FC236}">
                  <a16:creationId xmlns:a16="http://schemas.microsoft.com/office/drawing/2014/main" id="{00000000-0008-0000-0200-0000AB010000}"/>
                </a:ext>
              </a:extLst>
            </xdr:cNvPr>
            <xdr:cNvGrpSpPr/>
          </xdr:nvGrpSpPr>
          <xdr:grpSpPr>
            <a:xfrm>
              <a:off x="15461213" y="4263533"/>
              <a:ext cx="10822565" cy="4274878"/>
              <a:chOff x="15461213" y="4263533"/>
              <a:chExt cx="10822565" cy="4274878"/>
            </a:xfrm>
          </xdr:grpSpPr>
          <xdr:cxnSp macro="">
            <xdr:nvCxnSpPr>
              <xdr:cNvPr id="428" name="Shape 428">
                <a:extLst>
                  <a:ext uri="{FF2B5EF4-FFF2-40B4-BE49-F238E27FC236}">
                    <a16:creationId xmlns:a16="http://schemas.microsoft.com/office/drawing/2014/main" id="{00000000-0008-0000-0200-0000AC010000}"/>
                  </a:ext>
                </a:extLst>
              </xdr:cNvPr>
              <xdr:cNvCxnSpPr>
                <a:stCxn id="88" idx="0"/>
                <a:endCxn id="47" idx="2"/>
              </xdr:cNvCxnSpPr>
            </xdr:nvCxnSpPr>
            <xdr:spPr>
              <a:xfrm rot="10800000">
                <a:off x="19225517" y="6628343"/>
                <a:ext cx="2313000" cy="468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429" name="Shape 429">
                <a:extLst>
                  <a:ext uri="{FF2B5EF4-FFF2-40B4-BE49-F238E27FC236}">
                    <a16:creationId xmlns:a16="http://schemas.microsoft.com/office/drawing/2014/main" id="{00000000-0008-0000-0200-0000AD010000}"/>
                  </a:ext>
                </a:extLst>
              </xdr:cNvPr>
              <xdr:cNvCxnSpPr>
                <a:stCxn id="88" idx="0"/>
                <a:endCxn id="42" idx="2"/>
              </xdr:cNvCxnSpPr>
            </xdr:nvCxnSpPr>
            <xdr:spPr>
              <a:xfrm rot="10800000">
                <a:off x="20749517" y="6628343"/>
                <a:ext cx="789000" cy="468000"/>
              </a:xfrm>
              <a:prstGeom prst="straightConnector1">
                <a:avLst/>
              </a:prstGeom>
              <a:noFill/>
              <a:ln w="12700" cap="flat" cmpd="sng">
                <a:solidFill>
                  <a:schemeClr val="accent1"/>
                </a:solidFill>
                <a:prstDash val="solid"/>
                <a:miter lim="8000"/>
                <a:headEnd type="none" w="sm" len="sm"/>
                <a:tailEnd type="triangle" w="med" len="med"/>
              </a:ln>
            </xdr:spPr>
          </xdr:cxnSp>
          <xdr:cxnSp macro="">
            <xdr:nvCxnSpPr>
              <xdr:cNvPr id="430" name="Shape 430">
                <a:extLst>
                  <a:ext uri="{FF2B5EF4-FFF2-40B4-BE49-F238E27FC236}">
                    <a16:creationId xmlns:a16="http://schemas.microsoft.com/office/drawing/2014/main" id="{00000000-0008-0000-0200-0000AE010000}"/>
                  </a:ext>
                </a:extLst>
              </xdr:cNvPr>
              <xdr:cNvCxnSpPr>
                <a:stCxn id="83" idx="0"/>
                <a:endCxn id="47" idx="2"/>
              </xdr:cNvCxnSpPr>
            </xdr:nvCxnSpPr>
            <xdr:spPr>
              <a:xfrm rot="10800000" flipH="1">
                <a:off x="17710999" y="6628343"/>
                <a:ext cx="1514400" cy="468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431" name="Shape 431">
                <a:extLst>
                  <a:ext uri="{FF2B5EF4-FFF2-40B4-BE49-F238E27FC236}">
                    <a16:creationId xmlns:a16="http://schemas.microsoft.com/office/drawing/2014/main" id="{00000000-0008-0000-0200-0000AF010000}"/>
                  </a:ext>
                </a:extLst>
              </xdr:cNvPr>
              <xdr:cNvGrpSpPr/>
            </xdr:nvGrpSpPr>
            <xdr:grpSpPr>
              <a:xfrm>
                <a:off x="15461213" y="4263533"/>
                <a:ext cx="10822565" cy="4274878"/>
                <a:chOff x="15461213" y="4263533"/>
                <a:chExt cx="10822565" cy="4274878"/>
              </a:xfrm>
            </xdr:grpSpPr>
            <xdr:grpSp>
              <xdr:nvGrpSpPr>
                <xdr:cNvPr id="432" name="Shape 432">
                  <a:extLst>
                    <a:ext uri="{FF2B5EF4-FFF2-40B4-BE49-F238E27FC236}">
                      <a16:creationId xmlns:a16="http://schemas.microsoft.com/office/drawing/2014/main" id="{00000000-0008-0000-0200-0000B0010000}"/>
                    </a:ext>
                  </a:extLst>
                </xdr:cNvPr>
                <xdr:cNvGrpSpPr/>
              </xdr:nvGrpSpPr>
              <xdr:grpSpPr>
                <a:xfrm>
                  <a:off x="15461213" y="4263533"/>
                  <a:ext cx="10822565" cy="4274878"/>
                  <a:chOff x="15461213" y="4263533"/>
                  <a:chExt cx="10822565" cy="4274878"/>
                </a:xfrm>
              </xdr:grpSpPr>
              <xdr:cxnSp macro="">
                <xdr:nvCxnSpPr>
                  <xdr:cNvPr id="433" name="Shape 433">
                    <a:extLst>
                      <a:ext uri="{FF2B5EF4-FFF2-40B4-BE49-F238E27FC236}">
                        <a16:creationId xmlns:a16="http://schemas.microsoft.com/office/drawing/2014/main" id="{00000000-0008-0000-0200-0000B1010000}"/>
                      </a:ext>
                    </a:extLst>
                  </xdr:cNvPr>
                  <xdr:cNvCxnSpPr>
                    <a:endCxn id="73" idx="2"/>
                  </xdr:cNvCxnSpPr>
                </xdr:nvCxnSpPr>
                <xdr:spPr>
                  <a:xfrm rot="10800000">
                    <a:off x="25576030" y="8079411"/>
                    <a:ext cx="0" cy="459000"/>
                  </a:xfrm>
                  <a:prstGeom prst="straightConnector1">
                    <a:avLst/>
                  </a:prstGeom>
                  <a:noFill/>
                  <a:ln w="12700" cap="flat" cmpd="sng">
                    <a:solidFill>
                      <a:schemeClr val="accent1"/>
                    </a:solidFill>
                    <a:prstDash val="solid"/>
                    <a:miter lim="8000"/>
                    <a:headEnd type="none" w="sm" len="sm"/>
                    <a:tailEnd type="triangle" w="med" len="med"/>
                  </a:ln>
                </xdr:spPr>
              </xdr:cxnSp>
              <xdr:grpSp>
                <xdr:nvGrpSpPr>
                  <xdr:cNvPr id="434" name="Shape 434">
                    <a:extLst>
                      <a:ext uri="{FF2B5EF4-FFF2-40B4-BE49-F238E27FC236}">
                        <a16:creationId xmlns:a16="http://schemas.microsoft.com/office/drawing/2014/main" id="{00000000-0008-0000-0200-0000B2010000}"/>
                      </a:ext>
                    </a:extLst>
                  </xdr:cNvPr>
                  <xdr:cNvGrpSpPr/>
                </xdr:nvGrpSpPr>
                <xdr:grpSpPr>
                  <a:xfrm>
                    <a:off x="15461213" y="4263533"/>
                    <a:ext cx="10822565" cy="4262177"/>
                    <a:chOff x="15114196" y="4231783"/>
                    <a:chExt cx="10912802" cy="4266633"/>
                  </a:xfrm>
                </xdr:grpSpPr>
                <xdr:grpSp>
                  <xdr:nvGrpSpPr>
                    <xdr:cNvPr id="435" name="Shape 435">
                      <a:extLst>
                        <a:ext uri="{FF2B5EF4-FFF2-40B4-BE49-F238E27FC236}">
                          <a16:creationId xmlns:a16="http://schemas.microsoft.com/office/drawing/2014/main" id="{00000000-0008-0000-0200-0000B3010000}"/>
                        </a:ext>
                      </a:extLst>
                    </xdr:cNvPr>
                    <xdr:cNvGrpSpPr/>
                  </xdr:nvGrpSpPr>
                  <xdr:grpSpPr>
                    <a:xfrm>
                      <a:off x="16660692" y="7070721"/>
                      <a:ext cx="9366306" cy="1427695"/>
                      <a:chOff x="16660692" y="7070721"/>
                      <a:chExt cx="9366306" cy="1427695"/>
                    </a:xfrm>
                  </xdr:grpSpPr>
                  <xdr:sp macro="" textlink="">
                    <xdr:nvSpPr>
                      <xdr:cNvPr id="436" name="Shape 436">
                        <a:extLst>
                          <a:ext uri="{FF2B5EF4-FFF2-40B4-BE49-F238E27FC236}">
                            <a16:creationId xmlns:a16="http://schemas.microsoft.com/office/drawing/2014/main" id="{00000000-0008-0000-0200-0000B4010000}"/>
                          </a:ext>
                        </a:extLst>
                      </xdr:cNvPr>
                      <xdr:cNvSpPr txBox="1"/>
                    </xdr:nvSpPr>
                    <xdr:spPr>
                      <a:xfrm>
                        <a:off x="24586997" y="7073726"/>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437" name="Shape 437">
                        <a:extLst>
                          <a:ext uri="{FF2B5EF4-FFF2-40B4-BE49-F238E27FC236}">
                            <a16:creationId xmlns:a16="http://schemas.microsoft.com/office/drawing/2014/main" id="{00000000-0008-0000-0200-0000B5010000}"/>
                          </a:ext>
                        </a:extLst>
                      </xdr:cNvPr>
                      <xdr:cNvGrpSpPr/>
                    </xdr:nvGrpSpPr>
                    <xdr:grpSpPr>
                      <a:xfrm>
                        <a:off x="20516061" y="7070721"/>
                        <a:ext cx="1440000" cy="1427695"/>
                        <a:chOff x="25258586" y="2980135"/>
                        <a:chExt cx="1731593" cy="1504151"/>
                      </a:xfrm>
                    </xdr:grpSpPr>
                    <xdr:cxnSp macro="">
                      <xdr:nvCxnSpPr>
                        <xdr:cNvPr id="438" name="Shape 438">
                          <a:extLst>
                            <a:ext uri="{FF2B5EF4-FFF2-40B4-BE49-F238E27FC236}">
                              <a16:creationId xmlns:a16="http://schemas.microsoft.com/office/drawing/2014/main" id="{00000000-0008-0000-0200-0000B6010000}"/>
                            </a:ext>
                          </a:extLst>
                        </xdr:cNvPr>
                        <xdr:cNvCxnSpPr>
                          <a:endCxn id="88" idx="2"/>
                        </xdr:cNvCxnSpPr>
                      </xdr:nvCxnSpPr>
                      <xdr:spPr>
                        <a:xfrm rot="10800000">
                          <a:off x="26124383" y="4013886"/>
                          <a:ext cx="0" cy="47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39" name="Shape 439">
                          <a:extLst>
                            <a:ext uri="{FF2B5EF4-FFF2-40B4-BE49-F238E27FC236}">
                              <a16:creationId xmlns:a16="http://schemas.microsoft.com/office/drawing/2014/main" id="{00000000-0008-0000-0200-0000B7010000}"/>
                            </a:ext>
                          </a:extLst>
                        </xdr:cNvPr>
                        <xdr:cNvSpPr txBox="1"/>
                      </xdr:nvSpPr>
                      <xdr:spPr>
                        <a:xfrm>
                          <a:off x="25258586" y="2980135"/>
                          <a:ext cx="1731593" cy="1033787"/>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40" name="Shape 440">
                        <a:extLst>
                          <a:ext uri="{FF2B5EF4-FFF2-40B4-BE49-F238E27FC236}">
                            <a16:creationId xmlns:a16="http://schemas.microsoft.com/office/drawing/2014/main" id="{00000000-0008-0000-0200-0000B8010000}"/>
                          </a:ext>
                        </a:extLst>
                      </xdr:cNvPr>
                      <xdr:cNvGrpSpPr/>
                    </xdr:nvGrpSpPr>
                    <xdr:grpSpPr>
                      <a:xfrm>
                        <a:off x="22988069" y="7070721"/>
                        <a:ext cx="1440000" cy="1402969"/>
                        <a:chOff x="29010007" y="4471193"/>
                        <a:chExt cx="1718269" cy="1453458"/>
                      </a:xfrm>
                    </xdr:grpSpPr>
                    <xdr:cxnSp macro="">
                      <xdr:nvCxnSpPr>
                        <xdr:cNvPr id="441" name="Shape 441">
                          <a:extLst>
                            <a:ext uri="{FF2B5EF4-FFF2-40B4-BE49-F238E27FC236}">
                              <a16:creationId xmlns:a16="http://schemas.microsoft.com/office/drawing/2014/main" id="{00000000-0008-0000-0200-0000B9010000}"/>
                            </a:ext>
                          </a:extLst>
                        </xdr:cNvPr>
                        <xdr:cNvCxnSpPr>
                          <a:endCxn id="123" idx="2"/>
                        </xdr:cNvCxnSpPr>
                      </xdr:nvCxnSpPr>
                      <xdr:spPr>
                        <a:xfrm rot="10800000">
                          <a:off x="29869142" y="5487851"/>
                          <a:ext cx="0" cy="436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42" name="Shape 442">
                          <a:extLst>
                            <a:ext uri="{FF2B5EF4-FFF2-40B4-BE49-F238E27FC236}">
                              <a16:creationId xmlns:a16="http://schemas.microsoft.com/office/drawing/2014/main" id="{00000000-0008-0000-0200-0000BA010000}"/>
                            </a:ext>
                          </a:extLst>
                        </xdr:cNvPr>
                        <xdr:cNvSpPr txBox="1"/>
                      </xdr:nvSpPr>
                      <xdr:spPr>
                        <a:xfrm>
                          <a:off x="29010007" y="4471193"/>
                          <a:ext cx="1718269" cy="101655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43" name="Shape 443">
                        <a:extLst>
                          <a:ext uri="{FF2B5EF4-FFF2-40B4-BE49-F238E27FC236}">
                            <a16:creationId xmlns:a16="http://schemas.microsoft.com/office/drawing/2014/main" id="{00000000-0008-0000-0200-0000BB010000}"/>
                          </a:ext>
                        </a:extLst>
                      </xdr:cNvPr>
                      <xdr:cNvGrpSpPr/>
                    </xdr:nvGrpSpPr>
                    <xdr:grpSpPr>
                      <a:xfrm>
                        <a:off x="16660692" y="7070721"/>
                        <a:ext cx="1440000" cy="1394661"/>
                        <a:chOff x="23968876" y="2950369"/>
                        <a:chExt cx="1756667" cy="1432955"/>
                      </a:xfrm>
                    </xdr:grpSpPr>
                    <xdr:cxnSp macro="">
                      <xdr:nvCxnSpPr>
                        <xdr:cNvPr id="444" name="Shape 444">
                          <a:extLst>
                            <a:ext uri="{FF2B5EF4-FFF2-40B4-BE49-F238E27FC236}">
                              <a16:creationId xmlns:a16="http://schemas.microsoft.com/office/drawing/2014/main" id="{00000000-0008-0000-0200-0000BC010000}"/>
                            </a:ext>
                          </a:extLst>
                        </xdr:cNvPr>
                        <xdr:cNvCxnSpPr>
                          <a:endCxn id="83" idx="2"/>
                        </xdr:cNvCxnSpPr>
                      </xdr:nvCxnSpPr>
                      <xdr:spPr>
                        <a:xfrm rot="10800000">
                          <a:off x="24847210" y="3958524"/>
                          <a:ext cx="0" cy="4248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45" name="Shape 445">
                          <a:extLst>
                            <a:ext uri="{FF2B5EF4-FFF2-40B4-BE49-F238E27FC236}">
                              <a16:creationId xmlns:a16="http://schemas.microsoft.com/office/drawing/2014/main" id="{00000000-0008-0000-0200-0000BD010000}"/>
                            </a:ext>
                          </a:extLst>
                        </xdr:cNvPr>
                        <xdr:cNvSpPr txBox="1"/>
                      </xdr:nvSpPr>
                      <xdr:spPr>
                        <a:xfrm>
                          <a:off x="23968876" y="2950369"/>
                          <a:ext cx="1756667" cy="1008182"/>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nvGrpSpPr>
                    <xdr:cNvPr id="446" name="Shape 446">
                      <a:extLst>
                        <a:ext uri="{FF2B5EF4-FFF2-40B4-BE49-F238E27FC236}">
                          <a16:creationId xmlns:a16="http://schemas.microsoft.com/office/drawing/2014/main" id="{00000000-0008-0000-0200-0000BE010000}"/>
                        </a:ext>
                      </a:extLst>
                    </xdr:cNvPr>
                    <xdr:cNvGrpSpPr/>
                  </xdr:nvGrpSpPr>
                  <xdr:grpSpPr>
                    <a:xfrm>
                      <a:off x="17009760" y="4231783"/>
                      <a:ext cx="9013552" cy="2841943"/>
                      <a:chOff x="17009760" y="4231783"/>
                      <a:chExt cx="9013552" cy="2841943"/>
                    </a:xfrm>
                  </xdr:grpSpPr>
                  <xdr:grpSp>
                    <xdr:nvGrpSpPr>
                      <xdr:cNvPr id="447" name="Shape 447">
                        <a:extLst>
                          <a:ext uri="{FF2B5EF4-FFF2-40B4-BE49-F238E27FC236}">
                            <a16:creationId xmlns:a16="http://schemas.microsoft.com/office/drawing/2014/main" id="{00000000-0008-0000-0200-0000BF010000}"/>
                          </a:ext>
                        </a:extLst>
                      </xdr:cNvPr>
                      <xdr:cNvGrpSpPr/>
                    </xdr:nvGrpSpPr>
                    <xdr:grpSpPr>
                      <a:xfrm>
                        <a:off x="22988070" y="4231783"/>
                        <a:ext cx="1439999" cy="1383130"/>
                        <a:chOff x="14511623" y="6178198"/>
                        <a:chExt cx="1773048" cy="1459213"/>
                      </a:xfrm>
                    </xdr:grpSpPr>
                    <xdr:sp macro="" textlink="">
                      <xdr:nvSpPr>
                        <xdr:cNvPr id="448" name="Shape 448">
                          <a:extLst>
                            <a:ext uri="{FF2B5EF4-FFF2-40B4-BE49-F238E27FC236}">
                              <a16:creationId xmlns:a16="http://schemas.microsoft.com/office/drawing/2014/main" id="{00000000-0008-0000-0200-0000C0010000}"/>
                            </a:ext>
                          </a:extLst>
                        </xdr:cNvPr>
                        <xdr:cNvSpPr txBox="1"/>
                      </xdr:nvSpPr>
                      <xdr:spPr>
                        <a:xfrm>
                          <a:off x="14511623" y="6178198"/>
                          <a:ext cx="1773048" cy="1053484"/>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449" name="Shape 449">
                          <a:extLst>
                            <a:ext uri="{FF2B5EF4-FFF2-40B4-BE49-F238E27FC236}">
                              <a16:creationId xmlns:a16="http://schemas.microsoft.com/office/drawing/2014/main" id="{00000000-0008-0000-0200-0000C1010000}"/>
                            </a:ext>
                          </a:extLst>
                        </xdr:cNvPr>
                        <xdr:cNvCxnSpPr>
                          <a:stCxn id="61" idx="0"/>
                          <a:endCxn id="62" idx="2"/>
                        </xdr:cNvCxnSpPr>
                      </xdr:nvCxnSpPr>
                      <xdr:spPr>
                        <a:xfrm rot="10800000">
                          <a:off x="15398121" y="7231811"/>
                          <a:ext cx="8700" cy="405600"/>
                        </a:xfrm>
                        <a:prstGeom prst="straightConnector1">
                          <a:avLst/>
                        </a:prstGeom>
                        <a:noFill/>
                        <a:ln w="12700" cap="flat" cmpd="sng">
                          <a:solidFill>
                            <a:schemeClr val="accent1"/>
                          </a:solidFill>
                          <a:prstDash val="solid"/>
                          <a:miter lim="8000"/>
                          <a:headEnd type="none" w="sm" len="sm"/>
                          <a:tailEnd type="triangle" w="med" len="med"/>
                        </a:ln>
                      </xdr:spPr>
                    </xdr:cxnSp>
                  </xdr:grpSp>
                  <xdr:sp macro="" textlink="">
                    <xdr:nvSpPr>
                      <xdr:cNvPr id="450" name="Shape 450">
                        <a:extLst>
                          <a:ext uri="{FF2B5EF4-FFF2-40B4-BE49-F238E27FC236}">
                            <a16:creationId xmlns:a16="http://schemas.microsoft.com/office/drawing/2014/main" id="{00000000-0008-0000-0200-0000C2010000}"/>
                          </a:ext>
                        </a:extLst>
                      </xdr:cNvPr>
                      <xdr:cNvSpPr txBox="1"/>
                    </xdr:nvSpPr>
                    <xdr:spPr>
                      <a:xfrm>
                        <a:off x="21426249" y="4231794"/>
                        <a:ext cx="1440002" cy="999038"/>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51" name="Shape 451">
                        <a:extLst>
                          <a:ext uri="{FF2B5EF4-FFF2-40B4-BE49-F238E27FC236}">
                            <a16:creationId xmlns:a16="http://schemas.microsoft.com/office/drawing/2014/main" id="{00000000-0008-0000-0200-0000C3010000}"/>
                          </a:ext>
                        </a:extLst>
                      </xdr:cNvPr>
                      <xdr:cNvSpPr txBox="1"/>
                    </xdr:nvSpPr>
                    <xdr:spPr>
                      <a:xfrm>
                        <a:off x="17009760" y="4231793"/>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nvGrpSpPr>
                      <xdr:cNvPr id="452" name="Shape 452">
                        <a:extLst>
                          <a:ext uri="{FF2B5EF4-FFF2-40B4-BE49-F238E27FC236}">
                            <a16:creationId xmlns:a16="http://schemas.microsoft.com/office/drawing/2014/main" id="{00000000-0008-0000-0200-0000C4010000}"/>
                          </a:ext>
                        </a:extLst>
                      </xdr:cNvPr>
                      <xdr:cNvGrpSpPr/>
                    </xdr:nvGrpSpPr>
                    <xdr:grpSpPr>
                      <a:xfrm>
                        <a:off x="24583312" y="4231792"/>
                        <a:ext cx="1440000" cy="2841934"/>
                        <a:chOff x="33770403" y="3626321"/>
                        <a:chExt cx="1767941" cy="2936851"/>
                      </a:xfrm>
                    </xdr:grpSpPr>
                    <xdr:cxnSp macro="">
                      <xdr:nvCxnSpPr>
                        <xdr:cNvPr id="453" name="Shape 453">
                          <a:extLst>
                            <a:ext uri="{FF2B5EF4-FFF2-40B4-BE49-F238E27FC236}">
                              <a16:creationId xmlns:a16="http://schemas.microsoft.com/office/drawing/2014/main" id="{00000000-0008-0000-0200-0000C5010000}"/>
                            </a:ext>
                          </a:extLst>
                        </xdr:cNvPr>
                        <xdr:cNvCxnSpPr>
                          <a:stCxn id="73" idx="0"/>
                          <a:endCxn id="63" idx="2"/>
                        </xdr:cNvCxnSpPr>
                      </xdr:nvCxnSpPr>
                      <xdr:spPr>
                        <a:xfrm rot="10800000">
                          <a:off x="34654399" y="4640472"/>
                          <a:ext cx="4500" cy="19227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54" name="Shape 454">
                          <a:extLst>
                            <a:ext uri="{FF2B5EF4-FFF2-40B4-BE49-F238E27FC236}">
                              <a16:creationId xmlns:a16="http://schemas.microsoft.com/office/drawing/2014/main" id="{00000000-0008-0000-0200-0000C6010000}"/>
                            </a:ext>
                          </a:extLst>
                        </xdr:cNvPr>
                        <xdr:cNvSpPr txBox="1"/>
                      </xdr:nvSpPr>
                      <xdr:spPr>
                        <a:xfrm>
                          <a:off x="33770403" y="3626321"/>
                          <a:ext cx="1767941" cy="10140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455" name="Shape 455">
                        <a:extLst>
                          <a:ext uri="{FF2B5EF4-FFF2-40B4-BE49-F238E27FC236}">
                            <a16:creationId xmlns:a16="http://schemas.microsoft.com/office/drawing/2014/main" id="{00000000-0008-0000-0200-0000C7010000}"/>
                          </a:ext>
                        </a:extLst>
                      </xdr:cNvPr>
                      <xdr:cNvSpPr txBox="1"/>
                    </xdr:nvSpPr>
                    <xdr:spPr>
                      <a:xfrm>
                        <a:off x="18633801" y="4231793"/>
                        <a:ext cx="1440001" cy="97991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56" name="Shape 456">
                      <a:extLst>
                        <a:ext uri="{FF2B5EF4-FFF2-40B4-BE49-F238E27FC236}">
                          <a16:creationId xmlns:a16="http://schemas.microsoft.com/office/drawing/2014/main" id="{00000000-0008-0000-0200-0000C8010000}"/>
                        </a:ext>
                      </a:extLst>
                    </xdr:cNvPr>
                    <xdr:cNvGrpSpPr/>
                  </xdr:nvGrpSpPr>
                  <xdr:grpSpPr>
                    <a:xfrm>
                      <a:off x="15114196" y="5614910"/>
                      <a:ext cx="9313873" cy="1455811"/>
                      <a:chOff x="15114196" y="5614910"/>
                      <a:chExt cx="9313873" cy="1455811"/>
                    </a:xfrm>
                  </xdr:grpSpPr>
                  <xdr:grpSp>
                    <xdr:nvGrpSpPr>
                      <xdr:cNvPr id="457" name="Shape 457">
                        <a:extLst>
                          <a:ext uri="{FF2B5EF4-FFF2-40B4-BE49-F238E27FC236}">
                            <a16:creationId xmlns:a16="http://schemas.microsoft.com/office/drawing/2014/main" id="{00000000-0008-0000-0200-0000C9010000}"/>
                          </a:ext>
                        </a:extLst>
                      </xdr:cNvPr>
                      <xdr:cNvGrpSpPr/>
                    </xdr:nvGrpSpPr>
                    <xdr:grpSpPr>
                      <a:xfrm>
                        <a:off x="21236057" y="5614912"/>
                        <a:ext cx="1444894" cy="1455809"/>
                        <a:chOff x="14052588" y="7104112"/>
                        <a:chExt cx="1753437" cy="1531754"/>
                      </a:xfrm>
                    </xdr:grpSpPr>
                    <xdr:cxnSp macro="">
                      <xdr:nvCxnSpPr>
                        <xdr:cNvPr id="458" name="Shape 458">
                          <a:extLst>
                            <a:ext uri="{FF2B5EF4-FFF2-40B4-BE49-F238E27FC236}">
                              <a16:creationId xmlns:a16="http://schemas.microsoft.com/office/drawing/2014/main" id="{00000000-0008-0000-0200-0000CA010000}"/>
                            </a:ext>
                          </a:extLst>
                        </xdr:cNvPr>
                        <xdr:cNvCxnSpPr>
                          <a:stCxn id="88" idx="0"/>
                          <a:endCxn id="67" idx="2"/>
                        </xdr:cNvCxnSpPr>
                      </xdr:nvCxnSpPr>
                      <xdr:spPr>
                        <a:xfrm rot="10800000" flipH="1">
                          <a:off x="14052588" y="8105466"/>
                          <a:ext cx="879600" cy="5304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59" name="Shape 459">
                          <a:extLst>
                            <a:ext uri="{FF2B5EF4-FFF2-40B4-BE49-F238E27FC236}">
                              <a16:creationId xmlns:a16="http://schemas.microsoft.com/office/drawing/2014/main" id="{00000000-0008-0000-0200-0000CB010000}"/>
                            </a:ext>
                          </a:extLst>
                        </xdr:cNvPr>
                        <xdr:cNvSpPr txBox="1"/>
                      </xdr:nvSpPr>
                      <xdr:spPr>
                        <a:xfrm>
                          <a:off x="14058524" y="7104112"/>
                          <a:ext cx="1747501" cy="100126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nvGrpSpPr>
                      <xdr:cNvPr id="460" name="Shape 460">
                        <a:extLst>
                          <a:ext uri="{FF2B5EF4-FFF2-40B4-BE49-F238E27FC236}">
                            <a16:creationId xmlns:a16="http://schemas.microsoft.com/office/drawing/2014/main" id="{00000000-0008-0000-0200-0000CC010000}"/>
                          </a:ext>
                        </a:extLst>
                      </xdr:cNvPr>
                      <xdr:cNvGrpSpPr/>
                    </xdr:nvGrpSpPr>
                    <xdr:grpSpPr>
                      <a:xfrm>
                        <a:off x="22988069" y="5614913"/>
                        <a:ext cx="1440000" cy="1455808"/>
                        <a:chOff x="16561522" y="5978666"/>
                        <a:chExt cx="1737870" cy="1503645"/>
                      </a:xfrm>
                    </xdr:grpSpPr>
                    <xdr:cxnSp macro="">
                      <xdr:nvCxnSpPr>
                        <xdr:cNvPr id="461" name="Shape 461">
                          <a:extLst>
                            <a:ext uri="{FF2B5EF4-FFF2-40B4-BE49-F238E27FC236}">
                              <a16:creationId xmlns:a16="http://schemas.microsoft.com/office/drawing/2014/main" id="{00000000-0008-0000-0200-0000CD010000}"/>
                            </a:ext>
                          </a:extLst>
                        </xdr:cNvPr>
                        <xdr:cNvCxnSpPr>
                          <a:stCxn id="123" idx="0"/>
                          <a:endCxn id="61" idx="2"/>
                        </xdr:cNvCxnSpPr>
                      </xdr:nvCxnSpPr>
                      <xdr:spPr>
                        <a:xfrm rot="10800000">
                          <a:off x="17430457" y="6992111"/>
                          <a:ext cx="0" cy="4902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62" name="Shape 462">
                          <a:extLst>
                            <a:ext uri="{FF2B5EF4-FFF2-40B4-BE49-F238E27FC236}">
                              <a16:creationId xmlns:a16="http://schemas.microsoft.com/office/drawing/2014/main" id="{00000000-0008-0000-0200-0000CE010000}"/>
                            </a:ext>
                          </a:extLst>
                        </xdr:cNvPr>
                        <xdr:cNvSpPr txBox="1"/>
                      </xdr:nvSpPr>
                      <xdr:spPr>
                        <a:xfrm>
                          <a:off x="16561522" y="5978666"/>
                          <a:ext cx="1737870" cy="1013483"/>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sp macro="" textlink="">
                    <xdr:nvSpPr>
                      <xdr:cNvPr id="463" name="Shape 463">
                        <a:extLst>
                          <a:ext uri="{FF2B5EF4-FFF2-40B4-BE49-F238E27FC236}">
                            <a16:creationId xmlns:a16="http://schemas.microsoft.com/office/drawing/2014/main" id="{00000000-0008-0000-0200-0000CF010000}"/>
                          </a:ext>
                        </a:extLst>
                      </xdr:cNvPr>
                      <xdr:cNvSpPr txBox="1"/>
                    </xdr:nvSpPr>
                    <xdr:spPr>
                      <a:xfrm>
                        <a:off x="1666070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64" name="Shape 464">
                        <a:extLst>
                          <a:ext uri="{FF2B5EF4-FFF2-40B4-BE49-F238E27FC236}">
                            <a16:creationId xmlns:a16="http://schemas.microsoft.com/office/drawing/2014/main" id="{00000000-0008-0000-0200-0000D0010000}"/>
                          </a:ext>
                        </a:extLst>
                      </xdr:cNvPr>
                      <xdr:cNvSpPr txBox="1"/>
                    </xdr:nvSpPr>
                    <xdr:spPr>
                      <a:xfrm>
                        <a:off x="18186309"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65" name="Shape 465">
                        <a:extLst>
                          <a:ext uri="{FF2B5EF4-FFF2-40B4-BE49-F238E27FC236}">
                            <a16:creationId xmlns:a16="http://schemas.microsoft.com/office/drawing/2014/main" id="{00000000-0008-0000-0200-0000D1010000}"/>
                          </a:ext>
                        </a:extLst>
                      </xdr:cNvPr>
                      <xdr:cNvSpPr txBox="1"/>
                    </xdr:nvSpPr>
                    <xdr:spPr>
                      <a:xfrm>
                        <a:off x="19721598" y="5614911"/>
                        <a:ext cx="1440001" cy="98124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solidFill>
                            <a:schemeClr val="dk1"/>
                          </a:solidFill>
                          <a:latin typeface="Arial"/>
                          <a:ea typeface="Arial"/>
                          <a:cs typeface="Arial"/>
                          <a:sym typeface="Arial"/>
                        </a:endParaRPr>
                      </a:p>
                    </xdr:txBody>
                  </xdr:sp>
                  <xdr:grpSp>
                    <xdr:nvGrpSpPr>
                      <xdr:cNvPr id="466" name="Shape 466">
                        <a:extLst>
                          <a:ext uri="{FF2B5EF4-FFF2-40B4-BE49-F238E27FC236}">
                            <a16:creationId xmlns:a16="http://schemas.microsoft.com/office/drawing/2014/main" id="{00000000-0008-0000-0200-0000D2010000}"/>
                          </a:ext>
                        </a:extLst>
                      </xdr:cNvPr>
                      <xdr:cNvGrpSpPr/>
                    </xdr:nvGrpSpPr>
                    <xdr:grpSpPr>
                      <a:xfrm>
                        <a:off x="15114196" y="5614910"/>
                        <a:ext cx="2266499" cy="1455811"/>
                        <a:chOff x="26478790" y="4512558"/>
                        <a:chExt cx="2726339" cy="1530764"/>
                      </a:xfrm>
                    </xdr:grpSpPr>
                    <xdr:cxnSp macro="">
                      <xdr:nvCxnSpPr>
                        <xdr:cNvPr id="467" name="Shape 467">
                          <a:extLst>
                            <a:ext uri="{FF2B5EF4-FFF2-40B4-BE49-F238E27FC236}">
                              <a16:creationId xmlns:a16="http://schemas.microsoft.com/office/drawing/2014/main" id="{00000000-0008-0000-0200-0000D3010000}"/>
                            </a:ext>
                          </a:extLst>
                        </xdr:cNvPr>
                        <xdr:cNvCxnSpPr>
                          <a:stCxn id="83" idx="0"/>
                          <a:endCxn id="59" idx="2"/>
                        </xdr:cNvCxnSpPr>
                      </xdr:nvCxnSpPr>
                      <xdr:spPr>
                        <a:xfrm rot="10800000">
                          <a:off x="27344829" y="5524022"/>
                          <a:ext cx="1860300" cy="519300"/>
                        </a:xfrm>
                        <a:prstGeom prst="straightConnector1">
                          <a:avLst/>
                        </a:prstGeom>
                        <a:noFill/>
                        <a:ln w="12700" cap="flat" cmpd="sng">
                          <a:solidFill>
                            <a:schemeClr val="accent1"/>
                          </a:solidFill>
                          <a:prstDash val="solid"/>
                          <a:miter lim="8000"/>
                          <a:headEnd type="none" w="sm" len="sm"/>
                          <a:tailEnd type="triangle" w="med" len="med"/>
                        </a:ln>
                      </xdr:spPr>
                    </xdr:cxnSp>
                    <xdr:sp macro="" textlink="">
                      <xdr:nvSpPr>
                        <xdr:cNvPr id="468" name="Shape 468">
                          <a:extLst>
                            <a:ext uri="{FF2B5EF4-FFF2-40B4-BE49-F238E27FC236}">
                              <a16:creationId xmlns:a16="http://schemas.microsoft.com/office/drawing/2014/main" id="{00000000-0008-0000-0200-0000D4010000}"/>
                            </a:ext>
                          </a:extLst>
                        </xdr:cNvPr>
                        <xdr:cNvSpPr txBox="1"/>
                      </xdr:nvSpPr>
                      <xdr:spPr>
                        <a:xfrm>
                          <a:off x="26478790" y="4512558"/>
                          <a:ext cx="1732158" cy="1011600"/>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grpSp>
                </xdr:grpSp>
              </xdr:grpSp>
            </xdr:grpSp>
            <xdr:cxnSp macro="">
              <xdr:nvCxnSpPr>
                <xdr:cNvPr id="469" name="Shape 469">
                  <a:extLst>
                    <a:ext uri="{FF2B5EF4-FFF2-40B4-BE49-F238E27FC236}">
                      <a16:creationId xmlns:a16="http://schemas.microsoft.com/office/drawing/2014/main" id="{00000000-0008-0000-0200-0000D5010000}"/>
                    </a:ext>
                  </a:extLst>
                </xdr:cNvPr>
                <xdr:cNvCxnSpPr>
                  <a:stCxn id="88" idx="0"/>
                  <a:endCxn id="61" idx="2"/>
                </xdr:cNvCxnSpPr>
              </xdr:nvCxnSpPr>
              <xdr:spPr>
                <a:xfrm rot="10800000" flipH="1">
                  <a:off x="21538517" y="6628343"/>
                  <a:ext cx="2449800" cy="468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470" name="Shape 470">
                <a:extLst>
                  <a:ext uri="{FF2B5EF4-FFF2-40B4-BE49-F238E27FC236}">
                    <a16:creationId xmlns:a16="http://schemas.microsoft.com/office/drawing/2014/main" id="{00000000-0008-0000-0200-0000D6010000}"/>
                  </a:ext>
                </a:extLst>
              </xdr:cNvPr>
              <xdr:cNvCxnSpPr>
                <a:stCxn id="83" idx="0"/>
                <a:endCxn id="50" idx="2"/>
              </xdr:cNvCxnSpPr>
            </xdr:nvCxnSpPr>
            <xdr:spPr>
              <a:xfrm rot="10800000">
                <a:off x="17710999" y="6628343"/>
                <a:ext cx="0" cy="468000"/>
              </a:xfrm>
              <a:prstGeom prst="straightConnector1">
                <a:avLst/>
              </a:prstGeom>
              <a:noFill/>
              <a:ln w="12700" cap="flat" cmpd="sng">
                <a:solidFill>
                  <a:schemeClr val="accent1"/>
                </a:solidFill>
                <a:prstDash val="solid"/>
                <a:miter lim="8000"/>
                <a:headEnd type="none" w="sm" len="sm"/>
                <a:tailEnd type="triangle" w="med" len="med"/>
              </a:ln>
            </xdr:spPr>
          </xdr:cxnSp>
        </xdr:grpSp>
        <xdr:cxnSp macro="">
          <xdr:nvCxnSpPr>
            <xdr:cNvPr id="471" name="Shape 471">
              <a:extLst>
                <a:ext uri="{FF2B5EF4-FFF2-40B4-BE49-F238E27FC236}">
                  <a16:creationId xmlns:a16="http://schemas.microsoft.com/office/drawing/2014/main" id="{00000000-0008-0000-0200-0000D7010000}"/>
                </a:ext>
              </a:extLst>
            </xdr:cNvPr>
            <xdr:cNvCxnSpPr>
              <a:stCxn id="47" idx="0"/>
              <a:endCxn id="69" idx="2"/>
            </xdr:cNvCxnSpPr>
          </xdr:nvCxnSpPr>
          <xdr:spPr>
            <a:xfrm rot="10800000" flipH="1">
              <a:off x="19225476" y="5254558"/>
              <a:ext cx="441900" cy="403800"/>
            </a:xfrm>
            <a:prstGeom prst="straightConnector1">
              <a:avLst/>
            </a:prstGeom>
            <a:noFill/>
            <a:ln w="12700" cap="flat" cmpd="sng">
              <a:solidFill>
                <a:schemeClr val="accent1"/>
              </a:solidFill>
              <a:prstDash val="solid"/>
              <a:miter lim="8000"/>
              <a:headEnd type="none" w="sm" len="sm"/>
              <a:tailEnd type="triangle" w="med" len="med"/>
            </a:ln>
          </xdr:spPr>
        </xdr:cxnSp>
      </xdr:grpSp>
    </xdr:grpSp>
    <xdr:clientData fLocksWithSheet="0"/>
  </xdr:oneCellAnchor>
  <xdr:oneCellAnchor>
    <xdr:from>
      <xdr:col>34</xdr:col>
      <xdr:colOff>485775</xdr:colOff>
      <xdr:row>118</xdr:row>
      <xdr:rowOff>123825</xdr:rowOff>
    </xdr:from>
    <xdr:ext cx="304800" cy="38100"/>
    <xdr:grpSp>
      <xdr:nvGrpSpPr>
        <xdr:cNvPr id="14" name="Shape 2">
          <a:extLst>
            <a:ext uri="{FF2B5EF4-FFF2-40B4-BE49-F238E27FC236}">
              <a16:creationId xmlns:a16="http://schemas.microsoft.com/office/drawing/2014/main" id="{00000000-0008-0000-0200-00000E000000}"/>
            </a:ext>
          </a:extLst>
        </xdr:cNvPr>
        <xdr:cNvGrpSpPr/>
      </xdr:nvGrpSpPr>
      <xdr:grpSpPr>
        <a:xfrm>
          <a:off x="30394275" y="22898100"/>
          <a:ext cx="304800" cy="38100"/>
          <a:chOff x="5193600" y="3780000"/>
          <a:chExt cx="304800" cy="0"/>
        </a:xfrm>
      </xdr:grpSpPr>
      <xdr:cxnSp macro="">
        <xdr:nvCxnSpPr>
          <xdr:cNvPr id="300" name="Shape 300">
            <a:extLst>
              <a:ext uri="{FF2B5EF4-FFF2-40B4-BE49-F238E27FC236}">
                <a16:creationId xmlns:a16="http://schemas.microsoft.com/office/drawing/2014/main" id="{00000000-0008-0000-0200-00002C010000}"/>
              </a:ext>
            </a:extLst>
          </xdr:cNvPr>
          <xdr:cNvCxnSpPr/>
        </xdr:nvCxnSpPr>
        <xdr:spPr>
          <a:xfrm>
            <a:off x="5193600" y="3780000"/>
            <a:ext cx="304800" cy="0"/>
          </a:xfrm>
          <a:prstGeom prst="straightConnector1">
            <a:avLst/>
          </a:prstGeom>
          <a:noFill/>
          <a:ln w="12700" cap="flat" cmpd="sng">
            <a:solidFill>
              <a:schemeClr val="accent1"/>
            </a:solidFill>
            <a:prstDash val="solid"/>
            <a:miter lim="8000"/>
            <a:headEnd type="none" w="sm" len="sm"/>
            <a:tailEnd type="none" w="sm" len="sm"/>
          </a:ln>
        </xdr:spPr>
      </xdr:cxnSp>
    </xdr:grpSp>
    <xdr:clientData fLocksWithSheet="0"/>
  </xdr:oneCellAnchor>
  <xdr:oneCellAnchor>
    <xdr:from>
      <xdr:col>17</xdr:col>
      <xdr:colOff>66675</xdr:colOff>
      <xdr:row>12</xdr:row>
      <xdr:rowOff>180975</xdr:rowOff>
    </xdr:from>
    <xdr:ext cx="1676400" cy="666750"/>
    <xdr:sp macro="" textlink="">
      <xdr:nvSpPr>
        <xdr:cNvPr id="126" name="Shape 126">
          <a:extLst>
            <a:ext uri="{FF2B5EF4-FFF2-40B4-BE49-F238E27FC236}">
              <a16:creationId xmlns:a16="http://schemas.microsoft.com/office/drawing/2014/main" id="{00000000-0008-0000-0200-00007E000000}"/>
            </a:ext>
          </a:extLst>
        </xdr:cNvPr>
        <xdr:cNvSpPr txBox="1"/>
      </xdr:nvSpPr>
      <xdr:spPr>
        <a:xfrm>
          <a:off x="4522088" y="3460913"/>
          <a:ext cx="1647825" cy="63817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15</xdr:col>
      <xdr:colOff>457200</xdr:colOff>
      <xdr:row>12</xdr:row>
      <xdr:rowOff>28575</xdr:rowOff>
    </xdr:from>
    <xdr:ext cx="1581150" cy="762000"/>
    <xdr:sp macro="" textlink="">
      <xdr:nvSpPr>
        <xdr:cNvPr id="15" name="Shape 5">
          <a:extLst>
            <a:ext uri="{FF2B5EF4-FFF2-40B4-BE49-F238E27FC236}">
              <a16:creationId xmlns:a16="http://schemas.microsoft.com/office/drawing/2014/main" id="{00000000-0008-0000-0200-00000F000000}"/>
            </a:ext>
          </a:extLst>
        </xdr:cNvPr>
        <xdr:cNvSpPr txBox="1"/>
      </xdr:nvSpPr>
      <xdr:spPr>
        <a:xfrm>
          <a:off x="4569713" y="3413288"/>
          <a:ext cx="1552575" cy="733425"/>
        </a:xfrm>
        <a:prstGeom prst="rect">
          <a:avLst/>
        </a:prstGeom>
        <a:solidFill>
          <a:schemeClr val="lt1"/>
        </a:solid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lientData fLocksWithSheet="0"/>
  </xdr:oneCellAnchor>
  <xdr:oneCellAnchor>
    <xdr:from>
      <xdr:col>18</xdr:col>
      <xdr:colOff>47625</xdr:colOff>
      <xdr:row>16</xdr:row>
      <xdr:rowOff>66675</xdr:rowOff>
    </xdr:from>
    <xdr:ext cx="38100" cy="285750"/>
    <xdr:grpSp>
      <xdr:nvGrpSpPr>
        <xdr:cNvPr id="16" name="Shape 2">
          <a:extLst>
            <a:ext uri="{FF2B5EF4-FFF2-40B4-BE49-F238E27FC236}">
              <a16:creationId xmlns:a16="http://schemas.microsoft.com/office/drawing/2014/main" id="{00000000-0008-0000-0200-000010000000}"/>
            </a:ext>
          </a:extLst>
        </xdr:cNvPr>
        <xdr:cNvGrpSpPr/>
      </xdr:nvGrpSpPr>
      <xdr:grpSpPr>
        <a:xfrm>
          <a:off x="18202275" y="4191000"/>
          <a:ext cx="38100" cy="285750"/>
          <a:chOff x="5331788" y="3637275"/>
          <a:chExt cx="28500" cy="285600"/>
        </a:xfrm>
      </xdr:grpSpPr>
      <xdr:cxnSp macro="">
        <xdr:nvCxnSpPr>
          <xdr:cNvPr id="301" name="Shape 301">
            <a:extLst>
              <a:ext uri="{FF2B5EF4-FFF2-40B4-BE49-F238E27FC236}">
                <a16:creationId xmlns:a16="http://schemas.microsoft.com/office/drawing/2014/main" id="{00000000-0008-0000-0200-00002D010000}"/>
              </a:ext>
            </a:extLst>
          </xdr:cNvPr>
          <xdr:cNvCxnSpPr>
            <a:stCxn id="227" idx="0"/>
            <a:endCxn id="92" idx="2"/>
          </xdr:cNvCxnSpPr>
        </xdr:nvCxnSpPr>
        <xdr:spPr>
          <a:xfrm rot="10800000">
            <a:off x="5331788" y="3637275"/>
            <a:ext cx="28500" cy="285600"/>
          </a:xfrm>
          <a:prstGeom prst="straightConnector1">
            <a:avLst/>
          </a:prstGeom>
          <a:solidFill>
            <a:schemeClr val="lt1"/>
          </a:solidFill>
          <a:ln w="12700" cap="flat" cmpd="sng">
            <a:solidFill>
              <a:schemeClr val="accent1"/>
            </a:solidFill>
            <a:prstDash val="solid"/>
            <a:miter lim="8000"/>
            <a:headEnd type="none" w="sm" len="sm"/>
            <a:tailEnd type="triangle" w="med" len="med"/>
          </a:ln>
        </xdr:spPr>
      </xdr:cxnSp>
    </xdr:grpSp>
    <xdr:clientData fLocksWithSheet="0"/>
  </xdr:oneCellAnchor>
  <xdr:oneCellAnchor>
    <xdr:from>
      <xdr:col>3</xdr:col>
      <xdr:colOff>123825</xdr:colOff>
      <xdr:row>44</xdr:row>
      <xdr:rowOff>123825</xdr:rowOff>
    </xdr:from>
    <xdr:ext cx="14573250" cy="5114925"/>
    <xdr:grpSp>
      <xdr:nvGrpSpPr>
        <xdr:cNvPr id="17" name="Shape 2">
          <a:extLst>
            <a:ext uri="{FF2B5EF4-FFF2-40B4-BE49-F238E27FC236}">
              <a16:creationId xmlns:a16="http://schemas.microsoft.com/office/drawing/2014/main" id="{00000000-0008-0000-0200-000011000000}"/>
            </a:ext>
          </a:extLst>
        </xdr:cNvPr>
        <xdr:cNvGrpSpPr/>
      </xdr:nvGrpSpPr>
      <xdr:grpSpPr>
        <a:xfrm>
          <a:off x="2305050" y="9791700"/>
          <a:ext cx="14573250" cy="5114925"/>
          <a:chOff x="0" y="1222538"/>
          <a:chExt cx="10692000" cy="5114925"/>
        </a:xfrm>
      </xdr:grpSpPr>
      <xdr:grpSp>
        <xdr:nvGrpSpPr>
          <xdr:cNvPr id="472" name="Shape 472">
            <a:extLst>
              <a:ext uri="{FF2B5EF4-FFF2-40B4-BE49-F238E27FC236}">
                <a16:creationId xmlns:a16="http://schemas.microsoft.com/office/drawing/2014/main" id="{00000000-0008-0000-0200-0000D8010000}"/>
              </a:ext>
            </a:extLst>
          </xdr:cNvPr>
          <xdr:cNvGrpSpPr/>
        </xdr:nvGrpSpPr>
        <xdr:grpSpPr>
          <a:xfrm>
            <a:off x="0" y="1222538"/>
            <a:ext cx="10692000" cy="5114925"/>
            <a:chOff x="9148420" y="12852596"/>
            <a:chExt cx="12805386" cy="5038494"/>
          </a:xfrm>
        </xdr:grpSpPr>
        <xdr:sp macro="" textlink="">
          <xdr:nvSpPr>
            <xdr:cNvPr id="18" name="Shape 7">
              <a:extLst>
                <a:ext uri="{FF2B5EF4-FFF2-40B4-BE49-F238E27FC236}">
                  <a16:creationId xmlns:a16="http://schemas.microsoft.com/office/drawing/2014/main" id="{00000000-0008-0000-0200-000012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73" name="Shape 473">
              <a:extLst>
                <a:ext uri="{FF2B5EF4-FFF2-40B4-BE49-F238E27FC236}">
                  <a16:creationId xmlns:a16="http://schemas.microsoft.com/office/drawing/2014/main" id="{00000000-0008-0000-0200-0000D9010000}"/>
                </a:ext>
              </a:extLst>
            </xdr:cNvPr>
            <xdr:cNvGrpSpPr/>
          </xdr:nvGrpSpPr>
          <xdr:grpSpPr>
            <a:xfrm>
              <a:off x="9148420" y="14863268"/>
              <a:ext cx="6280132" cy="3027822"/>
              <a:chOff x="9191549" y="14989822"/>
              <a:chExt cx="6236395" cy="3140810"/>
            </a:xfrm>
          </xdr:grpSpPr>
          <xdr:sp macro="" textlink="">
            <xdr:nvSpPr>
              <xdr:cNvPr id="474" name="Shape 474">
                <a:extLst>
                  <a:ext uri="{FF2B5EF4-FFF2-40B4-BE49-F238E27FC236}">
                    <a16:creationId xmlns:a16="http://schemas.microsoft.com/office/drawing/2014/main" id="{00000000-0008-0000-0200-0000DA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75" name="Shape 475">
                <a:extLst>
                  <a:ext uri="{FF2B5EF4-FFF2-40B4-BE49-F238E27FC236}">
                    <a16:creationId xmlns:a16="http://schemas.microsoft.com/office/drawing/2014/main" id="{00000000-0008-0000-0200-0000DB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76" name="Shape 476">
                <a:extLst>
                  <a:ext uri="{FF2B5EF4-FFF2-40B4-BE49-F238E27FC236}">
                    <a16:creationId xmlns:a16="http://schemas.microsoft.com/office/drawing/2014/main" id="{00000000-0008-0000-0200-0000DC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77" name="Shape 477">
                <a:extLst>
                  <a:ext uri="{FF2B5EF4-FFF2-40B4-BE49-F238E27FC236}">
                    <a16:creationId xmlns:a16="http://schemas.microsoft.com/office/drawing/2014/main" id="{00000000-0008-0000-0200-0000DD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478" name="Shape 478">
                <a:extLst>
                  <a:ext uri="{FF2B5EF4-FFF2-40B4-BE49-F238E27FC236}">
                    <a16:creationId xmlns:a16="http://schemas.microsoft.com/office/drawing/2014/main" id="{00000000-0008-0000-0200-0000DE010000}"/>
                  </a:ext>
                </a:extLst>
              </xdr:cNvPr>
              <xdr:cNvCxnSpPr>
                <a:stCxn id="117" idx="2"/>
                <a:endCxn id="115"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479" name="Shape 479">
                <a:extLst>
                  <a:ext uri="{FF2B5EF4-FFF2-40B4-BE49-F238E27FC236}">
                    <a16:creationId xmlns:a16="http://schemas.microsoft.com/office/drawing/2014/main" id="{00000000-0008-0000-0200-0000DF010000}"/>
                  </a:ext>
                </a:extLst>
              </xdr:cNvPr>
              <xdr:cNvCxnSpPr>
                <a:stCxn id="117" idx="2"/>
                <a:endCxn id="79"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480" name="Shape 480">
                <a:extLst>
                  <a:ext uri="{FF2B5EF4-FFF2-40B4-BE49-F238E27FC236}">
                    <a16:creationId xmlns:a16="http://schemas.microsoft.com/office/drawing/2014/main" id="{00000000-0008-0000-0200-0000E0010000}"/>
                  </a:ext>
                </a:extLst>
              </xdr:cNvPr>
              <xdr:cNvCxnSpPr>
                <a:stCxn id="117" idx="2"/>
                <a:endCxn id="114"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481" name="Shape 481">
              <a:extLst>
                <a:ext uri="{FF2B5EF4-FFF2-40B4-BE49-F238E27FC236}">
                  <a16:creationId xmlns:a16="http://schemas.microsoft.com/office/drawing/2014/main" id="{00000000-0008-0000-0200-0000E1010000}"/>
                </a:ext>
              </a:extLst>
            </xdr:cNvPr>
            <xdr:cNvGrpSpPr/>
          </xdr:nvGrpSpPr>
          <xdr:grpSpPr>
            <a:xfrm>
              <a:off x="15685013" y="14860739"/>
              <a:ext cx="6268793" cy="3027822"/>
              <a:chOff x="9191549" y="14989822"/>
              <a:chExt cx="6236395" cy="3140810"/>
            </a:xfrm>
          </xdr:grpSpPr>
          <xdr:sp macro="" textlink="">
            <xdr:nvSpPr>
              <xdr:cNvPr id="482" name="Shape 482">
                <a:extLst>
                  <a:ext uri="{FF2B5EF4-FFF2-40B4-BE49-F238E27FC236}">
                    <a16:creationId xmlns:a16="http://schemas.microsoft.com/office/drawing/2014/main" id="{00000000-0008-0000-0200-0000E2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83" name="Shape 483">
                <a:extLst>
                  <a:ext uri="{FF2B5EF4-FFF2-40B4-BE49-F238E27FC236}">
                    <a16:creationId xmlns:a16="http://schemas.microsoft.com/office/drawing/2014/main" id="{00000000-0008-0000-0200-0000E3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84" name="Shape 484">
                <a:extLst>
                  <a:ext uri="{FF2B5EF4-FFF2-40B4-BE49-F238E27FC236}">
                    <a16:creationId xmlns:a16="http://schemas.microsoft.com/office/drawing/2014/main" id="{00000000-0008-0000-0200-0000E4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85" name="Shape 485">
                <a:extLst>
                  <a:ext uri="{FF2B5EF4-FFF2-40B4-BE49-F238E27FC236}">
                    <a16:creationId xmlns:a16="http://schemas.microsoft.com/office/drawing/2014/main" id="{00000000-0008-0000-0200-0000E5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486" name="Shape 486">
                <a:extLst>
                  <a:ext uri="{FF2B5EF4-FFF2-40B4-BE49-F238E27FC236}">
                    <a16:creationId xmlns:a16="http://schemas.microsoft.com/office/drawing/2014/main" id="{00000000-0008-0000-0200-0000E6010000}"/>
                  </a:ext>
                </a:extLst>
              </xdr:cNvPr>
              <xdr:cNvCxnSpPr>
                <a:stCxn id="116" idx="2"/>
                <a:endCxn id="89"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487" name="Shape 487">
                <a:extLst>
                  <a:ext uri="{FF2B5EF4-FFF2-40B4-BE49-F238E27FC236}">
                    <a16:creationId xmlns:a16="http://schemas.microsoft.com/office/drawing/2014/main" id="{00000000-0008-0000-0200-0000E7010000}"/>
                  </a:ext>
                </a:extLst>
              </xdr:cNvPr>
              <xdr:cNvCxnSpPr>
                <a:stCxn id="116" idx="2"/>
                <a:endCxn id="82"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488" name="Shape 488">
                <a:extLst>
                  <a:ext uri="{FF2B5EF4-FFF2-40B4-BE49-F238E27FC236}">
                    <a16:creationId xmlns:a16="http://schemas.microsoft.com/office/drawing/2014/main" id="{00000000-0008-0000-0200-0000E8010000}"/>
                  </a:ext>
                </a:extLst>
              </xdr:cNvPr>
              <xdr:cNvCxnSpPr>
                <a:stCxn id="116" idx="2"/>
                <a:endCxn id="76"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489" name="Shape 489">
              <a:extLst>
                <a:ext uri="{FF2B5EF4-FFF2-40B4-BE49-F238E27FC236}">
                  <a16:creationId xmlns:a16="http://schemas.microsoft.com/office/drawing/2014/main" id="{00000000-0008-0000-0200-0000E9010000}"/>
                </a:ext>
              </a:extLst>
            </xdr:cNvPr>
            <xdr:cNvGrpSpPr/>
          </xdr:nvGrpSpPr>
          <xdr:grpSpPr>
            <a:xfrm>
              <a:off x="12292273" y="12852596"/>
              <a:ext cx="6530700" cy="2010779"/>
              <a:chOff x="12292273" y="12852596"/>
              <a:chExt cx="6530700" cy="2010779"/>
            </a:xfrm>
          </xdr:grpSpPr>
          <xdr:sp macro="" textlink="">
            <xdr:nvSpPr>
              <xdr:cNvPr id="490" name="Shape 490">
                <a:extLst>
                  <a:ext uri="{FF2B5EF4-FFF2-40B4-BE49-F238E27FC236}">
                    <a16:creationId xmlns:a16="http://schemas.microsoft.com/office/drawing/2014/main" id="{00000000-0008-0000-0200-0000EA01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491" name="Shape 491">
                <a:extLst>
                  <a:ext uri="{FF2B5EF4-FFF2-40B4-BE49-F238E27FC236}">
                    <a16:creationId xmlns:a16="http://schemas.microsoft.com/office/drawing/2014/main" id="{00000000-0008-0000-0200-0000EB010000}"/>
                  </a:ext>
                </a:extLst>
              </xdr:cNvPr>
              <xdr:cNvCxnSpPr>
                <a:stCxn id="105" idx="2"/>
                <a:endCxn id="116"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492" name="Shape 492">
                <a:extLst>
                  <a:ext uri="{FF2B5EF4-FFF2-40B4-BE49-F238E27FC236}">
                    <a16:creationId xmlns:a16="http://schemas.microsoft.com/office/drawing/2014/main" id="{00000000-0008-0000-0200-0000EC010000}"/>
                  </a:ext>
                </a:extLst>
              </xdr:cNvPr>
              <xdr:cNvCxnSpPr>
                <a:stCxn id="105" idx="2"/>
                <a:endCxn id="117"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16</xdr:col>
      <xdr:colOff>76200</xdr:colOff>
      <xdr:row>44</xdr:row>
      <xdr:rowOff>123825</xdr:rowOff>
    </xdr:from>
    <xdr:ext cx="14516100" cy="5114925"/>
    <xdr:grpSp>
      <xdr:nvGrpSpPr>
        <xdr:cNvPr id="19" name="Shape 2">
          <a:extLst>
            <a:ext uri="{FF2B5EF4-FFF2-40B4-BE49-F238E27FC236}">
              <a16:creationId xmlns:a16="http://schemas.microsoft.com/office/drawing/2014/main" id="{00000000-0008-0000-0200-000013000000}"/>
            </a:ext>
          </a:extLst>
        </xdr:cNvPr>
        <xdr:cNvGrpSpPr/>
      </xdr:nvGrpSpPr>
      <xdr:grpSpPr>
        <a:xfrm>
          <a:off x="15601950" y="9791700"/>
          <a:ext cx="14516100" cy="5114925"/>
          <a:chOff x="0" y="1222538"/>
          <a:chExt cx="10692000" cy="5114925"/>
        </a:xfrm>
      </xdr:grpSpPr>
      <xdr:grpSp>
        <xdr:nvGrpSpPr>
          <xdr:cNvPr id="493" name="Shape 493">
            <a:extLst>
              <a:ext uri="{FF2B5EF4-FFF2-40B4-BE49-F238E27FC236}">
                <a16:creationId xmlns:a16="http://schemas.microsoft.com/office/drawing/2014/main" id="{00000000-0008-0000-0200-0000ED010000}"/>
              </a:ext>
            </a:extLst>
          </xdr:cNvPr>
          <xdr:cNvGrpSpPr/>
        </xdr:nvGrpSpPr>
        <xdr:grpSpPr>
          <a:xfrm>
            <a:off x="0" y="1222538"/>
            <a:ext cx="10692000" cy="5114925"/>
            <a:chOff x="9148420" y="12852596"/>
            <a:chExt cx="12805386" cy="5038494"/>
          </a:xfrm>
        </xdr:grpSpPr>
        <xdr:sp macro="" textlink="">
          <xdr:nvSpPr>
            <xdr:cNvPr id="20" name="Shape 7">
              <a:extLst>
                <a:ext uri="{FF2B5EF4-FFF2-40B4-BE49-F238E27FC236}">
                  <a16:creationId xmlns:a16="http://schemas.microsoft.com/office/drawing/2014/main" id="{00000000-0008-0000-0200-000014000000}"/>
                </a:ext>
              </a:extLst>
            </xdr:cNvPr>
            <xdr:cNvSpPr/>
          </xdr:nvSpPr>
          <xdr:spPr>
            <a:xfrm>
              <a:off x="9148420" y="12852596"/>
              <a:ext cx="12805375"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94" name="Shape 494">
              <a:extLst>
                <a:ext uri="{FF2B5EF4-FFF2-40B4-BE49-F238E27FC236}">
                  <a16:creationId xmlns:a16="http://schemas.microsoft.com/office/drawing/2014/main" id="{00000000-0008-0000-0200-0000EE010000}"/>
                </a:ext>
              </a:extLst>
            </xdr:cNvPr>
            <xdr:cNvGrpSpPr/>
          </xdr:nvGrpSpPr>
          <xdr:grpSpPr>
            <a:xfrm>
              <a:off x="9148420" y="14863268"/>
              <a:ext cx="6280132" cy="3027822"/>
              <a:chOff x="9191549" y="14989822"/>
              <a:chExt cx="6236395" cy="3140810"/>
            </a:xfrm>
          </xdr:grpSpPr>
          <xdr:sp macro="" textlink="">
            <xdr:nvSpPr>
              <xdr:cNvPr id="495" name="Shape 495">
                <a:extLst>
                  <a:ext uri="{FF2B5EF4-FFF2-40B4-BE49-F238E27FC236}">
                    <a16:creationId xmlns:a16="http://schemas.microsoft.com/office/drawing/2014/main" id="{00000000-0008-0000-0200-0000EF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96" name="Shape 496">
                <a:extLst>
                  <a:ext uri="{FF2B5EF4-FFF2-40B4-BE49-F238E27FC236}">
                    <a16:creationId xmlns:a16="http://schemas.microsoft.com/office/drawing/2014/main" id="{00000000-0008-0000-0200-0000F0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497" name="Shape 497">
                <a:extLst>
                  <a:ext uri="{FF2B5EF4-FFF2-40B4-BE49-F238E27FC236}">
                    <a16:creationId xmlns:a16="http://schemas.microsoft.com/office/drawing/2014/main" id="{00000000-0008-0000-0200-0000F1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498" name="Shape 498">
                <a:extLst>
                  <a:ext uri="{FF2B5EF4-FFF2-40B4-BE49-F238E27FC236}">
                    <a16:creationId xmlns:a16="http://schemas.microsoft.com/office/drawing/2014/main" id="{00000000-0008-0000-0200-0000F2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499" name="Shape 499">
                <a:extLst>
                  <a:ext uri="{FF2B5EF4-FFF2-40B4-BE49-F238E27FC236}">
                    <a16:creationId xmlns:a16="http://schemas.microsoft.com/office/drawing/2014/main" id="{00000000-0008-0000-0200-0000F3010000}"/>
                  </a:ext>
                </a:extLst>
              </xdr:cNvPr>
              <xdr:cNvCxnSpPr>
                <a:stCxn id="99" idx="2"/>
                <a:endCxn id="328"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00" name="Shape 500">
                <a:extLst>
                  <a:ext uri="{FF2B5EF4-FFF2-40B4-BE49-F238E27FC236}">
                    <a16:creationId xmlns:a16="http://schemas.microsoft.com/office/drawing/2014/main" id="{00000000-0008-0000-0200-0000F4010000}"/>
                  </a:ext>
                </a:extLst>
              </xdr:cNvPr>
              <xdr:cNvCxnSpPr>
                <a:stCxn id="99" idx="2"/>
                <a:endCxn id="87"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01" name="Shape 501">
                <a:extLst>
                  <a:ext uri="{FF2B5EF4-FFF2-40B4-BE49-F238E27FC236}">
                    <a16:creationId xmlns:a16="http://schemas.microsoft.com/office/drawing/2014/main" id="{00000000-0008-0000-0200-0000F5010000}"/>
                  </a:ext>
                </a:extLst>
              </xdr:cNvPr>
              <xdr:cNvCxnSpPr>
                <a:stCxn id="99" idx="2"/>
                <a:endCxn id="327"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502" name="Shape 502">
              <a:extLst>
                <a:ext uri="{FF2B5EF4-FFF2-40B4-BE49-F238E27FC236}">
                  <a16:creationId xmlns:a16="http://schemas.microsoft.com/office/drawing/2014/main" id="{00000000-0008-0000-0200-0000F6010000}"/>
                </a:ext>
              </a:extLst>
            </xdr:cNvPr>
            <xdr:cNvGrpSpPr/>
          </xdr:nvGrpSpPr>
          <xdr:grpSpPr>
            <a:xfrm>
              <a:off x="15685013" y="14860739"/>
              <a:ext cx="6268793" cy="3027822"/>
              <a:chOff x="9191549" y="14989822"/>
              <a:chExt cx="6236395" cy="3140810"/>
            </a:xfrm>
          </xdr:grpSpPr>
          <xdr:sp macro="" textlink="">
            <xdr:nvSpPr>
              <xdr:cNvPr id="503" name="Shape 503">
                <a:extLst>
                  <a:ext uri="{FF2B5EF4-FFF2-40B4-BE49-F238E27FC236}">
                    <a16:creationId xmlns:a16="http://schemas.microsoft.com/office/drawing/2014/main" id="{00000000-0008-0000-0200-0000F7010000}"/>
                  </a:ext>
                </a:extLst>
              </xdr:cNvPr>
              <xdr:cNvSpPr txBox="1"/>
            </xdr:nvSpPr>
            <xdr:spPr>
              <a:xfrm>
                <a:off x="11315976"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504" name="Shape 504">
                <a:extLst>
                  <a:ext uri="{FF2B5EF4-FFF2-40B4-BE49-F238E27FC236}">
                    <a16:creationId xmlns:a16="http://schemas.microsoft.com/office/drawing/2014/main" id="{00000000-0008-0000-0200-0000F8010000}"/>
                  </a:ext>
                </a:extLst>
              </xdr:cNvPr>
              <xdr:cNvSpPr txBox="1"/>
            </xdr:nvSpPr>
            <xdr:spPr>
              <a:xfrm>
                <a:off x="13433143" y="16657510"/>
                <a:ext cx="1994801" cy="1473122"/>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505" name="Shape 505">
                <a:extLst>
                  <a:ext uri="{FF2B5EF4-FFF2-40B4-BE49-F238E27FC236}">
                    <a16:creationId xmlns:a16="http://schemas.microsoft.com/office/drawing/2014/main" id="{00000000-0008-0000-0200-0000F901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506" name="Shape 506">
                <a:extLst>
                  <a:ext uri="{FF2B5EF4-FFF2-40B4-BE49-F238E27FC236}">
                    <a16:creationId xmlns:a16="http://schemas.microsoft.com/office/drawing/2014/main" id="{00000000-0008-0000-0200-0000FA01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507" name="Shape 507">
                <a:extLst>
                  <a:ext uri="{FF2B5EF4-FFF2-40B4-BE49-F238E27FC236}">
                    <a16:creationId xmlns:a16="http://schemas.microsoft.com/office/drawing/2014/main" id="{00000000-0008-0000-0200-0000FB010000}"/>
                  </a:ext>
                </a:extLst>
              </xdr:cNvPr>
              <xdr:cNvCxnSpPr>
                <a:stCxn id="98" idx="2"/>
                <a:endCxn id="104" idx="0"/>
              </xdr:cNvCxnSpPr>
            </xdr:nvCxnSpPr>
            <xdr:spPr>
              <a:xfrm flipH="1">
                <a:off x="12309777" y="16094664"/>
                <a:ext cx="36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08" name="Shape 508">
                <a:extLst>
                  <a:ext uri="{FF2B5EF4-FFF2-40B4-BE49-F238E27FC236}">
                    <a16:creationId xmlns:a16="http://schemas.microsoft.com/office/drawing/2014/main" id="{00000000-0008-0000-0200-0000FC010000}"/>
                  </a:ext>
                </a:extLst>
              </xdr:cNvPr>
              <xdr:cNvCxnSpPr>
                <a:stCxn id="98" idx="2"/>
                <a:endCxn id="100" idx="0"/>
              </xdr:cNvCxnSpPr>
            </xdr:nvCxnSpPr>
            <xdr:spPr>
              <a:xfrm>
                <a:off x="12313377" y="16094664"/>
                <a:ext cx="21171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09" name="Shape 509">
                <a:extLst>
                  <a:ext uri="{FF2B5EF4-FFF2-40B4-BE49-F238E27FC236}">
                    <a16:creationId xmlns:a16="http://schemas.microsoft.com/office/drawing/2014/main" id="{00000000-0008-0000-0200-0000FD010000}"/>
                  </a:ext>
                </a:extLst>
              </xdr:cNvPr>
              <xdr:cNvCxnSpPr>
                <a:stCxn id="98" idx="2"/>
                <a:endCxn id="103" idx="0"/>
              </xdr:cNvCxnSpPr>
            </xdr:nvCxnSpPr>
            <xdr:spPr>
              <a:xfrm flipH="1">
                <a:off x="10189077" y="16094664"/>
                <a:ext cx="2124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510" name="Shape 510">
              <a:extLst>
                <a:ext uri="{FF2B5EF4-FFF2-40B4-BE49-F238E27FC236}">
                  <a16:creationId xmlns:a16="http://schemas.microsoft.com/office/drawing/2014/main" id="{00000000-0008-0000-0200-0000FE010000}"/>
                </a:ext>
              </a:extLst>
            </xdr:cNvPr>
            <xdr:cNvGrpSpPr/>
          </xdr:nvGrpSpPr>
          <xdr:grpSpPr>
            <a:xfrm>
              <a:off x="12292273" y="12852596"/>
              <a:ext cx="6530700" cy="2010779"/>
              <a:chOff x="12292273" y="12852596"/>
              <a:chExt cx="6530700" cy="2010779"/>
            </a:xfrm>
          </xdr:grpSpPr>
          <xdr:sp macro="" textlink="">
            <xdr:nvSpPr>
              <xdr:cNvPr id="511" name="Shape 511">
                <a:extLst>
                  <a:ext uri="{FF2B5EF4-FFF2-40B4-BE49-F238E27FC236}">
                    <a16:creationId xmlns:a16="http://schemas.microsoft.com/office/drawing/2014/main" id="{00000000-0008-0000-0200-0000FF010000}"/>
                  </a:ext>
                </a:extLst>
              </xdr:cNvPr>
              <xdr:cNvSpPr txBox="1"/>
            </xdr:nvSpPr>
            <xdr:spPr>
              <a:xfrm>
                <a:off x="1448882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512" name="Shape 512">
                <a:extLst>
                  <a:ext uri="{FF2B5EF4-FFF2-40B4-BE49-F238E27FC236}">
                    <a16:creationId xmlns:a16="http://schemas.microsoft.com/office/drawing/2014/main" id="{00000000-0008-0000-0200-000000020000}"/>
                  </a:ext>
                </a:extLst>
              </xdr:cNvPr>
              <xdr:cNvCxnSpPr>
                <a:stCxn id="107" idx="2"/>
                <a:endCxn id="98" idx="0"/>
              </xdr:cNvCxnSpPr>
            </xdr:nvCxnSpPr>
            <xdr:spPr>
              <a:xfrm>
                <a:off x="15583573" y="14303875"/>
                <a:ext cx="3239400" cy="556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13" name="Shape 513">
                <a:extLst>
                  <a:ext uri="{FF2B5EF4-FFF2-40B4-BE49-F238E27FC236}">
                    <a16:creationId xmlns:a16="http://schemas.microsoft.com/office/drawing/2014/main" id="{00000000-0008-0000-0200-000001020000}"/>
                  </a:ext>
                </a:extLst>
              </xdr:cNvPr>
              <xdr:cNvCxnSpPr>
                <a:stCxn id="107" idx="2"/>
                <a:endCxn id="99" idx="0"/>
              </xdr:cNvCxnSpPr>
            </xdr:nvCxnSpPr>
            <xdr:spPr>
              <a:xfrm flipH="1">
                <a:off x="12292273" y="14303875"/>
                <a:ext cx="32913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32</xdr:col>
      <xdr:colOff>152400</xdr:colOff>
      <xdr:row>44</xdr:row>
      <xdr:rowOff>123825</xdr:rowOff>
    </xdr:from>
    <xdr:ext cx="7181850" cy="5114925"/>
    <xdr:grpSp>
      <xdr:nvGrpSpPr>
        <xdr:cNvPr id="21" name="Shape 2">
          <a:extLst>
            <a:ext uri="{FF2B5EF4-FFF2-40B4-BE49-F238E27FC236}">
              <a16:creationId xmlns:a16="http://schemas.microsoft.com/office/drawing/2014/main" id="{00000000-0008-0000-0200-000015000000}"/>
            </a:ext>
          </a:extLst>
        </xdr:cNvPr>
        <xdr:cNvGrpSpPr/>
      </xdr:nvGrpSpPr>
      <xdr:grpSpPr>
        <a:xfrm>
          <a:off x="28708350" y="9791700"/>
          <a:ext cx="7181850" cy="5114925"/>
          <a:chOff x="1755075" y="1222538"/>
          <a:chExt cx="7181850" cy="5114925"/>
        </a:xfrm>
      </xdr:grpSpPr>
      <xdr:grpSp>
        <xdr:nvGrpSpPr>
          <xdr:cNvPr id="514" name="Shape 514">
            <a:extLst>
              <a:ext uri="{FF2B5EF4-FFF2-40B4-BE49-F238E27FC236}">
                <a16:creationId xmlns:a16="http://schemas.microsoft.com/office/drawing/2014/main" id="{00000000-0008-0000-0200-000002020000}"/>
              </a:ext>
            </a:extLst>
          </xdr:cNvPr>
          <xdr:cNvGrpSpPr/>
        </xdr:nvGrpSpPr>
        <xdr:grpSpPr>
          <a:xfrm>
            <a:off x="1755075" y="1222538"/>
            <a:ext cx="7181850" cy="5114925"/>
            <a:chOff x="9148427" y="12852596"/>
            <a:chExt cx="5797869" cy="5038498"/>
          </a:xfrm>
        </xdr:grpSpPr>
        <xdr:sp macro="" textlink="">
          <xdr:nvSpPr>
            <xdr:cNvPr id="22" name="Shape 7">
              <a:extLst>
                <a:ext uri="{FF2B5EF4-FFF2-40B4-BE49-F238E27FC236}">
                  <a16:creationId xmlns:a16="http://schemas.microsoft.com/office/drawing/2014/main" id="{00000000-0008-0000-0200-000016000000}"/>
                </a:ext>
              </a:extLst>
            </xdr:cNvPr>
            <xdr:cNvSpPr/>
          </xdr:nvSpPr>
          <xdr:spPr>
            <a:xfrm>
              <a:off x="9148427" y="12852596"/>
              <a:ext cx="5797850" cy="5038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15" name="Shape 515">
              <a:extLst>
                <a:ext uri="{FF2B5EF4-FFF2-40B4-BE49-F238E27FC236}">
                  <a16:creationId xmlns:a16="http://schemas.microsoft.com/office/drawing/2014/main" id="{00000000-0008-0000-0200-000003020000}"/>
                </a:ext>
              </a:extLst>
            </xdr:cNvPr>
            <xdr:cNvGrpSpPr/>
          </xdr:nvGrpSpPr>
          <xdr:grpSpPr>
            <a:xfrm>
              <a:off x="9148427" y="14303875"/>
              <a:ext cx="5797869" cy="3587219"/>
              <a:chOff x="9191549" y="14409551"/>
              <a:chExt cx="5757487" cy="3721081"/>
            </a:xfrm>
          </xdr:grpSpPr>
          <xdr:sp macro="" textlink="">
            <xdr:nvSpPr>
              <xdr:cNvPr id="516" name="Shape 516">
                <a:extLst>
                  <a:ext uri="{FF2B5EF4-FFF2-40B4-BE49-F238E27FC236}">
                    <a16:creationId xmlns:a16="http://schemas.microsoft.com/office/drawing/2014/main" id="{00000000-0008-0000-0200-000004020000}"/>
                  </a:ext>
                </a:extLst>
              </xdr:cNvPr>
              <xdr:cNvSpPr txBox="1"/>
            </xdr:nvSpPr>
            <xdr:spPr>
              <a:xfrm>
                <a:off x="10142813" y="14989822"/>
                <a:ext cx="1994801" cy="110484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517" name="Shape 517">
                <a:extLst>
                  <a:ext uri="{FF2B5EF4-FFF2-40B4-BE49-F238E27FC236}">
                    <a16:creationId xmlns:a16="http://schemas.microsoft.com/office/drawing/2014/main" id="{00000000-0008-0000-0200-000005020000}"/>
                  </a:ext>
                </a:extLst>
              </xdr:cNvPr>
              <xdr:cNvSpPr txBox="1"/>
            </xdr:nvSpPr>
            <xdr:spPr>
              <a:xfrm>
                <a:off x="13407631" y="14978490"/>
                <a:ext cx="1541405" cy="1108251"/>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200"/>
              </a:p>
            </xdr:txBody>
          </xdr:sp>
          <xdr:sp macro="" textlink="">
            <xdr:nvSpPr>
              <xdr:cNvPr id="518" name="Shape 518">
                <a:extLst>
                  <a:ext uri="{FF2B5EF4-FFF2-40B4-BE49-F238E27FC236}">
                    <a16:creationId xmlns:a16="http://schemas.microsoft.com/office/drawing/2014/main" id="{00000000-0008-0000-0200-000006020000}"/>
                  </a:ext>
                </a:extLst>
              </xdr:cNvPr>
              <xdr:cNvSpPr txBox="1"/>
            </xdr:nvSpPr>
            <xdr:spPr>
              <a:xfrm>
                <a:off x="9191549" y="16657510"/>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sp macro="" textlink="">
            <xdr:nvSpPr>
              <xdr:cNvPr id="519" name="Shape 519">
                <a:extLst>
                  <a:ext uri="{FF2B5EF4-FFF2-40B4-BE49-F238E27FC236}">
                    <a16:creationId xmlns:a16="http://schemas.microsoft.com/office/drawing/2014/main" id="{00000000-0008-0000-0200-000007020000}"/>
                  </a:ext>
                </a:extLst>
              </xdr:cNvPr>
              <xdr:cNvSpPr txBox="1"/>
            </xdr:nvSpPr>
            <xdr:spPr>
              <a:xfrm>
                <a:off x="11312346" y="16657509"/>
                <a:ext cx="1994801" cy="147312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900"/>
              </a:p>
            </xdr:txBody>
          </xdr:sp>
          <xdr:cxnSp macro="">
            <xdr:nvCxnSpPr>
              <xdr:cNvPr id="520" name="Shape 520">
                <a:extLst>
                  <a:ext uri="{FF2B5EF4-FFF2-40B4-BE49-F238E27FC236}">
                    <a16:creationId xmlns:a16="http://schemas.microsoft.com/office/drawing/2014/main" id="{00000000-0008-0000-0200-000008020000}"/>
                  </a:ext>
                </a:extLst>
              </xdr:cNvPr>
              <xdr:cNvCxnSpPr>
                <a:stCxn id="346" idx="2"/>
                <a:endCxn id="349" idx="0"/>
              </xdr:cNvCxnSpPr>
            </xdr:nvCxnSpPr>
            <xdr:spPr>
              <a:xfrm>
                <a:off x="11140213" y="16094664"/>
                <a:ext cx="1169400" cy="562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21" name="Shape 521">
                <a:extLst>
                  <a:ext uri="{FF2B5EF4-FFF2-40B4-BE49-F238E27FC236}">
                    <a16:creationId xmlns:a16="http://schemas.microsoft.com/office/drawing/2014/main" id="{00000000-0008-0000-0200-000009020000}"/>
                  </a:ext>
                </a:extLst>
              </xdr:cNvPr>
              <xdr:cNvCxnSpPr>
                <a:stCxn id="352" idx="2"/>
                <a:endCxn id="347" idx="0"/>
              </xdr:cNvCxnSpPr>
            </xdr:nvCxnSpPr>
            <xdr:spPr>
              <a:xfrm>
                <a:off x="12317421" y="14409551"/>
                <a:ext cx="1860900" cy="568800"/>
              </a:xfrm>
              <a:prstGeom prst="straightConnector1">
                <a:avLst/>
              </a:prstGeom>
              <a:noFill/>
              <a:ln w="19050" cap="flat" cmpd="sng">
                <a:solidFill>
                  <a:schemeClr val="accent1"/>
                </a:solidFill>
                <a:prstDash val="solid"/>
                <a:miter lim="8000"/>
                <a:headEnd type="none" w="sm" len="sm"/>
                <a:tailEnd type="none" w="sm" len="sm"/>
              </a:ln>
            </xdr:spPr>
          </xdr:cxnSp>
          <xdr:cxnSp macro="">
            <xdr:nvCxnSpPr>
              <xdr:cNvPr id="522" name="Shape 522">
                <a:extLst>
                  <a:ext uri="{FF2B5EF4-FFF2-40B4-BE49-F238E27FC236}">
                    <a16:creationId xmlns:a16="http://schemas.microsoft.com/office/drawing/2014/main" id="{00000000-0008-0000-0200-00000A020000}"/>
                  </a:ext>
                </a:extLst>
              </xdr:cNvPr>
              <xdr:cNvCxnSpPr>
                <a:stCxn id="346" idx="2"/>
                <a:endCxn id="348" idx="0"/>
              </xdr:cNvCxnSpPr>
            </xdr:nvCxnSpPr>
            <xdr:spPr>
              <a:xfrm flipH="1">
                <a:off x="10188913" y="16094664"/>
                <a:ext cx="951300" cy="562800"/>
              </a:xfrm>
              <a:prstGeom prst="straightConnector1">
                <a:avLst/>
              </a:prstGeom>
              <a:noFill/>
              <a:ln w="19050" cap="flat" cmpd="sng">
                <a:solidFill>
                  <a:schemeClr val="accent1"/>
                </a:solidFill>
                <a:prstDash val="solid"/>
                <a:miter lim="8000"/>
                <a:headEnd type="none" w="sm" len="sm"/>
                <a:tailEnd type="none" w="sm" len="sm"/>
              </a:ln>
            </xdr:spPr>
          </xdr:cxnSp>
        </xdr:grpSp>
        <xdr:grpSp>
          <xdr:nvGrpSpPr>
            <xdr:cNvPr id="523" name="Shape 523">
              <a:extLst>
                <a:ext uri="{FF2B5EF4-FFF2-40B4-BE49-F238E27FC236}">
                  <a16:creationId xmlns:a16="http://schemas.microsoft.com/office/drawing/2014/main" id="{00000000-0008-0000-0200-00000B020000}"/>
                </a:ext>
              </a:extLst>
            </xdr:cNvPr>
            <xdr:cNvGrpSpPr/>
          </xdr:nvGrpSpPr>
          <xdr:grpSpPr>
            <a:xfrm>
              <a:off x="11110623" y="12852596"/>
              <a:ext cx="2280343" cy="2010779"/>
              <a:chOff x="11110623" y="12852596"/>
              <a:chExt cx="2280343" cy="2010779"/>
            </a:xfrm>
          </xdr:grpSpPr>
          <xdr:sp macro="" textlink="">
            <xdr:nvSpPr>
              <xdr:cNvPr id="524" name="Shape 524">
                <a:extLst>
                  <a:ext uri="{FF2B5EF4-FFF2-40B4-BE49-F238E27FC236}">
                    <a16:creationId xmlns:a16="http://schemas.microsoft.com/office/drawing/2014/main" id="{00000000-0008-0000-0200-00000C020000}"/>
                  </a:ext>
                </a:extLst>
              </xdr:cNvPr>
              <xdr:cNvSpPr txBox="1"/>
            </xdr:nvSpPr>
            <xdr:spPr>
              <a:xfrm>
                <a:off x="11201479" y="12852596"/>
                <a:ext cx="2189487" cy="1451279"/>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p>
            </xdr:txBody>
          </xdr:sp>
          <xdr:cxnSp macro="">
            <xdr:nvCxnSpPr>
              <xdr:cNvPr id="525" name="Shape 525">
                <a:extLst>
                  <a:ext uri="{FF2B5EF4-FFF2-40B4-BE49-F238E27FC236}">
                    <a16:creationId xmlns:a16="http://schemas.microsoft.com/office/drawing/2014/main" id="{00000000-0008-0000-0200-00000D020000}"/>
                  </a:ext>
                </a:extLst>
              </xdr:cNvPr>
              <xdr:cNvCxnSpPr>
                <a:stCxn id="352" idx="2"/>
                <a:endCxn id="346" idx="0"/>
              </xdr:cNvCxnSpPr>
            </xdr:nvCxnSpPr>
            <xdr:spPr>
              <a:xfrm flipH="1">
                <a:off x="11110623" y="14303875"/>
                <a:ext cx="1185600" cy="559500"/>
              </a:xfrm>
              <a:prstGeom prst="straightConnector1">
                <a:avLst/>
              </a:prstGeom>
              <a:noFill/>
              <a:ln w="19050" cap="flat" cmpd="sng">
                <a:solidFill>
                  <a:schemeClr val="accent1"/>
                </a:solidFill>
                <a:prstDash val="solid"/>
                <a:miter lim="8000"/>
                <a:headEnd type="none" w="sm" len="sm"/>
                <a:tailEnd type="none" w="sm" len="sm"/>
              </a:ln>
            </xdr:spPr>
          </xdr:cxnSp>
        </xdr:grpSp>
      </xdr:grpSp>
    </xdr:grpSp>
    <xdr:clientData fLocksWithSheet="0"/>
  </xdr:oneCellAnchor>
  <xdr:oneCellAnchor>
    <xdr:from>
      <xdr:col>47</xdr:col>
      <xdr:colOff>361950</xdr:colOff>
      <xdr:row>7</xdr:row>
      <xdr:rowOff>76200</xdr:rowOff>
    </xdr:from>
    <xdr:ext cx="7648575" cy="3476625"/>
    <xdr:pic>
      <xdr:nvPicPr>
        <xdr:cNvPr id="23" name="image1.png">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43</xdr:col>
      <xdr:colOff>571500</xdr:colOff>
      <xdr:row>63</xdr:row>
      <xdr:rowOff>28575</xdr:rowOff>
    </xdr:from>
    <xdr:ext cx="18602325" cy="5762625"/>
    <xdr:pic>
      <xdr:nvPicPr>
        <xdr:cNvPr id="24" name="image2.png">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352425</xdr:colOff>
      <xdr:row>3</xdr:row>
      <xdr:rowOff>38100</xdr:rowOff>
    </xdr:from>
    <xdr:ext cx="1009650" cy="1514475"/>
    <xdr:pic>
      <xdr:nvPicPr>
        <xdr:cNvPr id="2" name="image3.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152400</xdr:colOff>
      <xdr:row>3</xdr:row>
      <xdr:rowOff>19050</xdr:rowOff>
    </xdr:from>
    <xdr:ext cx="1066800" cy="1628775"/>
    <xdr:pic>
      <xdr:nvPicPr>
        <xdr:cNvPr id="2" name="image4.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95250</xdr:colOff>
      <xdr:row>3</xdr:row>
      <xdr:rowOff>123825</xdr:rowOff>
    </xdr:from>
    <xdr:ext cx="1323975" cy="2000250"/>
    <xdr:pic>
      <xdr:nvPicPr>
        <xdr:cNvPr id="2" name="image5.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1228725</xdr:colOff>
      <xdr:row>11</xdr:row>
      <xdr:rowOff>104775</xdr:rowOff>
    </xdr:from>
    <xdr:ext cx="9010650" cy="2228850"/>
    <xdr:sp macro="" textlink="">
      <xdr:nvSpPr>
        <xdr:cNvPr id="526" name="Shape 526">
          <a:extLst>
            <a:ext uri="{FF2B5EF4-FFF2-40B4-BE49-F238E27FC236}">
              <a16:creationId xmlns:a16="http://schemas.microsoft.com/office/drawing/2014/main" id="{00000000-0008-0000-0600-00000E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a:solidFill>
                <a:schemeClr val="dk1"/>
              </a:solidFill>
              <a:latin typeface="Arial"/>
              <a:ea typeface="Arial"/>
              <a:cs typeface="Arial"/>
              <a:sym typeface="Arial"/>
            </a:rPr>
            <a:t>Elaboró</a:t>
          </a:r>
          <a:endParaRPr sz="1400"/>
        </a:p>
      </xdr:txBody>
    </xdr:sp>
    <xdr:clientData fLocksWithSheet="0"/>
  </xdr:oneCellAnchor>
  <xdr:oneCellAnchor>
    <xdr:from>
      <xdr:col>10</xdr:col>
      <xdr:colOff>2609850</xdr:colOff>
      <xdr:row>12</xdr:row>
      <xdr:rowOff>114300</xdr:rowOff>
    </xdr:from>
    <xdr:ext cx="7772400" cy="1876425"/>
    <xdr:sp macro="" textlink="">
      <xdr:nvSpPr>
        <xdr:cNvPr id="527" name="Shape 527">
          <a:extLst>
            <a:ext uri="{FF2B5EF4-FFF2-40B4-BE49-F238E27FC236}">
              <a16:creationId xmlns:a16="http://schemas.microsoft.com/office/drawing/2014/main" id="{00000000-0008-0000-0600-00000F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a:solidFill>
                <a:schemeClr val="dk1"/>
              </a:solidFill>
              <a:latin typeface="Arial"/>
              <a:ea typeface="Arial"/>
              <a:cs typeface="Arial"/>
              <a:sym typeface="Arial"/>
            </a:rPr>
            <a:t>Revisó</a:t>
          </a:r>
          <a:endParaRPr sz="1400"/>
        </a:p>
        <a:p>
          <a:pPr marL="0" lvl="0" indent="0" algn="ctr" rtl="0">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14</xdr:col>
      <xdr:colOff>2590800</xdr:colOff>
      <xdr:row>15</xdr:row>
      <xdr:rowOff>114300</xdr:rowOff>
    </xdr:from>
    <xdr:ext cx="7972425" cy="790575"/>
    <xdr:sp macro="" textlink="">
      <xdr:nvSpPr>
        <xdr:cNvPr id="528" name="Shape 528">
          <a:extLst>
            <a:ext uri="{FF2B5EF4-FFF2-40B4-BE49-F238E27FC236}">
              <a16:creationId xmlns:a16="http://schemas.microsoft.com/office/drawing/2014/main" id="{00000000-0008-0000-0600-000010020000}"/>
            </a:ext>
          </a:extLst>
        </xdr:cNvPr>
        <xdr:cNvSpPr txBox="1"/>
      </xdr:nvSpPr>
      <xdr:spPr>
        <a:xfrm>
          <a:off x="1361375" y="3389380"/>
          <a:ext cx="7969251" cy="781240"/>
        </a:xfrm>
        <a:prstGeom prst="rect">
          <a:avLst/>
        </a:prstGeom>
        <a:noFill/>
        <a:ln>
          <a:noFill/>
        </a:ln>
      </xdr:spPr>
      <xdr:txBody>
        <a:bodyPr spcFirstLastPara="1" wrap="square" lIns="91425" tIns="45700" rIns="91425" bIns="45700" anchor="ctr" anchorCtr="0">
          <a:spAutoFit/>
        </a:bodyPr>
        <a:lstStyle/>
        <a:p>
          <a:pPr marL="0" lvl="0" indent="0" algn="ctr" rtl="0">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a:solidFill>
                <a:schemeClr val="dk1"/>
              </a:solidFill>
              <a:latin typeface="Arial"/>
              <a:ea typeface="Arial"/>
              <a:cs typeface="Arial"/>
              <a:sym typeface="Arial"/>
            </a:rPr>
            <a:t>Autor</a:t>
          </a:r>
          <a:endParaRPr sz="1400"/>
        </a:p>
        <a:p>
          <a:pPr marL="0" lvl="0" indent="0" algn="ctr" rtl="0">
            <a:spcBef>
              <a:spcPts val="0"/>
            </a:spcBef>
            <a:spcAft>
              <a:spcPts val="0"/>
            </a:spcAft>
            <a:buNone/>
          </a:pPr>
          <a:endParaRPr sz="1600"/>
        </a:p>
      </xdr:txBody>
    </xdr:sp>
    <xdr:clientData fLocksWithSheet="0"/>
  </xdr:oneCellAnchor>
  <xdr:oneCellAnchor>
    <xdr:from>
      <xdr:col>52</xdr:col>
      <xdr:colOff>571500</xdr:colOff>
      <xdr:row>0</xdr:row>
      <xdr:rowOff>0</xdr:rowOff>
    </xdr:from>
    <xdr:ext cx="9782175" cy="2219325"/>
    <xdr:pic>
      <xdr:nvPicPr>
        <xdr:cNvPr id="2" name="image6.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247650</xdr:colOff>
      <xdr:row>5</xdr:row>
      <xdr:rowOff>180975</xdr:rowOff>
    </xdr:from>
    <xdr:ext cx="7772400" cy="5248275"/>
    <xdr:pic>
      <xdr:nvPicPr>
        <xdr:cNvPr id="3" name="image7.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1228725</xdr:colOff>
      <xdr:row>275</xdr:row>
      <xdr:rowOff>0</xdr:rowOff>
    </xdr:from>
    <xdr:ext cx="9020175" cy="2238375"/>
    <xdr:sp macro="" textlink="">
      <xdr:nvSpPr>
        <xdr:cNvPr id="529" name="Shape 529">
          <a:extLst>
            <a:ext uri="{FF2B5EF4-FFF2-40B4-BE49-F238E27FC236}">
              <a16:creationId xmlns:a16="http://schemas.microsoft.com/office/drawing/2014/main" id="{00000000-0008-0000-0700-000011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Elaboró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Máximo Martínez Canche</a:t>
          </a:r>
          <a:endParaRPr sz="1600" b="1">
            <a:solidFill>
              <a:schemeClr val="dk1"/>
            </a:solidFill>
            <a:latin typeface="Arial"/>
            <a:ea typeface="Arial"/>
            <a:cs typeface="Arial"/>
            <a:sym typeface="Arial"/>
          </a:endParaRPr>
        </a:p>
        <a:p>
          <a:pPr marL="0" lvl="0" indent="0" algn="ctr" rtl="0">
            <a:spcBef>
              <a:spcPts val="0"/>
            </a:spcBef>
            <a:spcAft>
              <a:spcPts val="0"/>
            </a:spcAft>
            <a:buNone/>
          </a:pPr>
          <a:r>
            <a:rPr lang="en-US" sz="1600" b="1">
              <a:solidFill>
                <a:schemeClr val="dk1"/>
              </a:solidFill>
            </a:rPr>
            <a:t>Asistente Jurídico de la Secretaría General del H. Ayuntamiento</a:t>
          </a:r>
          <a:endParaRPr sz="1600" b="1">
            <a:solidFill>
              <a:schemeClr val="dk1"/>
            </a:solidFill>
          </a:endParaRPr>
        </a:p>
      </xdr:txBody>
    </xdr:sp>
    <xdr:clientData fLocksWithSheet="0"/>
  </xdr:oneCellAnchor>
  <xdr:oneCellAnchor>
    <xdr:from>
      <xdr:col>7</xdr:col>
      <xdr:colOff>2609850</xdr:colOff>
      <xdr:row>275</xdr:row>
      <xdr:rowOff>114300</xdr:rowOff>
    </xdr:from>
    <xdr:ext cx="7772400" cy="1876425"/>
    <xdr:sp macro="" textlink="">
      <xdr:nvSpPr>
        <xdr:cNvPr id="530" name="Shape 530">
          <a:extLst>
            <a:ext uri="{FF2B5EF4-FFF2-40B4-BE49-F238E27FC236}">
              <a16:creationId xmlns:a16="http://schemas.microsoft.com/office/drawing/2014/main" id="{00000000-0008-0000-0700-000012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Revisó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Lic. José Fernando Díaz Núñez</a:t>
          </a:r>
          <a:endParaRPr sz="1600" b="1"/>
        </a:p>
        <a:p>
          <a:pPr marL="0" lvl="0" indent="0" algn="ctr" rtl="0">
            <a:spcBef>
              <a:spcPts val="0"/>
            </a:spcBef>
            <a:spcAft>
              <a:spcPts val="0"/>
            </a:spcAft>
            <a:buNone/>
          </a:pPr>
          <a:r>
            <a:rPr lang="en-US" sz="1600" b="1">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11</xdr:col>
      <xdr:colOff>2590800</xdr:colOff>
      <xdr:row>277</xdr:row>
      <xdr:rowOff>57150</xdr:rowOff>
    </xdr:from>
    <xdr:ext cx="7972425" cy="1285875"/>
    <xdr:sp macro="" textlink="">
      <xdr:nvSpPr>
        <xdr:cNvPr id="531" name="Shape 531">
          <a:extLst>
            <a:ext uri="{FF2B5EF4-FFF2-40B4-BE49-F238E27FC236}">
              <a16:creationId xmlns:a16="http://schemas.microsoft.com/office/drawing/2014/main" id="{00000000-0008-0000-0700-000013020000}"/>
            </a:ext>
          </a:extLst>
        </xdr:cNvPr>
        <xdr:cNvSpPr txBox="1"/>
      </xdr:nvSpPr>
      <xdr:spPr>
        <a:xfrm>
          <a:off x="1361375" y="3138991"/>
          <a:ext cx="7969251" cy="1282018"/>
        </a:xfrm>
        <a:prstGeom prst="rect">
          <a:avLst/>
        </a:prstGeom>
        <a:noFill/>
        <a:ln>
          <a:noFill/>
        </a:ln>
      </xdr:spPr>
      <xdr:txBody>
        <a:bodyPr spcFirstLastPara="1" wrap="square" lIns="91425" tIns="45700" rIns="91425" bIns="45700" anchor="ctr" anchorCtr="0">
          <a:sp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Autorizó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Pablo Gutiérrez Fernández</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Secretario General del Ayuntamiento</a:t>
          </a:r>
          <a:endParaRPr sz="1400"/>
        </a:p>
        <a:p>
          <a:pPr marL="0" lvl="0" indent="0" algn="ctr" rtl="0">
            <a:spcBef>
              <a:spcPts val="0"/>
            </a:spcBef>
            <a:spcAft>
              <a:spcPts val="0"/>
            </a:spcAft>
            <a:buNone/>
          </a:pPr>
          <a:endParaRPr sz="1600" b="1"/>
        </a:p>
      </xdr:txBody>
    </xdr:sp>
    <xdr:clientData fLocksWithSheet="0"/>
  </xdr:oneCellAnchor>
  <xdr:oneCellAnchor>
    <xdr:from>
      <xdr:col>15</xdr:col>
      <xdr:colOff>171450</xdr:colOff>
      <xdr:row>3</xdr:row>
      <xdr:rowOff>457200</xdr:rowOff>
    </xdr:from>
    <xdr:ext cx="3981450" cy="1114425"/>
    <xdr:grpSp>
      <xdr:nvGrpSpPr>
        <xdr:cNvPr id="2" name="Shape 2">
          <a:extLst>
            <a:ext uri="{FF2B5EF4-FFF2-40B4-BE49-F238E27FC236}">
              <a16:creationId xmlns:a16="http://schemas.microsoft.com/office/drawing/2014/main" id="{00000000-0008-0000-0700-000002000000}"/>
            </a:ext>
          </a:extLst>
        </xdr:cNvPr>
        <xdr:cNvGrpSpPr/>
      </xdr:nvGrpSpPr>
      <xdr:grpSpPr>
        <a:xfrm>
          <a:off x="38128575" y="1028700"/>
          <a:ext cx="3981450" cy="1114425"/>
          <a:chOff x="3355275" y="3222788"/>
          <a:chExt cx="3981450" cy="1114425"/>
        </a:xfrm>
      </xdr:grpSpPr>
      <xdr:grpSp>
        <xdr:nvGrpSpPr>
          <xdr:cNvPr id="532" name="Shape 532">
            <a:extLst>
              <a:ext uri="{FF2B5EF4-FFF2-40B4-BE49-F238E27FC236}">
                <a16:creationId xmlns:a16="http://schemas.microsoft.com/office/drawing/2014/main" id="{00000000-0008-0000-0700-000014020000}"/>
              </a:ext>
            </a:extLst>
          </xdr:cNvPr>
          <xdr:cNvGrpSpPr/>
        </xdr:nvGrpSpPr>
        <xdr:grpSpPr>
          <a:xfrm>
            <a:off x="3355275" y="3222788"/>
            <a:ext cx="3981450" cy="1114425"/>
            <a:chOff x="47032325" y="585107"/>
            <a:chExt cx="5791084" cy="1674174"/>
          </a:xfrm>
        </xdr:grpSpPr>
        <xdr:sp macro="" textlink="">
          <xdr:nvSpPr>
            <xdr:cNvPr id="7" name="Shape 7">
              <a:extLst>
                <a:ext uri="{FF2B5EF4-FFF2-40B4-BE49-F238E27FC236}">
                  <a16:creationId xmlns:a16="http://schemas.microsoft.com/office/drawing/2014/main" id="{00000000-0008-0000-0700-000007000000}"/>
                </a:ext>
              </a:extLst>
            </xdr:cNvPr>
            <xdr:cNvSpPr/>
          </xdr:nvSpPr>
          <xdr:spPr>
            <a:xfrm>
              <a:off x="47032325" y="585107"/>
              <a:ext cx="5791075" cy="1674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33" name="Shape 533">
              <a:extLst>
                <a:ext uri="{FF2B5EF4-FFF2-40B4-BE49-F238E27FC236}">
                  <a16:creationId xmlns:a16="http://schemas.microsoft.com/office/drawing/2014/main" id="{00000000-0008-0000-0700-000015020000}"/>
                </a:ext>
              </a:extLst>
            </xdr:cNvPr>
            <xdr:cNvPicPr preferRelativeResize="0"/>
          </xdr:nvPicPr>
          <xdr:blipFill rotWithShape="1">
            <a:blip xmlns:r="http://schemas.openxmlformats.org/officeDocument/2006/relationships" r:embed="rId1">
              <a:alphaModFix/>
            </a:blip>
            <a:srcRect/>
            <a:stretch/>
          </xdr:blipFill>
          <xdr:spPr>
            <a:xfrm>
              <a:off x="48376408" y="585107"/>
              <a:ext cx="4447001" cy="1674174"/>
            </a:xfrm>
            <a:prstGeom prst="rect">
              <a:avLst/>
            </a:prstGeom>
            <a:noFill/>
            <a:ln>
              <a:noFill/>
            </a:ln>
          </xdr:spPr>
        </xdr:pic>
        <xdr:pic>
          <xdr:nvPicPr>
            <xdr:cNvPr id="534" name="Shape 534">
              <a:extLst>
                <a:ext uri="{FF2B5EF4-FFF2-40B4-BE49-F238E27FC236}">
                  <a16:creationId xmlns:a16="http://schemas.microsoft.com/office/drawing/2014/main" id="{00000000-0008-0000-0700-000016020000}"/>
                </a:ext>
              </a:extLst>
            </xdr:cNvPr>
            <xdr:cNvPicPr preferRelativeResize="0"/>
          </xdr:nvPicPr>
          <xdr:blipFill rotWithShape="1">
            <a:blip xmlns:r="http://schemas.openxmlformats.org/officeDocument/2006/relationships" r:embed="rId2">
              <a:alphaModFix/>
            </a:blip>
            <a:srcRect/>
            <a:stretch/>
          </xdr:blipFill>
          <xdr:spPr>
            <a:xfrm>
              <a:off x="47032325" y="666747"/>
              <a:ext cx="1588773" cy="1471086"/>
            </a:xfrm>
            <a:prstGeom prst="rect">
              <a:avLst/>
            </a:prstGeom>
            <a:noFill/>
            <a:ln>
              <a:noFill/>
            </a:ln>
          </xdr:spPr>
        </xdr:pic>
      </xdr:grpSp>
    </xdr:grpSp>
    <xdr:clientData fLocksWithSheet="0"/>
  </xdr:oneCellAnchor>
  <xdr:oneCellAnchor>
    <xdr:from>
      <xdr:col>1</xdr:col>
      <xdr:colOff>19050</xdr:colOff>
      <xdr:row>3</xdr:row>
      <xdr:rowOff>95250</xdr:rowOff>
    </xdr:from>
    <xdr:ext cx="1352550" cy="1943100"/>
    <xdr:pic>
      <xdr:nvPicPr>
        <xdr:cNvPr id="3" name="image5.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19050</xdr:colOff>
      <xdr:row>45</xdr:row>
      <xdr:rowOff>295275</xdr:rowOff>
    </xdr:from>
    <xdr:ext cx="3819525" cy="2209800"/>
    <xdr:pic>
      <xdr:nvPicPr>
        <xdr:cNvPr id="4" name="image8.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1085850</xdr:colOff>
      <xdr:row>146</xdr:row>
      <xdr:rowOff>2809875</xdr:rowOff>
    </xdr:from>
    <xdr:ext cx="9020175" cy="2238375"/>
    <xdr:sp macro="" textlink="">
      <xdr:nvSpPr>
        <xdr:cNvPr id="535" name="Shape 535">
          <a:extLst>
            <a:ext uri="{FF2B5EF4-FFF2-40B4-BE49-F238E27FC236}">
              <a16:creationId xmlns:a16="http://schemas.microsoft.com/office/drawing/2014/main" id="{00000000-0008-0000-0800-000017020000}"/>
            </a:ext>
          </a:extLst>
        </xdr:cNvPr>
        <xdr:cNvSpPr txBox="1"/>
      </xdr:nvSpPr>
      <xdr:spPr>
        <a:xfrm>
          <a:off x="845438" y="2668750"/>
          <a:ext cx="9001125" cy="2222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Elaboró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Máximo Martínez Canche</a:t>
          </a:r>
          <a:endParaRPr sz="1600" b="1">
            <a:solidFill>
              <a:schemeClr val="dk1"/>
            </a:solidFill>
            <a:latin typeface="Arial"/>
            <a:ea typeface="Arial"/>
            <a:cs typeface="Arial"/>
            <a:sym typeface="Arial"/>
          </a:endParaRPr>
        </a:p>
        <a:p>
          <a:pPr marL="0" lvl="0" indent="0" algn="ctr" rtl="0">
            <a:spcBef>
              <a:spcPts val="0"/>
            </a:spcBef>
            <a:spcAft>
              <a:spcPts val="0"/>
            </a:spcAft>
            <a:buNone/>
          </a:pPr>
          <a:r>
            <a:rPr lang="en-US" sz="1600" b="1">
              <a:solidFill>
                <a:schemeClr val="dk1"/>
              </a:solidFill>
            </a:rPr>
            <a:t>Asistente Jurídico de la Secretaría General del H. Ayuntamiento</a:t>
          </a:r>
          <a:endParaRPr sz="1600" b="1">
            <a:solidFill>
              <a:schemeClr val="dk1"/>
            </a:solidFill>
          </a:endParaRPr>
        </a:p>
      </xdr:txBody>
    </xdr:sp>
    <xdr:clientData fLocksWithSheet="0"/>
  </xdr:oneCellAnchor>
  <xdr:oneCellAnchor>
    <xdr:from>
      <xdr:col>9</xdr:col>
      <xdr:colOff>1352550</xdr:colOff>
      <xdr:row>149</xdr:row>
      <xdr:rowOff>85725</xdr:rowOff>
    </xdr:from>
    <xdr:ext cx="7772400" cy="1876425"/>
    <xdr:sp macro="" textlink="">
      <xdr:nvSpPr>
        <xdr:cNvPr id="536" name="Shape 536">
          <a:extLst>
            <a:ext uri="{FF2B5EF4-FFF2-40B4-BE49-F238E27FC236}">
              <a16:creationId xmlns:a16="http://schemas.microsoft.com/office/drawing/2014/main" id="{00000000-0008-0000-0800-000018020000}"/>
            </a:ext>
          </a:extLst>
        </xdr:cNvPr>
        <xdr:cNvSpPr txBox="1"/>
      </xdr:nvSpPr>
      <xdr:spPr>
        <a:xfrm>
          <a:off x="1464563" y="2843376"/>
          <a:ext cx="7762875" cy="1873249"/>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Revisó</a:t>
          </a:r>
          <a:endParaRPr sz="1400"/>
        </a:p>
        <a:p>
          <a:pPr marL="0" marR="0" lvl="0" indent="0" algn="ctr" rtl="0">
            <a:lnSpc>
              <a:spcPct val="100000"/>
            </a:lnSpc>
            <a:spcBef>
              <a:spcPts val="0"/>
            </a:spcBef>
            <a:spcAft>
              <a:spcPts val="0"/>
            </a:spcAft>
            <a:buClr>
              <a:schemeClr val="dk1"/>
            </a:buClr>
            <a:buSzPts val="1600"/>
            <a:buFont typeface="Arial"/>
            <a:buNone/>
          </a:pPr>
          <a:r>
            <a:rPr lang="en-US" sz="1600" b="1">
              <a:solidFill>
                <a:schemeClr val="dk1"/>
              </a:solidFill>
              <a:latin typeface="Arial"/>
              <a:ea typeface="Arial"/>
              <a:cs typeface="Arial"/>
              <a:sym typeface="Arial"/>
            </a:rPr>
            <a:t>Lic. José Fernando Díaz Núñez</a:t>
          </a:r>
          <a:endParaRPr sz="1600" b="1"/>
        </a:p>
        <a:p>
          <a:pPr marL="0" lvl="0" indent="0" algn="ctr" rtl="0">
            <a:spcBef>
              <a:spcPts val="0"/>
            </a:spcBef>
            <a:spcAft>
              <a:spcPts val="0"/>
            </a:spcAft>
            <a:buNone/>
          </a:pPr>
          <a:r>
            <a:rPr lang="en-US" sz="1600" b="1">
              <a:solidFill>
                <a:schemeClr val="dk1"/>
              </a:solidFill>
              <a:latin typeface="Arial"/>
              <a:ea typeface="Arial"/>
              <a:cs typeface="Arial"/>
              <a:sym typeface="Arial"/>
            </a:rPr>
            <a:t>Director General de Planeación Municipal</a:t>
          </a:r>
          <a:endParaRPr sz="1600" b="1"/>
        </a:p>
      </xdr:txBody>
    </xdr:sp>
    <xdr:clientData fLocksWithSheet="0"/>
  </xdr:oneCellAnchor>
  <xdr:oneCellAnchor>
    <xdr:from>
      <xdr:col>14</xdr:col>
      <xdr:colOff>2038350</xdr:colOff>
      <xdr:row>151</xdr:row>
      <xdr:rowOff>76200</xdr:rowOff>
    </xdr:from>
    <xdr:ext cx="7972425" cy="1285875"/>
    <xdr:sp macro="" textlink="">
      <xdr:nvSpPr>
        <xdr:cNvPr id="537" name="Shape 537">
          <a:extLst>
            <a:ext uri="{FF2B5EF4-FFF2-40B4-BE49-F238E27FC236}">
              <a16:creationId xmlns:a16="http://schemas.microsoft.com/office/drawing/2014/main" id="{00000000-0008-0000-0800-000019020000}"/>
            </a:ext>
          </a:extLst>
        </xdr:cNvPr>
        <xdr:cNvSpPr txBox="1"/>
      </xdr:nvSpPr>
      <xdr:spPr>
        <a:xfrm>
          <a:off x="1361375" y="3138991"/>
          <a:ext cx="7969251" cy="1282018"/>
        </a:xfrm>
        <a:prstGeom prst="rect">
          <a:avLst/>
        </a:prstGeom>
        <a:noFill/>
        <a:ln>
          <a:noFill/>
        </a:ln>
      </xdr:spPr>
      <xdr:txBody>
        <a:bodyPr spcFirstLastPara="1" wrap="square" lIns="91425" tIns="45700" rIns="91425" bIns="45700" anchor="ctr" anchorCtr="0">
          <a:sp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_________________________</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Autorizó</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Pablo Gutiérrez Fernández</a:t>
          </a:r>
          <a:endParaRPr sz="1400"/>
        </a:p>
        <a:p>
          <a:pPr marL="0" lvl="0" indent="0" algn="ctr" rtl="0">
            <a:spcBef>
              <a:spcPts val="0"/>
            </a:spcBef>
            <a:spcAft>
              <a:spcPts val="0"/>
            </a:spcAft>
            <a:buNone/>
          </a:pPr>
          <a:r>
            <a:rPr lang="en-US" sz="1600" b="1">
              <a:solidFill>
                <a:schemeClr val="dk1"/>
              </a:solidFill>
              <a:latin typeface="Arial"/>
              <a:ea typeface="Arial"/>
              <a:cs typeface="Arial"/>
              <a:sym typeface="Arial"/>
            </a:rPr>
            <a:t>Secretario General del Ayuntamiento</a:t>
          </a:r>
          <a:endParaRPr sz="1400"/>
        </a:p>
        <a:p>
          <a:pPr marL="0" lvl="0" indent="0" algn="ctr" rtl="0">
            <a:spcBef>
              <a:spcPts val="0"/>
            </a:spcBef>
            <a:spcAft>
              <a:spcPts val="0"/>
            </a:spcAft>
            <a:buNone/>
          </a:pPr>
          <a:endParaRPr sz="1600" b="1"/>
        </a:p>
      </xdr:txBody>
    </xdr:sp>
    <xdr:clientData fLocksWithSheet="0"/>
  </xdr:oneCellAnchor>
  <xdr:oneCellAnchor>
    <xdr:from>
      <xdr:col>15</xdr:col>
      <xdr:colOff>800100</xdr:colOff>
      <xdr:row>3</xdr:row>
      <xdr:rowOff>85725</xdr:rowOff>
    </xdr:from>
    <xdr:ext cx="5400675" cy="1876425"/>
    <xdr:grpSp>
      <xdr:nvGrpSpPr>
        <xdr:cNvPr id="2" name="Shape 2">
          <a:extLst>
            <a:ext uri="{FF2B5EF4-FFF2-40B4-BE49-F238E27FC236}">
              <a16:creationId xmlns:a16="http://schemas.microsoft.com/office/drawing/2014/main" id="{00000000-0008-0000-0800-000002000000}"/>
            </a:ext>
          </a:extLst>
        </xdr:cNvPr>
        <xdr:cNvGrpSpPr/>
      </xdr:nvGrpSpPr>
      <xdr:grpSpPr>
        <a:xfrm>
          <a:off x="40976550" y="657225"/>
          <a:ext cx="5400675" cy="1876425"/>
          <a:chOff x="2645663" y="2841788"/>
          <a:chExt cx="5400675" cy="1876425"/>
        </a:xfrm>
      </xdr:grpSpPr>
      <xdr:grpSp>
        <xdr:nvGrpSpPr>
          <xdr:cNvPr id="538" name="Shape 538">
            <a:extLst>
              <a:ext uri="{FF2B5EF4-FFF2-40B4-BE49-F238E27FC236}">
                <a16:creationId xmlns:a16="http://schemas.microsoft.com/office/drawing/2014/main" id="{00000000-0008-0000-0800-00001A020000}"/>
              </a:ext>
            </a:extLst>
          </xdr:cNvPr>
          <xdr:cNvGrpSpPr/>
        </xdr:nvGrpSpPr>
        <xdr:grpSpPr>
          <a:xfrm>
            <a:off x="2645663" y="2841788"/>
            <a:ext cx="5400675" cy="1876425"/>
            <a:chOff x="47032325" y="585107"/>
            <a:chExt cx="5791084" cy="1674174"/>
          </a:xfrm>
        </xdr:grpSpPr>
        <xdr:sp macro="" textlink="">
          <xdr:nvSpPr>
            <xdr:cNvPr id="7" name="Shape 7">
              <a:extLst>
                <a:ext uri="{FF2B5EF4-FFF2-40B4-BE49-F238E27FC236}">
                  <a16:creationId xmlns:a16="http://schemas.microsoft.com/office/drawing/2014/main" id="{00000000-0008-0000-0800-000007000000}"/>
                </a:ext>
              </a:extLst>
            </xdr:cNvPr>
            <xdr:cNvSpPr/>
          </xdr:nvSpPr>
          <xdr:spPr>
            <a:xfrm>
              <a:off x="47032325" y="585107"/>
              <a:ext cx="5791075" cy="1674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39" name="Shape 539">
              <a:extLst>
                <a:ext uri="{FF2B5EF4-FFF2-40B4-BE49-F238E27FC236}">
                  <a16:creationId xmlns:a16="http://schemas.microsoft.com/office/drawing/2014/main" id="{00000000-0008-0000-0800-00001B020000}"/>
                </a:ext>
              </a:extLst>
            </xdr:cNvPr>
            <xdr:cNvPicPr preferRelativeResize="0"/>
          </xdr:nvPicPr>
          <xdr:blipFill rotWithShape="1">
            <a:blip xmlns:r="http://schemas.openxmlformats.org/officeDocument/2006/relationships" r:embed="rId1">
              <a:alphaModFix/>
            </a:blip>
            <a:srcRect/>
            <a:stretch/>
          </xdr:blipFill>
          <xdr:spPr>
            <a:xfrm>
              <a:off x="48376408" y="585107"/>
              <a:ext cx="4447001" cy="1674174"/>
            </a:xfrm>
            <a:prstGeom prst="rect">
              <a:avLst/>
            </a:prstGeom>
            <a:noFill/>
            <a:ln>
              <a:noFill/>
            </a:ln>
          </xdr:spPr>
        </xdr:pic>
        <xdr:pic>
          <xdr:nvPicPr>
            <xdr:cNvPr id="540" name="Shape 540">
              <a:extLst>
                <a:ext uri="{FF2B5EF4-FFF2-40B4-BE49-F238E27FC236}">
                  <a16:creationId xmlns:a16="http://schemas.microsoft.com/office/drawing/2014/main" id="{00000000-0008-0000-0800-00001C020000}"/>
                </a:ext>
              </a:extLst>
            </xdr:cNvPr>
            <xdr:cNvPicPr preferRelativeResize="0"/>
          </xdr:nvPicPr>
          <xdr:blipFill rotWithShape="1">
            <a:blip xmlns:r="http://schemas.openxmlformats.org/officeDocument/2006/relationships" r:embed="rId2">
              <a:alphaModFix/>
            </a:blip>
            <a:srcRect/>
            <a:stretch/>
          </xdr:blipFill>
          <xdr:spPr>
            <a:xfrm>
              <a:off x="47032325" y="666747"/>
              <a:ext cx="1588773" cy="1471086"/>
            </a:xfrm>
            <a:prstGeom prst="rect">
              <a:avLst/>
            </a:prstGeom>
            <a:noFill/>
            <a:ln>
              <a:noFill/>
            </a:ln>
          </xdr:spPr>
        </xdr:pic>
      </xdr:grpSp>
    </xdr:grpSp>
    <xdr:clientData fLocksWithSheet="0"/>
  </xdr:oneCellAnchor>
  <xdr:oneCellAnchor>
    <xdr:from>
      <xdr:col>49</xdr:col>
      <xdr:colOff>571500</xdr:colOff>
      <xdr:row>26</xdr:row>
      <xdr:rowOff>19050</xdr:rowOff>
    </xdr:from>
    <xdr:ext cx="9782175" cy="2209800"/>
    <xdr:pic>
      <xdr:nvPicPr>
        <xdr:cNvPr id="3" name="image6.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133350</xdr:colOff>
      <xdr:row>3</xdr:row>
      <xdr:rowOff>38100</xdr:rowOff>
    </xdr:from>
    <xdr:ext cx="1085850" cy="1905000"/>
    <xdr:pic>
      <xdr:nvPicPr>
        <xdr:cNvPr id="4" name="image9.jp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8</xdr:col>
      <xdr:colOff>47625</xdr:colOff>
      <xdr:row>45</xdr:row>
      <xdr:rowOff>514350</xdr:rowOff>
    </xdr:from>
    <xdr:ext cx="4095750" cy="2724150"/>
    <xdr:pic>
      <xdr:nvPicPr>
        <xdr:cNvPr id="5" name="image8.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po.segob.qroo.gob.mx/sitiopo/MicroPO.php" TargetMode="External"/><Relationship Id="rId2" Type="http://schemas.openxmlformats.org/officeDocument/2006/relationships/hyperlink" Target="https://transparencia.cancun.gob.mx/trm/web/sesiones_cabildo" TargetMode="External"/><Relationship Id="rId1" Type="http://schemas.openxmlformats.org/officeDocument/2006/relationships/hyperlink" Target="https://transparencia.cancun.gob.mx/trm/web/sesiones_cabildo"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C1000"/>
  <sheetViews>
    <sheetView showGridLines="0" workbookViewId="0"/>
  </sheetViews>
  <sheetFormatPr baseColWidth="10" defaultColWidth="12.5703125" defaultRowHeight="15" customHeight="1"/>
  <cols>
    <col min="1" max="1" width="3.5703125" customWidth="1"/>
    <col min="2" max="2" width="25.42578125" customWidth="1"/>
    <col min="3" max="3" width="3.7109375" customWidth="1"/>
    <col min="4" max="6" width="11.140625" customWidth="1"/>
    <col min="7" max="7" width="66.42578125" customWidth="1"/>
    <col min="8" max="16" width="11.140625" customWidth="1"/>
    <col min="17" max="17" width="28.28515625" customWidth="1"/>
    <col min="18" max="33" width="11.140625" customWidth="1"/>
    <col min="34" max="55" width="9.140625" customWidth="1"/>
  </cols>
  <sheetData>
    <row r="1" spans="1:55" ht="13.5" customHeight="1">
      <c r="A1" s="1"/>
      <c r="B1" s="2"/>
      <c r="C1" s="3"/>
      <c r="D1" s="4"/>
      <c r="E1" s="2"/>
      <c r="F1" s="2"/>
      <c r="G1" s="2"/>
      <c r="H1" s="2"/>
      <c r="I1" s="2"/>
      <c r="J1" s="2"/>
      <c r="K1" s="2"/>
      <c r="L1" s="2"/>
      <c r="M1" s="2"/>
      <c r="N1" s="2"/>
      <c r="O1" s="2"/>
      <c r="P1" s="2"/>
      <c r="Q1" s="2"/>
      <c r="R1" s="2"/>
      <c r="S1" s="2"/>
      <c r="T1" s="2"/>
      <c r="U1" s="2"/>
      <c r="V1" s="2"/>
      <c r="W1" s="2"/>
      <c r="X1" s="2"/>
      <c r="Y1" s="2"/>
      <c r="Z1" s="2"/>
      <c r="AA1" s="2"/>
      <c r="AB1" s="2"/>
      <c r="AC1" s="2"/>
      <c r="AD1" s="2"/>
      <c r="AE1" s="2"/>
      <c r="AF1" s="2"/>
      <c r="AG1" s="2"/>
      <c r="AH1" s="1"/>
      <c r="AI1" s="1"/>
      <c r="AJ1" s="1"/>
      <c r="AK1" s="1"/>
      <c r="AL1" s="1"/>
      <c r="AM1" s="1"/>
      <c r="AN1" s="1"/>
      <c r="AO1" s="1"/>
      <c r="AP1" s="1"/>
      <c r="AQ1" s="1"/>
      <c r="AR1" s="1"/>
      <c r="AS1" s="1"/>
      <c r="AT1" s="1"/>
      <c r="AU1" s="1"/>
      <c r="AV1" s="1"/>
      <c r="AW1" s="1"/>
      <c r="AX1" s="1"/>
      <c r="AY1" s="1"/>
      <c r="AZ1" s="1"/>
      <c r="BA1" s="1"/>
      <c r="BB1" s="1"/>
      <c r="BC1" s="1"/>
    </row>
    <row r="2" spans="1:55" ht="103.5" customHeight="1">
      <c r="A2" s="703" t="s">
        <v>0</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1"/>
      <c r="AR2" s="704" t="s">
        <v>1</v>
      </c>
      <c r="AS2" s="666"/>
      <c r="AT2" s="666"/>
      <c r="AU2" s="666"/>
      <c r="AV2" s="666"/>
      <c r="AW2" s="666"/>
      <c r="AX2" s="666"/>
      <c r="AY2" s="666"/>
      <c r="AZ2" s="666"/>
      <c r="BA2" s="666"/>
      <c r="BB2" s="666"/>
      <c r="BC2" s="666"/>
    </row>
    <row r="3" spans="1:55" ht="13.5" customHeight="1">
      <c r="A3" s="1"/>
      <c r="B3" s="3"/>
      <c r="C3" s="3"/>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1"/>
      <c r="AI3" s="1"/>
      <c r="AJ3" s="1"/>
      <c r="AK3" s="1"/>
      <c r="AL3" s="1"/>
      <c r="AM3" s="1"/>
      <c r="AN3" s="1"/>
      <c r="AO3" s="1"/>
      <c r="AP3" s="1"/>
      <c r="AQ3" s="1"/>
      <c r="AR3" s="666"/>
      <c r="AS3" s="666"/>
      <c r="AT3" s="666"/>
      <c r="AU3" s="666"/>
      <c r="AV3" s="666"/>
      <c r="AW3" s="666"/>
      <c r="AX3" s="666"/>
      <c r="AY3" s="666"/>
      <c r="AZ3" s="666"/>
      <c r="BA3" s="666"/>
      <c r="BB3" s="666"/>
      <c r="BC3" s="666"/>
    </row>
    <row r="4" spans="1:55" ht="24.75" customHeight="1">
      <c r="A4" s="1"/>
      <c r="B4" s="3"/>
      <c r="C4" s="3"/>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1"/>
      <c r="AI4" s="1"/>
      <c r="AJ4" s="1"/>
      <c r="AK4" s="1"/>
      <c r="AL4" s="1"/>
      <c r="AM4" s="1"/>
      <c r="AN4" s="1"/>
      <c r="AO4" s="1"/>
      <c r="AP4" s="1"/>
      <c r="AQ4" s="1"/>
      <c r="AR4" s="666"/>
      <c r="AS4" s="666"/>
      <c r="AT4" s="666"/>
      <c r="AU4" s="666"/>
      <c r="AV4" s="666"/>
      <c r="AW4" s="666"/>
      <c r="AX4" s="666"/>
      <c r="AY4" s="666"/>
      <c r="AZ4" s="666"/>
      <c r="BA4" s="666"/>
      <c r="BB4" s="666"/>
      <c r="BC4" s="666"/>
    </row>
    <row r="5" spans="1:55" ht="12.75" customHeight="1">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6"/>
      <c r="AI5" s="6"/>
      <c r="AJ5" s="6"/>
      <c r="AK5" s="6"/>
      <c r="AL5" s="6"/>
      <c r="AM5" s="6"/>
      <c r="AN5" s="6"/>
      <c r="AO5" s="6"/>
      <c r="AP5" s="6"/>
      <c r="AQ5" s="6"/>
      <c r="AR5" s="666"/>
      <c r="AS5" s="666"/>
      <c r="AT5" s="666"/>
      <c r="AU5" s="666"/>
      <c r="AV5" s="666"/>
      <c r="AW5" s="666"/>
      <c r="AX5" s="666"/>
      <c r="AY5" s="666"/>
      <c r="AZ5" s="666"/>
      <c r="BA5" s="666"/>
      <c r="BB5" s="666"/>
      <c r="BC5" s="666"/>
    </row>
    <row r="6" spans="1:55" ht="12.75" customHeight="1">
      <c r="A6" s="6"/>
      <c r="B6" s="7"/>
      <c r="C6" s="7"/>
      <c r="D6" s="7"/>
      <c r="E6" s="7"/>
      <c r="F6" s="7"/>
      <c r="G6" s="7"/>
      <c r="H6" s="7"/>
      <c r="I6" s="7"/>
      <c r="J6" s="7"/>
      <c r="K6" s="7"/>
      <c r="L6" s="7"/>
      <c r="M6" s="7"/>
      <c r="N6" s="7"/>
      <c r="O6" s="7"/>
      <c r="P6" s="7"/>
      <c r="Q6" s="7"/>
      <c r="R6" s="7"/>
      <c r="S6" s="6"/>
      <c r="T6" s="7"/>
      <c r="U6" s="7"/>
      <c r="V6" s="7"/>
      <c r="W6" s="7"/>
      <c r="X6" s="7"/>
      <c r="Y6" s="7"/>
      <c r="Z6" s="7"/>
      <c r="AA6" s="7"/>
      <c r="AB6" s="7"/>
      <c r="AC6" s="7"/>
      <c r="AD6" s="7"/>
      <c r="AE6" s="7"/>
      <c r="AF6" s="7"/>
      <c r="AG6" s="7"/>
      <c r="AH6" s="6"/>
      <c r="AI6" s="6"/>
      <c r="AJ6" s="6"/>
      <c r="AK6" s="6"/>
      <c r="AL6" s="6"/>
      <c r="AM6" s="6"/>
      <c r="AN6" s="6"/>
      <c r="AO6" s="6"/>
      <c r="AP6" s="6"/>
      <c r="AQ6" s="6"/>
      <c r="AR6" s="666"/>
      <c r="AS6" s="666"/>
      <c r="AT6" s="666"/>
      <c r="AU6" s="666"/>
      <c r="AV6" s="666"/>
      <c r="AW6" s="666"/>
      <c r="AX6" s="666"/>
      <c r="AY6" s="666"/>
      <c r="AZ6" s="666"/>
      <c r="BA6" s="666"/>
      <c r="BB6" s="666"/>
      <c r="BC6" s="666"/>
    </row>
    <row r="7" spans="1:55" ht="12.75" customHeight="1">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6"/>
      <c r="AI7" s="6"/>
      <c r="AJ7" s="6"/>
      <c r="AK7" s="6"/>
      <c r="AL7" s="6"/>
      <c r="AM7" s="6"/>
      <c r="AN7" s="6"/>
      <c r="AO7" s="6"/>
      <c r="AP7" s="6"/>
      <c r="AQ7" s="6"/>
      <c r="AR7" s="666"/>
      <c r="AS7" s="666"/>
      <c r="AT7" s="666"/>
      <c r="AU7" s="666"/>
      <c r="AV7" s="666"/>
      <c r="AW7" s="666"/>
      <c r="AX7" s="666"/>
      <c r="AY7" s="666"/>
      <c r="AZ7" s="666"/>
      <c r="BA7" s="666"/>
      <c r="BB7" s="666"/>
      <c r="BC7" s="666"/>
    </row>
    <row r="8" spans="1:55" ht="12.75" customHeight="1">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6"/>
      <c r="AI8" s="6"/>
      <c r="AJ8" s="6"/>
      <c r="AK8" s="6"/>
      <c r="AL8" s="6"/>
      <c r="AM8" s="6"/>
      <c r="AN8" s="6"/>
      <c r="AO8" s="6"/>
      <c r="AP8" s="6"/>
      <c r="AQ8" s="6"/>
      <c r="AR8" s="666"/>
      <c r="AS8" s="666"/>
      <c r="AT8" s="666"/>
      <c r="AU8" s="666"/>
      <c r="AV8" s="666"/>
      <c r="AW8" s="666"/>
      <c r="AX8" s="666"/>
      <c r="AY8" s="666"/>
      <c r="AZ8" s="666"/>
      <c r="BA8" s="666"/>
      <c r="BB8" s="666"/>
      <c r="BC8" s="666"/>
    </row>
    <row r="9" spans="1:55" ht="12.75" customHeight="1">
      <c r="A9" s="6"/>
      <c r="B9" s="7"/>
      <c r="C9" s="7"/>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9"/>
      <c r="AI9" s="9"/>
      <c r="AJ9" s="9"/>
      <c r="AK9" s="9"/>
      <c r="AL9" s="9"/>
      <c r="AM9" s="9"/>
      <c r="AN9" s="9"/>
      <c r="AO9" s="9"/>
      <c r="AP9" s="9"/>
      <c r="AQ9" s="9"/>
      <c r="AR9" s="701" t="s">
        <v>2</v>
      </c>
      <c r="AS9" s="702"/>
      <c r="AT9" s="702"/>
      <c r="AU9" s="702"/>
      <c r="AV9" s="702"/>
      <c r="AW9" s="702"/>
      <c r="AX9" s="702"/>
      <c r="AY9" s="702"/>
      <c r="AZ9" s="702"/>
      <c r="BA9" s="702"/>
      <c r="BB9" s="702"/>
      <c r="BC9" s="702"/>
    </row>
    <row r="10" spans="1:55" ht="12.75" customHeight="1">
      <c r="A10" s="6"/>
      <c r="B10" s="7"/>
      <c r="C10" s="7"/>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9"/>
      <c r="AI10" s="9"/>
      <c r="AJ10" s="9"/>
      <c r="AK10" s="9"/>
      <c r="AL10" s="9"/>
      <c r="AM10" s="9"/>
      <c r="AN10" s="9"/>
      <c r="AO10" s="9"/>
      <c r="AP10" s="9"/>
      <c r="AQ10" s="9"/>
      <c r="AR10" s="666"/>
      <c r="AS10" s="666"/>
      <c r="AT10" s="666"/>
      <c r="AU10" s="666"/>
      <c r="AV10" s="666"/>
      <c r="AW10" s="666"/>
      <c r="AX10" s="666"/>
      <c r="AY10" s="666"/>
      <c r="AZ10" s="666"/>
      <c r="BA10" s="666"/>
      <c r="BB10" s="666"/>
      <c r="BC10" s="666"/>
    </row>
    <row r="11" spans="1:55" ht="12.75" customHeight="1">
      <c r="A11" s="6"/>
      <c r="B11" s="7"/>
      <c r="C11" s="7"/>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9"/>
      <c r="AI11" s="9"/>
      <c r="AJ11" s="9"/>
      <c r="AK11" s="9"/>
      <c r="AL11" s="9"/>
      <c r="AM11" s="9"/>
      <c r="AN11" s="9"/>
      <c r="AO11" s="9"/>
      <c r="AP11" s="9"/>
      <c r="AQ11" s="9"/>
      <c r="AR11" s="666"/>
      <c r="AS11" s="666"/>
      <c r="AT11" s="666"/>
      <c r="AU11" s="666"/>
      <c r="AV11" s="666"/>
      <c r="AW11" s="666"/>
      <c r="AX11" s="666"/>
      <c r="AY11" s="666"/>
      <c r="AZ11" s="666"/>
      <c r="BA11" s="666"/>
      <c r="BB11" s="666"/>
      <c r="BC11" s="666"/>
    </row>
    <row r="12" spans="1:55" ht="12.75" customHeight="1">
      <c r="A12" s="6"/>
      <c r="B12" s="7"/>
      <c r="C12" s="7"/>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9"/>
      <c r="AI12" s="9"/>
      <c r="AJ12" s="9"/>
      <c r="AK12" s="9"/>
      <c r="AL12" s="9"/>
      <c r="AM12" s="9"/>
      <c r="AN12" s="9"/>
      <c r="AO12" s="9"/>
      <c r="AP12" s="9"/>
      <c r="AQ12" s="9"/>
      <c r="AR12" s="666"/>
      <c r="AS12" s="666"/>
      <c r="AT12" s="666"/>
      <c r="AU12" s="666"/>
      <c r="AV12" s="666"/>
      <c r="AW12" s="666"/>
      <c r="AX12" s="666"/>
      <c r="AY12" s="666"/>
      <c r="AZ12" s="666"/>
      <c r="BA12" s="666"/>
      <c r="BB12" s="666"/>
      <c r="BC12" s="666"/>
    </row>
    <row r="13" spans="1:55" ht="21" customHeight="1">
      <c r="A13" s="6"/>
      <c r="B13" s="7"/>
      <c r="C13" s="7"/>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9"/>
      <c r="AI13" s="9"/>
      <c r="AJ13" s="9"/>
      <c r="AK13" s="9"/>
      <c r="AL13" s="9"/>
      <c r="AM13" s="9"/>
      <c r="AN13" s="9"/>
      <c r="AO13" s="9"/>
      <c r="AP13" s="9"/>
      <c r="AQ13" s="9"/>
      <c r="AR13" s="666"/>
      <c r="AS13" s="666"/>
      <c r="AT13" s="666"/>
      <c r="AU13" s="666"/>
      <c r="AV13" s="666"/>
      <c r="AW13" s="666"/>
      <c r="AX13" s="666"/>
      <c r="AY13" s="666"/>
      <c r="AZ13" s="666"/>
      <c r="BA13" s="666"/>
      <c r="BB13" s="666"/>
      <c r="BC13" s="666"/>
    </row>
    <row r="14" spans="1:55" ht="12.75" customHeight="1">
      <c r="A14" s="6"/>
      <c r="B14" s="7"/>
      <c r="C14" s="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9"/>
      <c r="AI14" s="9"/>
      <c r="AJ14" s="9"/>
      <c r="AK14" s="9"/>
      <c r="AL14" s="9"/>
      <c r="AM14" s="9"/>
      <c r="AN14" s="9"/>
      <c r="AO14" s="9"/>
      <c r="AP14" s="9"/>
      <c r="AQ14" s="9"/>
      <c r="AR14" s="666"/>
      <c r="AS14" s="666"/>
      <c r="AT14" s="666"/>
      <c r="AU14" s="666"/>
      <c r="AV14" s="666"/>
      <c r="AW14" s="666"/>
      <c r="AX14" s="666"/>
      <c r="AY14" s="666"/>
      <c r="AZ14" s="666"/>
      <c r="BA14" s="666"/>
      <c r="BB14" s="666"/>
      <c r="BC14" s="666"/>
    </row>
    <row r="15" spans="1:55" ht="12.75" customHeight="1">
      <c r="A15" s="6"/>
      <c r="B15" s="7"/>
      <c r="C15" s="7"/>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9"/>
      <c r="AI15" s="9"/>
      <c r="AJ15" s="9"/>
      <c r="AK15" s="9"/>
      <c r="AL15" s="9"/>
      <c r="AM15" s="9"/>
      <c r="AN15" s="9"/>
      <c r="AO15" s="9"/>
      <c r="AP15" s="9"/>
      <c r="AQ15" s="9"/>
      <c r="AR15" s="666"/>
      <c r="AS15" s="666"/>
      <c r="AT15" s="666"/>
      <c r="AU15" s="666"/>
      <c r="AV15" s="666"/>
      <c r="AW15" s="666"/>
      <c r="AX15" s="666"/>
      <c r="AY15" s="666"/>
      <c r="AZ15" s="666"/>
      <c r="BA15" s="666"/>
      <c r="BB15" s="666"/>
      <c r="BC15" s="666"/>
    </row>
    <row r="16" spans="1:55" ht="12.75" customHeight="1">
      <c r="A16" s="6"/>
      <c r="B16" s="7"/>
      <c r="C16" s="7"/>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9"/>
      <c r="AI16" s="9"/>
      <c r="AJ16" s="9"/>
      <c r="AK16" s="9"/>
      <c r="AL16" s="9"/>
      <c r="AM16" s="9"/>
      <c r="AN16" s="9"/>
      <c r="AO16" s="9"/>
      <c r="AP16" s="9"/>
      <c r="AQ16" s="9"/>
      <c r="AR16" s="666"/>
      <c r="AS16" s="666"/>
      <c r="AT16" s="666"/>
      <c r="AU16" s="666"/>
      <c r="AV16" s="666"/>
      <c r="AW16" s="666"/>
      <c r="AX16" s="666"/>
      <c r="AY16" s="666"/>
      <c r="AZ16" s="666"/>
      <c r="BA16" s="666"/>
      <c r="BB16" s="666"/>
      <c r="BC16" s="666"/>
    </row>
    <row r="17" spans="1:55" ht="12.75" customHeight="1">
      <c r="A17" s="6"/>
      <c r="B17" s="7"/>
      <c r="C17" s="7"/>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9"/>
      <c r="AI17" s="9"/>
      <c r="AJ17" s="9"/>
      <c r="AK17" s="9"/>
      <c r="AL17" s="9"/>
      <c r="AM17" s="9"/>
      <c r="AN17" s="9"/>
      <c r="AO17" s="9"/>
      <c r="AP17" s="9"/>
      <c r="AQ17" s="9"/>
      <c r="AR17" s="666"/>
      <c r="AS17" s="666"/>
      <c r="AT17" s="666"/>
      <c r="AU17" s="666"/>
      <c r="AV17" s="666"/>
      <c r="AW17" s="666"/>
      <c r="AX17" s="666"/>
      <c r="AY17" s="666"/>
      <c r="AZ17" s="666"/>
      <c r="BA17" s="666"/>
      <c r="BB17" s="666"/>
      <c r="BC17" s="666"/>
    </row>
    <row r="18" spans="1:55"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666"/>
      <c r="AS18" s="666"/>
      <c r="AT18" s="666"/>
      <c r="AU18" s="666"/>
      <c r="AV18" s="666"/>
      <c r="AW18" s="666"/>
      <c r="AX18" s="666"/>
      <c r="AY18" s="666"/>
      <c r="AZ18" s="666"/>
      <c r="BA18" s="666"/>
      <c r="BB18" s="666"/>
      <c r="BC18" s="666"/>
    </row>
    <row r="19" spans="1:55" ht="13.5" customHeight="1">
      <c r="A19" s="1"/>
      <c r="B19" s="705" t="s">
        <v>3</v>
      </c>
      <c r="C19" s="1"/>
      <c r="D19" s="10"/>
      <c r="E19" s="11"/>
      <c r="F19" s="1"/>
      <c r="G19" s="10"/>
      <c r="H19" s="11"/>
      <c r="I19" s="1"/>
      <c r="J19" s="10"/>
      <c r="K19" s="11"/>
      <c r="L19" s="1"/>
      <c r="M19" s="10"/>
      <c r="N19" s="1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666"/>
      <c r="AS19" s="666"/>
      <c r="AT19" s="666"/>
      <c r="AU19" s="666"/>
      <c r="AV19" s="666"/>
      <c r="AW19" s="666"/>
      <c r="AX19" s="666"/>
      <c r="AY19" s="666"/>
      <c r="AZ19" s="666"/>
      <c r="BA19" s="666"/>
      <c r="BB19" s="666"/>
      <c r="BC19" s="666"/>
    </row>
    <row r="20" spans="1:55" ht="13.5" customHeight="1">
      <c r="A20" s="1"/>
      <c r="B20" s="706"/>
      <c r="C20" s="1"/>
      <c r="D20" s="11"/>
      <c r="E20" s="11"/>
      <c r="F20" s="1"/>
      <c r="G20" s="11"/>
      <c r="H20" s="11"/>
      <c r="I20" s="1"/>
      <c r="J20" s="11"/>
      <c r="K20" s="11"/>
      <c r="L20" s="1"/>
      <c r="M20" s="11"/>
      <c r="N20" s="1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666"/>
      <c r="AS20" s="666"/>
      <c r="AT20" s="666"/>
      <c r="AU20" s="666"/>
      <c r="AV20" s="666"/>
      <c r="AW20" s="666"/>
      <c r="AX20" s="666"/>
      <c r="AY20" s="666"/>
      <c r="AZ20" s="666"/>
      <c r="BA20" s="666"/>
      <c r="BB20" s="666"/>
      <c r="BC20" s="666"/>
    </row>
    <row r="21" spans="1:55" ht="13.5" customHeight="1">
      <c r="A21" s="1"/>
      <c r="B21" s="706"/>
      <c r="C21" s="1"/>
      <c r="D21" s="11"/>
      <c r="E21" s="11"/>
      <c r="F21" s="1"/>
      <c r="G21" s="11"/>
      <c r="H21" s="11"/>
      <c r="I21" s="1"/>
      <c r="J21" s="11"/>
      <c r="K21" s="11"/>
      <c r="L21" s="1"/>
      <c r="M21" s="11"/>
      <c r="N21" s="1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666"/>
      <c r="AS21" s="666"/>
      <c r="AT21" s="666"/>
      <c r="AU21" s="666"/>
      <c r="AV21" s="666"/>
      <c r="AW21" s="666"/>
      <c r="AX21" s="666"/>
      <c r="AY21" s="666"/>
      <c r="AZ21" s="666"/>
      <c r="BA21" s="666"/>
      <c r="BB21" s="666"/>
      <c r="BC21" s="666"/>
    </row>
    <row r="22" spans="1:55" ht="13.5" customHeight="1">
      <c r="A22" s="1"/>
      <c r="B22" s="706"/>
      <c r="C22" s="1"/>
      <c r="D22" s="11"/>
      <c r="E22" s="11"/>
      <c r="F22" s="1"/>
      <c r="G22" s="11"/>
      <c r="H22" s="11"/>
      <c r="I22" s="1"/>
      <c r="J22" s="11"/>
      <c r="K22" s="11"/>
      <c r="L22" s="1"/>
      <c r="M22" s="11"/>
      <c r="N22" s="1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666"/>
      <c r="AS22" s="666"/>
      <c r="AT22" s="666"/>
      <c r="AU22" s="666"/>
      <c r="AV22" s="666"/>
      <c r="AW22" s="666"/>
      <c r="AX22" s="666"/>
      <c r="AY22" s="666"/>
      <c r="AZ22" s="666"/>
      <c r="BA22" s="666"/>
      <c r="BB22" s="666"/>
      <c r="BC22" s="666"/>
    </row>
    <row r="23" spans="1:55" ht="13.5" customHeight="1">
      <c r="A23" s="1"/>
      <c r="B23" s="706"/>
      <c r="C23" s="1"/>
      <c r="D23" s="11"/>
      <c r="E23" s="11"/>
      <c r="F23" s="1"/>
      <c r="G23" s="11"/>
      <c r="H23" s="11"/>
      <c r="I23" s="1"/>
      <c r="J23" s="11"/>
      <c r="K23" s="11"/>
      <c r="L23" s="1"/>
      <c r="M23" s="11"/>
      <c r="N23" s="1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666"/>
      <c r="AS23" s="666"/>
      <c r="AT23" s="666"/>
      <c r="AU23" s="666"/>
      <c r="AV23" s="666"/>
      <c r="AW23" s="666"/>
      <c r="AX23" s="666"/>
      <c r="AY23" s="666"/>
      <c r="AZ23" s="666"/>
      <c r="BA23" s="666"/>
      <c r="BB23" s="666"/>
      <c r="BC23" s="666"/>
    </row>
    <row r="24" spans="1:55" ht="13.5" customHeight="1">
      <c r="A24" s="1"/>
      <c r="B24" s="706"/>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666"/>
      <c r="AS24" s="666"/>
      <c r="AT24" s="666"/>
      <c r="AU24" s="666"/>
      <c r="AV24" s="666"/>
      <c r="AW24" s="666"/>
      <c r="AX24" s="666"/>
      <c r="AY24" s="666"/>
      <c r="AZ24" s="666"/>
      <c r="BA24" s="666"/>
      <c r="BB24" s="666"/>
      <c r="BC24" s="666"/>
    </row>
    <row r="25" spans="1:55" ht="13.5" customHeight="1">
      <c r="A25" s="1"/>
      <c r="B25" s="706"/>
      <c r="C25" s="1"/>
      <c r="D25" s="10"/>
      <c r="E25" s="11"/>
      <c r="F25" s="1"/>
      <c r="G25" s="12"/>
      <c r="H25" s="11"/>
      <c r="I25" s="1"/>
      <c r="J25" s="11"/>
      <c r="K25" s="11"/>
      <c r="L25" s="1"/>
      <c r="M25" s="10"/>
      <c r="N25" s="1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666"/>
      <c r="AS25" s="666"/>
      <c r="AT25" s="666"/>
      <c r="AU25" s="666"/>
      <c r="AV25" s="666"/>
      <c r="AW25" s="666"/>
      <c r="AX25" s="666"/>
      <c r="AY25" s="666"/>
      <c r="AZ25" s="666"/>
      <c r="BA25" s="666"/>
      <c r="BB25" s="666"/>
      <c r="BC25" s="666"/>
    </row>
    <row r="26" spans="1:55" ht="13.5" customHeight="1">
      <c r="A26" s="1"/>
      <c r="B26" s="706"/>
      <c r="C26" s="1"/>
      <c r="D26" s="11"/>
      <c r="E26" s="13"/>
      <c r="F26" s="13"/>
      <c r="G26" s="14"/>
      <c r="H26" s="14"/>
      <c r="I26" s="14"/>
      <c r="J26" s="13"/>
      <c r="K26" s="14"/>
      <c r="L26" s="13"/>
      <c r="M26" s="15"/>
      <c r="N26" s="15"/>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666"/>
      <c r="AS26" s="666"/>
      <c r="AT26" s="666"/>
      <c r="AU26" s="666"/>
      <c r="AV26" s="666"/>
      <c r="AW26" s="666"/>
      <c r="AX26" s="666"/>
      <c r="AY26" s="666"/>
      <c r="AZ26" s="666"/>
      <c r="BA26" s="666"/>
      <c r="BB26" s="666"/>
      <c r="BC26" s="666"/>
    </row>
    <row r="27" spans="1:55" ht="13.5" customHeight="1">
      <c r="A27" s="1"/>
      <c r="B27" s="689"/>
      <c r="C27" s="1"/>
      <c r="D27" s="11"/>
      <c r="E27" s="13"/>
      <c r="F27" s="13"/>
      <c r="G27" s="16"/>
      <c r="H27" s="14"/>
      <c r="I27" s="14"/>
      <c r="J27" s="13"/>
      <c r="K27" s="14"/>
      <c r="L27" s="13"/>
      <c r="M27" s="15"/>
      <c r="N27" s="15"/>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7"/>
      <c r="AS27" s="17"/>
      <c r="AT27" s="17"/>
      <c r="AU27" s="17"/>
      <c r="AV27" s="17"/>
      <c r="AW27" s="17"/>
      <c r="AX27" s="17"/>
      <c r="AY27" s="17"/>
      <c r="AZ27" s="17"/>
      <c r="BA27" s="17"/>
      <c r="BB27" s="17"/>
      <c r="BC27" s="17"/>
    </row>
    <row r="28" spans="1:55" ht="21" customHeight="1">
      <c r="A28" s="1"/>
      <c r="B28" s="8"/>
      <c r="C28" s="1"/>
      <c r="D28" s="11"/>
      <c r="E28" s="18"/>
      <c r="F28" s="18"/>
      <c r="G28" s="14"/>
      <c r="H28" s="14"/>
      <c r="I28" s="14"/>
      <c r="J28" s="13"/>
      <c r="K28" s="14"/>
      <c r="L28" s="13"/>
      <c r="M28" s="15"/>
      <c r="N28" s="15"/>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701" t="s">
        <v>4</v>
      </c>
      <c r="AS28" s="702"/>
      <c r="AT28" s="702"/>
      <c r="AU28" s="702"/>
      <c r="AV28" s="702"/>
      <c r="AW28" s="702"/>
      <c r="AX28" s="702"/>
      <c r="AY28" s="702"/>
      <c r="AZ28" s="702"/>
      <c r="BA28" s="702"/>
      <c r="BB28" s="702"/>
      <c r="BC28" s="702"/>
    </row>
    <row r="29" spans="1:55" ht="12.75" customHeight="1">
      <c r="A29" s="1"/>
      <c r="B29" s="8"/>
      <c r="C29" s="1"/>
      <c r="D29" s="11"/>
      <c r="E29" s="18"/>
      <c r="F29" s="18"/>
      <c r="G29" s="14"/>
      <c r="H29" s="14"/>
      <c r="I29" s="14"/>
      <c r="J29" s="13"/>
      <c r="K29" s="14"/>
      <c r="L29" s="13"/>
      <c r="M29" s="15"/>
      <c r="N29" s="15"/>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666"/>
      <c r="AS29" s="666"/>
      <c r="AT29" s="666"/>
      <c r="AU29" s="666"/>
      <c r="AV29" s="666"/>
      <c r="AW29" s="666"/>
      <c r="AX29" s="666"/>
      <c r="AY29" s="666"/>
      <c r="AZ29" s="666"/>
      <c r="BA29" s="666"/>
      <c r="BB29" s="666"/>
      <c r="BC29" s="666"/>
    </row>
    <row r="30" spans="1:55" ht="12.75" customHeight="1">
      <c r="A30" s="1"/>
      <c r="B30" s="8"/>
      <c r="C30" s="1"/>
      <c r="D30" s="11"/>
      <c r="E30" s="18"/>
      <c r="F30" s="18"/>
      <c r="G30" s="14"/>
      <c r="H30" s="14"/>
      <c r="I30" s="14"/>
      <c r="J30" s="13"/>
      <c r="K30" s="14"/>
      <c r="L30" s="13"/>
      <c r="M30" s="15"/>
      <c r="N30" s="15"/>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666"/>
      <c r="AS30" s="666"/>
      <c r="AT30" s="666"/>
      <c r="AU30" s="666"/>
      <c r="AV30" s="666"/>
      <c r="AW30" s="666"/>
      <c r="AX30" s="666"/>
      <c r="AY30" s="666"/>
      <c r="AZ30" s="666"/>
      <c r="BA30" s="666"/>
      <c r="BB30" s="666"/>
      <c r="BC30" s="666"/>
    </row>
    <row r="31" spans="1:55" ht="12.75" customHeight="1">
      <c r="A31" s="1"/>
      <c r="B31" s="8"/>
      <c r="C31" s="1"/>
      <c r="D31" s="11"/>
      <c r="E31" s="13"/>
      <c r="F31" s="13"/>
      <c r="G31" s="19"/>
      <c r="H31" s="14"/>
      <c r="I31" s="14"/>
      <c r="J31" s="14"/>
      <c r="K31" s="14"/>
      <c r="L31" s="19"/>
      <c r="M31" s="20"/>
      <c r="N31" s="15"/>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666"/>
      <c r="AS31" s="666"/>
      <c r="AT31" s="666"/>
      <c r="AU31" s="666"/>
      <c r="AV31" s="666"/>
      <c r="AW31" s="666"/>
      <c r="AX31" s="666"/>
      <c r="AY31" s="666"/>
      <c r="AZ31" s="666"/>
      <c r="BA31" s="666"/>
      <c r="BB31" s="666"/>
      <c r="BC31" s="666"/>
    </row>
    <row r="32" spans="1:55" ht="12.75" customHeight="1">
      <c r="A32" s="1"/>
      <c r="B32" s="2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666"/>
      <c r="AS32" s="666"/>
      <c r="AT32" s="666"/>
      <c r="AU32" s="666"/>
      <c r="AV32" s="666"/>
      <c r="AW32" s="666"/>
      <c r="AX32" s="666"/>
      <c r="AY32" s="666"/>
      <c r="AZ32" s="666"/>
      <c r="BA32" s="666"/>
      <c r="BB32" s="666"/>
      <c r="BC32" s="666"/>
    </row>
    <row r="33" spans="1:55" ht="18.75" customHeight="1">
      <c r="A33" s="1"/>
      <c r="B33" s="707" t="s">
        <v>5</v>
      </c>
      <c r="C33" s="1"/>
      <c r="D33" s="708"/>
      <c r="E33" s="709"/>
      <c r="F33" s="709"/>
      <c r="G33" s="709"/>
      <c r="H33" s="709"/>
      <c r="I33" s="709"/>
      <c r="J33" s="709"/>
      <c r="K33" s="709"/>
      <c r="L33" s="709"/>
      <c r="M33" s="709"/>
      <c r="N33" s="709"/>
      <c r="O33" s="709"/>
      <c r="P33" s="709"/>
      <c r="Q33" s="709"/>
      <c r="R33" s="709"/>
      <c r="S33" s="709"/>
      <c r="T33" s="709"/>
      <c r="U33" s="709"/>
      <c r="V33" s="709"/>
      <c r="W33" s="709"/>
      <c r="X33" s="709"/>
      <c r="Y33" s="709"/>
      <c r="Z33" s="709"/>
      <c r="AA33" s="709"/>
      <c r="AB33" s="709"/>
      <c r="AC33" s="709"/>
      <c r="AD33" s="709"/>
      <c r="AE33" s="709"/>
      <c r="AF33" s="709"/>
      <c r="AG33" s="709"/>
      <c r="AH33" s="709"/>
      <c r="AI33" s="709"/>
      <c r="AJ33" s="709"/>
      <c r="AK33" s="709"/>
      <c r="AL33" s="709"/>
      <c r="AM33" s="709"/>
      <c r="AN33" s="709"/>
      <c r="AO33" s="709"/>
      <c r="AP33" s="710"/>
      <c r="AQ33" s="1"/>
      <c r="AR33" s="666"/>
      <c r="AS33" s="666"/>
      <c r="AT33" s="666"/>
      <c r="AU33" s="666"/>
      <c r="AV33" s="666"/>
      <c r="AW33" s="666"/>
      <c r="AX33" s="666"/>
      <c r="AY33" s="666"/>
      <c r="AZ33" s="666"/>
      <c r="BA33" s="666"/>
      <c r="BB33" s="666"/>
      <c r="BC33" s="666"/>
    </row>
    <row r="34" spans="1:55" ht="18.75" customHeight="1">
      <c r="A34" s="1"/>
      <c r="B34" s="706"/>
      <c r="C34" s="1"/>
      <c r="D34" s="711"/>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6"/>
      <c r="AC34" s="666"/>
      <c r="AD34" s="666"/>
      <c r="AE34" s="666"/>
      <c r="AF34" s="666"/>
      <c r="AG34" s="666"/>
      <c r="AH34" s="666"/>
      <c r="AI34" s="666"/>
      <c r="AJ34" s="666"/>
      <c r="AK34" s="666"/>
      <c r="AL34" s="666"/>
      <c r="AM34" s="666"/>
      <c r="AN34" s="666"/>
      <c r="AO34" s="666"/>
      <c r="AP34" s="712"/>
      <c r="AQ34" s="1"/>
      <c r="AR34" s="666"/>
      <c r="AS34" s="666"/>
      <c r="AT34" s="666"/>
      <c r="AU34" s="666"/>
      <c r="AV34" s="666"/>
      <c r="AW34" s="666"/>
      <c r="AX34" s="666"/>
      <c r="AY34" s="666"/>
      <c r="AZ34" s="666"/>
      <c r="BA34" s="666"/>
      <c r="BB34" s="666"/>
      <c r="BC34" s="666"/>
    </row>
    <row r="35" spans="1:55" ht="18.75" customHeight="1">
      <c r="A35" s="1"/>
      <c r="B35" s="706"/>
      <c r="C35" s="1"/>
      <c r="D35" s="711"/>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666"/>
      <c r="AK35" s="666"/>
      <c r="AL35" s="666"/>
      <c r="AM35" s="666"/>
      <c r="AN35" s="666"/>
      <c r="AO35" s="666"/>
      <c r="AP35" s="712"/>
      <c r="AQ35" s="1"/>
      <c r="AR35" s="666"/>
      <c r="AS35" s="666"/>
      <c r="AT35" s="666"/>
      <c r="AU35" s="666"/>
      <c r="AV35" s="666"/>
      <c r="AW35" s="666"/>
      <c r="AX35" s="666"/>
      <c r="AY35" s="666"/>
      <c r="AZ35" s="666"/>
      <c r="BA35" s="666"/>
      <c r="BB35" s="666"/>
      <c r="BC35" s="666"/>
    </row>
    <row r="36" spans="1:55" ht="18.75" customHeight="1">
      <c r="A36" s="1"/>
      <c r="B36" s="706"/>
      <c r="C36" s="1"/>
      <c r="D36" s="711"/>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666"/>
      <c r="AF36" s="666"/>
      <c r="AG36" s="666"/>
      <c r="AH36" s="666"/>
      <c r="AI36" s="666"/>
      <c r="AJ36" s="666"/>
      <c r="AK36" s="666"/>
      <c r="AL36" s="666"/>
      <c r="AM36" s="666"/>
      <c r="AN36" s="666"/>
      <c r="AO36" s="666"/>
      <c r="AP36" s="712"/>
      <c r="AQ36" s="1"/>
      <c r="AR36" s="666"/>
      <c r="AS36" s="666"/>
      <c r="AT36" s="666"/>
      <c r="AU36" s="666"/>
      <c r="AV36" s="666"/>
      <c r="AW36" s="666"/>
      <c r="AX36" s="666"/>
      <c r="AY36" s="666"/>
      <c r="AZ36" s="666"/>
      <c r="BA36" s="666"/>
      <c r="BB36" s="666"/>
      <c r="BC36" s="666"/>
    </row>
    <row r="37" spans="1:55" ht="18.75" customHeight="1">
      <c r="A37" s="1"/>
      <c r="B37" s="706"/>
      <c r="C37" s="1"/>
      <c r="D37" s="711"/>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712"/>
      <c r="AQ37" s="1"/>
      <c r="AR37" s="666"/>
      <c r="AS37" s="666"/>
      <c r="AT37" s="666"/>
      <c r="AU37" s="666"/>
      <c r="AV37" s="666"/>
      <c r="AW37" s="666"/>
      <c r="AX37" s="666"/>
      <c r="AY37" s="666"/>
      <c r="AZ37" s="666"/>
      <c r="BA37" s="666"/>
      <c r="BB37" s="666"/>
      <c r="BC37" s="666"/>
    </row>
    <row r="38" spans="1:55" ht="18.75" customHeight="1">
      <c r="A38" s="1"/>
      <c r="B38" s="706"/>
      <c r="C38" s="1"/>
      <c r="D38" s="711"/>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c r="AG38" s="666"/>
      <c r="AH38" s="666"/>
      <c r="AI38" s="666"/>
      <c r="AJ38" s="666"/>
      <c r="AK38" s="666"/>
      <c r="AL38" s="666"/>
      <c r="AM38" s="666"/>
      <c r="AN38" s="666"/>
      <c r="AO38" s="666"/>
      <c r="AP38" s="712"/>
      <c r="AQ38" s="1"/>
      <c r="AR38" s="666"/>
      <c r="AS38" s="666"/>
      <c r="AT38" s="666"/>
      <c r="AU38" s="666"/>
      <c r="AV38" s="666"/>
      <c r="AW38" s="666"/>
      <c r="AX38" s="666"/>
      <c r="AY38" s="666"/>
      <c r="AZ38" s="666"/>
      <c r="BA38" s="666"/>
      <c r="BB38" s="666"/>
      <c r="BC38" s="666"/>
    </row>
    <row r="39" spans="1:55" ht="18.75" customHeight="1">
      <c r="A39" s="1"/>
      <c r="B39" s="706"/>
      <c r="C39" s="1"/>
      <c r="D39" s="711"/>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6"/>
      <c r="AL39" s="666"/>
      <c r="AM39" s="666"/>
      <c r="AN39" s="666"/>
      <c r="AO39" s="666"/>
      <c r="AP39" s="712"/>
      <c r="AQ39" s="1"/>
      <c r="AR39" s="666"/>
      <c r="AS39" s="666"/>
      <c r="AT39" s="666"/>
      <c r="AU39" s="666"/>
      <c r="AV39" s="666"/>
      <c r="AW39" s="666"/>
      <c r="AX39" s="666"/>
      <c r="AY39" s="666"/>
      <c r="AZ39" s="666"/>
      <c r="BA39" s="666"/>
      <c r="BB39" s="666"/>
      <c r="BC39" s="666"/>
    </row>
    <row r="40" spans="1:55" ht="18.75" customHeight="1">
      <c r="A40" s="1"/>
      <c r="B40" s="706"/>
      <c r="C40" s="1"/>
      <c r="D40" s="711"/>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666"/>
      <c r="AE40" s="666"/>
      <c r="AF40" s="666"/>
      <c r="AG40" s="666"/>
      <c r="AH40" s="666"/>
      <c r="AI40" s="666"/>
      <c r="AJ40" s="666"/>
      <c r="AK40" s="666"/>
      <c r="AL40" s="666"/>
      <c r="AM40" s="666"/>
      <c r="AN40" s="666"/>
      <c r="AO40" s="666"/>
      <c r="AP40" s="712"/>
      <c r="AQ40" s="1"/>
      <c r="AR40" s="666"/>
      <c r="AS40" s="666"/>
      <c r="AT40" s="666"/>
      <c r="AU40" s="666"/>
      <c r="AV40" s="666"/>
      <c r="AW40" s="666"/>
      <c r="AX40" s="666"/>
      <c r="AY40" s="666"/>
      <c r="AZ40" s="666"/>
      <c r="BA40" s="666"/>
      <c r="BB40" s="666"/>
      <c r="BC40" s="666"/>
    </row>
    <row r="41" spans="1:55" ht="18.75" customHeight="1">
      <c r="A41" s="1"/>
      <c r="B41" s="689"/>
      <c r="C41" s="1"/>
      <c r="D41" s="713"/>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714"/>
      <c r="AM41" s="714"/>
      <c r="AN41" s="714"/>
      <c r="AO41" s="714"/>
      <c r="AP41" s="715"/>
      <c r="AQ41" s="1"/>
      <c r="AR41" s="666"/>
      <c r="AS41" s="666"/>
      <c r="AT41" s="666"/>
      <c r="AU41" s="666"/>
      <c r="AV41" s="666"/>
      <c r="AW41" s="666"/>
      <c r="AX41" s="666"/>
      <c r="AY41" s="666"/>
      <c r="AZ41" s="666"/>
      <c r="BA41" s="666"/>
      <c r="BB41" s="666"/>
      <c r="BC41" s="666"/>
    </row>
    <row r="42" spans="1:55" ht="12.75" customHeight="1">
      <c r="A42" s="1"/>
      <c r="B42" s="22"/>
      <c r="C42" s="1"/>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1"/>
      <c r="AR42" s="666"/>
      <c r="AS42" s="666"/>
      <c r="AT42" s="666"/>
      <c r="AU42" s="666"/>
      <c r="AV42" s="666"/>
      <c r="AW42" s="666"/>
      <c r="AX42" s="666"/>
      <c r="AY42" s="666"/>
      <c r="AZ42" s="666"/>
      <c r="BA42" s="666"/>
      <c r="BB42" s="666"/>
      <c r="BC42" s="666"/>
    </row>
    <row r="43" spans="1:55" ht="12.75" customHeight="1">
      <c r="A43" s="1"/>
      <c r="B43" s="2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666"/>
      <c r="AS43" s="666"/>
      <c r="AT43" s="666"/>
      <c r="AU43" s="666"/>
      <c r="AV43" s="666"/>
      <c r="AW43" s="666"/>
      <c r="AX43" s="666"/>
      <c r="AY43" s="666"/>
      <c r="AZ43" s="666"/>
      <c r="BA43" s="666"/>
      <c r="BB43" s="666"/>
      <c r="BC43" s="666"/>
    </row>
    <row r="44" spans="1:55" ht="13.5" customHeight="1">
      <c r="A44" s="1"/>
      <c r="B44" s="707" t="s">
        <v>6</v>
      </c>
      <c r="C44" s="1"/>
      <c r="D44" s="11"/>
      <c r="E44" s="11"/>
      <c r="F44" s="11"/>
      <c r="G44" s="11"/>
      <c r="H44" s="11"/>
      <c r="I44" s="1"/>
      <c r="J44" s="1"/>
      <c r="K44" s="1"/>
      <c r="L44" s="1"/>
      <c r="M44" s="11"/>
      <c r="N44" s="11"/>
      <c r="O44" s="11"/>
      <c r="P44" s="11"/>
      <c r="Q44" s="11"/>
      <c r="R44" s="11"/>
      <c r="S44" s="11"/>
      <c r="T44" s="11"/>
      <c r="U44" s="11"/>
      <c r="V44" s="1"/>
      <c r="W44" s="10"/>
      <c r="X44" s="10"/>
      <c r="Y44" s="11"/>
      <c r="Z44" s="11"/>
      <c r="AA44" s="11"/>
      <c r="AB44" s="11"/>
      <c r="AC44" s="11"/>
      <c r="AD44" s="10"/>
      <c r="AE44" s="10"/>
      <c r="AF44" s="1"/>
      <c r="AG44" s="1"/>
      <c r="AH44" s="1"/>
      <c r="AI44" s="1"/>
      <c r="AJ44" s="1"/>
      <c r="AK44" s="1"/>
      <c r="AL44" s="1"/>
      <c r="AM44" s="1"/>
      <c r="AN44" s="1"/>
      <c r="AO44" s="1"/>
      <c r="AP44" s="1"/>
      <c r="AQ44" s="1"/>
      <c r="AR44" s="666"/>
      <c r="AS44" s="666"/>
      <c r="AT44" s="666"/>
      <c r="AU44" s="666"/>
      <c r="AV44" s="666"/>
      <c r="AW44" s="666"/>
      <c r="AX44" s="666"/>
      <c r="AY44" s="666"/>
      <c r="AZ44" s="666"/>
      <c r="BA44" s="666"/>
      <c r="BB44" s="666"/>
      <c r="BC44" s="666"/>
    </row>
    <row r="45" spans="1:55" ht="13.5" customHeight="1">
      <c r="A45" s="1"/>
      <c r="B45" s="706"/>
      <c r="C45" s="1"/>
      <c r="D45" s="11"/>
      <c r="E45" s="11"/>
      <c r="F45" s="11"/>
      <c r="G45" s="11"/>
      <c r="H45" s="11"/>
      <c r="I45" s="1"/>
      <c r="J45" s="1"/>
      <c r="K45" s="1"/>
      <c r="L45" s="1"/>
      <c r="M45" s="11"/>
      <c r="N45" s="11"/>
      <c r="O45" s="11"/>
      <c r="P45" s="11"/>
      <c r="Q45" s="11"/>
      <c r="R45" s="11"/>
      <c r="S45" s="11"/>
      <c r="T45" s="11"/>
      <c r="U45" s="11"/>
      <c r="V45" s="1"/>
      <c r="W45" s="10"/>
      <c r="X45" s="10"/>
      <c r="Y45" s="11"/>
      <c r="Z45" s="11"/>
      <c r="AA45" s="11"/>
      <c r="AB45" s="11"/>
      <c r="AC45" s="11"/>
      <c r="AD45" s="10"/>
      <c r="AE45" s="10"/>
      <c r="AF45" s="1"/>
      <c r="AG45" s="1"/>
      <c r="AH45" s="1"/>
      <c r="AI45" s="1"/>
      <c r="AJ45" s="1"/>
      <c r="AK45" s="1"/>
      <c r="AL45" s="1"/>
      <c r="AM45" s="1"/>
      <c r="AN45" s="1"/>
      <c r="AO45" s="1"/>
      <c r="AP45" s="1"/>
      <c r="AQ45" s="1"/>
      <c r="AR45" s="666"/>
      <c r="AS45" s="666"/>
      <c r="AT45" s="666"/>
      <c r="AU45" s="666"/>
      <c r="AV45" s="666"/>
      <c r="AW45" s="666"/>
      <c r="AX45" s="666"/>
      <c r="AY45" s="666"/>
      <c r="AZ45" s="666"/>
      <c r="BA45" s="666"/>
      <c r="BB45" s="666"/>
      <c r="BC45" s="666"/>
    </row>
    <row r="46" spans="1:55" ht="13.5" customHeight="1">
      <c r="A46" s="1"/>
      <c r="B46" s="706"/>
      <c r="C46" s="1"/>
      <c r="D46" s="11"/>
      <c r="E46" s="11"/>
      <c r="F46" s="11"/>
      <c r="G46" s="11"/>
      <c r="H46" s="11"/>
      <c r="I46" s="1"/>
      <c r="J46" s="1"/>
      <c r="K46" s="1"/>
      <c r="L46" s="1"/>
      <c r="M46" s="11"/>
      <c r="N46" s="11"/>
      <c r="O46" s="11"/>
      <c r="P46" s="11"/>
      <c r="Q46" s="11"/>
      <c r="R46" s="11"/>
      <c r="S46" s="11"/>
      <c r="T46" s="11"/>
      <c r="U46" s="11"/>
      <c r="V46" s="1"/>
      <c r="W46" s="10"/>
      <c r="X46" s="10"/>
      <c r="Y46" s="11"/>
      <c r="Z46" s="11"/>
      <c r="AA46" s="11"/>
      <c r="AB46" s="11"/>
      <c r="AC46" s="11"/>
      <c r="AD46" s="10"/>
      <c r="AE46" s="10"/>
      <c r="AF46" s="1"/>
      <c r="AG46" s="1"/>
      <c r="AH46" s="1"/>
      <c r="AI46" s="1"/>
      <c r="AJ46" s="1"/>
      <c r="AK46" s="1"/>
      <c r="AL46" s="1"/>
      <c r="AM46" s="1"/>
      <c r="AN46" s="1"/>
      <c r="AO46" s="1"/>
      <c r="AP46" s="1"/>
      <c r="AQ46" s="1"/>
      <c r="AR46" s="24"/>
      <c r="AS46" s="24"/>
      <c r="AT46" s="24"/>
      <c r="AU46" s="24"/>
      <c r="AV46" s="24"/>
      <c r="AW46" s="24"/>
      <c r="AX46" s="24"/>
      <c r="AY46" s="24"/>
      <c r="AZ46" s="24"/>
      <c r="BA46" s="24"/>
      <c r="BB46" s="24"/>
      <c r="BC46" s="24"/>
    </row>
    <row r="47" spans="1:55" ht="13.5" customHeight="1">
      <c r="A47" s="1"/>
      <c r="B47" s="706"/>
      <c r="C47" s="1"/>
      <c r="D47" s="11"/>
      <c r="E47" s="11"/>
      <c r="F47" s="11"/>
      <c r="G47" s="11"/>
      <c r="H47" s="11"/>
      <c r="I47" s="1"/>
      <c r="J47" s="1"/>
      <c r="K47" s="1"/>
      <c r="L47" s="1"/>
      <c r="M47" s="11"/>
      <c r="N47" s="11"/>
      <c r="O47" s="11"/>
      <c r="P47" s="11"/>
      <c r="Q47" s="11"/>
      <c r="R47" s="11"/>
      <c r="S47" s="11"/>
      <c r="T47" s="11"/>
      <c r="U47" s="11"/>
      <c r="V47" s="1"/>
      <c r="W47" s="10"/>
      <c r="X47" s="10"/>
      <c r="Y47" s="11"/>
      <c r="Z47" s="11"/>
      <c r="AA47" s="11"/>
      <c r="AB47" s="11"/>
      <c r="AC47" s="11"/>
      <c r="AD47" s="10"/>
      <c r="AE47" s="10"/>
      <c r="AF47" s="1"/>
      <c r="AG47" s="1"/>
      <c r="AH47" s="1"/>
      <c r="AI47" s="1"/>
      <c r="AJ47" s="1"/>
      <c r="AK47" s="1"/>
      <c r="AL47" s="1"/>
      <c r="AM47" s="1"/>
      <c r="AN47" s="1"/>
      <c r="AO47" s="1"/>
      <c r="AP47" s="1"/>
      <c r="AQ47" s="1"/>
      <c r="AR47" s="701" t="s">
        <v>7</v>
      </c>
      <c r="AS47" s="702"/>
      <c r="AT47" s="702"/>
      <c r="AU47" s="702"/>
      <c r="AV47" s="702"/>
      <c r="AW47" s="702"/>
      <c r="AX47" s="702"/>
      <c r="AY47" s="702"/>
      <c r="AZ47" s="702"/>
      <c r="BA47" s="702"/>
      <c r="BB47" s="702"/>
      <c r="BC47" s="702"/>
    </row>
    <row r="48" spans="1:55" ht="13.5" customHeight="1">
      <c r="A48" s="1"/>
      <c r="B48" s="706"/>
      <c r="C48" s="1"/>
      <c r="D48" s="11"/>
      <c r="E48" s="11"/>
      <c r="F48" s="11"/>
      <c r="G48" s="11"/>
      <c r="H48" s="11"/>
      <c r="I48" s="1"/>
      <c r="J48" s="1"/>
      <c r="K48" s="1"/>
      <c r="L48" s="1"/>
      <c r="M48" s="11"/>
      <c r="N48" s="11"/>
      <c r="O48" s="11"/>
      <c r="P48" s="11"/>
      <c r="Q48" s="11"/>
      <c r="R48" s="11"/>
      <c r="S48" s="11"/>
      <c r="T48" s="11"/>
      <c r="U48" s="11"/>
      <c r="V48" s="1"/>
      <c r="W48" s="10"/>
      <c r="X48" s="10"/>
      <c r="Y48" s="11"/>
      <c r="Z48" s="11"/>
      <c r="AA48" s="11"/>
      <c r="AB48" s="11"/>
      <c r="AC48" s="11"/>
      <c r="AD48" s="10"/>
      <c r="AE48" s="10"/>
      <c r="AF48" s="1"/>
      <c r="AG48" s="1"/>
      <c r="AH48" s="1"/>
      <c r="AI48" s="1"/>
      <c r="AJ48" s="1"/>
      <c r="AK48" s="1"/>
      <c r="AL48" s="1"/>
      <c r="AM48" s="1"/>
      <c r="AN48" s="1"/>
      <c r="AO48" s="1"/>
      <c r="AP48" s="1"/>
      <c r="AQ48" s="1"/>
      <c r="AR48" s="666"/>
      <c r="AS48" s="666"/>
      <c r="AT48" s="666"/>
      <c r="AU48" s="666"/>
      <c r="AV48" s="666"/>
      <c r="AW48" s="666"/>
      <c r="AX48" s="666"/>
      <c r="AY48" s="666"/>
      <c r="AZ48" s="666"/>
      <c r="BA48" s="666"/>
      <c r="BB48" s="666"/>
      <c r="BC48" s="666"/>
    </row>
    <row r="49" spans="1:55" ht="13.5" customHeight="1">
      <c r="A49" s="1"/>
      <c r="B49" s="706"/>
      <c r="C49" s="1"/>
      <c r="D49" s="11"/>
      <c r="E49" s="11"/>
      <c r="F49" s="11"/>
      <c r="G49" s="11"/>
      <c r="H49" s="1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666"/>
      <c r="AS49" s="666"/>
      <c r="AT49" s="666"/>
      <c r="AU49" s="666"/>
      <c r="AV49" s="666"/>
      <c r="AW49" s="666"/>
      <c r="AX49" s="666"/>
      <c r="AY49" s="666"/>
      <c r="AZ49" s="666"/>
      <c r="BA49" s="666"/>
      <c r="BB49" s="666"/>
      <c r="BC49" s="666"/>
    </row>
    <row r="50" spans="1:55" ht="13.5" customHeight="1">
      <c r="A50" s="1"/>
      <c r="B50" s="706"/>
      <c r="C50" s="1"/>
      <c r="D50" s="11"/>
      <c r="E50" s="11"/>
      <c r="F50" s="11"/>
      <c r="G50" s="11"/>
      <c r="H50" s="11"/>
      <c r="I50" s="1"/>
      <c r="J50" s="10"/>
      <c r="K50" s="11"/>
      <c r="L50" s="1"/>
      <c r="M50" s="10"/>
      <c r="N50" s="1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666"/>
      <c r="AS50" s="666"/>
      <c r="AT50" s="666"/>
      <c r="AU50" s="666"/>
      <c r="AV50" s="666"/>
      <c r="AW50" s="666"/>
      <c r="AX50" s="666"/>
      <c r="AY50" s="666"/>
      <c r="AZ50" s="666"/>
      <c r="BA50" s="666"/>
      <c r="BB50" s="666"/>
      <c r="BC50" s="666"/>
    </row>
    <row r="51" spans="1:55" ht="13.5" customHeight="1">
      <c r="A51" s="1"/>
      <c r="B51" s="706"/>
      <c r="C51" s="1"/>
      <c r="D51" s="11"/>
      <c r="E51" s="11"/>
      <c r="F51" s="11"/>
      <c r="G51" s="11"/>
      <c r="H51" s="11"/>
      <c r="I51" s="1"/>
      <c r="J51" s="11"/>
      <c r="K51" s="11"/>
      <c r="L51" s="1"/>
      <c r="M51" s="11"/>
      <c r="N51" s="1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666"/>
      <c r="AS51" s="666"/>
      <c r="AT51" s="666"/>
      <c r="AU51" s="666"/>
      <c r="AV51" s="666"/>
      <c r="AW51" s="666"/>
      <c r="AX51" s="666"/>
      <c r="AY51" s="666"/>
      <c r="AZ51" s="666"/>
      <c r="BA51" s="666"/>
      <c r="BB51" s="666"/>
      <c r="BC51" s="666"/>
    </row>
    <row r="52" spans="1:55" ht="13.5" customHeight="1">
      <c r="A52" s="1"/>
      <c r="B52" s="706"/>
      <c r="C52" s="1"/>
      <c r="D52" s="11"/>
      <c r="E52" s="11"/>
      <c r="F52" s="11"/>
      <c r="G52" s="11"/>
      <c r="H52" s="11"/>
      <c r="I52" s="1"/>
      <c r="J52" s="11"/>
      <c r="K52" s="11"/>
      <c r="L52" s="1"/>
      <c r="M52" s="11"/>
      <c r="N52" s="1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666"/>
      <c r="AS52" s="666"/>
      <c r="AT52" s="666"/>
      <c r="AU52" s="666"/>
      <c r="AV52" s="666"/>
      <c r="AW52" s="666"/>
      <c r="AX52" s="666"/>
      <c r="AY52" s="666"/>
      <c r="AZ52" s="666"/>
      <c r="BA52" s="666"/>
      <c r="BB52" s="666"/>
      <c r="BC52" s="666"/>
    </row>
    <row r="53" spans="1:55" ht="13.5" customHeight="1">
      <c r="A53" s="1"/>
      <c r="B53" s="706"/>
      <c r="C53" s="1"/>
      <c r="D53" s="11"/>
      <c r="E53" s="11"/>
      <c r="F53" s="11"/>
      <c r="G53" s="11"/>
      <c r="H53" s="11"/>
      <c r="I53" s="1"/>
      <c r="J53" s="11"/>
      <c r="K53" s="11"/>
      <c r="L53" s="1"/>
      <c r="M53" s="11"/>
      <c r="N53" s="1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666"/>
      <c r="AS53" s="666"/>
      <c r="AT53" s="666"/>
      <c r="AU53" s="666"/>
      <c r="AV53" s="666"/>
      <c r="AW53" s="666"/>
      <c r="AX53" s="666"/>
      <c r="AY53" s="666"/>
      <c r="AZ53" s="666"/>
      <c r="BA53" s="666"/>
      <c r="BB53" s="666"/>
      <c r="BC53" s="666"/>
    </row>
    <row r="54" spans="1:55" ht="13.5" customHeight="1">
      <c r="A54" s="1"/>
      <c r="B54" s="689"/>
      <c r="C54" s="1"/>
      <c r="D54" s="11"/>
      <c r="E54" s="11"/>
      <c r="F54" s="11"/>
      <c r="G54" s="11"/>
      <c r="H54" s="11"/>
      <c r="I54" s="1"/>
      <c r="J54" s="11"/>
      <c r="K54" s="11"/>
      <c r="L54" s="1"/>
      <c r="M54" s="11"/>
      <c r="N54" s="1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666"/>
      <c r="AS54" s="666"/>
      <c r="AT54" s="666"/>
      <c r="AU54" s="666"/>
      <c r="AV54" s="666"/>
      <c r="AW54" s="666"/>
      <c r="AX54" s="666"/>
      <c r="AY54" s="666"/>
      <c r="AZ54" s="666"/>
      <c r="BA54" s="666"/>
      <c r="BB54" s="666"/>
      <c r="BC54" s="666"/>
    </row>
    <row r="55" spans="1:55" ht="13.5" customHeight="1">
      <c r="A55" s="1"/>
      <c r="B55" s="21"/>
      <c r="C55" s="1"/>
      <c r="D55" s="1"/>
      <c r="E55" s="1"/>
      <c r="F55" s="1"/>
      <c r="G55" s="1"/>
      <c r="H55" s="1"/>
      <c r="I55" s="1"/>
      <c r="J55" s="1"/>
      <c r="K55" s="1"/>
      <c r="L55" s="1"/>
      <c r="M55" s="10"/>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666"/>
      <c r="AS55" s="666"/>
      <c r="AT55" s="666"/>
      <c r="AU55" s="666"/>
      <c r="AV55" s="666"/>
      <c r="AW55" s="666"/>
      <c r="AX55" s="666"/>
      <c r="AY55" s="666"/>
      <c r="AZ55" s="666"/>
      <c r="BA55" s="666"/>
      <c r="BB55" s="666"/>
      <c r="BC55" s="666"/>
    </row>
    <row r="56" spans="1:55" ht="13.5" customHeight="1">
      <c r="A56" s="1"/>
      <c r="B56" s="716" t="s">
        <v>8</v>
      </c>
      <c r="C56" s="1"/>
      <c r="D56" s="10"/>
      <c r="E56" s="11"/>
      <c r="F56" s="1"/>
      <c r="G56" s="10"/>
      <c r="H56" s="11"/>
      <c r="I56" s="1"/>
      <c r="J56" s="10"/>
      <c r="K56" s="11"/>
      <c r="L56" s="1"/>
      <c r="M56" s="1"/>
      <c r="N56" s="1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666"/>
      <c r="AS56" s="666"/>
      <c r="AT56" s="666"/>
      <c r="AU56" s="666"/>
      <c r="AV56" s="666"/>
      <c r="AW56" s="666"/>
      <c r="AX56" s="666"/>
      <c r="AY56" s="666"/>
      <c r="AZ56" s="666"/>
      <c r="BA56" s="666"/>
      <c r="BB56" s="666"/>
      <c r="BC56" s="666"/>
    </row>
    <row r="57" spans="1:55" ht="13.5" customHeight="1">
      <c r="A57" s="1"/>
      <c r="B57" s="717"/>
      <c r="C57" s="1"/>
      <c r="D57" s="11"/>
      <c r="E57" s="11"/>
      <c r="F57" s="1"/>
      <c r="G57" s="11"/>
      <c r="H57" s="11"/>
      <c r="I57" s="1"/>
      <c r="J57" s="11"/>
      <c r="K57" s="11"/>
      <c r="L57" s="1"/>
      <c r="M57" s="11"/>
      <c r="N57" s="1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666"/>
      <c r="AS57" s="666"/>
      <c r="AT57" s="666"/>
      <c r="AU57" s="666"/>
      <c r="AV57" s="666"/>
      <c r="AW57" s="666"/>
      <c r="AX57" s="666"/>
      <c r="AY57" s="666"/>
      <c r="AZ57" s="666"/>
      <c r="BA57" s="666"/>
      <c r="BB57" s="666"/>
      <c r="BC57" s="666"/>
    </row>
    <row r="58" spans="1:55" ht="13.5" customHeight="1">
      <c r="A58" s="1"/>
      <c r="B58" s="717"/>
      <c r="C58" s="1"/>
      <c r="D58" s="11"/>
      <c r="E58" s="11"/>
      <c r="F58" s="25"/>
      <c r="G58" s="11"/>
      <c r="H58" s="11"/>
      <c r="I58" s="1"/>
      <c r="J58" s="11"/>
      <c r="K58" s="11"/>
      <c r="L58" s="1"/>
      <c r="M58" s="11"/>
      <c r="N58" s="1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666"/>
      <c r="AS58" s="666"/>
      <c r="AT58" s="666"/>
      <c r="AU58" s="666"/>
      <c r="AV58" s="666"/>
      <c r="AW58" s="666"/>
      <c r="AX58" s="666"/>
      <c r="AY58" s="666"/>
      <c r="AZ58" s="666"/>
      <c r="BA58" s="666"/>
      <c r="BB58" s="666"/>
      <c r="BC58" s="666"/>
    </row>
    <row r="59" spans="1:55" ht="13.5" customHeight="1">
      <c r="A59" s="1"/>
      <c r="B59" s="717"/>
      <c r="C59" s="1"/>
      <c r="D59" s="11"/>
      <c r="E59" s="11"/>
      <c r="F59" s="1"/>
      <c r="G59" s="11"/>
      <c r="H59" s="11"/>
      <c r="I59" s="1"/>
      <c r="J59" s="11"/>
      <c r="K59" s="11"/>
      <c r="L59" s="1"/>
      <c r="M59" s="11"/>
      <c r="N59" s="1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666"/>
      <c r="AS59" s="666"/>
      <c r="AT59" s="666"/>
      <c r="AU59" s="666"/>
      <c r="AV59" s="666"/>
      <c r="AW59" s="666"/>
      <c r="AX59" s="666"/>
      <c r="AY59" s="666"/>
      <c r="AZ59" s="666"/>
      <c r="BA59" s="666"/>
      <c r="BB59" s="666"/>
      <c r="BC59" s="666"/>
    </row>
    <row r="60" spans="1:55" ht="13.5" customHeight="1">
      <c r="A60" s="1"/>
      <c r="B60" s="717"/>
      <c r="C60" s="1"/>
      <c r="D60" s="11"/>
      <c r="E60" s="11"/>
      <c r="F60" s="1"/>
      <c r="G60" s="11"/>
      <c r="H60" s="11"/>
      <c r="I60" s="1"/>
      <c r="J60" s="11"/>
      <c r="K60" s="11"/>
      <c r="L60" s="1"/>
      <c r="M60" s="11"/>
      <c r="N60" s="1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666"/>
      <c r="AS60" s="666"/>
      <c r="AT60" s="666"/>
      <c r="AU60" s="666"/>
      <c r="AV60" s="666"/>
      <c r="AW60" s="666"/>
      <c r="AX60" s="666"/>
      <c r="AY60" s="666"/>
      <c r="AZ60" s="666"/>
      <c r="BA60" s="666"/>
      <c r="BB60" s="666"/>
      <c r="BC60" s="666"/>
    </row>
    <row r="61" spans="1:55" ht="13.5" customHeight="1">
      <c r="A61" s="1"/>
      <c r="B61" s="717"/>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666"/>
      <c r="AS61" s="666"/>
      <c r="AT61" s="666"/>
      <c r="AU61" s="666"/>
      <c r="AV61" s="666"/>
      <c r="AW61" s="666"/>
      <c r="AX61" s="666"/>
      <c r="AY61" s="666"/>
      <c r="AZ61" s="666"/>
      <c r="BA61" s="666"/>
      <c r="BB61" s="666"/>
      <c r="BC61" s="666"/>
    </row>
    <row r="62" spans="1:55" ht="13.5" customHeight="1">
      <c r="A62" s="1"/>
      <c r="B62" s="717"/>
      <c r="C62" s="1"/>
      <c r="D62" s="10"/>
      <c r="E62" s="11"/>
      <c r="F62" s="1"/>
      <c r="G62" s="10"/>
      <c r="H62" s="11"/>
      <c r="I62" s="1"/>
      <c r="J62" s="10"/>
      <c r="K62" s="11"/>
      <c r="L62" s="1"/>
      <c r="M62" s="10"/>
      <c r="N62" s="1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666"/>
      <c r="AS62" s="666"/>
      <c r="AT62" s="666"/>
      <c r="AU62" s="666"/>
      <c r="AV62" s="666"/>
      <c r="AW62" s="666"/>
      <c r="AX62" s="666"/>
      <c r="AY62" s="666"/>
      <c r="AZ62" s="666"/>
      <c r="BA62" s="666"/>
      <c r="BB62" s="666"/>
      <c r="BC62" s="666"/>
    </row>
    <row r="63" spans="1:55" ht="13.5" customHeight="1">
      <c r="A63" s="1"/>
      <c r="B63" s="717"/>
      <c r="C63" s="1"/>
      <c r="D63" s="11"/>
      <c r="E63" s="11"/>
      <c r="F63" s="1"/>
      <c r="G63" s="11"/>
      <c r="H63" s="11"/>
      <c r="I63" s="1"/>
      <c r="J63" s="11"/>
      <c r="K63" s="11"/>
      <c r="L63" s="1"/>
      <c r="M63" s="11"/>
      <c r="N63" s="1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666"/>
      <c r="AS63" s="666"/>
      <c r="AT63" s="666"/>
      <c r="AU63" s="666"/>
      <c r="AV63" s="666"/>
      <c r="AW63" s="666"/>
      <c r="AX63" s="666"/>
      <c r="AY63" s="666"/>
      <c r="AZ63" s="666"/>
      <c r="BA63" s="666"/>
      <c r="BB63" s="666"/>
      <c r="BC63" s="666"/>
    </row>
    <row r="64" spans="1:55" ht="13.5" customHeight="1">
      <c r="A64" s="1"/>
      <c r="B64" s="717"/>
      <c r="C64" s="1"/>
      <c r="D64" s="11"/>
      <c r="E64" s="11"/>
      <c r="F64" s="1"/>
      <c r="G64" s="11"/>
      <c r="H64" s="11"/>
      <c r="I64" s="1"/>
      <c r="J64" s="11"/>
      <c r="K64" s="11"/>
      <c r="L64" s="1"/>
      <c r="M64" s="11"/>
      <c r="N64" s="1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666"/>
      <c r="AS64" s="666"/>
      <c r="AT64" s="666"/>
      <c r="AU64" s="666"/>
      <c r="AV64" s="666"/>
      <c r="AW64" s="666"/>
      <c r="AX64" s="666"/>
      <c r="AY64" s="666"/>
      <c r="AZ64" s="666"/>
      <c r="BA64" s="666"/>
      <c r="BB64" s="666"/>
      <c r="BC64" s="666"/>
    </row>
    <row r="65" spans="1:55" ht="13.5" customHeight="1">
      <c r="A65" s="1"/>
      <c r="B65" s="717"/>
      <c r="C65" s="1"/>
      <c r="D65" s="11"/>
      <c r="E65" s="11"/>
      <c r="F65" s="1"/>
      <c r="G65" s="11"/>
      <c r="H65" s="11"/>
      <c r="I65" s="1"/>
      <c r="J65" s="11"/>
      <c r="K65" s="11"/>
      <c r="L65" s="1"/>
      <c r="M65" s="11"/>
      <c r="N65" s="1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666"/>
      <c r="AS65" s="666"/>
      <c r="AT65" s="666"/>
      <c r="AU65" s="666"/>
      <c r="AV65" s="666"/>
      <c r="AW65" s="666"/>
      <c r="AX65" s="666"/>
      <c r="AY65" s="666"/>
      <c r="AZ65" s="666"/>
      <c r="BA65" s="666"/>
      <c r="BB65" s="666"/>
      <c r="BC65" s="666"/>
    </row>
    <row r="66" spans="1:55" ht="13.5" customHeight="1">
      <c r="A66" s="1"/>
      <c r="B66" s="717"/>
      <c r="C66" s="1"/>
      <c r="D66" s="11"/>
      <c r="E66" s="11"/>
      <c r="F66" s="1"/>
      <c r="G66" s="11"/>
      <c r="H66" s="11"/>
      <c r="I66" s="1"/>
      <c r="J66" s="11"/>
      <c r="K66" s="11"/>
      <c r="L66" s="1"/>
      <c r="M66" s="11"/>
      <c r="N66" s="1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666"/>
      <c r="AS66" s="666"/>
      <c r="AT66" s="666"/>
      <c r="AU66" s="666"/>
      <c r="AV66" s="666"/>
      <c r="AW66" s="666"/>
      <c r="AX66" s="666"/>
      <c r="AY66" s="666"/>
      <c r="AZ66" s="666"/>
      <c r="BA66" s="666"/>
      <c r="BB66" s="666"/>
      <c r="BC66" s="666"/>
    </row>
    <row r="67" spans="1:55" ht="13.5" customHeight="1">
      <c r="A67" s="1"/>
      <c r="B67" s="717"/>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666"/>
      <c r="AS67" s="666"/>
      <c r="AT67" s="666"/>
      <c r="AU67" s="666"/>
      <c r="AV67" s="666"/>
      <c r="AW67" s="666"/>
      <c r="AX67" s="666"/>
      <c r="AY67" s="666"/>
      <c r="AZ67" s="666"/>
      <c r="BA67" s="666"/>
      <c r="BB67" s="666"/>
      <c r="BC67" s="666"/>
    </row>
    <row r="68" spans="1:55" ht="13.5" customHeight="1">
      <c r="A68" s="1"/>
      <c r="B68" s="717"/>
      <c r="C68" s="1"/>
      <c r="D68" s="1"/>
      <c r="E68" s="1"/>
      <c r="F68" s="1"/>
      <c r="G68" s="13"/>
      <c r="H68" s="14"/>
      <c r="I68" s="14"/>
      <c r="J68" s="14"/>
      <c r="K68" s="14"/>
      <c r="L68" s="14"/>
      <c r="M68" s="20"/>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666"/>
      <c r="AS68" s="666"/>
      <c r="AT68" s="666"/>
      <c r="AU68" s="666"/>
      <c r="AV68" s="666"/>
      <c r="AW68" s="666"/>
      <c r="AX68" s="666"/>
      <c r="AY68" s="666"/>
      <c r="AZ68" s="666"/>
      <c r="BA68" s="666"/>
      <c r="BB68" s="666"/>
      <c r="BC68" s="666"/>
    </row>
    <row r="69" spans="1:55" ht="13.5" customHeight="1">
      <c r="A69" s="1"/>
      <c r="B69" s="717"/>
      <c r="C69" s="1"/>
      <c r="D69" s="1"/>
      <c r="E69" s="1"/>
      <c r="F69" s="1"/>
      <c r="G69" s="18"/>
      <c r="H69" s="14"/>
      <c r="I69" s="14"/>
      <c r="J69" s="14"/>
      <c r="K69" s="14"/>
      <c r="L69" s="14"/>
      <c r="M69" s="20"/>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666"/>
      <c r="AS69" s="666"/>
      <c r="AT69" s="666"/>
      <c r="AU69" s="666"/>
      <c r="AV69" s="666"/>
      <c r="AW69" s="666"/>
      <c r="AX69" s="666"/>
      <c r="AY69" s="666"/>
      <c r="AZ69" s="666"/>
      <c r="BA69" s="666"/>
      <c r="BB69" s="666"/>
      <c r="BC69" s="666"/>
    </row>
    <row r="70" spans="1:55" ht="13.5" customHeight="1">
      <c r="A70" s="1"/>
      <c r="B70" s="717"/>
      <c r="C70" s="1"/>
      <c r="D70" s="1"/>
      <c r="E70" s="1"/>
      <c r="F70" s="1"/>
      <c r="G70" s="18"/>
      <c r="H70" s="14"/>
      <c r="I70" s="14"/>
      <c r="J70" s="14"/>
      <c r="K70" s="14"/>
      <c r="L70" s="14"/>
      <c r="M70" s="20"/>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666"/>
      <c r="AS70" s="666"/>
      <c r="AT70" s="666"/>
      <c r="AU70" s="666"/>
      <c r="AV70" s="666"/>
      <c r="AW70" s="666"/>
      <c r="AX70" s="666"/>
      <c r="AY70" s="666"/>
      <c r="AZ70" s="666"/>
      <c r="BA70" s="666"/>
      <c r="BB70" s="666"/>
      <c r="BC70" s="666"/>
    </row>
    <row r="71" spans="1:55" ht="13.5" customHeight="1">
      <c r="A71" s="1"/>
      <c r="B71" s="717"/>
      <c r="C71" s="1"/>
      <c r="D71" s="1"/>
      <c r="E71" s="1"/>
      <c r="F71" s="1"/>
      <c r="G71" s="2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666"/>
      <c r="AS71" s="666"/>
      <c r="AT71" s="666"/>
      <c r="AU71" s="666"/>
      <c r="AV71" s="666"/>
      <c r="AW71" s="666"/>
      <c r="AX71" s="666"/>
      <c r="AY71" s="666"/>
      <c r="AZ71" s="666"/>
      <c r="BA71" s="666"/>
      <c r="BB71" s="666"/>
      <c r="BC71" s="666"/>
    </row>
    <row r="72" spans="1:55" ht="13.5" customHeight="1">
      <c r="A72" s="1"/>
      <c r="B72" s="717"/>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666"/>
      <c r="AS72" s="666"/>
      <c r="AT72" s="666"/>
      <c r="AU72" s="666"/>
      <c r="AV72" s="666"/>
      <c r="AW72" s="666"/>
      <c r="AX72" s="666"/>
      <c r="AY72" s="666"/>
      <c r="AZ72" s="666"/>
      <c r="BA72" s="666"/>
      <c r="BB72" s="666"/>
      <c r="BC72" s="666"/>
    </row>
    <row r="73" spans="1:55" ht="13.5" customHeight="1">
      <c r="A73" s="1"/>
      <c r="B73" s="717"/>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7"/>
      <c r="AS73" s="17"/>
      <c r="AT73" s="17"/>
      <c r="AU73" s="17"/>
      <c r="AV73" s="17"/>
      <c r="AW73" s="17"/>
      <c r="AX73" s="17"/>
      <c r="AY73" s="17"/>
      <c r="AZ73" s="17"/>
      <c r="BA73" s="17"/>
      <c r="BB73" s="17"/>
      <c r="BC73" s="17"/>
    </row>
    <row r="74" spans="1:55" ht="13.5" customHeight="1">
      <c r="A74" s="1"/>
      <c r="B74" s="717"/>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7"/>
      <c r="AS74" s="17"/>
      <c r="AT74" s="17"/>
      <c r="AU74" s="17"/>
      <c r="AV74" s="17"/>
      <c r="AW74" s="17"/>
      <c r="AX74" s="17"/>
      <c r="AY74" s="17"/>
      <c r="AZ74" s="17"/>
      <c r="BA74" s="17"/>
      <c r="BB74" s="17"/>
      <c r="BC74" s="17"/>
    </row>
    <row r="75" spans="1:55" ht="13.5" customHeight="1">
      <c r="A75" s="1"/>
      <c r="B75" s="717"/>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7"/>
      <c r="AS75" s="17"/>
      <c r="AT75" s="17"/>
      <c r="AU75" s="17"/>
      <c r="AV75" s="17"/>
      <c r="AW75" s="17"/>
      <c r="AX75" s="17"/>
      <c r="AY75" s="17"/>
      <c r="AZ75" s="17"/>
      <c r="BA75" s="17"/>
      <c r="BB75" s="17"/>
      <c r="BC75" s="17"/>
    </row>
    <row r="76" spans="1:55" ht="13.5" customHeight="1">
      <c r="A76" s="1"/>
      <c r="B76" s="717"/>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7"/>
      <c r="AS76" s="17"/>
      <c r="AT76" s="17"/>
      <c r="AU76" s="17"/>
      <c r="AV76" s="17"/>
      <c r="AW76" s="17"/>
      <c r="AX76" s="17"/>
      <c r="AY76" s="17"/>
      <c r="AZ76" s="17"/>
      <c r="BA76" s="17"/>
      <c r="BB76" s="17"/>
      <c r="BC76" s="17"/>
    </row>
    <row r="77" spans="1:55" ht="13.5" customHeight="1">
      <c r="A77" s="1"/>
      <c r="B77" s="717"/>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7"/>
      <c r="AS77" s="17"/>
      <c r="AT77" s="17"/>
      <c r="AU77" s="17"/>
      <c r="AV77" s="17"/>
      <c r="AW77" s="17"/>
      <c r="AX77" s="17"/>
      <c r="AY77" s="17"/>
      <c r="AZ77" s="17"/>
      <c r="BA77" s="17"/>
      <c r="BB77" s="17"/>
      <c r="BC77" s="17"/>
    </row>
    <row r="78" spans="1:55" ht="13.5" customHeight="1">
      <c r="A78" s="1"/>
      <c r="B78" s="717"/>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7"/>
      <c r="AS78" s="17"/>
      <c r="AT78" s="17"/>
      <c r="AU78" s="17"/>
      <c r="AV78" s="17"/>
      <c r="AW78" s="17"/>
      <c r="AX78" s="17"/>
      <c r="AY78" s="17"/>
      <c r="AZ78" s="17"/>
      <c r="BA78" s="17"/>
      <c r="BB78" s="17"/>
      <c r="BC78" s="17"/>
    </row>
    <row r="79" spans="1:55" ht="13.5" customHeight="1">
      <c r="A79" s="1"/>
      <c r="B79" s="717"/>
      <c r="C79" s="3"/>
      <c r="D79" s="4"/>
      <c r="E79" s="2"/>
      <c r="F79" s="4"/>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1"/>
      <c r="AI79" s="1"/>
      <c r="AJ79" s="1"/>
      <c r="AK79" s="1"/>
      <c r="AL79" s="1"/>
      <c r="AM79" s="1"/>
      <c r="AN79" s="1"/>
      <c r="AO79" s="1"/>
      <c r="AP79" s="1"/>
      <c r="AQ79" s="1"/>
      <c r="AR79" s="17"/>
      <c r="AS79" s="17"/>
      <c r="AT79" s="17"/>
      <c r="AU79" s="17"/>
      <c r="AV79" s="17"/>
      <c r="AW79" s="17"/>
      <c r="AX79" s="17"/>
      <c r="AY79" s="17"/>
      <c r="AZ79" s="17"/>
      <c r="BA79" s="17"/>
      <c r="BB79" s="17"/>
      <c r="BC79" s="17"/>
    </row>
    <row r="80" spans="1:55" ht="13.5" customHeight="1">
      <c r="A80" s="1"/>
      <c r="B80" s="717"/>
      <c r="C80" s="3"/>
      <c r="D80" s="2"/>
      <c r="E80" s="2"/>
      <c r="F80" s="2"/>
      <c r="G80" s="1"/>
      <c r="H80" s="2"/>
      <c r="I80" s="2"/>
      <c r="J80" s="2"/>
      <c r="K80" s="2"/>
      <c r="L80" s="2"/>
      <c r="M80" s="2"/>
      <c r="N80" s="2"/>
      <c r="O80" s="2"/>
      <c r="P80" s="2"/>
      <c r="Q80" s="2"/>
      <c r="R80" s="2"/>
      <c r="S80" s="2"/>
      <c r="T80" s="2"/>
      <c r="U80" s="2"/>
      <c r="V80" s="2"/>
      <c r="W80" s="2"/>
      <c r="X80" s="2"/>
      <c r="Y80" s="2"/>
      <c r="Z80" s="2"/>
      <c r="AA80" s="2"/>
      <c r="AB80" s="2"/>
      <c r="AC80" s="2"/>
      <c r="AD80" s="2"/>
      <c r="AE80" s="2"/>
      <c r="AF80" s="2"/>
      <c r="AG80" s="2"/>
      <c r="AH80" s="1"/>
      <c r="AI80" s="1"/>
      <c r="AJ80" s="1"/>
      <c r="AK80" s="1"/>
      <c r="AL80" s="1"/>
      <c r="AM80" s="1"/>
      <c r="AN80" s="1"/>
      <c r="AO80" s="1"/>
      <c r="AP80" s="1"/>
      <c r="AQ80" s="1"/>
      <c r="AR80" s="17"/>
      <c r="AS80" s="17"/>
      <c r="AT80" s="17"/>
      <c r="AU80" s="17"/>
      <c r="AV80" s="17"/>
      <c r="AW80" s="17"/>
      <c r="AX80" s="17"/>
      <c r="AY80" s="17"/>
      <c r="AZ80" s="17"/>
      <c r="BA80" s="17"/>
      <c r="BB80" s="17"/>
      <c r="BC80" s="17"/>
    </row>
    <row r="81" spans="1:55" ht="13.5" customHeight="1">
      <c r="A81" s="1"/>
      <c r="B81" s="717"/>
      <c r="C81" s="3"/>
      <c r="D81" s="2"/>
      <c r="E81" s="2"/>
      <c r="F81" s="4"/>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1"/>
      <c r="AI81" s="1"/>
      <c r="AJ81" s="1"/>
      <c r="AK81" s="1"/>
      <c r="AL81" s="1"/>
      <c r="AM81" s="1"/>
      <c r="AN81" s="1"/>
      <c r="AO81" s="1"/>
      <c r="AP81" s="1"/>
      <c r="AQ81" s="1"/>
      <c r="AR81" s="17"/>
      <c r="AS81" s="17"/>
      <c r="AT81" s="17"/>
      <c r="AU81" s="17"/>
      <c r="AV81" s="17"/>
      <c r="AW81" s="17"/>
      <c r="AX81" s="17"/>
      <c r="AY81" s="17"/>
      <c r="AZ81" s="17"/>
      <c r="BA81" s="17"/>
      <c r="BB81" s="17"/>
      <c r="BC81" s="17"/>
    </row>
    <row r="82" spans="1:55" ht="13.5" customHeight="1">
      <c r="A82" s="1"/>
      <c r="B82" s="717"/>
      <c r="C82" s="3"/>
      <c r="D82" s="2"/>
      <c r="E82" s="2"/>
      <c r="F82" s="4"/>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1"/>
      <c r="AI82" s="1"/>
      <c r="AJ82" s="1"/>
      <c r="AK82" s="1"/>
      <c r="AL82" s="1"/>
      <c r="AM82" s="1"/>
      <c r="AN82" s="1"/>
      <c r="AO82" s="1"/>
      <c r="AP82" s="1"/>
      <c r="AQ82" s="1"/>
      <c r="AR82" s="17"/>
      <c r="AS82" s="17"/>
      <c r="AT82" s="17"/>
      <c r="AU82" s="17"/>
      <c r="AV82" s="17"/>
      <c r="AW82" s="17"/>
      <c r="AX82" s="17"/>
      <c r="AY82" s="17"/>
      <c r="AZ82" s="17"/>
      <c r="BA82" s="17"/>
      <c r="BB82" s="17"/>
      <c r="BC82" s="17"/>
    </row>
    <row r="83" spans="1:55" ht="13.5" customHeight="1">
      <c r="A83" s="1"/>
      <c r="B83" s="717"/>
      <c r="C83" s="3"/>
      <c r="D83" s="2"/>
      <c r="E83" s="2"/>
      <c r="F83" s="4"/>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1"/>
      <c r="AI83" s="1"/>
      <c r="AJ83" s="1"/>
      <c r="AK83" s="1"/>
      <c r="AL83" s="1"/>
      <c r="AM83" s="1"/>
      <c r="AN83" s="1"/>
      <c r="AO83" s="1"/>
      <c r="AP83" s="1"/>
      <c r="AQ83" s="1"/>
      <c r="AR83" s="17"/>
      <c r="AS83" s="17"/>
      <c r="AT83" s="17"/>
      <c r="AU83" s="17"/>
      <c r="AV83" s="17"/>
      <c r="AW83" s="17"/>
      <c r="AX83" s="17"/>
      <c r="AY83" s="17"/>
      <c r="AZ83" s="17"/>
      <c r="BA83" s="17"/>
      <c r="BB83" s="17"/>
      <c r="BC83" s="17"/>
    </row>
    <row r="84" spans="1:55" ht="13.5" customHeight="1">
      <c r="A84" s="1"/>
      <c r="B84" s="717"/>
      <c r="C84" s="3"/>
      <c r="D84" s="2"/>
      <c r="E84" s="2"/>
      <c r="F84" s="4"/>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1"/>
      <c r="AI84" s="1"/>
      <c r="AJ84" s="1"/>
      <c r="AK84" s="1"/>
      <c r="AL84" s="1"/>
      <c r="AM84" s="1"/>
      <c r="AN84" s="1"/>
      <c r="AO84" s="1"/>
      <c r="AP84" s="1"/>
      <c r="AQ84" s="1"/>
      <c r="AR84" s="17"/>
      <c r="AS84" s="17"/>
      <c r="AT84" s="17"/>
      <c r="AU84" s="17"/>
      <c r="AV84" s="17"/>
      <c r="AW84" s="17"/>
      <c r="AX84" s="17"/>
      <c r="AY84" s="17"/>
      <c r="AZ84" s="17"/>
      <c r="BA84" s="17"/>
      <c r="BB84" s="17"/>
      <c r="BC84" s="17"/>
    </row>
    <row r="85" spans="1:55" ht="13.5" customHeight="1">
      <c r="A85" s="1"/>
      <c r="B85" s="717"/>
      <c r="C85" s="3"/>
      <c r="D85" s="2"/>
      <c r="E85" s="2"/>
      <c r="F85" s="4"/>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
      <c r="AI85" s="1"/>
      <c r="AJ85" s="1"/>
      <c r="AK85" s="1"/>
      <c r="AL85" s="1"/>
      <c r="AM85" s="1"/>
      <c r="AN85" s="1"/>
      <c r="AO85" s="1"/>
      <c r="AP85" s="1"/>
      <c r="AQ85" s="1"/>
      <c r="AR85" s="17"/>
      <c r="AS85" s="17"/>
      <c r="AT85" s="17"/>
      <c r="AU85" s="17"/>
      <c r="AV85" s="17"/>
      <c r="AW85" s="17"/>
      <c r="AX85" s="17"/>
      <c r="AY85" s="17"/>
      <c r="AZ85" s="17"/>
      <c r="BA85" s="17"/>
      <c r="BB85" s="17"/>
      <c r="BC85" s="17"/>
    </row>
    <row r="86" spans="1:55" ht="13.5" customHeight="1">
      <c r="A86" s="1"/>
      <c r="B86" s="717"/>
      <c r="C86" s="3"/>
      <c r="D86" s="2"/>
      <c r="E86" s="2"/>
      <c r="F86" s="4"/>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
      <c r="AI86" s="1"/>
      <c r="AJ86" s="1"/>
      <c r="AK86" s="1"/>
      <c r="AL86" s="1"/>
      <c r="AM86" s="1"/>
      <c r="AN86" s="1"/>
      <c r="AO86" s="1"/>
      <c r="AP86" s="1"/>
      <c r="AQ86" s="1"/>
      <c r="AR86" s="17"/>
      <c r="AS86" s="17"/>
      <c r="AT86" s="17"/>
      <c r="AU86" s="17"/>
      <c r="AV86" s="17"/>
      <c r="AW86" s="17"/>
      <c r="AX86" s="17"/>
      <c r="AY86" s="17"/>
      <c r="AZ86" s="17"/>
      <c r="BA86" s="17"/>
      <c r="BB86" s="17"/>
      <c r="BC86" s="17"/>
    </row>
    <row r="87" spans="1:55" ht="13.5" customHeight="1">
      <c r="A87" s="1"/>
      <c r="B87" s="717"/>
      <c r="C87" s="3"/>
      <c r="D87" s="2"/>
      <c r="E87" s="2"/>
      <c r="F87" s="4"/>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1"/>
      <c r="AI87" s="1"/>
      <c r="AJ87" s="1"/>
      <c r="AK87" s="1"/>
      <c r="AL87" s="1"/>
      <c r="AM87" s="1"/>
      <c r="AN87" s="1"/>
      <c r="AO87" s="1"/>
      <c r="AP87" s="1"/>
      <c r="AQ87" s="1"/>
      <c r="AR87" s="17"/>
      <c r="AS87" s="17"/>
      <c r="AT87" s="17"/>
      <c r="AU87" s="17"/>
      <c r="AV87" s="17"/>
      <c r="AW87" s="17"/>
      <c r="AX87" s="17"/>
      <c r="AY87" s="17"/>
      <c r="AZ87" s="17"/>
      <c r="BA87" s="17"/>
      <c r="BB87" s="17"/>
      <c r="BC87" s="17"/>
    </row>
    <row r="88" spans="1:55" ht="13.5" customHeight="1">
      <c r="A88" s="1"/>
      <c r="B88" s="717"/>
      <c r="C88" s="3"/>
      <c r="D88" s="2"/>
      <c r="E88" s="2"/>
      <c r="F88" s="4"/>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1"/>
      <c r="AI88" s="1"/>
      <c r="AJ88" s="1"/>
      <c r="AK88" s="1"/>
      <c r="AL88" s="1"/>
      <c r="AM88" s="1"/>
      <c r="AN88" s="1"/>
      <c r="AO88" s="1"/>
      <c r="AP88" s="1"/>
      <c r="AQ88" s="1"/>
      <c r="AR88" s="17"/>
      <c r="AS88" s="17"/>
      <c r="AT88" s="17"/>
      <c r="AU88" s="17"/>
      <c r="AV88" s="17"/>
      <c r="AW88" s="17"/>
      <c r="AX88" s="17"/>
      <c r="AY88" s="17"/>
      <c r="AZ88" s="17"/>
      <c r="BA88" s="17"/>
      <c r="BB88" s="17"/>
      <c r="BC88" s="17"/>
    </row>
    <row r="89" spans="1:55" ht="13.5" customHeight="1">
      <c r="A89" s="1"/>
      <c r="B89" s="717"/>
      <c r="C89" s="3"/>
      <c r="D89" s="2"/>
      <c r="E89" s="2"/>
      <c r="F89" s="4"/>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1"/>
      <c r="AI89" s="1"/>
      <c r="AJ89" s="1"/>
      <c r="AK89" s="1"/>
      <c r="AL89" s="1"/>
      <c r="AM89" s="1"/>
      <c r="AN89" s="1"/>
      <c r="AO89" s="1"/>
      <c r="AP89" s="1"/>
      <c r="AQ89" s="1"/>
      <c r="AR89" s="17"/>
      <c r="AS89" s="17"/>
      <c r="AT89" s="17"/>
      <c r="AU89" s="17"/>
      <c r="AV89" s="17"/>
      <c r="AW89" s="17"/>
      <c r="AX89" s="17"/>
      <c r="AY89" s="17"/>
      <c r="AZ89" s="17"/>
      <c r="BA89" s="17"/>
      <c r="BB89" s="17"/>
      <c r="BC89" s="17"/>
    </row>
    <row r="90" spans="1:55" ht="13.5" customHeight="1">
      <c r="A90" s="1"/>
      <c r="B90" s="717"/>
      <c r="C90" s="3"/>
      <c r="D90" s="2"/>
      <c r="E90" s="2"/>
      <c r="F90" s="4"/>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1"/>
      <c r="AI90" s="1"/>
      <c r="AJ90" s="1"/>
      <c r="AK90" s="1"/>
      <c r="AL90" s="1"/>
      <c r="AM90" s="1"/>
      <c r="AN90" s="1"/>
      <c r="AO90" s="1"/>
      <c r="AP90" s="1"/>
      <c r="AQ90" s="1"/>
      <c r="AR90" s="17"/>
      <c r="AS90" s="17"/>
      <c r="AT90" s="17"/>
      <c r="AU90" s="17"/>
      <c r="AV90" s="17"/>
      <c r="AW90" s="17"/>
      <c r="AX90" s="17"/>
      <c r="AY90" s="17"/>
      <c r="AZ90" s="17"/>
      <c r="BA90" s="17"/>
      <c r="BB90" s="17"/>
      <c r="BC90" s="17"/>
    </row>
    <row r="91" spans="1:55" ht="13.5" customHeight="1">
      <c r="A91" s="1"/>
      <c r="B91" s="717"/>
      <c r="C91" s="3"/>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1"/>
      <c r="AI91" s="1"/>
      <c r="AJ91" s="1"/>
      <c r="AK91" s="1"/>
      <c r="AL91" s="1"/>
      <c r="AM91" s="1"/>
      <c r="AN91" s="1"/>
      <c r="AO91" s="1"/>
      <c r="AP91" s="1"/>
      <c r="AQ91" s="1"/>
      <c r="AR91" s="17"/>
      <c r="AS91" s="17"/>
      <c r="AT91" s="17"/>
      <c r="AU91" s="17"/>
      <c r="AV91" s="17"/>
      <c r="AW91" s="17"/>
      <c r="AX91" s="17"/>
      <c r="AY91" s="17"/>
      <c r="AZ91" s="17"/>
      <c r="BA91" s="17"/>
      <c r="BB91" s="17"/>
      <c r="BC91" s="17"/>
    </row>
    <row r="92" spans="1:55" ht="13.5" customHeight="1">
      <c r="A92" s="1"/>
      <c r="B92" s="717"/>
      <c r="C92" s="3"/>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1"/>
      <c r="AI92" s="1"/>
      <c r="AJ92" s="1"/>
      <c r="AK92" s="1"/>
      <c r="AL92" s="1"/>
      <c r="AM92" s="1"/>
      <c r="AN92" s="1"/>
      <c r="AO92" s="1"/>
      <c r="AP92" s="1"/>
      <c r="AQ92" s="1"/>
      <c r="AR92" s="17"/>
      <c r="AS92" s="17"/>
      <c r="AT92" s="17"/>
      <c r="AU92" s="17"/>
      <c r="AV92" s="17"/>
      <c r="AW92" s="17"/>
      <c r="AX92" s="17"/>
      <c r="AY92" s="17"/>
      <c r="AZ92" s="17"/>
      <c r="BA92" s="17"/>
      <c r="BB92" s="17"/>
      <c r="BC92" s="17"/>
    </row>
    <row r="93" spans="1:55" ht="13.5" customHeight="1">
      <c r="A93" s="1"/>
      <c r="B93" s="717"/>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1"/>
      <c r="AI93" s="1"/>
      <c r="AJ93" s="1"/>
      <c r="AK93" s="1"/>
      <c r="AL93" s="1"/>
      <c r="AM93" s="1"/>
      <c r="AN93" s="1"/>
      <c r="AO93" s="1"/>
      <c r="AP93" s="1"/>
      <c r="AQ93" s="1"/>
      <c r="AR93" s="17"/>
      <c r="AS93" s="17"/>
      <c r="AT93" s="17"/>
      <c r="AU93" s="17"/>
      <c r="AV93" s="17"/>
      <c r="AW93" s="17"/>
      <c r="AX93" s="17"/>
      <c r="AY93" s="17"/>
      <c r="AZ93" s="17"/>
      <c r="BA93" s="17"/>
      <c r="BB93" s="17"/>
      <c r="BC93" s="17"/>
    </row>
    <row r="94" spans="1:55" ht="13.5" customHeight="1">
      <c r="A94" s="1"/>
      <c r="B94" s="717"/>
      <c r="C94" s="3"/>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1"/>
      <c r="AI94" s="1"/>
      <c r="AJ94" s="1"/>
      <c r="AK94" s="1"/>
      <c r="AL94" s="1"/>
      <c r="AM94" s="1"/>
      <c r="AN94" s="1"/>
      <c r="AO94" s="1"/>
      <c r="AP94" s="1"/>
      <c r="AQ94" s="1"/>
      <c r="AR94" s="17"/>
      <c r="AS94" s="17"/>
      <c r="AT94" s="17"/>
      <c r="AU94" s="17"/>
      <c r="AV94" s="17"/>
      <c r="AW94" s="17"/>
      <c r="AX94" s="17"/>
      <c r="AY94" s="17"/>
      <c r="AZ94" s="17"/>
      <c r="BA94" s="17"/>
      <c r="BB94" s="17"/>
      <c r="BC94" s="17"/>
    </row>
    <row r="95" spans="1:55" ht="13.5" customHeight="1">
      <c r="A95" s="1"/>
      <c r="B95" s="717"/>
      <c r="C95" s="3"/>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1"/>
      <c r="AI95" s="1"/>
      <c r="AJ95" s="1"/>
      <c r="AK95" s="1"/>
      <c r="AL95" s="1"/>
      <c r="AM95" s="1"/>
      <c r="AN95" s="1"/>
      <c r="AO95" s="1"/>
      <c r="AP95" s="1"/>
      <c r="AQ95" s="1"/>
      <c r="AR95" s="17"/>
      <c r="AS95" s="17"/>
      <c r="AT95" s="17"/>
      <c r="AU95" s="17"/>
      <c r="AV95" s="17"/>
      <c r="AW95" s="17"/>
      <c r="AX95" s="17"/>
      <c r="AY95" s="17"/>
      <c r="AZ95" s="17"/>
      <c r="BA95" s="17"/>
      <c r="BB95" s="17"/>
      <c r="BC95" s="17"/>
    </row>
    <row r="96" spans="1:55" ht="13.5" customHeight="1">
      <c r="A96" s="1"/>
      <c r="B96" s="717"/>
      <c r="C96" s="3"/>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1"/>
      <c r="AI96" s="1"/>
      <c r="AJ96" s="1"/>
      <c r="AK96" s="1"/>
      <c r="AL96" s="1"/>
      <c r="AM96" s="1"/>
      <c r="AN96" s="1"/>
      <c r="AO96" s="1"/>
      <c r="AP96" s="1"/>
      <c r="AQ96" s="1"/>
      <c r="AR96" s="17"/>
      <c r="AS96" s="17"/>
      <c r="AT96" s="17"/>
      <c r="AU96" s="17"/>
      <c r="AV96" s="17"/>
      <c r="AW96" s="17"/>
      <c r="AX96" s="17"/>
      <c r="AY96" s="17"/>
      <c r="AZ96" s="17"/>
      <c r="BA96" s="17"/>
      <c r="BB96" s="17"/>
      <c r="BC96" s="17"/>
    </row>
    <row r="97" spans="1:55" ht="13.5" customHeight="1">
      <c r="A97" s="1"/>
      <c r="B97" s="717"/>
      <c r="C97" s="3"/>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1"/>
      <c r="AI97" s="1"/>
      <c r="AJ97" s="1"/>
      <c r="AK97" s="1"/>
      <c r="AL97" s="1"/>
      <c r="AM97" s="1"/>
      <c r="AN97" s="1"/>
      <c r="AO97" s="1"/>
      <c r="AP97" s="1"/>
      <c r="AQ97" s="1"/>
      <c r="AR97" s="17"/>
      <c r="AS97" s="17"/>
      <c r="AT97" s="17"/>
      <c r="AU97" s="17"/>
      <c r="AV97" s="17"/>
      <c r="AW97" s="17"/>
      <c r="AX97" s="17"/>
      <c r="AY97" s="17"/>
      <c r="AZ97" s="17"/>
      <c r="BA97" s="17"/>
      <c r="BB97" s="17"/>
      <c r="BC97" s="17"/>
    </row>
    <row r="98" spans="1:55" ht="13.5" customHeight="1">
      <c r="A98" s="1"/>
      <c r="B98" s="717"/>
      <c r="C98" s="3"/>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1"/>
      <c r="AI98" s="1"/>
      <c r="AJ98" s="1"/>
      <c r="AK98" s="1"/>
      <c r="AL98" s="1"/>
      <c r="AM98" s="1"/>
      <c r="AN98" s="1"/>
      <c r="AO98" s="1"/>
      <c r="AP98" s="1"/>
      <c r="AQ98" s="1"/>
      <c r="AR98" s="17"/>
      <c r="AS98" s="17"/>
      <c r="AT98" s="17"/>
      <c r="AU98" s="17"/>
      <c r="AV98" s="17"/>
      <c r="AW98" s="17"/>
      <c r="AX98" s="17"/>
      <c r="AY98" s="17"/>
      <c r="AZ98" s="17"/>
      <c r="BA98" s="17"/>
      <c r="BB98" s="17"/>
      <c r="BC98" s="17"/>
    </row>
    <row r="99" spans="1:55" ht="13.5" customHeight="1">
      <c r="A99" s="1"/>
      <c r="B99" s="717"/>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
      <c r="AI99" s="1"/>
      <c r="AJ99" s="1"/>
      <c r="AK99" s="1"/>
      <c r="AL99" s="1"/>
      <c r="AM99" s="1"/>
      <c r="AN99" s="1"/>
      <c r="AO99" s="1"/>
      <c r="AP99" s="1"/>
      <c r="AQ99" s="1"/>
      <c r="AR99" s="17"/>
      <c r="AS99" s="17"/>
      <c r="AT99" s="17"/>
      <c r="AU99" s="17"/>
      <c r="AV99" s="17"/>
      <c r="AW99" s="17"/>
      <c r="AX99" s="17"/>
      <c r="AY99" s="17"/>
      <c r="AZ99" s="17"/>
      <c r="BA99" s="17"/>
      <c r="BB99" s="17"/>
      <c r="BC99" s="17"/>
    </row>
    <row r="100" spans="1:55" ht="13.5" customHeight="1">
      <c r="A100" s="1"/>
      <c r="B100" s="717"/>
      <c r="C100" s="3"/>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1"/>
      <c r="AI100" s="1"/>
      <c r="AJ100" s="1"/>
      <c r="AK100" s="1"/>
      <c r="AL100" s="1"/>
      <c r="AM100" s="1"/>
      <c r="AN100" s="1"/>
      <c r="AO100" s="1"/>
      <c r="AP100" s="1"/>
      <c r="AQ100" s="1"/>
      <c r="AR100" s="17"/>
      <c r="AS100" s="17"/>
      <c r="AT100" s="17"/>
      <c r="AU100" s="17"/>
      <c r="AV100" s="17"/>
      <c r="AW100" s="17"/>
      <c r="AX100" s="17"/>
      <c r="AY100" s="17"/>
      <c r="AZ100" s="17"/>
      <c r="BA100" s="17"/>
      <c r="BB100" s="17"/>
      <c r="BC100" s="17"/>
    </row>
    <row r="101" spans="1:55" ht="13.5" customHeight="1">
      <c r="A101" s="1"/>
      <c r="B101" s="717"/>
      <c r="C101" s="3"/>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1"/>
      <c r="AI101" s="1"/>
      <c r="AJ101" s="1"/>
      <c r="AK101" s="1"/>
      <c r="AL101" s="1"/>
      <c r="AM101" s="1"/>
      <c r="AN101" s="1"/>
      <c r="AO101" s="1"/>
      <c r="AP101" s="1"/>
      <c r="AQ101" s="1"/>
      <c r="AR101" s="17"/>
      <c r="AS101" s="17"/>
      <c r="AT101" s="17"/>
      <c r="AU101" s="17"/>
      <c r="AV101" s="17"/>
      <c r="AW101" s="17"/>
      <c r="AX101" s="17"/>
      <c r="AY101" s="17"/>
      <c r="AZ101" s="17"/>
      <c r="BA101" s="17"/>
      <c r="BB101" s="17"/>
      <c r="BC101" s="17"/>
    </row>
    <row r="102" spans="1:55" ht="13.5" customHeight="1">
      <c r="A102" s="1"/>
      <c r="B102" s="717"/>
      <c r="C102" s="3"/>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1"/>
      <c r="AI102" s="1"/>
      <c r="AJ102" s="1"/>
      <c r="AK102" s="1"/>
      <c r="AL102" s="1"/>
      <c r="AM102" s="1"/>
      <c r="AN102" s="1"/>
      <c r="AO102" s="1"/>
      <c r="AP102" s="1"/>
      <c r="AQ102" s="1"/>
      <c r="AR102" s="17"/>
      <c r="AS102" s="17"/>
      <c r="AT102" s="17"/>
      <c r="AU102" s="17"/>
      <c r="AV102" s="17"/>
      <c r="AW102" s="17"/>
      <c r="AX102" s="17"/>
      <c r="AY102" s="17"/>
      <c r="AZ102" s="17"/>
      <c r="BA102" s="17"/>
      <c r="BB102" s="17"/>
      <c r="BC102" s="17"/>
    </row>
    <row r="103" spans="1:55" ht="13.5" customHeight="1">
      <c r="A103" s="1"/>
      <c r="B103" s="717"/>
      <c r="C103" s="3"/>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1"/>
      <c r="AI103" s="1"/>
      <c r="AJ103" s="1"/>
      <c r="AK103" s="1"/>
      <c r="AL103" s="1"/>
      <c r="AM103" s="1"/>
      <c r="AN103" s="1"/>
      <c r="AO103" s="1"/>
      <c r="AP103" s="1"/>
      <c r="AQ103" s="1"/>
      <c r="AR103" s="17"/>
      <c r="AS103" s="17"/>
      <c r="AT103" s="17"/>
      <c r="AU103" s="17"/>
      <c r="AV103" s="17"/>
      <c r="AW103" s="17"/>
      <c r="AX103" s="17"/>
      <c r="AY103" s="17"/>
      <c r="AZ103" s="17"/>
      <c r="BA103" s="17"/>
      <c r="BB103" s="17"/>
      <c r="BC103" s="17"/>
    </row>
    <row r="104" spans="1:55" ht="13.5" customHeight="1">
      <c r="A104" s="1"/>
      <c r="B104" s="717"/>
      <c r="C104" s="3"/>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1"/>
      <c r="AI104" s="1"/>
      <c r="AJ104" s="1"/>
      <c r="AK104" s="1"/>
      <c r="AL104" s="1"/>
      <c r="AM104" s="1"/>
      <c r="AN104" s="1"/>
      <c r="AO104" s="1"/>
      <c r="AP104" s="1"/>
      <c r="AQ104" s="1"/>
      <c r="AR104" s="17"/>
      <c r="AS104" s="17"/>
      <c r="AT104" s="17"/>
      <c r="AU104" s="17"/>
      <c r="AV104" s="17"/>
      <c r="AW104" s="17"/>
      <c r="AX104" s="17"/>
      <c r="AY104" s="17"/>
      <c r="AZ104" s="17"/>
      <c r="BA104" s="17"/>
      <c r="BB104" s="17"/>
      <c r="BC104" s="17"/>
    </row>
    <row r="105" spans="1:55" ht="13.5" customHeight="1">
      <c r="A105" s="1"/>
      <c r="B105" s="717"/>
      <c r="C105" s="3"/>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1"/>
      <c r="AI105" s="1"/>
      <c r="AJ105" s="1"/>
      <c r="AK105" s="1"/>
      <c r="AL105" s="1"/>
      <c r="AM105" s="1"/>
      <c r="AN105" s="1"/>
      <c r="AO105" s="1"/>
      <c r="AP105" s="1"/>
      <c r="AQ105" s="1"/>
      <c r="AR105" s="17"/>
      <c r="AS105" s="17"/>
      <c r="AT105" s="17"/>
      <c r="AU105" s="17"/>
      <c r="AV105" s="17"/>
      <c r="AW105" s="17"/>
      <c r="AX105" s="17"/>
      <c r="AY105" s="17"/>
      <c r="AZ105" s="17"/>
      <c r="BA105" s="17"/>
      <c r="BB105" s="17"/>
      <c r="BC105" s="17"/>
    </row>
    <row r="106" spans="1:55" ht="13.5" customHeight="1">
      <c r="A106" s="1"/>
      <c r="B106" s="717"/>
      <c r="C106" s="3"/>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1"/>
      <c r="AI106" s="1"/>
      <c r="AJ106" s="1"/>
      <c r="AK106" s="1"/>
      <c r="AL106" s="1"/>
      <c r="AM106" s="1"/>
      <c r="AN106" s="1"/>
      <c r="AO106" s="1"/>
      <c r="AP106" s="1"/>
      <c r="AQ106" s="1"/>
      <c r="AR106" s="17"/>
      <c r="AS106" s="17"/>
      <c r="AT106" s="17"/>
      <c r="AU106" s="17"/>
      <c r="AV106" s="17"/>
      <c r="AW106" s="17"/>
      <c r="AX106" s="17"/>
      <c r="AY106" s="17"/>
      <c r="AZ106" s="17"/>
      <c r="BA106" s="17"/>
      <c r="BB106" s="17"/>
      <c r="BC106" s="17"/>
    </row>
    <row r="107" spans="1:55" ht="13.5" customHeight="1">
      <c r="A107" s="1"/>
      <c r="B107" s="717"/>
      <c r="C107" s="3"/>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1"/>
      <c r="AI107" s="1"/>
      <c r="AJ107" s="1"/>
      <c r="AK107" s="1"/>
      <c r="AL107" s="1"/>
      <c r="AM107" s="1"/>
      <c r="AN107" s="1"/>
      <c r="AO107" s="1"/>
      <c r="AP107" s="1"/>
      <c r="AQ107" s="1"/>
      <c r="AR107" s="17"/>
      <c r="AS107" s="17"/>
      <c r="AT107" s="17"/>
      <c r="AU107" s="17"/>
      <c r="AV107" s="17"/>
      <c r="AW107" s="17"/>
      <c r="AX107" s="17"/>
      <c r="AY107" s="17"/>
      <c r="AZ107" s="17"/>
      <c r="BA107" s="17"/>
      <c r="BB107" s="17"/>
      <c r="BC107" s="17"/>
    </row>
    <row r="108" spans="1:55" ht="13.5" customHeight="1">
      <c r="A108" s="1"/>
      <c r="B108" s="717"/>
      <c r="C108" s="3"/>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1"/>
      <c r="AI108" s="1"/>
      <c r="AJ108" s="1"/>
      <c r="AK108" s="1"/>
      <c r="AL108" s="1"/>
      <c r="AM108" s="1"/>
      <c r="AN108" s="1"/>
      <c r="AO108" s="1"/>
      <c r="AP108" s="1"/>
      <c r="AQ108" s="1"/>
      <c r="AR108" s="17"/>
      <c r="AS108" s="17"/>
      <c r="AT108" s="17"/>
      <c r="AU108" s="17"/>
      <c r="AV108" s="17"/>
      <c r="AW108" s="17"/>
      <c r="AX108" s="17"/>
      <c r="AY108" s="17"/>
      <c r="AZ108" s="17"/>
      <c r="BA108" s="17"/>
      <c r="BB108" s="17"/>
      <c r="BC108" s="17"/>
    </row>
    <row r="109" spans="1:55" ht="13.5" customHeight="1">
      <c r="A109" s="1"/>
      <c r="B109" s="717"/>
      <c r="C109" s="3"/>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1"/>
      <c r="AI109" s="1"/>
      <c r="AJ109" s="1"/>
      <c r="AK109" s="1"/>
      <c r="AL109" s="1"/>
      <c r="AM109" s="1"/>
      <c r="AN109" s="1"/>
      <c r="AO109" s="1"/>
      <c r="AP109" s="1"/>
      <c r="AQ109" s="1"/>
      <c r="AR109" s="17"/>
      <c r="AS109" s="17"/>
      <c r="AT109" s="17"/>
      <c r="AU109" s="17"/>
      <c r="AV109" s="17"/>
      <c r="AW109" s="17"/>
      <c r="AX109" s="17"/>
      <c r="AY109" s="17"/>
      <c r="AZ109" s="17"/>
      <c r="BA109" s="17"/>
      <c r="BB109" s="17"/>
      <c r="BC109" s="17"/>
    </row>
    <row r="110" spans="1:55" ht="13.5" customHeight="1">
      <c r="A110" s="1"/>
      <c r="B110" s="717"/>
      <c r="C110" s="3"/>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1"/>
      <c r="AI110" s="1"/>
      <c r="AJ110" s="1"/>
      <c r="AK110" s="1"/>
      <c r="AL110" s="1"/>
      <c r="AM110" s="1"/>
      <c r="AN110" s="1"/>
      <c r="AO110" s="1"/>
      <c r="AP110" s="1"/>
      <c r="AQ110" s="1"/>
      <c r="AR110" s="17"/>
      <c r="AS110" s="17"/>
      <c r="AT110" s="17"/>
      <c r="AU110" s="17"/>
      <c r="AV110" s="17"/>
      <c r="AW110" s="17"/>
      <c r="AX110" s="17"/>
      <c r="AY110" s="17"/>
      <c r="AZ110" s="17"/>
      <c r="BA110" s="17"/>
      <c r="BB110" s="17"/>
      <c r="BC110" s="17"/>
    </row>
    <row r="111" spans="1:55" ht="13.5" customHeight="1">
      <c r="A111" s="1"/>
      <c r="B111" s="717"/>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1"/>
      <c r="AI111" s="1"/>
      <c r="AJ111" s="1"/>
      <c r="AK111" s="1"/>
      <c r="AL111" s="1"/>
      <c r="AM111" s="1"/>
      <c r="AN111" s="1"/>
      <c r="AO111" s="1"/>
      <c r="AP111" s="1"/>
      <c r="AQ111" s="1"/>
      <c r="AR111" s="17"/>
      <c r="AS111" s="17"/>
      <c r="AT111" s="17"/>
      <c r="AU111" s="17"/>
      <c r="AV111" s="17"/>
      <c r="AW111" s="17"/>
      <c r="AX111" s="17"/>
      <c r="AY111" s="17"/>
      <c r="AZ111" s="17"/>
      <c r="BA111" s="17"/>
      <c r="BB111" s="17"/>
      <c r="BC111" s="17"/>
    </row>
    <row r="112" spans="1:55" ht="47.25" customHeight="1">
      <c r="A112" s="1"/>
      <c r="B112" s="717"/>
      <c r="C112" s="3"/>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1"/>
      <c r="AI112" s="1"/>
      <c r="AJ112" s="1"/>
      <c r="AK112" s="1"/>
      <c r="AL112" s="1"/>
      <c r="AM112" s="1"/>
      <c r="AN112" s="1"/>
      <c r="AO112" s="1"/>
      <c r="AP112" s="1"/>
      <c r="AQ112" s="1"/>
      <c r="AR112" s="17"/>
      <c r="AS112" s="17"/>
      <c r="AT112" s="17"/>
      <c r="AU112" s="17"/>
      <c r="AV112" s="17"/>
      <c r="AW112" s="17"/>
      <c r="AX112" s="17"/>
      <c r="AY112" s="17"/>
      <c r="AZ112" s="17"/>
      <c r="BA112" s="17"/>
      <c r="BB112" s="17"/>
      <c r="BC112" s="17"/>
    </row>
    <row r="113" spans="1:55" ht="12.75" customHeight="1">
      <c r="A113" s="1"/>
      <c r="B113" s="718"/>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7"/>
      <c r="AS113" s="17"/>
      <c r="AT113" s="17"/>
      <c r="AU113" s="17"/>
      <c r="AV113" s="17"/>
      <c r="AW113" s="17"/>
      <c r="AX113" s="17"/>
      <c r="AY113" s="17"/>
      <c r="AZ113" s="17"/>
      <c r="BA113" s="17"/>
      <c r="BB113" s="17"/>
      <c r="BC113" s="17"/>
    </row>
    <row r="114" spans="1:55"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spans="1:55"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spans="1:55"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spans="1:55"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spans="1:55"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spans="1:55"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spans="1:55"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spans="1:55"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spans="1:5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spans="1:55"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spans="1:55"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spans="1:55"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spans="1:55"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spans="1:55"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spans="1:55"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spans="1:55"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spans="1:55"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spans="1:5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spans="1:55"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spans="1:55"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spans="1:55"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spans="1:55"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spans="1:55"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spans="1:55"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spans="1:55"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spans="1:55"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spans="1:5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spans="1:55"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spans="1:55"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spans="1:55"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spans="1:55"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spans="1:55"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spans="1:55"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spans="1:55"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spans="1:55"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spans="1:55"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spans="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spans="1:55"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spans="1:55"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spans="1:55"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spans="1:55"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spans="1:55"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spans="1:55"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spans="1:55"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spans="1:55"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spans="1:55"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spans="1:5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spans="1:55"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spans="1:55"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spans="1:55"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spans="1:55"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spans="1:55"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spans="1:55"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spans="1:5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spans="1:55"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spans="1:55"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spans="1:55"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spans="1:55"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spans="1:55"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spans="1:55"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spans="1:55"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spans="1:55"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spans="1:5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spans="1:55"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spans="1:55"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spans="1:55"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spans="1:55"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5"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spans="1:55"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spans="1:55"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spans="1:55"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spans="1:55"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spans="1:5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spans="1:55"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spans="1:55"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spans="1:55"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spans="1:55"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spans="1:55"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spans="1:55"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spans="1:55"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spans="1:55"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spans="1:55"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spans="1:5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spans="1:55"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spans="1:55"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spans="1:55"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spans="1:55"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spans="1:55"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spans="1:55"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spans="1:55"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spans="1:55"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spans="1:55"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spans="1:5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spans="1:55"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spans="1:55"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spans="1:55"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spans="1:55"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spans="1:55"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spans="1:55"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spans="1:55"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spans="1:55"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spans="1:55"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spans="1:5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spans="1:55"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spans="1:55"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spans="1:55"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spans="1:55"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spans="1:55"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spans="1:55"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spans="1:55"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spans="1:55"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spans="1:55"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spans="1:5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spans="1:55"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spans="1:55"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spans="1:55"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spans="1:55"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spans="1:55"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spans="1:55"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spans="1:55"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spans="1:55"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spans="1:55"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spans="1:5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spans="1:55"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spans="1:55"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spans="1:55"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spans="1:55"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spans="1:55"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spans="1:55"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spans="1:55"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spans="1:55"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spans="1:55"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spans="1: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spans="1:55"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spans="1:55"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spans="1:55"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spans="1:55"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spans="1:55"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spans="1:55"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spans="1:55"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spans="1:55"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spans="1:55"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spans="1:5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spans="1:55"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spans="1:55"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spans="1:55"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spans="1:55"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spans="1:55"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spans="1:55"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spans="1:55"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spans="1:55"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spans="1:55"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spans="1:5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spans="1:55"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spans="1:55"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spans="1:55"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spans="1:55"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spans="1:55"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spans="1:55"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spans="1:55"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spans="1:55"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spans="1:55"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spans="1:5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spans="1:55"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spans="1:55"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spans="1:55"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spans="1:55"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spans="1:55"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spans="1:55"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spans="1:55"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spans="1:55"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spans="1:55"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spans="1:5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spans="1:55"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spans="1:55"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spans="1:55"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spans="1:55"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spans="1:55"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spans="1:55"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spans="1:55"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spans="1:55"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spans="1:55"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spans="1:5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spans="1:55"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spans="1:55"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spans="1:55"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spans="1:55"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spans="1:55"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spans="1:55"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spans="1:55"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spans="1:55"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spans="1:55"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spans="1:5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spans="1:55"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spans="1:55"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spans="1:55"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spans="1:55"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spans="1:55"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spans="1:55"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spans="1:55"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spans="1:55"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spans="1:55"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spans="1:5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spans="1:55"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spans="1:55"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spans="1:55"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spans="1:55"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spans="1:55"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spans="1:55"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spans="1:55"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spans="1:55"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spans="1:55"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spans="1:5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spans="1:55"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spans="1:55"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spans="1:55"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spans="1:55"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spans="1:55"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spans="1:55"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spans="1:55"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spans="1:55"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spans="1:55"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spans="1:5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spans="1:55"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spans="1:55"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spans="1:55"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spans="1:55"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spans="1:55"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spans="1:55"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spans="1:55"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spans="1:55"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spans="1:55"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spans="1: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spans="1:55"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spans="1:55"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spans="1:55"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spans="1:55"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spans="1:55"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spans="1:55"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spans="1:55"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spans="1:55"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spans="1:55"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spans="1:5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spans="1:55"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spans="1:55"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spans="1:55"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spans="1:55"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spans="1:55"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spans="1:55"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spans="1:55"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spans="1:55"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spans="1:55"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spans="1:5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spans="1:55"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spans="1:55"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spans="1:55"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spans="1:55"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spans="1:55"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spans="1:55"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spans="1:55"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spans="1:55"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spans="1:55"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spans="1:5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spans="1:55"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spans="1:55"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spans="1:55"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spans="1:55"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spans="1:55"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spans="1:55"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spans="1:55"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spans="1:55"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spans="1:55"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spans="1:5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spans="1:55"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spans="1:55"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spans="1:55"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spans="1:55"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spans="1:55"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spans="1:55"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spans="1:55"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spans="1:55"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spans="1:55"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spans="1:5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spans="1:55"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spans="1:55"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spans="1:55"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spans="1:55"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spans="1:55"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spans="1:55"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spans="1:55"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spans="1:55"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spans="1:55"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spans="1:5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spans="1:55"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spans="1:55"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spans="1:55"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spans="1:55"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spans="1:55"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spans="1:55"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spans="1:55"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spans="1:55"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spans="1:55"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spans="1:5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spans="1:55"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spans="1:55"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spans="1:55"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spans="1:55"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spans="1:55"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spans="1:55"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spans="1:55"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spans="1:55"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spans="1:55"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spans="1:5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spans="1:55"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spans="1:55"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spans="1:55"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spans="1:55"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spans="1:55"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spans="1:55"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spans="1:55"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spans="1:55"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spans="1:55"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spans="1:5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spans="1:55"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spans="1:55"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spans="1:55"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spans="1:55"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spans="1:55"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spans="1:55"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spans="1:55"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spans="1:55"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spans="1:55"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spans="1: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spans="1:55"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spans="1:55"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spans="1:55"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spans="1:55"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spans="1:55"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spans="1:55"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spans="1:55"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spans="1:55"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spans="1:55"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spans="1:5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spans="1:55"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spans="1:55"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spans="1:55"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spans="1:55"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spans="1:55"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spans="1:55"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spans="1:55"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spans="1:55"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spans="1:55"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spans="1:5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spans="1:55"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spans="1:55"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spans="1:55"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spans="1:55"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spans="1:55"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spans="1:55"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spans="1:55"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spans="1:55"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spans="1:55"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spans="1:5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spans="1:55"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spans="1:55"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spans="1:55"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spans="1:55"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spans="1:55"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spans="1:55"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spans="1:55"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spans="1:55"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spans="1:55"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spans="1:5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spans="1:55"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spans="1:55"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spans="1:55"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spans="1:55"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spans="1:55"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spans="1:55"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spans="1:55"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spans="1:55"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spans="1:55"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spans="1:5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spans="1:55"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spans="1:55"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spans="1:55"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spans="1:55"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spans="1:55"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spans="1:55"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spans="1:55"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spans="1:55"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spans="1:55"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spans="1:5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spans="1:55"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spans="1:55"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spans="1:55"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spans="1:55"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spans="1:55"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spans="1:55"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spans="1:55"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spans="1:55"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spans="1:55"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spans="1:5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spans="1:55"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spans="1:55"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spans="1:55"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spans="1:55"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spans="1:55"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spans="1:55"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spans="1:55"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spans="1:55"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spans="1:55"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spans="1:5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spans="1:55"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spans="1:55"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spans="1:55"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spans="1:55"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spans="1:55"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spans="1:55"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spans="1:55"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spans="1:55"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spans="1:55"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spans="1:5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spans="1:55"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spans="1:55"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spans="1:55"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spans="1:55"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spans="1:55"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spans="1:55"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spans="1:55"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spans="1:55"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spans="1:55"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spans="1: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spans="1:55"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spans="1:55"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spans="1:55"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spans="1:55"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spans="1:55"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spans="1:55"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spans="1:55"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spans="1:55"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spans="1:55"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spans="1:5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spans="1:55"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spans="1:55"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spans="1:55"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spans="1:55"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spans="1:55"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spans="1:55"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spans="1:55"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spans="1:55"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spans="1:55"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spans="1:5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spans="1:55"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spans="1:55"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spans="1:55"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spans="1:55"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spans="1:55"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spans="1:55"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spans="1:55"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spans="1:55"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spans="1:55"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spans="1:5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spans="1:55"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spans="1:55"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spans="1:55"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spans="1:55"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spans="1:55"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spans="1:55"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spans="1:55"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spans="1:55"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spans="1:55"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spans="1:5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spans="1:55"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spans="1:55"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spans="1:55"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spans="1:55"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spans="1:55"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spans="1:55"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spans="1:55"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spans="1:55"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spans="1:55"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spans="1:5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spans="1:55"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spans="1:55"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spans="1:55"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spans="1:55"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spans="1:55"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spans="1:55"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spans="1:55"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spans="1:55"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spans="1:55"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spans="1:5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spans="1:55"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spans="1:55"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spans="1:55"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spans="1:55"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spans="1:55"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spans="1:55"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spans="1:55"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spans="1:55"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spans="1:55"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spans="1:5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spans="1:55"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spans="1:55"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spans="1:55"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spans="1:55"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spans="1:55"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spans="1:55"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spans="1:55"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spans="1:55"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spans="1:55"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spans="1:5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spans="1:55"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spans="1:55"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spans="1:55"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spans="1:55"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spans="1:55"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spans="1:55"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spans="1:55"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spans="1:55"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spans="1:55"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spans="1:5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spans="1:55"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spans="1:55"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spans="1:55"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spans="1:55"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spans="1:55"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spans="1:55"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spans="1:55"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spans="1:55"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spans="1:55"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spans="1: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spans="1:55"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spans="1:55"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spans="1:55"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spans="1:55"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spans="1:55"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spans="1:55"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spans="1:55"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spans="1:55"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spans="1:55"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spans="1:5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spans="1:55"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spans="1:55"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spans="1:55"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spans="1:55"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spans="1:55"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spans="1:55"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spans="1:55"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spans="1:55"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spans="1:55"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spans="1:5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spans="1:55"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spans="1:55"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spans="1:55"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spans="1:55"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spans="1:55"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spans="1:55"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spans="1:55"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spans="1:55"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spans="1:55"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spans="1:5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spans="1:55"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spans="1:55"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spans="1:55"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spans="1:55"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spans="1:55"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spans="1:55"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spans="1:55"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spans="1:55"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spans="1:55"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spans="1:5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spans="1:55"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spans="1:55"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spans="1:55"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spans="1:55"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spans="1:55"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spans="1:55"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spans="1:55"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spans="1:55"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spans="1:55"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spans="1:5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spans="1:55"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spans="1:55"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spans="1:55"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spans="1:55"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spans="1:55"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spans="1:55"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spans="1:55"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spans="1:55"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spans="1:55"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spans="1:5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spans="1:55"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spans="1:55"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spans="1:55"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spans="1:55"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spans="1:55"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spans="1:55"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spans="1:55"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spans="1:55"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spans="1:55"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spans="1:5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spans="1:55"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spans="1:55"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spans="1:55"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spans="1:55"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spans="1:55"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spans="1:55"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spans="1:55"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spans="1:55"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spans="1:55"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spans="1:5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spans="1:55"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spans="1:55"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spans="1:55"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spans="1:55"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spans="1:55"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spans="1:55"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spans="1:55"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spans="1:55"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spans="1:55"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spans="1:5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spans="1:55"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spans="1:55"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spans="1:55"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spans="1:55"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spans="1:55"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spans="1:55"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spans="1:55"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spans="1:55"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spans="1:55"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spans="1: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spans="1:55"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spans="1:55"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spans="1:55"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spans="1:55"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spans="1:55"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spans="1:55"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spans="1:55"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spans="1:55"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spans="1:55"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spans="1:5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spans="1:55"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spans="1:55"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spans="1:55"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spans="1:55"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spans="1:55"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spans="1:55"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spans="1:55"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spans="1:55"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spans="1:55"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spans="1:5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spans="1:55"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spans="1:55"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spans="1:55"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spans="1:55"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spans="1:55"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spans="1:55"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spans="1:55"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spans="1:55"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spans="1:55"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spans="1:5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spans="1:55"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spans="1:55"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spans="1:55"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spans="1:55"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spans="1:55"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spans="1:55"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spans="1:55"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spans="1:55"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spans="1:55"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spans="1:5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spans="1:55"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spans="1:55"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spans="1:55"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spans="1:55"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spans="1:55"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spans="1:55"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spans="1:55"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spans="1:55"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spans="1:55"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spans="1:5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spans="1:55"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spans="1:55"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spans="1:55"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spans="1:55"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spans="1:55"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spans="1:55"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spans="1:55"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spans="1:55"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spans="1:55"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spans="1:5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spans="1:55"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spans="1:55"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spans="1:55"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spans="1:55"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spans="1:55"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spans="1:55"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spans="1:55"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spans="1:55"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spans="1:55"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spans="1:5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spans="1:55"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spans="1:55"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spans="1:55"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spans="1:55"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spans="1:55"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spans="1:55"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spans="1:55"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row r="833" spans="1:55"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row>
    <row r="834" spans="1:55"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row>
    <row r="835" spans="1:5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row>
    <row r="836" spans="1:55"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row>
    <row r="837" spans="1:55"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row>
    <row r="838" spans="1:55"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row>
    <row r="839" spans="1:55"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row>
    <row r="840" spans="1:55"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row>
    <row r="841" spans="1:55"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row>
    <row r="842" spans="1:55"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row>
    <row r="843" spans="1:55"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row>
    <row r="844" spans="1:55"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row>
    <row r="845" spans="1:5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row>
    <row r="846" spans="1:55"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row>
    <row r="847" spans="1:55"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row>
    <row r="848" spans="1:55"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row>
    <row r="849" spans="1:55"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row>
    <row r="850" spans="1:55"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row>
    <row r="851" spans="1:55"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row>
    <row r="852" spans="1:55"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row>
    <row r="853" spans="1:55"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row>
    <row r="854" spans="1:55"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row>
    <row r="855" spans="1: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row>
    <row r="856" spans="1:55"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row>
    <row r="857" spans="1:55"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row>
    <row r="858" spans="1:55"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row>
    <row r="859" spans="1:55"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row>
    <row r="860" spans="1:55"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row>
    <row r="861" spans="1:55"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row>
    <row r="862" spans="1:55"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row>
    <row r="863" spans="1:55"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row>
    <row r="864" spans="1:55"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row>
    <row r="865" spans="1:5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row>
    <row r="866" spans="1:55"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row>
    <row r="867" spans="1:55"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row>
    <row r="868" spans="1:55"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row>
    <row r="869" spans="1:55"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row>
    <row r="870" spans="1:55"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row>
    <row r="871" spans="1:55"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row>
    <row r="872" spans="1:55"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row>
    <row r="873" spans="1:55"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row>
    <row r="874" spans="1:55"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row>
    <row r="875" spans="1:5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row>
    <row r="876" spans="1:55"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row>
    <row r="877" spans="1:55"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row>
    <row r="878" spans="1:55"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row>
    <row r="879" spans="1:55"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row>
    <row r="880" spans="1:55"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row>
    <row r="881" spans="1:55"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row>
    <row r="882" spans="1:55"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row>
    <row r="883" spans="1:55"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row>
    <row r="884" spans="1:55"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row>
    <row r="885" spans="1:5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row>
    <row r="886" spans="1:55"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row>
    <row r="887" spans="1:55"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row>
    <row r="888" spans="1:55"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row>
    <row r="889" spans="1:55"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row>
    <row r="890" spans="1:55"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row>
    <row r="891" spans="1:55"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row>
    <row r="892" spans="1:55"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row>
    <row r="893" spans="1:55"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row>
    <row r="894" spans="1:55"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row>
    <row r="895" spans="1:5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row>
    <row r="896" spans="1:55"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row>
    <row r="897" spans="1:55"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row>
    <row r="898" spans="1:55"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row>
    <row r="899" spans="1:55"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row>
    <row r="900" spans="1:55"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row>
    <row r="901" spans="1:55"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row>
    <row r="902" spans="1:55"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row>
    <row r="903" spans="1:55"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row>
    <row r="904" spans="1:55"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row>
    <row r="905" spans="1:5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row>
    <row r="906" spans="1:55"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row>
    <row r="907" spans="1:55"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row>
    <row r="908" spans="1:55"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row>
    <row r="909" spans="1:55"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row>
    <row r="910" spans="1:55"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row>
    <row r="911" spans="1:55"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row>
    <row r="912" spans="1:55"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row>
    <row r="913" spans="1:55"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row>
    <row r="914" spans="1:55"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row>
    <row r="915" spans="1:5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row>
    <row r="916" spans="1:55"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row>
    <row r="917" spans="1:55"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row>
    <row r="918" spans="1:55"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row>
    <row r="919" spans="1:55"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row>
    <row r="920" spans="1:55"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row>
    <row r="921" spans="1:55"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row>
    <row r="922" spans="1:55"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row>
    <row r="923" spans="1:55"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row>
    <row r="924" spans="1:55"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row>
    <row r="925" spans="1:5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row>
    <row r="926" spans="1:55"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row>
    <row r="927" spans="1:55"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row>
    <row r="928" spans="1:55"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row>
    <row r="929" spans="1:55"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row>
    <row r="930" spans="1:55"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row>
    <row r="931" spans="1:55"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row>
    <row r="932" spans="1:55"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row>
    <row r="933" spans="1:55"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row>
    <row r="934" spans="1:55"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row>
    <row r="935" spans="1:5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row>
    <row r="936" spans="1:55"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row>
    <row r="937" spans="1:55"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row>
    <row r="938" spans="1:55"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row>
    <row r="939" spans="1:55"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row>
    <row r="940" spans="1:55"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row>
    <row r="941" spans="1:55"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row>
    <row r="942" spans="1:55"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row>
    <row r="943" spans="1:55"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row>
    <row r="944" spans="1:55"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row>
    <row r="945" spans="1:5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row>
    <row r="946" spans="1:55"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row>
    <row r="947" spans="1:55"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row>
    <row r="948" spans="1:55"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row>
    <row r="949" spans="1:55"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row>
    <row r="950" spans="1:55"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row>
    <row r="951" spans="1:55"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row>
    <row r="952" spans="1:55"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row>
    <row r="953" spans="1:55"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row>
    <row r="954" spans="1:55"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row>
    <row r="955" spans="1: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row>
    <row r="956" spans="1:55"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row>
    <row r="957" spans="1:55"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row>
    <row r="958" spans="1:55"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row>
    <row r="959" spans="1:55"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row>
    <row r="960" spans="1:55"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row>
    <row r="961" spans="1:55"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row>
    <row r="962" spans="1:55"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row>
    <row r="963" spans="1:55"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row>
    <row r="964" spans="1:55"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row>
    <row r="965" spans="1:5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row>
    <row r="966" spans="1:55"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row>
    <row r="967" spans="1:55"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row>
    <row r="968" spans="1:55"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row>
    <row r="969" spans="1:55"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row>
    <row r="970" spans="1:55"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row>
    <row r="971" spans="1:55"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row>
    <row r="972" spans="1:55"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row>
    <row r="973" spans="1:55"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row>
    <row r="974" spans="1:55"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row>
    <row r="975" spans="1:5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row>
    <row r="976" spans="1:55"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row>
    <row r="977" spans="1:55"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row>
    <row r="978" spans="1:55"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row>
    <row r="979" spans="1:55"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row>
    <row r="980" spans="1:55"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row>
    <row r="981" spans="1:55"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row>
    <row r="982" spans="1:55"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row>
    <row r="983" spans="1:55"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row>
    <row r="984" spans="1:55"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row>
    <row r="985" spans="1:5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row>
    <row r="986" spans="1:55"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row>
    <row r="987" spans="1:55"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row>
    <row r="988" spans="1:55"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row>
    <row r="989" spans="1:55"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row>
    <row r="990" spans="1:55"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row>
    <row r="991" spans="1:55"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row>
    <row r="992" spans="1:55"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row>
    <row r="993" spans="1:55"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row>
    <row r="994" spans="1:55"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row>
    <row r="995" spans="1:5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row>
    <row r="996" spans="1:55"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row>
    <row r="997" spans="1:55"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row>
    <row r="998" spans="1:55"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row>
    <row r="999" spans="1:55"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row>
    <row r="1000" spans="1:55"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row>
  </sheetData>
  <mergeCells count="10">
    <mergeCell ref="AR28:BC45"/>
    <mergeCell ref="AR47:BC72"/>
    <mergeCell ref="A2:AP2"/>
    <mergeCell ref="AR2:BC8"/>
    <mergeCell ref="AR9:BC26"/>
    <mergeCell ref="B19:B27"/>
    <mergeCell ref="B33:B41"/>
    <mergeCell ref="D33:AP41"/>
    <mergeCell ref="B44:B54"/>
    <mergeCell ref="B56:B113"/>
  </mergeCells>
  <pageMargins left="0.75" right="0.75" top="1" bottom="1" header="0" footer="0"/>
  <pageSetup scale="28"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9"/>
  <sheetViews>
    <sheetView workbookViewId="0"/>
  </sheetViews>
  <sheetFormatPr baseColWidth="10" defaultColWidth="12.5703125" defaultRowHeight="15" customHeight="1"/>
  <cols>
    <col min="1" max="2" width="11.42578125" customWidth="1"/>
    <col min="3" max="3" width="15.7109375" customWidth="1"/>
    <col min="4" max="4" width="53.7109375" customWidth="1"/>
    <col min="5" max="5" width="33.7109375" customWidth="1"/>
    <col min="6" max="9" width="11.42578125" customWidth="1"/>
    <col min="10" max="12" width="12.28515625" customWidth="1"/>
    <col min="13" max="13" width="11.140625" customWidth="1"/>
    <col min="14" max="14" width="11.85546875" customWidth="1"/>
    <col min="15" max="16" width="11.140625" customWidth="1"/>
    <col min="17" max="17" width="12.28515625" customWidth="1"/>
    <col min="18" max="18" width="11.140625" customWidth="1"/>
    <col min="19" max="19" width="12.28515625" customWidth="1"/>
    <col min="20" max="20" width="11.140625" customWidth="1"/>
    <col min="21" max="21" width="10.85546875" customWidth="1"/>
    <col min="22" max="23" width="12" customWidth="1"/>
    <col min="24" max="24" width="13.42578125" customWidth="1"/>
    <col min="25" max="26" width="11.42578125" customWidth="1"/>
  </cols>
  <sheetData>
    <row r="1" spans="1:26">
      <c r="A1" s="83"/>
      <c r="B1" s="83"/>
      <c r="C1" s="32"/>
      <c r="D1" s="83"/>
      <c r="E1" s="83"/>
      <c r="F1" s="32"/>
      <c r="G1" s="32"/>
      <c r="H1" s="32"/>
      <c r="I1" s="83"/>
      <c r="J1" s="83"/>
      <c r="K1" s="83"/>
      <c r="L1" s="83"/>
      <c r="M1" s="83"/>
      <c r="N1" s="83"/>
      <c r="O1" s="83"/>
      <c r="P1" s="83"/>
      <c r="Q1" s="83"/>
      <c r="R1" s="83"/>
      <c r="S1" s="83"/>
      <c r="T1" s="83"/>
      <c r="U1" s="83"/>
      <c r="V1" s="83"/>
      <c r="W1" s="83"/>
      <c r="X1" s="83"/>
      <c r="Y1" s="83"/>
      <c r="Z1" s="83"/>
    </row>
    <row r="2" spans="1:26">
      <c r="A2" s="83"/>
      <c r="B2" s="83"/>
      <c r="C2" s="32"/>
      <c r="D2" s="83"/>
      <c r="E2" s="83"/>
      <c r="F2" s="32"/>
      <c r="G2" s="32"/>
      <c r="H2" s="32"/>
      <c r="I2" s="83"/>
      <c r="J2" s="83"/>
      <c r="K2" s="83"/>
      <c r="L2" s="83"/>
      <c r="M2" s="83"/>
      <c r="N2" s="83"/>
      <c r="O2" s="83"/>
      <c r="P2" s="83"/>
      <c r="Q2" s="83"/>
      <c r="R2" s="83"/>
      <c r="S2" s="83"/>
      <c r="T2" s="83"/>
      <c r="U2" s="83"/>
      <c r="V2" s="83"/>
      <c r="W2" s="83"/>
      <c r="X2" s="83"/>
      <c r="Y2" s="83"/>
      <c r="Z2" s="83"/>
    </row>
    <row r="3" spans="1:26">
      <c r="A3" s="83"/>
      <c r="B3" s="83"/>
      <c r="C3" s="32"/>
      <c r="D3" s="83"/>
      <c r="E3" s="83"/>
      <c r="F3" s="32"/>
      <c r="G3" s="32"/>
      <c r="H3" s="32"/>
      <c r="I3" s="83"/>
      <c r="J3" s="83"/>
      <c r="K3" s="83"/>
      <c r="L3" s="83"/>
      <c r="M3" s="83"/>
      <c r="N3" s="83"/>
      <c r="O3" s="83"/>
      <c r="P3" s="83"/>
      <c r="Q3" s="83"/>
      <c r="R3" s="83"/>
      <c r="S3" s="83"/>
      <c r="T3" s="83"/>
      <c r="U3" s="83"/>
      <c r="V3" s="83"/>
      <c r="W3" s="83"/>
      <c r="X3" s="83"/>
      <c r="Y3" s="83"/>
      <c r="Z3" s="83"/>
    </row>
    <row r="4" spans="1:26">
      <c r="A4" s="83"/>
      <c r="B4" s="83"/>
      <c r="C4" s="32"/>
      <c r="D4" s="83"/>
      <c r="E4" s="83"/>
      <c r="F4" s="32"/>
      <c r="G4" s="32"/>
      <c r="H4" s="32"/>
      <c r="I4" s="83"/>
      <c r="J4" s="83"/>
      <c r="K4" s="83"/>
      <c r="L4" s="83"/>
      <c r="M4" s="83"/>
      <c r="N4" s="83"/>
      <c r="O4" s="83"/>
      <c r="P4" s="83"/>
      <c r="Q4" s="83"/>
      <c r="R4" s="83"/>
      <c r="S4" s="83"/>
      <c r="T4" s="83"/>
      <c r="U4" s="83"/>
      <c r="V4" s="83"/>
      <c r="W4" s="83"/>
      <c r="X4" s="83"/>
      <c r="Y4" s="83"/>
      <c r="Z4" s="83"/>
    </row>
    <row r="5" spans="1:26" ht="15" customHeight="1">
      <c r="A5" s="83"/>
      <c r="B5" s="83"/>
      <c r="C5" s="409"/>
      <c r="D5" s="811" t="s">
        <v>1536</v>
      </c>
      <c r="E5" s="812"/>
      <c r="F5" s="812"/>
      <c r="G5" s="812"/>
      <c r="H5" s="812"/>
      <c r="I5" s="812"/>
      <c r="J5" s="812"/>
      <c r="K5" s="812"/>
      <c r="L5" s="812"/>
      <c r="M5" s="812"/>
      <c r="N5" s="812"/>
      <c r="O5" s="812"/>
      <c r="P5" s="812"/>
      <c r="Q5" s="812"/>
      <c r="R5" s="812"/>
      <c r="S5" s="812"/>
      <c r="T5" s="813"/>
      <c r="U5" s="410"/>
      <c r="V5" s="410"/>
      <c r="W5" s="410"/>
      <c r="X5" s="411"/>
      <c r="Y5" s="83"/>
      <c r="Z5" s="83"/>
    </row>
    <row r="6" spans="1:26" ht="15" customHeight="1">
      <c r="A6" s="83"/>
      <c r="B6" s="83"/>
      <c r="C6" s="412"/>
      <c r="D6" s="786"/>
      <c r="E6" s="787"/>
      <c r="F6" s="787"/>
      <c r="G6" s="787"/>
      <c r="H6" s="787"/>
      <c r="I6" s="787"/>
      <c r="J6" s="787"/>
      <c r="K6" s="787"/>
      <c r="L6" s="787"/>
      <c r="M6" s="787"/>
      <c r="N6" s="787"/>
      <c r="O6" s="787"/>
      <c r="P6" s="787"/>
      <c r="Q6" s="787"/>
      <c r="R6" s="787"/>
      <c r="S6" s="787"/>
      <c r="T6" s="788"/>
      <c r="U6" s="413"/>
      <c r="V6" s="413"/>
      <c r="W6" s="413"/>
      <c r="X6" s="414"/>
      <c r="Y6" s="83"/>
      <c r="Z6" s="83"/>
    </row>
    <row r="7" spans="1:26" ht="26.25" customHeight="1">
      <c r="A7" s="83"/>
      <c r="B7" s="83"/>
      <c r="C7" s="412"/>
      <c r="D7" s="814" t="s">
        <v>24</v>
      </c>
      <c r="E7" s="739"/>
      <c r="F7" s="739"/>
      <c r="G7" s="739"/>
      <c r="H7" s="739"/>
      <c r="I7" s="739"/>
      <c r="J7" s="739"/>
      <c r="K7" s="739"/>
      <c r="L7" s="739"/>
      <c r="M7" s="739"/>
      <c r="N7" s="739"/>
      <c r="O7" s="739"/>
      <c r="P7" s="739"/>
      <c r="Q7" s="739"/>
      <c r="R7" s="739"/>
      <c r="S7" s="739"/>
      <c r="T7" s="740"/>
      <c r="U7" s="413"/>
      <c r="V7" s="413"/>
      <c r="W7" s="413"/>
      <c r="X7" s="414"/>
      <c r="Y7" s="83"/>
      <c r="Z7" s="83"/>
    </row>
    <row r="8" spans="1:26" ht="26.25" customHeight="1">
      <c r="A8" s="83"/>
      <c r="B8" s="83"/>
      <c r="C8" s="412"/>
      <c r="D8" s="814" t="s">
        <v>200</v>
      </c>
      <c r="E8" s="739"/>
      <c r="F8" s="739"/>
      <c r="G8" s="739"/>
      <c r="H8" s="739"/>
      <c r="I8" s="739"/>
      <c r="J8" s="739"/>
      <c r="K8" s="739"/>
      <c r="L8" s="739"/>
      <c r="M8" s="739"/>
      <c r="N8" s="739"/>
      <c r="O8" s="739"/>
      <c r="P8" s="739"/>
      <c r="Q8" s="739"/>
      <c r="R8" s="739"/>
      <c r="S8" s="739"/>
      <c r="T8" s="740"/>
      <c r="U8" s="413"/>
      <c r="V8" s="413"/>
      <c r="W8" s="413"/>
      <c r="X8" s="414"/>
      <c r="Y8" s="83"/>
      <c r="Z8" s="83"/>
    </row>
    <row r="9" spans="1:26" ht="26.25" customHeight="1">
      <c r="A9" s="83"/>
      <c r="B9" s="83"/>
      <c r="C9" s="412"/>
      <c r="D9" s="814" t="s">
        <v>201</v>
      </c>
      <c r="E9" s="739"/>
      <c r="F9" s="739"/>
      <c r="G9" s="739"/>
      <c r="H9" s="739"/>
      <c r="I9" s="739"/>
      <c r="J9" s="739"/>
      <c r="K9" s="739"/>
      <c r="L9" s="739"/>
      <c r="M9" s="739"/>
      <c r="N9" s="739"/>
      <c r="O9" s="739"/>
      <c r="P9" s="739"/>
      <c r="Q9" s="739"/>
      <c r="R9" s="739"/>
      <c r="S9" s="739"/>
      <c r="T9" s="740"/>
      <c r="U9" s="413"/>
      <c r="V9" s="413"/>
      <c r="W9" s="413"/>
      <c r="X9" s="414"/>
      <c r="Y9" s="83"/>
      <c r="Z9" s="83"/>
    </row>
    <row r="10" spans="1:26">
      <c r="A10" s="83"/>
      <c r="B10" s="83"/>
      <c r="C10" s="415"/>
      <c r="D10" s="416"/>
      <c r="E10" s="416"/>
      <c r="F10" s="417"/>
      <c r="G10" s="417"/>
      <c r="H10" s="417"/>
      <c r="I10" s="416"/>
      <c r="J10" s="416"/>
      <c r="K10" s="416"/>
      <c r="L10" s="416"/>
      <c r="M10" s="416"/>
      <c r="N10" s="416"/>
      <c r="O10" s="416"/>
      <c r="P10" s="416"/>
      <c r="Q10" s="416"/>
      <c r="R10" s="416"/>
      <c r="S10" s="416"/>
      <c r="T10" s="416"/>
      <c r="U10" s="416"/>
      <c r="V10" s="416"/>
      <c r="W10" s="416"/>
      <c r="X10" s="418"/>
      <c r="Y10" s="83"/>
      <c r="Z10" s="83"/>
    </row>
    <row r="11" spans="1:26" ht="15" customHeight="1">
      <c r="A11" s="83"/>
      <c r="B11" s="83"/>
      <c r="C11" s="815" t="s">
        <v>1537</v>
      </c>
      <c r="D11" s="812"/>
      <c r="E11" s="812"/>
      <c r="F11" s="812"/>
      <c r="G11" s="812"/>
      <c r="H11" s="812"/>
      <c r="I11" s="812"/>
      <c r="J11" s="812"/>
      <c r="K11" s="812"/>
      <c r="L11" s="812"/>
      <c r="M11" s="812"/>
      <c r="N11" s="812"/>
      <c r="O11" s="812"/>
      <c r="P11" s="812"/>
      <c r="Q11" s="812"/>
      <c r="R11" s="812"/>
      <c r="S11" s="812"/>
      <c r="T11" s="812"/>
      <c r="U11" s="812"/>
      <c r="V11" s="812"/>
      <c r="W11" s="812"/>
      <c r="X11" s="816"/>
      <c r="Y11" s="83"/>
      <c r="Z11" s="83"/>
    </row>
    <row r="12" spans="1:26" ht="15" customHeight="1">
      <c r="A12" s="83"/>
      <c r="B12" s="83"/>
      <c r="C12" s="817"/>
      <c r="D12" s="666"/>
      <c r="E12" s="666"/>
      <c r="F12" s="666"/>
      <c r="G12" s="666"/>
      <c r="H12" s="666"/>
      <c r="I12" s="666"/>
      <c r="J12" s="666"/>
      <c r="K12" s="666"/>
      <c r="L12" s="666"/>
      <c r="M12" s="666"/>
      <c r="N12" s="666"/>
      <c r="O12" s="666"/>
      <c r="P12" s="666"/>
      <c r="Q12" s="666"/>
      <c r="R12" s="666"/>
      <c r="S12" s="666"/>
      <c r="T12" s="666"/>
      <c r="U12" s="666"/>
      <c r="V12" s="666"/>
      <c r="W12" s="666"/>
      <c r="X12" s="818"/>
      <c r="Y12" s="83"/>
      <c r="Z12" s="83"/>
    </row>
    <row r="13" spans="1:26" ht="15" customHeight="1">
      <c r="A13" s="83"/>
      <c r="B13" s="83"/>
      <c r="C13" s="817"/>
      <c r="D13" s="666"/>
      <c r="E13" s="666"/>
      <c r="F13" s="666"/>
      <c r="G13" s="666"/>
      <c r="H13" s="666"/>
      <c r="I13" s="666"/>
      <c r="J13" s="666"/>
      <c r="K13" s="666"/>
      <c r="L13" s="666"/>
      <c r="M13" s="666"/>
      <c r="N13" s="666"/>
      <c r="O13" s="666"/>
      <c r="P13" s="666"/>
      <c r="Q13" s="666"/>
      <c r="R13" s="666"/>
      <c r="S13" s="666"/>
      <c r="T13" s="666"/>
      <c r="U13" s="666"/>
      <c r="V13" s="666"/>
      <c r="W13" s="666"/>
      <c r="X13" s="818"/>
      <c r="Y13" s="83"/>
      <c r="Z13" s="83"/>
    </row>
    <row r="14" spans="1:26" ht="15" customHeight="1">
      <c r="A14" s="83"/>
      <c r="B14" s="83"/>
      <c r="C14" s="817"/>
      <c r="D14" s="666"/>
      <c r="E14" s="666"/>
      <c r="F14" s="666"/>
      <c r="G14" s="666"/>
      <c r="H14" s="666"/>
      <c r="I14" s="666"/>
      <c r="J14" s="666"/>
      <c r="K14" s="666"/>
      <c r="L14" s="666"/>
      <c r="M14" s="666"/>
      <c r="N14" s="666"/>
      <c r="O14" s="666"/>
      <c r="P14" s="666"/>
      <c r="Q14" s="666"/>
      <c r="R14" s="666"/>
      <c r="S14" s="666"/>
      <c r="T14" s="666"/>
      <c r="U14" s="666"/>
      <c r="V14" s="666"/>
      <c r="W14" s="666"/>
      <c r="X14" s="818"/>
      <c r="Y14" s="83"/>
      <c r="Z14" s="83"/>
    </row>
    <row r="15" spans="1:26" ht="15.75" customHeight="1">
      <c r="A15" s="83"/>
      <c r="B15" s="83"/>
      <c r="C15" s="819"/>
      <c r="D15" s="820"/>
      <c r="E15" s="820"/>
      <c r="F15" s="820"/>
      <c r="G15" s="820"/>
      <c r="H15" s="820"/>
      <c r="I15" s="820"/>
      <c r="J15" s="820"/>
      <c r="K15" s="820"/>
      <c r="L15" s="820"/>
      <c r="M15" s="820"/>
      <c r="N15" s="820"/>
      <c r="O15" s="820"/>
      <c r="P15" s="820"/>
      <c r="Q15" s="820"/>
      <c r="R15" s="820"/>
      <c r="S15" s="820"/>
      <c r="T15" s="820"/>
      <c r="U15" s="820"/>
      <c r="V15" s="820"/>
      <c r="W15" s="820"/>
      <c r="X15" s="821"/>
      <c r="Y15" s="83"/>
      <c r="Z15" s="83"/>
    </row>
    <row r="16" spans="1:26" ht="19.5" customHeight="1">
      <c r="A16" s="83"/>
      <c r="B16" s="83"/>
      <c r="C16" s="822" t="s">
        <v>1538</v>
      </c>
      <c r="D16" s="812"/>
      <c r="E16" s="812"/>
      <c r="F16" s="812"/>
      <c r="G16" s="812"/>
      <c r="H16" s="812"/>
      <c r="I16" s="816"/>
      <c r="J16" s="823" t="s">
        <v>1539</v>
      </c>
      <c r="K16" s="682"/>
      <c r="L16" s="682"/>
      <c r="M16" s="682"/>
      <c r="N16" s="682"/>
      <c r="O16" s="682"/>
      <c r="P16" s="682"/>
      <c r="Q16" s="682"/>
      <c r="R16" s="682"/>
      <c r="S16" s="682"/>
      <c r="T16" s="682"/>
      <c r="U16" s="682"/>
      <c r="V16" s="682"/>
      <c r="W16" s="682"/>
      <c r="X16" s="683"/>
      <c r="Y16" s="83"/>
      <c r="Z16" s="83"/>
    </row>
    <row r="17" spans="1:26" ht="19.5" customHeight="1">
      <c r="A17" s="83"/>
      <c r="B17" s="83"/>
      <c r="C17" s="819"/>
      <c r="D17" s="820"/>
      <c r="E17" s="820"/>
      <c r="F17" s="820"/>
      <c r="G17" s="820"/>
      <c r="H17" s="820"/>
      <c r="I17" s="821"/>
      <c r="J17" s="810" t="s">
        <v>1540</v>
      </c>
      <c r="K17" s="682"/>
      <c r="L17" s="683"/>
      <c r="M17" s="810" t="s">
        <v>1541</v>
      </c>
      <c r="N17" s="682"/>
      <c r="O17" s="682"/>
      <c r="P17" s="682"/>
      <c r="Q17" s="682"/>
      <c r="R17" s="682"/>
      <c r="S17" s="682"/>
      <c r="T17" s="682"/>
      <c r="U17" s="682"/>
      <c r="V17" s="682"/>
      <c r="W17" s="682"/>
      <c r="X17" s="683"/>
      <c r="Y17" s="83"/>
      <c r="Z17" s="83"/>
    </row>
    <row r="18" spans="1:26" ht="30" customHeight="1">
      <c r="A18" s="83"/>
      <c r="B18" s="83"/>
      <c r="C18" s="827" t="s">
        <v>1542</v>
      </c>
      <c r="D18" s="829" t="s">
        <v>1543</v>
      </c>
      <c r="E18" s="829" t="s">
        <v>146</v>
      </c>
      <c r="F18" s="830" t="s">
        <v>1544</v>
      </c>
      <c r="G18" s="831" t="s">
        <v>1545</v>
      </c>
      <c r="H18" s="831" t="s">
        <v>1546</v>
      </c>
      <c r="I18" s="832" t="s">
        <v>1547</v>
      </c>
      <c r="J18" s="833" t="s">
        <v>1548</v>
      </c>
      <c r="K18" s="834" t="s">
        <v>1549</v>
      </c>
      <c r="L18" s="835" t="s">
        <v>1550</v>
      </c>
      <c r="M18" s="836">
        <v>2025</v>
      </c>
      <c r="N18" s="825"/>
      <c r="O18" s="825"/>
      <c r="P18" s="837"/>
      <c r="Q18" s="838">
        <v>2026</v>
      </c>
      <c r="R18" s="825"/>
      <c r="S18" s="825"/>
      <c r="T18" s="839"/>
      <c r="U18" s="824">
        <v>2027</v>
      </c>
      <c r="V18" s="825"/>
      <c r="W18" s="825"/>
      <c r="X18" s="826"/>
      <c r="Y18" s="83"/>
      <c r="Z18" s="83"/>
    </row>
    <row r="19" spans="1:26" ht="30" customHeight="1">
      <c r="A19" s="83"/>
      <c r="B19" s="83"/>
      <c r="C19" s="828"/>
      <c r="D19" s="796"/>
      <c r="E19" s="796"/>
      <c r="F19" s="770"/>
      <c r="G19" s="772"/>
      <c r="H19" s="772"/>
      <c r="I19" s="779"/>
      <c r="J19" s="828"/>
      <c r="K19" s="804"/>
      <c r="L19" s="754"/>
      <c r="M19" s="419" t="s">
        <v>1551</v>
      </c>
      <c r="N19" s="420" t="s">
        <v>1552</v>
      </c>
      <c r="O19" s="420" t="s">
        <v>1553</v>
      </c>
      <c r="P19" s="420" t="s">
        <v>1554</v>
      </c>
      <c r="Q19" s="421" t="s">
        <v>1551</v>
      </c>
      <c r="R19" s="421" t="s">
        <v>1552</v>
      </c>
      <c r="S19" s="421" t="s">
        <v>1553</v>
      </c>
      <c r="T19" s="422" t="s">
        <v>1554</v>
      </c>
      <c r="U19" s="420" t="s">
        <v>1551</v>
      </c>
      <c r="V19" s="420" t="s">
        <v>1552</v>
      </c>
      <c r="W19" s="420" t="s">
        <v>1553</v>
      </c>
      <c r="X19" s="423" t="s">
        <v>1554</v>
      </c>
      <c r="Y19" s="83"/>
      <c r="Z19" s="83"/>
    </row>
    <row r="20" spans="1:26" ht="86.25">
      <c r="A20" s="83"/>
      <c r="B20" s="83"/>
      <c r="C20" s="424" t="str">
        <f>IF(ISBLANK('5. Pp (3 años)'!C46),"",'5. Pp (3 años)'!C46)</f>
        <v>Fin</v>
      </c>
      <c r="D20" s="425" t="str">
        <f>IF(ISBLANK('5. Pp (3 años)'!D46),"",'5. Pp (3 años)'!D46)</f>
        <v>3.3.1 Contribuir a una sociedad más segura, cohesionada y pacífica en el municipio de Benito Juárez mediante estrategias de prevención de la violencia, impulso a la convivencia y fortalecimiento del bienestar social.</v>
      </c>
      <c r="E20" s="425" t="str">
        <f>IF(ISBLANK('5. Pp (3 años)'!E46),"",'5. Pp (3 años)'!E46)</f>
        <v>I_TOD_PAZ: Índice de Todos por la Paz</v>
      </c>
      <c r="F20" s="426">
        <v>0.96009999999999995</v>
      </c>
      <c r="G20" s="427">
        <v>0.96009999999999995</v>
      </c>
      <c r="H20" s="428">
        <f t="shared" ref="H20:H68" si="0">G20-F20</f>
        <v>0</v>
      </c>
      <c r="I20" s="429">
        <f>(G20/F20)-1</f>
        <v>0</v>
      </c>
      <c r="J20" s="430">
        <v>0.32</v>
      </c>
      <c r="K20" s="431">
        <v>0.32</v>
      </c>
      <c r="L20" s="432">
        <v>0.3201</v>
      </c>
      <c r="M20" s="430">
        <v>0.08</v>
      </c>
      <c r="N20" s="433">
        <v>0.08</v>
      </c>
      <c r="O20" s="433">
        <v>0.08</v>
      </c>
      <c r="P20" s="433">
        <v>0.08</v>
      </c>
      <c r="Q20" s="431">
        <v>0.08</v>
      </c>
      <c r="R20" s="431">
        <v>0.08</v>
      </c>
      <c r="S20" s="431">
        <v>0.08</v>
      </c>
      <c r="T20" s="431">
        <v>0.08</v>
      </c>
      <c r="U20" s="433">
        <v>0.08</v>
      </c>
      <c r="V20" s="433">
        <v>0.08</v>
      </c>
      <c r="W20" s="433">
        <v>0.08</v>
      </c>
      <c r="X20" s="432">
        <v>8.0100000000000005E-2</v>
      </c>
      <c r="Y20" s="83"/>
      <c r="Z20" s="83"/>
    </row>
    <row r="21" spans="1:26" ht="15.75" customHeight="1">
      <c r="A21" s="83"/>
      <c r="B21" s="83"/>
      <c r="C21" s="434" t="str">
        <f>IF(ISBLANK('5. Pp (3 años)'!C47),"",'5. Pp (3 años)'!C47)</f>
        <v>Propósito</v>
      </c>
      <c r="D21" s="435" t="str">
        <f>IF(ISBLANK('5. Pp (3 años)'!D47),"",'5. Pp (3 años)'!D47)</f>
        <v xml:space="preserve">3.1.1.1 Las dependencias municipales  de la Secretaria General atienden a las y los ciudadanos del municipio de Benito Juárez respecto a sus necesidades  y demandas con base en los servicios. </v>
      </c>
      <c r="E21" s="435" t="str">
        <f>IF(ISBLANK('5. Pp (3 años)'!E47),"",'5. Pp (3 años)'!E47)</f>
        <v xml:space="preserve">PCIA: Porcentaje de ciudadanas(os) atendidas(os). </v>
      </c>
      <c r="F21" s="436">
        <v>0</v>
      </c>
      <c r="G21" s="437">
        <v>7200</v>
      </c>
      <c r="H21" s="437">
        <f t="shared" si="0"/>
        <v>7200</v>
      </c>
      <c r="I21" s="438">
        <v>0</v>
      </c>
      <c r="J21" s="439">
        <v>2400</v>
      </c>
      <c r="K21" s="440">
        <v>2400</v>
      </c>
      <c r="L21" s="441">
        <v>2400</v>
      </c>
      <c r="M21" s="439">
        <v>600</v>
      </c>
      <c r="N21" s="442">
        <v>600</v>
      </c>
      <c r="O21" s="442">
        <v>600</v>
      </c>
      <c r="P21" s="442">
        <v>600</v>
      </c>
      <c r="Q21" s="440">
        <v>600</v>
      </c>
      <c r="R21" s="440">
        <v>600</v>
      </c>
      <c r="S21" s="440">
        <v>600</v>
      </c>
      <c r="T21" s="440">
        <v>600</v>
      </c>
      <c r="U21" s="442">
        <v>600</v>
      </c>
      <c r="V21" s="442">
        <v>600</v>
      </c>
      <c r="W21" s="442">
        <v>600</v>
      </c>
      <c r="X21" s="441">
        <v>600</v>
      </c>
      <c r="Y21" s="83"/>
      <c r="Z21" s="83"/>
    </row>
    <row r="22" spans="1:26" ht="15.75" customHeight="1">
      <c r="A22" s="83"/>
      <c r="B22" s="83"/>
      <c r="C22" s="443" t="str">
        <f>IF(ISBLANK('5. Pp (3 años)'!C48),"",'5. Pp (3 años)'!C48)</f>
        <v>Componente</v>
      </c>
      <c r="D22" s="216" t="str">
        <f>IF(ISBLANK('5. Pp (3 años)'!D48),"",'5. Pp (3 años)'!D48)</f>
        <v>3.1.1.1.1 Resoluciones de las demandas ciudadanas por la Secretaría General emitidas.</v>
      </c>
      <c r="E22" s="216" t="str">
        <f>IF(ISBLANK('5. Pp (3 años)'!E48),"",'5. Pp (3 años)'!E48)</f>
        <v>PRDC: Porcentaje de resoluciones de las demandas ciudadanas emitidas.</v>
      </c>
      <c r="F22" s="444">
        <v>7267</v>
      </c>
      <c r="G22" s="445">
        <v>7500</v>
      </c>
      <c r="H22" s="445">
        <f t="shared" si="0"/>
        <v>233</v>
      </c>
      <c r="I22" s="446">
        <f t="shared" ref="I22:I65" si="1">(G22/F22)-1</f>
        <v>3.2062749415164404E-2</v>
      </c>
      <c r="J22" s="439">
        <v>2500</v>
      </c>
      <c r="K22" s="440">
        <v>2500</v>
      </c>
      <c r="L22" s="441">
        <v>2500</v>
      </c>
      <c r="M22" s="439">
        <v>625</v>
      </c>
      <c r="N22" s="442">
        <v>625</v>
      </c>
      <c r="O22" s="442">
        <v>625</v>
      </c>
      <c r="P22" s="442">
        <v>625</v>
      </c>
      <c r="Q22" s="440">
        <v>625</v>
      </c>
      <c r="R22" s="440">
        <v>625</v>
      </c>
      <c r="S22" s="440">
        <v>625</v>
      </c>
      <c r="T22" s="440">
        <v>625</v>
      </c>
      <c r="U22" s="442">
        <v>625</v>
      </c>
      <c r="V22" s="442">
        <v>625</v>
      </c>
      <c r="W22" s="442">
        <v>625</v>
      </c>
      <c r="X22" s="441">
        <v>625</v>
      </c>
      <c r="Y22" s="83"/>
      <c r="Z22" s="83"/>
    </row>
    <row r="23" spans="1:26" ht="15.75" customHeight="1">
      <c r="A23" s="83"/>
      <c r="B23" s="83"/>
      <c r="C23" s="447" t="str">
        <f>IF(ISBLANK('5. Pp (3 años)'!C49),"",'5. Pp (3 años)'!C49)</f>
        <v>Actividad</v>
      </c>
      <c r="D23" s="155" t="str">
        <f>IF(ISBLANK('5. Pp (3 años)'!D49),"",'5. Pp (3 años)'!D49)</f>
        <v>3.1.1.1.1.1 Otorgamiento de apoyos administrativos y financieros brindados a la ciudadanía.</v>
      </c>
      <c r="E23" s="155" t="str">
        <f>IF(ISBLANK('5. Pp (3 años)'!E49),"",'5. Pp (3 años)'!E49)</f>
        <v xml:space="preserve">PAOC: Porcentaje de apoyos administrativos y financieros otorgados. </v>
      </c>
      <c r="F23" s="448">
        <v>2391</v>
      </c>
      <c r="G23" s="449">
        <v>2850</v>
      </c>
      <c r="H23" s="449">
        <f t="shared" si="0"/>
        <v>459</v>
      </c>
      <c r="I23" s="429">
        <f t="shared" si="1"/>
        <v>0.19196988707653695</v>
      </c>
      <c r="J23" s="439">
        <v>950</v>
      </c>
      <c r="K23" s="440">
        <v>950</v>
      </c>
      <c r="L23" s="441">
        <v>950</v>
      </c>
      <c r="M23" s="439">
        <v>237</v>
      </c>
      <c r="N23" s="442">
        <v>237</v>
      </c>
      <c r="O23" s="442">
        <v>237</v>
      </c>
      <c r="P23" s="442">
        <v>239</v>
      </c>
      <c r="Q23" s="440">
        <v>237</v>
      </c>
      <c r="R23" s="440">
        <v>237</v>
      </c>
      <c r="S23" s="440">
        <v>237</v>
      </c>
      <c r="T23" s="440">
        <v>239</v>
      </c>
      <c r="U23" s="442">
        <v>237</v>
      </c>
      <c r="V23" s="442">
        <v>237</v>
      </c>
      <c r="W23" s="442">
        <v>237</v>
      </c>
      <c r="X23" s="441">
        <v>239</v>
      </c>
      <c r="Y23" s="83"/>
      <c r="Z23" s="83"/>
    </row>
    <row r="24" spans="1:26" ht="15.75" customHeight="1">
      <c r="A24" s="83"/>
      <c r="B24" s="83"/>
      <c r="C24" s="447" t="str">
        <f>IF(ISBLANK('5. Pp (3 años)'!C50),"",'5. Pp (3 años)'!C50)</f>
        <v>Actividad</v>
      </c>
      <c r="D24" s="155" t="str">
        <f>IF(ISBLANK('5. Pp (3 años)'!D50),"",'5. Pp (3 años)'!D50)</f>
        <v xml:space="preserve">3.1.1.1.1.2 Gestión de las sesiones ordinarias llevadas acabo por el cabildo </v>
      </c>
      <c r="E24" s="155" t="str">
        <f>IF(ISBLANK('5. Pp (3 años)'!E50),"",'5. Pp (3 años)'!E50)</f>
        <v>PSCA: Porcentaje de sesiones ordinarias de Cabildo realizadas.</v>
      </c>
      <c r="F24" s="448">
        <v>293</v>
      </c>
      <c r="G24" s="449">
        <v>300</v>
      </c>
      <c r="H24" s="449">
        <f t="shared" si="0"/>
        <v>7</v>
      </c>
      <c r="I24" s="429">
        <f t="shared" si="1"/>
        <v>2.3890784982935065E-2</v>
      </c>
      <c r="J24" s="439">
        <v>100</v>
      </c>
      <c r="K24" s="440">
        <v>100</v>
      </c>
      <c r="L24" s="441">
        <v>100</v>
      </c>
      <c r="M24" s="439">
        <v>25</v>
      </c>
      <c r="N24" s="442">
        <v>25</v>
      </c>
      <c r="O24" s="442">
        <v>25</v>
      </c>
      <c r="P24" s="442">
        <v>25</v>
      </c>
      <c r="Q24" s="440">
        <v>25</v>
      </c>
      <c r="R24" s="440">
        <v>25</v>
      </c>
      <c r="S24" s="440">
        <v>25</v>
      </c>
      <c r="T24" s="440">
        <v>25</v>
      </c>
      <c r="U24" s="442">
        <v>25</v>
      </c>
      <c r="V24" s="442">
        <v>25</v>
      </c>
      <c r="W24" s="442">
        <v>25</v>
      </c>
      <c r="X24" s="441">
        <v>25</v>
      </c>
      <c r="Y24" s="83"/>
      <c r="Z24" s="83"/>
    </row>
    <row r="25" spans="1:26" ht="15.75" customHeight="1">
      <c r="A25" s="83"/>
      <c r="B25" s="83"/>
      <c r="C25" s="447" t="str">
        <f>IF(ISBLANK('5. Pp (3 años)'!C51),"",'5. Pp (3 años)'!C51)</f>
        <v>Actividad</v>
      </c>
      <c r="D25" s="155" t="str">
        <f>IF(ISBLANK('5. Pp (3 años)'!D51),"",'5. Pp (3 años)'!D51)</f>
        <v>3.2.1.1.1.3 Gestión de solicitudes formuladas por la ciudadanía.</v>
      </c>
      <c r="E25" s="155" t="str">
        <f>IF(ISBLANK('5. Pp (3 años)'!E51),"",'5. Pp (3 años)'!E51)</f>
        <v>PSCG: Porcentaje de Solicitudes Ciudadanas gestionadas.</v>
      </c>
      <c r="F25" s="448">
        <v>1118</v>
      </c>
      <c r="G25" s="449">
        <v>1620</v>
      </c>
      <c r="H25" s="449">
        <f t="shared" si="0"/>
        <v>502</v>
      </c>
      <c r="I25" s="429">
        <f t="shared" si="1"/>
        <v>0.44901610017889082</v>
      </c>
      <c r="J25" s="439">
        <v>540</v>
      </c>
      <c r="K25" s="440">
        <v>540</v>
      </c>
      <c r="L25" s="441">
        <v>540</v>
      </c>
      <c r="M25" s="439">
        <v>135</v>
      </c>
      <c r="N25" s="442">
        <v>135</v>
      </c>
      <c r="O25" s="442">
        <v>135</v>
      </c>
      <c r="P25" s="442">
        <v>135</v>
      </c>
      <c r="Q25" s="440">
        <v>135</v>
      </c>
      <c r="R25" s="440">
        <v>135</v>
      </c>
      <c r="S25" s="440">
        <v>135</v>
      </c>
      <c r="T25" s="440">
        <v>135</v>
      </c>
      <c r="U25" s="442">
        <v>135</v>
      </c>
      <c r="V25" s="442">
        <v>135</v>
      </c>
      <c r="W25" s="442">
        <v>135</v>
      </c>
      <c r="X25" s="441">
        <v>135</v>
      </c>
      <c r="Y25" s="83"/>
      <c r="Z25" s="83"/>
    </row>
    <row r="26" spans="1:26" ht="15.75" customHeight="1">
      <c r="A26" s="83"/>
      <c r="B26" s="83"/>
      <c r="C26" s="443" t="str">
        <f>IF(ISBLANK('5. Pp (3 años)'!C52),"",'5. Pp (3 años)'!C52)</f>
        <v xml:space="preserve">Componente </v>
      </c>
      <c r="D26" s="216" t="str">
        <f>IF(ISBLANK('5. Pp (3 años)'!D52),"",'5. Pp (3 años)'!D52)</f>
        <v>3.1.1.1.2 Atención a solicitudes de personas no localizadas en el municipio de Benito Juárez</v>
      </c>
      <c r="E26" s="216" t="str">
        <f>IF(ISBLANK('5. Pp (3 años)'!E52),"",'5. Pp (3 años)'!E52)</f>
        <v>PSNLBJ: Porcentaje de solicitudes de personas no localizadas.</v>
      </c>
      <c r="F26" s="444">
        <v>796</v>
      </c>
      <c r="G26" s="445">
        <v>160</v>
      </c>
      <c r="H26" s="445">
        <f t="shared" si="0"/>
        <v>-636</v>
      </c>
      <c r="I26" s="446">
        <f t="shared" si="1"/>
        <v>-0.79899497487437188</v>
      </c>
      <c r="J26" s="439">
        <v>200</v>
      </c>
      <c r="K26" s="440">
        <v>200</v>
      </c>
      <c r="L26" s="441">
        <v>200</v>
      </c>
      <c r="M26" s="439">
        <v>50</v>
      </c>
      <c r="N26" s="442">
        <v>50</v>
      </c>
      <c r="O26" s="442">
        <v>50</v>
      </c>
      <c r="P26" s="442">
        <v>50</v>
      </c>
      <c r="Q26" s="440">
        <v>50</v>
      </c>
      <c r="R26" s="440">
        <v>50</v>
      </c>
      <c r="S26" s="440">
        <v>50</v>
      </c>
      <c r="T26" s="440">
        <v>50</v>
      </c>
      <c r="U26" s="442">
        <v>50</v>
      </c>
      <c r="V26" s="442">
        <v>50</v>
      </c>
      <c r="W26" s="442">
        <v>50</v>
      </c>
      <c r="X26" s="441">
        <v>50</v>
      </c>
      <c r="Y26" s="83"/>
      <c r="Z26" s="83"/>
    </row>
    <row r="27" spans="1:26" ht="15.75" customHeight="1">
      <c r="A27" s="83"/>
      <c r="B27" s="83"/>
      <c r="C27" s="447" t="str">
        <f>IF(ISBLANK('5. Pp (3 años)'!C53),"",'5. Pp (3 años)'!C53)</f>
        <v>Actividad</v>
      </c>
      <c r="D27" s="155" t="str">
        <f>IF(ISBLANK('5. Pp (3 años)'!D53),"",'5. Pp (3 años)'!D53)</f>
        <v>3.1.1.1.2.1 Seguimiento, asesorias y acompañamiento en reportes de personas no localizadas en el municipio de Benito Juárez</v>
      </c>
      <c r="E27" s="155" t="str">
        <f>IF(ISBLANK('5. Pp (3 años)'!E53),"",'5. Pp (3 años)'!E53)</f>
        <v>PSAAPNLBJ: Porcentaje de Seguimiento,asesoria y apoyo en reportes de personas no localizadas en el municipio de Benito Juárez</v>
      </c>
      <c r="F27" s="448">
        <v>796</v>
      </c>
      <c r="G27" s="449">
        <v>165</v>
      </c>
      <c r="H27" s="449">
        <f t="shared" si="0"/>
        <v>-631</v>
      </c>
      <c r="I27" s="429">
        <f t="shared" si="1"/>
        <v>-0.792713567839196</v>
      </c>
      <c r="J27" s="439">
        <v>100</v>
      </c>
      <c r="K27" s="440">
        <v>100</v>
      </c>
      <c r="L27" s="441">
        <v>100</v>
      </c>
      <c r="M27" s="439">
        <v>25</v>
      </c>
      <c r="N27" s="442">
        <v>25</v>
      </c>
      <c r="O27" s="442">
        <v>25</v>
      </c>
      <c r="P27" s="442">
        <v>25</v>
      </c>
      <c r="Q27" s="440">
        <v>25</v>
      </c>
      <c r="R27" s="440">
        <v>25</v>
      </c>
      <c r="S27" s="440">
        <v>25</v>
      </c>
      <c r="T27" s="440">
        <v>25</v>
      </c>
      <c r="U27" s="442">
        <v>25</v>
      </c>
      <c r="V27" s="442">
        <v>25</v>
      </c>
      <c r="W27" s="442">
        <v>25</v>
      </c>
      <c r="X27" s="441">
        <v>25</v>
      </c>
      <c r="Y27" s="83"/>
      <c r="Z27" s="83"/>
    </row>
    <row r="28" spans="1:26" ht="15.75" customHeight="1">
      <c r="A28" s="83"/>
      <c r="B28" s="83"/>
      <c r="C28" s="447" t="str">
        <f>IF(ISBLANK('5. Pp (3 años)'!C54),"",'5. Pp (3 años)'!C54)</f>
        <v>Actividad</v>
      </c>
      <c r="D28" s="155" t="str">
        <f>IF(ISBLANK('5. Pp (3 años)'!D54),"",'5. Pp (3 años)'!D54)</f>
        <v>3.1.1.1.2.2 Asistencia de Reportes de Personas No Localizadas</v>
      </c>
      <c r="E28" s="155" t="str">
        <f>IF(ISBLANK('5. Pp (3 años)'!E54),"",'5. Pp (3 años)'!E54)</f>
        <v>PARPNL: Porcentaje de Asistencia de Reportes de Personas No Localizadas</v>
      </c>
      <c r="F28" s="448">
        <v>796</v>
      </c>
      <c r="G28" s="449">
        <v>100</v>
      </c>
      <c r="H28" s="449">
        <f t="shared" si="0"/>
        <v>-696</v>
      </c>
      <c r="I28" s="429">
        <f t="shared" si="1"/>
        <v>-0.87437185929648242</v>
      </c>
      <c r="J28" s="439">
        <v>100</v>
      </c>
      <c r="K28" s="440">
        <v>100</v>
      </c>
      <c r="L28" s="441">
        <v>100</v>
      </c>
      <c r="M28" s="439">
        <v>25</v>
      </c>
      <c r="N28" s="442">
        <v>25</v>
      </c>
      <c r="O28" s="442">
        <v>25</v>
      </c>
      <c r="P28" s="442">
        <v>25</v>
      </c>
      <c r="Q28" s="440">
        <v>25</v>
      </c>
      <c r="R28" s="440">
        <v>25</v>
      </c>
      <c r="S28" s="440">
        <v>25</v>
      </c>
      <c r="T28" s="440">
        <v>25</v>
      </c>
      <c r="U28" s="442">
        <v>25</v>
      </c>
      <c r="V28" s="442">
        <v>25</v>
      </c>
      <c r="W28" s="442">
        <v>25</v>
      </c>
      <c r="X28" s="441">
        <v>25</v>
      </c>
      <c r="Y28" s="83"/>
      <c r="Z28" s="83"/>
    </row>
    <row r="29" spans="1:26" ht="15.75" customHeight="1">
      <c r="A29" s="83"/>
      <c r="B29" s="83"/>
      <c r="C29" s="443" t="str">
        <f>IF(ISBLANK('5. Pp (3 años)'!C55),"",'5. Pp (3 años)'!C55)</f>
        <v xml:space="preserve">Componente </v>
      </c>
      <c r="D29" s="216" t="str">
        <f>IF(ISBLANK('5. Pp (3 años)'!D55),"",'5. Pp (3 años)'!D55)</f>
        <v>3.1.1.1.3 Solicitudes administrativas de las Direcciones adscritas a la Secretaría General emitidas.</v>
      </c>
      <c r="E29" s="216" t="str">
        <f>IF(ISBLANK('5. Pp (3 años)'!E55),"",'5. Pp (3 años)'!E55)</f>
        <v>PSAE: Porcentaje de solicitudes administrativas emitidas.</v>
      </c>
      <c r="F29" s="444">
        <v>2258</v>
      </c>
      <c r="G29" s="445">
        <v>3465</v>
      </c>
      <c r="H29" s="445">
        <f t="shared" si="0"/>
        <v>1207</v>
      </c>
      <c r="I29" s="446">
        <f t="shared" si="1"/>
        <v>0.5345438441098318</v>
      </c>
      <c r="J29" s="439">
        <v>1155</v>
      </c>
      <c r="K29" s="440">
        <v>1155</v>
      </c>
      <c r="L29" s="441">
        <v>1155</v>
      </c>
      <c r="M29" s="439">
        <v>301</v>
      </c>
      <c r="N29" s="442">
        <v>304</v>
      </c>
      <c r="O29" s="442">
        <v>304</v>
      </c>
      <c r="P29" s="442">
        <v>246</v>
      </c>
      <c r="Q29" s="440">
        <v>301</v>
      </c>
      <c r="R29" s="440">
        <v>304</v>
      </c>
      <c r="S29" s="440">
        <v>304</v>
      </c>
      <c r="T29" s="440">
        <v>246</v>
      </c>
      <c r="U29" s="442">
        <v>301</v>
      </c>
      <c r="V29" s="442">
        <v>304</v>
      </c>
      <c r="W29" s="442">
        <v>304</v>
      </c>
      <c r="X29" s="441">
        <v>246</v>
      </c>
      <c r="Y29" s="83"/>
      <c r="Z29" s="83"/>
    </row>
    <row r="30" spans="1:26" ht="15.75" customHeight="1">
      <c r="A30" s="83"/>
      <c r="B30" s="83"/>
      <c r="C30" s="447" t="str">
        <f>IF(ISBLANK('5. Pp (3 años)'!C56),"",'5. Pp (3 años)'!C56)</f>
        <v>Actividad</v>
      </c>
      <c r="D30" s="155" t="str">
        <f>IF(ISBLANK('5. Pp (3 años)'!D56),"",'5. Pp (3 años)'!D56)</f>
        <v xml:space="preserve">3.1.1.1.3.1 Gestión en la documentación de los movimientos de personal de la Oficina de la Secretaría General. 
</v>
      </c>
      <c r="E30" s="155" t="str">
        <f>IF(ISBLANK('5. Pp (3 años)'!E56),"",'5. Pp (3 años)'!E56)</f>
        <v>DGMP:  Porcentaje de Documentos de movimientos de personal gestionados.</v>
      </c>
      <c r="F30" s="448">
        <v>328</v>
      </c>
      <c r="G30" s="449">
        <v>510</v>
      </c>
      <c r="H30" s="449">
        <f t="shared" si="0"/>
        <v>182</v>
      </c>
      <c r="I30" s="429">
        <f t="shared" si="1"/>
        <v>0.55487804878048785</v>
      </c>
      <c r="J30" s="439">
        <v>170</v>
      </c>
      <c r="K30" s="440">
        <v>170</v>
      </c>
      <c r="L30" s="441">
        <v>170</v>
      </c>
      <c r="M30" s="439">
        <v>49</v>
      </c>
      <c r="N30" s="442">
        <v>42</v>
      </c>
      <c r="O30" s="442">
        <v>42</v>
      </c>
      <c r="P30" s="442">
        <v>37</v>
      </c>
      <c r="Q30" s="440">
        <v>49</v>
      </c>
      <c r="R30" s="440">
        <v>42</v>
      </c>
      <c r="S30" s="440">
        <v>42</v>
      </c>
      <c r="T30" s="440">
        <v>37</v>
      </c>
      <c r="U30" s="442">
        <v>49</v>
      </c>
      <c r="V30" s="442">
        <v>42</v>
      </c>
      <c r="W30" s="442">
        <v>42</v>
      </c>
      <c r="X30" s="441">
        <v>37</v>
      </c>
      <c r="Y30" s="83"/>
      <c r="Z30" s="83"/>
    </row>
    <row r="31" spans="1:26" ht="15.75" customHeight="1">
      <c r="A31" s="83"/>
      <c r="B31" s="83"/>
      <c r="C31" s="447" t="str">
        <f>IF(ISBLANK('5. Pp (3 años)'!C57),"",'5. Pp (3 años)'!C57)</f>
        <v>Actividad</v>
      </c>
      <c r="D31" s="155" t="str">
        <f>IF(ISBLANK('5. Pp (3 años)'!D57),"",'5. Pp (3 años)'!D57)</f>
        <v>3.1.1.1.3.2 Realización de gestiones técnicas para la operación de las Direcciones Adscritas a la Oficina de la Secretaría General.</v>
      </c>
      <c r="E31" s="155" t="str">
        <f>IF(ISBLANK('5. Pp (3 años)'!E57),"",'5. Pp (3 años)'!E57)</f>
        <v>PGTR: Porcentaje de Gestiones Técnicas realizadas.</v>
      </c>
      <c r="F31" s="448">
        <v>795</v>
      </c>
      <c r="G31" s="449">
        <v>1251</v>
      </c>
      <c r="H31" s="449">
        <f t="shared" si="0"/>
        <v>456</v>
      </c>
      <c r="I31" s="429">
        <f t="shared" si="1"/>
        <v>0.57358490566037745</v>
      </c>
      <c r="J31" s="439">
        <v>417</v>
      </c>
      <c r="K31" s="440">
        <v>417</v>
      </c>
      <c r="L31" s="441">
        <v>417</v>
      </c>
      <c r="M31" s="439">
        <v>123</v>
      </c>
      <c r="N31" s="442">
        <v>98</v>
      </c>
      <c r="O31" s="442">
        <v>98</v>
      </c>
      <c r="P31" s="442">
        <v>98</v>
      </c>
      <c r="Q31" s="440">
        <v>123</v>
      </c>
      <c r="R31" s="440">
        <v>98</v>
      </c>
      <c r="S31" s="440">
        <v>98</v>
      </c>
      <c r="T31" s="440">
        <v>98</v>
      </c>
      <c r="U31" s="442">
        <v>123</v>
      </c>
      <c r="V31" s="442">
        <v>98</v>
      </c>
      <c r="W31" s="442">
        <v>98</v>
      </c>
      <c r="X31" s="441">
        <v>98</v>
      </c>
      <c r="Y31" s="83"/>
      <c r="Z31" s="83"/>
    </row>
    <row r="32" spans="1:26" ht="15.75" customHeight="1">
      <c r="A32" s="83"/>
      <c r="B32" s="83"/>
      <c r="C32" s="447" t="str">
        <f>IF(ISBLANK('5. Pp (3 años)'!C58),"",'5. Pp (3 años)'!C58)</f>
        <v>Actividad</v>
      </c>
      <c r="D32" s="155" t="str">
        <f>IF(ISBLANK('5. Pp (3 años)'!D58),"",'5. Pp (3 años)'!D58)</f>
        <v>3.1.1.1.3.3 Atención a las solicitudes de   recursos materiales para abastecer a la Secretaría General y sus Direcciones Adscritas.</v>
      </c>
      <c r="E32" s="155" t="str">
        <f>IF(ISBLANK('5. Pp (3 años)'!E58),"",'5. Pp (3 años)'!E58)</f>
        <v>PRMG: Porcentaje de solicitudes de recursos materiales gestionados.</v>
      </c>
      <c r="F32" s="448">
        <v>1135</v>
      </c>
      <c r="G32" s="449">
        <v>1704</v>
      </c>
      <c r="H32" s="449">
        <f t="shared" si="0"/>
        <v>569</v>
      </c>
      <c r="I32" s="429">
        <f t="shared" si="1"/>
        <v>0.50132158590308373</v>
      </c>
      <c r="J32" s="439">
        <v>568</v>
      </c>
      <c r="K32" s="440">
        <v>568</v>
      </c>
      <c r="L32" s="441">
        <v>568</v>
      </c>
      <c r="M32" s="439">
        <v>129</v>
      </c>
      <c r="N32" s="442">
        <v>164</v>
      </c>
      <c r="O32" s="442">
        <v>164</v>
      </c>
      <c r="P32" s="442">
        <v>111</v>
      </c>
      <c r="Q32" s="440">
        <v>129</v>
      </c>
      <c r="R32" s="440">
        <v>164</v>
      </c>
      <c r="S32" s="440">
        <v>164</v>
      </c>
      <c r="T32" s="440">
        <v>111</v>
      </c>
      <c r="U32" s="442">
        <v>129</v>
      </c>
      <c r="V32" s="442">
        <v>164</v>
      </c>
      <c r="W32" s="442">
        <v>164</v>
      </c>
      <c r="X32" s="441">
        <v>111</v>
      </c>
      <c r="Y32" s="83"/>
      <c r="Z32" s="83"/>
    </row>
    <row r="33" spans="1:26" ht="15.75" customHeight="1">
      <c r="A33" s="83"/>
      <c r="B33" s="83"/>
      <c r="C33" s="443" t="str">
        <f>IF(ISBLANK('5. Pp (3 años)'!C59),"",'5. Pp (3 años)'!C59)</f>
        <v>Componente</v>
      </c>
      <c r="D33" s="216" t="str">
        <f>IF(ISBLANK('5. Pp (3 años)'!D59),"",'5. Pp (3 años)'!D59)</f>
        <v>3.1.1.1.4 Actos registrales constitutivos o modificativos del Estado Civil de la población benitojuarense, garantizando el derecho a la igualdad entre mujeres y hombres inscritos.</v>
      </c>
      <c r="E33" s="216" t="str">
        <f>IF(ISBLANK('5. Pp (3 años)'!E59),"",'5. Pp (3 años)'!E59)</f>
        <v>PARI: Porcentaje de actos registrales inscritos</v>
      </c>
      <c r="F33" s="444">
        <v>149476</v>
      </c>
      <c r="G33" s="445">
        <v>386295</v>
      </c>
      <c r="H33" s="445">
        <f t="shared" si="0"/>
        <v>236819</v>
      </c>
      <c r="I33" s="446">
        <f t="shared" si="1"/>
        <v>1.5843279188632291</v>
      </c>
      <c r="J33" s="439">
        <v>108149</v>
      </c>
      <c r="K33" s="440">
        <v>74119</v>
      </c>
      <c r="L33" s="441">
        <v>74119</v>
      </c>
      <c r="M33" s="439">
        <v>27043</v>
      </c>
      <c r="N33" s="442">
        <v>27045</v>
      </c>
      <c r="O33" s="442">
        <v>27033</v>
      </c>
      <c r="P33" s="442">
        <v>27028</v>
      </c>
      <c r="Q33" s="440">
        <v>18530</v>
      </c>
      <c r="R33" s="440">
        <v>18530</v>
      </c>
      <c r="S33" s="440">
        <v>18530</v>
      </c>
      <c r="T33" s="440">
        <v>18529</v>
      </c>
      <c r="U33" s="442">
        <v>18530</v>
      </c>
      <c r="V33" s="442">
        <v>18530</v>
      </c>
      <c r="W33" s="442">
        <v>18530</v>
      </c>
      <c r="X33" s="441">
        <v>18529</v>
      </c>
      <c r="Y33" s="83"/>
      <c r="Z33" s="83"/>
    </row>
    <row r="34" spans="1:26" ht="15.75" customHeight="1">
      <c r="A34" s="83"/>
      <c r="B34" s="83"/>
      <c r="C34" s="447" t="str">
        <f>IF(ISBLANK('5. Pp (3 años)'!C60),"",'5. Pp (3 años)'!C60)</f>
        <v>Actividad</v>
      </c>
      <c r="D34" s="155" t="str">
        <f>IF(ISBLANK('5. Pp (3 años)'!D60),"",'5. Pp (3 años)'!D60)</f>
        <v>3.1.1.1.4.1 Adquisición de herramientas tecnológicas del Registro Civil.</v>
      </c>
      <c r="E34" s="155" t="str">
        <f>IF(ISBLANK('5. Pp (3 años)'!E60),"",'5. Pp (3 años)'!E60)</f>
        <v xml:space="preserve">PAECE: Porcentaje de adquisición de equipos de cómputo y electrónicos.      </v>
      </c>
      <c r="F34" s="448">
        <v>3</v>
      </c>
      <c r="G34" s="449">
        <v>111</v>
      </c>
      <c r="H34" s="449">
        <f t="shared" si="0"/>
        <v>108</v>
      </c>
      <c r="I34" s="429">
        <f t="shared" si="1"/>
        <v>36</v>
      </c>
      <c r="J34" s="439">
        <v>37</v>
      </c>
      <c r="K34" s="440">
        <v>3</v>
      </c>
      <c r="L34" s="441">
        <v>3</v>
      </c>
      <c r="M34" s="439">
        <v>9</v>
      </c>
      <c r="N34" s="442">
        <v>10</v>
      </c>
      <c r="O34" s="442">
        <v>9</v>
      </c>
      <c r="P34" s="442">
        <v>9</v>
      </c>
      <c r="Q34" s="440">
        <v>1</v>
      </c>
      <c r="R34" s="440">
        <v>1</v>
      </c>
      <c r="S34" s="440">
        <v>1</v>
      </c>
      <c r="T34" s="440">
        <v>0</v>
      </c>
      <c r="U34" s="442">
        <v>1</v>
      </c>
      <c r="V34" s="442">
        <v>1</v>
      </c>
      <c r="W34" s="442">
        <v>1</v>
      </c>
      <c r="X34" s="441">
        <v>0</v>
      </c>
      <c r="Y34" s="83"/>
      <c r="Z34" s="83"/>
    </row>
    <row r="35" spans="1:26" ht="15.75" customHeight="1">
      <c r="A35" s="83"/>
      <c r="B35" s="83"/>
      <c r="C35" s="447" t="str">
        <f>IF(ISBLANK('5. Pp (3 años)'!C61),"",'5. Pp (3 años)'!C61)</f>
        <v>Actividad</v>
      </c>
      <c r="D35" s="155" t="str">
        <f>IF(ISBLANK('5. Pp (3 años)'!D61),"",'5. Pp (3 años)'!D61)</f>
        <v>3.1.1.1.4.2 Incremento en la adquisición de formatos valorados Adquiridos.</v>
      </c>
      <c r="E35" s="155" t="str">
        <f>IF(ISBLANK('5. Pp (3 años)'!E61),"",'5. Pp (3 años)'!E61)</f>
        <v xml:space="preserve">PFVA: Porcentaje de formatos valoradas  adquiridas. </v>
      </c>
      <c r="F35" s="448">
        <v>134000</v>
      </c>
      <c r="G35" s="449">
        <v>390705</v>
      </c>
      <c r="H35" s="449">
        <f t="shared" si="0"/>
        <v>256705</v>
      </c>
      <c r="I35" s="429">
        <f t="shared" si="1"/>
        <v>1.9157089552238804</v>
      </c>
      <c r="J35" s="439">
        <v>110400</v>
      </c>
      <c r="K35" s="440">
        <v>89000</v>
      </c>
      <c r="L35" s="441">
        <v>89000</v>
      </c>
      <c r="M35" s="439">
        <v>27600</v>
      </c>
      <c r="N35" s="442">
        <v>27600</v>
      </c>
      <c r="O35" s="442">
        <v>27600</v>
      </c>
      <c r="P35" s="442">
        <v>27600</v>
      </c>
      <c r="Q35" s="440">
        <v>22250</v>
      </c>
      <c r="R35" s="440">
        <v>22250</v>
      </c>
      <c r="S35" s="440">
        <v>22250</v>
      </c>
      <c r="T35" s="440">
        <v>22250</v>
      </c>
      <c r="U35" s="442">
        <v>22250</v>
      </c>
      <c r="V35" s="442">
        <v>22250</v>
      </c>
      <c r="W35" s="442">
        <v>22250</v>
      </c>
      <c r="X35" s="441">
        <v>22250</v>
      </c>
      <c r="Y35" s="83"/>
      <c r="Z35" s="83"/>
    </row>
    <row r="36" spans="1:26" ht="15.75" customHeight="1">
      <c r="A36" s="83"/>
      <c r="B36" s="83"/>
      <c r="C36" s="447" t="str">
        <f>IF(ISBLANK('5. Pp (3 años)'!C62),"",'5. Pp (3 años)'!C62)</f>
        <v>Actividad</v>
      </c>
      <c r="D36" s="155" t="str">
        <f>IF(ISBLANK('5. Pp (3 años)'!D62),"",'5. Pp (3 años)'!D62)</f>
        <v>3.1.1.1.4.3 Capacitación al personal del Registro Civil.</v>
      </c>
      <c r="E36" s="155" t="str">
        <f>IF(ISBLANK('5. Pp (3 años)'!E62),"",'5. Pp (3 años)'!E62)</f>
        <v>PPC: Porcentaje de personal del Registro Civil capacitado.</v>
      </c>
      <c r="F36" s="448">
        <v>55</v>
      </c>
      <c r="G36" s="449">
        <v>261</v>
      </c>
      <c r="H36" s="449">
        <f t="shared" si="0"/>
        <v>206</v>
      </c>
      <c r="I36" s="429">
        <f t="shared" si="1"/>
        <v>3.7454545454545451</v>
      </c>
      <c r="J36" s="439">
        <v>80</v>
      </c>
      <c r="K36" s="440">
        <v>40</v>
      </c>
      <c r="L36" s="441">
        <v>40</v>
      </c>
      <c r="M36" s="439">
        <v>20</v>
      </c>
      <c r="N36" s="442">
        <v>20</v>
      </c>
      <c r="O36" s="442">
        <v>20</v>
      </c>
      <c r="P36" s="442">
        <v>20</v>
      </c>
      <c r="Q36" s="440">
        <v>10</v>
      </c>
      <c r="R36" s="440">
        <v>10</v>
      </c>
      <c r="S36" s="440">
        <v>10</v>
      </c>
      <c r="T36" s="440">
        <v>10</v>
      </c>
      <c r="U36" s="442">
        <v>10</v>
      </c>
      <c r="V36" s="442">
        <v>10</v>
      </c>
      <c r="W36" s="442">
        <v>10</v>
      </c>
      <c r="X36" s="441">
        <v>10</v>
      </c>
      <c r="Y36" s="83"/>
      <c r="Z36" s="83"/>
    </row>
    <row r="37" spans="1:26" ht="15.75" customHeight="1">
      <c r="A37" s="83"/>
      <c r="B37" s="83"/>
      <c r="C37" s="447" t="str">
        <f>IF(ISBLANK('5. Pp (3 años)'!C63),"",'5. Pp (3 años)'!C63)</f>
        <v>Actividad</v>
      </c>
      <c r="D37" s="155" t="str">
        <f>IF(ISBLANK('5. Pp (3 años)'!D63),"",'5. Pp (3 años)'!D63)</f>
        <v>3.1.1.1.4.4 Mejoramiento de las instalaciones del Registro Civil.</v>
      </c>
      <c r="E37" s="155" t="str">
        <f>IF(ISBLANK('5. Pp (3 años)'!E63),"",'5. Pp (3 años)'!E63)</f>
        <v>PIRM: Porcentaje de instalaciones del Registro Civil mejoradas.</v>
      </c>
      <c r="F37" s="448">
        <v>2</v>
      </c>
      <c r="G37" s="449">
        <v>15</v>
      </c>
      <c r="H37" s="449">
        <f t="shared" si="0"/>
        <v>13</v>
      </c>
      <c r="I37" s="429">
        <f t="shared" si="1"/>
        <v>6.5</v>
      </c>
      <c r="J37" s="439">
        <v>4</v>
      </c>
      <c r="K37" s="440">
        <v>2</v>
      </c>
      <c r="L37" s="441">
        <v>2</v>
      </c>
      <c r="M37" s="439">
        <v>1</v>
      </c>
      <c r="N37" s="442">
        <v>1</v>
      </c>
      <c r="O37" s="442">
        <v>1</v>
      </c>
      <c r="P37" s="442">
        <v>1</v>
      </c>
      <c r="Q37" s="440">
        <v>0</v>
      </c>
      <c r="R37" s="440">
        <v>1</v>
      </c>
      <c r="S37" s="440">
        <v>1</v>
      </c>
      <c r="T37" s="440">
        <v>0</v>
      </c>
      <c r="U37" s="442">
        <v>0</v>
      </c>
      <c r="V37" s="442">
        <v>1</v>
      </c>
      <c r="W37" s="442">
        <v>1</v>
      </c>
      <c r="X37" s="441">
        <v>0</v>
      </c>
      <c r="Y37" s="83"/>
      <c r="Z37" s="83"/>
    </row>
    <row r="38" spans="1:26" ht="15.75" customHeight="1">
      <c r="A38" s="83"/>
      <c r="B38" s="83"/>
      <c r="C38" s="443" t="str">
        <f>IF(ISBLANK('5. Pp (3 años)'!C64),"",'5. Pp (3 años)'!C64)</f>
        <v>Componente</v>
      </c>
      <c r="D38" s="216" t="str">
        <f>IF(ISBLANK('5. Pp (3 años)'!D64),"",'5. Pp (3 años)'!D64)</f>
        <v>3.1.1.1.5 Quejas y recomendaciones en materia de Derechos Humanos atendidas.</v>
      </c>
      <c r="E38" s="216" t="str">
        <f>IF(ISBLANK('5. Pp (3 años)'!E64),"",'5. Pp (3 años)'!E64)</f>
        <v>PQRDH: Porcentaje de quejas y recomendaciones en materia de Derechos Humanos atendidas.</v>
      </c>
      <c r="F38" s="444">
        <v>27</v>
      </c>
      <c r="G38" s="445">
        <v>36</v>
      </c>
      <c r="H38" s="445">
        <f t="shared" si="0"/>
        <v>9</v>
      </c>
      <c r="I38" s="446">
        <f t="shared" si="1"/>
        <v>0.33333333333333326</v>
      </c>
      <c r="J38" s="439">
        <v>12</v>
      </c>
      <c r="K38" s="440">
        <v>12</v>
      </c>
      <c r="L38" s="441">
        <v>12</v>
      </c>
      <c r="M38" s="439">
        <v>3</v>
      </c>
      <c r="N38" s="442">
        <v>3</v>
      </c>
      <c r="O38" s="442">
        <v>3</v>
      </c>
      <c r="P38" s="442">
        <v>3</v>
      </c>
      <c r="Q38" s="440">
        <v>3</v>
      </c>
      <c r="R38" s="440">
        <v>3</v>
      </c>
      <c r="S38" s="440">
        <v>3</v>
      </c>
      <c r="T38" s="440">
        <v>3</v>
      </c>
      <c r="U38" s="442">
        <v>3</v>
      </c>
      <c r="V38" s="442">
        <v>3</v>
      </c>
      <c r="W38" s="442">
        <v>3</v>
      </c>
      <c r="X38" s="441">
        <v>3</v>
      </c>
      <c r="Y38" s="83"/>
      <c r="Z38" s="83"/>
    </row>
    <row r="39" spans="1:26" ht="15.75" customHeight="1">
      <c r="A39" s="83"/>
      <c r="B39" s="83"/>
      <c r="C39" s="447" t="str">
        <f>IF(ISBLANK('5. Pp (3 años)'!C65),"",'5. Pp (3 años)'!C65)</f>
        <v>Actividad</v>
      </c>
      <c r="D39" s="155" t="str">
        <f>IF(ISBLANK('5. Pp (3 años)'!D65),"",'5. Pp (3 años)'!D65)</f>
        <v>3.1.1.1.5.1 Prestación de asesorías jurídicas y atención a quejas en materia de Derechos Humanos.</v>
      </c>
      <c r="E39" s="155" t="str">
        <f>IF(ISBLANK('5. Pp (3 años)'!E65),"",'5. Pp (3 años)'!E65)</f>
        <v>PJQDH: Porcentaje de asesorías jurídicas y atenciones a quejas en materia de Derechos Humanos realizadas.</v>
      </c>
      <c r="F39" s="448">
        <v>55</v>
      </c>
      <c r="G39" s="449">
        <v>160</v>
      </c>
      <c r="H39" s="449">
        <f t="shared" si="0"/>
        <v>105</v>
      </c>
      <c r="I39" s="429">
        <f t="shared" si="1"/>
        <v>1.9090909090909092</v>
      </c>
      <c r="J39" s="439">
        <v>40</v>
      </c>
      <c r="K39" s="440">
        <v>60</v>
      </c>
      <c r="L39" s="441">
        <v>60</v>
      </c>
      <c r="M39" s="439">
        <v>10</v>
      </c>
      <c r="N39" s="442">
        <v>10</v>
      </c>
      <c r="O39" s="442">
        <v>10</v>
      </c>
      <c r="P39" s="442">
        <v>10</v>
      </c>
      <c r="Q39" s="440">
        <v>15</v>
      </c>
      <c r="R39" s="440">
        <v>15</v>
      </c>
      <c r="S39" s="440">
        <v>15</v>
      </c>
      <c r="T39" s="440">
        <v>15</v>
      </c>
      <c r="U39" s="442">
        <v>15</v>
      </c>
      <c r="V39" s="442">
        <v>15</v>
      </c>
      <c r="W39" s="442">
        <v>15</v>
      </c>
      <c r="X39" s="441">
        <v>15</v>
      </c>
      <c r="Y39" s="83"/>
      <c r="Z39" s="83"/>
    </row>
    <row r="40" spans="1:26" ht="15.75" customHeight="1">
      <c r="A40" s="83"/>
      <c r="B40" s="83"/>
      <c r="C40" s="447" t="str">
        <f>IF(ISBLANK('5. Pp (3 años)'!C66),"",'5. Pp (3 años)'!C66)</f>
        <v>Actividad</v>
      </c>
      <c r="D40" s="155" t="str">
        <f>IF(ISBLANK('5. Pp (3 años)'!D66),"",'5. Pp (3 años)'!D66)</f>
        <v>3.1.1.1.5.2 Impartición de capacitaciones especializadas en materia de Derechos Humanos y no discriminación.</v>
      </c>
      <c r="E40" s="155" t="str">
        <f>IF(ISBLANK('5. Pp (3 años)'!E66),"",'5. Pp (3 años)'!E66)</f>
        <v xml:space="preserve">
PCMDH: Porcentaje de capacitaciones en materia de Derechos Humanos realizadas.</v>
      </c>
      <c r="F40" s="448">
        <v>31</v>
      </c>
      <c r="G40" s="449">
        <v>120</v>
      </c>
      <c r="H40" s="449">
        <f t="shared" si="0"/>
        <v>89</v>
      </c>
      <c r="I40" s="429">
        <f t="shared" si="1"/>
        <v>2.870967741935484</v>
      </c>
      <c r="J40" s="439">
        <v>24</v>
      </c>
      <c r="K40" s="440">
        <v>48</v>
      </c>
      <c r="L40" s="441">
        <v>48</v>
      </c>
      <c r="M40" s="439">
        <v>6</v>
      </c>
      <c r="N40" s="442">
        <v>6</v>
      </c>
      <c r="O40" s="442">
        <v>6</v>
      </c>
      <c r="P40" s="442">
        <v>6</v>
      </c>
      <c r="Q40" s="440">
        <v>12</v>
      </c>
      <c r="R40" s="440">
        <v>12</v>
      </c>
      <c r="S40" s="440">
        <v>12</v>
      </c>
      <c r="T40" s="440">
        <v>12</v>
      </c>
      <c r="U40" s="442">
        <v>12</v>
      </c>
      <c r="V40" s="442">
        <v>12</v>
      </c>
      <c r="W40" s="442">
        <v>12</v>
      </c>
      <c r="X40" s="441">
        <v>12</v>
      </c>
      <c r="Y40" s="83"/>
      <c r="Z40" s="83"/>
    </row>
    <row r="41" spans="1:26" ht="15.75" customHeight="1">
      <c r="A41" s="83"/>
      <c r="B41" s="83"/>
      <c r="C41" s="447" t="str">
        <f>IF(ISBLANK('5. Pp (3 años)'!C67),"",'5. Pp (3 años)'!C67)</f>
        <v>Actividad</v>
      </c>
      <c r="D41" s="155" t="str">
        <f>IF(ISBLANK('5. Pp (3 años)'!D67),"",'5. Pp (3 años)'!D67)</f>
        <v>3.1.1.1.5.3 Realización de mesas de trabajo en materia de Derechos Humanos con instituciones y organizaciones de la sociedad civil.</v>
      </c>
      <c r="E41" s="155" t="str">
        <f>IF(ISBLANK('5. Pp (3 años)'!E67),"",'5. Pp (3 años)'!E67)</f>
        <v>PMTDH: Porcentaje de Mesas de Trabajo en materia de Derechos Humanos realizadas.</v>
      </c>
      <c r="F41" s="448">
        <v>13</v>
      </c>
      <c r="G41" s="449">
        <v>36</v>
      </c>
      <c r="H41" s="449">
        <f t="shared" si="0"/>
        <v>23</v>
      </c>
      <c r="I41" s="429">
        <f t="shared" si="1"/>
        <v>1.7692307692307692</v>
      </c>
      <c r="J41" s="439">
        <v>12</v>
      </c>
      <c r="K41" s="440">
        <v>12</v>
      </c>
      <c r="L41" s="441">
        <v>12</v>
      </c>
      <c r="M41" s="439">
        <v>3</v>
      </c>
      <c r="N41" s="442">
        <v>3</v>
      </c>
      <c r="O41" s="442">
        <v>3</v>
      </c>
      <c r="P41" s="442">
        <v>3</v>
      </c>
      <c r="Q41" s="440">
        <v>3</v>
      </c>
      <c r="R41" s="440">
        <v>3</v>
      </c>
      <c r="S41" s="440">
        <v>3</v>
      </c>
      <c r="T41" s="440">
        <v>3</v>
      </c>
      <c r="U41" s="442">
        <v>3</v>
      </c>
      <c r="V41" s="442">
        <v>3</v>
      </c>
      <c r="W41" s="442">
        <v>3</v>
      </c>
      <c r="X41" s="441">
        <v>3</v>
      </c>
      <c r="Y41" s="83"/>
      <c r="Z41" s="83"/>
    </row>
    <row r="42" spans="1:26" ht="15.75" customHeight="1">
      <c r="A42" s="83"/>
      <c r="B42" s="83"/>
      <c r="C42" s="443" t="str">
        <f>IF(ISBLANK('5. Pp (3 años)'!C68),"",'5. Pp (3 años)'!C68)</f>
        <v>Componente</v>
      </c>
      <c r="D42" s="216" t="str">
        <f>IF(ISBLANK('5. Pp (3 años)'!D68),"",'5. Pp (3 años)'!D68)</f>
        <v>3.1.1.1.6 Procedimientos jurídicos en los que el Ayuntamiento es parte atendidos mediante su revisión, elaboración y seguimiento.</v>
      </c>
      <c r="E42" s="216" t="str">
        <f>IF(ISBLANK('5. Pp (3 años)'!E68),"",'5. Pp (3 años)'!E68)</f>
        <v>PPJA: Porcentaje de procedimientos jurídicos atendidos</v>
      </c>
      <c r="F42" s="444">
        <v>758</v>
      </c>
      <c r="G42" s="445">
        <v>900</v>
      </c>
      <c r="H42" s="445">
        <f t="shared" si="0"/>
        <v>142</v>
      </c>
      <c r="I42" s="446">
        <f t="shared" si="1"/>
        <v>0.18733509234828505</v>
      </c>
      <c r="J42" s="439">
        <v>300</v>
      </c>
      <c r="K42" s="440">
        <v>300</v>
      </c>
      <c r="L42" s="441">
        <v>300</v>
      </c>
      <c r="M42" s="439">
        <v>75</v>
      </c>
      <c r="N42" s="442">
        <v>75</v>
      </c>
      <c r="O42" s="442">
        <v>75</v>
      </c>
      <c r="P42" s="442">
        <v>75</v>
      </c>
      <c r="Q42" s="440">
        <v>75</v>
      </c>
      <c r="R42" s="440">
        <v>75</v>
      </c>
      <c r="S42" s="440">
        <v>75</v>
      </c>
      <c r="T42" s="440">
        <v>75</v>
      </c>
      <c r="U42" s="442">
        <v>75</v>
      </c>
      <c r="V42" s="442">
        <v>75</v>
      </c>
      <c r="W42" s="442">
        <v>75</v>
      </c>
      <c r="X42" s="441">
        <v>75</v>
      </c>
      <c r="Y42" s="83"/>
      <c r="Z42" s="83"/>
    </row>
    <row r="43" spans="1:26" ht="15.75" customHeight="1">
      <c r="A43" s="83"/>
      <c r="B43" s="83"/>
      <c r="C43" s="447" t="str">
        <f>IF(ISBLANK('5. Pp (3 años)'!C69),"",'5. Pp (3 años)'!C69)</f>
        <v>Actividad</v>
      </c>
      <c r="D43" s="155" t="str">
        <f>IF(ISBLANK('5. Pp (3 años)'!D69),"",'5. Pp (3 años)'!D69)</f>
        <v>3.1.1.1.6.1 Revisión de instrumentos jurídicos de la Administración Pública Municipal realizada.</v>
      </c>
      <c r="E43" s="155" t="str">
        <f>IF(ISBLANK('5. Pp (3 años)'!E69),"",'5. Pp (3 años)'!E69)</f>
        <v>PIJR: Porcentaje de instrumentos jurídicos revisados</v>
      </c>
      <c r="F43" s="448">
        <v>523</v>
      </c>
      <c r="G43" s="449">
        <v>600</v>
      </c>
      <c r="H43" s="449">
        <f t="shared" si="0"/>
        <v>77</v>
      </c>
      <c r="I43" s="429">
        <f t="shared" si="1"/>
        <v>0.14722753346080308</v>
      </c>
      <c r="J43" s="439">
        <v>200</v>
      </c>
      <c r="K43" s="440">
        <v>200</v>
      </c>
      <c r="L43" s="441">
        <v>200</v>
      </c>
      <c r="M43" s="439">
        <v>50</v>
      </c>
      <c r="N43" s="442">
        <v>50</v>
      </c>
      <c r="O43" s="442">
        <v>50</v>
      </c>
      <c r="P43" s="442">
        <v>50</v>
      </c>
      <c r="Q43" s="440">
        <v>50</v>
      </c>
      <c r="R43" s="440">
        <v>50</v>
      </c>
      <c r="S43" s="440">
        <v>50</v>
      </c>
      <c r="T43" s="440">
        <v>50</v>
      </c>
      <c r="U43" s="442">
        <v>50</v>
      </c>
      <c r="V43" s="442">
        <v>50</v>
      </c>
      <c r="W43" s="442">
        <v>50</v>
      </c>
      <c r="X43" s="441">
        <v>50</v>
      </c>
      <c r="Y43" s="83"/>
      <c r="Z43" s="83"/>
    </row>
    <row r="44" spans="1:26" ht="15.75" customHeight="1">
      <c r="A44" s="83"/>
      <c r="B44" s="83"/>
      <c r="C44" s="447" t="str">
        <f>IF(ISBLANK('5. Pp (3 años)'!C70),"",'5. Pp (3 años)'!C70)</f>
        <v>Actividad</v>
      </c>
      <c r="D44" s="155" t="str">
        <f>IF(ISBLANK('5. Pp (3 años)'!D70),"",'5. Pp (3 años)'!D70)</f>
        <v>3.1.1.1.6.2 Atención de actuaciones jurídicas para la defensa del Ayuntamiento en procedimientos legales mediante su elaboración y revisión realizada.</v>
      </c>
      <c r="E44" s="155" t="str">
        <f>IF(ISBLANK('5. Pp (3 años)'!E70),"",'5. Pp (3 años)'!E70)</f>
        <v>PAJA: Porcentaje de actuaciones jurídicas atendidas</v>
      </c>
      <c r="F44" s="448">
        <v>536</v>
      </c>
      <c r="G44" s="449">
        <v>600</v>
      </c>
      <c r="H44" s="449">
        <f t="shared" si="0"/>
        <v>64</v>
      </c>
      <c r="I44" s="429">
        <f t="shared" si="1"/>
        <v>0.11940298507462677</v>
      </c>
      <c r="J44" s="439">
        <v>200</v>
      </c>
      <c r="K44" s="440">
        <v>200</v>
      </c>
      <c r="L44" s="441">
        <v>200</v>
      </c>
      <c r="M44" s="439">
        <v>50</v>
      </c>
      <c r="N44" s="442">
        <v>50</v>
      </c>
      <c r="O44" s="442">
        <v>50</v>
      </c>
      <c r="P44" s="442">
        <v>50</v>
      </c>
      <c r="Q44" s="440">
        <v>50</v>
      </c>
      <c r="R44" s="440">
        <v>50</v>
      </c>
      <c r="S44" s="440">
        <v>50</v>
      </c>
      <c r="T44" s="440">
        <v>50</v>
      </c>
      <c r="U44" s="442">
        <v>50</v>
      </c>
      <c r="V44" s="442">
        <v>50</v>
      </c>
      <c r="W44" s="442">
        <v>50</v>
      </c>
      <c r="X44" s="441">
        <v>50</v>
      </c>
      <c r="Y44" s="83"/>
      <c r="Z44" s="83"/>
    </row>
    <row r="45" spans="1:26" ht="15.75" customHeight="1">
      <c r="A45" s="83"/>
      <c r="B45" s="83"/>
      <c r="C45" s="447" t="str">
        <f>IF(ISBLANK('5. Pp (3 años)'!C71),"",'5. Pp (3 años)'!C71)</f>
        <v>Actividad</v>
      </c>
      <c r="D45" s="155" t="str">
        <f>IF(ISBLANK('5. Pp (3 años)'!D71),"",'5. Pp (3 años)'!D71)</f>
        <v>3.1.1.1.6.3 Interposición y atención de recursos legales en juicios de garantía en los que el Ayuntamiento sea parte realizadas.</v>
      </c>
      <c r="E45" s="155" t="str">
        <f>IF(ISBLANK('5. Pp (3 años)'!E71),"",'5. Pp (3 años)'!E71)</f>
        <v>PRJG: Porcentaje de recursos en juicios de garantía atendidos</v>
      </c>
      <c r="F45" s="448">
        <v>537</v>
      </c>
      <c r="G45" s="449">
        <v>600</v>
      </c>
      <c r="H45" s="449">
        <f t="shared" si="0"/>
        <v>63</v>
      </c>
      <c r="I45" s="429">
        <f t="shared" si="1"/>
        <v>0.11731843575418988</v>
      </c>
      <c r="J45" s="439">
        <v>200</v>
      </c>
      <c r="K45" s="440">
        <v>200</v>
      </c>
      <c r="L45" s="441">
        <v>200</v>
      </c>
      <c r="M45" s="439">
        <v>50</v>
      </c>
      <c r="N45" s="442">
        <v>50</v>
      </c>
      <c r="O45" s="442">
        <v>50</v>
      </c>
      <c r="P45" s="442">
        <v>50</v>
      </c>
      <c r="Q45" s="440">
        <v>50</v>
      </c>
      <c r="R45" s="440">
        <v>50</v>
      </c>
      <c r="S45" s="440">
        <v>50</v>
      </c>
      <c r="T45" s="440">
        <v>50</v>
      </c>
      <c r="U45" s="442">
        <v>50</v>
      </c>
      <c r="V45" s="442">
        <v>50</v>
      </c>
      <c r="W45" s="442">
        <v>50</v>
      </c>
      <c r="X45" s="441">
        <v>50</v>
      </c>
      <c r="Y45" s="83"/>
      <c r="Z45" s="83"/>
    </row>
    <row r="46" spans="1:26" ht="15.75" customHeight="1">
      <c r="A46" s="83"/>
      <c r="B46" s="83"/>
      <c r="C46" s="443" t="str">
        <f>IF(ISBLANK('5. Pp (3 años)'!C72),"",'5. Pp (3 años)'!C72)</f>
        <v xml:space="preserve">Componente </v>
      </c>
      <c r="D46" s="216" t="str">
        <f>IF(ISBLANK('5. Pp (3 años)'!D72),"",'5. Pp (3 años)'!D72)</f>
        <v>3.1.1.1.7 Sanciones de la ciudanía que realiza u omite actos que alteran la paz pública aplicadas.</v>
      </c>
      <c r="E46" s="216" t="str">
        <f>IF(ISBLANK('5. Pp (3 años)'!E72),"",'5. Pp (3 años)'!E72)</f>
        <v>PSA: Porcentaje de sanciones aplicadas</v>
      </c>
      <c r="F46" s="444">
        <v>26977</v>
      </c>
      <c r="G46" s="445">
        <v>57500</v>
      </c>
      <c r="H46" s="445">
        <f t="shared" si="0"/>
        <v>30523</v>
      </c>
      <c r="I46" s="446">
        <f t="shared" si="1"/>
        <v>1.1314453052600362</v>
      </c>
      <c r="J46" s="439">
        <v>19500</v>
      </c>
      <c r="K46" s="440">
        <v>19000</v>
      </c>
      <c r="L46" s="441">
        <v>19000</v>
      </c>
      <c r="M46" s="439">
        <v>4875</v>
      </c>
      <c r="N46" s="442">
        <v>4875</v>
      </c>
      <c r="O46" s="442">
        <v>4875</v>
      </c>
      <c r="P46" s="442">
        <v>4875</v>
      </c>
      <c r="Q46" s="440">
        <v>4750</v>
      </c>
      <c r="R46" s="440">
        <v>4750</v>
      </c>
      <c r="S46" s="440">
        <v>4750</v>
      </c>
      <c r="T46" s="440">
        <v>4750</v>
      </c>
      <c r="U46" s="442">
        <v>4750</v>
      </c>
      <c r="V46" s="442">
        <v>4750</v>
      </c>
      <c r="W46" s="442">
        <v>4750</v>
      </c>
      <c r="X46" s="441">
        <v>4750</v>
      </c>
      <c r="Y46" s="83"/>
      <c r="Z46" s="83"/>
    </row>
    <row r="47" spans="1:26" ht="15.75" customHeight="1">
      <c r="A47" s="83"/>
      <c r="B47" s="83"/>
      <c r="C47" s="447" t="str">
        <f>IF(ISBLANK('5. Pp (3 años)'!C73),"",'5. Pp (3 años)'!C73)</f>
        <v>Actividad</v>
      </c>
      <c r="D47" s="155" t="str">
        <f>IF(ISBLANK('5. Pp (3 años)'!D73),"",'5. Pp (3 años)'!D73)</f>
        <v>3.1.1.1.7.1 Celebración de convenios a través de audiencias conciliatorias.</v>
      </c>
      <c r="E47" s="155" t="str">
        <f>IF(ISBLANK('5. Pp (3 años)'!E73),"",'5. Pp (3 años)'!E73)</f>
        <v xml:space="preserve">PCCC: Porcentaje de convenios conciliatorios celebrados.               </v>
      </c>
      <c r="F47" s="448">
        <v>353</v>
      </c>
      <c r="G47" s="449">
        <v>600</v>
      </c>
      <c r="H47" s="449">
        <f t="shared" si="0"/>
        <v>247</v>
      </c>
      <c r="I47" s="429">
        <f t="shared" si="1"/>
        <v>0.69971671388101986</v>
      </c>
      <c r="J47" s="439">
        <v>200</v>
      </c>
      <c r="K47" s="440">
        <v>200</v>
      </c>
      <c r="L47" s="441">
        <v>200</v>
      </c>
      <c r="M47" s="439">
        <v>50</v>
      </c>
      <c r="N47" s="442">
        <v>50</v>
      </c>
      <c r="O47" s="442">
        <v>50</v>
      </c>
      <c r="P47" s="442">
        <v>50</v>
      </c>
      <c r="Q47" s="440">
        <v>50</v>
      </c>
      <c r="R47" s="440">
        <v>50</v>
      </c>
      <c r="S47" s="440">
        <v>50</v>
      </c>
      <c r="T47" s="440">
        <v>50</v>
      </c>
      <c r="U47" s="442">
        <v>50</v>
      </c>
      <c r="V47" s="442">
        <v>50</v>
      </c>
      <c r="W47" s="442">
        <v>50</v>
      </c>
      <c r="X47" s="441">
        <v>50</v>
      </c>
      <c r="Y47" s="83"/>
      <c r="Z47" s="83"/>
    </row>
    <row r="48" spans="1:26" ht="15.75" customHeight="1">
      <c r="A48" s="83"/>
      <c r="B48" s="83"/>
      <c r="C48" s="447" t="str">
        <f>IF(ISBLANK('5. Pp (3 años)'!C74),"",'5. Pp (3 años)'!C74)</f>
        <v>Actividad</v>
      </c>
      <c r="D48" s="155" t="str">
        <f>IF(ISBLANK('5. Pp (3 años)'!D74),"",'5. Pp (3 años)'!D74)</f>
        <v>3.1.1.1.7.2 Otorgamiento de asesorías psicológicas a menores infractores y sus familias.</v>
      </c>
      <c r="E48" s="155" t="str">
        <f>IF(ISBLANK('5. Pp (3 años)'!E74),"",'5. Pp (3 años)'!E74)</f>
        <v xml:space="preserve">PAPO: Porcentaje de asesorías psicológicas otorgadas.   </v>
      </c>
      <c r="F48" s="448">
        <v>517</v>
      </c>
      <c r="G48" s="449">
        <v>900</v>
      </c>
      <c r="H48" s="449">
        <f t="shared" si="0"/>
        <v>383</v>
      </c>
      <c r="I48" s="429">
        <f t="shared" si="1"/>
        <v>0.74081237911025144</v>
      </c>
      <c r="J48" s="439">
        <v>300</v>
      </c>
      <c r="K48" s="440">
        <v>300</v>
      </c>
      <c r="L48" s="441">
        <v>300</v>
      </c>
      <c r="M48" s="439">
        <v>75</v>
      </c>
      <c r="N48" s="442">
        <v>75</v>
      </c>
      <c r="O48" s="442">
        <v>75</v>
      </c>
      <c r="P48" s="442">
        <v>75</v>
      </c>
      <c r="Q48" s="440">
        <v>75</v>
      </c>
      <c r="R48" s="440">
        <v>75</v>
      </c>
      <c r="S48" s="440">
        <v>75</v>
      </c>
      <c r="T48" s="440">
        <v>75</v>
      </c>
      <c r="U48" s="442">
        <v>75</v>
      </c>
      <c r="V48" s="442">
        <v>75</v>
      </c>
      <c r="W48" s="442">
        <v>75</v>
      </c>
      <c r="X48" s="441">
        <v>75</v>
      </c>
      <c r="Y48" s="83"/>
      <c r="Z48" s="83"/>
    </row>
    <row r="49" spans="1:26" ht="15.75" customHeight="1">
      <c r="A49" s="83"/>
      <c r="B49" s="83"/>
      <c r="C49" s="447" t="str">
        <f>IF(ISBLANK('5. Pp (3 años)'!C75),"",'5. Pp (3 años)'!C75)</f>
        <v>Actividad</v>
      </c>
      <c r="D49" s="155" t="str">
        <f>IF(ISBLANK('5. Pp (3 años)'!D75),"",'5. Pp (3 años)'!D75)</f>
        <v>3.1.1.1.7.3 Impartición de cursos de capacitación para el personal de la Dirección.</v>
      </c>
      <c r="E49" s="155" t="str">
        <f>IF(ISBLANK('5. Pp (3 años)'!E75),"",'5. Pp (3 años)'!E75)</f>
        <v>PACI: Porcentaje de cursos de capacitación impartidos.</v>
      </c>
      <c r="F49" s="448">
        <v>8</v>
      </c>
      <c r="G49" s="449">
        <v>18</v>
      </c>
      <c r="H49" s="449">
        <f t="shared" si="0"/>
        <v>10</v>
      </c>
      <c r="I49" s="429">
        <f t="shared" si="1"/>
        <v>1.25</v>
      </c>
      <c r="J49" s="439">
        <v>6</v>
      </c>
      <c r="K49" s="440">
        <v>6</v>
      </c>
      <c r="L49" s="441">
        <v>6</v>
      </c>
      <c r="M49" s="439">
        <v>1</v>
      </c>
      <c r="N49" s="442">
        <v>2</v>
      </c>
      <c r="O49" s="442">
        <v>1</v>
      </c>
      <c r="P49" s="442">
        <v>2</v>
      </c>
      <c r="Q49" s="440">
        <v>1</v>
      </c>
      <c r="R49" s="440">
        <v>2</v>
      </c>
      <c r="S49" s="440">
        <v>1</v>
      </c>
      <c r="T49" s="440">
        <v>2</v>
      </c>
      <c r="U49" s="442">
        <v>2</v>
      </c>
      <c r="V49" s="442">
        <v>1</v>
      </c>
      <c r="W49" s="442">
        <v>2</v>
      </c>
      <c r="X49" s="441">
        <v>1</v>
      </c>
      <c r="Y49" s="83"/>
      <c r="Z49" s="83"/>
    </row>
    <row r="50" spans="1:26" ht="15.75" customHeight="1">
      <c r="A50" s="83"/>
      <c r="B50" s="83"/>
      <c r="C50" s="447" t="str">
        <f>IF(ISBLANK('5. Pp (3 años)'!C76),"",'5. Pp (3 años)'!C76)</f>
        <v>Actividad</v>
      </c>
      <c r="D50" s="155" t="str">
        <f>IF(ISBLANK('5. Pp (3 años)'!D76),"",'5. Pp (3 años)'!D76)</f>
        <v>3.1.1.1.7.4 Realización de Talleres para familias de menores infractores.</v>
      </c>
      <c r="E50" s="155" t="str">
        <f>IF(ISBLANK('5. Pp (3 años)'!E76),"",'5. Pp (3 años)'!E76)</f>
        <v xml:space="preserve">PTFR: Porcentaje de Talleres para familias realizados.         </v>
      </c>
      <c r="F50" s="448">
        <v>6</v>
      </c>
      <c r="G50" s="449">
        <v>12</v>
      </c>
      <c r="H50" s="449">
        <f t="shared" si="0"/>
        <v>6</v>
      </c>
      <c r="I50" s="429">
        <f t="shared" si="1"/>
        <v>1</v>
      </c>
      <c r="J50" s="439">
        <v>4</v>
      </c>
      <c r="K50" s="440">
        <v>4</v>
      </c>
      <c r="L50" s="441">
        <v>4</v>
      </c>
      <c r="M50" s="439">
        <v>1</v>
      </c>
      <c r="N50" s="442">
        <v>1</v>
      </c>
      <c r="O50" s="442">
        <v>1</v>
      </c>
      <c r="P50" s="442">
        <v>1</v>
      </c>
      <c r="Q50" s="440">
        <v>1</v>
      </c>
      <c r="R50" s="440">
        <v>1</v>
      </c>
      <c r="S50" s="440">
        <v>1</v>
      </c>
      <c r="T50" s="440">
        <v>1</v>
      </c>
      <c r="U50" s="442">
        <v>1</v>
      </c>
      <c r="V50" s="442">
        <v>1</v>
      </c>
      <c r="W50" s="442">
        <v>1</v>
      </c>
      <c r="X50" s="441">
        <v>1</v>
      </c>
      <c r="Y50" s="83"/>
      <c r="Z50" s="83"/>
    </row>
    <row r="51" spans="1:26" ht="15.75" customHeight="1">
      <c r="A51" s="83"/>
      <c r="B51" s="83"/>
      <c r="C51" s="443" t="str">
        <f>IF(ISBLANK('5. Pp (3 años)'!C77),"",'5. Pp (3 años)'!C77)</f>
        <v>Componente</v>
      </c>
      <c r="D51" s="216" t="str">
        <f>IF(ISBLANK('5. Pp (3 años)'!D77),"",'5. Pp (3 años)'!D77)</f>
        <v>3.1.1.1.8 Supervisión de guarda y custodia de ciudadanos que infringen el Reglamento de Justicia Cívica realizada</v>
      </c>
      <c r="E51" s="216" t="str">
        <f>IF(ISBLANK('5. Pp (3 años)'!E77),"",'5. Pp (3 años)'!E77)</f>
        <v>PSA: Porcentaje de supervisiones aplicadas.</v>
      </c>
      <c r="F51" s="444">
        <v>26973</v>
      </c>
      <c r="G51" s="445">
        <v>71000</v>
      </c>
      <c r="H51" s="445">
        <f t="shared" si="0"/>
        <v>44027</v>
      </c>
      <c r="I51" s="446">
        <f t="shared" si="1"/>
        <v>1.6322618915211509</v>
      </c>
      <c r="J51" s="439">
        <v>23668</v>
      </c>
      <c r="K51" s="440">
        <v>23666</v>
      </c>
      <c r="L51" s="441">
        <v>23666</v>
      </c>
      <c r="M51" s="439">
        <v>5917</v>
      </c>
      <c r="N51" s="442">
        <v>5917</v>
      </c>
      <c r="O51" s="442">
        <v>5917</v>
      </c>
      <c r="P51" s="442">
        <v>5917</v>
      </c>
      <c r="Q51" s="440">
        <v>5916</v>
      </c>
      <c r="R51" s="440">
        <v>5916</v>
      </c>
      <c r="S51" s="440">
        <v>5917</v>
      </c>
      <c r="T51" s="440">
        <v>5917</v>
      </c>
      <c r="U51" s="442">
        <v>5916</v>
      </c>
      <c r="V51" s="442">
        <v>5916</v>
      </c>
      <c r="W51" s="442">
        <v>5917</v>
      </c>
      <c r="X51" s="441">
        <v>5917</v>
      </c>
      <c r="Y51" s="83"/>
      <c r="Z51" s="83"/>
    </row>
    <row r="52" spans="1:26" ht="15.75" customHeight="1">
      <c r="A52" s="83"/>
      <c r="B52" s="83"/>
      <c r="C52" s="447" t="str">
        <f>IF(ISBLANK('5. Pp (3 años)'!C78),"",'5. Pp (3 años)'!C78)</f>
        <v>Actividad</v>
      </c>
      <c r="D52" s="155" t="str">
        <f>IF(ISBLANK('5. Pp (3 años)'!D78),"",'5. Pp (3 años)'!D78)</f>
        <v>3.1.1.1.8.1 Supervisión de la integridad de los infractores</v>
      </c>
      <c r="E52" s="155" t="str">
        <f>IF(ISBLANK('5. Pp (3 años)'!E78),"",'5. Pp (3 años)'!E78)</f>
        <v>PIA: Porcentaje de Incidencias Atendidas.</v>
      </c>
      <c r="F52" s="448">
        <v>24</v>
      </c>
      <c r="G52" s="449">
        <v>36</v>
      </c>
      <c r="H52" s="449">
        <f t="shared" si="0"/>
        <v>12</v>
      </c>
      <c r="I52" s="429">
        <f t="shared" si="1"/>
        <v>0.5</v>
      </c>
      <c r="J52" s="439">
        <v>12</v>
      </c>
      <c r="K52" s="440">
        <v>12</v>
      </c>
      <c r="L52" s="441">
        <v>12</v>
      </c>
      <c r="M52" s="439">
        <v>3</v>
      </c>
      <c r="N52" s="442">
        <v>3</v>
      </c>
      <c r="O52" s="442">
        <v>3</v>
      </c>
      <c r="P52" s="442">
        <v>3</v>
      </c>
      <c r="Q52" s="440">
        <v>3</v>
      </c>
      <c r="R52" s="440">
        <v>3</v>
      </c>
      <c r="S52" s="440">
        <v>3</v>
      </c>
      <c r="T52" s="440">
        <v>3</v>
      </c>
      <c r="U52" s="442">
        <v>3</v>
      </c>
      <c r="V52" s="442">
        <v>3</v>
      </c>
      <c r="W52" s="442">
        <v>3</v>
      </c>
      <c r="X52" s="441">
        <v>3</v>
      </c>
      <c r="Y52" s="83"/>
      <c r="Z52" s="83"/>
    </row>
    <row r="53" spans="1:26" ht="15.75" customHeight="1">
      <c r="A53" s="83"/>
      <c r="B53" s="83"/>
      <c r="C53" s="447" t="str">
        <f>IF(ISBLANK('5. Pp (3 años)'!C79),"",'5. Pp (3 años)'!C79)</f>
        <v>Actividad</v>
      </c>
      <c r="D53" s="155" t="str">
        <f>IF(ISBLANK('5. Pp (3 años)'!D79),"",'5. Pp (3 años)'!D79)</f>
        <v>3.1.1.1.8.2 Conservación y mantenimiento de equipos del Centro Retencion.</v>
      </c>
      <c r="E53" s="155" t="str">
        <f>IF(ISBLANK('5. Pp (3 años)'!E79),"",'5. Pp (3 años)'!E79)</f>
        <v>PEC: Porcentaje de Equipo Conservado.</v>
      </c>
      <c r="F53" s="448">
        <v>14</v>
      </c>
      <c r="G53" s="449">
        <v>21</v>
      </c>
      <c r="H53" s="449">
        <f t="shared" si="0"/>
        <v>7</v>
      </c>
      <c r="I53" s="429">
        <f t="shared" si="1"/>
        <v>0.5</v>
      </c>
      <c r="J53" s="439">
        <v>7</v>
      </c>
      <c r="K53" s="440">
        <v>7</v>
      </c>
      <c r="L53" s="441">
        <v>7</v>
      </c>
      <c r="M53" s="439">
        <v>2</v>
      </c>
      <c r="N53" s="442">
        <v>2</v>
      </c>
      <c r="O53" s="442">
        <v>2</v>
      </c>
      <c r="P53" s="442">
        <v>1</v>
      </c>
      <c r="Q53" s="440">
        <v>2</v>
      </c>
      <c r="R53" s="440">
        <v>2</v>
      </c>
      <c r="S53" s="440">
        <v>2</v>
      </c>
      <c r="T53" s="440">
        <v>1</v>
      </c>
      <c r="U53" s="442">
        <v>2</v>
      </c>
      <c r="V53" s="442">
        <v>2</v>
      </c>
      <c r="W53" s="442">
        <v>2</v>
      </c>
      <c r="X53" s="441">
        <v>1</v>
      </c>
      <c r="Y53" s="83"/>
      <c r="Z53" s="83"/>
    </row>
    <row r="54" spans="1:26" ht="15.75" customHeight="1">
      <c r="A54" s="83"/>
      <c r="B54" s="83"/>
      <c r="C54" s="447" t="str">
        <f>IF(ISBLANK('5. Pp (3 años)'!C80),"",'5. Pp (3 años)'!C80)</f>
        <v>Actividad</v>
      </c>
      <c r="D54" s="155" t="str">
        <f>IF(ISBLANK('5. Pp (3 años)'!D80),"",'5. Pp (3 años)'!D80)</f>
        <v>3.1.1.1.8.3 Otorgamiento de alimentos  a infractores retenidos y personal Institucional</v>
      </c>
      <c r="E54" s="155" t="str">
        <f>IF(ISBLANK('5. Pp (3 años)'!E80),"",'5. Pp (3 años)'!E80)</f>
        <v>POAO: Porcentaje de Órdenes de Alimentos Otorgados</v>
      </c>
      <c r="F54" s="448">
        <v>227673</v>
      </c>
      <c r="G54" s="449">
        <v>340000</v>
      </c>
      <c r="H54" s="449">
        <f t="shared" si="0"/>
        <v>112327</v>
      </c>
      <c r="I54" s="429">
        <f t="shared" si="1"/>
        <v>0.49336987697267576</v>
      </c>
      <c r="J54" s="439">
        <v>113334</v>
      </c>
      <c r="K54" s="440">
        <v>113333</v>
      </c>
      <c r="L54" s="441">
        <v>113333</v>
      </c>
      <c r="M54" s="439">
        <v>28333</v>
      </c>
      <c r="N54" s="442">
        <v>28333</v>
      </c>
      <c r="O54" s="442">
        <v>28333</v>
      </c>
      <c r="P54" s="442">
        <v>28335</v>
      </c>
      <c r="Q54" s="440">
        <v>28333</v>
      </c>
      <c r="R54" s="440">
        <v>28333</v>
      </c>
      <c r="S54" s="440">
        <v>28333</v>
      </c>
      <c r="T54" s="440">
        <v>28335</v>
      </c>
      <c r="U54" s="442">
        <v>28333</v>
      </c>
      <c r="V54" s="442">
        <v>28333</v>
      </c>
      <c r="W54" s="442">
        <v>28333</v>
      </c>
      <c r="X54" s="441">
        <v>28333</v>
      </c>
      <c r="Y54" s="83"/>
      <c r="Z54" s="83"/>
    </row>
    <row r="55" spans="1:26" ht="15.75" customHeight="1">
      <c r="A55" s="83"/>
      <c r="B55" s="83"/>
      <c r="C55" s="443" t="str">
        <f>IF(ISBLANK('5. Pp (3 años)'!C81),"",'5. Pp (3 años)'!C81)</f>
        <v>Componente</v>
      </c>
      <c r="D55" s="216" t="str">
        <f>IF(ISBLANK('5. Pp (3 años)'!D81),"",'5. Pp (3 años)'!D81)</f>
        <v xml:space="preserve">3.1.1.1.9 Acciones de las políticas poblaciónales y demandas Sociales atendidas. </v>
      </c>
      <c r="E55" s="216" t="str">
        <f>IF(ISBLANK('5. Pp (3 años)'!E81),"",'5. Pp (3 años)'!E81)</f>
        <v>PADS: Porcentaje de Atención de las Demandas Sociales</v>
      </c>
      <c r="F55" s="444">
        <v>3245</v>
      </c>
      <c r="G55" s="445">
        <v>4245</v>
      </c>
      <c r="H55" s="445">
        <f t="shared" si="0"/>
        <v>1000</v>
      </c>
      <c r="I55" s="446">
        <f t="shared" si="1"/>
        <v>0.30816640986132504</v>
      </c>
      <c r="J55" s="439">
        <v>1000</v>
      </c>
      <c r="K55" s="440">
        <v>1000</v>
      </c>
      <c r="L55" s="441">
        <v>1000</v>
      </c>
      <c r="M55" s="439">
        <v>250</v>
      </c>
      <c r="N55" s="442">
        <v>250</v>
      </c>
      <c r="O55" s="442">
        <v>250</v>
      </c>
      <c r="P55" s="442">
        <v>250</v>
      </c>
      <c r="Q55" s="440">
        <v>250</v>
      </c>
      <c r="R55" s="440">
        <v>250</v>
      </c>
      <c r="S55" s="440">
        <v>250</v>
      </c>
      <c r="T55" s="440">
        <v>250</v>
      </c>
      <c r="U55" s="442">
        <v>250</v>
      </c>
      <c r="V55" s="442">
        <v>250</v>
      </c>
      <c r="W55" s="442">
        <v>250</v>
      </c>
      <c r="X55" s="441">
        <v>250</v>
      </c>
      <c r="Y55" s="83"/>
      <c r="Z55" s="83"/>
    </row>
    <row r="56" spans="1:26" ht="15.75" customHeight="1">
      <c r="A56" s="83"/>
      <c r="B56" s="83"/>
      <c r="C56" s="447" t="str">
        <f>IF(ISBLANK('5. Pp (3 años)'!C82),"",'5. Pp (3 años)'!C82)</f>
        <v>Actividad</v>
      </c>
      <c r="D56" s="155" t="str">
        <f>IF(ISBLANK('5. Pp (3 años)'!D82),"",'5. Pp (3 años)'!D82)</f>
        <v>3.1.1.1.9.1 Realización del Sorteo del Servicio Nacional Clase correspondiente.</v>
      </c>
      <c r="E56" s="155" t="str">
        <f>IF(ISBLANK('5. Pp (3 años)'!E82),"",'5. Pp (3 años)'!E82)</f>
        <v>PCCM: Porcentaje  de cartillas militares entregadas.</v>
      </c>
      <c r="F56" s="448">
        <v>5303</v>
      </c>
      <c r="G56" s="449">
        <v>6703</v>
      </c>
      <c r="H56" s="449">
        <f t="shared" si="0"/>
        <v>1400</v>
      </c>
      <c r="I56" s="429">
        <f t="shared" si="1"/>
        <v>0.26400150858004912</v>
      </c>
      <c r="J56" s="439">
        <v>1400</v>
      </c>
      <c r="K56" s="440">
        <v>1400</v>
      </c>
      <c r="L56" s="441">
        <v>1400</v>
      </c>
      <c r="M56" s="439">
        <v>600</v>
      </c>
      <c r="N56" s="442">
        <v>300</v>
      </c>
      <c r="O56" s="442">
        <v>300</v>
      </c>
      <c r="P56" s="442">
        <v>200</v>
      </c>
      <c r="Q56" s="440">
        <v>600</v>
      </c>
      <c r="R56" s="440">
        <v>300</v>
      </c>
      <c r="S56" s="440">
        <v>300</v>
      </c>
      <c r="T56" s="440">
        <v>200</v>
      </c>
      <c r="U56" s="442">
        <v>600</v>
      </c>
      <c r="V56" s="442">
        <v>300</v>
      </c>
      <c r="W56" s="442">
        <v>300</v>
      </c>
      <c r="X56" s="441">
        <v>200</v>
      </c>
      <c r="Y56" s="83"/>
      <c r="Z56" s="83"/>
    </row>
    <row r="57" spans="1:26" ht="15.75" customHeight="1">
      <c r="A57" s="83"/>
      <c r="B57" s="83"/>
      <c r="C57" s="447" t="str">
        <f>IF(ISBLANK('5. Pp (3 años)'!C83),"",'5. Pp (3 años)'!C83)</f>
        <v>Actividad</v>
      </c>
      <c r="D57" s="155" t="str">
        <f>IF(ISBLANK('5. Pp (3 años)'!D83),"",'5. Pp (3 años)'!D83)</f>
        <v>3.1.1.1.9.2 Participación en las Sesiones del COESPO referente a los temas representativos de la población y resoluciones del H. Ayuntamiento</v>
      </c>
      <c r="E57" s="155" t="str">
        <f>IF(ISBLANK('5. Pp (3 años)'!E83),"",'5. Pp (3 años)'!E83)</f>
        <v>PCSC: Porcentaje de Sesiones de COESPO participadas.</v>
      </c>
      <c r="F57" s="448">
        <v>24</v>
      </c>
      <c r="G57" s="449">
        <v>28</v>
      </c>
      <c r="H57" s="449">
        <f t="shared" si="0"/>
        <v>4</v>
      </c>
      <c r="I57" s="429">
        <f t="shared" si="1"/>
        <v>0.16666666666666674</v>
      </c>
      <c r="J57" s="439">
        <v>4</v>
      </c>
      <c r="K57" s="440">
        <v>4</v>
      </c>
      <c r="L57" s="441">
        <v>4</v>
      </c>
      <c r="M57" s="439">
        <v>1</v>
      </c>
      <c r="N57" s="442">
        <v>1</v>
      </c>
      <c r="O57" s="442">
        <v>1</v>
      </c>
      <c r="P57" s="442">
        <v>1</v>
      </c>
      <c r="Q57" s="440">
        <v>1</v>
      </c>
      <c r="R57" s="440">
        <v>1</v>
      </c>
      <c r="S57" s="440">
        <v>1</v>
      </c>
      <c r="T57" s="440">
        <v>1</v>
      </c>
      <c r="U57" s="442">
        <v>1</v>
      </c>
      <c r="V57" s="442">
        <v>1</v>
      </c>
      <c r="W57" s="442">
        <v>1</v>
      </c>
      <c r="X57" s="441">
        <v>1</v>
      </c>
      <c r="Y57" s="83"/>
      <c r="Z57" s="83"/>
    </row>
    <row r="58" spans="1:26" ht="15.75" customHeight="1">
      <c r="A58" s="83"/>
      <c r="B58" s="83"/>
      <c r="C58" s="447" t="str">
        <f>IF(ISBLANK('5. Pp (3 años)'!C84),"",'5. Pp (3 años)'!C84)</f>
        <v>Actividad</v>
      </c>
      <c r="D58" s="155" t="str">
        <f>IF(ISBLANK('5. Pp (3 años)'!D84),"",'5. Pp (3 años)'!D84)</f>
        <v>3.1.1.1.9.3 Atención y seguimiento a la Delegación Alfredo V. Bonfil y Sub Delegación de  Puerto Juárez</v>
      </c>
      <c r="E58" s="155" t="str">
        <f>IF(ISBLANK('5. Pp (3 años)'!E84),"",'5. Pp (3 años)'!E84)</f>
        <v xml:space="preserve">PRDS: Porcentaje de atenciones y seguimientos con DAVB y SbPJ realizadas. </v>
      </c>
      <c r="F58" s="448">
        <v>21</v>
      </c>
      <c r="G58" s="449">
        <v>33</v>
      </c>
      <c r="H58" s="449">
        <f t="shared" si="0"/>
        <v>12</v>
      </c>
      <c r="I58" s="429">
        <f t="shared" si="1"/>
        <v>0.5714285714285714</v>
      </c>
      <c r="J58" s="439">
        <v>12</v>
      </c>
      <c r="K58" s="440">
        <v>12</v>
      </c>
      <c r="L58" s="441">
        <v>12</v>
      </c>
      <c r="M58" s="439">
        <v>3</v>
      </c>
      <c r="N58" s="442">
        <v>3</v>
      </c>
      <c r="O58" s="442">
        <v>3</v>
      </c>
      <c r="P58" s="442">
        <v>3</v>
      </c>
      <c r="Q58" s="440">
        <v>3</v>
      </c>
      <c r="R58" s="440">
        <v>3</v>
      </c>
      <c r="S58" s="440">
        <v>3</v>
      </c>
      <c r="T58" s="440">
        <v>3</v>
      </c>
      <c r="U58" s="442">
        <v>3</v>
      </c>
      <c r="V58" s="442">
        <v>3</v>
      </c>
      <c r="W58" s="442">
        <v>3</v>
      </c>
      <c r="X58" s="441">
        <v>3</v>
      </c>
      <c r="Y58" s="83"/>
      <c r="Z58" s="83"/>
    </row>
    <row r="59" spans="1:26" ht="15.75" customHeight="1">
      <c r="A59" s="83"/>
      <c r="B59" s="83"/>
      <c r="C59" s="447" t="str">
        <f>IF(ISBLANK('5. Pp (3 años)'!C85),"",'5. Pp (3 años)'!C85)</f>
        <v>Actividad</v>
      </c>
      <c r="D59" s="155" t="str">
        <f>IF(ISBLANK('5. Pp (3 años)'!D85),"",'5. Pp (3 años)'!D85)</f>
        <v>3.1.1.1.9.4 Atención a manifestaciones y cierres de vias de comunicación en el Ambito Municipal</v>
      </c>
      <c r="E59" s="155" t="str">
        <f>IF(ISBLANK('5. Pp (3 años)'!E85),"",'5. Pp (3 años)'!E85)</f>
        <v>PRDS: Porcentaje de atenciones a manisfestaciones y cierres de vias de comunicación en el ambito municipal.</v>
      </c>
      <c r="F59" s="448">
        <v>103</v>
      </c>
      <c r="G59" s="449">
        <v>203</v>
      </c>
      <c r="H59" s="449">
        <f t="shared" si="0"/>
        <v>100</v>
      </c>
      <c r="I59" s="429">
        <f t="shared" si="1"/>
        <v>0.970873786407767</v>
      </c>
      <c r="J59" s="439">
        <v>100</v>
      </c>
      <c r="K59" s="440">
        <v>100</v>
      </c>
      <c r="L59" s="441">
        <v>100</v>
      </c>
      <c r="M59" s="439">
        <v>20</v>
      </c>
      <c r="N59" s="442">
        <v>20</v>
      </c>
      <c r="O59" s="442">
        <v>30</v>
      </c>
      <c r="P59" s="442">
        <v>30</v>
      </c>
      <c r="Q59" s="440">
        <v>20</v>
      </c>
      <c r="R59" s="440">
        <v>20</v>
      </c>
      <c r="S59" s="440">
        <v>30</v>
      </c>
      <c r="T59" s="440">
        <v>30</v>
      </c>
      <c r="U59" s="442">
        <v>20</v>
      </c>
      <c r="V59" s="442">
        <v>20</v>
      </c>
      <c r="W59" s="442">
        <v>30</v>
      </c>
      <c r="X59" s="441">
        <v>30</v>
      </c>
      <c r="Y59" s="83"/>
      <c r="Z59" s="83"/>
    </row>
    <row r="60" spans="1:26" ht="15.75" customHeight="1">
      <c r="A60" s="83"/>
      <c r="B60" s="83"/>
      <c r="C60" s="447" t="str">
        <f>IF(ISBLANK('5. Pp (3 años)'!C86),"",'5. Pp (3 años)'!C86)</f>
        <v>Actividad</v>
      </c>
      <c r="D60" s="155" t="str">
        <f>IF(ISBLANK('5. Pp (3 años)'!D86),"",'5. Pp (3 años)'!D86)</f>
        <v>3.1.1.1.9.5 Atenciones en asuntos religiosos brindadas.</v>
      </c>
      <c r="E60" s="155" t="str">
        <f>IF(ISBLANK('5. Pp (3 años)'!E86),"",'5. Pp (3 años)'!E86)</f>
        <v xml:space="preserve">PARB: Porcentaje de Atenciones en Asuntos Religiosos brindadas. </v>
      </c>
      <c r="F60" s="448">
        <v>6186</v>
      </c>
      <c r="G60" s="449">
        <v>22500</v>
      </c>
      <c r="H60" s="449">
        <f t="shared" si="0"/>
        <v>16314</v>
      </c>
      <c r="I60" s="429">
        <f t="shared" si="1"/>
        <v>2.6372453928225026</v>
      </c>
      <c r="J60" s="439">
        <v>2500</v>
      </c>
      <c r="K60" s="440">
        <v>2500</v>
      </c>
      <c r="L60" s="441">
        <v>2500</v>
      </c>
      <c r="M60" s="439">
        <v>625</v>
      </c>
      <c r="N60" s="442">
        <v>625</v>
      </c>
      <c r="O60" s="442">
        <v>625</v>
      </c>
      <c r="P60" s="442">
        <v>625</v>
      </c>
      <c r="Q60" s="440">
        <v>625</v>
      </c>
      <c r="R60" s="440">
        <v>625</v>
      </c>
      <c r="S60" s="440">
        <v>625</v>
      </c>
      <c r="T60" s="440">
        <v>625</v>
      </c>
      <c r="U60" s="442">
        <v>625</v>
      </c>
      <c r="V60" s="442">
        <v>625</v>
      </c>
      <c r="W60" s="442">
        <v>625</v>
      </c>
      <c r="X60" s="441">
        <v>625</v>
      </c>
      <c r="Y60" s="83"/>
      <c r="Z60" s="83"/>
    </row>
    <row r="61" spans="1:26" ht="15.75" customHeight="1">
      <c r="A61" s="83"/>
      <c r="B61" s="83"/>
      <c r="C61" s="447" t="str">
        <f>IF(ISBLANK('5. Pp (3 años)'!C87),"",'5. Pp (3 años)'!C87)</f>
        <v>Actividad</v>
      </c>
      <c r="D61" s="155" t="str">
        <f>IF(ISBLANK('5. Pp (3 años)'!D87),"",'5. Pp (3 años)'!D87)</f>
        <v xml:space="preserve">3.1.1.1.9.6 Realización de actividades comunitarias enfocadas a la construccion de paz con apoyo de grupos religiosos. (sinergia por la paz) </v>
      </c>
      <c r="E61" s="155" t="str">
        <f>IF(ISBLANK('5. Pp (3 años)'!E87),"",'5. Pp (3 años)'!E87)</f>
        <v>PPAC: Porcentaje de participantes  en actividades comunitarias enfocadas a la construccion de paz con apoyo de grupos religiosos. (sinergia por la paz) .</v>
      </c>
      <c r="F61" s="448">
        <v>23381</v>
      </c>
      <c r="G61" s="449">
        <v>32000</v>
      </c>
      <c r="H61" s="449">
        <f t="shared" si="0"/>
        <v>8619</v>
      </c>
      <c r="I61" s="429">
        <f t="shared" si="1"/>
        <v>0.36863265044266713</v>
      </c>
      <c r="J61" s="439">
        <v>7</v>
      </c>
      <c r="K61" s="440">
        <v>11000</v>
      </c>
      <c r="L61" s="441">
        <v>11000</v>
      </c>
      <c r="M61" s="439">
        <v>2</v>
      </c>
      <c r="N61" s="442">
        <v>1</v>
      </c>
      <c r="O61" s="442">
        <v>2</v>
      </c>
      <c r="P61" s="442">
        <v>2</v>
      </c>
      <c r="Q61" s="440">
        <v>3000</v>
      </c>
      <c r="R61" s="440">
        <v>3000</v>
      </c>
      <c r="S61" s="440">
        <v>2000</v>
      </c>
      <c r="T61" s="440">
        <v>3000</v>
      </c>
      <c r="U61" s="442">
        <v>3000</v>
      </c>
      <c r="V61" s="442">
        <v>3000</v>
      </c>
      <c r="W61" s="442">
        <v>2000</v>
      </c>
      <c r="X61" s="441">
        <v>3000</v>
      </c>
      <c r="Y61" s="83"/>
      <c r="Z61" s="83"/>
    </row>
    <row r="62" spans="1:26" ht="15.75" customHeight="1">
      <c r="A62" s="83"/>
      <c r="B62" s="83"/>
      <c r="C62" s="447" t="str">
        <f>IF(ISBLANK('5. Pp (3 años)'!C88),"",'5. Pp (3 años)'!C88)</f>
        <v>Actividad</v>
      </c>
      <c r="D62" s="155" t="str">
        <f>IF(ISBLANK('5. Pp (3 años)'!D88),"",'5. Pp (3 años)'!D88)</f>
        <v>3.1.1.1.9.7 Capacitación en materia religiosa que fortalezcan la laicidad del municipio.</v>
      </c>
      <c r="E62" s="155" t="str">
        <f>IF(ISBLANK('5. Pp (3 años)'!E88),"",'5. Pp (3 años)'!E88)</f>
        <v>PCMR: Porcentaje de participantes en materia religiosa capacitados(as)</v>
      </c>
      <c r="F62" s="448">
        <v>1263</v>
      </c>
      <c r="G62" s="449">
        <v>3960</v>
      </c>
      <c r="H62" s="449">
        <f t="shared" si="0"/>
        <v>2697</v>
      </c>
      <c r="I62" s="429">
        <f t="shared" si="1"/>
        <v>2.1353919239904986</v>
      </c>
      <c r="J62" s="439">
        <v>440</v>
      </c>
      <c r="K62" s="440">
        <v>1300</v>
      </c>
      <c r="L62" s="441">
        <v>1300</v>
      </c>
      <c r="M62" s="439">
        <v>100</v>
      </c>
      <c r="N62" s="442">
        <v>120</v>
      </c>
      <c r="O62" s="442">
        <v>120</v>
      </c>
      <c r="P62" s="442">
        <v>100</v>
      </c>
      <c r="Q62" s="440">
        <v>550</v>
      </c>
      <c r="R62" s="440">
        <v>250</v>
      </c>
      <c r="S62" s="440">
        <v>250</v>
      </c>
      <c r="T62" s="440">
        <v>250</v>
      </c>
      <c r="U62" s="442">
        <v>450</v>
      </c>
      <c r="V62" s="442">
        <v>350</v>
      </c>
      <c r="W62" s="442">
        <v>150</v>
      </c>
      <c r="X62" s="441">
        <v>350</v>
      </c>
      <c r="Y62" s="83"/>
      <c r="Z62" s="83"/>
    </row>
    <row r="63" spans="1:26" ht="15.75" customHeight="1">
      <c r="A63" s="83"/>
      <c r="B63" s="83"/>
      <c r="C63" s="447" t="str">
        <f>IF(ISBLANK('5. Pp (3 años)'!C89),"",'5. Pp (3 años)'!C89)</f>
        <v>Actividad</v>
      </c>
      <c r="D63" s="155" t="str">
        <f>IF(ISBLANK('5. Pp (3 años)'!D89),"",'5. Pp (3 años)'!D89)</f>
        <v>3.1.1.1.9.8 Actualización del Padrón Municipal de Templos (PMT).</v>
      </c>
      <c r="E63" s="155" t="str">
        <f>IF(ISBLANK('5. Pp (3 años)'!E89),"",'5. Pp (3 años)'!E89)</f>
        <v>PAEX: Porcentaje de expedientes del Padrón Municipal de Templos actualizados.</v>
      </c>
      <c r="F63" s="448">
        <v>1268</v>
      </c>
      <c r="G63" s="449">
        <v>6480</v>
      </c>
      <c r="H63" s="449">
        <f t="shared" si="0"/>
        <v>5212</v>
      </c>
      <c r="I63" s="429">
        <f t="shared" si="1"/>
        <v>4.1104100946372242</v>
      </c>
      <c r="J63" s="439">
        <v>720</v>
      </c>
      <c r="K63" s="440">
        <v>720</v>
      </c>
      <c r="L63" s="441">
        <v>720</v>
      </c>
      <c r="M63" s="439">
        <v>180</v>
      </c>
      <c r="N63" s="442">
        <v>180</v>
      </c>
      <c r="O63" s="442">
        <v>180</v>
      </c>
      <c r="P63" s="442">
        <v>180</v>
      </c>
      <c r="Q63" s="440">
        <v>180</v>
      </c>
      <c r="R63" s="440">
        <v>180</v>
      </c>
      <c r="S63" s="440">
        <v>180</v>
      </c>
      <c r="T63" s="440">
        <v>180</v>
      </c>
      <c r="U63" s="442">
        <v>180</v>
      </c>
      <c r="V63" s="442">
        <v>180</v>
      </c>
      <c r="W63" s="442">
        <v>180</v>
      </c>
      <c r="X63" s="441">
        <v>180</v>
      </c>
      <c r="Y63" s="83"/>
      <c r="Z63" s="83"/>
    </row>
    <row r="64" spans="1:26" ht="15.75" customHeight="1">
      <c r="A64" s="83"/>
      <c r="B64" s="83"/>
      <c r="C64" s="447" t="str">
        <f>IF(ISBLANK('5. Pp (3 años)'!C90),"",'5. Pp (3 años)'!C90)</f>
        <v>Actividad</v>
      </c>
      <c r="D64" s="155" t="str">
        <f>IF(ISBLANK('5. Pp (3 años)'!D90),"",'5. Pp (3 años)'!D90)</f>
        <v>3.1.1.1.9.9 Realización de los trámites solicitados por las asociaciones y agrupaciones religiosas.</v>
      </c>
      <c r="E64" s="155" t="str">
        <f>IF(ISBLANK('5. Pp (3 años)'!E90),"",'5. Pp (3 años)'!E90)</f>
        <v>PTSR: Porcentaje de trámites del sector religioso realizados.</v>
      </c>
      <c r="F64" s="448">
        <v>1016</v>
      </c>
      <c r="G64" s="449">
        <v>3780</v>
      </c>
      <c r="H64" s="449">
        <f t="shared" si="0"/>
        <v>2764</v>
      </c>
      <c r="I64" s="429">
        <f t="shared" si="1"/>
        <v>2.7204724409448819</v>
      </c>
      <c r="J64" s="439">
        <v>420</v>
      </c>
      <c r="K64" s="440">
        <v>700</v>
      </c>
      <c r="L64" s="441">
        <v>700</v>
      </c>
      <c r="M64" s="439">
        <v>100</v>
      </c>
      <c r="N64" s="442">
        <v>120</v>
      </c>
      <c r="O64" s="442">
        <v>80</v>
      </c>
      <c r="P64" s="442">
        <v>120</v>
      </c>
      <c r="Q64" s="440">
        <v>200</v>
      </c>
      <c r="R64" s="440">
        <v>200</v>
      </c>
      <c r="S64" s="440">
        <v>150</v>
      </c>
      <c r="T64" s="440">
        <v>150</v>
      </c>
      <c r="U64" s="442">
        <v>200</v>
      </c>
      <c r="V64" s="442">
        <v>200</v>
      </c>
      <c r="W64" s="442">
        <v>150</v>
      </c>
      <c r="X64" s="441">
        <v>150</v>
      </c>
      <c r="Y64" s="83"/>
      <c r="Z64" s="83"/>
    </row>
    <row r="65" spans="1:26" ht="15.75" customHeight="1">
      <c r="A65" s="83"/>
      <c r="B65" s="83"/>
      <c r="C65" s="447" t="str">
        <f>IF(ISBLANK('5. Pp (3 años)'!C91),"",'5. Pp (3 años)'!C91)</f>
        <v>Actividad</v>
      </c>
      <c r="D65" s="155" t="str">
        <f>IF(ISBLANK('5. Pp (3 años)'!D91),"",'5. Pp (3 años)'!D91)</f>
        <v>3.1.1.1.9.10 Asesoramiento para el registro de las agrupaciones religiosas.</v>
      </c>
      <c r="E65" s="155" t="str">
        <f>IF(ISBLANK('5. Pp (3 años)'!E91),"",'5. Pp (3 años)'!E91)</f>
        <v>PAAC: Porcentaje de asesorías jurídicas hacia asociaciones y agrupaciones religiosas.</v>
      </c>
      <c r="F65" s="448">
        <v>526</v>
      </c>
      <c r="G65" s="449">
        <v>2610</v>
      </c>
      <c r="H65" s="449">
        <f t="shared" si="0"/>
        <v>2084</v>
      </c>
      <c r="I65" s="429">
        <f t="shared" si="1"/>
        <v>3.9619771863117874</v>
      </c>
      <c r="J65" s="439">
        <v>290</v>
      </c>
      <c r="K65" s="440">
        <v>290</v>
      </c>
      <c r="L65" s="441">
        <v>290</v>
      </c>
      <c r="M65" s="439">
        <v>60</v>
      </c>
      <c r="N65" s="442">
        <v>70</v>
      </c>
      <c r="O65" s="442">
        <v>80</v>
      </c>
      <c r="P65" s="442">
        <v>80</v>
      </c>
      <c r="Q65" s="440">
        <v>60</v>
      </c>
      <c r="R65" s="440">
        <v>70</v>
      </c>
      <c r="S65" s="440">
        <v>80</v>
      </c>
      <c r="T65" s="440">
        <v>80</v>
      </c>
      <c r="U65" s="442">
        <v>60</v>
      </c>
      <c r="V65" s="442">
        <v>70</v>
      </c>
      <c r="W65" s="442">
        <v>80</v>
      </c>
      <c r="X65" s="441">
        <v>80</v>
      </c>
      <c r="Y65" s="83"/>
      <c r="Z65" s="83"/>
    </row>
    <row r="66" spans="1:26" ht="15.75" customHeight="1">
      <c r="A66" s="83"/>
      <c r="B66" s="83"/>
      <c r="C66" s="447" t="str">
        <f>IF(ISBLANK('5. Pp (3 años)'!C92),"",'5. Pp (3 años)'!C92)</f>
        <v>Actividad</v>
      </c>
      <c r="D66" s="155" t="str">
        <f>IF(ISBLANK('5. Pp (3 años)'!D92),"",'5. Pp (3 años)'!D92)</f>
        <v>3.1.1.1.1.9.11 Realización de actividades enfocadas a la Promoción, Respeto y Tolerancia Religiosa realizadas</v>
      </c>
      <c r="E66" s="155" t="str">
        <f>IF(ISBLANK('5. Pp (3 años)'!E92),"",'5. Pp (3 años)'!E92)</f>
        <v>PAPRT: Porcentaje de actividades  de Promoción, respeto y Tolerancia Religiosa, realizada</v>
      </c>
      <c r="F66" s="448">
        <v>0</v>
      </c>
      <c r="G66" s="449">
        <v>7</v>
      </c>
      <c r="H66" s="449">
        <f t="shared" si="0"/>
        <v>7</v>
      </c>
      <c r="I66" s="429">
        <v>0</v>
      </c>
      <c r="J66" s="439">
        <v>3</v>
      </c>
      <c r="K66" s="440">
        <v>3</v>
      </c>
      <c r="L66" s="441">
        <v>3</v>
      </c>
      <c r="M66" s="439">
        <v>1</v>
      </c>
      <c r="N66" s="442">
        <v>0</v>
      </c>
      <c r="O66" s="442">
        <v>1</v>
      </c>
      <c r="P66" s="442">
        <v>1</v>
      </c>
      <c r="Q66" s="440">
        <v>1</v>
      </c>
      <c r="R66" s="440">
        <v>0</v>
      </c>
      <c r="S66" s="440">
        <v>1</v>
      </c>
      <c r="T66" s="440">
        <v>1</v>
      </c>
      <c r="U66" s="442">
        <v>1</v>
      </c>
      <c r="V66" s="442">
        <v>0</v>
      </c>
      <c r="W66" s="442">
        <v>1</v>
      </c>
      <c r="X66" s="441">
        <v>1</v>
      </c>
      <c r="Y66" s="83"/>
      <c r="Z66" s="83"/>
    </row>
    <row r="67" spans="1:26" ht="15.75" customHeight="1">
      <c r="A67" s="83"/>
      <c r="B67" s="83"/>
      <c r="C67" s="443" t="str">
        <f>IF(ISBLANK('5. Pp (3 años)'!C93),"",'5. Pp (3 años)'!C93)</f>
        <v>Componente</v>
      </c>
      <c r="D67" s="216" t="str">
        <f>IF(ISBLANK('5. Pp (3 años)'!D93),"",'5. Pp (3 años)'!D93)</f>
        <v>3.1.1.1.10 Mecanismos de coordinación interinstitucional y capacidades del SIPINNA Municipal fortalecidos.</v>
      </c>
      <c r="E67" s="216" t="str">
        <f>IF(ISBLANK('5. Pp (3 años)'!E93),"",'5. Pp (3 años)'!E93)</f>
        <v xml:space="preserve">PCI: Porcentaje de mecanismos de coordinación interinstitucional y de fortalecimiento de capacidades implementados. </v>
      </c>
      <c r="F67" s="444">
        <v>0</v>
      </c>
      <c r="G67" s="445">
        <v>48</v>
      </c>
      <c r="H67" s="445">
        <f t="shared" si="0"/>
        <v>48</v>
      </c>
      <c r="I67" s="446">
        <v>0</v>
      </c>
      <c r="J67" s="439">
        <v>0</v>
      </c>
      <c r="K67" s="440">
        <v>24</v>
      </c>
      <c r="L67" s="441">
        <v>24</v>
      </c>
      <c r="M67" s="439">
        <v>0</v>
      </c>
      <c r="N67" s="442">
        <v>0</v>
      </c>
      <c r="O67" s="442">
        <v>0</v>
      </c>
      <c r="P67" s="442">
        <v>0</v>
      </c>
      <c r="Q67" s="440">
        <v>3</v>
      </c>
      <c r="R67" s="440">
        <v>7</v>
      </c>
      <c r="S67" s="440">
        <v>7</v>
      </c>
      <c r="T67" s="440">
        <v>7</v>
      </c>
      <c r="U67" s="442">
        <v>6</v>
      </c>
      <c r="V67" s="442">
        <v>6</v>
      </c>
      <c r="W67" s="442">
        <v>6</v>
      </c>
      <c r="X67" s="441">
        <v>6</v>
      </c>
      <c r="Y67" s="83"/>
      <c r="Z67" s="83"/>
    </row>
    <row r="68" spans="1:26" ht="15.75" customHeight="1">
      <c r="A68" s="83"/>
      <c r="B68" s="83"/>
      <c r="C68" s="447" t="str">
        <f>IF(ISBLANK('5. Pp (3 años)'!C94),"",'5. Pp (3 años)'!C94)</f>
        <v>Actividad</v>
      </c>
      <c r="D68" s="155" t="str">
        <f>IF(ISBLANK('5. Pp (3 años)'!D94),"",'5. Pp (3 años)'!D94)</f>
        <v>3.1.1.1.10.1  Organización de sesiones del Sistema Municipal y sus Comisiones.</v>
      </c>
      <c r="E68" s="155" t="str">
        <f>IF(ISBLANK('5. Pp (3 años)'!E94),"",'5. Pp (3 años)'!E94)</f>
        <v>PSO: Porcentaje de sesiones realizadas conforme al calendario.</v>
      </c>
      <c r="F68" s="448">
        <v>0</v>
      </c>
      <c r="G68" s="449">
        <v>32</v>
      </c>
      <c r="H68" s="449">
        <f t="shared" si="0"/>
        <v>32</v>
      </c>
      <c r="I68" s="429">
        <v>0</v>
      </c>
      <c r="J68" s="439">
        <v>0</v>
      </c>
      <c r="K68" s="440">
        <v>16</v>
      </c>
      <c r="L68" s="441">
        <v>16</v>
      </c>
      <c r="M68" s="439">
        <v>0</v>
      </c>
      <c r="N68" s="442">
        <v>0</v>
      </c>
      <c r="O68" s="442">
        <v>0</v>
      </c>
      <c r="P68" s="442">
        <v>0</v>
      </c>
      <c r="Q68" s="440">
        <v>4</v>
      </c>
      <c r="R68" s="440">
        <v>4</v>
      </c>
      <c r="S68" s="440">
        <v>4</v>
      </c>
      <c r="T68" s="440">
        <v>4</v>
      </c>
      <c r="U68" s="442">
        <v>4</v>
      </c>
      <c r="V68" s="442">
        <v>4</v>
      </c>
      <c r="W68" s="442">
        <v>4</v>
      </c>
      <c r="X68" s="441">
        <v>4</v>
      </c>
      <c r="Y68" s="83"/>
      <c r="Z68" s="83"/>
    </row>
    <row r="69" spans="1:26" ht="15.75" customHeight="1">
      <c r="A69" s="83"/>
      <c r="B69" s="83"/>
      <c r="C69" s="447" t="str">
        <f>IF(ISBLANK('5. Pp (3 años)'!C95),"",'5. Pp (3 años)'!C95)</f>
        <v>Actividad</v>
      </c>
      <c r="D69" s="155" t="str">
        <f>IF(ISBLANK('5. Pp (3 años)'!D95),"",'5. Pp (3 años)'!D95)</f>
        <v>3.1.1.1.10.2 Canalización y registro de reportes o posibles vulneraciones de derechos de NNA.</v>
      </c>
      <c r="E69" s="155" t="str">
        <f>IF(ISBLANK('5. Pp (3 años)'!E95),"",'5. Pp (3 años)'!E95)</f>
        <v>PCR: Porcentaje de reportes canalizados dentro de 48 horas.</v>
      </c>
      <c r="F69" s="448">
        <v>0</v>
      </c>
      <c r="G69" s="450">
        <v>1</v>
      </c>
      <c r="H69" s="450">
        <v>1</v>
      </c>
      <c r="I69" s="429">
        <v>0</v>
      </c>
      <c r="J69" s="451">
        <v>0</v>
      </c>
      <c r="K69" s="452">
        <v>1</v>
      </c>
      <c r="L69" s="453">
        <v>1</v>
      </c>
      <c r="M69" s="451">
        <v>0</v>
      </c>
      <c r="N69" s="454">
        <v>0</v>
      </c>
      <c r="O69" s="454">
        <v>0</v>
      </c>
      <c r="P69" s="454">
        <v>0</v>
      </c>
      <c r="Q69" s="452">
        <v>1</v>
      </c>
      <c r="R69" s="452">
        <v>1</v>
      </c>
      <c r="S69" s="452">
        <v>1</v>
      </c>
      <c r="T69" s="452">
        <v>1</v>
      </c>
      <c r="U69" s="454">
        <v>1</v>
      </c>
      <c r="V69" s="454">
        <v>1</v>
      </c>
      <c r="W69" s="454">
        <v>1</v>
      </c>
      <c r="X69" s="453">
        <v>1</v>
      </c>
      <c r="Y69" s="83"/>
      <c r="Z69" s="83"/>
    </row>
    <row r="70" spans="1:26" ht="15.75" customHeight="1">
      <c r="A70" s="83"/>
      <c r="B70" s="83"/>
      <c r="C70" s="447" t="str">
        <f>IF(ISBLANK('5. Pp (3 años)'!C96),"",'5. Pp (3 años)'!C96)</f>
        <v>Actividad</v>
      </c>
      <c r="D70" s="155" t="str">
        <f>IF(ISBLANK('5. Pp (3 años)'!D96),"",'5. Pp (3 años)'!D96)</f>
        <v>3.1.1.1.10.3 Convocatoria y organización de actividades de participación dirigidas a niñas, niños y adolescentes.</v>
      </c>
      <c r="E70" s="155" t="str">
        <f>IF(ISBLANK('5. Pp (3 años)'!E96),"",'5. Pp (3 años)'!E96)</f>
        <v>PPA: Porcentaje de participación de NNA en actividades convocadas.</v>
      </c>
      <c r="F70" s="448">
        <v>0</v>
      </c>
      <c r="G70" s="449">
        <v>6460</v>
      </c>
      <c r="H70" s="449">
        <f t="shared" ref="H70:H249" si="2">G70-F70</f>
        <v>6460</v>
      </c>
      <c r="I70" s="429">
        <v>0</v>
      </c>
      <c r="J70" s="439">
        <v>0</v>
      </c>
      <c r="K70" s="440">
        <v>3230</v>
      </c>
      <c r="L70" s="441">
        <v>3230</v>
      </c>
      <c r="M70" s="439">
        <v>0</v>
      </c>
      <c r="N70" s="442">
        <v>0</v>
      </c>
      <c r="O70" s="442">
        <v>0</v>
      </c>
      <c r="P70" s="442">
        <v>0</v>
      </c>
      <c r="Q70" s="440">
        <v>800</v>
      </c>
      <c r="R70" s="440">
        <v>965</v>
      </c>
      <c r="S70" s="440">
        <v>965</v>
      </c>
      <c r="T70" s="440">
        <v>500</v>
      </c>
      <c r="U70" s="442">
        <v>800</v>
      </c>
      <c r="V70" s="442">
        <v>965</v>
      </c>
      <c r="W70" s="442">
        <v>965</v>
      </c>
      <c r="X70" s="441">
        <v>500</v>
      </c>
      <c r="Y70" s="83"/>
      <c r="Z70" s="83"/>
    </row>
    <row r="71" spans="1:26" ht="15.75" customHeight="1">
      <c r="A71" s="83"/>
      <c r="B71" s="83"/>
      <c r="C71" s="447" t="str">
        <f>IF(ISBLANK('5. Pp (3 años)'!C97),"",'5. Pp (3 años)'!C97)</f>
        <v>Actividad</v>
      </c>
      <c r="D71" s="155" t="str">
        <f>IF(ISBLANK('5. Pp (3 años)'!D97),"",'5. Pp (3 años)'!D97)</f>
        <v>3.1.1.1.10.4 Difusión digital y realización de campañas en redes sociales sobre los derechos de NNA.</v>
      </c>
      <c r="E71" s="155" t="str">
        <f>IF(ISBLANK('5. Pp (3 años)'!E97),"",'5. Pp (3 años)'!E97)</f>
        <v>PDR: Porcentaje de campañas realizadas conforme a la planeación.</v>
      </c>
      <c r="F71" s="448">
        <v>0</v>
      </c>
      <c r="G71" s="449">
        <v>48</v>
      </c>
      <c r="H71" s="449">
        <f t="shared" si="2"/>
        <v>48</v>
      </c>
      <c r="I71" s="429">
        <v>0</v>
      </c>
      <c r="J71" s="439">
        <v>0</v>
      </c>
      <c r="K71" s="440">
        <v>24</v>
      </c>
      <c r="L71" s="441">
        <v>24</v>
      </c>
      <c r="M71" s="439">
        <v>0</v>
      </c>
      <c r="N71" s="442">
        <v>0</v>
      </c>
      <c r="O71" s="442">
        <v>0</v>
      </c>
      <c r="P71" s="442">
        <v>0</v>
      </c>
      <c r="Q71" s="440">
        <v>6</v>
      </c>
      <c r="R71" s="440">
        <v>6</v>
      </c>
      <c r="S71" s="440">
        <v>6</v>
      </c>
      <c r="T71" s="440">
        <v>6</v>
      </c>
      <c r="U71" s="442">
        <v>6</v>
      </c>
      <c r="V71" s="442">
        <v>6</v>
      </c>
      <c r="W71" s="442">
        <v>6</v>
      </c>
      <c r="X71" s="441">
        <v>6</v>
      </c>
      <c r="Y71" s="83"/>
      <c r="Z71" s="83"/>
    </row>
    <row r="72" spans="1:26" ht="15.75" customHeight="1">
      <c r="A72" s="83"/>
      <c r="B72" s="83"/>
      <c r="C72" s="443" t="str">
        <f>IF(ISBLANK('5. Pp (3 años)'!C98),"",'5. Pp (3 años)'!C98)</f>
        <v>Componente</v>
      </c>
      <c r="D72" s="216" t="str">
        <f>IF(ISBLANK('5. Pp (3 años)'!D98),"",'5. Pp (3 años)'!D98)</f>
        <v>3.1.1.1.11 Proyectos de estructuración vial revisados interinstitucionalmente.</v>
      </c>
      <c r="E72" s="216" t="str">
        <f>IF(ISBLANK('5. Pp (3 años)'!E98),"",'5. Pp (3 años)'!E98)</f>
        <v>PREV: Porcentaje de proyectos de estructuración vial revisados</v>
      </c>
      <c r="F72" s="444">
        <v>0</v>
      </c>
      <c r="G72" s="445">
        <v>40</v>
      </c>
      <c r="H72" s="445">
        <f t="shared" si="2"/>
        <v>40</v>
      </c>
      <c r="I72" s="446">
        <v>0</v>
      </c>
      <c r="J72" s="439">
        <v>0</v>
      </c>
      <c r="K72" s="440">
        <v>20</v>
      </c>
      <c r="L72" s="441">
        <v>20</v>
      </c>
      <c r="M72" s="439">
        <v>0</v>
      </c>
      <c r="N72" s="442">
        <v>0</v>
      </c>
      <c r="O72" s="442">
        <v>0</v>
      </c>
      <c r="P72" s="442">
        <v>0</v>
      </c>
      <c r="Q72" s="440">
        <v>5</v>
      </c>
      <c r="R72" s="440">
        <v>10</v>
      </c>
      <c r="S72" s="440">
        <v>3</v>
      </c>
      <c r="T72" s="440">
        <v>2</v>
      </c>
      <c r="U72" s="442">
        <v>5</v>
      </c>
      <c r="V72" s="442">
        <v>10</v>
      </c>
      <c r="W72" s="442">
        <v>3</v>
      </c>
      <c r="X72" s="441">
        <v>2</v>
      </c>
      <c r="Y72" s="83"/>
      <c r="Z72" s="83"/>
    </row>
    <row r="73" spans="1:26" ht="15.75" customHeight="1">
      <c r="A73" s="83"/>
      <c r="B73" s="83"/>
      <c r="C73" s="447" t="str">
        <f>IF(ISBLANK('5. Pp (3 años)'!C99),"",'5. Pp (3 años)'!C99)</f>
        <v>Actividad</v>
      </c>
      <c r="D73" s="155" t="str">
        <f>IF(ISBLANK('5. Pp (3 años)'!D99),"",'5. Pp (3 años)'!D99)</f>
        <v>3.1.1.1.11.1 Instalación de señalización vial horizontal y vertical en la infraestructura urbana.</v>
      </c>
      <c r="E73" s="155" t="str">
        <f>IF(ISBLANK('5. Pp (3 años)'!E99),"",'5. Pp (3 años)'!E99)</f>
        <v>PSHV: Porcentaje de señalización vial horizontal y vertical instalada</v>
      </c>
      <c r="F73" s="448">
        <v>0</v>
      </c>
      <c r="G73" s="449">
        <v>240</v>
      </c>
      <c r="H73" s="449">
        <f t="shared" si="2"/>
        <v>240</v>
      </c>
      <c r="I73" s="429">
        <v>0</v>
      </c>
      <c r="J73" s="439">
        <v>0</v>
      </c>
      <c r="K73" s="440">
        <v>120</v>
      </c>
      <c r="L73" s="441">
        <v>120</v>
      </c>
      <c r="M73" s="439">
        <v>0</v>
      </c>
      <c r="N73" s="442">
        <v>0</v>
      </c>
      <c r="O73" s="442">
        <v>0</v>
      </c>
      <c r="P73" s="442">
        <v>0</v>
      </c>
      <c r="Q73" s="440">
        <v>30</v>
      </c>
      <c r="R73" s="440">
        <v>30</v>
      </c>
      <c r="S73" s="440">
        <v>30</v>
      </c>
      <c r="T73" s="440">
        <v>30</v>
      </c>
      <c r="U73" s="442">
        <v>30</v>
      </c>
      <c r="V73" s="442">
        <v>30</v>
      </c>
      <c r="W73" s="442">
        <v>30</v>
      </c>
      <c r="X73" s="441">
        <v>30</v>
      </c>
      <c r="Y73" s="83"/>
      <c r="Z73" s="83"/>
    </row>
    <row r="74" spans="1:26" ht="15.75" customHeight="1">
      <c r="A74" s="83"/>
      <c r="B74" s="83"/>
      <c r="C74" s="447" t="str">
        <f>IF(ISBLANK('5. Pp (3 años)'!C100),"",'5. Pp (3 años)'!C100)</f>
        <v>Actividad</v>
      </c>
      <c r="D74" s="155" t="str">
        <f>IF(ISBLANK('5. Pp (3 años)'!D100),"",'5. Pp (3 años)'!D100)</f>
        <v>3.1.1.1.11.2. Elaboración de propuestas de Seguridad Vial y de Movilidad Urbana.</v>
      </c>
      <c r="E74" s="155" t="str">
        <f>IF(ISBLANK('5. Pp (3 años)'!E100),"",'5. Pp (3 años)'!E100)</f>
        <v>PASMG: Porcentaje de anuencias de seguridad vial y movilidad urbana gestionadas</v>
      </c>
      <c r="F74" s="448">
        <v>0</v>
      </c>
      <c r="G74" s="449">
        <v>145</v>
      </c>
      <c r="H74" s="449">
        <f t="shared" si="2"/>
        <v>145</v>
      </c>
      <c r="I74" s="429">
        <v>0</v>
      </c>
      <c r="J74" s="439">
        <v>25</v>
      </c>
      <c r="K74" s="440">
        <v>60</v>
      </c>
      <c r="L74" s="441">
        <v>60</v>
      </c>
      <c r="M74" s="439">
        <v>3</v>
      </c>
      <c r="N74" s="442">
        <v>6</v>
      </c>
      <c r="O74" s="442">
        <v>9</v>
      </c>
      <c r="P74" s="442">
        <v>7</v>
      </c>
      <c r="Q74" s="440">
        <v>15</v>
      </c>
      <c r="R74" s="440">
        <v>15</v>
      </c>
      <c r="S74" s="440">
        <v>15</v>
      </c>
      <c r="T74" s="440">
        <v>15</v>
      </c>
      <c r="U74" s="442">
        <v>15</v>
      </c>
      <c r="V74" s="442">
        <v>15</v>
      </c>
      <c r="W74" s="442">
        <v>15</v>
      </c>
      <c r="X74" s="441">
        <v>15</v>
      </c>
      <c r="Y74" s="83"/>
      <c r="Z74" s="83"/>
    </row>
    <row r="75" spans="1:26" ht="15.75" customHeight="1">
      <c r="A75" s="83"/>
      <c r="B75" s="83"/>
      <c r="C75" s="447" t="str">
        <f>IF(ISBLANK('5. Pp (3 años)'!C101),"",'5. Pp (3 años)'!C101)</f>
        <v>Actividad</v>
      </c>
      <c r="D75" s="155" t="str">
        <f>IF(ISBLANK('5. Pp (3 años)'!D101),"",'5. Pp (3 años)'!D101)</f>
        <v>3.1.1.1.11.3 Supervisión del funcionamiento de la red semafórica en la infraestructura vial.</v>
      </c>
      <c r="E75" s="155" t="str">
        <f>IF(ISBLANK('5. Pp (3 años)'!E101),"",'5. Pp (3 años)'!E101)</f>
        <v>PSRS: Porcentaje de supervisiones realizadas a la red semafórica</v>
      </c>
      <c r="F75" s="448">
        <v>0</v>
      </c>
      <c r="G75" s="449">
        <v>240</v>
      </c>
      <c r="H75" s="449">
        <f t="shared" si="2"/>
        <v>240</v>
      </c>
      <c r="I75" s="429">
        <v>0</v>
      </c>
      <c r="J75" s="439">
        <v>0</v>
      </c>
      <c r="K75" s="440">
        <v>120</v>
      </c>
      <c r="L75" s="441">
        <v>120</v>
      </c>
      <c r="M75" s="439">
        <v>0</v>
      </c>
      <c r="N75" s="442">
        <v>0</v>
      </c>
      <c r="O75" s="442">
        <v>0</v>
      </c>
      <c r="P75" s="442">
        <v>0</v>
      </c>
      <c r="Q75" s="440">
        <v>30</v>
      </c>
      <c r="R75" s="440">
        <v>30</v>
      </c>
      <c r="S75" s="440">
        <v>30</v>
      </c>
      <c r="T75" s="440">
        <v>30</v>
      </c>
      <c r="U75" s="442">
        <v>30</v>
      </c>
      <c r="V75" s="442">
        <v>30</v>
      </c>
      <c r="W75" s="442">
        <v>30</v>
      </c>
      <c r="X75" s="441">
        <v>30</v>
      </c>
      <c r="Y75" s="83"/>
      <c r="Z75" s="83"/>
    </row>
    <row r="76" spans="1:26" ht="15.75" customHeight="1">
      <c r="A76" s="83"/>
      <c r="B76" s="83"/>
      <c r="C76" s="443" t="str">
        <f>IF(ISBLANK('5. Pp (3 años)'!C102),"",'5. Pp (3 años)'!C102)</f>
        <v>Componente</v>
      </c>
      <c r="D76" s="216" t="str">
        <f>IF(ISBLANK('5. Pp (3 años)'!D102),"",'5. Pp (3 años)'!D102)</f>
        <v>3.1.1.1.12 Atención de emergencias a la población, mediante acciones de prevención, auxilio y combate de incendios.</v>
      </c>
      <c r="E76" s="216" t="str">
        <f>IF(ISBLANK('5. Pp (3 años)'!E102),"",'5. Pp (3 años)'!E102)</f>
        <v>PPAE: Porcentaje de personas atendidas en emergencias.</v>
      </c>
      <c r="F76" s="444">
        <v>13721</v>
      </c>
      <c r="G76" s="445">
        <v>25000</v>
      </c>
      <c r="H76" s="445">
        <f t="shared" si="2"/>
        <v>11279</v>
      </c>
      <c r="I76" s="446">
        <f t="shared" ref="I76:I85" si="3">(G76/F76)-1</f>
        <v>0.82202463377304857</v>
      </c>
      <c r="J76" s="439">
        <v>5000</v>
      </c>
      <c r="K76" s="440">
        <v>10000</v>
      </c>
      <c r="L76" s="441">
        <v>10000</v>
      </c>
      <c r="M76" s="439">
        <v>1250</v>
      </c>
      <c r="N76" s="442">
        <v>1250</v>
      </c>
      <c r="O76" s="442">
        <v>1250</v>
      </c>
      <c r="P76" s="442">
        <v>1250</v>
      </c>
      <c r="Q76" s="440">
        <v>2500</v>
      </c>
      <c r="R76" s="440">
        <v>2500</v>
      </c>
      <c r="S76" s="440">
        <v>2500</v>
      </c>
      <c r="T76" s="440">
        <v>2500</v>
      </c>
      <c r="U76" s="442">
        <v>2500</v>
      </c>
      <c r="V76" s="442">
        <v>2500</v>
      </c>
      <c r="W76" s="442">
        <v>2500</v>
      </c>
      <c r="X76" s="441">
        <v>2500</v>
      </c>
      <c r="Y76" s="83"/>
      <c r="Z76" s="83"/>
    </row>
    <row r="77" spans="1:26" ht="15.75" customHeight="1">
      <c r="A77" s="83"/>
      <c r="B77" s="83"/>
      <c r="C77" s="447" t="str">
        <f>IF(ISBLANK('5. Pp (3 años)'!C103),"",'5. Pp (3 años)'!C103)</f>
        <v>Actividad</v>
      </c>
      <c r="D77" s="155" t="str">
        <f>IF(ISBLANK('5. Pp (3 años)'!D103),"",'5. Pp (3 años)'!D103)</f>
        <v>3.1.1.1.12.1 Capacitación en prevención de riesgos al personal organizaciones del sector público y privado.</v>
      </c>
      <c r="E77" s="155" t="str">
        <f>IF(ISBLANK('5. Pp (3 años)'!E103),"",'5. Pp (3 años)'!E103)</f>
        <v>POPC: Porcentaje de personal de organizaciones públicas y privadas capacitadas.</v>
      </c>
      <c r="F77" s="448">
        <v>7551</v>
      </c>
      <c r="G77" s="449">
        <v>11000</v>
      </c>
      <c r="H77" s="449">
        <f t="shared" si="2"/>
        <v>3449</v>
      </c>
      <c r="I77" s="429">
        <f t="shared" si="3"/>
        <v>0.45676069394782148</v>
      </c>
      <c r="J77" s="439">
        <v>3000</v>
      </c>
      <c r="K77" s="440">
        <v>4000</v>
      </c>
      <c r="L77" s="441">
        <v>4000</v>
      </c>
      <c r="M77" s="439">
        <v>750</v>
      </c>
      <c r="N77" s="442">
        <v>750</v>
      </c>
      <c r="O77" s="442">
        <v>750</v>
      </c>
      <c r="P77" s="442">
        <v>750</v>
      </c>
      <c r="Q77" s="440">
        <v>1000</v>
      </c>
      <c r="R77" s="440">
        <v>1000</v>
      </c>
      <c r="S77" s="440">
        <v>1000</v>
      </c>
      <c r="T77" s="440">
        <v>1000</v>
      </c>
      <c r="U77" s="442">
        <v>1000</v>
      </c>
      <c r="V77" s="442">
        <v>1000</v>
      </c>
      <c r="W77" s="442">
        <v>1000</v>
      </c>
      <c r="X77" s="441">
        <v>1000</v>
      </c>
      <c r="Y77" s="83"/>
      <c r="Z77" s="83"/>
    </row>
    <row r="78" spans="1:26" ht="15.75" customHeight="1">
      <c r="A78" s="83"/>
      <c r="B78" s="83"/>
      <c r="C78" s="447" t="str">
        <f>IF(ISBLANK('5. Pp (3 años)'!C104),"",'5. Pp (3 años)'!C104)</f>
        <v>Actividad</v>
      </c>
      <c r="D78" s="155" t="str">
        <f>IF(ISBLANK('5. Pp (3 años)'!D104),"",'5. Pp (3 años)'!D104)</f>
        <v>3.1.1.1.12.2 Supervisión y prevención de riesgos en eventos masivos, espacios públicos y operativos especiales.</v>
      </c>
      <c r="E78" s="155" t="str">
        <f>IF(ISBLANK('5. Pp (3 años)'!E104),"",'5. Pp (3 años)'!E104)</f>
        <v>PSPR: Porcentaje de servicios de supervisión y prevención de riesgos realizados.</v>
      </c>
      <c r="F78" s="448">
        <v>3079</v>
      </c>
      <c r="G78" s="449">
        <v>5500</v>
      </c>
      <c r="H78" s="449">
        <f t="shared" si="2"/>
        <v>2421</v>
      </c>
      <c r="I78" s="429">
        <f t="shared" si="3"/>
        <v>0.78629425138031839</v>
      </c>
      <c r="J78" s="439">
        <v>1600</v>
      </c>
      <c r="K78" s="440">
        <v>1900</v>
      </c>
      <c r="L78" s="441">
        <v>2000</v>
      </c>
      <c r="M78" s="439">
        <v>400</v>
      </c>
      <c r="N78" s="442">
        <v>400</v>
      </c>
      <c r="O78" s="442">
        <v>400</v>
      </c>
      <c r="P78" s="442">
        <v>400</v>
      </c>
      <c r="Q78" s="440">
        <v>475</v>
      </c>
      <c r="R78" s="440">
        <v>475</v>
      </c>
      <c r="S78" s="440">
        <v>475</v>
      </c>
      <c r="T78" s="440">
        <v>475</v>
      </c>
      <c r="U78" s="442">
        <v>500</v>
      </c>
      <c r="V78" s="442">
        <v>500</v>
      </c>
      <c r="W78" s="442">
        <v>500</v>
      </c>
      <c r="X78" s="441">
        <v>500</v>
      </c>
      <c r="Y78" s="83"/>
      <c r="Z78" s="83"/>
    </row>
    <row r="79" spans="1:26" ht="15.75" customHeight="1">
      <c r="A79" s="83"/>
      <c r="B79" s="83"/>
      <c r="C79" s="447" t="str">
        <f>IF(ISBLANK('5. Pp (3 años)'!C105),"",'5. Pp (3 años)'!C105)</f>
        <v>Actividad</v>
      </c>
      <c r="D79" s="155" t="str">
        <f>IF(ISBLANK('5. Pp (3 años)'!D105),"",'5. Pp (3 años)'!D105)</f>
        <v>3.1.1.1.12.3 Capacitación en prevención de riesgos dirigida a niñas y niños.</v>
      </c>
      <c r="E79" s="155" t="str">
        <f>IF(ISBLANK('5. Pp (3 años)'!E105),"",'5. Pp (3 años)'!E105)</f>
        <v>PNNC: Porcentaje de niñas y niños capacitados.</v>
      </c>
      <c r="F79" s="448">
        <v>14349</v>
      </c>
      <c r="G79" s="449">
        <v>23500</v>
      </c>
      <c r="H79" s="449">
        <f t="shared" si="2"/>
        <v>9151</v>
      </c>
      <c r="I79" s="429">
        <f t="shared" si="3"/>
        <v>0.63774479057774069</v>
      </c>
      <c r="J79" s="439">
        <v>7500</v>
      </c>
      <c r="K79" s="440">
        <v>8000</v>
      </c>
      <c r="L79" s="441">
        <v>8000</v>
      </c>
      <c r="M79" s="439">
        <v>1875</v>
      </c>
      <c r="N79" s="442">
        <v>1875</v>
      </c>
      <c r="O79" s="442">
        <v>1875</v>
      </c>
      <c r="P79" s="442">
        <v>1875</v>
      </c>
      <c r="Q79" s="440">
        <v>2000</v>
      </c>
      <c r="R79" s="440">
        <v>2000</v>
      </c>
      <c r="S79" s="440">
        <v>2000</v>
      </c>
      <c r="T79" s="440">
        <v>2000</v>
      </c>
      <c r="U79" s="442">
        <v>2000</v>
      </c>
      <c r="V79" s="442">
        <v>2000</v>
      </c>
      <c r="W79" s="442">
        <v>2000</v>
      </c>
      <c r="X79" s="441">
        <v>2000</v>
      </c>
      <c r="Y79" s="83"/>
      <c r="Z79" s="83"/>
    </row>
    <row r="80" spans="1:26" ht="15.75" customHeight="1">
      <c r="A80" s="83"/>
      <c r="B80" s="83"/>
      <c r="C80" s="447" t="str">
        <f>IF(ISBLANK('5. Pp (3 años)'!C106),"",'5. Pp (3 años)'!C106)</f>
        <v>Actividad</v>
      </c>
      <c r="D80" s="155" t="str">
        <f>IF(ISBLANK('5. Pp (3 años)'!D106),"",'5. Pp (3 años)'!D106)</f>
        <v>3.1.1.1.12.4 Revisión de medidas de seguridad en establecimientos hoteleros, restauranteros y comerciales</v>
      </c>
      <c r="E80" s="155" t="str">
        <f>IF(ISBLANK('5. Pp (3 años)'!E106),"",'5. Pp (3 años)'!E106)</f>
        <v>PEMS: Porcentaje de establecimientos con medidas de seguridad revisados.</v>
      </c>
      <c r="F80" s="448">
        <v>106</v>
      </c>
      <c r="G80" s="449">
        <v>240</v>
      </c>
      <c r="H80" s="449">
        <f t="shared" si="2"/>
        <v>134</v>
      </c>
      <c r="I80" s="429">
        <f t="shared" si="3"/>
        <v>1.2641509433962264</v>
      </c>
      <c r="J80" s="439">
        <v>80</v>
      </c>
      <c r="K80" s="440">
        <v>80</v>
      </c>
      <c r="L80" s="441">
        <v>80</v>
      </c>
      <c r="M80" s="439">
        <v>20</v>
      </c>
      <c r="N80" s="442">
        <v>20</v>
      </c>
      <c r="O80" s="442">
        <v>20</v>
      </c>
      <c r="P80" s="442">
        <v>20</v>
      </c>
      <c r="Q80" s="440">
        <v>20</v>
      </c>
      <c r="R80" s="440">
        <v>20</v>
      </c>
      <c r="S80" s="440">
        <v>20</v>
      </c>
      <c r="T80" s="440">
        <v>20</v>
      </c>
      <c r="U80" s="442">
        <v>20</v>
      </c>
      <c r="V80" s="442">
        <v>20</v>
      </c>
      <c r="W80" s="442">
        <v>20</v>
      </c>
      <c r="X80" s="441">
        <v>20</v>
      </c>
      <c r="Y80" s="83"/>
      <c r="Z80" s="83"/>
    </row>
    <row r="81" spans="1:26" ht="15.75" customHeight="1">
      <c r="A81" s="83"/>
      <c r="B81" s="83"/>
      <c r="C81" s="447" t="str">
        <f>IF(ISBLANK('5. Pp (3 años)'!C107),"",'5. Pp (3 años)'!C107)</f>
        <v>Actividad</v>
      </c>
      <c r="D81" s="155" t="str">
        <f>IF(ISBLANK('5. Pp (3 años)'!D107),"",'5. Pp (3 años)'!D107)</f>
        <v>3.1.1.1.12.5 Atención, coordinación y seguimiento de llamadas de auxilio en servicios de emergencia.</v>
      </c>
      <c r="E81" s="155" t="str">
        <f>IF(ISBLANK('5. Pp (3 años)'!E107),"",'5. Pp (3 años)'!E107)</f>
        <v>PLLA: Porcentaje de Llamadas de auxilio atendidas</v>
      </c>
      <c r="F81" s="448">
        <v>15428</v>
      </c>
      <c r="G81" s="449">
        <v>27000</v>
      </c>
      <c r="H81" s="449">
        <f t="shared" si="2"/>
        <v>11572</v>
      </c>
      <c r="I81" s="429">
        <f t="shared" si="3"/>
        <v>0.75006481721545248</v>
      </c>
      <c r="J81" s="439">
        <v>8000</v>
      </c>
      <c r="K81" s="440">
        <v>9000</v>
      </c>
      <c r="L81" s="441">
        <v>10000</v>
      </c>
      <c r="M81" s="439">
        <v>2000</v>
      </c>
      <c r="N81" s="442">
        <v>2000</v>
      </c>
      <c r="O81" s="442">
        <v>2000</v>
      </c>
      <c r="P81" s="442">
        <v>2000</v>
      </c>
      <c r="Q81" s="440">
        <v>2250</v>
      </c>
      <c r="R81" s="440">
        <v>2250</v>
      </c>
      <c r="S81" s="440">
        <v>2250</v>
      </c>
      <c r="T81" s="440">
        <v>2250</v>
      </c>
      <c r="U81" s="442">
        <v>2500</v>
      </c>
      <c r="V81" s="442">
        <v>2500</v>
      </c>
      <c r="W81" s="442">
        <v>2500</v>
      </c>
      <c r="X81" s="441">
        <v>2500</v>
      </c>
      <c r="Y81" s="83"/>
      <c r="Z81" s="83"/>
    </row>
    <row r="82" spans="1:26" ht="15.75" customHeight="1">
      <c r="A82" s="83"/>
      <c r="B82" s="83"/>
      <c r="C82" s="447" t="str">
        <f>IF(ISBLANK('5. Pp (3 años)'!C108),"",'5. Pp (3 años)'!C108)</f>
        <v>Actividad</v>
      </c>
      <c r="D82" s="155" t="str">
        <f>IF(ISBLANK('5. Pp (3 años)'!D108),"",'5. Pp (3 años)'!D108)</f>
        <v>3.1.1.1.12.6 Capacitación a elementos del H. Cuerpo de Bomberos, rescate, Emergencias Medicas y Desastres.</v>
      </c>
      <c r="E82" s="155" t="str">
        <f>IF(ISBLANK('5. Pp (3 años)'!E108),"",'5. Pp (3 años)'!E108)</f>
        <v>PHBC: Porcentaje de elementos del Honorable Cuerpo de Bomberos capacitados.</v>
      </c>
      <c r="F82" s="448">
        <v>229</v>
      </c>
      <c r="G82" s="449">
        <v>390</v>
      </c>
      <c r="H82" s="449">
        <f t="shared" si="2"/>
        <v>161</v>
      </c>
      <c r="I82" s="429">
        <f t="shared" si="3"/>
        <v>0.70305676855895194</v>
      </c>
      <c r="J82" s="439">
        <v>70</v>
      </c>
      <c r="K82" s="440">
        <v>160</v>
      </c>
      <c r="L82" s="441">
        <v>160</v>
      </c>
      <c r="M82" s="439">
        <v>17</v>
      </c>
      <c r="N82" s="442">
        <v>17</v>
      </c>
      <c r="O82" s="442">
        <v>18</v>
      </c>
      <c r="P82" s="442">
        <v>18</v>
      </c>
      <c r="Q82" s="440">
        <v>40</v>
      </c>
      <c r="R82" s="440">
        <v>40</v>
      </c>
      <c r="S82" s="440">
        <v>40</v>
      </c>
      <c r="T82" s="440">
        <v>40</v>
      </c>
      <c r="U82" s="442">
        <v>40</v>
      </c>
      <c r="V82" s="442">
        <v>40</v>
      </c>
      <c r="W82" s="442">
        <v>40</v>
      </c>
      <c r="X82" s="441">
        <v>40</v>
      </c>
      <c r="Y82" s="83"/>
      <c r="Z82" s="83"/>
    </row>
    <row r="83" spans="1:26" ht="15.75" customHeight="1">
      <c r="A83" s="83"/>
      <c r="B83" s="83"/>
      <c r="C83" s="447" t="str">
        <f>IF(ISBLANK('5. Pp (3 años)'!C109),"",'5. Pp (3 años)'!C109)</f>
        <v>Actividad</v>
      </c>
      <c r="D83" s="155" t="str">
        <f>IF(ISBLANK('5. Pp (3 años)'!D109),"",'5. Pp (3 años)'!D109)</f>
        <v>3.1.1.1.12.7 Dotación de equipos de protección personal a elementos del H. Cuerpo de Bomberos, rescate, Emergencias Medicas y Desastres.</v>
      </c>
      <c r="E83" s="155" t="str">
        <f>IF(ISBLANK('5. Pp (3 años)'!E109),"",'5. Pp (3 años)'!E109)</f>
        <v>PEPP: Porcentaje de equipos de protección personal entregados.</v>
      </c>
      <c r="F83" s="448">
        <v>367</v>
      </c>
      <c r="G83" s="449">
        <v>420</v>
      </c>
      <c r="H83" s="449">
        <f t="shared" si="2"/>
        <v>53</v>
      </c>
      <c r="I83" s="429">
        <f t="shared" si="3"/>
        <v>0.14441416893732972</v>
      </c>
      <c r="J83" s="439">
        <v>70</v>
      </c>
      <c r="K83" s="440">
        <v>175</v>
      </c>
      <c r="L83" s="441">
        <v>175</v>
      </c>
      <c r="M83" s="439">
        <v>17</v>
      </c>
      <c r="N83" s="442">
        <v>17</v>
      </c>
      <c r="O83" s="442">
        <v>18</v>
      </c>
      <c r="P83" s="442">
        <v>18</v>
      </c>
      <c r="Q83" s="440">
        <v>43</v>
      </c>
      <c r="R83" s="440">
        <v>43</v>
      </c>
      <c r="S83" s="440">
        <v>44</v>
      </c>
      <c r="T83" s="440">
        <v>45</v>
      </c>
      <c r="U83" s="442">
        <v>43</v>
      </c>
      <c r="V83" s="442">
        <v>43</v>
      </c>
      <c r="W83" s="442">
        <v>44</v>
      </c>
      <c r="X83" s="441">
        <v>45</v>
      </c>
      <c r="Y83" s="83"/>
      <c r="Z83" s="83"/>
    </row>
    <row r="84" spans="1:26" ht="15.75" customHeight="1">
      <c r="A84" s="83"/>
      <c r="B84" s="83"/>
      <c r="C84" s="443" t="str">
        <f>IF(ISBLANK('5. Pp (3 años)'!C110),"",'5. Pp (3 años)'!C110)</f>
        <v>Componente</v>
      </c>
      <c r="D84" s="216" t="str">
        <f>IF(ISBLANK('5. Pp (3 años)'!D110),"",'5. Pp (3 años)'!D110)</f>
        <v>3.1.1.1.13 Sesiones de cabildo para la aprobación de los temas y resoluciones del Ayuntamiento celebradas.</v>
      </c>
      <c r="E84" s="216" t="str">
        <f>IF(ISBLANK('5. Pp (3 años)'!E110),"",'5. Pp (3 años)'!E110)</f>
        <v>PSCC: Porcentaje de sesiones de cabildo celebradas.</v>
      </c>
      <c r="F84" s="444">
        <v>75</v>
      </c>
      <c r="G84" s="445">
        <v>117</v>
      </c>
      <c r="H84" s="445">
        <f t="shared" si="2"/>
        <v>42</v>
      </c>
      <c r="I84" s="446">
        <f t="shared" si="3"/>
        <v>0.56000000000000005</v>
      </c>
      <c r="J84" s="439">
        <v>37</v>
      </c>
      <c r="K84" s="440">
        <v>38</v>
      </c>
      <c r="L84" s="441">
        <v>42</v>
      </c>
      <c r="M84" s="439">
        <v>10</v>
      </c>
      <c r="N84" s="442">
        <v>8</v>
      </c>
      <c r="O84" s="442">
        <v>9</v>
      </c>
      <c r="P84" s="442">
        <v>10</v>
      </c>
      <c r="Q84" s="440">
        <v>8</v>
      </c>
      <c r="R84" s="440">
        <v>11</v>
      </c>
      <c r="S84" s="440">
        <v>10</v>
      </c>
      <c r="T84" s="440">
        <v>10</v>
      </c>
      <c r="U84" s="442">
        <v>10</v>
      </c>
      <c r="V84" s="442">
        <v>10</v>
      </c>
      <c r="W84" s="442">
        <v>11</v>
      </c>
      <c r="X84" s="441">
        <v>11</v>
      </c>
      <c r="Y84" s="83"/>
      <c r="Z84" s="83"/>
    </row>
    <row r="85" spans="1:26" ht="15.75" customHeight="1">
      <c r="A85" s="83"/>
      <c r="B85" s="83"/>
      <c r="C85" s="447" t="str">
        <f>IF(ISBLANK('5. Pp (3 años)'!C111),"",'5. Pp (3 años)'!C111)</f>
        <v>Actividad</v>
      </c>
      <c r="D85" s="155" t="str">
        <f>IF(ISBLANK('5. Pp (3 años)'!D111),"",'5. Pp (3 años)'!D111)</f>
        <v>3.1.1.1.13.1 Verificación de la asistencia de quienes presiden las Regidurias del H. Ayuntamiento de Benito Juárez.</v>
      </c>
      <c r="E85" s="155" t="str">
        <f>IF(ISBLANK('5. Pp (3 años)'!E111),"",'5. Pp (3 años)'!E111)</f>
        <v xml:space="preserve">PRAS: Porcentaje de asistencias a sesiones verificadas. </v>
      </c>
      <c r="F85" s="448">
        <v>639</v>
      </c>
      <c r="G85" s="449">
        <v>1310</v>
      </c>
      <c r="H85" s="449">
        <f t="shared" si="2"/>
        <v>671</v>
      </c>
      <c r="I85" s="429">
        <f t="shared" si="3"/>
        <v>1.0500782472613457</v>
      </c>
      <c r="J85" s="439">
        <v>505</v>
      </c>
      <c r="K85" s="440">
        <v>405</v>
      </c>
      <c r="L85" s="441">
        <v>400</v>
      </c>
      <c r="M85" s="439">
        <v>136</v>
      </c>
      <c r="N85" s="442">
        <v>100</v>
      </c>
      <c r="O85" s="442">
        <v>127</v>
      </c>
      <c r="P85" s="442">
        <v>142</v>
      </c>
      <c r="Q85" s="440">
        <v>105</v>
      </c>
      <c r="R85" s="440">
        <v>141</v>
      </c>
      <c r="S85" s="440">
        <v>100</v>
      </c>
      <c r="T85" s="440">
        <v>100</v>
      </c>
      <c r="U85" s="442">
        <v>100</v>
      </c>
      <c r="V85" s="442">
        <v>100</v>
      </c>
      <c r="W85" s="442">
        <v>100</v>
      </c>
      <c r="X85" s="441">
        <v>100</v>
      </c>
      <c r="Y85" s="83"/>
      <c r="Z85" s="83"/>
    </row>
    <row r="86" spans="1:26" ht="15.75" customHeight="1">
      <c r="A86" s="83"/>
      <c r="B86" s="83"/>
      <c r="C86" s="447" t="str">
        <f>IF(ISBLANK('5. Pp (3 años)'!C112),"",'5. Pp (3 años)'!C112)</f>
        <v>Actividad</v>
      </c>
      <c r="D86" s="155" t="str">
        <f>IF(ISBLANK('5. Pp (3 años)'!D112),"",'5. Pp (3 años)'!D112)</f>
        <v>3.1.1.1.13.2 Elaboración y encuadernación de las actas de cabildo.</v>
      </c>
      <c r="E86" s="155" t="str">
        <f>IF(ISBLANK('5. Pp (3 años)'!E112),"",'5. Pp (3 años)'!E112)</f>
        <v xml:space="preserve">PACE: Porcentaje de actas de cabildo encuadernadas.  </v>
      </c>
      <c r="F86" s="448">
        <v>0</v>
      </c>
      <c r="G86" s="449">
        <v>35</v>
      </c>
      <c r="H86" s="449">
        <f t="shared" si="2"/>
        <v>35</v>
      </c>
      <c r="I86" s="429">
        <v>0</v>
      </c>
      <c r="J86" s="439">
        <v>0</v>
      </c>
      <c r="K86" s="440">
        <v>15</v>
      </c>
      <c r="L86" s="441">
        <v>20</v>
      </c>
      <c r="M86" s="439">
        <v>0</v>
      </c>
      <c r="N86" s="442">
        <v>0</v>
      </c>
      <c r="O86" s="442">
        <v>0</v>
      </c>
      <c r="P86" s="442">
        <v>0</v>
      </c>
      <c r="Q86" s="440">
        <v>0</v>
      </c>
      <c r="R86" s="440">
        <v>0</v>
      </c>
      <c r="S86" s="440">
        <v>5</v>
      </c>
      <c r="T86" s="440">
        <v>5</v>
      </c>
      <c r="U86" s="442">
        <v>5</v>
      </c>
      <c r="V86" s="442">
        <v>5</v>
      </c>
      <c r="W86" s="442">
        <v>5</v>
      </c>
      <c r="X86" s="441">
        <v>5</v>
      </c>
      <c r="Y86" s="83"/>
      <c r="Z86" s="83"/>
    </row>
    <row r="87" spans="1:26" ht="15.75" customHeight="1">
      <c r="A87" s="83"/>
      <c r="B87" s="83"/>
      <c r="C87" s="447" t="str">
        <f>IF(ISBLANK('5. Pp (3 años)'!C113),"",'5. Pp (3 años)'!C113)</f>
        <v>Actividad</v>
      </c>
      <c r="D87" s="155" t="str">
        <f>IF(ISBLANK('5. Pp (3 años)'!D113),"",'5. Pp (3 años)'!D113)</f>
        <v>3.1.1.1.13.3 Publicación de los acuerdos en la Gaceta del ayuntamiento y en el Periódico Oficial del Estado.</v>
      </c>
      <c r="E87" s="155" t="str">
        <f>IF(ISBLANK('5. Pp (3 años)'!E113),"",'5. Pp (3 años)'!E113)</f>
        <v xml:space="preserve">PAP: Porcentaje de Acuerdos de Cabildo publicados. </v>
      </c>
      <c r="F87" s="448">
        <v>224</v>
      </c>
      <c r="G87" s="449">
        <v>379</v>
      </c>
      <c r="H87" s="449">
        <f t="shared" si="2"/>
        <v>155</v>
      </c>
      <c r="I87" s="429">
        <f t="shared" ref="I87:I102" si="4">(G87/F87)-1</f>
        <v>0.69196428571428581</v>
      </c>
      <c r="J87" s="439">
        <v>126</v>
      </c>
      <c r="K87" s="440">
        <v>133</v>
      </c>
      <c r="L87" s="441">
        <v>120</v>
      </c>
      <c r="M87" s="439">
        <v>49</v>
      </c>
      <c r="N87" s="442">
        <v>26</v>
      </c>
      <c r="O87" s="442">
        <v>24</v>
      </c>
      <c r="P87" s="442">
        <v>27</v>
      </c>
      <c r="Q87" s="440">
        <v>47</v>
      </c>
      <c r="R87" s="440">
        <v>16</v>
      </c>
      <c r="S87" s="440">
        <v>29</v>
      </c>
      <c r="T87" s="440">
        <v>29</v>
      </c>
      <c r="U87" s="442">
        <v>30</v>
      </c>
      <c r="V87" s="442">
        <v>30</v>
      </c>
      <c r="W87" s="442">
        <v>30</v>
      </c>
      <c r="X87" s="441">
        <v>30</v>
      </c>
      <c r="Y87" s="83"/>
      <c r="Z87" s="83"/>
    </row>
    <row r="88" spans="1:26" ht="15.75" customHeight="1">
      <c r="A88" s="83"/>
      <c r="B88" s="83"/>
      <c r="C88" s="447" t="str">
        <f>IF(ISBLANK('5. Pp (3 años)'!C114),"",'5. Pp (3 años)'!C114)</f>
        <v>Actividad</v>
      </c>
      <c r="D88" s="155" t="str">
        <f>IF(ISBLANK('5. Pp (3 años)'!D114),"",'5. Pp (3 años)'!D114)</f>
        <v xml:space="preserve">3.1.1.1.13.4 Realización de Precabildeos para dar a conocer los temas más relevantes según el Cabildo. </v>
      </c>
      <c r="E88" s="155" t="str">
        <f>IF(ISBLANK('5. Pp (3 años)'!E114),"",'5. Pp (3 años)'!E114)</f>
        <v xml:space="preserve">PPR: Porcentaje de precabildeos realizados </v>
      </c>
      <c r="F88" s="448">
        <v>75</v>
      </c>
      <c r="G88" s="449">
        <v>117</v>
      </c>
      <c r="H88" s="449">
        <f t="shared" si="2"/>
        <v>42</v>
      </c>
      <c r="I88" s="429">
        <f t="shared" si="4"/>
        <v>0.56000000000000005</v>
      </c>
      <c r="J88" s="439">
        <v>37</v>
      </c>
      <c r="K88" s="440">
        <v>38</v>
      </c>
      <c r="L88" s="441">
        <v>42</v>
      </c>
      <c r="M88" s="439">
        <v>10</v>
      </c>
      <c r="N88" s="442">
        <v>8</v>
      </c>
      <c r="O88" s="442">
        <v>9</v>
      </c>
      <c r="P88" s="442">
        <v>10</v>
      </c>
      <c r="Q88" s="440">
        <v>8</v>
      </c>
      <c r="R88" s="440">
        <v>11</v>
      </c>
      <c r="S88" s="440">
        <v>10</v>
      </c>
      <c r="T88" s="440">
        <v>10</v>
      </c>
      <c r="U88" s="442">
        <v>10</v>
      </c>
      <c r="V88" s="442">
        <v>10</v>
      </c>
      <c r="W88" s="442">
        <v>11</v>
      </c>
      <c r="X88" s="441">
        <v>11</v>
      </c>
      <c r="Y88" s="83"/>
      <c r="Z88" s="83"/>
    </row>
    <row r="89" spans="1:26" ht="15.75" customHeight="1">
      <c r="A89" s="83"/>
      <c r="B89" s="83"/>
      <c r="C89" s="447" t="str">
        <f>IF(ISBLANK('5. Pp (3 años)'!C115),"",'5. Pp (3 años)'!C115)</f>
        <v>Actividad</v>
      </c>
      <c r="D89" s="155" t="str">
        <f>IF(ISBLANK('5. Pp (3 años)'!D115),"",'5. Pp (3 años)'!D115)</f>
        <v>3.1.1.1.13.5 Aprobación de los proyectos de acuerdos en las sesiones de Cabildo</v>
      </c>
      <c r="E89" s="155" t="str">
        <f>IF(ISBLANK('5. Pp (3 años)'!E115),"",'5. Pp (3 años)'!E115)</f>
        <v xml:space="preserve">PAA: Porcentaje de proyectos de acuerdos aprobados.   </v>
      </c>
      <c r="F89" s="448">
        <v>289</v>
      </c>
      <c r="G89" s="449">
        <v>303</v>
      </c>
      <c r="H89" s="449">
        <f t="shared" si="2"/>
        <v>14</v>
      </c>
      <c r="I89" s="429">
        <f t="shared" si="4"/>
        <v>4.844290657439454E-2</v>
      </c>
      <c r="J89" s="439">
        <v>122</v>
      </c>
      <c r="K89" s="440">
        <v>91</v>
      </c>
      <c r="L89" s="441">
        <v>90</v>
      </c>
      <c r="M89" s="439">
        <v>33</v>
      </c>
      <c r="N89" s="442">
        <v>32</v>
      </c>
      <c r="O89" s="442">
        <v>27</v>
      </c>
      <c r="P89" s="442">
        <v>30</v>
      </c>
      <c r="Q89" s="440">
        <v>21</v>
      </c>
      <c r="R89" s="440">
        <v>23</v>
      </c>
      <c r="S89" s="440">
        <v>25</v>
      </c>
      <c r="T89" s="440">
        <v>25</v>
      </c>
      <c r="U89" s="442">
        <v>20</v>
      </c>
      <c r="V89" s="442">
        <v>20</v>
      </c>
      <c r="W89" s="442">
        <v>25</v>
      </c>
      <c r="X89" s="441">
        <v>25</v>
      </c>
      <c r="Y89" s="83"/>
      <c r="Z89" s="83"/>
    </row>
    <row r="90" spans="1:26" ht="15.75" customHeight="1">
      <c r="A90" s="83"/>
      <c r="B90" s="83"/>
      <c r="C90" s="443" t="str">
        <f>IF(ISBLANK('5. Pp (3 años)'!C116),"",'5. Pp (3 años)'!C116)</f>
        <v>Componente</v>
      </c>
      <c r="D90" s="216" t="str">
        <f>IF(ISBLANK('5. Pp (3 años)'!D116),"",'5. Pp (3 años)'!D116)</f>
        <v xml:space="preserve">3.1.1.1.14  Organizar, conservar y gestionar la documentacion oficial, generada por las unidades administrativas, transferidas al archivo Municipal realizadas
</v>
      </c>
      <c r="E90" s="216" t="str">
        <f>IF(ISBLANK('5. Pp (3 años)'!E116),"",'5. Pp (3 años)'!E116)</f>
        <v>PAMC: Porcentaje de Archivos Municipales en concentración.</v>
      </c>
      <c r="F90" s="444">
        <v>2824</v>
      </c>
      <c r="G90" s="445">
        <v>4500</v>
      </c>
      <c r="H90" s="445">
        <f t="shared" si="2"/>
        <v>1676</v>
      </c>
      <c r="I90" s="446">
        <f t="shared" si="4"/>
        <v>0.59348441926345608</v>
      </c>
      <c r="J90" s="439">
        <v>1500</v>
      </c>
      <c r="K90" s="440">
        <v>1500</v>
      </c>
      <c r="L90" s="441">
        <v>1500</v>
      </c>
      <c r="M90" s="439">
        <v>375</v>
      </c>
      <c r="N90" s="442">
        <v>375</v>
      </c>
      <c r="O90" s="442">
        <v>375</v>
      </c>
      <c r="P90" s="442">
        <v>375</v>
      </c>
      <c r="Q90" s="440">
        <v>375</v>
      </c>
      <c r="R90" s="440">
        <v>375</v>
      </c>
      <c r="S90" s="440">
        <v>375</v>
      </c>
      <c r="T90" s="440">
        <v>375</v>
      </c>
      <c r="U90" s="442">
        <v>375</v>
      </c>
      <c r="V90" s="442">
        <v>375</v>
      </c>
      <c r="W90" s="442">
        <v>375</v>
      </c>
      <c r="X90" s="441">
        <v>375</v>
      </c>
      <c r="Y90" s="83"/>
      <c r="Z90" s="83"/>
    </row>
    <row r="91" spans="1:26" ht="15.75" customHeight="1">
      <c r="A91" s="83"/>
      <c r="B91" s="83"/>
      <c r="C91" s="447" t="str">
        <f>IF(ISBLANK('5. Pp (3 años)'!C117),"",'5. Pp (3 años)'!C117)</f>
        <v>Actividad</v>
      </c>
      <c r="D91" s="155" t="str">
        <f>IF(ISBLANK('5. Pp (3 años)'!D117),"",'5. Pp (3 años)'!D117)</f>
        <v>3.1.1.1.14.1 Atención a las solicitudes de las Unidades Administrativas para bajas documentales de Archivo de Concentración.</v>
      </c>
      <c r="E91" s="155" t="str">
        <f>IF(ISBLANK('5. Pp (3 años)'!E117),"",'5. Pp (3 años)'!E117)</f>
        <v xml:space="preserve">PSBD: Porcentaje de solicitudes de bajas documentales atendidas. </v>
      </c>
      <c r="F91" s="448">
        <v>120</v>
      </c>
      <c r="G91" s="449">
        <v>360</v>
      </c>
      <c r="H91" s="449">
        <f t="shared" si="2"/>
        <v>240</v>
      </c>
      <c r="I91" s="429">
        <f t="shared" si="4"/>
        <v>2</v>
      </c>
      <c r="J91" s="439">
        <v>4</v>
      </c>
      <c r="K91" s="440">
        <v>4</v>
      </c>
      <c r="L91" s="441">
        <v>4</v>
      </c>
      <c r="M91" s="439">
        <v>1</v>
      </c>
      <c r="N91" s="442">
        <v>1</v>
      </c>
      <c r="O91" s="442">
        <v>1</v>
      </c>
      <c r="P91" s="442">
        <v>1</v>
      </c>
      <c r="Q91" s="440">
        <v>1</v>
      </c>
      <c r="R91" s="440">
        <v>1</v>
      </c>
      <c r="S91" s="440">
        <v>1</v>
      </c>
      <c r="T91" s="440">
        <v>1</v>
      </c>
      <c r="U91" s="442">
        <v>1</v>
      </c>
      <c r="V91" s="442">
        <v>1</v>
      </c>
      <c r="W91" s="442">
        <v>1</v>
      </c>
      <c r="X91" s="441">
        <v>1</v>
      </c>
      <c r="Y91" s="83"/>
      <c r="Z91" s="83"/>
    </row>
    <row r="92" spans="1:26" ht="15.75" customHeight="1">
      <c r="A92" s="83"/>
      <c r="B92" s="83"/>
      <c r="C92" s="447" t="str">
        <f>IF(ISBLANK('5. Pp (3 años)'!C118),"",'5. Pp (3 años)'!C118)</f>
        <v>Actividad</v>
      </c>
      <c r="D92" s="155" t="str">
        <f>IF(ISBLANK('5. Pp (3 años)'!D118),"",'5. Pp (3 años)'!D118)</f>
        <v>3.1.1.1.14.2 Solicitudes de transferencias primarias de los Archivos de Tramite de las Unidades Administrativas Municipales al Archivo de Concentración.</v>
      </c>
      <c r="E92" s="155" t="str">
        <f>IF(ISBLANK('5. Pp (3 años)'!E118),"",'5. Pp (3 años)'!E118)</f>
        <v xml:space="preserve">PTPA: Porcentaje de Transferencias Primarias aprobadas.  </v>
      </c>
      <c r="F92" s="448">
        <v>14</v>
      </c>
      <c r="G92" s="449">
        <v>45</v>
      </c>
      <c r="H92" s="449">
        <f t="shared" si="2"/>
        <v>31</v>
      </c>
      <c r="I92" s="429">
        <f t="shared" si="4"/>
        <v>2.2142857142857144</v>
      </c>
      <c r="J92" s="439">
        <v>545</v>
      </c>
      <c r="K92" s="440">
        <v>545</v>
      </c>
      <c r="L92" s="441">
        <v>545</v>
      </c>
      <c r="M92" s="439">
        <v>181</v>
      </c>
      <c r="N92" s="442">
        <v>181</v>
      </c>
      <c r="O92" s="442">
        <v>181</v>
      </c>
      <c r="P92" s="442">
        <v>2</v>
      </c>
      <c r="Q92" s="440">
        <v>181</v>
      </c>
      <c r="R92" s="440">
        <v>181</v>
      </c>
      <c r="S92" s="440">
        <v>181</v>
      </c>
      <c r="T92" s="440">
        <v>2</v>
      </c>
      <c r="U92" s="442">
        <v>181</v>
      </c>
      <c r="V92" s="442">
        <v>181</v>
      </c>
      <c r="W92" s="442">
        <v>181</v>
      </c>
      <c r="X92" s="441">
        <v>2</v>
      </c>
      <c r="Y92" s="83"/>
      <c r="Z92" s="83"/>
    </row>
    <row r="93" spans="1:26" ht="15.75" customHeight="1">
      <c r="A93" s="83"/>
      <c r="B93" s="83"/>
      <c r="C93" s="447" t="str">
        <f>IF(ISBLANK('5. Pp (3 años)'!C119),"",'5. Pp (3 años)'!C119)</f>
        <v>Actividad</v>
      </c>
      <c r="D93" s="155" t="str">
        <f>IF(ISBLANK('5. Pp (3 años)'!D119),"",'5. Pp (3 años)'!D119)</f>
        <v>3.1.1.1.14.3 Elaboración de los Instrumentos para control y consulta del Archivo Municipal.</v>
      </c>
      <c r="E93" s="155" t="str">
        <f>IF(ISBLANK('5. Pp (3 años)'!E119),"",'5. Pp (3 años)'!E119)</f>
        <v xml:space="preserve">PICCE: Porcentaje de instrumentos de control y consulta elaborados </v>
      </c>
      <c r="F93" s="448">
        <v>549</v>
      </c>
      <c r="G93" s="449">
        <v>1635</v>
      </c>
      <c r="H93" s="449">
        <f t="shared" si="2"/>
        <v>1086</v>
      </c>
      <c r="I93" s="429">
        <f t="shared" si="4"/>
        <v>1.9781420765027322</v>
      </c>
      <c r="J93" s="439">
        <v>600</v>
      </c>
      <c r="K93" s="440">
        <v>600</v>
      </c>
      <c r="L93" s="441">
        <v>600</v>
      </c>
      <c r="M93" s="439">
        <v>150</v>
      </c>
      <c r="N93" s="442">
        <v>150</v>
      </c>
      <c r="O93" s="442">
        <v>150</v>
      </c>
      <c r="P93" s="442">
        <v>150</v>
      </c>
      <c r="Q93" s="440">
        <v>150</v>
      </c>
      <c r="R93" s="440">
        <v>150</v>
      </c>
      <c r="S93" s="440">
        <v>150</v>
      </c>
      <c r="T93" s="440">
        <v>150</v>
      </c>
      <c r="U93" s="442">
        <v>150</v>
      </c>
      <c r="V93" s="442">
        <v>150</v>
      </c>
      <c r="W93" s="442">
        <v>150</v>
      </c>
      <c r="X93" s="441">
        <v>150</v>
      </c>
      <c r="Y93" s="83"/>
      <c r="Z93" s="83"/>
    </row>
    <row r="94" spans="1:26" ht="15.75" customHeight="1">
      <c r="A94" s="83"/>
      <c r="B94" s="83"/>
      <c r="C94" s="447" t="str">
        <f>IF(ISBLANK('5. Pp (3 años)'!C120),"",'5. Pp (3 años)'!C120)</f>
        <v>Actividad</v>
      </c>
      <c r="D94" s="155" t="str">
        <f>IF(ISBLANK('5. Pp (3 años)'!D120),"",'5. Pp (3 años)'!D120)</f>
        <v>3.1.1.1.14.4 Capacitaciónes desarrolladas a las unidades administravias en materia de gestión documental y administración de los archivos.</v>
      </c>
      <c r="E94" s="155" t="str">
        <f>IF(ISBLANK('5. Pp (3 años)'!E120),"",'5. Pp (3 años)'!E120)</f>
        <v>PAMAT: Porcentaje de capacitaciones en materia de archivo de tramite.</v>
      </c>
      <c r="F94" s="448">
        <v>600</v>
      </c>
      <c r="G94" s="449">
        <v>1800</v>
      </c>
      <c r="H94" s="449">
        <f t="shared" si="2"/>
        <v>1200</v>
      </c>
      <c r="I94" s="429">
        <f t="shared" si="4"/>
        <v>2</v>
      </c>
      <c r="J94" s="439">
        <v>200</v>
      </c>
      <c r="K94" s="440">
        <v>200</v>
      </c>
      <c r="L94" s="441">
        <v>200</v>
      </c>
      <c r="M94" s="439">
        <v>50</v>
      </c>
      <c r="N94" s="442">
        <v>50</v>
      </c>
      <c r="O94" s="442">
        <v>50</v>
      </c>
      <c r="P94" s="442">
        <v>50</v>
      </c>
      <c r="Q94" s="440">
        <v>50</v>
      </c>
      <c r="R94" s="440">
        <v>50</v>
      </c>
      <c r="S94" s="440">
        <v>50</v>
      </c>
      <c r="T94" s="440">
        <v>50</v>
      </c>
      <c r="U94" s="442">
        <v>50</v>
      </c>
      <c r="V94" s="442">
        <v>50</v>
      </c>
      <c r="W94" s="442">
        <v>50</v>
      </c>
      <c r="X94" s="441">
        <v>50</v>
      </c>
      <c r="Y94" s="83"/>
      <c r="Z94" s="83"/>
    </row>
    <row r="95" spans="1:26" ht="15.75" customHeight="1">
      <c r="A95" s="83"/>
      <c r="B95" s="83"/>
      <c r="C95" s="447" t="str">
        <f>IF(ISBLANK('5. Pp (3 años)'!C121),"",'5. Pp (3 años)'!C121)</f>
        <v>Actividad</v>
      </c>
      <c r="D95" s="155" t="str">
        <f>IF(ISBLANK('5. Pp (3 años)'!D121),"",'5. Pp (3 años)'!D121)</f>
        <v>3.1.1.1.14.5 Eliminación de Documentos de apoyo informativo.</v>
      </c>
      <c r="E95" s="155" t="str">
        <f>IF(ISBLANK('5. Pp (3 años)'!E121),"",'5. Pp (3 años)'!E121)</f>
        <v>PEDAI: Porcentaje de eliminación de Documentos de Apoyo informativo.</v>
      </c>
      <c r="F95" s="448">
        <v>40</v>
      </c>
      <c r="G95" s="449">
        <v>120</v>
      </c>
      <c r="H95" s="449">
        <f t="shared" si="2"/>
        <v>80</v>
      </c>
      <c r="I95" s="429">
        <f t="shared" si="4"/>
        <v>2</v>
      </c>
      <c r="J95" s="439">
        <v>40</v>
      </c>
      <c r="K95" s="440">
        <v>40</v>
      </c>
      <c r="L95" s="441">
        <v>40</v>
      </c>
      <c r="M95" s="439">
        <v>10</v>
      </c>
      <c r="N95" s="442">
        <v>10</v>
      </c>
      <c r="O95" s="442">
        <v>10</v>
      </c>
      <c r="P95" s="442">
        <v>10</v>
      </c>
      <c r="Q95" s="440">
        <v>10</v>
      </c>
      <c r="R95" s="440">
        <v>10</v>
      </c>
      <c r="S95" s="440">
        <v>10</v>
      </c>
      <c r="T95" s="440">
        <v>10</v>
      </c>
      <c r="U95" s="442">
        <v>10</v>
      </c>
      <c r="V95" s="442">
        <v>10</v>
      </c>
      <c r="W95" s="442">
        <v>10</v>
      </c>
      <c r="X95" s="441">
        <v>10</v>
      </c>
      <c r="Y95" s="83"/>
      <c r="Z95" s="83"/>
    </row>
    <row r="96" spans="1:26" ht="15.75" customHeight="1">
      <c r="A96" s="83"/>
      <c r="B96" s="83"/>
      <c r="C96" s="447" t="str">
        <f>IF(ISBLANK('5. Pp (3 años)'!C122),"",'5. Pp (3 años)'!C122)</f>
        <v>Actividad</v>
      </c>
      <c r="D96" s="155" t="str">
        <f>IF(ISBLANK('5. Pp (3 años)'!D122),"",'5. Pp (3 años)'!D122)</f>
        <v>3.1.1.1.14.6 Visitas agendadas a las unidades administrativas para el proceso de baja documental.</v>
      </c>
      <c r="E96" s="155" t="str">
        <f>IF(ISBLANK('5. Pp (3 años)'!E122),"",'5. Pp (3 años)'!E122)</f>
        <v>PVAUAPBD: Porcentaje de visitas agendadas a las unidades administrativas para el proceso de baja documental.</v>
      </c>
      <c r="F96" s="448">
        <v>120</v>
      </c>
      <c r="G96" s="449">
        <v>360</v>
      </c>
      <c r="H96" s="449">
        <f t="shared" si="2"/>
        <v>240</v>
      </c>
      <c r="I96" s="429">
        <f t="shared" si="4"/>
        <v>2</v>
      </c>
      <c r="J96" s="439">
        <v>5</v>
      </c>
      <c r="K96" s="440">
        <v>5</v>
      </c>
      <c r="L96" s="441">
        <v>5</v>
      </c>
      <c r="M96" s="439">
        <v>1</v>
      </c>
      <c r="N96" s="442">
        <v>2</v>
      </c>
      <c r="O96" s="442">
        <v>1</v>
      </c>
      <c r="P96" s="442">
        <v>1</v>
      </c>
      <c r="Q96" s="440">
        <v>1</v>
      </c>
      <c r="R96" s="440">
        <v>2</v>
      </c>
      <c r="S96" s="440">
        <v>1</v>
      </c>
      <c r="T96" s="440">
        <v>1</v>
      </c>
      <c r="U96" s="442">
        <v>1</v>
      </c>
      <c r="V96" s="442">
        <v>2</v>
      </c>
      <c r="W96" s="442">
        <v>1</v>
      </c>
      <c r="X96" s="441">
        <v>1</v>
      </c>
      <c r="Y96" s="83"/>
      <c r="Z96" s="83"/>
    </row>
    <row r="97" spans="1:26" ht="15.75" customHeight="1">
      <c r="A97" s="83"/>
      <c r="B97" s="83"/>
      <c r="C97" s="447" t="str">
        <f>IF(ISBLANK('5. Pp (3 años)'!C123),"",'5. Pp (3 años)'!C123)</f>
        <v>Actividad</v>
      </c>
      <c r="D97" s="155" t="str">
        <f>IF(ISBLANK('5. Pp (3 años)'!D123),"",'5. Pp (3 años)'!D123)</f>
        <v>3.1.1.1.14.7 Total de Bajas documentales concluidas (Actas de baja documental)</v>
      </c>
      <c r="E97" s="155" t="str">
        <f>IF(ISBLANK('5. Pp (3 años)'!E123),"",'5. Pp (3 años)'!E123)</f>
        <v>PTBDC: Porcentaje de Total de Bajas documentales concluidas (Actas de baja documental).</v>
      </c>
      <c r="F97" s="448">
        <v>120</v>
      </c>
      <c r="G97" s="449">
        <v>360</v>
      </c>
      <c r="H97" s="449">
        <f t="shared" si="2"/>
        <v>240</v>
      </c>
      <c r="I97" s="429">
        <f t="shared" si="4"/>
        <v>2</v>
      </c>
      <c r="J97" s="439">
        <v>120</v>
      </c>
      <c r="K97" s="440">
        <v>120</v>
      </c>
      <c r="L97" s="441">
        <v>120</v>
      </c>
      <c r="M97" s="439">
        <v>30</v>
      </c>
      <c r="N97" s="442">
        <v>30</v>
      </c>
      <c r="O97" s="442">
        <v>30</v>
      </c>
      <c r="P97" s="442">
        <v>30</v>
      </c>
      <c r="Q97" s="440">
        <v>30</v>
      </c>
      <c r="R97" s="440">
        <v>30</v>
      </c>
      <c r="S97" s="440">
        <v>30</v>
      </c>
      <c r="T97" s="440">
        <v>30</v>
      </c>
      <c r="U97" s="442">
        <v>30</v>
      </c>
      <c r="V97" s="442">
        <v>30</v>
      </c>
      <c r="W97" s="442">
        <v>30</v>
      </c>
      <c r="X97" s="441">
        <v>30</v>
      </c>
      <c r="Y97" s="83"/>
      <c r="Z97" s="83"/>
    </row>
    <row r="98" spans="1:26" ht="15.75" customHeight="1">
      <c r="A98" s="83"/>
      <c r="B98" s="83"/>
      <c r="C98" s="447" t="str">
        <f>IF(ISBLANK('5. Pp (3 años)'!C124),"",'5. Pp (3 años)'!C124)</f>
        <v>Actividad</v>
      </c>
      <c r="D98" s="155" t="str">
        <f>IF(ISBLANK('5. Pp (3 años)'!D124),"",'5. Pp (3 años)'!D124)</f>
        <v>3.1.1.1.14.8 Asesorias en materia de bajas documentales.</v>
      </c>
      <c r="E98" s="155" t="str">
        <f>IF(ISBLANK('5. Pp (3 años)'!E124),"",'5. Pp (3 años)'!E124)</f>
        <v>PAMBD: Porcentaje de Asesorias en materia de bajas documentales.</v>
      </c>
      <c r="F98" s="448">
        <v>200</v>
      </c>
      <c r="G98" s="449">
        <v>600</v>
      </c>
      <c r="H98" s="449">
        <f t="shared" si="2"/>
        <v>400</v>
      </c>
      <c r="I98" s="429">
        <f t="shared" si="4"/>
        <v>2</v>
      </c>
      <c r="J98" s="439">
        <v>120</v>
      </c>
      <c r="K98" s="440">
        <v>120</v>
      </c>
      <c r="L98" s="441">
        <v>120</v>
      </c>
      <c r="M98" s="439">
        <v>30</v>
      </c>
      <c r="N98" s="442">
        <v>30</v>
      </c>
      <c r="O98" s="442">
        <v>30</v>
      </c>
      <c r="P98" s="442">
        <v>30</v>
      </c>
      <c r="Q98" s="440">
        <v>30</v>
      </c>
      <c r="R98" s="440">
        <v>30</v>
      </c>
      <c r="S98" s="440">
        <v>30</v>
      </c>
      <c r="T98" s="440">
        <v>30</v>
      </c>
      <c r="U98" s="442">
        <v>30</v>
      </c>
      <c r="V98" s="442">
        <v>30</v>
      </c>
      <c r="W98" s="442">
        <v>30</v>
      </c>
      <c r="X98" s="441">
        <v>30</v>
      </c>
      <c r="Y98" s="83"/>
      <c r="Z98" s="83"/>
    </row>
    <row r="99" spans="1:26" ht="15.75" customHeight="1">
      <c r="A99" s="83"/>
      <c r="B99" s="83"/>
      <c r="C99" s="447" t="str">
        <f>IF(ISBLANK('5. Pp (3 años)'!C125),"",'5. Pp (3 años)'!C125)</f>
        <v>Actividad</v>
      </c>
      <c r="D99" s="155" t="str">
        <f>IF(ISBLANK('5. Pp (3 años)'!D125),"",'5. Pp (3 años)'!D125)</f>
        <v>3.1.1.1.14.9 Exposición y actividades historicas en eventos.</v>
      </c>
      <c r="E99" s="155" t="str">
        <f>IF(ISBLANK('5. Pp (3 años)'!E125),"",'5. Pp (3 años)'!E125)</f>
        <v>PAMBD: Porcentaje de Exposiciónes y actividades historicas en eventos.</v>
      </c>
      <c r="F99" s="448">
        <v>5</v>
      </c>
      <c r="G99" s="449">
        <v>45</v>
      </c>
      <c r="H99" s="449">
        <f t="shared" si="2"/>
        <v>40</v>
      </c>
      <c r="I99" s="429">
        <f t="shared" si="4"/>
        <v>8</v>
      </c>
      <c r="J99" s="439">
        <v>200</v>
      </c>
      <c r="K99" s="440">
        <v>200</v>
      </c>
      <c r="L99" s="441">
        <v>200</v>
      </c>
      <c r="M99" s="439">
        <v>50</v>
      </c>
      <c r="N99" s="442">
        <v>50</v>
      </c>
      <c r="O99" s="442">
        <v>50</v>
      </c>
      <c r="P99" s="442">
        <v>50</v>
      </c>
      <c r="Q99" s="440">
        <v>50</v>
      </c>
      <c r="R99" s="440">
        <v>50</v>
      </c>
      <c r="S99" s="440">
        <v>50</v>
      </c>
      <c r="T99" s="440">
        <v>50</v>
      </c>
      <c r="U99" s="442">
        <v>50</v>
      </c>
      <c r="V99" s="442">
        <v>50</v>
      </c>
      <c r="W99" s="442">
        <v>50</v>
      </c>
      <c r="X99" s="441">
        <v>50</v>
      </c>
      <c r="Y99" s="83"/>
      <c r="Z99" s="83"/>
    </row>
    <row r="100" spans="1:26" ht="15.75" customHeight="1">
      <c r="A100" s="83"/>
      <c r="B100" s="83"/>
      <c r="C100" s="447" t="str">
        <f>IF(ISBLANK('5. Pp (3 años)'!C126),"",'5. Pp (3 años)'!C126)</f>
        <v>Actividad</v>
      </c>
      <c r="D100" s="155" t="str">
        <f>IF(ISBLANK('5. Pp (3 años)'!D126),"",'5. Pp (3 años)'!D126)</f>
        <v>3.1.1.1.14.10 Visitas guidas a escuelas públicas.</v>
      </c>
      <c r="E100" s="155" t="str">
        <f>IF(ISBLANK('5. Pp (3 años)'!E126),"",'5. Pp (3 años)'!E126)</f>
        <v>PVGEP: Porcentaje de Visitas de Guidas a Escuelas Públicas.</v>
      </c>
      <c r="F100" s="448">
        <v>12</v>
      </c>
      <c r="G100" s="449">
        <v>36</v>
      </c>
      <c r="H100" s="449">
        <f t="shared" si="2"/>
        <v>24</v>
      </c>
      <c r="I100" s="429">
        <f t="shared" si="4"/>
        <v>2</v>
      </c>
      <c r="J100" s="439">
        <v>120</v>
      </c>
      <c r="K100" s="440">
        <v>120</v>
      </c>
      <c r="L100" s="441">
        <v>120</v>
      </c>
      <c r="M100" s="439">
        <v>30</v>
      </c>
      <c r="N100" s="442">
        <v>30</v>
      </c>
      <c r="O100" s="442">
        <v>30</v>
      </c>
      <c r="P100" s="442">
        <v>30</v>
      </c>
      <c r="Q100" s="440">
        <v>30</v>
      </c>
      <c r="R100" s="440">
        <v>30</v>
      </c>
      <c r="S100" s="440">
        <v>30</v>
      </c>
      <c r="T100" s="440">
        <v>30</v>
      </c>
      <c r="U100" s="442">
        <v>30</v>
      </c>
      <c r="V100" s="442">
        <v>30</v>
      </c>
      <c r="W100" s="442">
        <v>30</v>
      </c>
      <c r="X100" s="441">
        <v>30</v>
      </c>
      <c r="Y100" s="83"/>
      <c r="Z100" s="83"/>
    </row>
    <row r="101" spans="1:26" ht="15.75" customHeight="1">
      <c r="A101" s="83"/>
      <c r="B101" s="83"/>
      <c r="C101" s="447" t="str">
        <f>IF(ISBLANK('5. Pp (3 años)'!C127),"",'5. Pp (3 años)'!C127)</f>
        <v>Actividad</v>
      </c>
      <c r="D101" s="155" t="str">
        <f>IF(ISBLANK('5. Pp (3 años)'!D127),"",'5. Pp (3 años)'!D127)</f>
        <v>3.1.1.1.14.11 Servicios de Prestamo y Consulta al Público</v>
      </c>
      <c r="E101" s="155" t="str">
        <f>IF(ISBLANK('5. Pp (3 años)'!E127),"",'5. Pp (3 años)'!E127)</f>
        <v>PVGEP: Porcentaje de Servicios de Prestamo y Consulta al Público.</v>
      </c>
      <c r="F101" s="448">
        <v>10</v>
      </c>
      <c r="G101" s="449">
        <v>30</v>
      </c>
      <c r="H101" s="449">
        <f t="shared" si="2"/>
        <v>20</v>
      </c>
      <c r="I101" s="429">
        <f t="shared" si="4"/>
        <v>2</v>
      </c>
      <c r="J101" s="439">
        <v>15</v>
      </c>
      <c r="K101" s="440">
        <v>15</v>
      </c>
      <c r="L101" s="441">
        <v>15</v>
      </c>
      <c r="M101" s="439">
        <v>1</v>
      </c>
      <c r="N101" s="442">
        <v>2</v>
      </c>
      <c r="O101" s="442">
        <v>1</v>
      </c>
      <c r="P101" s="442">
        <v>1</v>
      </c>
      <c r="Q101" s="440">
        <v>1</v>
      </c>
      <c r="R101" s="440">
        <v>2</v>
      </c>
      <c r="S101" s="440">
        <v>1</v>
      </c>
      <c r="T101" s="440">
        <v>1</v>
      </c>
      <c r="U101" s="442">
        <v>1</v>
      </c>
      <c r="V101" s="442">
        <v>2</v>
      </c>
      <c r="W101" s="442">
        <v>1</v>
      </c>
      <c r="X101" s="441">
        <v>1</v>
      </c>
      <c r="Y101" s="83"/>
      <c r="Z101" s="83"/>
    </row>
    <row r="102" spans="1:26" ht="15.75" customHeight="1">
      <c r="A102" s="83"/>
      <c r="B102" s="83"/>
      <c r="C102" s="447" t="str">
        <f>IF(ISBLANK('5. Pp (3 años)'!C128),"",'5. Pp (3 años)'!C128)</f>
        <v>Actividad</v>
      </c>
      <c r="D102" s="155" t="str">
        <f>IF(ISBLANK('5. Pp (3 años)'!D128),"",'5. Pp (3 años)'!D128)</f>
        <v>3.1.1.1.14.12 Impartición de asesorias a las Unidades Administrativas en materia de Archivo de trámite.</v>
      </c>
      <c r="E102" s="155" t="str">
        <f>IF(ISBLANK('5. Pp (3 años)'!E128),"",'5. Pp (3 años)'!E128)</f>
        <v xml:space="preserve">PCAI: Porcentaje de las capacitaciones en materia de archivo impartidas. </v>
      </c>
      <c r="F102" s="448">
        <v>7</v>
      </c>
      <c r="G102" s="449">
        <v>1800</v>
      </c>
      <c r="H102" s="449">
        <f t="shared" si="2"/>
        <v>1793</v>
      </c>
      <c r="I102" s="429">
        <f t="shared" si="4"/>
        <v>256.14285714285717</v>
      </c>
      <c r="J102" s="439">
        <v>12</v>
      </c>
      <c r="K102" s="440">
        <v>12</v>
      </c>
      <c r="L102" s="441">
        <v>12</v>
      </c>
      <c r="M102" s="439">
        <v>3</v>
      </c>
      <c r="N102" s="442">
        <v>3</v>
      </c>
      <c r="O102" s="442">
        <v>3</v>
      </c>
      <c r="P102" s="442">
        <v>3</v>
      </c>
      <c r="Q102" s="440">
        <v>3</v>
      </c>
      <c r="R102" s="440">
        <v>3</v>
      </c>
      <c r="S102" s="440">
        <v>3</v>
      </c>
      <c r="T102" s="440">
        <v>3</v>
      </c>
      <c r="U102" s="442">
        <v>3</v>
      </c>
      <c r="V102" s="442">
        <v>3</v>
      </c>
      <c r="W102" s="442">
        <v>3</v>
      </c>
      <c r="X102" s="441">
        <v>3</v>
      </c>
      <c r="Y102" s="83"/>
      <c r="Z102" s="83"/>
    </row>
    <row r="103" spans="1:26" ht="15.75" customHeight="1">
      <c r="A103" s="83"/>
      <c r="B103" s="83"/>
      <c r="C103" s="455" t="str">
        <f>IF(ISBLANK('5. Pp (3 años)'!C129),"",'5. Pp (3 años)'!C129)</f>
        <v>Actividad</v>
      </c>
      <c r="D103" s="456" t="str">
        <f>IF(ISBLANK('5. Pp (3 años)'!D129),"",'5. Pp (3 años)'!D129)</f>
        <v>3.1.1.1.14.13 Sesiones del Grupo Interdisciplinario</v>
      </c>
      <c r="E103" s="456" t="str">
        <f>IF(ISBLANK('5. Pp (3 años)'!E129),"",'5. Pp (3 años)'!E129)</f>
        <v xml:space="preserve">PSGI: Porcentaje de sesiones del grupo interdisciplinario, extraordinarias y ordinarias.  </v>
      </c>
      <c r="F103" s="448"/>
      <c r="G103" s="449">
        <v>30</v>
      </c>
      <c r="H103" s="449">
        <f t="shared" si="2"/>
        <v>30</v>
      </c>
      <c r="I103" s="429">
        <v>0</v>
      </c>
      <c r="J103" s="439">
        <v>10</v>
      </c>
      <c r="K103" s="440">
        <v>10</v>
      </c>
      <c r="L103" s="441">
        <v>10</v>
      </c>
      <c r="M103" s="439">
        <v>2</v>
      </c>
      <c r="N103" s="442">
        <v>3</v>
      </c>
      <c r="O103" s="442">
        <v>2</v>
      </c>
      <c r="P103" s="442">
        <v>3</v>
      </c>
      <c r="Q103" s="440">
        <v>2</v>
      </c>
      <c r="R103" s="440">
        <v>3</v>
      </c>
      <c r="S103" s="440">
        <v>2</v>
      </c>
      <c r="T103" s="440">
        <v>3</v>
      </c>
      <c r="U103" s="442">
        <v>2</v>
      </c>
      <c r="V103" s="442">
        <v>3</v>
      </c>
      <c r="W103" s="442">
        <v>2</v>
      </c>
      <c r="X103" s="441">
        <v>3</v>
      </c>
      <c r="Y103" s="83"/>
      <c r="Z103" s="83"/>
    </row>
    <row r="104" spans="1:26" ht="15.75" customHeight="1">
      <c r="A104" s="83"/>
      <c r="B104" s="83"/>
      <c r="C104" s="443" t="str">
        <f>IF(ISBLANK('5. Pp (3 años)'!C130),"",'5. Pp (3 años)'!C130)</f>
        <v>Componente</v>
      </c>
      <c r="D104" s="216" t="str">
        <f>IF(ISBLANK('5. Pp (3 años)'!D130),"",'5. Pp (3 años)'!D130)</f>
        <v>3.1.1.1.15 Acciones realizadas para mitigar los riesgos y proteger a la población y establecimientos comerciales con medidas de seguridad.</v>
      </c>
      <c r="E104" s="216" t="str">
        <f>IF(ISBLANK('5. Pp (3 años)'!E130),"",'5. Pp (3 años)'!E130)</f>
        <v>PARPMR: Porcentaje de acciones realizadas para la mitigación de los riesgos</v>
      </c>
      <c r="F104" s="444">
        <v>922474</v>
      </c>
      <c r="G104" s="445">
        <v>3964743</v>
      </c>
      <c r="H104" s="445">
        <f t="shared" si="2"/>
        <v>3042269</v>
      </c>
      <c r="I104" s="446">
        <f t="shared" ref="I104:I249" si="5">(G104/F104)-1</f>
        <v>3.2979455247519169</v>
      </c>
      <c r="J104" s="439">
        <v>1198639</v>
      </c>
      <c r="K104" s="440">
        <v>1098432</v>
      </c>
      <c r="L104" s="441">
        <v>1208163</v>
      </c>
      <c r="M104" s="439">
        <v>373279</v>
      </c>
      <c r="N104" s="442">
        <v>281845</v>
      </c>
      <c r="O104" s="442">
        <v>261226</v>
      </c>
      <c r="P104" s="442">
        <v>282289</v>
      </c>
      <c r="Q104" s="440">
        <v>277327</v>
      </c>
      <c r="R104" s="440">
        <v>274012</v>
      </c>
      <c r="S104" s="440">
        <v>273114</v>
      </c>
      <c r="T104" s="440">
        <v>273979</v>
      </c>
      <c r="U104" s="442">
        <v>304784</v>
      </c>
      <c r="V104" s="442">
        <v>301564</v>
      </c>
      <c r="W104" s="442">
        <v>300392</v>
      </c>
      <c r="X104" s="441">
        <v>301423</v>
      </c>
      <c r="Y104" s="83"/>
      <c r="Z104" s="83"/>
    </row>
    <row r="105" spans="1:26" ht="15.75" customHeight="1">
      <c r="A105" s="83"/>
      <c r="B105" s="83"/>
      <c r="C105" s="447" t="str">
        <f>IF(ISBLANK('5. Pp (3 años)'!C131),"",'5. Pp (3 años)'!C131)</f>
        <v>Actividad</v>
      </c>
      <c r="D105" s="155" t="str">
        <f>IF(ISBLANK('5. Pp (3 años)'!D131),"",'5. Pp (3 años)'!D131)</f>
        <v>3.1.1.1.15.1 Difusión en los medios de comunicación las prevenciones y alertas de siniestros por efectos naturales y humanos.</v>
      </c>
      <c r="E105" s="155" t="str">
        <f>IF(ISBLANK('5. Pp (3 años)'!E131),"",'5. Pp (3 años)'!E131)</f>
        <v>PSD: Porcentaje de spots difundidos por medio de redes sociales.</v>
      </c>
      <c r="F105" s="448">
        <v>10120</v>
      </c>
      <c r="G105" s="449">
        <v>14494</v>
      </c>
      <c r="H105" s="449">
        <f t="shared" si="2"/>
        <v>4374</v>
      </c>
      <c r="I105" s="429">
        <f t="shared" si="5"/>
        <v>0.43221343873517792</v>
      </c>
      <c r="J105" s="439">
        <v>4414</v>
      </c>
      <c r="K105" s="440">
        <v>4800</v>
      </c>
      <c r="L105" s="441">
        <v>5280</v>
      </c>
      <c r="M105" s="439">
        <v>1103</v>
      </c>
      <c r="N105" s="442">
        <v>1103</v>
      </c>
      <c r="O105" s="442">
        <v>1105</v>
      </c>
      <c r="P105" s="442">
        <v>1103</v>
      </c>
      <c r="Q105" s="440">
        <v>1196</v>
      </c>
      <c r="R105" s="440">
        <v>1203</v>
      </c>
      <c r="S105" s="440">
        <v>1198</v>
      </c>
      <c r="T105" s="440">
        <v>1203</v>
      </c>
      <c r="U105" s="442">
        <v>1316</v>
      </c>
      <c r="V105" s="442">
        <v>1323</v>
      </c>
      <c r="W105" s="442">
        <v>1318</v>
      </c>
      <c r="X105" s="441">
        <v>1323</v>
      </c>
      <c r="Y105" s="83"/>
      <c r="Z105" s="83"/>
    </row>
    <row r="106" spans="1:26" ht="15.75" customHeight="1">
      <c r="A106" s="83"/>
      <c r="B106" s="83"/>
      <c r="C106" s="447" t="str">
        <f>IF(ISBLANK('5. Pp (3 años)'!C132),"",'5. Pp (3 años)'!C132)</f>
        <v>Actividad</v>
      </c>
      <c r="D106" s="155" t="str">
        <f>IF(ISBLANK('5. Pp (3 años)'!D132),"",'5. Pp (3 años)'!D132)</f>
        <v xml:space="preserve">3.1.1.1.15.2 Capacitación a la población de diferentes sectores en materia de Protección Civil. </v>
      </c>
      <c r="E106" s="155" t="str">
        <f>IF(ISBLANK('5. Pp (3 años)'!E132),"",'5. Pp (3 años)'!E132)</f>
        <v>PPC: Porcentaje de personas capacitadas.</v>
      </c>
      <c r="F106" s="448">
        <v>4511</v>
      </c>
      <c r="G106" s="449">
        <v>8668</v>
      </c>
      <c r="H106" s="449">
        <f t="shared" si="2"/>
        <v>4157</v>
      </c>
      <c r="I106" s="429">
        <f t="shared" si="5"/>
        <v>0.9215251607182442</v>
      </c>
      <c r="J106" s="439">
        <v>3008</v>
      </c>
      <c r="K106" s="440">
        <v>2710</v>
      </c>
      <c r="L106" s="441">
        <v>2950</v>
      </c>
      <c r="M106" s="439">
        <v>752</v>
      </c>
      <c r="N106" s="442">
        <v>752</v>
      </c>
      <c r="O106" s="442">
        <v>752</v>
      </c>
      <c r="P106" s="442">
        <v>752</v>
      </c>
      <c r="Q106" s="440">
        <v>670</v>
      </c>
      <c r="R106" s="440">
        <v>677</v>
      </c>
      <c r="S106" s="440">
        <v>688</v>
      </c>
      <c r="T106" s="440">
        <v>675</v>
      </c>
      <c r="U106" s="442">
        <v>736</v>
      </c>
      <c r="V106" s="442">
        <v>738</v>
      </c>
      <c r="W106" s="442">
        <v>739</v>
      </c>
      <c r="X106" s="441">
        <v>737</v>
      </c>
      <c r="Y106" s="83"/>
      <c r="Z106" s="83"/>
    </row>
    <row r="107" spans="1:26" ht="15.75" customHeight="1">
      <c r="A107" s="83"/>
      <c r="B107" s="83"/>
      <c r="C107" s="447" t="str">
        <f>IF(ISBLANK('5. Pp (3 años)'!C133),"",'5. Pp (3 años)'!C133)</f>
        <v>Actividad</v>
      </c>
      <c r="D107" s="155" t="str">
        <f>IF(ISBLANK('5. Pp (3 años)'!D133),"",'5. Pp (3 años)'!D133)</f>
        <v>3.1.1.1.15.3 Evaluación de guardavidas en materia de seguridad acuática.</v>
      </c>
      <c r="E107" s="155" t="str">
        <f>IF(ISBLANK('5. Pp (3 años)'!E133),"",'5. Pp (3 años)'!E133)</f>
        <v>PGE: Porcentaje de Guardavidas Evaluados</v>
      </c>
      <c r="F107" s="457">
        <v>183</v>
      </c>
      <c r="G107" s="458">
        <v>869</v>
      </c>
      <c r="H107" s="449">
        <f t="shared" si="2"/>
        <v>686</v>
      </c>
      <c r="I107" s="429">
        <f t="shared" si="5"/>
        <v>3.7486338797814209</v>
      </c>
      <c r="J107" s="439">
        <v>419</v>
      </c>
      <c r="K107" s="440">
        <v>220</v>
      </c>
      <c r="L107" s="441">
        <v>230</v>
      </c>
      <c r="M107" s="439">
        <v>4</v>
      </c>
      <c r="N107" s="442">
        <v>173</v>
      </c>
      <c r="O107" s="442">
        <v>92</v>
      </c>
      <c r="P107" s="442">
        <v>150</v>
      </c>
      <c r="Q107" s="440">
        <v>5</v>
      </c>
      <c r="R107" s="440">
        <v>95</v>
      </c>
      <c r="S107" s="440">
        <v>50</v>
      </c>
      <c r="T107" s="440">
        <v>70</v>
      </c>
      <c r="U107" s="442">
        <v>5</v>
      </c>
      <c r="V107" s="442">
        <v>100</v>
      </c>
      <c r="W107" s="442">
        <v>50</v>
      </c>
      <c r="X107" s="441">
        <v>75</v>
      </c>
      <c r="Y107" s="83"/>
      <c r="Z107" s="83"/>
    </row>
    <row r="108" spans="1:26" ht="15.75" customHeight="1">
      <c r="A108" s="83"/>
      <c r="B108" s="83"/>
      <c r="C108" s="447" t="str">
        <f>IF(ISBLANK('5. Pp (3 años)'!C134),"",'5. Pp (3 años)'!C134)</f>
        <v>Actividad</v>
      </c>
      <c r="D108" s="155" t="str">
        <f>IF(ISBLANK('5. Pp (3 años)'!D134),"",'5. Pp (3 años)'!D134)</f>
        <v>3.1.1.1.15.4 Elaboración de Dictámenes Aprobatorios (anuencias) a comercios de bajo, mediano y alto riesgo.</v>
      </c>
      <c r="E108" s="155" t="str">
        <f>IF(ISBLANK('5. Pp (3 años)'!E134),"",'5. Pp (3 años)'!E134)</f>
        <v>PDAE: Porcentaje de dictámenes aprobatorios entregados  de bajo, mediano y alto riesgo.</v>
      </c>
      <c r="F108" s="457">
        <v>29141</v>
      </c>
      <c r="G108" s="458">
        <v>63396</v>
      </c>
      <c r="H108" s="449">
        <f t="shared" si="2"/>
        <v>34255</v>
      </c>
      <c r="I108" s="429">
        <f t="shared" si="5"/>
        <v>1.1754915754435333</v>
      </c>
      <c r="J108" s="439">
        <v>19786</v>
      </c>
      <c r="K108" s="440">
        <v>20770</v>
      </c>
      <c r="L108" s="441">
        <v>22840</v>
      </c>
      <c r="M108" s="439">
        <v>7946</v>
      </c>
      <c r="N108" s="442">
        <v>3946</v>
      </c>
      <c r="O108" s="442">
        <v>3446</v>
      </c>
      <c r="P108" s="442">
        <v>4448</v>
      </c>
      <c r="Q108" s="440">
        <v>8316</v>
      </c>
      <c r="R108" s="440">
        <v>4268</v>
      </c>
      <c r="S108" s="440">
        <v>3512</v>
      </c>
      <c r="T108" s="440">
        <v>4674</v>
      </c>
      <c r="U108" s="442">
        <v>8833</v>
      </c>
      <c r="V108" s="442">
        <v>4785</v>
      </c>
      <c r="W108" s="442">
        <v>4029</v>
      </c>
      <c r="X108" s="441">
        <v>5193</v>
      </c>
      <c r="Y108" s="83"/>
      <c r="Z108" s="83"/>
    </row>
    <row r="109" spans="1:26" ht="15.75" customHeight="1">
      <c r="A109" s="83"/>
      <c r="B109" s="83"/>
      <c r="C109" s="447" t="str">
        <f>IF(ISBLANK('5. Pp (3 años)'!C135),"",'5. Pp (3 años)'!C135)</f>
        <v>Actividad</v>
      </c>
      <c r="D109" s="155" t="str">
        <f>IF(ISBLANK('5. Pp (3 años)'!D135),"",'5. Pp (3 años)'!D135)</f>
        <v>3.1.1.1.15.5 Evaluación de Programas Internos de Protección Civil.</v>
      </c>
      <c r="E109" s="155" t="str">
        <f>IF(ISBLANK('5. Pp (3 años)'!E135),"",'5. Pp (3 años)'!E135)</f>
        <v>PPIE: Porcentaje de programas internos evaluados de los diversos locales comerciales.</v>
      </c>
      <c r="F109" s="457">
        <v>12401</v>
      </c>
      <c r="G109" s="458">
        <v>20224</v>
      </c>
      <c r="H109" s="449">
        <f t="shared" si="2"/>
        <v>7823</v>
      </c>
      <c r="I109" s="429">
        <f t="shared" si="5"/>
        <v>0.6308362228852511</v>
      </c>
      <c r="J109" s="439">
        <v>6112</v>
      </c>
      <c r="K109" s="440">
        <v>6720</v>
      </c>
      <c r="L109" s="441">
        <v>7392</v>
      </c>
      <c r="M109" s="439">
        <v>1328</v>
      </c>
      <c r="N109" s="442">
        <v>1628</v>
      </c>
      <c r="O109" s="442">
        <v>1628</v>
      </c>
      <c r="P109" s="442">
        <v>1528</v>
      </c>
      <c r="Q109" s="440">
        <v>1480</v>
      </c>
      <c r="R109" s="440">
        <v>1780</v>
      </c>
      <c r="S109" s="440">
        <v>1780</v>
      </c>
      <c r="T109" s="440">
        <v>1680</v>
      </c>
      <c r="U109" s="442">
        <v>1648</v>
      </c>
      <c r="V109" s="442">
        <v>1948</v>
      </c>
      <c r="W109" s="442">
        <v>1948</v>
      </c>
      <c r="X109" s="441">
        <v>1848</v>
      </c>
      <c r="Y109" s="83"/>
      <c r="Z109" s="83"/>
    </row>
    <row r="110" spans="1:26" ht="15.75" customHeight="1">
      <c r="A110" s="83"/>
      <c r="B110" s="83"/>
      <c r="C110" s="447" t="str">
        <f>IF(ISBLANK('5. Pp (3 años)'!C136),"",'5. Pp (3 años)'!C136)</f>
        <v>Actividad</v>
      </c>
      <c r="D110" s="155" t="str">
        <f>IF(ISBLANK('5. Pp (3 años)'!D136),"",'5. Pp (3 años)'!D136)</f>
        <v>3.1.1.1.15.6 Elaboración de inspecciones a comercios de mediano y alto riesgo.</v>
      </c>
      <c r="E110" s="155" t="str">
        <f>IF(ISBLANK('5. Pp (3 años)'!E136),"",'5. Pp (3 años)'!E136)</f>
        <v xml:space="preserve">PIRC: Porcentaje de inspecciones realizadas a comercios de mediano y alto riesgo. </v>
      </c>
      <c r="F110" s="457">
        <v>5218</v>
      </c>
      <c r="G110" s="458">
        <v>13882</v>
      </c>
      <c r="H110" s="449">
        <f t="shared" si="2"/>
        <v>8664</v>
      </c>
      <c r="I110" s="429">
        <f t="shared" si="5"/>
        <v>1.6604062859333077</v>
      </c>
      <c r="J110" s="439">
        <v>6112</v>
      </c>
      <c r="K110" s="440">
        <v>3700</v>
      </c>
      <c r="L110" s="441">
        <v>4070</v>
      </c>
      <c r="M110" s="439">
        <v>1328</v>
      </c>
      <c r="N110" s="442">
        <v>1628</v>
      </c>
      <c r="O110" s="442">
        <v>1628</v>
      </c>
      <c r="P110" s="442">
        <v>1528</v>
      </c>
      <c r="Q110" s="440">
        <v>1000</v>
      </c>
      <c r="R110" s="440">
        <v>900</v>
      </c>
      <c r="S110" s="440">
        <v>900</v>
      </c>
      <c r="T110" s="440">
        <v>900</v>
      </c>
      <c r="U110" s="442">
        <v>1100</v>
      </c>
      <c r="V110" s="442">
        <v>990</v>
      </c>
      <c r="W110" s="442">
        <v>990</v>
      </c>
      <c r="X110" s="442">
        <v>990</v>
      </c>
      <c r="Y110" s="83"/>
      <c r="Z110" s="83"/>
    </row>
    <row r="111" spans="1:26" ht="15.75" customHeight="1">
      <c r="A111" s="83"/>
      <c r="B111" s="83"/>
      <c r="C111" s="447" t="str">
        <f>IF(ISBLANK('5. Pp (3 años)'!C137),"",'5. Pp (3 años)'!C137)</f>
        <v>Actividad</v>
      </c>
      <c r="D111" s="155" t="str">
        <f>IF(ISBLANK('5. Pp (3 años)'!D137),"",'5. Pp (3 años)'!D137)</f>
        <v>3.1.1.1.15.7 Evaluación de simulacros en ámbito privado y público.</v>
      </c>
      <c r="E111" s="155" t="str">
        <f>IF(ISBLANK('5. Pp (3 años)'!E137),"",'5. Pp (3 años)'!E137)</f>
        <v>PSPPE: Porcentaje de simulacros públicos y provados evaluados.</v>
      </c>
      <c r="F111" s="448">
        <v>10295</v>
      </c>
      <c r="G111" s="449">
        <v>14959</v>
      </c>
      <c r="H111" s="449">
        <f t="shared" si="2"/>
        <v>4664</v>
      </c>
      <c r="I111" s="429">
        <f t="shared" si="5"/>
        <v>0.45303545410393387</v>
      </c>
      <c r="J111" s="439">
        <v>4522</v>
      </c>
      <c r="K111" s="440">
        <v>4970</v>
      </c>
      <c r="L111" s="441">
        <v>5467</v>
      </c>
      <c r="M111" s="439">
        <v>1030</v>
      </c>
      <c r="N111" s="442">
        <v>1260</v>
      </c>
      <c r="O111" s="442">
        <v>1100</v>
      </c>
      <c r="P111" s="442">
        <v>1132</v>
      </c>
      <c r="Q111" s="440">
        <v>1142</v>
      </c>
      <c r="R111" s="440">
        <v>1372</v>
      </c>
      <c r="S111" s="440">
        <v>1214</v>
      </c>
      <c r="T111" s="440">
        <v>1242</v>
      </c>
      <c r="U111" s="442">
        <v>1266</v>
      </c>
      <c r="V111" s="442">
        <v>1496</v>
      </c>
      <c r="W111" s="442">
        <v>1338</v>
      </c>
      <c r="X111" s="441">
        <v>1367</v>
      </c>
      <c r="Y111" s="83"/>
      <c r="Z111" s="83"/>
    </row>
    <row r="112" spans="1:26" ht="15.75" customHeight="1">
      <c r="A112" s="83"/>
      <c r="B112" s="83"/>
      <c r="C112" s="447" t="str">
        <f>IF(ISBLANK('5. Pp (3 años)'!C138),"",'5. Pp (3 años)'!C138)</f>
        <v>Actividad</v>
      </c>
      <c r="D112" s="155" t="str">
        <f>IF(ISBLANK('5. Pp (3 años)'!D138),"",'5. Pp (3 años)'!D138)</f>
        <v>3.1.1.1.15.8 Registro de prestadores de servicios autorizados en materia de Protección Civil</v>
      </c>
      <c r="E112" s="155" t="str">
        <f>IF(ISBLANK('5. Pp (3 años)'!E138),"",'5. Pp (3 años)'!E138)</f>
        <v xml:space="preserve">PPSA: Porcentaje de prestadores de servicio autorizados </v>
      </c>
      <c r="F112" s="448">
        <v>141</v>
      </c>
      <c r="G112" s="449">
        <v>573</v>
      </c>
      <c r="H112" s="449">
        <f t="shared" si="2"/>
        <v>432</v>
      </c>
      <c r="I112" s="429">
        <f t="shared" si="5"/>
        <v>3.0638297872340425</v>
      </c>
      <c r="J112" s="439">
        <v>184</v>
      </c>
      <c r="K112" s="440">
        <v>190</v>
      </c>
      <c r="L112" s="441">
        <v>199</v>
      </c>
      <c r="M112" s="439">
        <v>160</v>
      </c>
      <c r="N112" s="442">
        <v>24</v>
      </c>
      <c r="O112" s="442">
        <v>0</v>
      </c>
      <c r="P112" s="442">
        <v>0</v>
      </c>
      <c r="Q112" s="440">
        <v>170</v>
      </c>
      <c r="R112" s="440">
        <v>20</v>
      </c>
      <c r="S112" s="440">
        <v>0</v>
      </c>
      <c r="T112" s="440">
        <v>0</v>
      </c>
      <c r="U112" s="442">
        <v>174</v>
      </c>
      <c r="V112" s="442">
        <v>25</v>
      </c>
      <c r="W112" s="442">
        <v>0</v>
      </c>
      <c r="X112" s="441">
        <v>0</v>
      </c>
      <c r="Y112" s="83"/>
      <c r="Z112" s="83"/>
    </row>
    <row r="113" spans="1:26" ht="15.75" customHeight="1">
      <c r="A113" s="83"/>
      <c r="B113" s="83"/>
      <c r="C113" s="447" t="str">
        <f>IF(ISBLANK('5. Pp (3 años)'!C139),"",'5. Pp (3 años)'!C139)</f>
        <v>Actividad</v>
      </c>
      <c r="D113" s="155" t="str">
        <f>IF(ISBLANK('5. Pp (3 años)'!D139),"",'5. Pp (3 años)'!D139)</f>
        <v xml:space="preserve">3.1.1.1.15.9 Atención de reportes de  emergencias en materia de gestión integral de riesgos y de protección civil. </v>
      </c>
      <c r="E113" s="155" t="str">
        <f>IF(ISBLANK('5. Pp (3 años)'!E139),"",'5. Pp (3 años)'!E139)</f>
        <v>PREA: Porcentaje de reportes de emergencia atendidos.</v>
      </c>
      <c r="F113" s="457">
        <v>1377</v>
      </c>
      <c r="G113" s="458">
        <v>1748</v>
      </c>
      <c r="H113" s="449">
        <f t="shared" si="2"/>
        <v>371</v>
      </c>
      <c r="I113" s="429">
        <f t="shared" si="5"/>
        <v>0.26942628903413213</v>
      </c>
      <c r="J113" s="439">
        <v>530</v>
      </c>
      <c r="K113" s="440">
        <v>580</v>
      </c>
      <c r="L113" s="441">
        <v>638</v>
      </c>
      <c r="M113" s="439">
        <v>102</v>
      </c>
      <c r="N113" s="442">
        <v>132</v>
      </c>
      <c r="O113" s="442">
        <v>164</v>
      </c>
      <c r="P113" s="442">
        <v>132</v>
      </c>
      <c r="Q113" s="440">
        <v>112</v>
      </c>
      <c r="R113" s="440">
        <v>142</v>
      </c>
      <c r="S113" s="440">
        <v>174</v>
      </c>
      <c r="T113" s="440">
        <v>152</v>
      </c>
      <c r="U113" s="442">
        <v>126</v>
      </c>
      <c r="V113" s="442">
        <v>157</v>
      </c>
      <c r="W113" s="442">
        <v>188</v>
      </c>
      <c r="X113" s="441">
        <v>167</v>
      </c>
      <c r="Y113" s="83"/>
      <c r="Z113" s="83"/>
    </row>
    <row r="114" spans="1:26" ht="15.75" customHeight="1">
      <c r="A114" s="83"/>
      <c r="B114" s="83"/>
      <c r="C114" s="447" t="str">
        <f>IF(ISBLANK('5. Pp (3 años)'!C140),"",'5. Pp (3 años)'!C140)</f>
        <v>Actividad</v>
      </c>
      <c r="D114" s="155" t="str">
        <f>IF(ISBLANK('5. Pp (3 años)'!D140),"",'5. Pp (3 años)'!D140)</f>
        <v>3.1.1.1.15.10 Atención médica prehospitalaria a personas ocasionadas por incidencias reportadas.</v>
      </c>
      <c r="E114" s="155" t="str">
        <f>IF(ISBLANK('5. Pp (3 años)'!E140),"",'5. Pp (3 años)'!E140)</f>
        <v>PPAM: Porcentaja de personas con atención médica</v>
      </c>
      <c r="F114" s="457">
        <v>978</v>
      </c>
      <c r="G114" s="458">
        <v>2680</v>
      </c>
      <c r="H114" s="449">
        <f t="shared" si="2"/>
        <v>1702</v>
      </c>
      <c r="I114" s="429">
        <f t="shared" si="5"/>
        <v>1.740286298568507</v>
      </c>
      <c r="J114" s="439">
        <v>420</v>
      </c>
      <c r="K114" s="440">
        <v>1125</v>
      </c>
      <c r="L114" s="441">
        <v>1135</v>
      </c>
      <c r="M114" s="439">
        <v>100</v>
      </c>
      <c r="N114" s="442">
        <v>110</v>
      </c>
      <c r="O114" s="442">
        <v>112</v>
      </c>
      <c r="P114" s="442">
        <v>98</v>
      </c>
      <c r="Q114" s="440">
        <v>285</v>
      </c>
      <c r="R114" s="440">
        <v>265</v>
      </c>
      <c r="S114" s="440">
        <v>285</v>
      </c>
      <c r="T114" s="440">
        <v>290</v>
      </c>
      <c r="U114" s="442">
        <v>289</v>
      </c>
      <c r="V114" s="442">
        <v>265</v>
      </c>
      <c r="W114" s="442">
        <v>286</v>
      </c>
      <c r="X114" s="441">
        <v>295</v>
      </c>
      <c r="Y114" s="83"/>
      <c r="Z114" s="83"/>
    </row>
    <row r="115" spans="1:26" ht="15.75" customHeight="1">
      <c r="A115" s="83"/>
      <c r="B115" s="83"/>
      <c r="C115" s="447" t="str">
        <f>IF(ISBLANK('5. Pp (3 años)'!C141),"",'5. Pp (3 años)'!C141)</f>
        <v>Actividad</v>
      </c>
      <c r="D115" s="155" t="str">
        <f>IF(ISBLANK('5. Pp (3 años)'!D141),"",'5. Pp (3 años)'!D141)</f>
        <v>3.1.1.1.15.11 Supervisión  y atención a eventos públicos y privado de cualquier índole.</v>
      </c>
      <c r="E115" s="155" t="str">
        <f>IF(ISBLANK('5. Pp (3 años)'!E141),"",'5. Pp (3 años)'!E141)</f>
        <v>PEPPS: Porcentaje de eventos públicos y privados supervisados.</v>
      </c>
      <c r="F115" s="448">
        <v>1133</v>
      </c>
      <c r="G115" s="449">
        <v>1553</v>
      </c>
      <c r="H115" s="449">
        <f t="shared" si="2"/>
        <v>420</v>
      </c>
      <c r="I115" s="429">
        <f t="shared" si="5"/>
        <v>0.37069726390114743</v>
      </c>
      <c r="J115" s="439">
        <v>478</v>
      </c>
      <c r="K115" s="440">
        <v>525</v>
      </c>
      <c r="L115" s="441">
        <v>550</v>
      </c>
      <c r="M115" s="439">
        <v>110</v>
      </c>
      <c r="N115" s="442">
        <v>119</v>
      </c>
      <c r="O115" s="442">
        <v>128</v>
      </c>
      <c r="P115" s="442">
        <v>121</v>
      </c>
      <c r="Q115" s="440">
        <v>122</v>
      </c>
      <c r="R115" s="440">
        <v>129</v>
      </c>
      <c r="S115" s="440">
        <v>134</v>
      </c>
      <c r="T115" s="440">
        <v>140</v>
      </c>
      <c r="U115" s="442">
        <v>127</v>
      </c>
      <c r="V115" s="442">
        <v>139</v>
      </c>
      <c r="W115" s="442">
        <v>139</v>
      </c>
      <c r="X115" s="441">
        <v>145</v>
      </c>
      <c r="Y115" s="83"/>
      <c r="Z115" s="83"/>
    </row>
    <row r="116" spans="1:26" ht="15.75" customHeight="1">
      <c r="A116" s="83"/>
      <c r="B116" s="83"/>
      <c r="C116" s="447" t="str">
        <f>IF(ISBLANK('5. Pp (3 años)'!C142),"",'5. Pp (3 años)'!C142)</f>
        <v>Actividad</v>
      </c>
      <c r="D116" s="155" t="str">
        <f>IF(ISBLANK('5. Pp (3 años)'!D142),"",'5. Pp (3 años)'!D142)</f>
        <v>3.1.1.1.15.12 Verificación de refugios temporale con motivo de la temporada de Fenómenos Hidrometeorológicos.</v>
      </c>
      <c r="E116" s="155" t="str">
        <f>IF(ISBLANK('5. Pp (3 años)'!E142),"",'5. Pp (3 años)'!E142)</f>
        <v>PRTV: Porcentaje  de refugios temporales verificados</v>
      </c>
      <c r="F116" s="448">
        <v>323</v>
      </c>
      <c r="G116" s="449">
        <v>630</v>
      </c>
      <c r="H116" s="449">
        <f t="shared" si="2"/>
        <v>307</v>
      </c>
      <c r="I116" s="429">
        <f t="shared" si="5"/>
        <v>0.95046439628482982</v>
      </c>
      <c r="J116" s="439">
        <v>190</v>
      </c>
      <c r="K116" s="440">
        <v>210</v>
      </c>
      <c r="L116" s="441">
        <v>230</v>
      </c>
      <c r="M116" s="439">
        <v>0</v>
      </c>
      <c r="N116" s="442">
        <v>120</v>
      </c>
      <c r="O116" s="442">
        <v>70</v>
      </c>
      <c r="P116" s="442">
        <v>0</v>
      </c>
      <c r="Q116" s="440">
        <v>0</v>
      </c>
      <c r="R116" s="440">
        <v>135</v>
      </c>
      <c r="S116" s="440">
        <v>75</v>
      </c>
      <c r="T116" s="440">
        <v>0</v>
      </c>
      <c r="U116" s="442">
        <v>0</v>
      </c>
      <c r="V116" s="442">
        <v>145</v>
      </c>
      <c r="W116" s="442">
        <v>85</v>
      </c>
      <c r="X116" s="441">
        <v>0</v>
      </c>
      <c r="Y116" s="83"/>
      <c r="Z116" s="83"/>
    </row>
    <row r="117" spans="1:26" ht="15.75" customHeight="1">
      <c r="A117" s="83"/>
      <c r="B117" s="83"/>
      <c r="C117" s="447" t="str">
        <f>IF(ISBLANK('5. Pp (3 años)'!C143),"",'5. Pp (3 años)'!C143)</f>
        <v>Actividad</v>
      </c>
      <c r="D117" s="155" t="str">
        <f>IF(ISBLANK('5. Pp (3 años)'!D143),"",'5. Pp (3 años)'!D143)</f>
        <v>3.1.1.1.15.13 Implementación de operativos con motivo a los diversos fenómenos naturales y antrópicos</v>
      </c>
      <c r="E117" s="155" t="str">
        <f>IF(ISBLANK('5. Pp (3 años)'!E143),"",'5. Pp (3 años)'!E143)</f>
        <v>POI: Porcentaje de operativos implementados.</v>
      </c>
      <c r="F117" s="457">
        <v>52</v>
      </c>
      <c r="G117" s="458">
        <v>101</v>
      </c>
      <c r="H117" s="449">
        <f t="shared" si="2"/>
        <v>49</v>
      </c>
      <c r="I117" s="429">
        <f t="shared" si="5"/>
        <v>0.94230769230769229</v>
      </c>
      <c r="J117" s="439">
        <v>51</v>
      </c>
      <c r="K117" s="440">
        <v>24</v>
      </c>
      <c r="L117" s="441">
        <v>26</v>
      </c>
      <c r="M117" s="439">
        <v>10</v>
      </c>
      <c r="N117" s="442">
        <v>13</v>
      </c>
      <c r="O117" s="442">
        <v>15</v>
      </c>
      <c r="P117" s="442">
        <v>13</v>
      </c>
      <c r="Q117" s="440">
        <v>4</v>
      </c>
      <c r="R117" s="440">
        <v>7</v>
      </c>
      <c r="S117" s="440">
        <v>7</v>
      </c>
      <c r="T117" s="440">
        <v>6</v>
      </c>
      <c r="U117" s="442">
        <v>4</v>
      </c>
      <c r="V117" s="442">
        <v>7</v>
      </c>
      <c r="W117" s="442">
        <v>7</v>
      </c>
      <c r="X117" s="441">
        <v>8</v>
      </c>
      <c r="Y117" s="83"/>
      <c r="Z117" s="83"/>
    </row>
    <row r="118" spans="1:26" ht="15.75" customHeight="1">
      <c r="A118" s="83"/>
      <c r="B118" s="83"/>
      <c r="C118" s="447" t="str">
        <f>IF(ISBLANK('5. Pp (3 años)'!C144),"",'5. Pp (3 años)'!C144)</f>
        <v>Actividad</v>
      </c>
      <c r="D118" s="155" t="str">
        <f>IF(ISBLANK('5. Pp (3 años)'!D144),"",'5. Pp (3 años)'!D144)</f>
        <v>3.1.1.1.15.14 Implementación de salvamentos, rescates y primeros auxilios en playas, cenotes y lagunas en el municipio.</v>
      </c>
      <c r="E118" s="155" t="str">
        <f>IF(ISBLANK('5. Pp (3 años)'!E144),"",'5. Pp (3 años)'!E144)</f>
        <v xml:space="preserve">PSRPI: Porcentaje de salvamentos, rescates y primeros auxilios implementados en las playas, cenotes y lagunas. </v>
      </c>
      <c r="F118" s="457">
        <v>347</v>
      </c>
      <c r="G118" s="458">
        <v>651</v>
      </c>
      <c r="H118" s="449">
        <f t="shared" si="2"/>
        <v>304</v>
      </c>
      <c r="I118" s="429">
        <f t="shared" si="5"/>
        <v>0.87608069164265134</v>
      </c>
      <c r="J118" s="439">
        <v>207</v>
      </c>
      <c r="K118" s="440">
        <v>217</v>
      </c>
      <c r="L118" s="441">
        <v>227</v>
      </c>
      <c r="M118" s="439">
        <v>40</v>
      </c>
      <c r="N118" s="442">
        <v>64</v>
      </c>
      <c r="O118" s="442">
        <v>47</v>
      </c>
      <c r="P118" s="442">
        <v>56</v>
      </c>
      <c r="Q118" s="440">
        <v>42</v>
      </c>
      <c r="R118" s="440">
        <v>65</v>
      </c>
      <c r="S118" s="440">
        <v>48</v>
      </c>
      <c r="T118" s="440">
        <v>62</v>
      </c>
      <c r="U118" s="442">
        <v>47</v>
      </c>
      <c r="V118" s="442">
        <v>65</v>
      </c>
      <c r="W118" s="442">
        <v>48</v>
      </c>
      <c r="X118" s="441">
        <v>67</v>
      </c>
      <c r="Y118" s="83"/>
      <c r="Z118" s="83"/>
    </row>
    <row r="119" spans="1:26" ht="15.75" customHeight="1">
      <c r="A119" s="83"/>
      <c r="B119" s="83"/>
      <c r="C119" s="447" t="str">
        <f>IF(ISBLANK('5. Pp (3 años)'!C145),"",'5. Pp (3 años)'!C145)</f>
        <v>Actividad</v>
      </c>
      <c r="D119" s="155" t="str">
        <f>IF(ISBLANK('5. Pp (3 años)'!D145),"",'5. Pp (3 años)'!D145)</f>
        <v>3.1.1.1.15.15 Ejecución de acciones preventivas de manera permanente en las diversas playas, en beneficio a la ciudadanía.</v>
      </c>
      <c r="E119" s="155" t="str">
        <f>IF(ISBLANK('5. Pp (3 años)'!E145),"",'5. Pp (3 años)'!E145)</f>
        <v>PAPB: Porcentaje acciones preventivas brindadas a la población benitojuarense y vacacionistas.</v>
      </c>
      <c r="F119" s="448">
        <v>2040911</v>
      </c>
      <c r="G119" s="449">
        <v>3363900</v>
      </c>
      <c r="H119" s="449">
        <f t="shared" si="2"/>
        <v>1322989</v>
      </c>
      <c r="I119" s="429">
        <f t="shared" si="5"/>
        <v>0.64823453839976364</v>
      </c>
      <c r="J119" s="439">
        <v>1151660</v>
      </c>
      <c r="K119" s="440">
        <v>1053400</v>
      </c>
      <c r="L119" s="441">
        <v>1158840</v>
      </c>
      <c r="M119" s="439">
        <v>359155</v>
      </c>
      <c r="N119" s="442">
        <v>270636</v>
      </c>
      <c r="O119" s="442">
        <v>250777</v>
      </c>
      <c r="P119" s="442">
        <v>271092</v>
      </c>
      <c r="Q119" s="440">
        <v>263350</v>
      </c>
      <c r="R119" s="440">
        <v>263300</v>
      </c>
      <c r="S119" s="440">
        <v>263400</v>
      </c>
      <c r="T119" s="440">
        <v>263350</v>
      </c>
      <c r="U119" s="442">
        <v>289700</v>
      </c>
      <c r="V119" s="442">
        <v>289810</v>
      </c>
      <c r="W119" s="442">
        <v>289650</v>
      </c>
      <c r="X119" s="441">
        <v>289680</v>
      </c>
      <c r="Y119" s="83"/>
      <c r="Z119" s="83"/>
    </row>
    <row r="120" spans="1:26" ht="15.75" customHeight="1">
      <c r="A120" s="83"/>
      <c r="B120" s="83"/>
      <c r="C120" s="447" t="str">
        <f>IF(ISBLANK('5. Pp (3 años)'!C146),"",'5. Pp (3 años)'!C146)</f>
        <v>Actividad</v>
      </c>
      <c r="D120" s="155" t="str">
        <f>IF(ISBLANK('5. Pp (3 años)'!D146),"",'5. Pp (3 años)'!D146)</f>
        <v>3.1.1.1.15.16 Atención a quejas ciudadanas en materia de protección civil.</v>
      </c>
      <c r="E120" s="155" t="str">
        <f>IF(ISBLANK('5. Pp (3 años)'!E146),"",'5. Pp (3 años)'!E146)</f>
        <v>PQCA: Porcentaje de quejas ciudadanas atendidas.</v>
      </c>
      <c r="F120" s="448">
        <v>1055</v>
      </c>
      <c r="G120" s="449">
        <v>808</v>
      </c>
      <c r="H120" s="449">
        <f t="shared" si="2"/>
        <v>-247</v>
      </c>
      <c r="I120" s="429">
        <f t="shared" si="5"/>
        <v>-0.23412322274881514</v>
      </c>
      <c r="J120" s="439">
        <v>544</v>
      </c>
      <c r="K120" s="440">
        <v>129</v>
      </c>
      <c r="L120" s="441">
        <v>135</v>
      </c>
      <c r="M120" s="439">
        <v>110</v>
      </c>
      <c r="N120" s="442">
        <v>136</v>
      </c>
      <c r="O120" s="442">
        <v>162</v>
      </c>
      <c r="P120" s="442">
        <v>136</v>
      </c>
      <c r="Q120" s="440">
        <v>32</v>
      </c>
      <c r="R120" s="440">
        <v>33</v>
      </c>
      <c r="S120" s="440">
        <v>29</v>
      </c>
      <c r="T120" s="440">
        <v>35</v>
      </c>
      <c r="U120" s="442">
        <v>32</v>
      </c>
      <c r="V120" s="442">
        <v>35</v>
      </c>
      <c r="W120" s="442">
        <v>30</v>
      </c>
      <c r="X120" s="441">
        <v>38</v>
      </c>
      <c r="Y120" s="83"/>
      <c r="Z120" s="83"/>
    </row>
    <row r="121" spans="1:26" ht="15.75" customHeight="1">
      <c r="A121" s="83"/>
      <c r="B121" s="83"/>
      <c r="C121" s="459" t="str">
        <f>IF(ISBLANK('5. Pp (3 años)'!C147),"",'5. Pp (3 años)'!C147)</f>
        <v>Actividad</v>
      </c>
      <c r="D121" s="166" t="str">
        <f>IF(ISBLANK('5. Pp (3 años)'!D147),"",'5. Pp (3 años)'!D147)</f>
        <v>3.1.1.1.15.17 Integración de los diversos Comités Operativos Especializados en Materia de Protección Civil</v>
      </c>
      <c r="E121" s="166" t="str">
        <f>IF(ISBLANK('5. Pp (3 años)'!E147),"",'5. Pp (3 años)'!E147)</f>
        <v>PDCI: Porcentaje de los diversos comités integrados</v>
      </c>
      <c r="F121" s="460">
        <v>6</v>
      </c>
      <c r="G121" s="461">
        <v>8</v>
      </c>
      <c r="H121" s="462">
        <f t="shared" si="2"/>
        <v>2</v>
      </c>
      <c r="I121" s="463">
        <f t="shared" si="5"/>
        <v>0.33333333333333326</v>
      </c>
      <c r="J121" s="464">
        <v>2</v>
      </c>
      <c r="K121" s="465">
        <v>2</v>
      </c>
      <c r="L121" s="466">
        <v>4</v>
      </c>
      <c r="M121" s="464">
        <v>1</v>
      </c>
      <c r="N121" s="467">
        <v>1</v>
      </c>
      <c r="O121" s="467">
        <v>0</v>
      </c>
      <c r="P121" s="467">
        <v>0</v>
      </c>
      <c r="Q121" s="465">
        <v>1</v>
      </c>
      <c r="R121" s="465">
        <v>1</v>
      </c>
      <c r="S121" s="465">
        <v>0</v>
      </c>
      <c r="T121" s="465">
        <v>0</v>
      </c>
      <c r="U121" s="467">
        <v>1</v>
      </c>
      <c r="V121" s="467">
        <v>1</v>
      </c>
      <c r="W121" s="467">
        <v>2</v>
      </c>
      <c r="X121" s="466">
        <v>0</v>
      </c>
      <c r="Y121" s="83"/>
      <c r="Z121" s="83"/>
    </row>
    <row r="122" spans="1:26" ht="15.75" hidden="1" customHeight="1">
      <c r="A122" s="83"/>
      <c r="B122" s="83"/>
      <c r="C122" s="468" t="str">
        <f>IF(ISBLANK('5. Pp (3 años)'!C148),"",'5. Pp (3 años)'!C148)</f>
        <v/>
      </c>
      <c r="D122" s="311" t="str">
        <f>IF(ISBLANK('5. Pp (3 años)'!D148),"",'5. Pp (3 años)'!D148)</f>
        <v/>
      </c>
      <c r="E122" s="311" t="str">
        <f>IF(ISBLANK('5. Pp (3 años)'!E148),"",'5. Pp (3 años)'!E148)</f>
        <v/>
      </c>
      <c r="F122" s="469"/>
      <c r="G122" s="470"/>
      <c r="H122" s="471">
        <f t="shared" si="2"/>
        <v>0</v>
      </c>
      <c r="I122" s="472" t="e">
        <f t="shared" si="5"/>
        <v>#DIV/0!</v>
      </c>
      <c r="J122" s="430"/>
      <c r="K122" s="431"/>
      <c r="L122" s="432"/>
      <c r="M122" s="439"/>
      <c r="N122" s="442"/>
      <c r="O122" s="442"/>
      <c r="P122" s="442"/>
      <c r="Q122" s="440"/>
      <c r="R122" s="440"/>
      <c r="S122" s="440"/>
      <c r="T122" s="440"/>
      <c r="U122" s="442"/>
      <c r="V122" s="442"/>
      <c r="W122" s="442"/>
      <c r="X122" s="441"/>
      <c r="Y122" s="83"/>
      <c r="Z122" s="83"/>
    </row>
    <row r="123" spans="1:26" ht="15.75" hidden="1" customHeight="1">
      <c r="A123" s="83"/>
      <c r="B123" s="83"/>
      <c r="C123" s="443" t="str">
        <f>IF(ISBLANK('5. Pp (3 años)'!C149),"",'5. Pp (3 años)'!C149)</f>
        <v/>
      </c>
      <c r="D123" s="216" t="str">
        <f>IF(ISBLANK('5. Pp (3 años)'!D149),"",'5. Pp (3 años)'!D149)</f>
        <v/>
      </c>
      <c r="E123" s="216" t="str">
        <f>IF(ISBLANK('5. Pp (3 años)'!E149),"",'5. Pp (3 años)'!E149)</f>
        <v/>
      </c>
      <c r="F123" s="473"/>
      <c r="G123" s="474"/>
      <c r="H123" s="474">
        <f t="shared" si="2"/>
        <v>0</v>
      </c>
      <c r="I123" s="446" t="e">
        <f t="shared" si="5"/>
        <v>#DIV/0!</v>
      </c>
      <c r="J123" s="430"/>
      <c r="K123" s="431"/>
      <c r="L123" s="432"/>
      <c r="M123" s="439"/>
      <c r="N123" s="442"/>
      <c r="O123" s="442"/>
      <c r="P123" s="442"/>
      <c r="Q123" s="440"/>
      <c r="R123" s="440"/>
      <c r="S123" s="440"/>
      <c r="T123" s="440"/>
      <c r="U123" s="442"/>
      <c r="V123" s="442"/>
      <c r="W123" s="442"/>
      <c r="X123" s="441"/>
      <c r="Y123" s="83"/>
      <c r="Z123" s="83"/>
    </row>
    <row r="124" spans="1:26" ht="15.75" hidden="1" customHeight="1">
      <c r="A124" s="83"/>
      <c r="B124" s="83"/>
      <c r="C124" s="447" t="str">
        <f>IF(ISBLANK('5. Pp (3 años)'!C150),"",'5. Pp (3 años)'!C150)</f>
        <v/>
      </c>
      <c r="D124" s="155" t="str">
        <f>IF(ISBLANK('5. Pp (3 años)'!D150),"",'5. Pp (3 años)'!D150)</f>
        <v/>
      </c>
      <c r="E124" s="155" t="str">
        <f>IF(ISBLANK('5. Pp (3 años)'!E150),"",'5. Pp (3 años)'!E150)</f>
        <v/>
      </c>
      <c r="F124" s="475"/>
      <c r="G124" s="476"/>
      <c r="H124" s="476">
        <f t="shared" si="2"/>
        <v>0</v>
      </c>
      <c r="I124" s="429" t="e">
        <f t="shared" si="5"/>
        <v>#DIV/0!</v>
      </c>
      <c r="J124" s="430"/>
      <c r="K124" s="431"/>
      <c r="L124" s="432"/>
      <c r="M124" s="439"/>
      <c r="N124" s="442"/>
      <c r="O124" s="442"/>
      <c r="P124" s="442"/>
      <c r="Q124" s="440"/>
      <c r="R124" s="440"/>
      <c r="S124" s="440"/>
      <c r="T124" s="440"/>
      <c r="U124" s="442"/>
      <c r="V124" s="442"/>
      <c r="W124" s="442"/>
      <c r="X124" s="441"/>
      <c r="Y124" s="83"/>
      <c r="Z124" s="83"/>
    </row>
    <row r="125" spans="1:26" ht="15.75" hidden="1" customHeight="1">
      <c r="A125" s="83"/>
      <c r="B125" s="83"/>
      <c r="C125" s="447" t="str">
        <f>IF(ISBLANK('5. Pp (3 años)'!C151),"",'5. Pp (3 años)'!C151)</f>
        <v/>
      </c>
      <c r="D125" s="155" t="str">
        <f>IF(ISBLANK('5. Pp (3 años)'!D151),"",'5. Pp (3 años)'!D151)</f>
        <v/>
      </c>
      <c r="E125" s="155" t="str">
        <f>IF(ISBLANK('5. Pp (3 años)'!E151),"",'5. Pp (3 años)'!E151)</f>
        <v/>
      </c>
      <c r="F125" s="477"/>
      <c r="G125" s="478"/>
      <c r="H125" s="476">
        <f t="shared" si="2"/>
        <v>0</v>
      </c>
      <c r="I125" s="429" t="e">
        <f t="shared" si="5"/>
        <v>#DIV/0!</v>
      </c>
      <c r="J125" s="430"/>
      <c r="K125" s="431"/>
      <c r="L125" s="432"/>
      <c r="M125" s="439"/>
      <c r="N125" s="442"/>
      <c r="O125" s="442"/>
      <c r="P125" s="442"/>
      <c r="Q125" s="440"/>
      <c r="R125" s="440"/>
      <c r="S125" s="440"/>
      <c r="T125" s="440"/>
      <c r="U125" s="442"/>
      <c r="V125" s="442"/>
      <c r="W125" s="442"/>
      <c r="X125" s="441"/>
      <c r="Y125" s="83"/>
      <c r="Z125" s="83"/>
    </row>
    <row r="126" spans="1:26" ht="15.75" hidden="1" customHeight="1">
      <c r="A126" s="83"/>
      <c r="B126" s="83"/>
      <c r="C126" s="447" t="str">
        <f>IF(ISBLANK('5. Pp (3 años)'!C152),"",'5. Pp (3 años)'!C152)</f>
        <v/>
      </c>
      <c r="D126" s="155" t="str">
        <f>IF(ISBLANK('5. Pp (3 años)'!D152),"",'5. Pp (3 años)'!D152)</f>
        <v/>
      </c>
      <c r="E126" s="155" t="str">
        <f>IF(ISBLANK('5. Pp (3 años)'!E152),"",'5. Pp (3 años)'!E152)</f>
        <v/>
      </c>
      <c r="F126" s="477"/>
      <c r="G126" s="478"/>
      <c r="H126" s="476">
        <f t="shared" si="2"/>
        <v>0</v>
      </c>
      <c r="I126" s="429" t="e">
        <f t="shared" si="5"/>
        <v>#DIV/0!</v>
      </c>
      <c r="J126" s="430"/>
      <c r="K126" s="431"/>
      <c r="L126" s="432"/>
      <c r="M126" s="439"/>
      <c r="N126" s="442"/>
      <c r="O126" s="442"/>
      <c r="P126" s="442"/>
      <c r="Q126" s="440"/>
      <c r="R126" s="440"/>
      <c r="S126" s="440"/>
      <c r="T126" s="440"/>
      <c r="U126" s="442"/>
      <c r="V126" s="442"/>
      <c r="W126" s="442"/>
      <c r="X126" s="441"/>
      <c r="Y126" s="83"/>
      <c r="Z126" s="83"/>
    </row>
    <row r="127" spans="1:26" ht="15.75" hidden="1" customHeight="1">
      <c r="A127" s="83"/>
      <c r="B127" s="83"/>
      <c r="C127" s="447" t="str">
        <f>IF(ISBLANK('5. Pp (3 años)'!C153),"",'5. Pp (3 años)'!C153)</f>
        <v/>
      </c>
      <c r="D127" s="155" t="str">
        <f>IF(ISBLANK('5. Pp (3 años)'!D153),"",'5. Pp (3 años)'!D153)</f>
        <v/>
      </c>
      <c r="E127" s="155" t="str">
        <f>IF(ISBLANK('5. Pp (3 años)'!E153),"",'5. Pp (3 años)'!E153)</f>
        <v/>
      </c>
      <c r="F127" s="475"/>
      <c r="G127" s="476"/>
      <c r="H127" s="476">
        <f t="shared" si="2"/>
        <v>0</v>
      </c>
      <c r="I127" s="429" t="e">
        <f t="shared" si="5"/>
        <v>#DIV/0!</v>
      </c>
      <c r="J127" s="430"/>
      <c r="K127" s="431"/>
      <c r="L127" s="432"/>
      <c r="M127" s="439"/>
      <c r="N127" s="442"/>
      <c r="O127" s="442"/>
      <c r="P127" s="442"/>
      <c r="Q127" s="440"/>
      <c r="R127" s="440"/>
      <c r="S127" s="440"/>
      <c r="T127" s="440"/>
      <c r="U127" s="442"/>
      <c r="V127" s="442"/>
      <c r="W127" s="442"/>
      <c r="X127" s="441"/>
      <c r="Y127" s="83"/>
      <c r="Z127" s="83"/>
    </row>
    <row r="128" spans="1:26" ht="15.75" hidden="1" customHeight="1">
      <c r="A128" s="83"/>
      <c r="B128" s="83"/>
      <c r="C128" s="447" t="str">
        <f>IF(ISBLANK('5. Pp (3 años)'!C154),"",'5. Pp (3 años)'!C154)</f>
        <v/>
      </c>
      <c r="D128" s="155" t="str">
        <f>IF(ISBLANK('5. Pp (3 años)'!D154),"",'5. Pp (3 años)'!D154)</f>
        <v/>
      </c>
      <c r="E128" s="155" t="str">
        <f>IF(ISBLANK('5. Pp (3 años)'!E154),"",'5. Pp (3 años)'!E154)</f>
        <v/>
      </c>
      <c r="F128" s="475"/>
      <c r="G128" s="476"/>
      <c r="H128" s="476">
        <f t="shared" si="2"/>
        <v>0</v>
      </c>
      <c r="I128" s="429" t="e">
        <f t="shared" si="5"/>
        <v>#DIV/0!</v>
      </c>
      <c r="J128" s="430"/>
      <c r="K128" s="431"/>
      <c r="L128" s="432"/>
      <c r="M128" s="439"/>
      <c r="N128" s="442"/>
      <c r="O128" s="442"/>
      <c r="P128" s="442"/>
      <c r="Q128" s="440"/>
      <c r="R128" s="440"/>
      <c r="S128" s="440"/>
      <c r="T128" s="440"/>
      <c r="U128" s="442"/>
      <c r="V128" s="442"/>
      <c r="W128" s="442"/>
      <c r="X128" s="441"/>
      <c r="Y128" s="83"/>
      <c r="Z128" s="83"/>
    </row>
    <row r="129" spans="1:26" ht="15.75" hidden="1" customHeight="1">
      <c r="A129" s="83"/>
      <c r="B129" s="83"/>
      <c r="C129" s="443" t="str">
        <f>IF(ISBLANK('5. Pp (3 años)'!C155),"",'5. Pp (3 años)'!C155)</f>
        <v/>
      </c>
      <c r="D129" s="216" t="str">
        <f>IF(ISBLANK('5. Pp (3 años)'!D155),"",'5. Pp (3 años)'!D155)</f>
        <v/>
      </c>
      <c r="E129" s="216" t="str">
        <f>IF(ISBLANK('5. Pp (3 años)'!E155),"",'5. Pp (3 años)'!E155)</f>
        <v/>
      </c>
      <c r="F129" s="479"/>
      <c r="G129" s="480"/>
      <c r="H129" s="474">
        <f t="shared" si="2"/>
        <v>0</v>
      </c>
      <c r="I129" s="446" t="e">
        <f t="shared" si="5"/>
        <v>#DIV/0!</v>
      </c>
      <c r="J129" s="430"/>
      <c r="K129" s="431"/>
      <c r="L129" s="432"/>
      <c r="M129" s="439"/>
      <c r="N129" s="442"/>
      <c r="O129" s="442"/>
      <c r="P129" s="442"/>
      <c r="Q129" s="440"/>
      <c r="R129" s="440"/>
      <c r="S129" s="440"/>
      <c r="T129" s="440"/>
      <c r="U129" s="442"/>
      <c r="V129" s="442"/>
      <c r="W129" s="442"/>
      <c r="X129" s="441"/>
      <c r="Y129" s="83"/>
      <c r="Z129" s="83"/>
    </row>
    <row r="130" spans="1:26" ht="15.75" hidden="1" customHeight="1">
      <c r="A130" s="83"/>
      <c r="B130" s="83"/>
      <c r="C130" s="447" t="str">
        <f>IF(ISBLANK('5. Pp (3 años)'!C156),"",'5. Pp (3 años)'!C156)</f>
        <v/>
      </c>
      <c r="D130" s="155" t="str">
        <f>IF(ISBLANK('5. Pp (3 años)'!D156),"",'5. Pp (3 años)'!D156)</f>
        <v/>
      </c>
      <c r="E130" s="155" t="str">
        <f>IF(ISBLANK('5. Pp (3 años)'!E156),"",'5. Pp (3 años)'!E156)</f>
        <v/>
      </c>
      <c r="F130" s="477"/>
      <c r="G130" s="478"/>
      <c r="H130" s="476">
        <f t="shared" si="2"/>
        <v>0</v>
      </c>
      <c r="I130" s="429" t="e">
        <f t="shared" si="5"/>
        <v>#DIV/0!</v>
      </c>
      <c r="J130" s="430"/>
      <c r="K130" s="431"/>
      <c r="L130" s="432"/>
      <c r="M130" s="439"/>
      <c r="N130" s="442"/>
      <c r="O130" s="442"/>
      <c r="P130" s="442"/>
      <c r="Q130" s="440"/>
      <c r="R130" s="440"/>
      <c r="S130" s="440"/>
      <c r="T130" s="440"/>
      <c r="U130" s="442"/>
      <c r="V130" s="442"/>
      <c r="W130" s="442"/>
      <c r="X130" s="441"/>
      <c r="Y130" s="83"/>
      <c r="Z130" s="83"/>
    </row>
    <row r="131" spans="1:26" ht="15.75" hidden="1" customHeight="1">
      <c r="A131" s="83"/>
      <c r="B131" s="83"/>
      <c r="C131" s="447" t="str">
        <f>IF(ISBLANK('5. Pp (3 años)'!C157),"",'5. Pp (3 años)'!C157)</f>
        <v/>
      </c>
      <c r="D131" s="155" t="str">
        <f>IF(ISBLANK('5. Pp (3 años)'!D157),"",'5. Pp (3 años)'!D157)</f>
        <v/>
      </c>
      <c r="E131" s="155" t="str">
        <f>IF(ISBLANK('5. Pp (3 años)'!E157),"",'5. Pp (3 años)'!E157)</f>
        <v/>
      </c>
      <c r="F131" s="475"/>
      <c r="G131" s="476"/>
      <c r="H131" s="476">
        <f t="shared" si="2"/>
        <v>0</v>
      </c>
      <c r="I131" s="429" t="e">
        <f t="shared" si="5"/>
        <v>#DIV/0!</v>
      </c>
      <c r="J131" s="430"/>
      <c r="K131" s="431"/>
      <c r="L131" s="432"/>
      <c r="M131" s="439"/>
      <c r="N131" s="442"/>
      <c r="O131" s="442"/>
      <c r="P131" s="442"/>
      <c r="Q131" s="440"/>
      <c r="R131" s="440"/>
      <c r="S131" s="440"/>
      <c r="T131" s="440"/>
      <c r="U131" s="442"/>
      <c r="V131" s="442"/>
      <c r="W131" s="442"/>
      <c r="X131" s="441"/>
      <c r="Y131" s="83"/>
      <c r="Z131" s="83"/>
    </row>
    <row r="132" spans="1:26" ht="15.75" hidden="1" customHeight="1">
      <c r="A132" s="83"/>
      <c r="B132" s="83"/>
      <c r="C132" s="447" t="str">
        <f>IF(ISBLANK('5. Pp (3 años)'!C158),"",'5. Pp (3 años)'!C158)</f>
        <v/>
      </c>
      <c r="D132" s="155" t="str">
        <f>IF(ISBLANK('5. Pp (3 años)'!D158),"",'5. Pp (3 años)'!D158)</f>
        <v/>
      </c>
      <c r="E132" s="155" t="str">
        <f>IF(ISBLANK('5. Pp (3 años)'!E158),"",'5. Pp (3 años)'!E158)</f>
        <v/>
      </c>
      <c r="F132" s="475"/>
      <c r="G132" s="476"/>
      <c r="H132" s="476">
        <f t="shared" si="2"/>
        <v>0</v>
      </c>
      <c r="I132" s="429" t="e">
        <f t="shared" si="5"/>
        <v>#DIV/0!</v>
      </c>
      <c r="J132" s="430"/>
      <c r="K132" s="431"/>
      <c r="L132" s="432"/>
      <c r="M132" s="439"/>
      <c r="N132" s="442"/>
      <c r="O132" s="442"/>
      <c r="P132" s="442"/>
      <c r="Q132" s="440"/>
      <c r="R132" s="440"/>
      <c r="S132" s="440"/>
      <c r="T132" s="440"/>
      <c r="U132" s="442"/>
      <c r="V132" s="442"/>
      <c r="W132" s="442"/>
      <c r="X132" s="441"/>
      <c r="Y132" s="83"/>
      <c r="Z132" s="83"/>
    </row>
    <row r="133" spans="1:26" ht="15.75" hidden="1" customHeight="1">
      <c r="A133" s="83"/>
      <c r="B133" s="83"/>
      <c r="C133" s="447" t="str">
        <f>IF(ISBLANK('5. Pp (3 años)'!C159),"",'5. Pp (3 años)'!C159)</f>
        <v/>
      </c>
      <c r="D133" s="155" t="str">
        <f>IF(ISBLANK('5. Pp (3 años)'!D159),"",'5. Pp (3 años)'!D159)</f>
        <v/>
      </c>
      <c r="E133" s="155" t="str">
        <f>IF(ISBLANK('5. Pp (3 años)'!E159),"",'5. Pp (3 años)'!E159)</f>
        <v/>
      </c>
      <c r="F133" s="477"/>
      <c r="G133" s="478"/>
      <c r="H133" s="476">
        <f t="shared" si="2"/>
        <v>0</v>
      </c>
      <c r="I133" s="429" t="e">
        <f t="shared" si="5"/>
        <v>#DIV/0!</v>
      </c>
      <c r="J133" s="430"/>
      <c r="K133" s="431"/>
      <c r="L133" s="432"/>
      <c r="M133" s="439"/>
      <c r="N133" s="442"/>
      <c r="O133" s="442"/>
      <c r="P133" s="442"/>
      <c r="Q133" s="440"/>
      <c r="R133" s="440"/>
      <c r="S133" s="440"/>
      <c r="T133" s="440"/>
      <c r="U133" s="442"/>
      <c r="V133" s="442"/>
      <c r="W133" s="442"/>
      <c r="X133" s="441"/>
      <c r="Y133" s="83"/>
      <c r="Z133" s="83"/>
    </row>
    <row r="134" spans="1:26" ht="15.75" hidden="1" customHeight="1">
      <c r="A134" s="83"/>
      <c r="B134" s="83"/>
      <c r="C134" s="447" t="str">
        <f>IF(ISBLANK('5. Pp (3 años)'!C160),"",'5. Pp (3 años)'!C160)</f>
        <v/>
      </c>
      <c r="D134" s="155" t="str">
        <f>IF(ISBLANK('5. Pp (3 años)'!D160),"",'5. Pp (3 años)'!D160)</f>
        <v/>
      </c>
      <c r="E134" s="155" t="str">
        <f>IF(ISBLANK('5. Pp (3 años)'!E160),"",'5. Pp (3 años)'!E160)</f>
        <v/>
      </c>
      <c r="F134" s="477"/>
      <c r="G134" s="478"/>
      <c r="H134" s="476">
        <f t="shared" si="2"/>
        <v>0</v>
      </c>
      <c r="I134" s="429" t="e">
        <f t="shared" si="5"/>
        <v>#DIV/0!</v>
      </c>
      <c r="J134" s="430"/>
      <c r="K134" s="431"/>
      <c r="L134" s="432"/>
      <c r="M134" s="439"/>
      <c r="N134" s="442"/>
      <c r="O134" s="442"/>
      <c r="P134" s="442"/>
      <c r="Q134" s="440"/>
      <c r="R134" s="440"/>
      <c r="S134" s="440"/>
      <c r="T134" s="440"/>
      <c r="U134" s="442"/>
      <c r="V134" s="442"/>
      <c r="W134" s="442"/>
      <c r="X134" s="441"/>
      <c r="Y134" s="83"/>
      <c r="Z134" s="83"/>
    </row>
    <row r="135" spans="1:26" ht="15.75" hidden="1" customHeight="1">
      <c r="A135" s="83"/>
      <c r="B135" s="83"/>
      <c r="C135" s="443" t="str">
        <f>IF(ISBLANK('5. Pp (3 años)'!C161),"",'5. Pp (3 años)'!C161)</f>
        <v/>
      </c>
      <c r="D135" s="216" t="str">
        <f>IF(ISBLANK('5. Pp (3 años)'!D161),"",'5. Pp (3 años)'!D161)</f>
        <v/>
      </c>
      <c r="E135" s="216" t="str">
        <f>IF(ISBLANK('5. Pp (3 años)'!E161),"",'5. Pp (3 años)'!E161)</f>
        <v/>
      </c>
      <c r="F135" s="473"/>
      <c r="G135" s="474"/>
      <c r="H135" s="474">
        <f t="shared" si="2"/>
        <v>0</v>
      </c>
      <c r="I135" s="446" t="e">
        <f t="shared" si="5"/>
        <v>#DIV/0!</v>
      </c>
      <c r="J135" s="430"/>
      <c r="K135" s="431"/>
      <c r="L135" s="432"/>
      <c r="M135" s="439"/>
      <c r="N135" s="442"/>
      <c r="O135" s="442"/>
      <c r="P135" s="442"/>
      <c r="Q135" s="440"/>
      <c r="R135" s="440"/>
      <c r="S135" s="440"/>
      <c r="T135" s="440"/>
      <c r="U135" s="442"/>
      <c r="V135" s="442"/>
      <c r="W135" s="442"/>
      <c r="X135" s="441"/>
      <c r="Y135" s="83"/>
      <c r="Z135" s="83"/>
    </row>
    <row r="136" spans="1:26" ht="15.75" hidden="1" customHeight="1">
      <c r="A136" s="83"/>
      <c r="B136" s="83"/>
      <c r="C136" s="447" t="str">
        <f>IF(ISBLANK('5. Pp (3 años)'!C162),"",'5. Pp (3 años)'!C162)</f>
        <v/>
      </c>
      <c r="D136" s="155" t="str">
        <f>IF(ISBLANK('5. Pp (3 años)'!D162),"",'5. Pp (3 años)'!D162)</f>
        <v/>
      </c>
      <c r="E136" s="155" t="str">
        <f>IF(ISBLANK('5. Pp (3 años)'!E162),"",'5. Pp (3 años)'!E162)</f>
        <v/>
      </c>
      <c r="F136" s="475"/>
      <c r="G136" s="476"/>
      <c r="H136" s="476">
        <f t="shared" si="2"/>
        <v>0</v>
      </c>
      <c r="I136" s="429" t="e">
        <f t="shared" si="5"/>
        <v>#DIV/0!</v>
      </c>
      <c r="J136" s="430"/>
      <c r="K136" s="431"/>
      <c r="L136" s="432"/>
      <c r="M136" s="439"/>
      <c r="N136" s="442"/>
      <c r="O136" s="442"/>
      <c r="P136" s="442"/>
      <c r="Q136" s="440"/>
      <c r="R136" s="440"/>
      <c r="S136" s="440"/>
      <c r="T136" s="440"/>
      <c r="U136" s="442"/>
      <c r="V136" s="442"/>
      <c r="W136" s="442"/>
      <c r="X136" s="441"/>
      <c r="Y136" s="83"/>
      <c r="Z136" s="83"/>
    </row>
    <row r="137" spans="1:26" ht="15.75" hidden="1" customHeight="1">
      <c r="A137" s="83"/>
      <c r="B137" s="83"/>
      <c r="C137" s="447" t="str">
        <f>IF(ISBLANK('5. Pp (3 años)'!C163),"",'5. Pp (3 años)'!C163)</f>
        <v/>
      </c>
      <c r="D137" s="155" t="str">
        <f>IF(ISBLANK('5. Pp (3 años)'!D163),"",'5. Pp (3 años)'!D163)</f>
        <v/>
      </c>
      <c r="E137" s="155" t="str">
        <f>IF(ISBLANK('5. Pp (3 años)'!E163),"",'5. Pp (3 años)'!E163)</f>
        <v/>
      </c>
      <c r="F137" s="477"/>
      <c r="G137" s="478"/>
      <c r="H137" s="476">
        <f t="shared" si="2"/>
        <v>0</v>
      </c>
      <c r="I137" s="429" t="e">
        <f t="shared" si="5"/>
        <v>#DIV/0!</v>
      </c>
      <c r="J137" s="430"/>
      <c r="K137" s="431"/>
      <c r="L137" s="432"/>
      <c r="M137" s="439"/>
      <c r="N137" s="442"/>
      <c r="O137" s="442"/>
      <c r="P137" s="442"/>
      <c r="Q137" s="440"/>
      <c r="R137" s="440"/>
      <c r="S137" s="440"/>
      <c r="T137" s="440"/>
      <c r="U137" s="442"/>
      <c r="V137" s="442"/>
      <c r="W137" s="442"/>
      <c r="X137" s="441"/>
      <c r="Y137" s="83"/>
      <c r="Z137" s="83"/>
    </row>
    <row r="138" spans="1:26" ht="15.75" hidden="1" customHeight="1">
      <c r="A138" s="83"/>
      <c r="B138" s="83"/>
      <c r="C138" s="447" t="str">
        <f>IF(ISBLANK('5. Pp (3 años)'!C164),"",'5. Pp (3 años)'!C164)</f>
        <v/>
      </c>
      <c r="D138" s="155" t="str">
        <f>IF(ISBLANK('5. Pp (3 años)'!D164),"",'5. Pp (3 años)'!D164)</f>
        <v/>
      </c>
      <c r="E138" s="155" t="str">
        <f>IF(ISBLANK('5. Pp (3 años)'!E164),"",'5. Pp (3 años)'!E164)</f>
        <v/>
      </c>
      <c r="F138" s="477"/>
      <c r="G138" s="478"/>
      <c r="H138" s="476">
        <f t="shared" si="2"/>
        <v>0</v>
      </c>
      <c r="I138" s="429" t="e">
        <f t="shared" si="5"/>
        <v>#DIV/0!</v>
      </c>
      <c r="J138" s="430"/>
      <c r="K138" s="431"/>
      <c r="L138" s="432"/>
      <c r="M138" s="439"/>
      <c r="N138" s="442"/>
      <c r="O138" s="442"/>
      <c r="P138" s="442"/>
      <c r="Q138" s="440"/>
      <c r="R138" s="440"/>
      <c r="S138" s="440"/>
      <c r="T138" s="440"/>
      <c r="U138" s="442"/>
      <c r="V138" s="442"/>
      <c r="W138" s="442"/>
      <c r="X138" s="441"/>
      <c r="Y138" s="83"/>
      <c r="Z138" s="83"/>
    </row>
    <row r="139" spans="1:26" ht="15.75" hidden="1" customHeight="1">
      <c r="A139" s="83"/>
      <c r="B139" s="83"/>
      <c r="C139" s="447" t="str">
        <f>IF(ISBLANK('5. Pp (3 años)'!C165),"",'5. Pp (3 años)'!C165)</f>
        <v/>
      </c>
      <c r="D139" s="155" t="str">
        <f>IF(ISBLANK('5. Pp (3 años)'!D165),"",'5. Pp (3 años)'!D165)</f>
        <v/>
      </c>
      <c r="E139" s="155" t="str">
        <f>IF(ISBLANK('5. Pp (3 años)'!E165),"",'5. Pp (3 años)'!E165)</f>
        <v/>
      </c>
      <c r="F139" s="475"/>
      <c r="G139" s="476"/>
      <c r="H139" s="476">
        <f t="shared" si="2"/>
        <v>0</v>
      </c>
      <c r="I139" s="429" t="e">
        <f t="shared" si="5"/>
        <v>#DIV/0!</v>
      </c>
      <c r="J139" s="430"/>
      <c r="K139" s="431"/>
      <c r="L139" s="432"/>
      <c r="M139" s="439"/>
      <c r="N139" s="442"/>
      <c r="O139" s="442"/>
      <c r="P139" s="442"/>
      <c r="Q139" s="440"/>
      <c r="R139" s="440"/>
      <c r="S139" s="440"/>
      <c r="T139" s="440"/>
      <c r="U139" s="442"/>
      <c r="V139" s="442"/>
      <c r="W139" s="442"/>
      <c r="X139" s="441"/>
      <c r="Y139" s="83"/>
      <c r="Z139" s="83"/>
    </row>
    <row r="140" spans="1:26" ht="15.75" hidden="1" customHeight="1">
      <c r="A140" s="83"/>
      <c r="B140" s="83"/>
      <c r="C140" s="447" t="str">
        <f>IF(ISBLANK('5. Pp (3 años)'!C166),"",'5. Pp (3 años)'!C166)</f>
        <v/>
      </c>
      <c r="D140" s="155" t="str">
        <f>IF(ISBLANK('5. Pp (3 años)'!D166),"",'5. Pp (3 años)'!D166)</f>
        <v/>
      </c>
      <c r="E140" s="155" t="str">
        <f>IF(ISBLANK('5. Pp (3 años)'!E166),"",'5. Pp (3 años)'!E166)</f>
        <v/>
      </c>
      <c r="F140" s="475"/>
      <c r="G140" s="476"/>
      <c r="H140" s="476">
        <f t="shared" si="2"/>
        <v>0</v>
      </c>
      <c r="I140" s="429" t="e">
        <f t="shared" si="5"/>
        <v>#DIV/0!</v>
      </c>
      <c r="J140" s="430"/>
      <c r="K140" s="431"/>
      <c r="L140" s="432"/>
      <c r="M140" s="439"/>
      <c r="N140" s="442"/>
      <c r="O140" s="442"/>
      <c r="P140" s="442"/>
      <c r="Q140" s="440"/>
      <c r="R140" s="440"/>
      <c r="S140" s="440"/>
      <c r="T140" s="440"/>
      <c r="U140" s="442"/>
      <c r="V140" s="442"/>
      <c r="W140" s="442"/>
      <c r="X140" s="441"/>
      <c r="Y140" s="83"/>
      <c r="Z140" s="83"/>
    </row>
    <row r="141" spans="1:26" ht="15.75" hidden="1" customHeight="1">
      <c r="A141" s="83"/>
      <c r="B141" s="83"/>
      <c r="C141" s="443" t="str">
        <f>IF(ISBLANK('5. Pp (3 años)'!C167),"",'5. Pp (3 años)'!C167)</f>
        <v/>
      </c>
      <c r="D141" s="216" t="str">
        <f>IF(ISBLANK('5. Pp (3 años)'!D167),"",'5. Pp (3 años)'!D167)</f>
        <v/>
      </c>
      <c r="E141" s="216" t="str">
        <f>IF(ISBLANK('5. Pp (3 años)'!E167),"",'5. Pp (3 años)'!E167)</f>
        <v/>
      </c>
      <c r="F141" s="479"/>
      <c r="G141" s="480"/>
      <c r="H141" s="474">
        <f t="shared" si="2"/>
        <v>0</v>
      </c>
      <c r="I141" s="446" t="e">
        <f t="shared" si="5"/>
        <v>#DIV/0!</v>
      </c>
      <c r="J141" s="430"/>
      <c r="K141" s="431"/>
      <c r="L141" s="432"/>
      <c r="M141" s="439"/>
      <c r="N141" s="442"/>
      <c r="O141" s="442"/>
      <c r="P141" s="442"/>
      <c r="Q141" s="440"/>
      <c r="R141" s="440"/>
      <c r="S141" s="440"/>
      <c r="T141" s="440"/>
      <c r="U141" s="442"/>
      <c r="V141" s="442"/>
      <c r="W141" s="442"/>
      <c r="X141" s="441"/>
      <c r="Y141" s="83"/>
      <c r="Z141" s="83"/>
    </row>
    <row r="142" spans="1:26" ht="15.75" hidden="1" customHeight="1">
      <c r="A142" s="83"/>
      <c r="B142" s="83"/>
      <c r="C142" s="447" t="str">
        <f>IF(ISBLANK('5. Pp (3 años)'!C168),"",'5. Pp (3 años)'!C168)</f>
        <v/>
      </c>
      <c r="D142" s="155" t="str">
        <f>IF(ISBLANK('5. Pp (3 años)'!D168),"",'5. Pp (3 años)'!D168)</f>
        <v/>
      </c>
      <c r="E142" s="155" t="str">
        <f>IF(ISBLANK('5. Pp (3 años)'!E168),"",'5. Pp (3 años)'!E168)</f>
        <v/>
      </c>
      <c r="F142" s="477"/>
      <c r="G142" s="478"/>
      <c r="H142" s="476">
        <f t="shared" si="2"/>
        <v>0</v>
      </c>
      <c r="I142" s="429" t="e">
        <f t="shared" si="5"/>
        <v>#DIV/0!</v>
      </c>
      <c r="J142" s="430"/>
      <c r="K142" s="431"/>
      <c r="L142" s="432"/>
      <c r="M142" s="439"/>
      <c r="N142" s="442"/>
      <c r="O142" s="442"/>
      <c r="P142" s="442"/>
      <c r="Q142" s="440"/>
      <c r="R142" s="440"/>
      <c r="S142" s="440"/>
      <c r="T142" s="440"/>
      <c r="U142" s="442"/>
      <c r="V142" s="442"/>
      <c r="W142" s="442"/>
      <c r="X142" s="441"/>
      <c r="Y142" s="83"/>
      <c r="Z142" s="83"/>
    </row>
    <row r="143" spans="1:26" ht="15.75" hidden="1" customHeight="1">
      <c r="A143" s="83"/>
      <c r="B143" s="83"/>
      <c r="C143" s="447" t="str">
        <f>IF(ISBLANK('5. Pp (3 años)'!C169),"",'5. Pp (3 años)'!C169)</f>
        <v/>
      </c>
      <c r="D143" s="155" t="str">
        <f>IF(ISBLANK('5. Pp (3 años)'!D169),"",'5. Pp (3 años)'!D169)</f>
        <v/>
      </c>
      <c r="E143" s="155" t="str">
        <f>IF(ISBLANK('5. Pp (3 años)'!E169),"",'5. Pp (3 años)'!E169)</f>
        <v/>
      </c>
      <c r="F143" s="475"/>
      <c r="G143" s="476"/>
      <c r="H143" s="476">
        <f t="shared" si="2"/>
        <v>0</v>
      </c>
      <c r="I143" s="429" t="e">
        <f t="shared" si="5"/>
        <v>#DIV/0!</v>
      </c>
      <c r="J143" s="430"/>
      <c r="K143" s="431"/>
      <c r="L143" s="432"/>
      <c r="M143" s="439"/>
      <c r="N143" s="442"/>
      <c r="O143" s="442"/>
      <c r="P143" s="442"/>
      <c r="Q143" s="440"/>
      <c r="R143" s="440"/>
      <c r="S143" s="440"/>
      <c r="T143" s="440"/>
      <c r="U143" s="442"/>
      <c r="V143" s="442"/>
      <c r="W143" s="442"/>
      <c r="X143" s="441"/>
      <c r="Y143" s="83"/>
      <c r="Z143" s="83"/>
    </row>
    <row r="144" spans="1:26" ht="15.75" hidden="1" customHeight="1">
      <c r="A144" s="83"/>
      <c r="B144" s="83"/>
      <c r="C144" s="447" t="str">
        <f>IF(ISBLANK('5. Pp (3 años)'!C170),"",'5. Pp (3 años)'!C170)</f>
        <v/>
      </c>
      <c r="D144" s="155" t="str">
        <f>IF(ISBLANK('5. Pp (3 años)'!D170),"",'5. Pp (3 años)'!D170)</f>
        <v/>
      </c>
      <c r="E144" s="155" t="str">
        <f>IF(ISBLANK('5. Pp (3 años)'!E170),"",'5. Pp (3 años)'!E170)</f>
        <v/>
      </c>
      <c r="F144" s="475"/>
      <c r="G144" s="476"/>
      <c r="H144" s="476">
        <f t="shared" si="2"/>
        <v>0</v>
      </c>
      <c r="I144" s="429" t="e">
        <f t="shared" si="5"/>
        <v>#DIV/0!</v>
      </c>
      <c r="J144" s="430"/>
      <c r="K144" s="431"/>
      <c r="L144" s="432"/>
      <c r="M144" s="439"/>
      <c r="N144" s="442"/>
      <c r="O144" s="442"/>
      <c r="P144" s="442"/>
      <c r="Q144" s="440"/>
      <c r="R144" s="440"/>
      <c r="S144" s="440"/>
      <c r="T144" s="440"/>
      <c r="U144" s="442"/>
      <c r="V144" s="442"/>
      <c r="W144" s="442"/>
      <c r="X144" s="441"/>
      <c r="Y144" s="83"/>
      <c r="Z144" s="83"/>
    </row>
    <row r="145" spans="1:26" ht="15.75" hidden="1" customHeight="1">
      <c r="A145" s="83"/>
      <c r="B145" s="83"/>
      <c r="C145" s="447" t="str">
        <f>IF(ISBLANK('5. Pp (3 años)'!C171),"",'5. Pp (3 años)'!C171)</f>
        <v/>
      </c>
      <c r="D145" s="155" t="str">
        <f>IF(ISBLANK('5. Pp (3 años)'!D171),"",'5. Pp (3 años)'!D171)</f>
        <v/>
      </c>
      <c r="E145" s="155" t="str">
        <f>IF(ISBLANK('5. Pp (3 años)'!E171),"",'5. Pp (3 años)'!E171)</f>
        <v/>
      </c>
      <c r="F145" s="477"/>
      <c r="G145" s="478"/>
      <c r="H145" s="476">
        <f t="shared" si="2"/>
        <v>0</v>
      </c>
      <c r="I145" s="429" t="e">
        <f t="shared" si="5"/>
        <v>#DIV/0!</v>
      </c>
      <c r="J145" s="430"/>
      <c r="K145" s="431"/>
      <c r="L145" s="432"/>
      <c r="M145" s="439"/>
      <c r="N145" s="442"/>
      <c r="O145" s="442"/>
      <c r="P145" s="442"/>
      <c r="Q145" s="440"/>
      <c r="R145" s="440"/>
      <c r="S145" s="440"/>
      <c r="T145" s="440"/>
      <c r="U145" s="442"/>
      <c r="V145" s="442"/>
      <c r="W145" s="442"/>
      <c r="X145" s="441"/>
      <c r="Y145" s="83"/>
      <c r="Z145" s="83"/>
    </row>
    <row r="146" spans="1:26" ht="15.75" hidden="1" customHeight="1">
      <c r="A146" s="83"/>
      <c r="B146" s="83"/>
      <c r="C146" s="447" t="str">
        <f>IF(ISBLANK('5. Pp (3 años)'!C172),"",'5. Pp (3 años)'!C172)</f>
        <v/>
      </c>
      <c r="D146" s="155" t="str">
        <f>IF(ISBLANK('5. Pp (3 años)'!D172),"",'5. Pp (3 años)'!D172)</f>
        <v/>
      </c>
      <c r="E146" s="155" t="str">
        <f>IF(ISBLANK('5. Pp (3 años)'!E172),"",'5. Pp (3 años)'!E172)</f>
        <v/>
      </c>
      <c r="F146" s="477"/>
      <c r="G146" s="478"/>
      <c r="H146" s="476">
        <f t="shared" si="2"/>
        <v>0</v>
      </c>
      <c r="I146" s="429" t="e">
        <f t="shared" si="5"/>
        <v>#DIV/0!</v>
      </c>
      <c r="J146" s="430"/>
      <c r="K146" s="431"/>
      <c r="L146" s="432"/>
      <c r="M146" s="439"/>
      <c r="N146" s="442"/>
      <c r="O146" s="442"/>
      <c r="P146" s="442"/>
      <c r="Q146" s="440"/>
      <c r="R146" s="440"/>
      <c r="S146" s="440"/>
      <c r="T146" s="440"/>
      <c r="U146" s="442"/>
      <c r="V146" s="442"/>
      <c r="W146" s="442"/>
      <c r="X146" s="441"/>
      <c r="Y146" s="83"/>
      <c r="Z146" s="83"/>
    </row>
    <row r="147" spans="1:26" ht="15.75" hidden="1" customHeight="1">
      <c r="A147" s="83"/>
      <c r="B147" s="83"/>
      <c r="C147" s="443" t="str">
        <f>IF(ISBLANK('5. Pp (3 años)'!C173),"",'5. Pp (3 años)'!C173)</f>
        <v/>
      </c>
      <c r="D147" s="216" t="str">
        <f>IF(ISBLANK('5. Pp (3 años)'!D173),"",'5. Pp (3 años)'!D173)</f>
        <v/>
      </c>
      <c r="E147" s="216" t="str">
        <f>IF(ISBLANK('5. Pp (3 años)'!E173),"",'5. Pp (3 años)'!E173)</f>
        <v/>
      </c>
      <c r="F147" s="473"/>
      <c r="G147" s="474"/>
      <c r="H147" s="474">
        <f t="shared" si="2"/>
        <v>0</v>
      </c>
      <c r="I147" s="446" t="e">
        <f t="shared" si="5"/>
        <v>#DIV/0!</v>
      </c>
      <c r="J147" s="430"/>
      <c r="K147" s="431"/>
      <c r="L147" s="432"/>
      <c r="M147" s="439"/>
      <c r="N147" s="442"/>
      <c r="O147" s="442"/>
      <c r="P147" s="442"/>
      <c r="Q147" s="440"/>
      <c r="R147" s="440"/>
      <c r="S147" s="440"/>
      <c r="T147" s="440"/>
      <c r="U147" s="442"/>
      <c r="V147" s="442"/>
      <c r="W147" s="442"/>
      <c r="X147" s="441"/>
      <c r="Y147" s="83"/>
      <c r="Z147" s="83"/>
    </row>
    <row r="148" spans="1:26" ht="15.75" hidden="1" customHeight="1">
      <c r="A148" s="83"/>
      <c r="B148" s="83"/>
      <c r="C148" s="447" t="str">
        <f>IF(ISBLANK('5. Pp (3 años)'!C174),"",'5. Pp (3 años)'!C174)</f>
        <v/>
      </c>
      <c r="D148" s="155" t="str">
        <f>IF(ISBLANK('5. Pp (3 años)'!D174),"",'5. Pp (3 años)'!D174)</f>
        <v/>
      </c>
      <c r="E148" s="155" t="str">
        <f>IF(ISBLANK('5. Pp (3 años)'!E174),"",'5. Pp (3 años)'!E174)</f>
        <v/>
      </c>
      <c r="F148" s="475"/>
      <c r="G148" s="476"/>
      <c r="H148" s="476">
        <f t="shared" si="2"/>
        <v>0</v>
      </c>
      <c r="I148" s="429" t="e">
        <f t="shared" si="5"/>
        <v>#DIV/0!</v>
      </c>
      <c r="J148" s="430"/>
      <c r="K148" s="431"/>
      <c r="L148" s="432"/>
      <c r="M148" s="439"/>
      <c r="N148" s="442"/>
      <c r="O148" s="442"/>
      <c r="P148" s="442"/>
      <c r="Q148" s="440"/>
      <c r="R148" s="440"/>
      <c r="S148" s="440"/>
      <c r="T148" s="440"/>
      <c r="U148" s="442"/>
      <c r="V148" s="442"/>
      <c r="W148" s="442"/>
      <c r="X148" s="441"/>
      <c r="Y148" s="83"/>
      <c r="Z148" s="83"/>
    </row>
    <row r="149" spans="1:26" ht="15.75" hidden="1" customHeight="1">
      <c r="A149" s="83"/>
      <c r="B149" s="83"/>
      <c r="C149" s="447" t="str">
        <f>IF(ISBLANK('5. Pp (3 años)'!C175),"",'5. Pp (3 años)'!C175)</f>
        <v/>
      </c>
      <c r="D149" s="155" t="str">
        <f>IF(ISBLANK('5. Pp (3 años)'!D175),"",'5. Pp (3 años)'!D175)</f>
        <v/>
      </c>
      <c r="E149" s="155" t="str">
        <f>IF(ISBLANK('5. Pp (3 años)'!E175),"",'5. Pp (3 años)'!E175)</f>
        <v/>
      </c>
      <c r="F149" s="477"/>
      <c r="G149" s="478"/>
      <c r="H149" s="476">
        <f t="shared" si="2"/>
        <v>0</v>
      </c>
      <c r="I149" s="429" t="e">
        <f t="shared" si="5"/>
        <v>#DIV/0!</v>
      </c>
      <c r="J149" s="430"/>
      <c r="K149" s="431"/>
      <c r="L149" s="432"/>
      <c r="M149" s="439"/>
      <c r="N149" s="442"/>
      <c r="O149" s="442"/>
      <c r="P149" s="442"/>
      <c r="Q149" s="440"/>
      <c r="R149" s="440"/>
      <c r="S149" s="440"/>
      <c r="T149" s="440"/>
      <c r="U149" s="442"/>
      <c r="V149" s="442"/>
      <c r="W149" s="442"/>
      <c r="X149" s="441"/>
      <c r="Y149" s="83"/>
      <c r="Z149" s="83"/>
    </row>
    <row r="150" spans="1:26" ht="15.75" hidden="1" customHeight="1">
      <c r="A150" s="83"/>
      <c r="B150" s="83"/>
      <c r="C150" s="447" t="str">
        <f>IF(ISBLANK('5. Pp (3 años)'!C176),"",'5. Pp (3 años)'!C176)</f>
        <v/>
      </c>
      <c r="D150" s="155" t="str">
        <f>IF(ISBLANK('5. Pp (3 años)'!D176),"",'5. Pp (3 años)'!D176)</f>
        <v/>
      </c>
      <c r="E150" s="155" t="str">
        <f>IF(ISBLANK('5. Pp (3 años)'!E176),"",'5. Pp (3 años)'!E176)</f>
        <v/>
      </c>
      <c r="F150" s="477"/>
      <c r="G150" s="478"/>
      <c r="H150" s="476">
        <f t="shared" si="2"/>
        <v>0</v>
      </c>
      <c r="I150" s="429" t="e">
        <f t="shared" si="5"/>
        <v>#DIV/0!</v>
      </c>
      <c r="J150" s="430"/>
      <c r="K150" s="431"/>
      <c r="L150" s="432"/>
      <c r="M150" s="439"/>
      <c r="N150" s="442"/>
      <c r="O150" s="442"/>
      <c r="P150" s="442"/>
      <c r="Q150" s="440"/>
      <c r="R150" s="440"/>
      <c r="S150" s="440"/>
      <c r="T150" s="440"/>
      <c r="U150" s="442"/>
      <c r="V150" s="442"/>
      <c r="W150" s="442"/>
      <c r="X150" s="441"/>
      <c r="Y150" s="83"/>
      <c r="Z150" s="83"/>
    </row>
    <row r="151" spans="1:26" ht="15.75" hidden="1" customHeight="1">
      <c r="A151" s="83"/>
      <c r="B151" s="83"/>
      <c r="C151" s="447" t="str">
        <f>IF(ISBLANK('5. Pp (3 años)'!C177),"",'5. Pp (3 años)'!C177)</f>
        <v/>
      </c>
      <c r="D151" s="155" t="str">
        <f>IF(ISBLANK('5. Pp (3 años)'!D177),"",'5. Pp (3 años)'!D177)</f>
        <v/>
      </c>
      <c r="E151" s="155" t="str">
        <f>IF(ISBLANK('5. Pp (3 años)'!E177),"",'5. Pp (3 años)'!E177)</f>
        <v/>
      </c>
      <c r="F151" s="475"/>
      <c r="G151" s="476"/>
      <c r="H151" s="476">
        <f t="shared" si="2"/>
        <v>0</v>
      </c>
      <c r="I151" s="429" t="e">
        <f t="shared" si="5"/>
        <v>#DIV/0!</v>
      </c>
      <c r="J151" s="430"/>
      <c r="K151" s="431"/>
      <c r="L151" s="432"/>
      <c r="M151" s="439"/>
      <c r="N151" s="442"/>
      <c r="O151" s="442"/>
      <c r="P151" s="442"/>
      <c r="Q151" s="440"/>
      <c r="R151" s="440"/>
      <c r="S151" s="440"/>
      <c r="T151" s="440"/>
      <c r="U151" s="442"/>
      <c r="V151" s="442"/>
      <c r="W151" s="442"/>
      <c r="X151" s="441"/>
      <c r="Y151" s="83"/>
      <c r="Z151" s="83"/>
    </row>
    <row r="152" spans="1:26" ht="15.75" hidden="1" customHeight="1">
      <c r="A152" s="83"/>
      <c r="B152" s="83"/>
      <c r="C152" s="447" t="str">
        <f>IF(ISBLANK('5. Pp (3 años)'!C178),"",'5. Pp (3 años)'!C178)</f>
        <v/>
      </c>
      <c r="D152" s="155" t="str">
        <f>IF(ISBLANK('5. Pp (3 años)'!D178),"",'5. Pp (3 años)'!D178)</f>
        <v/>
      </c>
      <c r="E152" s="155" t="str">
        <f>IF(ISBLANK('5. Pp (3 años)'!E178),"",'5. Pp (3 años)'!E178)</f>
        <v/>
      </c>
      <c r="F152" s="475"/>
      <c r="G152" s="476"/>
      <c r="H152" s="476">
        <f t="shared" si="2"/>
        <v>0</v>
      </c>
      <c r="I152" s="429" t="e">
        <f t="shared" si="5"/>
        <v>#DIV/0!</v>
      </c>
      <c r="J152" s="430"/>
      <c r="K152" s="431"/>
      <c r="L152" s="432"/>
      <c r="M152" s="439"/>
      <c r="N152" s="442"/>
      <c r="O152" s="442"/>
      <c r="P152" s="442"/>
      <c r="Q152" s="440"/>
      <c r="R152" s="440"/>
      <c r="S152" s="440"/>
      <c r="T152" s="440"/>
      <c r="U152" s="442"/>
      <c r="V152" s="442"/>
      <c r="W152" s="442"/>
      <c r="X152" s="441"/>
      <c r="Y152" s="83"/>
      <c r="Z152" s="83"/>
    </row>
    <row r="153" spans="1:26" ht="15.75" hidden="1" customHeight="1">
      <c r="A153" s="83"/>
      <c r="B153" s="83"/>
      <c r="C153" s="443" t="str">
        <f>IF(ISBLANK('5. Pp (3 años)'!C179),"",'5. Pp (3 años)'!C179)</f>
        <v/>
      </c>
      <c r="D153" s="216" t="str">
        <f>IF(ISBLANK('5. Pp (3 años)'!D179),"",'5. Pp (3 años)'!D179)</f>
        <v/>
      </c>
      <c r="E153" s="216" t="str">
        <f>IF(ISBLANK('5. Pp (3 años)'!E179),"",'5. Pp (3 años)'!E179)</f>
        <v/>
      </c>
      <c r="F153" s="479"/>
      <c r="G153" s="480"/>
      <c r="H153" s="474">
        <f t="shared" si="2"/>
        <v>0</v>
      </c>
      <c r="I153" s="446" t="e">
        <f t="shared" si="5"/>
        <v>#DIV/0!</v>
      </c>
      <c r="J153" s="430"/>
      <c r="K153" s="431"/>
      <c r="L153" s="432"/>
      <c r="M153" s="439"/>
      <c r="N153" s="442"/>
      <c r="O153" s="442"/>
      <c r="P153" s="442"/>
      <c r="Q153" s="440"/>
      <c r="R153" s="440"/>
      <c r="S153" s="440"/>
      <c r="T153" s="440"/>
      <c r="U153" s="442"/>
      <c r="V153" s="442"/>
      <c r="W153" s="442"/>
      <c r="X153" s="441"/>
      <c r="Y153" s="83"/>
      <c r="Z153" s="83"/>
    </row>
    <row r="154" spans="1:26" ht="15.75" hidden="1" customHeight="1">
      <c r="A154" s="83"/>
      <c r="B154" s="83"/>
      <c r="C154" s="447" t="str">
        <f>IF(ISBLANK('5. Pp (3 años)'!C180),"",'5. Pp (3 años)'!C180)</f>
        <v/>
      </c>
      <c r="D154" s="155" t="str">
        <f>IF(ISBLANK('5. Pp (3 años)'!D180),"",'5. Pp (3 años)'!D180)</f>
        <v/>
      </c>
      <c r="E154" s="155" t="str">
        <f>IF(ISBLANK('5. Pp (3 años)'!E180),"",'5. Pp (3 años)'!E180)</f>
        <v/>
      </c>
      <c r="F154" s="477"/>
      <c r="G154" s="478"/>
      <c r="H154" s="476">
        <f t="shared" si="2"/>
        <v>0</v>
      </c>
      <c r="I154" s="429" t="e">
        <f t="shared" si="5"/>
        <v>#DIV/0!</v>
      </c>
      <c r="J154" s="430"/>
      <c r="K154" s="431"/>
      <c r="L154" s="432"/>
      <c r="M154" s="439"/>
      <c r="N154" s="442"/>
      <c r="O154" s="442"/>
      <c r="P154" s="442"/>
      <c r="Q154" s="440"/>
      <c r="R154" s="440"/>
      <c r="S154" s="440"/>
      <c r="T154" s="440"/>
      <c r="U154" s="442"/>
      <c r="V154" s="442"/>
      <c r="W154" s="442"/>
      <c r="X154" s="441"/>
      <c r="Y154" s="83"/>
      <c r="Z154" s="83"/>
    </row>
    <row r="155" spans="1:26" ht="15.75" hidden="1" customHeight="1">
      <c r="A155" s="83"/>
      <c r="B155" s="83"/>
      <c r="C155" s="447" t="str">
        <f>IF(ISBLANK('5. Pp (3 años)'!C181),"",'5. Pp (3 años)'!C181)</f>
        <v/>
      </c>
      <c r="D155" s="155" t="str">
        <f>IF(ISBLANK('5. Pp (3 años)'!D181),"",'5. Pp (3 años)'!D181)</f>
        <v/>
      </c>
      <c r="E155" s="155" t="str">
        <f>IF(ISBLANK('5. Pp (3 años)'!E181),"",'5. Pp (3 años)'!E181)</f>
        <v/>
      </c>
      <c r="F155" s="475"/>
      <c r="G155" s="476"/>
      <c r="H155" s="476">
        <f t="shared" si="2"/>
        <v>0</v>
      </c>
      <c r="I155" s="429" t="e">
        <f t="shared" si="5"/>
        <v>#DIV/0!</v>
      </c>
      <c r="J155" s="430"/>
      <c r="K155" s="431"/>
      <c r="L155" s="432"/>
      <c r="M155" s="439"/>
      <c r="N155" s="442"/>
      <c r="O155" s="442"/>
      <c r="P155" s="442"/>
      <c r="Q155" s="440"/>
      <c r="R155" s="440"/>
      <c r="S155" s="440"/>
      <c r="T155" s="440"/>
      <c r="U155" s="442"/>
      <c r="V155" s="442"/>
      <c r="W155" s="442"/>
      <c r="X155" s="441"/>
      <c r="Y155" s="83"/>
      <c r="Z155" s="83"/>
    </row>
    <row r="156" spans="1:26" ht="15.75" hidden="1" customHeight="1">
      <c r="A156" s="83"/>
      <c r="B156" s="83"/>
      <c r="C156" s="447" t="str">
        <f>IF(ISBLANK('5. Pp (3 años)'!C182),"",'5. Pp (3 años)'!C182)</f>
        <v/>
      </c>
      <c r="D156" s="155" t="str">
        <f>IF(ISBLANK('5. Pp (3 años)'!D182),"",'5. Pp (3 años)'!D182)</f>
        <v/>
      </c>
      <c r="E156" s="155" t="str">
        <f>IF(ISBLANK('5. Pp (3 años)'!E182),"",'5. Pp (3 años)'!E182)</f>
        <v/>
      </c>
      <c r="F156" s="475"/>
      <c r="G156" s="476"/>
      <c r="H156" s="476">
        <f t="shared" si="2"/>
        <v>0</v>
      </c>
      <c r="I156" s="429" t="e">
        <f t="shared" si="5"/>
        <v>#DIV/0!</v>
      </c>
      <c r="J156" s="430"/>
      <c r="K156" s="431"/>
      <c r="L156" s="432"/>
      <c r="M156" s="439"/>
      <c r="N156" s="442"/>
      <c r="O156" s="442"/>
      <c r="P156" s="442"/>
      <c r="Q156" s="440"/>
      <c r="R156" s="440"/>
      <c r="S156" s="440"/>
      <c r="T156" s="440"/>
      <c r="U156" s="442"/>
      <c r="V156" s="442"/>
      <c r="W156" s="442"/>
      <c r="X156" s="441"/>
      <c r="Y156" s="83"/>
      <c r="Z156" s="83"/>
    </row>
    <row r="157" spans="1:26" ht="15.75" hidden="1" customHeight="1">
      <c r="A157" s="83"/>
      <c r="B157" s="83"/>
      <c r="C157" s="447" t="str">
        <f>IF(ISBLANK('5. Pp (3 años)'!C183),"",'5. Pp (3 años)'!C183)</f>
        <v/>
      </c>
      <c r="D157" s="155" t="str">
        <f>IF(ISBLANK('5. Pp (3 años)'!D183),"",'5. Pp (3 años)'!D183)</f>
        <v/>
      </c>
      <c r="E157" s="155" t="str">
        <f>IF(ISBLANK('5. Pp (3 años)'!E183),"",'5. Pp (3 años)'!E183)</f>
        <v/>
      </c>
      <c r="F157" s="477"/>
      <c r="G157" s="478"/>
      <c r="H157" s="476">
        <f t="shared" si="2"/>
        <v>0</v>
      </c>
      <c r="I157" s="429" t="e">
        <f t="shared" si="5"/>
        <v>#DIV/0!</v>
      </c>
      <c r="J157" s="430"/>
      <c r="K157" s="431"/>
      <c r="L157" s="432"/>
      <c r="M157" s="439"/>
      <c r="N157" s="442"/>
      <c r="O157" s="442"/>
      <c r="P157" s="442"/>
      <c r="Q157" s="440"/>
      <c r="R157" s="440"/>
      <c r="S157" s="440"/>
      <c r="T157" s="440"/>
      <c r="U157" s="442"/>
      <c r="V157" s="442"/>
      <c r="W157" s="442"/>
      <c r="X157" s="441"/>
      <c r="Y157" s="83"/>
      <c r="Z157" s="83"/>
    </row>
    <row r="158" spans="1:26" ht="15.75" hidden="1" customHeight="1">
      <c r="A158" s="83"/>
      <c r="B158" s="83"/>
      <c r="C158" s="447" t="str">
        <f>IF(ISBLANK('5. Pp (3 años)'!C184),"",'5. Pp (3 años)'!C184)</f>
        <v/>
      </c>
      <c r="D158" s="155" t="str">
        <f>IF(ISBLANK('5. Pp (3 años)'!D184),"",'5. Pp (3 años)'!D184)</f>
        <v/>
      </c>
      <c r="E158" s="155" t="str">
        <f>IF(ISBLANK('5. Pp (3 años)'!E184),"",'5. Pp (3 años)'!E184)</f>
        <v/>
      </c>
      <c r="F158" s="477"/>
      <c r="G158" s="478"/>
      <c r="H158" s="476">
        <f t="shared" si="2"/>
        <v>0</v>
      </c>
      <c r="I158" s="429" t="e">
        <f t="shared" si="5"/>
        <v>#DIV/0!</v>
      </c>
      <c r="J158" s="430"/>
      <c r="K158" s="431"/>
      <c r="L158" s="432"/>
      <c r="M158" s="439"/>
      <c r="N158" s="442"/>
      <c r="O158" s="442"/>
      <c r="P158" s="442"/>
      <c r="Q158" s="440"/>
      <c r="R158" s="440"/>
      <c r="S158" s="440"/>
      <c r="T158" s="440"/>
      <c r="U158" s="442"/>
      <c r="V158" s="442"/>
      <c r="W158" s="442"/>
      <c r="X158" s="441"/>
      <c r="Y158" s="83"/>
      <c r="Z158" s="83"/>
    </row>
    <row r="159" spans="1:26" ht="15.75" hidden="1" customHeight="1">
      <c r="A159" s="83"/>
      <c r="B159" s="83"/>
      <c r="C159" s="443" t="str">
        <f>IF(ISBLANK('5. Pp (3 años)'!C185),"",'5. Pp (3 años)'!C185)</f>
        <v/>
      </c>
      <c r="D159" s="216" t="str">
        <f>IF(ISBLANK('5. Pp (3 años)'!D185),"",'5. Pp (3 años)'!D185)</f>
        <v/>
      </c>
      <c r="E159" s="216" t="str">
        <f>IF(ISBLANK('5. Pp (3 años)'!E185),"",'5. Pp (3 años)'!E185)</f>
        <v/>
      </c>
      <c r="F159" s="473"/>
      <c r="G159" s="474"/>
      <c r="H159" s="474">
        <f t="shared" si="2"/>
        <v>0</v>
      </c>
      <c r="I159" s="446" t="e">
        <f t="shared" si="5"/>
        <v>#DIV/0!</v>
      </c>
      <c r="J159" s="430"/>
      <c r="K159" s="431"/>
      <c r="L159" s="432"/>
      <c r="M159" s="439"/>
      <c r="N159" s="442"/>
      <c r="O159" s="442"/>
      <c r="P159" s="442"/>
      <c r="Q159" s="440"/>
      <c r="R159" s="440"/>
      <c r="S159" s="440"/>
      <c r="T159" s="440"/>
      <c r="U159" s="442"/>
      <c r="V159" s="442"/>
      <c r="W159" s="442"/>
      <c r="X159" s="441"/>
      <c r="Y159" s="83"/>
      <c r="Z159" s="83"/>
    </row>
    <row r="160" spans="1:26" ht="15.75" hidden="1" customHeight="1">
      <c r="A160" s="83"/>
      <c r="B160" s="83"/>
      <c r="C160" s="447" t="str">
        <f>IF(ISBLANK('5. Pp (3 años)'!C186),"",'5. Pp (3 años)'!C186)</f>
        <v/>
      </c>
      <c r="D160" s="155" t="str">
        <f>IF(ISBLANK('5. Pp (3 años)'!D186),"",'5. Pp (3 años)'!D186)</f>
        <v/>
      </c>
      <c r="E160" s="155" t="str">
        <f>IF(ISBLANK('5. Pp (3 años)'!E186),"",'5. Pp (3 años)'!E186)</f>
        <v/>
      </c>
      <c r="F160" s="475"/>
      <c r="G160" s="476"/>
      <c r="H160" s="476">
        <f t="shared" si="2"/>
        <v>0</v>
      </c>
      <c r="I160" s="429" t="e">
        <f t="shared" si="5"/>
        <v>#DIV/0!</v>
      </c>
      <c r="J160" s="430"/>
      <c r="K160" s="431"/>
      <c r="L160" s="432"/>
      <c r="M160" s="439"/>
      <c r="N160" s="442"/>
      <c r="O160" s="442"/>
      <c r="P160" s="442"/>
      <c r="Q160" s="440"/>
      <c r="R160" s="440"/>
      <c r="S160" s="440"/>
      <c r="T160" s="440"/>
      <c r="U160" s="442"/>
      <c r="V160" s="442"/>
      <c r="W160" s="442"/>
      <c r="X160" s="441"/>
      <c r="Y160" s="83"/>
      <c r="Z160" s="83"/>
    </row>
    <row r="161" spans="1:26" ht="15.75" hidden="1" customHeight="1">
      <c r="A161" s="83"/>
      <c r="B161" s="83"/>
      <c r="C161" s="447" t="str">
        <f>IF(ISBLANK('5. Pp (3 años)'!C187),"",'5. Pp (3 años)'!C187)</f>
        <v/>
      </c>
      <c r="D161" s="155" t="str">
        <f>IF(ISBLANK('5. Pp (3 años)'!D187),"",'5. Pp (3 años)'!D187)</f>
        <v/>
      </c>
      <c r="E161" s="155" t="str">
        <f>IF(ISBLANK('5. Pp (3 años)'!E187),"",'5. Pp (3 años)'!E187)</f>
        <v/>
      </c>
      <c r="F161" s="477"/>
      <c r="G161" s="478"/>
      <c r="H161" s="476">
        <f t="shared" si="2"/>
        <v>0</v>
      </c>
      <c r="I161" s="429" t="e">
        <f t="shared" si="5"/>
        <v>#DIV/0!</v>
      </c>
      <c r="J161" s="430"/>
      <c r="K161" s="431"/>
      <c r="L161" s="432"/>
      <c r="M161" s="439"/>
      <c r="N161" s="442"/>
      <c r="O161" s="442"/>
      <c r="P161" s="442"/>
      <c r="Q161" s="440"/>
      <c r="R161" s="440"/>
      <c r="S161" s="440"/>
      <c r="T161" s="440"/>
      <c r="U161" s="442"/>
      <c r="V161" s="442"/>
      <c r="W161" s="442"/>
      <c r="X161" s="441"/>
      <c r="Y161" s="83"/>
      <c r="Z161" s="83"/>
    </row>
    <row r="162" spans="1:26" ht="15.75" hidden="1" customHeight="1">
      <c r="A162" s="83"/>
      <c r="B162" s="83"/>
      <c r="C162" s="447" t="str">
        <f>IF(ISBLANK('5. Pp (3 años)'!C188),"",'5. Pp (3 años)'!C188)</f>
        <v/>
      </c>
      <c r="D162" s="155" t="str">
        <f>IF(ISBLANK('5. Pp (3 años)'!D188),"",'5. Pp (3 años)'!D188)</f>
        <v/>
      </c>
      <c r="E162" s="155" t="str">
        <f>IF(ISBLANK('5. Pp (3 años)'!E188),"",'5. Pp (3 años)'!E188)</f>
        <v/>
      </c>
      <c r="F162" s="477"/>
      <c r="G162" s="478"/>
      <c r="H162" s="476">
        <f t="shared" si="2"/>
        <v>0</v>
      </c>
      <c r="I162" s="429" t="e">
        <f t="shared" si="5"/>
        <v>#DIV/0!</v>
      </c>
      <c r="J162" s="430"/>
      <c r="K162" s="431"/>
      <c r="L162" s="432"/>
      <c r="M162" s="439"/>
      <c r="N162" s="442"/>
      <c r="O162" s="442"/>
      <c r="P162" s="442"/>
      <c r="Q162" s="440"/>
      <c r="R162" s="440"/>
      <c r="S162" s="440"/>
      <c r="T162" s="440"/>
      <c r="U162" s="442"/>
      <c r="V162" s="442"/>
      <c r="W162" s="442"/>
      <c r="X162" s="441"/>
      <c r="Y162" s="83"/>
      <c r="Z162" s="83"/>
    </row>
    <row r="163" spans="1:26" ht="15.75" hidden="1" customHeight="1">
      <c r="A163" s="83"/>
      <c r="B163" s="83"/>
      <c r="C163" s="447" t="str">
        <f>IF(ISBLANK('5. Pp (3 años)'!C189),"",'5. Pp (3 años)'!C189)</f>
        <v/>
      </c>
      <c r="D163" s="155" t="str">
        <f>IF(ISBLANK('5. Pp (3 años)'!D189),"",'5. Pp (3 años)'!D189)</f>
        <v/>
      </c>
      <c r="E163" s="155" t="str">
        <f>IF(ISBLANK('5. Pp (3 años)'!E189),"",'5. Pp (3 años)'!E189)</f>
        <v/>
      </c>
      <c r="F163" s="475"/>
      <c r="G163" s="476"/>
      <c r="H163" s="476">
        <f t="shared" si="2"/>
        <v>0</v>
      </c>
      <c r="I163" s="429" t="e">
        <f t="shared" si="5"/>
        <v>#DIV/0!</v>
      </c>
      <c r="J163" s="430"/>
      <c r="K163" s="431"/>
      <c r="L163" s="432"/>
      <c r="M163" s="439"/>
      <c r="N163" s="442"/>
      <c r="O163" s="442"/>
      <c r="P163" s="442"/>
      <c r="Q163" s="440"/>
      <c r="R163" s="440"/>
      <c r="S163" s="440"/>
      <c r="T163" s="440"/>
      <c r="U163" s="442"/>
      <c r="V163" s="442"/>
      <c r="W163" s="442"/>
      <c r="X163" s="441"/>
      <c r="Y163" s="83"/>
      <c r="Z163" s="83"/>
    </row>
    <row r="164" spans="1:26" ht="15.75" hidden="1" customHeight="1">
      <c r="A164" s="83"/>
      <c r="B164" s="83"/>
      <c r="C164" s="447" t="str">
        <f>IF(ISBLANK('5. Pp (3 años)'!C190),"",'5. Pp (3 años)'!C190)</f>
        <v/>
      </c>
      <c r="D164" s="155" t="str">
        <f>IF(ISBLANK('5. Pp (3 años)'!D190),"",'5. Pp (3 años)'!D190)</f>
        <v/>
      </c>
      <c r="E164" s="155" t="str">
        <f>IF(ISBLANK('5. Pp (3 años)'!E190),"",'5. Pp (3 años)'!E190)</f>
        <v/>
      </c>
      <c r="F164" s="475"/>
      <c r="G164" s="476"/>
      <c r="H164" s="476">
        <f t="shared" si="2"/>
        <v>0</v>
      </c>
      <c r="I164" s="429" t="e">
        <f t="shared" si="5"/>
        <v>#DIV/0!</v>
      </c>
      <c r="J164" s="430"/>
      <c r="K164" s="431"/>
      <c r="L164" s="432"/>
      <c r="M164" s="439"/>
      <c r="N164" s="442"/>
      <c r="O164" s="442"/>
      <c r="P164" s="442"/>
      <c r="Q164" s="440"/>
      <c r="R164" s="440"/>
      <c r="S164" s="440"/>
      <c r="T164" s="440"/>
      <c r="U164" s="442"/>
      <c r="V164" s="442"/>
      <c r="W164" s="442"/>
      <c r="X164" s="441"/>
      <c r="Y164" s="83"/>
      <c r="Z164" s="83"/>
    </row>
    <row r="165" spans="1:26" ht="15.75" hidden="1" customHeight="1">
      <c r="A165" s="83"/>
      <c r="B165" s="83"/>
      <c r="C165" s="443" t="str">
        <f>IF(ISBLANK('5. Pp (3 años)'!C191),"",'5. Pp (3 años)'!C191)</f>
        <v/>
      </c>
      <c r="D165" s="216" t="str">
        <f>IF(ISBLANK('5. Pp (3 años)'!D191),"",'5. Pp (3 años)'!D191)</f>
        <v/>
      </c>
      <c r="E165" s="216" t="str">
        <f>IF(ISBLANK('5. Pp (3 años)'!E191),"",'5. Pp (3 años)'!E191)</f>
        <v/>
      </c>
      <c r="F165" s="479"/>
      <c r="G165" s="480"/>
      <c r="H165" s="474">
        <f t="shared" si="2"/>
        <v>0</v>
      </c>
      <c r="I165" s="446" t="e">
        <f t="shared" si="5"/>
        <v>#DIV/0!</v>
      </c>
      <c r="J165" s="430"/>
      <c r="K165" s="431"/>
      <c r="L165" s="432"/>
      <c r="M165" s="439"/>
      <c r="N165" s="442"/>
      <c r="O165" s="442"/>
      <c r="P165" s="442"/>
      <c r="Q165" s="440"/>
      <c r="R165" s="440"/>
      <c r="S165" s="440"/>
      <c r="T165" s="440"/>
      <c r="U165" s="442"/>
      <c r="V165" s="442"/>
      <c r="W165" s="442"/>
      <c r="X165" s="441"/>
      <c r="Y165" s="83"/>
      <c r="Z165" s="83"/>
    </row>
    <row r="166" spans="1:26" ht="15.75" hidden="1" customHeight="1">
      <c r="A166" s="83"/>
      <c r="B166" s="83"/>
      <c r="C166" s="447" t="str">
        <f>IF(ISBLANK('5. Pp (3 años)'!C192),"",'5. Pp (3 años)'!C192)</f>
        <v/>
      </c>
      <c r="D166" s="155" t="str">
        <f>IF(ISBLANK('5. Pp (3 años)'!D192),"",'5. Pp (3 años)'!D192)</f>
        <v/>
      </c>
      <c r="E166" s="155" t="str">
        <f>IF(ISBLANK('5. Pp (3 años)'!E192),"",'5. Pp (3 años)'!E192)</f>
        <v/>
      </c>
      <c r="F166" s="477"/>
      <c r="G166" s="478"/>
      <c r="H166" s="476">
        <f t="shared" si="2"/>
        <v>0</v>
      </c>
      <c r="I166" s="429" t="e">
        <f t="shared" si="5"/>
        <v>#DIV/0!</v>
      </c>
      <c r="J166" s="430"/>
      <c r="K166" s="431"/>
      <c r="L166" s="432"/>
      <c r="M166" s="439"/>
      <c r="N166" s="442"/>
      <c r="O166" s="442"/>
      <c r="P166" s="442"/>
      <c r="Q166" s="440"/>
      <c r="R166" s="440"/>
      <c r="S166" s="440"/>
      <c r="T166" s="440"/>
      <c r="U166" s="442"/>
      <c r="V166" s="442"/>
      <c r="W166" s="442"/>
      <c r="X166" s="441"/>
      <c r="Y166" s="83"/>
      <c r="Z166" s="83"/>
    </row>
    <row r="167" spans="1:26" ht="15.75" hidden="1" customHeight="1">
      <c r="A167" s="83"/>
      <c r="B167" s="83"/>
      <c r="C167" s="447" t="str">
        <f>IF(ISBLANK('5. Pp (3 años)'!C193),"",'5. Pp (3 años)'!C193)</f>
        <v/>
      </c>
      <c r="D167" s="155" t="str">
        <f>IF(ISBLANK('5. Pp (3 años)'!D193),"",'5. Pp (3 años)'!D193)</f>
        <v/>
      </c>
      <c r="E167" s="155" t="str">
        <f>IF(ISBLANK('5. Pp (3 años)'!E193),"",'5. Pp (3 años)'!E193)</f>
        <v/>
      </c>
      <c r="F167" s="475"/>
      <c r="G167" s="476"/>
      <c r="H167" s="476">
        <f t="shared" si="2"/>
        <v>0</v>
      </c>
      <c r="I167" s="429" t="e">
        <f t="shared" si="5"/>
        <v>#DIV/0!</v>
      </c>
      <c r="J167" s="430"/>
      <c r="K167" s="431"/>
      <c r="L167" s="432"/>
      <c r="M167" s="439"/>
      <c r="N167" s="442"/>
      <c r="O167" s="442"/>
      <c r="P167" s="442"/>
      <c r="Q167" s="440"/>
      <c r="R167" s="440"/>
      <c r="S167" s="440"/>
      <c r="T167" s="440"/>
      <c r="U167" s="442"/>
      <c r="V167" s="442"/>
      <c r="W167" s="442"/>
      <c r="X167" s="441"/>
      <c r="Y167" s="83"/>
      <c r="Z167" s="83"/>
    </row>
    <row r="168" spans="1:26" ht="15.75" hidden="1" customHeight="1">
      <c r="A168" s="83"/>
      <c r="B168" s="83"/>
      <c r="C168" s="447" t="str">
        <f>IF(ISBLANK('5. Pp (3 años)'!C194),"",'5. Pp (3 años)'!C194)</f>
        <v/>
      </c>
      <c r="D168" s="155" t="str">
        <f>IF(ISBLANK('5. Pp (3 años)'!D194),"",'5. Pp (3 años)'!D194)</f>
        <v/>
      </c>
      <c r="E168" s="155" t="str">
        <f>IF(ISBLANK('5. Pp (3 años)'!E194),"",'5. Pp (3 años)'!E194)</f>
        <v/>
      </c>
      <c r="F168" s="475"/>
      <c r="G168" s="476"/>
      <c r="H168" s="476">
        <f t="shared" si="2"/>
        <v>0</v>
      </c>
      <c r="I168" s="429" t="e">
        <f t="shared" si="5"/>
        <v>#DIV/0!</v>
      </c>
      <c r="J168" s="430"/>
      <c r="K168" s="431"/>
      <c r="L168" s="432"/>
      <c r="M168" s="439"/>
      <c r="N168" s="442"/>
      <c r="O168" s="442"/>
      <c r="P168" s="442"/>
      <c r="Q168" s="440"/>
      <c r="R168" s="440"/>
      <c r="S168" s="440"/>
      <c r="T168" s="440"/>
      <c r="U168" s="442"/>
      <c r="V168" s="442"/>
      <c r="W168" s="442"/>
      <c r="X168" s="441"/>
      <c r="Y168" s="83"/>
      <c r="Z168" s="83"/>
    </row>
    <row r="169" spans="1:26" ht="15.75" hidden="1" customHeight="1">
      <c r="A169" s="83"/>
      <c r="B169" s="83"/>
      <c r="C169" s="447" t="str">
        <f>IF(ISBLANK('5. Pp (3 años)'!C195),"",'5. Pp (3 años)'!C195)</f>
        <v/>
      </c>
      <c r="D169" s="155" t="str">
        <f>IF(ISBLANK('5. Pp (3 años)'!D195),"",'5. Pp (3 años)'!D195)</f>
        <v/>
      </c>
      <c r="E169" s="155" t="str">
        <f>IF(ISBLANK('5. Pp (3 años)'!E195),"",'5. Pp (3 años)'!E195)</f>
        <v/>
      </c>
      <c r="F169" s="477"/>
      <c r="G169" s="478"/>
      <c r="H169" s="476">
        <f t="shared" si="2"/>
        <v>0</v>
      </c>
      <c r="I169" s="429" t="e">
        <f t="shared" si="5"/>
        <v>#DIV/0!</v>
      </c>
      <c r="J169" s="430"/>
      <c r="K169" s="431"/>
      <c r="L169" s="432"/>
      <c r="M169" s="439"/>
      <c r="N169" s="442"/>
      <c r="O169" s="442"/>
      <c r="P169" s="442"/>
      <c r="Q169" s="440"/>
      <c r="R169" s="440"/>
      <c r="S169" s="440"/>
      <c r="T169" s="440"/>
      <c r="U169" s="442"/>
      <c r="V169" s="442"/>
      <c r="W169" s="442"/>
      <c r="X169" s="441"/>
      <c r="Y169" s="83"/>
      <c r="Z169" s="83"/>
    </row>
    <row r="170" spans="1:26" ht="15.75" hidden="1" customHeight="1">
      <c r="A170" s="83"/>
      <c r="B170" s="83"/>
      <c r="C170" s="447" t="str">
        <f>IF(ISBLANK('5. Pp (3 años)'!C196),"",'5. Pp (3 años)'!C196)</f>
        <v/>
      </c>
      <c r="D170" s="155" t="str">
        <f>IF(ISBLANK('5. Pp (3 años)'!D196),"",'5. Pp (3 años)'!D196)</f>
        <v/>
      </c>
      <c r="E170" s="155" t="str">
        <f>IF(ISBLANK('5. Pp (3 años)'!E196),"",'5. Pp (3 años)'!E196)</f>
        <v/>
      </c>
      <c r="F170" s="477"/>
      <c r="G170" s="478"/>
      <c r="H170" s="476">
        <f t="shared" si="2"/>
        <v>0</v>
      </c>
      <c r="I170" s="429" t="e">
        <f t="shared" si="5"/>
        <v>#DIV/0!</v>
      </c>
      <c r="J170" s="430"/>
      <c r="K170" s="431"/>
      <c r="L170" s="432"/>
      <c r="M170" s="439"/>
      <c r="N170" s="442"/>
      <c r="O170" s="442"/>
      <c r="P170" s="442"/>
      <c r="Q170" s="440"/>
      <c r="R170" s="440"/>
      <c r="S170" s="440"/>
      <c r="T170" s="440"/>
      <c r="U170" s="442"/>
      <c r="V170" s="442"/>
      <c r="W170" s="442"/>
      <c r="X170" s="441"/>
      <c r="Y170" s="83"/>
      <c r="Z170" s="83"/>
    </row>
    <row r="171" spans="1:26" ht="15.75" hidden="1" customHeight="1">
      <c r="A171" s="83"/>
      <c r="B171" s="83"/>
      <c r="C171" s="443" t="str">
        <f>IF(ISBLANK('5. Pp (3 años)'!C197),"",'5. Pp (3 años)'!C197)</f>
        <v/>
      </c>
      <c r="D171" s="216" t="str">
        <f>IF(ISBLANK('5. Pp (3 años)'!D197),"",'5. Pp (3 años)'!D197)</f>
        <v/>
      </c>
      <c r="E171" s="216" t="str">
        <f>IF(ISBLANK('5. Pp (3 años)'!E197),"",'5. Pp (3 años)'!E197)</f>
        <v/>
      </c>
      <c r="F171" s="473"/>
      <c r="G171" s="474"/>
      <c r="H171" s="474">
        <f t="shared" si="2"/>
        <v>0</v>
      </c>
      <c r="I171" s="446" t="e">
        <f t="shared" si="5"/>
        <v>#DIV/0!</v>
      </c>
      <c r="J171" s="430"/>
      <c r="K171" s="431"/>
      <c r="L171" s="432"/>
      <c r="M171" s="439"/>
      <c r="N171" s="442"/>
      <c r="O171" s="442"/>
      <c r="P171" s="442"/>
      <c r="Q171" s="440"/>
      <c r="R171" s="440"/>
      <c r="S171" s="440"/>
      <c r="T171" s="440"/>
      <c r="U171" s="442"/>
      <c r="V171" s="442"/>
      <c r="W171" s="442"/>
      <c r="X171" s="441"/>
      <c r="Y171" s="83"/>
      <c r="Z171" s="83"/>
    </row>
    <row r="172" spans="1:26" ht="15.75" hidden="1" customHeight="1">
      <c r="A172" s="83"/>
      <c r="B172" s="83"/>
      <c r="C172" s="447" t="str">
        <f>IF(ISBLANK('5. Pp (3 años)'!C198),"",'5. Pp (3 años)'!C198)</f>
        <v/>
      </c>
      <c r="D172" s="155" t="str">
        <f>IF(ISBLANK('5. Pp (3 años)'!D198),"",'5. Pp (3 años)'!D198)</f>
        <v/>
      </c>
      <c r="E172" s="155" t="str">
        <f>IF(ISBLANK('5. Pp (3 años)'!E198),"",'5. Pp (3 años)'!E198)</f>
        <v/>
      </c>
      <c r="F172" s="475"/>
      <c r="G172" s="476"/>
      <c r="H172" s="476">
        <f t="shared" si="2"/>
        <v>0</v>
      </c>
      <c r="I172" s="429" t="e">
        <f t="shared" si="5"/>
        <v>#DIV/0!</v>
      </c>
      <c r="J172" s="430"/>
      <c r="K172" s="431"/>
      <c r="L172" s="432"/>
      <c r="M172" s="439"/>
      <c r="N172" s="442"/>
      <c r="O172" s="442"/>
      <c r="P172" s="442"/>
      <c r="Q172" s="440"/>
      <c r="R172" s="440"/>
      <c r="S172" s="440"/>
      <c r="T172" s="440"/>
      <c r="U172" s="442"/>
      <c r="V172" s="442"/>
      <c r="W172" s="442"/>
      <c r="X172" s="441"/>
      <c r="Y172" s="83"/>
      <c r="Z172" s="83"/>
    </row>
    <row r="173" spans="1:26" ht="15.75" hidden="1" customHeight="1">
      <c r="A173" s="83"/>
      <c r="B173" s="83"/>
      <c r="C173" s="447" t="str">
        <f>IF(ISBLANK('5. Pp (3 años)'!C199),"",'5. Pp (3 años)'!C199)</f>
        <v/>
      </c>
      <c r="D173" s="155" t="str">
        <f>IF(ISBLANK('5. Pp (3 años)'!D199),"",'5. Pp (3 años)'!D199)</f>
        <v/>
      </c>
      <c r="E173" s="155" t="str">
        <f>IF(ISBLANK('5. Pp (3 años)'!E199),"",'5. Pp (3 años)'!E199)</f>
        <v/>
      </c>
      <c r="F173" s="477"/>
      <c r="G173" s="478"/>
      <c r="H173" s="476">
        <f t="shared" si="2"/>
        <v>0</v>
      </c>
      <c r="I173" s="429" t="e">
        <f t="shared" si="5"/>
        <v>#DIV/0!</v>
      </c>
      <c r="J173" s="430"/>
      <c r="K173" s="431"/>
      <c r="L173" s="432"/>
      <c r="M173" s="439"/>
      <c r="N173" s="442"/>
      <c r="O173" s="442"/>
      <c r="P173" s="442"/>
      <c r="Q173" s="440"/>
      <c r="R173" s="440"/>
      <c r="S173" s="440"/>
      <c r="T173" s="440"/>
      <c r="U173" s="442"/>
      <c r="V173" s="442"/>
      <c r="W173" s="442"/>
      <c r="X173" s="441"/>
      <c r="Y173" s="83"/>
      <c r="Z173" s="83"/>
    </row>
    <row r="174" spans="1:26" ht="15.75" hidden="1" customHeight="1">
      <c r="A174" s="83"/>
      <c r="B174" s="83"/>
      <c r="C174" s="447" t="str">
        <f>IF(ISBLANK('5. Pp (3 años)'!C200),"",'5. Pp (3 años)'!C200)</f>
        <v/>
      </c>
      <c r="D174" s="155" t="str">
        <f>IF(ISBLANK('5. Pp (3 años)'!D200),"",'5. Pp (3 años)'!D200)</f>
        <v/>
      </c>
      <c r="E174" s="155" t="str">
        <f>IF(ISBLANK('5. Pp (3 años)'!E200),"",'5. Pp (3 años)'!E200)</f>
        <v/>
      </c>
      <c r="F174" s="477"/>
      <c r="G174" s="478"/>
      <c r="H174" s="476">
        <f t="shared" si="2"/>
        <v>0</v>
      </c>
      <c r="I174" s="429" t="e">
        <f t="shared" si="5"/>
        <v>#DIV/0!</v>
      </c>
      <c r="J174" s="430"/>
      <c r="K174" s="431"/>
      <c r="L174" s="432"/>
      <c r="M174" s="439"/>
      <c r="N174" s="442"/>
      <c r="O174" s="442"/>
      <c r="P174" s="442"/>
      <c r="Q174" s="440"/>
      <c r="R174" s="440"/>
      <c r="S174" s="440"/>
      <c r="T174" s="440"/>
      <c r="U174" s="442"/>
      <c r="V174" s="442"/>
      <c r="W174" s="442"/>
      <c r="X174" s="441"/>
      <c r="Y174" s="83"/>
      <c r="Z174" s="83"/>
    </row>
    <row r="175" spans="1:26" ht="15.75" hidden="1" customHeight="1">
      <c r="A175" s="83"/>
      <c r="B175" s="83"/>
      <c r="C175" s="447" t="str">
        <f>IF(ISBLANK('5. Pp (3 años)'!C201),"",'5. Pp (3 años)'!C201)</f>
        <v/>
      </c>
      <c r="D175" s="155" t="str">
        <f>IF(ISBLANK('5. Pp (3 años)'!D201),"",'5. Pp (3 años)'!D201)</f>
        <v/>
      </c>
      <c r="E175" s="155" t="str">
        <f>IF(ISBLANK('5. Pp (3 años)'!E201),"",'5. Pp (3 años)'!E201)</f>
        <v/>
      </c>
      <c r="F175" s="475"/>
      <c r="G175" s="476"/>
      <c r="H175" s="476">
        <f t="shared" si="2"/>
        <v>0</v>
      </c>
      <c r="I175" s="429" t="e">
        <f t="shared" si="5"/>
        <v>#DIV/0!</v>
      </c>
      <c r="J175" s="430"/>
      <c r="K175" s="431"/>
      <c r="L175" s="432"/>
      <c r="M175" s="439"/>
      <c r="N175" s="442"/>
      <c r="O175" s="442"/>
      <c r="P175" s="442"/>
      <c r="Q175" s="440"/>
      <c r="R175" s="440"/>
      <c r="S175" s="440"/>
      <c r="T175" s="440"/>
      <c r="U175" s="442"/>
      <c r="V175" s="442"/>
      <c r="W175" s="442"/>
      <c r="X175" s="441"/>
      <c r="Y175" s="83"/>
      <c r="Z175" s="83"/>
    </row>
    <row r="176" spans="1:26" ht="15.75" hidden="1" customHeight="1">
      <c r="A176" s="83"/>
      <c r="B176" s="83"/>
      <c r="C176" s="447" t="str">
        <f>IF(ISBLANK('5. Pp (3 años)'!C202),"",'5. Pp (3 años)'!C202)</f>
        <v/>
      </c>
      <c r="D176" s="155" t="str">
        <f>IF(ISBLANK('5. Pp (3 años)'!D202),"",'5. Pp (3 años)'!D202)</f>
        <v/>
      </c>
      <c r="E176" s="155" t="str">
        <f>IF(ISBLANK('5. Pp (3 años)'!E202),"",'5. Pp (3 años)'!E202)</f>
        <v/>
      </c>
      <c r="F176" s="475"/>
      <c r="G176" s="476"/>
      <c r="H176" s="476">
        <f t="shared" si="2"/>
        <v>0</v>
      </c>
      <c r="I176" s="429" t="e">
        <f t="shared" si="5"/>
        <v>#DIV/0!</v>
      </c>
      <c r="J176" s="430"/>
      <c r="K176" s="431"/>
      <c r="L176" s="432"/>
      <c r="M176" s="439"/>
      <c r="N176" s="442"/>
      <c r="O176" s="442"/>
      <c r="P176" s="442"/>
      <c r="Q176" s="440"/>
      <c r="R176" s="440"/>
      <c r="S176" s="440"/>
      <c r="T176" s="440"/>
      <c r="U176" s="442"/>
      <c r="V176" s="442"/>
      <c r="W176" s="442"/>
      <c r="X176" s="441"/>
      <c r="Y176" s="83"/>
      <c r="Z176" s="83"/>
    </row>
    <row r="177" spans="1:26" ht="15.75" hidden="1" customHeight="1">
      <c r="A177" s="83"/>
      <c r="B177" s="83"/>
      <c r="C177" s="443" t="str">
        <f>IF(ISBLANK('5. Pp (3 años)'!C203),"",'5. Pp (3 años)'!C203)</f>
        <v/>
      </c>
      <c r="D177" s="216" t="str">
        <f>IF(ISBLANK('5. Pp (3 años)'!D203),"",'5. Pp (3 años)'!D203)</f>
        <v/>
      </c>
      <c r="E177" s="216" t="str">
        <f>IF(ISBLANK('5. Pp (3 años)'!E203),"",'5. Pp (3 años)'!E203)</f>
        <v/>
      </c>
      <c r="F177" s="479"/>
      <c r="G177" s="480"/>
      <c r="H177" s="474">
        <f t="shared" si="2"/>
        <v>0</v>
      </c>
      <c r="I177" s="446" t="e">
        <f t="shared" si="5"/>
        <v>#DIV/0!</v>
      </c>
      <c r="J177" s="430"/>
      <c r="K177" s="431"/>
      <c r="L177" s="432"/>
      <c r="M177" s="439"/>
      <c r="N177" s="442"/>
      <c r="O177" s="442"/>
      <c r="P177" s="442"/>
      <c r="Q177" s="440"/>
      <c r="R177" s="440"/>
      <c r="S177" s="440"/>
      <c r="T177" s="440"/>
      <c r="U177" s="442"/>
      <c r="V177" s="442"/>
      <c r="W177" s="442"/>
      <c r="X177" s="441"/>
      <c r="Y177" s="83"/>
      <c r="Z177" s="83"/>
    </row>
    <row r="178" spans="1:26" ht="15.75" hidden="1" customHeight="1">
      <c r="A178" s="83"/>
      <c r="B178" s="83"/>
      <c r="C178" s="447" t="str">
        <f>IF(ISBLANK('5. Pp (3 años)'!C204),"",'5. Pp (3 años)'!C204)</f>
        <v/>
      </c>
      <c r="D178" s="155" t="str">
        <f>IF(ISBLANK('5. Pp (3 años)'!D204),"",'5. Pp (3 años)'!D204)</f>
        <v/>
      </c>
      <c r="E178" s="155" t="str">
        <f>IF(ISBLANK('5. Pp (3 años)'!E204),"",'5. Pp (3 años)'!E204)</f>
        <v/>
      </c>
      <c r="F178" s="477"/>
      <c r="G178" s="478"/>
      <c r="H178" s="476">
        <f t="shared" si="2"/>
        <v>0</v>
      </c>
      <c r="I178" s="429" t="e">
        <f t="shared" si="5"/>
        <v>#DIV/0!</v>
      </c>
      <c r="J178" s="430"/>
      <c r="K178" s="431"/>
      <c r="L178" s="432"/>
      <c r="M178" s="439"/>
      <c r="N178" s="442"/>
      <c r="O178" s="442"/>
      <c r="P178" s="442"/>
      <c r="Q178" s="440"/>
      <c r="R178" s="440"/>
      <c r="S178" s="440"/>
      <c r="T178" s="440"/>
      <c r="U178" s="442"/>
      <c r="V178" s="442"/>
      <c r="W178" s="442"/>
      <c r="X178" s="441"/>
      <c r="Y178" s="83"/>
      <c r="Z178" s="83"/>
    </row>
    <row r="179" spans="1:26" ht="15.75" hidden="1" customHeight="1">
      <c r="A179" s="83"/>
      <c r="B179" s="83"/>
      <c r="C179" s="447" t="str">
        <f>IF(ISBLANK('5. Pp (3 años)'!C205),"",'5. Pp (3 años)'!C205)</f>
        <v/>
      </c>
      <c r="D179" s="155" t="str">
        <f>IF(ISBLANK('5. Pp (3 años)'!D205),"",'5. Pp (3 años)'!D205)</f>
        <v/>
      </c>
      <c r="E179" s="155" t="str">
        <f>IF(ISBLANK('5. Pp (3 años)'!E205),"",'5. Pp (3 años)'!E205)</f>
        <v/>
      </c>
      <c r="F179" s="475"/>
      <c r="G179" s="476"/>
      <c r="H179" s="476">
        <f t="shared" si="2"/>
        <v>0</v>
      </c>
      <c r="I179" s="429" t="e">
        <f t="shared" si="5"/>
        <v>#DIV/0!</v>
      </c>
      <c r="J179" s="430"/>
      <c r="K179" s="431"/>
      <c r="L179" s="432"/>
      <c r="M179" s="439"/>
      <c r="N179" s="442"/>
      <c r="O179" s="442"/>
      <c r="P179" s="442"/>
      <c r="Q179" s="440"/>
      <c r="R179" s="440"/>
      <c r="S179" s="440"/>
      <c r="T179" s="440"/>
      <c r="U179" s="442"/>
      <c r="V179" s="442"/>
      <c r="W179" s="442"/>
      <c r="X179" s="441"/>
      <c r="Y179" s="83"/>
      <c r="Z179" s="83"/>
    </row>
    <row r="180" spans="1:26" ht="15.75" hidden="1" customHeight="1">
      <c r="A180" s="83"/>
      <c r="B180" s="83"/>
      <c r="C180" s="447" t="str">
        <f>IF(ISBLANK('5. Pp (3 años)'!C206),"",'5. Pp (3 años)'!C206)</f>
        <v/>
      </c>
      <c r="D180" s="155" t="str">
        <f>IF(ISBLANK('5. Pp (3 años)'!D206),"",'5. Pp (3 años)'!D206)</f>
        <v/>
      </c>
      <c r="E180" s="155" t="str">
        <f>IF(ISBLANK('5. Pp (3 años)'!E206),"",'5. Pp (3 años)'!E206)</f>
        <v/>
      </c>
      <c r="F180" s="475"/>
      <c r="G180" s="476"/>
      <c r="H180" s="476">
        <f t="shared" si="2"/>
        <v>0</v>
      </c>
      <c r="I180" s="429" t="e">
        <f t="shared" si="5"/>
        <v>#DIV/0!</v>
      </c>
      <c r="J180" s="430"/>
      <c r="K180" s="431"/>
      <c r="L180" s="432"/>
      <c r="M180" s="439"/>
      <c r="N180" s="442"/>
      <c r="O180" s="442"/>
      <c r="P180" s="442"/>
      <c r="Q180" s="440"/>
      <c r="R180" s="440"/>
      <c r="S180" s="440"/>
      <c r="T180" s="440"/>
      <c r="U180" s="442"/>
      <c r="V180" s="442"/>
      <c r="W180" s="442"/>
      <c r="X180" s="441"/>
      <c r="Y180" s="83"/>
      <c r="Z180" s="83"/>
    </row>
    <row r="181" spans="1:26" ht="15.75" hidden="1" customHeight="1">
      <c r="A181" s="83"/>
      <c r="B181" s="83"/>
      <c r="C181" s="447" t="str">
        <f>IF(ISBLANK('5. Pp (3 años)'!C207),"",'5. Pp (3 años)'!C207)</f>
        <v/>
      </c>
      <c r="D181" s="155" t="str">
        <f>IF(ISBLANK('5. Pp (3 años)'!D207),"",'5. Pp (3 años)'!D207)</f>
        <v/>
      </c>
      <c r="E181" s="155" t="str">
        <f>IF(ISBLANK('5. Pp (3 años)'!E207),"",'5. Pp (3 años)'!E207)</f>
        <v/>
      </c>
      <c r="F181" s="477"/>
      <c r="G181" s="478"/>
      <c r="H181" s="476">
        <f t="shared" si="2"/>
        <v>0</v>
      </c>
      <c r="I181" s="429" t="e">
        <f t="shared" si="5"/>
        <v>#DIV/0!</v>
      </c>
      <c r="J181" s="430"/>
      <c r="K181" s="431"/>
      <c r="L181" s="432"/>
      <c r="M181" s="439"/>
      <c r="N181" s="442"/>
      <c r="O181" s="442"/>
      <c r="P181" s="442"/>
      <c r="Q181" s="440"/>
      <c r="R181" s="440"/>
      <c r="S181" s="440"/>
      <c r="T181" s="440"/>
      <c r="U181" s="442"/>
      <c r="V181" s="442"/>
      <c r="W181" s="442"/>
      <c r="X181" s="441"/>
      <c r="Y181" s="83"/>
      <c r="Z181" s="83"/>
    </row>
    <row r="182" spans="1:26" ht="15.75" hidden="1" customHeight="1">
      <c r="A182" s="83"/>
      <c r="B182" s="83"/>
      <c r="C182" s="447" t="str">
        <f>IF(ISBLANK('5. Pp (3 años)'!C208),"",'5. Pp (3 años)'!C208)</f>
        <v/>
      </c>
      <c r="D182" s="155" t="str">
        <f>IF(ISBLANK('5. Pp (3 años)'!D208),"",'5. Pp (3 años)'!D208)</f>
        <v/>
      </c>
      <c r="E182" s="155" t="str">
        <f>IF(ISBLANK('5. Pp (3 años)'!E208),"",'5. Pp (3 años)'!E208)</f>
        <v/>
      </c>
      <c r="F182" s="477"/>
      <c r="G182" s="478"/>
      <c r="H182" s="476">
        <f t="shared" si="2"/>
        <v>0</v>
      </c>
      <c r="I182" s="429" t="e">
        <f t="shared" si="5"/>
        <v>#DIV/0!</v>
      </c>
      <c r="J182" s="430"/>
      <c r="K182" s="431"/>
      <c r="L182" s="432"/>
      <c r="M182" s="439"/>
      <c r="N182" s="442"/>
      <c r="O182" s="442"/>
      <c r="P182" s="442"/>
      <c r="Q182" s="440"/>
      <c r="R182" s="440"/>
      <c r="S182" s="440"/>
      <c r="T182" s="440"/>
      <c r="U182" s="442"/>
      <c r="V182" s="442"/>
      <c r="W182" s="442"/>
      <c r="X182" s="441"/>
      <c r="Y182" s="83"/>
      <c r="Z182" s="83"/>
    </row>
    <row r="183" spans="1:26" ht="15.75" hidden="1" customHeight="1">
      <c r="A183" s="83"/>
      <c r="B183" s="83"/>
      <c r="C183" s="443" t="str">
        <f>IF(ISBLANK('5. Pp (3 años)'!C209),"",'5. Pp (3 años)'!C209)</f>
        <v/>
      </c>
      <c r="D183" s="216" t="str">
        <f>IF(ISBLANK('5. Pp (3 años)'!D209),"",'5. Pp (3 años)'!D209)</f>
        <v/>
      </c>
      <c r="E183" s="216" t="str">
        <f>IF(ISBLANK('5. Pp (3 años)'!E209),"",'5. Pp (3 años)'!E209)</f>
        <v/>
      </c>
      <c r="F183" s="473"/>
      <c r="G183" s="474"/>
      <c r="H183" s="474">
        <f t="shared" si="2"/>
        <v>0</v>
      </c>
      <c r="I183" s="446" t="e">
        <f t="shared" si="5"/>
        <v>#DIV/0!</v>
      </c>
      <c r="J183" s="430"/>
      <c r="K183" s="431"/>
      <c r="L183" s="432"/>
      <c r="M183" s="439"/>
      <c r="N183" s="442"/>
      <c r="O183" s="442"/>
      <c r="P183" s="442"/>
      <c r="Q183" s="440"/>
      <c r="R183" s="440"/>
      <c r="S183" s="440"/>
      <c r="T183" s="440"/>
      <c r="U183" s="442"/>
      <c r="V183" s="442"/>
      <c r="W183" s="442"/>
      <c r="X183" s="441"/>
      <c r="Y183" s="83"/>
      <c r="Z183" s="83"/>
    </row>
    <row r="184" spans="1:26" ht="15.75" hidden="1" customHeight="1">
      <c r="A184" s="83"/>
      <c r="B184" s="83"/>
      <c r="C184" s="447" t="str">
        <f>IF(ISBLANK('5. Pp (3 años)'!C210),"",'5. Pp (3 años)'!C210)</f>
        <v/>
      </c>
      <c r="D184" s="155" t="str">
        <f>IF(ISBLANK('5. Pp (3 años)'!D210),"",'5. Pp (3 años)'!D210)</f>
        <v/>
      </c>
      <c r="E184" s="155" t="str">
        <f>IF(ISBLANK('5. Pp (3 años)'!E210),"",'5. Pp (3 años)'!E210)</f>
        <v/>
      </c>
      <c r="F184" s="475"/>
      <c r="G184" s="476"/>
      <c r="H184" s="476">
        <f t="shared" si="2"/>
        <v>0</v>
      </c>
      <c r="I184" s="429" t="e">
        <f t="shared" si="5"/>
        <v>#DIV/0!</v>
      </c>
      <c r="J184" s="430"/>
      <c r="K184" s="431"/>
      <c r="L184" s="432"/>
      <c r="M184" s="439"/>
      <c r="N184" s="442"/>
      <c r="O184" s="442"/>
      <c r="P184" s="442"/>
      <c r="Q184" s="440"/>
      <c r="R184" s="440"/>
      <c r="S184" s="440"/>
      <c r="T184" s="440"/>
      <c r="U184" s="442"/>
      <c r="V184" s="442"/>
      <c r="W184" s="442"/>
      <c r="X184" s="441"/>
      <c r="Y184" s="83"/>
      <c r="Z184" s="83"/>
    </row>
    <row r="185" spans="1:26" ht="15.75" hidden="1" customHeight="1">
      <c r="A185" s="83"/>
      <c r="B185" s="83"/>
      <c r="C185" s="447" t="str">
        <f>IF(ISBLANK('5. Pp (3 años)'!C211),"",'5. Pp (3 años)'!C211)</f>
        <v/>
      </c>
      <c r="D185" s="155" t="str">
        <f>IF(ISBLANK('5. Pp (3 años)'!D211),"",'5. Pp (3 años)'!D211)</f>
        <v/>
      </c>
      <c r="E185" s="155" t="str">
        <f>IF(ISBLANK('5. Pp (3 años)'!E211),"",'5. Pp (3 años)'!E211)</f>
        <v/>
      </c>
      <c r="F185" s="477"/>
      <c r="G185" s="478"/>
      <c r="H185" s="476">
        <f t="shared" si="2"/>
        <v>0</v>
      </c>
      <c r="I185" s="429" t="e">
        <f t="shared" si="5"/>
        <v>#DIV/0!</v>
      </c>
      <c r="J185" s="430"/>
      <c r="K185" s="431"/>
      <c r="L185" s="432"/>
      <c r="M185" s="439"/>
      <c r="N185" s="442"/>
      <c r="O185" s="442"/>
      <c r="P185" s="442"/>
      <c r="Q185" s="440"/>
      <c r="R185" s="440"/>
      <c r="S185" s="440"/>
      <c r="T185" s="440"/>
      <c r="U185" s="442"/>
      <c r="V185" s="442"/>
      <c r="W185" s="442"/>
      <c r="X185" s="441"/>
      <c r="Y185" s="83"/>
      <c r="Z185" s="83"/>
    </row>
    <row r="186" spans="1:26" ht="15.75" hidden="1" customHeight="1">
      <c r="A186" s="83"/>
      <c r="B186" s="83"/>
      <c r="C186" s="447" t="str">
        <f>IF(ISBLANK('5. Pp (3 años)'!C212),"",'5. Pp (3 años)'!C212)</f>
        <v/>
      </c>
      <c r="D186" s="155" t="str">
        <f>IF(ISBLANK('5. Pp (3 años)'!D212),"",'5. Pp (3 años)'!D212)</f>
        <v/>
      </c>
      <c r="E186" s="155" t="str">
        <f>IF(ISBLANK('5. Pp (3 años)'!E212),"",'5. Pp (3 años)'!E212)</f>
        <v/>
      </c>
      <c r="F186" s="477"/>
      <c r="G186" s="478"/>
      <c r="H186" s="476">
        <f t="shared" si="2"/>
        <v>0</v>
      </c>
      <c r="I186" s="429" t="e">
        <f t="shared" si="5"/>
        <v>#DIV/0!</v>
      </c>
      <c r="J186" s="430"/>
      <c r="K186" s="431"/>
      <c r="L186" s="432"/>
      <c r="M186" s="439"/>
      <c r="N186" s="442"/>
      <c r="O186" s="442"/>
      <c r="P186" s="442"/>
      <c r="Q186" s="440"/>
      <c r="R186" s="440"/>
      <c r="S186" s="440"/>
      <c r="T186" s="440"/>
      <c r="U186" s="442"/>
      <c r="V186" s="442"/>
      <c r="W186" s="442"/>
      <c r="X186" s="441"/>
      <c r="Y186" s="83"/>
      <c r="Z186" s="83"/>
    </row>
    <row r="187" spans="1:26" ht="15.75" hidden="1" customHeight="1">
      <c r="A187" s="83"/>
      <c r="B187" s="83"/>
      <c r="C187" s="447" t="str">
        <f>IF(ISBLANK('5. Pp (3 años)'!C213),"",'5. Pp (3 años)'!C213)</f>
        <v/>
      </c>
      <c r="D187" s="155" t="str">
        <f>IF(ISBLANK('5. Pp (3 años)'!D213),"",'5. Pp (3 años)'!D213)</f>
        <v/>
      </c>
      <c r="E187" s="155" t="str">
        <f>IF(ISBLANK('5. Pp (3 años)'!E213),"",'5. Pp (3 años)'!E213)</f>
        <v/>
      </c>
      <c r="F187" s="475"/>
      <c r="G187" s="476"/>
      <c r="H187" s="476">
        <f t="shared" si="2"/>
        <v>0</v>
      </c>
      <c r="I187" s="429" t="e">
        <f t="shared" si="5"/>
        <v>#DIV/0!</v>
      </c>
      <c r="J187" s="430"/>
      <c r="K187" s="431"/>
      <c r="L187" s="432"/>
      <c r="M187" s="439"/>
      <c r="N187" s="442"/>
      <c r="O187" s="442"/>
      <c r="P187" s="442"/>
      <c r="Q187" s="440"/>
      <c r="R187" s="440"/>
      <c r="S187" s="440"/>
      <c r="T187" s="440"/>
      <c r="U187" s="442"/>
      <c r="V187" s="442"/>
      <c r="W187" s="442"/>
      <c r="X187" s="441"/>
      <c r="Y187" s="83"/>
      <c r="Z187" s="83"/>
    </row>
    <row r="188" spans="1:26" ht="15.75" hidden="1" customHeight="1">
      <c r="A188" s="83"/>
      <c r="B188" s="83"/>
      <c r="C188" s="447" t="str">
        <f>IF(ISBLANK('5. Pp (3 años)'!C214),"",'5. Pp (3 años)'!C214)</f>
        <v/>
      </c>
      <c r="D188" s="155" t="str">
        <f>IF(ISBLANK('5. Pp (3 años)'!D214),"",'5. Pp (3 años)'!D214)</f>
        <v/>
      </c>
      <c r="E188" s="155" t="str">
        <f>IF(ISBLANK('5. Pp (3 años)'!E214),"",'5. Pp (3 años)'!E214)</f>
        <v/>
      </c>
      <c r="F188" s="475"/>
      <c r="G188" s="476"/>
      <c r="H188" s="476">
        <f t="shared" si="2"/>
        <v>0</v>
      </c>
      <c r="I188" s="429" t="e">
        <f t="shared" si="5"/>
        <v>#DIV/0!</v>
      </c>
      <c r="J188" s="430"/>
      <c r="K188" s="431"/>
      <c r="L188" s="432"/>
      <c r="M188" s="439"/>
      <c r="N188" s="442"/>
      <c r="O188" s="442"/>
      <c r="P188" s="442"/>
      <c r="Q188" s="440"/>
      <c r="R188" s="440"/>
      <c r="S188" s="440"/>
      <c r="T188" s="440"/>
      <c r="U188" s="442"/>
      <c r="V188" s="442"/>
      <c r="W188" s="442"/>
      <c r="X188" s="441"/>
      <c r="Y188" s="83"/>
      <c r="Z188" s="83"/>
    </row>
    <row r="189" spans="1:26" ht="15.75" hidden="1" customHeight="1">
      <c r="A189" s="83"/>
      <c r="B189" s="83"/>
      <c r="C189" s="443" t="str">
        <f>IF(ISBLANK('5. Pp (3 años)'!C215),"",'5. Pp (3 años)'!C215)</f>
        <v/>
      </c>
      <c r="D189" s="216" t="str">
        <f>IF(ISBLANK('5. Pp (3 años)'!D215),"",'5. Pp (3 años)'!D215)</f>
        <v/>
      </c>
      <c r="E189" s="216" t="str">
        <f>IF(ISBLANK('5. Pp (3 años)'!E215),"",'5. Pp (3 años)'!E215)</f>
        <v/>
      </c>
      <c r="F189" s="479"/>
      <c r="G189" s="480"/>
      <c r="H189" s="474">
        <f t="shared" si="2"/>
        <v>0</v>
      </c>
      <c r="I189" s="446" t="e">
        <f t="shared" si="5"/>
        <v>#DIV/0!</v>
      </c>
      <c r="J189" s="430"/>
      <c r="K189" s="431"/>
      <c r="L189" s="432"/>
      <c r="M189" s="439"/>
      <c r="N189" s="442"/>
      <c r="O189" s="442"/>
      <c r="P189" s="442"/>
      <c r="Q189" s="440"/>
      <c r="R189" s="440"/>
      <c r="S189" s="440"/>
      <c r="T189" s="440"/>
      <c r="U189" s="442"/>
      <c r="V189" s="442"/>
      <c r="W189" s="442"/>
      <c r="X189" s="441"/>
      <c r="Y189" s="83"/>
      <c r="Z189" s="83"/>
    </row>
    <row r="190" spans="1:26" ht="15.75" hidden="1" customHeight="1">
      <c r="A190" s="83"/>
      <c r="B190" s="83"/>
      <c r="C190" s="447" t="str">
        <f>IF(ISBLANK('5. Pp (3 años)'!C216),"",'5. Pp (3 años)'!C216)</f>
        <v/>
      </c>
      <c r="D190" s="155" t="str">
        <f>IF(ISBLANK('5. Pp (3 años)'!D216),"",'5. Pp (3 años)'!D216)</f>
        <v/>
      </c>
      <c r="E190" s="155" t="str">
        <f>IF(ISBLANK('5. Pp (3 años)'!E216),"",'5. Pp (3 años)'!E216)</f>
        <v/>
      </c>
      <c r="F190" s="477"/>
      <c r="G190" s="478"/>
      <c r="H190" s="476">
        <f t="shared" si="2"/>
        <v>0</v>
      </c>
      <c r="I190" s="429" t="e">
        <f t="shared" si="5"/>
        <v>#DIV/0!</v>
      </c>
      <c r="J190" s="430"/>
      <c r="K190" s="431"/>
      <c r="L190" s="432"/>
      <c r="M190" s="439"/>
      <c r="N190" s="442"/>
      <c r="O190" s="442"/>
      <c r="P190" s="442"/>
      <c r="Q190" s="440"/>
      <c r="R190" s="440"/>
      <c r="S190" s="440"/>
      <c r="T190" s="440"/>
      <c r="U190" s="442"/>
      <c r="V190" s="442"/>
      <c r="W190" s="442"/>
      <c r="X190" s="441"/>
      <c r="Y190" s="83"/>
      <c r="Z190" s="83"/>
    </row>
    <row r="191" spans="1:26" ht="15.75" hidden="1" customHeight="1">
      <c r="A191" s="83"/>
      <c r="B191" s="83"/>
      <c r="C191" s="447" t="str">
        <f>IF(ISBLANK('5. Pp (3 años)'!C217),"",'5. Pp (3 años)'!C217)</f>
        <v/>
      </c>
      <c r="D191" s="155" t="str">
        <f>IF(ISBLANK('5. Pp (3 años)'!D217),"",'5. Pp (3 años)'!D217)</f>
        <v/>
      </c>
      <c r="E191" s="155" t="str">
        <f>IF(ISBLANK('5. Pp (3 años)'!E217),"",'5. Pp (3 años)'!E217)</f>
        <v/>
      </c>
      <c r="F191" s="475"/>
      <c r="G191" s="476"/>
      <c r="H191" s="476">
        <f t="shared" si="2"/>
        <v>0</v>
      </c>
      <c r="I191" s="429" t="e">
        <f t="shared" si="5"/>
        <v>#DIV/0!</v>
      </c>
      <c r="J191" s="430"/>
      <c r="K191" s="431"/>
      <c r="L191" s="432"/>
      <c r="M191" s="439"/>
      <c r="N191" s="442"/>
      <c r="O191" s="442"/>
      <c r="P191" s="442"/>
      <c r="Q191" s="440"/>
      <c r="R191" s="440"/>
      <c r="S191" s="440"/>
      <c r="T191" s="440"/>
      <c r="U191" s="442"/>
      <c r="V191" s="442"/>
      <c r="W191" s="442"/>
      <c r="X191" s="441"/>
      <c r="Y191" s="83"/>
      <c r="Z191" s="83"/>
    </row>
    <row r="192" spans="1:26" ht="15.75" hidden="1" customHeight="1">
      <c r="A192" s="83"/>
      <c r="B192" s="83"/>
      <c r="C192" s="447" t="str">
        <f>IF(ISBLANK('5. Pp (3 años)'!C218),"",'5. Pp (3 años)'!C218)</f>
        <v/>
      </c>
      <c r="D192" s="155" t="str">
        <f>IF(ISBLANK('5. Pp (3 años)'!D218),"",'5. Pp (3 años)'!D218)</f>
        <v/>
      </c>
      <c r="E192" s="155" t="str">
        <f>IF(ISBLANK('5. Pp (3 años)'!E218),"",'5. Pp (3 años)'!E218)</f>
        <v/>
      </c>
      <c r="F192" s="475"/>
      <c r="G192" s="476"/>
      <c r="H192" s="476">
        <f t="shared" si="2"/>
        <v>0</v>
      </c>
      <c r="I192" s="429" t="e">
        <f t="shared" si="5"/>
        <v>#DIV/0!</v>
      </c>
      <c r="J192" s="430"/>
      <c r="K192" s="431"/>
      <c r="L192" s="432"/>
      <c r="M192" s="439"/>
      <c r="N192" s="442"/>
      <c r="O192" s="442"/>
      <c r="P192" s="442"/>
      <c r="Q192" s="440"/>
      <c r="R192" s="440"/>
      <c r="S192" s="440"/>
      <c r="T192" s="440"/>
      <c r="U192" s="442"/>
      <c r="V192" s="442"/>
      <c r="W192" s="442"/>
      <c r="X192" s="441"/>
      <c r="Y192" s="83"/>
      <c r="Z192" s="83"/>
    </row>
    <row r="193" spans="1:26" ht="15.75" hidden="1" customHeight="1">
      <c r="A193" s="83"/>
      <c r="B193" s="83"/>
      <c r="C193" s="447" t="str">
        <f>IF(ISBLANK('5. Pp (3 años)'!C219),"",'5. Pp (3 años)'!C219)</f>
        <v/>
      </c>
      <c r="D193" s="155" t="str">
        <f>IF(ISBLANK('5. Pp (3 años)'!D219),"",'5. Pp (3 años)'!D219)</f>
        <v/>
      </c>
      <c r="E193" s="155" t="str">
        <f>IF(ISBLANK('5. Pp (3 años)'!E219),"",'5. Pp (3 años)'!E219)</f>
        <v/>
      </c>
      <c r="F193" s="477"/>
      <c r="G193" s="478"/>
      <c r="H193" s="476">
        <f t="shared" si="2"/>
        <v>0</v>
      </c>
      <c r="I193" s="429" t="e">
        <f t="shared" si="5"/>
        <v>#DIV/0!</v>
      </c>
      <c r="J193" s="430"/>
      <c r="K193" s="431"/>
      <c r="L193" s="432"/>
      <c r="M193" s="439"/>
      <c r="N193" s="442"/>
      <c r="O193" s="442"/>
      <c r="P193" s="442"/>
      <c r="Q193" s="440"/>
      <c r="R193" s="440"/>
      <c r="S193" s="440"/>
      <c r="T193" s="440"/>
      <c r="U193" s="442"/>
      <c r="V193" s="442"/>
      <c r="W193" s="442"/>
      <c r="X193" s="441"/>
      <c r="Y193" s="83"/>
      <c r="Z193" s="83"/>
    </row>
    <row r="194" spans="1:26" ht="15.75" hidden="1" customHeight="1">
      <c r="A194" s="83"/>
      <c r="B194" s="83"/>
      <c r="C194" s="447" t="str">
        <f>IF(ISBLANK('5. Pp (3 años)'!C220),"",'5. Pp (3 años)'!C220)</f>
        <v/>
      </c>
      <c r="D194" s="155" t="str">
        <f>IF(ISBLANK('5. Pp (3 años)'!D220),"",'5. Pp (3 años)'!D220)</f>
        <v/>
      </c>
      <c r="E194" s="155" t="str">
        <f>IF(ISBLANK('5. Pp (3 años)'!E220),"",'5. Pp (3 años)'!E220)</f>
        <v/>
      </c>
      <c r="F194" s="477"/>
      <c r="G194" s="478"/>
      <c r="H194" s="476">
        <f t="shared" si="2"/>
        <v>0</v>
      </c>
      <c r="I194" s="429" t="e">
        <f t="shared" si="5"/>
        <v>#DIV/0!</v>
      </c>
      <c r="J194" s="430"/>
      <c r="K194" s="431"/>
      <c r="L194" s="432"/>
      <c r="M194" s="439"/>
      <c r="N194" s="442"/>
      <c r="O194" s="442"/>
      <c r="P194" s="442"/>
      <c r="Q194" s="440"/>
      <c r="R194" s="440"/>
      <c r="S194" s="440"/>
      <c r="T194" s="440"/>
      <c r="U194" s="442"/>
      <c r="V194" s="442"/>
      <c r="W194" s="442"/>
      <c r="X194" s="441"/>
      <c r="Y194" s="83"/>
      <c r="Z194" s="83"/>
    </row>
    <row r="195" spans="1:26" ht="15.75" hidden="1" customHeight="1">
      <c r="A195" s="83"/>
      <c r="B195" s="83"/>
      <c r="C195" s="443" t="str">
        <f>IF(ISBLANK('5. Pp (3 años)'!C221),"",'5. Pp (3 años)'!C221)</f>
        <v/>
      </c>
      <c r="D195" s="216" t="str">
        <f>IF(ISBLANK('5. Pp (3 años)'!D221),"",'5. Pp (3 años)'!D221)</f>
        <v/>
      </c>
      <c r="E195" s="216" t="str">
        <f>IF(ISBLANK('5. Pp (3 años)'!E221),"",'5. Pp (3 años)'!E221)</f>
        <v/>
      </c>
      <c r="F195" s="473"/>
      <c r="G195" s="474"/>
      <c r="H195" s="474">
        <f t="shared" si="2"/>
        <v>0</v>
      </c>
      <c r="I195" s="446" t="e">
        <f t="shared" si="5"/>
        <v>#DIV/0!</v>
      </c>
      <c r="J195" s="430"/>
      <c r="K195" s="431"/>
      <c r="L195" s="432"/>
      <c r="M195" s="439"/>
      <c r="N195" s="442"/>
      <c r="O195" s="442"/>
      <c r="P195" s="442"/>
      <c r="Q195" s="440"/>
      <c r="R195" s="440"/>
      <c r="S195" s="440"/>
      <c r="T195" s="440"/>
      <c r="U195" s="442"/>
      <c r="V195" s="442"/>
      <c r="W195" s="442"/>
      <c r="X195" s="441"/>
      <c r="Y195" s="83"/>
      <c r="Z195" s="83"/>
    </row>
    <row r="196" spans="1:26" ht="15.75" hidden="1" customHeight="1">
      <c r="A196" s="83"/>
      <c r="B196" s="83"/>
      <c r="C196" s="447" t="str">
        <f>IF(ISBLANK('5. Pp (3 años)'!C222),"",'5. Pp (3 años)'!C222)</f>
        <v/>
      </c>
      <c r="D196" s="155" t="str">
        <f>IF(ISBLANK('5. Pp (3 años)'!D222),"",'5. Pp (3 años)'!D222)</f>
        <v/>
      </c>
      <c r="E196" s="155" t="str">
        <f>IF(ISBLANK('5. Pp (3 años)'!E222),"",'5. Pp (3 años)'!E222)</f>
        <v/>
      </c>
      <c r="F196" s="475"/>
      <c r="G196" s="476"/>
      <c r="H196" s="476">
        <f t="shared" si="2"/>
        <v>0</v>
      </c>
      <c r="I196" s="429" t="e">
        <f t="shared" si="5"/>
        <v>#DIV/0!</v>
      </c>
      <c r="J196" s="430"/>
      <c r="K196" s="431"/>
      <c r="L196" s="432"/>
      <c r="M196" s="439"/>
      <c r="N196" s="442"/>
      <c r="O196" s="442"/>
      <c r="P196" s="442"/>
      <c r="Q196" s="440"/>
      <c r="R196" s="440"/>
      <c r="S196" s="440"/>
      <c r="T196" s="440"/>
      <c r="U196" s="442"/>
      <c r="V196" s="442"/>
      <c r="W196" s="442"/>
      <c r="X196" s="441"/>
      <c r="Y196" s="83"/>
      <c r="Z196" s="83"/>
    </row>
    <row r="197" spans="1:26" ht="15.75" hidden="1" customHeight="1">
      <c r="A197" s="83"/>
      <c r="B197" s="83"/>
      <c r="C197" s="447" t="str">
        <f>IF(ISBLANK('5. Pp (3 años)'!C223),"",'5. Pp (3 años)'!C223)</f>
        <v/>
      </c>
      <c r="D197" s="155" t="str">
        <f>IF(ISBLANK('5. Pp (3 años)'!D223),"",'5. Pp (3 años)'!D223)</f>
        <v/>
      </c>
      <c r="E197" s="155" t="str">
        <f>IF(ISBLANK('5. Pp (3 años)'!E223),"",'5. Pp (3 años)'!E223)</f>
        <v/>
      </c>
      <c r="F197" s="477"/>
      <c r="G197" s="478"/>
      <c r="H197" s="476">
        <f t="shared" si="2"/>
        <v>0</v>
      </c>
      <c r="I197" s="429" t="e">
        <f t="shared" si="5"/>
        <v>#DIV/0!</v>
      </c>
      <c r="J197" s="430"/>
      <c r="K197" s="431"/>
      <c r="L197" s="432"/>
      <c r="M197" s="439"/>
      <c r="N197" s="442"/>
      <c r="O197" s="442"/>
      <c r="P197" s="442"/>
      <c r="Q197" s="440"/>
      <c r="R197" s="440"/>
      <c r="S197" s="440"/>
      <c r="T197" s="440"/>
      <c r="U197" s="442"/>
      <c r="V197" s="442"/>
      <c r="W197" s="442"/>
      <c r="X197" s="441"/>
      <c r="Y197" s="83"/>
      <c r="Z197" s="83"/>
    </row>
    <row r="198" spans="1:26" ht="15.75" hidden="1" customHeight="1">
      <c r="A198" s="83"/>
      <c r="B198" s="83"/>
      <c r="C198" s="447" t="str">
        <f>IF(ISBLANK('5. Pp (3 años)'!C224),"",'5. Pp (3 años)'!C224)</f>
        <v/>
      </c>
      <c r="D198" s="155" t="str">
        <f>IF(ISBLANK('5. Pp (3 años)'!D224),"",'5. Pp (3 años)'!D224)</f>
        <v/>
      </c>
      <c r="E198" s="155" t="str">
        <f>IF(ISBLANK('5. Pp (3 años)'!E224),"",'5. Pp (3 años)'!E224)</f>
        <v/>
      </c>
      <c r="F198" s="477"/>
      <c r="G198" s="478"/>
      <c r="H198" s="476">
        <f t="shared" si="2"/>
        <v>0</v>
      </c>
      <c r="I198" s="429" t="e">
        <f t="shared" si="5"/>
        <v>#DIV/0!</v>
      </c>
      <c r="J198" s="430"/>
      <c r="K198" s="431"/>
      <c r="L198" s="432"/>
      <c r="M198" s="439"/>
      <c r="N198" s="442"/>
      <c r="O198" s="442"/>
      <c r="P198" s="442"/>
      <c r="Q198" s="440"/>
      <c r="R198" s="440"/>
      <c r="S198" s="440"/>
      <c r="T198" s="440"/>
      <c r="U198" s="442"/>
      <c r="V198" s="442"/>
      <c r="W198" s="442"/>
      <c r="X198" s="441"/>
      <c r="Y198" s="83"/>
      <c r="Z198" s="83"/>
    </row>
    <row r="199" spans="1:26" ht="15.75" hidden="1" customHeight="1">
      <c r="A199" s="83"/>
      <c r="B199" s="83"/>
      <c r="C199" s="447" t="str">
        <f>IF(ISBLANK('5. Pp (3 años)'!C225),"",'5. Pp (3 años)'!C225)</f>
        <v/>
      </c>
      <c r="D199" s="155" t="str">
        <f>IF(ISBLANK('5. Pp (3 años)'!D225),"",'5. Pp (3 años)'!D225)</f>
        <v/>
      </c>
      <c r="E199" s="155" t="str">
        <f>IF(ISBLANK('5. Pp (3 años)'!E225),"",'5. Pp (3 años)'!E225)</f>
        <v/>
      </c>
      <c r="F199" s="477"/>
      <c r="G199" s="478"/>
      <c r="H199" s="476">
        <f t="shared" si="2"/>
        <v>0</v>
      </c>
      <c r="I199" s="429" t="e">
        <f t="shared" si="5"/>
        <v>#DIV/0!</v>
      </c>
      <c r="J199" s="430"/>
      <c r="K199" s="431"/>
      <c r="L199" s="432"/>
      <c r="M199" s="439"/>
      <c r="N199" s="442"/>
      <c r="O199" s="442"/>
      <c r="P199" s="442"/>
      <c r="Q199" s="440"/>
      <c r="R199" s="440"/>
      <c r="S199" s="440"/>
      <c r="T199" s="440"/>
      <c r="U199" s="442"/>
      <c r="V199" s="442"/>
      <c r="W199" s="442"/>
      <c r="X199" s="441"/>
      <c r="Y199" s="83"/>
      <c r="Z199" s="83"/>
    </row>
    <row r="200" spans="1:26" ht="15.75" hidden="1" customHeight="1">
      <c r="A200" s="83"/>
      <c r="B200" s="83"/>
      <c r="C200" s="447" t="str">
        <f>IF(ISBLANK('5. Pp (3 años)'!C226),"",'5. Pp (3 años)'!C226)</f>
        <v/>
      </c>
      <c r="D200" s="155" t="str">
        <f>IF(ISBLANK('5. Pp (3 años)'!D226),"",'5. Pp (3 años)'!D226)</f>
        <v/>
      </c>
      <c r="E200" s="155" t="str">
        <f>IF(ISBLANK('5. Pp (3 años)'!E226),"",'5. Pp (3 años)'!E226)</f>
        <v/>
      </c>
      <c r="F200" s="477"/>
      <c r="G200" s="478"/>
      <c r="H200" s="476">
        <f t="shared" si="2"/>
        <v>0</v>
      </c>
      <c r="I200" s="429" t="e">
        <f t="shared" si="5"/>
        <v>#DIV/0!</v>
      </c>
      <c r="J200" s="430"/>
      <c r="K200" s="431"/>
      <c r="L200" s="432"/>
      <c r="M200" s="439"/>
      <c r="N200" s="442"/>
      <c r="O200" s="442"/>
      <c r="P200" s="442"/>
      <c r="Q200" s="440"/>
      <c r="R200" s="440"/>
      <c r="S200" s="440"/>
      <c r="T200" s="440"/>
      <c r="U200" s="442"/>
      <c r="V200" s="442"/>
      <c r="W200" s="442"/>
      <c r="X200" s="441"/>
      <c r="Y200" s="83"/>
      <c r="Z200" s="83"/>
    </row>
    <row r="201" spans="1:26" ht="15.75" hidden="1" customHeight="1">
      <c r="A201" s="83"/>
      <c r="B201" s="83"/>
      <c r="C201" s="443" t="str">
        <f>IF(ISBLANK('5. Pp (3 años)'!C227),"",'5. Pp (3 años)'!C227)</f>
        <v/>
      </c>
      <c r="D201" s="216" t="str">
        <f>IF(ISBLANK('5. Pp (3 años)'!D227),"",'5. Pp (3 años)'!D227)</f>
        <v/>
      </c>
      <c r="E201" s="216" t="str">
        <f>IF(ISBLANK('5. Pp (3 años)'!E227),"",'5. Pp (3 años)'!E227)</f>
        <v/>
      </c>
      <c r="F201" s="479"/>
      <c r="G201" s="480"/>
      <c r="H201" s="474">
        <f t="shared" si="2"/>
        <v>0</v>
      </c>
      <c r="I201" s="446" t="e">
        <f t="shared" si="5"/>
        <v>#DIV/0!</v>
      </c>
      <c r="J201" s="430"/>
      <c r="K201" s="431"/>
      <c r="L201" s="432"/>
      <c r="M201" s="439"/>
      <c r="N201" s="442"/>
      <c r="O201" s="442"/>
      <c r="P201" s="442"/>
      <c r="Q201" s="440"/>
      <c r="R201" s="440"/>
      <c r="S201" s="440"/>
      <c r="T201" s="440"/>
      <c r="U201" s="442"/>
      <c r="V201" s="442"/>
      <c r="W201" s="442"/>
      <c r="X201" s="441"/>
      <c r="Y201" s="83"/>
      <c r="Z201" s="83"/>
    </row>
    <row r="202" spans="1:26" ht="15.75" hidden="1" customHeight="1">
      <c r="A202" s="83"/>
      <c r="B202" s="83"/>
      <c r="C202" s="447" t="str">
        <f>IF(ISBLANK('5. Pp (3 años)'!C228),"",'5. Pp (3 años)'!C228)</f>
        <v/>
      </c>
      <c r="D202" s="155" t="str">
        <f>IF(ISBLANK('5. Pp (3 años)'!D228),"",'5. Pp (3 años)'!D228)</f>
        <v/>
      </c>
      <c r="E202" s="155" t="str">
        <f>IF(ISBLANK('5. Pp (3 años)'!E228),"",'5. Pp (3 años)'!E228)</f>
        <v/>
      </c>
      <c r="F202" s="477"/>
      <c r="G202" s="478"/>
      <c r="H202" s="476">
        <f t="shared" si="2"/>
        <v>0</v>
      </c>
      <c r="I202" s="429" t="e">
        <f t="shared" si="5"/>
        <v>#DIV/0!</v>
      </c>
      <c r="J202" s="430"/>
      <c r="K202" s="431"/>
      <c r="L202" s="432"/>
      <c r="M202" s="439"/>
      <c r="N202" s="442"/>
      <c r="O202" s="442"/>
      <c r="P202" s="442"/>
      <c r="Q202" s="440"/>
      <c r="R202" s="440"/>
      <c r="S202" s="440"/>
      <c r="T202" s="440"/>
      <c r="U202" s="442"/>
      <c r="V202" s="442"/>
      <c r="W202" s="442"/>
      <c r="X202" s="441"/>
      <c r="Y202" s="83"/>
      <c r="Z202" s="83"/>
    </row>
    <row r="203" spans="1:26" ht="15.75" hidden="1" customHeight="1">
      <c r="A203" s="83"/>
      <c r="B203" s="83"/>
      <c r="C203" s="447" t="str">
        <f>IF(ISBLANK('5. Pp (3 años)'!C229),"",'5. Pp (3 años)'!C229)</f>
        <v/>
      </c>
      <c r="D203" s="155" t="str">
        <f>IF(ISBLANK('5. Pp (3 años)'!D229),"",'5. Pp (3 años)'!D229)</f>
        <v/>
      </c>
      <c r="E203" s="155" t="str">
        <f>IF(ISBLANK('5. Pp (3 años)'!E229),"",'5. Pp (3 años)'!E229)</f>
        <v/>
      </c>
      <c r="F203" s="477"/>
      <c r="G203" s="478"/>
      <c r="H203" s="476">
        <f t="shared" si="2"/>
        <v>0</v>
      </c>
      <c r="I203" s="429" t="e">
        <f t="shared" si="5"/>
        <v>#DIV/0!</v>
      </c>
      <c r="J203" s="430"/>
      <c r="K203" s="431"/>
      <c r="L203" s="432"/>
      <c r="M203" s="439"/>
      <c r="N203" s="442"/>
      <c r="O203" s="442"/>
      <c r="P203" s="442"/>
      <c r="Q203" s="440"/>
      <c r="R203" s="440"/>
      <c r="S203" s="440"/>
      <c r="T203" s="440"/>
      <c r="U203" s="442"/>
      <c r="V203" s="442"/>
      <c r="W203" s="442"/>
      <c r="X203" s="441"/>
      <c r="Y203" s="83"/>
      <c r="Z203" s="83"/>
    </row>
    <row r="204" spans="1:26" ht="15.75" hidden="1" customHeight="1">
      <c r="A204" s="83"/>
      <c r="B204" s="83"/>
      <c r="C204" s="447" t="str">
        <f>IF(ISBLANK('5. Pp (3 años)'!C230),"",'5. Pp (3 años)'!C230)</f>
        <v/>
      </c>
      <c r="D204" s="155" t="str">
        <f>IF(ISBLANK('5. Pp (3 años)'!D230),"",'5. Pp (3 años)'!D230)</f>
        <v/>
      </c>
      <c r="E204" s="155" t="str">
        <f>IF(ISBLANK('5. Pp (3 años)'!E230),"",'5. Pp (3 años)'!E230)</f>
        <v/>
      </c>
      <c r="F204" s="477"/>
      <c r="G204" s="478"/>
      <c r="H204" s="476">
        <f t="shared" si="2"/>
        <v>0</v>
      </c>
      <c r="I204" s="429" t="e">
        <f t="shared" si="5"/>
        <v>#DIV/0!</v>
      </c>
      <c r="J204" s="430"/>
      <c r="K204" s="431"/>
      <c r="L204" s="432"/>
      <c r="M204" s="439"/>
      <c r="N204" s="442"/>
      <c r="O204" s="442"/>
      <c r="P204" s="442"/>
      <c r="Q204" s="440"/>
      <c r="R204" s="440"/>
      <c r="S204" s="440"/>
      <c r="T204" s="440"/>
      <c r="U204" s="442"/>
      <c r="V204" s="442"/>
      <c r="W204" s="442"/>
      <c r="X204" s="441"/>
      <c r="Y204" s="83"/>
      <c r="Z204" s="83"/>
    </row>
    <row r="205" spans="1:26" ht="15.75" hidden="1" customHeight="1">
      <c r="A205" s="83"/>
      <c r="B205" s="83"/>
      <c r="C205" s="447" t="str">
        <f>IF(ISBLANK('5. Pp (3 años)'!C231),"",'5. Pp (3 años)'!C231)</f>
        <v/>
      </c>
      <c r="D205" s="155" t="str">
        <f>IF(ISBLANK('5. Pp (3 años)'!D231),"",'5. Pp (3 años)'!D231)</f>
        <v/>
      </c>
      <c r="E205" s="155" t="str">
        <f>IF(ISBLANK('5. Pp (3 años)'!E231),"",'5. Pp (3 años)'!E231)</f>
        <v/>
      </c>
      <c r="F205" s="477"/>
      <c r="G205" s="478"/>
      <c r="H205" s="476">
        <f t="shared" si="2"/>
        <v>0</v>
      </c>
      <c r="I205" s="429" t="e">
        <f t="shared" si="5"/>
        <v>#DIV/0!</v>
      </c>
      <c r="J205" s="430"/>
      <c r="K205" s="431"/>
      <c r="L205" s="432"/>
      <c r="M205" s="439"/>
      <c r="N205" s="442"/>
      <c r="O205" s="442"/>
      <c r="P205" s="442"/>
      <c r="Q205" s="440"/>
      <c r="R205" s="440"/>
      <c r="S205" s="440"/>
      <c r="T205" s="440"/>
      <c r="U205" s="442"/>
      <c r="V205" s="442"/>
      <c r="W205" s="442"/>
      <c r="X205" s="441"/>
      <c r="Y205" s="83"/>
      <c r="Z205" s="83"/>
    </row>
    <row r="206" spans="1:26" ht="15.75" hidden="1" customHeight="1">
      <c r="A206" s="83"/>
      <c r="B206" s="83"/>
      <c r="C206" s="447" t="str">
        <f>IF(ISBLANK('5. Pp (3 años)'!C232),"",'5. Pp (3 años)'!C232)</f>
        <v/>
      </c>
      <c r="D206" s="155" t="str">
        <f>IF(ISBLANK('5. Pp (3 años)'!D232),"",'5. Pp (3 años)'!D232)</f>
        <v/>
      </c>
      <c r="E206" s="155" t="str">
        <f>IF(ISBLANK('5. Pp (3 años)'!E232),"",'5. Pp (3 años)'!E232)</f>
        <v/>
      </c>
      <c r="F206" s="477"/>
      <c r="G206" s="478"/>
      <c r="H206" s="476">
        <f t="shared" si="2"/>
        <v>0</v>
      </c>
      <c r="I206" s="429" t="e">
        <f t="shared" si="5"/>
        <v>#DIV/0!</v>
      </c>
      <c r="J206" s="430"/>
      <c r="K206" s="431"/>
      <c r="L206" s="432"/>
      <c r="M206" s="439"/>
      <c r="N206" s="442"/>
      <c r="O206" s="442"/>
      <c r="P206" s="442"/>
      <c r="Q206" s="440"/>
      <c r="R206" s="440"/>
      <c r="S206" s="440"/>
      <c r="T206" s="440"/>
      <c r="U206" s="442"/>
      <c r="V206" s="442"/>
      <c r="W206" s="442"/>
      <c r="X206" s="441"/>
      <c r="Y206" s="83"/>
      <c r="Z206" s="83"/>
    </row>
    <row r="207" spans="1:26" ht="15.75" hidden="1" customHeight="1">
      <c r="A207" s="83"/>
      <c r="B207" s="83"/>
      <c r="C207" s="443" t="str">
        <f>IF(ISBLANK('5. Pp (3 años)'!C233),"",'5. Pp (3 años)'!C233)</f>
        <v/>
      </c>
      <c r="D207" s="216" t="str">
        <f>IF(ISBLANK('5. Pp (3 años)'!D233),"",'5. Pp (3 años)'!D233)</f>
        <v/>
      </c>
      <c r="E207" s="216" t="str">
        <f>IF(ISBLANK('5. Pp (3 años)'!E233),"",'5. Pp (3 años)'!E233)</f>
        <v/>
      </c>
      <c r="F207" s="479"/>
      <c r="G207" s="480"/>
      <c r="H207" s="474">
        <f t="shared" si="2"/>
        <v>0</v>
      </c>
      <c r="I207" s="446" t="e">
        <f t="shared" si="5"/>
        <v>#DIV/0!</v>
      </c>
      <c r="J207" s="430"/>
      <c r="K207" s="431"/>
      <c r="L207" s="432"/>
      <c r="M207" s="439"/>
      <c r="N207" s="442"/>
      <c r="O207" s="442"/>
      <c r="P207" s="442"/>
      <c r="Q207" s="440"/>
      <c r="R207" s="440"/>
      <c r="S207" s="440"/>
      <c r="T207" s="440"/>
      <c r="U207" s="442"/>
      <c r="V207" s="442"/>
      <c r="W207" s="442"/>
      <c r="X207" s="441"/>
      <c r="Y207" s="83"/>
      <c r="Z207" s="83"/>
    </row>
    <row r="208" spans="1:26" ht="15.75" hidden="1" customHeight="1">
      <c r="A208" s="83"/>
      <c r="B208" s="83"/>
      <c r="C208" s="447" t="str">
        <f>IF(ISBLANK('5. Pp (3 años)'!C234),"",'5. Pp (3 años)'!C234)</f>
        <v/>
      </c>
      <c r="D208" s="155" t="str">
        <f>IF(ISBLANK('5. Pp (3 años)'!D234),"",'5. Pp (3 años)'!D234)</f>
        <v/>
      </c>
      <c r="E208" s="155" t="str">
        <f>IF(ISBLANK('5. Pp (3 años)'!E234),"",'5. Pp (3 años)'!E234)</f>
        <v/>
      </c>
      <c r="F208" s="477"/>
      <c r="G208" s="478"/>
      <c r="H208" s="476">
        <f t="shared" si="2"/>
        <v>0</v>
      </c>
      <c r="I208" s="429" t="e">
        <f t="shared" si="5"/>
        <v>#DIV/0!</v>
      </c>
      <c r="J208" s="430"/>
      <c r="K208" s="431"/>
      <c r="L208" s="432"/>
      <c r="M208" s="439"/>
      <c r="N208" s="442"/>
      <c r="O208" s="442"/>
      <c r="P208" s="442"/>
      <c r="Q208" s="440"/>
      <c r="R208" s="440"/>
      <c r="S208" s="440"/>
      <c r="T208" s="440"/>
      <c r="U208" s="442"/>
      <c r="V208" s="442"/>
      <c r="W208" s="442"/>
      <c r="X208" s="441"/>
      <c r="Y208" s="83"/>
      <c r="Z208" s="83"/>
    </row>
    <row r="209" spans="1:26" ht="15.75" hidden="1" customHeight="1">
      <c r="A209" s="83"/>
      <c r="B209" s="83"/>
      <c r="C209" s="447" t="str">
        <f>IF(ISBLANK('5. Pp (3 años)'!C235),"",'5. Pp (3 años)'!C235)</f>
        <v/>
      </c>
      <c r="D209" s="155" t="str">
        <f>IF(ISBLANK('5. Pp (3 años)'!D235),"",'5. Pp (3 años)'!D235)</f>
        <v/>
      </c>
      <c r="E209" s="155" t="str">
        <f>IF(ISBLANK('5. Pp (3 años)'!E235),"",'5. Pp (3 años)'!E235)</f>
        <v/>
      </c>
      <c r="F209" s="477"/>
      <c r="G209" s="478"/>
      <c r="H209" s="476">
        <f t="shared" si="2"/>
        <v>0</v>
      </c>
      <c r="I209" s="429" t="e">
        <f t="shared" si="5"/>
        <v>#DIV/0!</v>
      </c>
      <c r="J209" s="430"/>
      <c r="K209" s="431"/>
      <c r="L209" s="432"/>
      <c r="M209" s="439"/>
      <c r="N209" s="442"/>
      <c r="O209" s="442"/>
      <c r="P209" s="442"/>
      <c r="Q209" s="440"/>
      <c r="R209" s="440"/>
      <c r="S209" s="440"/>
      <c r="T209" s="440"/>
      <c r="U209" s="442"/>
      <c r="V209" s="442"/>
      <c r="W209" s="442"/>
      <c r="X209" s="441"/>
      <c r="Y209" s="83"/>
      <c r="Z209" s="83"/>
    </row>
    <row r="210" spans="1:26" ht="15.75" hidden="1" customHeight="1">
      <c r="A210" s="83"/>
      <c r="B210" s="83"/>
      <c r="C210" s="447" t="str">
        <f>IF(ISBLANK('5. Pp (3 años)'!C236),"",'5. Pp (3 años)'!C236)</f>
        <v/>
      </c>
      <c r="D210" s="155" t="str">
        <f>IF(ISBLANK('5. Pp (3 años)'!D236),"",'5. Pp (3 años)'!D236)</f>
        <v/>
      </c>
      <c r="E210" s="155" t="str">
        <f>IF(ISBLANK('5. Pp (3 años)'!E236),"",'5. Pp (3 años)'!E236)</f>
        <v/>
      </c>
      <c r="F210" s="477"/>
      <c r="G210" s="478"/>
      <c r="H210" s="476">
        <f t="shared" si="2"/>
        <v>0</v>
      </c>
      <c r="I210" s="429" t="e">
        <f t="shared" si="5"/>
        <v>#DIV/0!</v>
      </c>
      <c r="J210" s="430"/>
      <c r="K210" s="431"/>
      <c r="L210" s="432"/>
      <c r="M210" s="439"/>
      <c r="N210" s="442"/>
      <c r="O210" s="442"/>
      <c r="P210" s="442"/>
      <c r="Q210" s="440"/>
      <c r="R210" s="440"/>
      <c r="S210" s="440"/>
      <c r="T210" s="440"/>
      <c r="U210" s="442"/>
      <c r="V210" s="442"/>
      <c r="W210" s="442"/>
      <c r="X210" s="441"/>
      <c r="Y210" s="83"/>
      <c r="Z210" s="83"/>
    </row>
    <row r="211" spans="1:26" ht="15.75" hidden="1" customHeight="1">
      <c r="A211" s="83"/>
      <c r="B211" s="83"/>
      <c r="C211" s="447" t="str">
        <f>IF(ISBLANK('5. Pp (3 años)'!C237),"",'5. Pp (3 años)'!C237)</f>
        <v/>
      </c>
      <c r="D211" s="155" t="str">
        <f>IF(ISBLANK('5. Pp (3 años)'!D237),"",'5. Pp (3 años)'!D237)</f>
        <v/>
      </c>
      <c r="E211" s="155" t="str">
        <f>IF(ISBLANK('5. Pp (3 años)'!E237),"",'5. Pp (3 años)'!E237)</f>
        <v/>
      </c>
      <c r="F211" s="477"/>
      <c r="G211" s="478"/>
      <c r="H211" s="476">
        <f t="shared" si="2"/>
        <v>0</v>
      </c>
      <c r="I211" s="429" t="e">
        <f t="shared" si="5"/>
        <v>#DIV/0!</v>
      </c>
      <c r="J211" s="430"/>
      <c r="K211" s="431"/>
      <c r="L211" s="432"/>
      <c r="M211" s="439"/>
      <c r="N211" s="442"/>
      <c r="O211" s="442"/>
      <c r="P211" s="442"/>
      <c r="Q211" s="440"/>
      <c r="R211" s="440"/>
      <c r="S211" s="440"/>
      <c r="T211" s="440"/>
      <c r="U211" s="442"/>
      <c r="V211" s="442"/>
      <c r="W211" s="442"/>
      <c r="X211" s="441"/>
      <c r="Y211" s="83"/>
      <c r="Z211" s="83"/>
    </row>
    <row r="212" spans="1:26" ht="15.75" hidden="1" customHeight="1">
      <c r="A212" s="83"/>
      <c r="B212" s="83"/>
      <c r="C212" s="447" t="str">
        <f>IF(ISBLANK('5. Pp (3 años)'!C238),"",'5. Pp (3 años)'!C238)</f>
        <v/>
      </c>
      <c r="D212" s="155" t="str">
        <f>IF(ISBLANK('5. Pp (3 años)'!D238),"",'5. Pp (3 años)'!D238)</f>
        <v/>
      </c>
      <c r="E212" s="155" t="str">
        <f>IF(ISBLANK('5. Pp (3 años)'!E238),"",'5. Pp (3 años)'!E238)</f>
        <v/>
      </c>
      <c r="F212" s="477"/>
      <c r="G212" s="478"/>
      <c r="H212" s="476">
        <f t="shared" si="2"/>
        <v>0</v>
      </c>
      <c r="I212" s="429" t="e">
        <f t="shared" si="5"/>
        <v>#DIV/0!</v>
      </c>
      <c r="J212" s="430"/>
      <c r="K212" s="431"/>
      <c r="L212" s="432"/>
      <c r="M212" s="439"/>
      <c r="N212" s="442"/>
      <c r="O212" s="442"/>
      <c r="P212" s="442"/>
      <c r="Q212" s="440"/>
      <c r="R212" s="440"/>
      <c r="S212" s="440"/>
      <c r="T212" s="440"/>
      <c r="U212" s="442"/>
      <c r="V212" s="442"/>
      <c r="W212" s="442"/>
      <c r="X212" s="441"/>
      <c r="Y212" s="83"/>
      <c r="Z212" s="83"/>
    </row>
    <row r="213" spans="1:26" ht="15.75" hidden="1" customHeight="1">
      <c r="A213" s="83"/>
      <c r="B213" s="83"/>
      <c r="C213" s="443" t="str">
        <f>IF(ISBLANK('5. Pp (3 años)'!C239),"",'5. Pp (3 años)'!C239)</f>
        <v/>
      </c>
      <c r="D213" s="216" t="str">
        <f>IF(ISBLANK('5. Pp (3 años)'!D239),"",'5. Pp (3 años)'!D239)</f>
        <v/>
      </c>
      <c r="E213" s="216" t="str">
        <f>IF(ISBLANK('5. Pp (3 años)'!E239),"",'5. Pp (3 años)'!E239)</f>
        <v/>
      </c>
      <c r="F213" s="479"/>
      <c r="G213" s="480"/>
      <c r="H213" s="474">
        <f t="shared" si="2"/>
        <v>0</v>
      </c>
      <c r="I213" s="446" t="e">
        <f t="shared" si="5"/>
        <v>#DIV/0!</v>
      </c>
      <c r="J213" s="430"/>
      <c r="K213" s="431"/>
      <c r="L213" s="432"/>
      <c r="M213" s="439"/>
      <c r="N213" s="442"/>
      <c r="O213" s="442"/>
      <c r="P213" s="442"/>
      <c r="Q213" s="440"/>
      <c r="R213" s="440"/>
      <c r="S213" s="440"/>
      <c r="T213" s="440"/>
      <c r="U213" s="442"/>
      <c r="V213" s="442"/>
      <c r="W213" s="442"/>
      <c r="X213" s="441"/>
      <c r="Y213" s="83"/>
      <c r="Z213" s="83"/>
    </row>
    <row r="214" spans="1:26" ht="15.75" hidden="1" customHeight="1">
      <c r="A214" s="83"/>
      <c r="B214" s="83"/>
      <c r="C214" s="447" t="str">
        <f>IF(ISBLANK('5. Pp (3 años)'!C240),"",'5. Pp (3 años)'!C240)</f>
        <v/>
      </c>
      <c r="D214" s="155" t="str">
        <f>IF(ISBLANK('5. Pp (3 años)'!D240),"",'5. Pp (3 años)'!D240)</f>
        <v/>
      </c>
      <c r="E214" s="155" t="str">
        <f>IF(ISBLANK('5. Pp (3 años)'!E240),"",'5. Pp (3 años)'!E240)</f>
        <v/>
      </c>
      <c r="F214" s="477"/>
      <c r="G214" s="478"/>
      <c r="H214" s="476">
        <f t="shared" si="2"/>
        <v>0</v>
      </c>
      <c r="I214" s="429" t="e">
        <f t="shared" si="5"/>
        <v>#DIV/0!</v>
      </c>
      <c r="J214" s="430"/>
      <c r="K214" s="431"/>
      <c r="L214" s="432"/>
      <c r="M214" s="439"/>
      <c r="N214" s="442"/>
      <c r="O214" s="442"/>
      <c r="P214" s="442"/>
      <c r="Q214" s="440"/>
      <c r="R214" s="440"/>
      <c r="S214" s="440"/>
      <c r="T214" s="440"/>
      <c r="U214" s="442"/>
      <c r="V214" s="442"/>
      <c r="W214" s="442"/>
      <c r="X214" s="441"/>
      <c r="Y214" s="83"/>
      <c r="Z214" s="83"/>
    </row>
    <row r="215" spans="1:26" ht="15.75" hidden="1" customHeight="1">
      <c r="A215" s="83"/>
      <c r="B215" s="83"/>
      <c r="C215" s="447" t="str">
        <f>IF(ISBLANK('5. Pp (3 años)'!C241),"",'5. Pp (3 años)'!C241)</f>
        <v/>
      </c>
      <c r="D215" s="155" t="str">
        <f>IF(ISBLANK('5. Pp (3 años)'!D241),"",'5. Pp (3 años)'!D241)</f>
        <v/>
      </c>
      <c r="E215" s="155" t="str">
        <f>IF(ISBLANK('5. Pp (3 años)'!E241),"",'5. Pp (3 años)'!E241)</f>
        <v/>
      </c>
      <c r="F215" s="477"/>
      <c r="G215" s="478"/>
      <c r="H215" s="476">
        <f t="shared" si="2"/>
        <v>0</v>
      </c>
      <c r="I215" s="429" t="e">
        <f t="shared" si="5"/>
        <v>#DIV/0!</v>
      </c>
      <c r="J215" s="430"/>
      <c r="K215" s="431"/>
      <c r="L215" s="432"/>
      <c r="M215" s="439"/>
      <c r="N215" s="442"/>
      <c r="O215" s="442"/>
      <c r="P215" s="442"/>
      <c r="Q215" s="440"/>
      <c r="R215" s="440"/>
      <c r="S215" s="440"/>
      <c r="T215" s="440"/>
      <c r="U215" s="442"/>
      <c r="V215" s="442"/>
      <c r="W215" s="442"/>
      <c r="X215" s="441"/>
      <c r="Y215" s="83"/>
      <c r="Z215" s="83"/>
    </row>
    <row r="216" spans="1:26" ht="15.75" hidden="1" customHeight="1">
      <c r="A216" s="83"/>
      <c r="B216" s="83"/>
      <c r="C216" s="447" t="str">
        <f>IF(ISBLANK('5. Pp (3 años)'!C242),"",'5. Pp (3 años)'!C242)</f>
        <v/>
      </c>
      <c r="D216" s="155" t="str">
        <f>IF(ISBLANK('5. Pp (3 años)'!D242),"",'5. Pp (3 años)'!D242)</f>
        <v/>
      </c>
      <c r="E216" s="155" t="str">
        <f>IF(ISBLANK('5. Pp (3 años)'!E242),"",'5. Pp (3 años)'!E242)</f>
        <v/>
      </c>
      <c r="F216" s="477"/>
      <c r="G216" s="478"/>
      <c r="H216" s="476">
        <f t="shared" si="2"/>
        <v>0</v>
      </c>
      <c r="I216" s="429" t="e">
        <f t="shared" si="5"/>
        <v>#DIV/0!</v>
      </c>
      <c r="J216" s="430"/>
      <c r="K216" s="431"/>
      <c r="L216" s="432"/>
      <c r="M216" s="439"/>
      <c r="N216" s="442"/>
      <c r="O216" s="442"/>
      <c r="P216" s="442"/>
      <c r="Q216" s="440"/>
      <c r="R216" s="440"/>
      <c r="S216" s="440"/>
      <c r="T216" s="440"/>
      <c r="U216" s="442"/>
      <c r="V216" s="442"/>
      <c r="W216" s="442"/>
      <c r="X216" s="441"/>
      <c r="Y216" s="83"/>
      <c r="Z216" s="83"/>
    </row>
    <row r="217" spans="1:26" ht="15.75" hidden="1" customHeight="1">
      <c r="A217" s="83"/>
      <c r="B217" s="83"/>
      <c r="C217" s="447" t="str">
        <f>IF(ISBLANK('5. Pp (3 años)'!C243),"",'5. Pp (3 años)'!C243)</f>
        <v/>
      </c>
      <c r="D217" s="155" t="str">
        <f>IF(ISBLANK('5. Pp (3 años)'!D243),"",'5. Pp (3 años)'!D243)</f>
        <v/>
      </c>
      <c r="E217" s="155" t="str">
        <f>IF(ISBLANK('5. Pp (3 años)'!E243),"",'5. Pp (3 años)'!E243)</f>
        <v/>
      </c>
      <c r="F217" s="477"/>
      <c r="G217" s="478"/>
      <c r="H217" s="476">
        <f t="shared" si="2"/>
        <v>0</v>
      </c>
      <c r="I217" s="429" t="e">
        <f t="shared" si="5"/>
        <v>#DIV/0!</v>
      </c>
      <c r="J217" s="430"/>
      <c r="K217" s="431"/>
      <c r="L217" s="432"/>
      <c r="M217" s="439"/>
      <c r="N217" s="442"/>
      <c r="O217" s="442"/>
      <c r="P217" s="442"/>
      <c r="Q217" s="440"/>
      <c r="R217" s="440"/>
      <c r="S217" s="440"/>
      <c r="T217" s="440"/>
      <c r="U217" s="442"/>
      <c r="V217" s="442"/>
      <c r="W217" s="442"/>
      <c r="X217" s="441"/>
      <c r="Y217" s="83"/>
      <c r="Z217" s="83"/>
    </row>
    <row r="218" spans="1:26" ht="15.75" hidden="1" customHeight="1">
      <c r="A218" s="83"/>
      <c r="B218" s="83"/>
      <c r="C218" s="447" t="str">
        <f>IF(ISBLANK('5. Pp (3 años)'!C244),"",'5. Pp (3 años)'!C244)</f>
        <v/>
      </c>
      <c r="D218" s="155" t="str">
        <f>IF(ISBLANK('5. Pp (3 años)'!D244),"",'5. Pp (3 años)'!D244)</f>
        <v/>
      </c>
      <c r="E218" s="155" t="str">
        <f>IF(ISBLANK('5. Pp (3 años)'!E244),"",'5. Pp (3 años)'!E244)</f>
        <v/>
      </c>
      <c r="F218" s="477"/>
      <c r="G218" s="478"/>
      <c r="H218" s="476">
        <f t="shared" si="2"/>
        <v>0</v>
      </c>
      <c r="I218" s="429" t="e">
        <f t="shared" si="5"/>
        <v>#DIV/0!</v>
      </c>
      <c r="J218" s="430"/>
      <c r="K218" s="431"/>
      <c r="L218" s="432"/>
      <c r="M218" s="439"/>
      <c r="N218" s="442"/>
      <c r="O218" s="442"/>
      <c r="P218" s="442"/>
      <c r="Q218" s="440"/>
      <c r="R218" s="440"/>
      <c r="S218" s="440"/>
      <c r="T218" s="440"/>
      <c r="U218" s="442"/>
      <c r="V218" s="442"/>
      <c r="W218" s="442"/>
      <c r="X218" s="441"/>
      <c r="Y218" s="83"/>
      <c r="Z218" s="83"/>
    </row>
    <row r="219" spans="1:26" ht="15.75" hidden="1" customHeight="1">
      <c r="A219" s="83"/>
      <c r="B219" s="83"/>
      <c r="C219" s="447" t="str">
        <f>IF(ISBLANK('5. Pp (3 años)'!C245),"",'5. Pp (3 años)'!C245)</f>
        <v/>
      </c>
      <c r="D219" s="155" t="str">
        <f>IF(ISBLANK('5. Pp (3 años)'!D245),"",'5. Pp (3 años)'!D245)</f>
        <v/>
      </c>
      <c r="E219" s="155" t="str">
        <f>IF(ISBLANK('5. Pp (3 años)'!E245),"",'5. Pp (3 años)'!E245)</f>
        <v/>
      </c>
      <c r="F219" s="477"/>
      <c r="G219" s="478"/>
      <c r="H219" s="476">
        <f t="shared" si="2"/>
        <v>0</v>
      </c>
      <c r="I219" s="429" t="e">
        <f t="shared" si="5"/>
        <v>#DIV/0!</v>
      </c>
      <c r="J219" s="430"/>
      <c r="K219" s="431"/>
      <c r="L219" s="432"/>
      <c r="M219" s="439"/>
      <c r="N219" s="442"/>
      <c r="O219" s="442"/>
      <c r="P219" s="442"/>
      <c r="Q219" s="440"/>
      <c r="R219" s="440"/>
      <c r="S219" s="440"/>
      <c r="T219" s="440"/>
      <c r="U219" s="442"/>
      <c r="V219" s="442"/>
      <c r="W219" s="442"/>
      <c r="X219" s="441"/>
      <c r="Y219" s="83"/>
      <c r="Z219" s="83"/>
    </row>
    <row r="220" spans="1:26" ht="15.75" hidden="1" customHeight="1">
      <c r="A220" s="83"/>
      <c r="B220" s="83"/>
      <c r="C220" s="447" t="str">
        <f>IF(ISBLANK('5. Pp (3 años)'!C246),"",'5. Pp (3 años)'!C246)</f>
        <v/>
      </c>
      <c r="D220" s="155" t="str">
        <f>IF(ISBLANK('5. Pp (3 años)'!D246),"",'5. Pp (3 años)'!D246)</f>
        <v/>
      </c>
      <c r="E220" s="155" t="str">
        <f>IF(ISBLANK('5. Pp (3 años)'!E246),"",'5. Pp (3 años)'!E246)</f>
        <v/>
      </c>
      <c r="F220" s="477"/>
      <c r="G220" s="478"/>
      <c r="H220" s="476">
        <f t="shared" si="2"/>
        <v>0</v>
      </c>
      <c r="I220" s="429" t="e">
        <f t="shared" si="5"/>
        <v>#DIV/0!</v>
      </c>
      <c r="J220" s="430"/>
      <c r="K220" s="431"/>
      <c r="L220" s="432"/>
      <c r="M220" s="439"/>
      <c r="N220" s="442"/>
      <c r="O220" s="442"/>
      <c r="P220" s="442"/>
      <c r="Q220" s="440"/>
      <c r="R220" s="440"/>
      <c r="S220" s="440"/>
      <c r="T220" s="440"/>
      <c r="U220" s="442"/>
      <c r="V220" s="442"/>
      <c r="W220" s="442"/>
      <c r="X220" s="441"/>
      <c r="Y220" s="83"/>
      <c r="Z220" s="83"/>
    </row>
    <row r="221" spans="1:26" ht="15.75" hidden="1" customHeight="1">
      <c r="A221" s="83"/>
      <c r="B221" s="83"/>
      <c r="C221" s="443" t="str">
        <f>IF(ISBLANK('5. Pp (3 años)'!C247),"",'5. Pp (3 años)'!C247)</f>
        <v/>
      </c>
      <c r="D221" s="216" t="str">
        <f>IF(ISBLANK('5. Pp (3 años)'!D247),"",'5. Pp (3 años)'!D247)</f>
        <v/>
      </c>
      <c r="E221" s="216" t="str">
        <f>IF(ISBLANK('5. Pp (3 años)'!E247),"",'5. Pp (3 años)'!E247)</f>
        <v/>
      </c>
      <c r="F221" s="479"/>
      <c r="G221" s="480"/>
      <c r="H221" s="474">
        <f t="shared" si="2"/>
        <v>0</v>
      </c>
      <c r="I221" s="446" t="e">
        <f t="shared" si="5"/>
        <v>#DIV/0!</v>
      </c>
      <c r="J221" s="430"/>
      <c r="K221" s="431"/>
      <c r="L221" s="432"/>
      <c r="M221" s="439"/>
      <c r="N221" s="442"/>
      <c r="O221" s="442"/>
      <c r="P221" s="442"/>
      <c r="Q221" s="440"/>
      <c r="R221" s="440"/>
      <c r="S221" s="440"/>
      <c r="T221" s="440"/>
      <c r="U221" s="442"/>
      <c r="V221" s="442"/>
      <c r="W221" s="442"/>
      <c r="X221" s="441"/>
      <c r="Y221" s="83"/>
      <c r="Z221" s="83"/>
    </row>
    <row r="222" spans="1:26" ht="15.75" hidden="1" customHeight="1">
      <c r="A222" s="83"/>
      <c r="B222" s="83"/>
      <c r="C222" s="447" t="str">
        <f>IF(ISBLANK('5. Pp (3 años)'!C248),"",'5. Pp (3 años)'!C248)</f>
        <v/>
      </c>
      <c r="D222" s="155" t="str">
        <f>IF(ISBLANK('5. Pp (3 años)'!D248),"",'5. Pp (3 años)'!D248)</f>
        <v/>
      </c>
      <c r="E222" s="155" t="str">
        <f>IF(ISBLANK('5. Pp (3 años)'!E248),"",'5. Pp (3 años)'!E248)</f>
        <v/>
      </c>
      <c r="F222" s="477"/>
      <c r="G222" s="478"/>
      <c r="H222" s="476">
        <f t="shared" si="2"/>
        <v>0</v>
      </c>
      <c r="I222" s="429" t="e">
        <f t="shared" si="5"/>
        <v>#DIV/0!</v>
      </c>
      <c r="J222" s="430"/>
      <c r="K222" s="431"/>
      <c r="L222" s="432"/>
      <c r="M222" s="439"/>
      <c r="N222" s="442"/>
      <c r="O222" s="442"/>
      <c r="P222" s="442"/>
      <c r="Q222" s="440"/>
      <c r="R222" s="440"/>
      <c r="S222" s="440"/>
      <c r="T222" s="440"/>
      <c r="U222" s="442"/>
      <c r="V222" s="442"/>
      <c r="W222" s="442"/>
      <c r="X222" s="441"/>
      <c r="Y222" s="83"/>
      <c r="Z222" s="83"/>
    </row>
    <row r="223" spans="1:26" ht="15.75" hidden="1" customHeight="1">
      <c r="A223" s="83"/>
      <c r="B223" s="83"/>
      <c r="C223" s="447" t="str">
        <f>IF(ISBLANK('5. Pp (3 años)'!C249),"",'5. Pp (3 años)'!C249)</f>
        <v/>
      </c>
      <c r="D223" s="155" t="str">
        <f>IF(ISBLANK('5. Pp (3 años)'!D249),"",'5. Pp (3 años)'!D249)</f>
        <v/>
      </c>
      <c r="E223" s="155" t="str">
        <f>IF(ISBLANK('5. Pp (3 años)'!E249),"",'5. Pp (3 años)'!E249)</f>
        <v/>
      </c>
      <c r="F223" s="477"/>
      <c r="G223" s="478"/>
      <c r="H223" s="476">
        <f t="shared" si="2"/>
        <v>0</v>
      </c>
      <c r="I223" s="429" t="e">
        <f t="shared" si="5"/>
        <v>#DIV/0!</v>
      </c>
      <c r="J223" s="430"/>
      <c r="K223" s="431"/>
      <c r="L223" s="432"/>
      <c r="M223" s="439"/>
      <c r="N223" s="442"/>
      <c r="O223" s="442"/>
      <c r="P223" s="442"/>
      <c r="Q223" s="440"/>
      <c r="R223" s="440"/>
      <c r="S223" s="440"/>
      <c r="T223" s="440"/>
      <c r="U223" s="442"/>
      <c r="V223" s="442"/>
      <c r="W223" s="442"/>
      <c r="X223" s="441"/>
      <c r="Y223" s="83"/>
      <c r="Z223" s="83"/>
    </row>
    <row r="224" spans="1:26" ht="15.75" hidden="1" customHeight="1">
      <c r="A224" s="83"/>
      <c r="B224" s="83"/>
      <c r="C224" s="447" t="str">
        <f>IF(ISBLANK('5. Pp (3 años)'!C250),"",'5. Pp (3 años)'!C250)</f>
        <v/>
      </c>
      <c r="D224" s="155" t="str">
        <f>IF(ISBLANK('5. Pp (3 años)'!D250),"",'5. Pp (3 años)'!D250)</f>
        <v/>
      </c>
      <c r="E224" s="155" t="str">
        <f>IF(ISBLANK('5. Pp (3 años)'!E250),"",'5. Pp (3 años)'!E250)</f>
        <v/>
      </c>
      <c r="F224" s="477"/>
      <c r="G224" s="478"/>
      <c r="H224" s="476">
        <f t="shared" si="2"/>
        <v>0</v>
      </c>
      <c r="I224" s="429" t="e">
        <f t="shared" si="5"/>
        <v>#DIV/0!</v>
      </c>
      <c r="J224" s="430"/>
      <c r="K224" s="431"/>
      <c r="L224" s="432"/>
      <c r="M224" s="439"/>
      <c r="N224" s="442"/>
      <c r="O224" s="442"/>
      <c r="P224" s="442"/>
      <c r="Q224" s="440"/>
      <c r="R224" s="440"/>
      <c r="S224" s="440"/>
      <c r="T224" s="440"/>
      <c r="U224" s="442"/>
      <c r="V224" s="442"/>
      <c r="W224" s="442"/>
      <c r="X224" s="441"/>
      <c r="Y224" s="83"/>
      <c r="Z224" s="83"/>
    </row>
    <row r="225" spans="1:26" ht="15.75" hidden="1" customHeight="1">
      <c r="A225" s="83"/>
      <c r="B225" s="83"/>
      <c r="C225" s="447" t="str">
        <f>IF(ISBLANK('5. Pp (3 años)'!C251),"",'5. Pp (3 años)'!C251)</f>
        <v/>
      </c>
      <c r="D225" s="155" t="str">
        <f>IF(ISBLANK('5. Pp (3 años)'!D251),"",'5. Pp (3 años)'!D251)</f>
        <v/>
      </c>
      <c r="E225" s="155" t="str">
        <f>IF(ISBLANK('5. Pp (3 años)'!E251),"",'5. Pp (3 años)'!E251)</f>
        <v/>
      </c>
      <c r="F225" s="477"/>
      <c r="G225" s="478"/>
      <c r="H225" s="476">
        <f t="shared" si="2"/>
        <v>0</v>
      </c>
      <c r="I225" s="429" t="e">
        <f t="shared" si="5"/>
        <v>#DIV/0!</v>
      </c>
      <c r="J225" s="430"/>
      <c r="K225" s="431"/>
      <c r="L225" s="432"/>
      <c r="M225" s="439"/>
      <c r="N225" s="442"/>
      <c r="O225" s="442"/>
      <c r="P225" s="442"/>
      <c r="Q225" s="440"/>
      <c r="R225" s="440"/>
      <c r="S225" s="440"/>
      <c r="T225" s="440"/>
      <c r="U225" s="442"/>
      <c r="V225" s="442"/>
      <c r="W225" s="442"/>
      <c r="X225" s="441"/>
      <c r="Y225" s="83"/>
      <c r="Z225" s="83"/>
    </row>
    <row r="226" spans="1:26" ht="15.75" hidden="1" customHeight="1">
      <c r="A226" s="83"/>
      <c r="B226" s="83"/>
      <c r="C226" s="447" t="str">
        <f>IF(ISBLANK('5. Pp (3 años)'!C252),"",'5. Pp (3 años)'!C252)</f>
        <v/>
      </c>
      <c r="D226" s="155" t="str">
        <f>IF(ISBLANK('5. Pp (3 años)'!D252),"",'5. Pp (3 años)'!D252)</f>
        <v/>
      </c>
      <c r="E226" s="155" t="str">
        <f>IF(ISBLANK('5. Pp (3 años)'!E252),"",'5. Pp (3 años)'!E252)</f>
        <v/>
      </c>
      <c r="F226" s="477"/>
      <c r="G226" s="478"/>
      <c r="H226" s="476">
        <f t="shared" si="2"/>
        <v>0</v>
      </c>
      <c r="I226" s="429" t="e">
        <f t="shared" si="5"/>
        <v>#DIV/0!</v>
      </c>
      <c r="J226" s="430"/>
      <c r="K226" s="431"/>
      <c r="L226" s="432"/>
      <c r="M226" s="439"/>
      <c r="N226" s="442"/>
      <c r="O226" s="442"/>
      <c r="P226" s="442"/>
      <c r="Q226" s="440"/>
      <c r="R226" s="440"/>
      <c r="S226" s="440"/>
      <c r="T226" s="440"/>
      <c r="U226" s="442"/>
      <c r="V226" s="442"/>
      <c r="W226" s="442"/>
      <c r="X226" s="441"/>
      <c r="Y226" s="83"/>
      <c r="Z226" s="83"/>
    </row>
    <row r="227" spans="1:26" ht="15.75" hidden="1" customHeight="1">
      <c r="A227" s="83"/>
      <c r="B227" s="83"/>
      <c r="C227" s="443" t="str">
        <f>IF(ISBLANK('5. Pp (3 años)'!C253),"",'5. Pp (3 años)'!C253)</f>
        <v/>
      </c>
      <c r="D227" s="216" t="str">
        <f>IF(ISBLANK('5. Pp (3 años)'!D253),"",'5. Pp (3 años)'!D253)</f>
        <v/>
      </c>
      <c r="E227" s="216" t="str">
        <f>IF(ISBLANK('5. Pp (3 años)'!E253),"",'5. Pp (3 años)'!E253)</f>
        <v/>
      </c>
      <c r="F227" s="479"/>
      <c r="G227" s="480"/>
      <c r="H227" s="474">
        <f t="shared" si="2"/>
        <v>0</v>
      </c>
      <c r="I227" s="446" t="e">
        <f t="shared" si="5"/>
        <v>#DIV/0!</v>
      </c>
      <c r="J227" s="430"/>
      <c r="K227" s="431"/>
      <c r="L227" s="432"/>
      <c r="M227" s="439"/>
      <c r="N227" s="442"/>
      <c r="O227" s="442"/>
      <c r="P227" s="442"/>
      <c r="Q227" s="440"/>
      <c r="R227" s="440"/>
      <c r="S227" s="440"/>
      <c r="T227" s="440"/>
      <c r="U227" s="442"/>
      <c r="V227" s="442"/>
      <c r="W227" s="442"/>
      <c r="X227" s="441"/>
      <c r="Y227" s="83"/>
      <c r="Z227" s="83"/>
    </row>
    <row r="228" spans="1:26" ht="15.75" hidden="1" customHeight="1">
      <c r="A228" s="83"/>
      <c r="B228" s="83"/>
      <c r="C228" s="447" t="str">
        <f>IF(ISBLANK('5. Pp (3 años)'!C254),"",'5. Pp (3 años)'!C254)</f>
        <v/>
      </c>
      <c r="D228" s="155" t="str">
        <f>IF(ISBLANK('5. Pp (3 años)'!D254),"",'5. Pp (3 años)'!D254)</f>
        <v/>
      </c>
      <c r="E228" s="155" t="str">
        <f>IF(ISBLANK('5. Pp (3 años)'!E254),"",'5. Pp (3 años)'!E254)</f>
        <v/>
      </c>
      <c r="F228" s="477"/>
      <c r="G228" s="478"/>
      <c r="H228" s="476">
        <f t="shared" si="2"/>
        <v>0</v>
      </c>
      <c r="I228" s="429" t="e">
        <f t="shared" si="5"/>
        <v>#DIV/0!</v>
      </c>
      <c r="J228" s="430"/>
      <c r="K228" s="431"/>
      <c r="L228" s="432"/>
      <c r="M228" s="439"/>
      <c r="N228" s="442"/>
      <c r="O228" s="442"/>
      <c r="P228" s="442"/>
      <c r="Q228" s="440"/>
      <c r="R228" s="440"/>
      <c r="S228" s="440"/>
      <c r="T228" s="440"/>
      <c r="U228" s="442"/>
      <c r="V228" s="442"/>
      <c r="W228" s="442"/>
      <c r="X228" s="441"/>
      <c r="Y228" s="83"/>
      <c r="Z228" s="83"/>
    </row>
    <row r="229" spans="1:26" ht="15.75" hidden="1" customHeight="1">
      <c r="A229" s="83"/>
      <c r="B229" s="83"/>
      <c r="C229" s="447" t="str">
        <f>IF(ISBLANK('5. Pp (3 años)'!C255),"",'5. Pp (3 años)'!C255)</f>
        <v/>
      </c>
      <c r="D229" s="155" t="str">
        <f>IF(ISBLANK('5. Pp (3 años)'!D255),"",'5. Pp (3 años)'!D255)</f>
        <v/>
      </c>
      <c r="E229" s="155" t="str">
        <f>IF(ISBLANK('5. Pp (3 años)'!E255),"",'5. Pp (3 años)'!E255)</f>
        <v/>
      </c>
      <c r="F229" s="477"/>
      <c r="G229" s="478"/>
      <c r="H229" s="476">
        <f t="shared" si="2"/>
        <v>0</v>
      </c>
      <c r="I229" s="429" t="e">
        <f t="shared" si="5"/>
        <v>#DIV/0!</v>
      </c>
      <c r="J229" s="430"/>
      <c r="K229" s="431"/>
      <c r="L229" s="432"/>
      <c r="M229" s="439"/>
      <c r="N229" s="442"/>
      <c r="O229" s="442"/>
      <c r="P229" s="442"/>
      <c r="Q229" s="440"/>
      <c r="R229" s="440"/>
      <c r="S229" s="440"/>
      <c r="T229" s="440"/>
      <c r="U229" s="442"/>
      <c r="V229" s="442"/>
      <c r="W229" s="442"/>
      <c r="X229" s="441"/>
      <c r="Y229" s="83"/>
      <c r="Z229" s="83"/>
    </row>
    <row r="230" spans="1:26" ht="15.75" hidden="1" customHeight="1">
      <c r="A230" s="83"/>
      <c r="B230" s="83"/>
      <c r="C230" s="447" t="str">
        <f>IF(ISBLANK('5. Pp (3 años)'!C256),"",'5. Pp (3 años)'!C256)</f>
        <v/>
      </c>
      <c r="D230" s="155" t="str">
        <f>IF(ISBLANK('5. Pp (3 años)'!D256),"",'5. Pp (3 años)'!D256)</f>
        <v/>
      </c>
      <c r="E230" s="155" t="str">
        <f>IF(ISBLANK('5. Pp (3 años)'!E256),"",'5. Pp (3 años)'!E256)</f>
        <v/>
      </c>
      <c r="F230" s="477"/>
      <c r="G230" s="478"/>
      <c r="H230" s="476">
        <f t="shared" si="2"/>
        <v>0</v>
      </c>
      <c r="I230" s="429" t="e">
        <f t="shared" si="5"/>
        <v>#DIV/0!</v>
      </c>
      <c r="J230" s="430"/>
      <c r="K230" s="431"/>
      <c r="L230" s="432"/>
      <c r="M230" s="439"/>
      <c r="N230" s="442"/>
      <c r="O230" s="442"/>
      <c r="P230" s="442"/>
      <c r="Q230" s="440"/>
      <c r="R230" s="440"/>
      <c r="S230" s="440"/>
      <c r="T230" s="440"/>
      <c r="U230" s="442"/>
      <c r="V230" s="442"/>
      <c r="W230" s="442"/>
      <c r="X230" s="441"/>
      <c r="Y230" s="83"/>
      <c r="Z230" s="83"/>
    </row>
    <row r="231" spans="1:26" ht="15.75" hidden="1" customHeight="1">
      <c r="A231" s="83"/>
      <c r="B231" s="83"/>
      <c r="C231" s="447" t="str">
        <f>IF(ISBLANK('5. Pp (3 años)'!C257),"",'5. Pp (3 años)'!C257)</f>
        <v/>
      </c>
      <c r="D231" s="155" t="str">
        <f>IF(ISBLANK('5. Pp (3 años)'!D257),"",'5. Pp (3 años)'!D257)</f>
        <v/>
      </c>
      <c r="E231" s="155" t="str">
        <f>IF(ISBLANK('5. Pp (3 años)'!E257),"",'5. Pp (3 años)'!E257)</f>
        <v/>
      </c>
      <c r="F231" s="477"/>
      <c r="G231" s="478"/>
      <c r="H231" s="476">
        <f t="shared" si="2"/>
        <v>0</v>
      </c>
      <c r="I231" s="429" t="e">
        <f t="shared" si="5"/>
        <v>#DIV/0!</v>
      </c>
      <c r="J231" s="430"/>
      <c r="K231" s="431"/>
      <c r="L231" s="432"/>
      <c r="M231" s="439"/>
      <c r="N231" s="442"/>
      <c r="O231" s="442"/>
      <c r="P231" s="442"/>
      <c r="Q231" s="440"/>
      <c r="R231" s="440"/>
      <c r="S231" s="440"/>
      <c r="T231" s="440"/>
      <c r="U231" s="442"/>
      <c r="V231" s="442"/>
      <c r="W231" s="442"/>
      <c r="X231" s="441"/>
      <c r="Y231" s="83"/>
      <c r="Z231" s="83"/>
    </row>
    <row r="232" spans="1:26" ht="15.75" hidden="1" customHeight="1">
      <c r="A232" s="83"/>
      <c r="B232" s="83"/>
      <c r="C232" s="447" t="str">
        <f>IF(ISBLANK('5. Pp (3 años)'!C258),"",'5. Pp (3 años)'!C258)</f>
        <v/>
      </c>
      <c r="D232" s="155" t="str">
        <f>IF(ISBLANK('5. Pp (3 años)'!D258),"",'5. Pp (3 años)'!D258)</f>
        <v/>
      </c>
      <c r="E232" s="155" t="str">
        <f>IF(ISBLANK('5. Pp (3 años)'!E258),"",'5. Pp (3 años)'!E258)</f>
        <v/>
      </c>
      <c r="F232" s="477"/>
      <c r="G232" s="478"/>
      <c r="H232" s="476">
        <f t="shared" si="2"/>
        <v>0</v>
      </c>
      <c r="I232" s="429" t="e">
        <f t="shared" si="5"/>
        <v>#DIV/0!</v>
      </c>
      <c r="J232" s="430"/>
      <c r="K232" s="431"/>
      <c r="L232" s="432"/>
      <c r="M232" s="439"/>
      <c r="N232" s="442"/>
      <c r="O232" s="442"/>
      <c r="P232" s="442"/>
      <c r="Q232" s="440"/>
      <c r="R232" s="440"/>
      <c r="S232" s="440"/>
      <c r="T232" s="440"/>
      <c r="U232" s="442"/>
      <c r="V232" s="442"/>
      <c r="W232" s="442"/>
      <c r="X232" s="441"/>
      <c r="Y232" s="83"/>
      <c r="Z232" s="83"/>
    </row>
    <row r="233" spans="1:26" ht="15.75" hidden="1" customHeight="1">
      <c r="A233" s="83"/>
      <c r="B233" s="83"/>
      <c r="C233" s="443" t="str">
        <f>IF(ISBLANK('5. Pp (3 años)'!C259),"",'5. Pp (3 años)'!C259)</f>
        <v/>
      </c>
      <c r="D233" s="216" t="str">
        <f>IF(ISBLANK('5. Pp (3 años)'!D259),"",'5. Pp (3 años)'!D259)</f>
        <v/>
      </c>
      <c r="E233" s="216" t="str">
        <f>IF(ISBLANK('5. Pp (3 años)'!E259),"",'5. Pp (3 años)'!E259)</f>
        <v/>
      </c>
      <c r="F233" s="479"/>
      <c r="G233" s="480"/>
      <c r="H233" s="474">
        <f t="shared" si="2"/>
        <v>0</v>
      </c>
      <c r="I233" s="446" t="e">
        <f t="shared" si="5"/>
        <v>#DIV/0!</v>
      </c>
      <c r="J233" s="430"/>
      <c r="K233" s="431"/>
      <c r="L233" s="432"/>
      <c r="M233" s="439"/>
      <c r="N233" s="442"/>
      <c r="O233" s="442"/>
      <c r="P233" s="442"/>
      <c r="Q233" s="440"/>
      <c r="R233" s="440"/>
      <c r="S233" s="440"/>
      <c r="T233" s="440"/>
      <c r="U233" s="442"/>
      <c r="V233" s="442"/>
      <c r="W233" s="442"/>
      <c r="X233" s="441"/>
      <c r="Y233" s="83"/>
      <c r="Z233" s="83"/>
    </row>
    <row r="234" spans="1:26" ht="15.75" hidden="1" customHeight="1">
      <c r="A234" s="83"/>
      <c r="B234" s="83"/>
      <c r="C234" s="447" t="str">
        <f>IF(ISBLANK('5. Pp (3 años)'!C260),"",'5. Pp (3 años)'!C260)</f>
        <v/>
      </c>
      <c r="D234" s="155" t="str">
        <f>IF(ISBLANK('5. Pp (3 años)'!D260),"",'5. Pp (3 años)'!D260)</f>
        <v/>
      </c>
      <c r="E234" s="155" t="str">
        <f>IF(ISBLANK('5. Pp (3 años)'!E260),"",'5. Pp (3 años)'!E260)</f>
        <v/>
      </c>
      <c r="F234" s="477"/>
      <c r="G234" s="478"/>
      <c r="H234" s="476">
        <f t="shared" si="2"/>
        <v>0</v>
      </c>
      <c r="I234" s="429" t="e">
        <f t="shared" si="5"/>
        <v>#DIV/0!</v>
      </c>
      <c r="J234" s="430"/>
      <c r="K234" s="431"/>
      <c r="L234" s="432"/>
      <c r="M234" s="439"/>
      <c r="N234" s="442"/>
      <c r="O234" s="442"/>
      <c r="P234" s="442"/>
      <c r="Q234" s="440"/>
      <c r="R234" s="440"/>
      <c r="S234" s="440"/>
      <c r="T234" s="440"/>
      <c r="U234" s="442"/>
      <c r="V234" s="442"/>
      <c r="W234" s="442"/>
      <c r="X234" s="441"/>
      <c r="Y234" s="83"/>
      <c r="Z234" s="83"/>
    </row>
    <row r="235" spans="1:26" ht="15.75" hidden="1" customHeight="1">
      <c r="A235" s="83"/>
      <c r="B235" s="83"/>
      <c r="C235" s="447" t="str">
        <f>IF(ISBLANK('5. Pp (3 años)'!C261),"",'5. Pp (3 años)'!C261)</f>
        <v/>
      </c>
      <c r="D235" s="155" t="str">
        <f>IF(ISBLANK('5. Pp (3 años)'!D261),"",'5. Pp (3 años)'!D261)</f>
        <v/>
      </c>
      <c r="E235" s="155" t="str">
        <f>IF(ISBLANK('5. Pp (3 años)'!E261),"",'5. Pp (3 años)'!E261)</f>
        <v/>
      </c>
      <c r="F235" s="477"/>
      <c r="G235" s="478"/>
      <c r="H235" s="476">
        <f t="shared" si="2"/>
        <v>0</v>
      </c>
      <c r="I235" s="429" t="e">
        <f t="shared" si="5"/>
        <v>#DIV/0!</v>
      </c>
      <c r="J235" s="430"/>
      <c r="K235" s="431"/>
      <c r="L235" s="432"/>
      <c r="M235" s="439"/>
      <c r="N235" s="442"/>
      <c r="O235" s="442"/>
      <c r="P235" s="442"/>
      <c r="Q235" s="440"/>
      <c r="R235" s="440"/>
      <c r="S235" s="440"/>
      <c r="T235" s="440"/>
      <c r="U235" s="442"/>
      <c r="V235" s="442"/>
      <c r="W235" s="442"/>
      <c r="X235" s="441"/>
      <c r="Y235" s="83"/>
      <c r="Z235" s="83"/>
    </row>
    <row r="236" spans="1:26" ht="15.75" hidden="1" customHeight="1">
      <c r="A236" s="83"/>
      <c r="B236" s="83"/>
      <c r="C236" s="447" t="str">
        <f>IF(ISBLANK('5. Pp (3 años)'!C262),"",'5. Pp (3 años)'!C262)</f>
        <v/>
      </c>
      <c r="D236" s="155" t="str">
        <f>IF(ISBLANK('5. Pp (3 años)'!D262),"",'5. Pp (3 años)'!D262)</f>
        <v/>
      </c>
      <c r="E236" s="155" t="str">
        <f>IF(ISBLANK('5. Pp (3 años)'!E262),"",'5. Pp (3 años)'!E262)</f>
        <v/>
      </c>
      <c r="F236" s="477"/>
      <c r="G236" s="478"/>
      <c r="H236" s="476">
        <f t="shared" si="2"/>
        <v>0</v>
      </c>
      <c r="I236" s="429" t="e">
        <f t="shared" si="5"/>
        <v>#DIV/0!</v>
      </c>
      <c r="J236" s="430"/>
      <c r="K236" s="431"/>
      <c r="L236" s="432"/>
      <c r="M236" s="439"/>
      <c r="N236" s="442"/>
      <c r="O236" s="442"/>
      <c r="P236" s="442"/>
      <c r="Q236" s="440"/>
      <c r="R236" s="440"/>
      <c r="S236" s="440"/>
      <c r="T236" s="440"/>
      <c r="U236" s="442"/>
      <c r="V236" s="442"/>
      <c r="W236" s="442"/>
      <c r="X236" s="441"/>
      <c r="Y236" s="83"/>
      <c r="Z236" s="83"/>
    </row>
    <row r="237" spans="1:26" ht="15.75" hidden="1" customHeight="1">
      <c r="A237" s="83"/>
      <c r="B237" s="83"/>
      <c r="C237" s="447" t="str">
        <f>IF(ISBLANK('5. Pp (3 años)'!C263),"",'5. Pp (3 años)'!C263)</f>
        <v/>
      </c>
      <c r="D237" s="155" t="str">
        <f>IF(ISBLANK('5. Pp (3 años)'!D263),"",'5. Pp (3 años)'!D263)</f>
        <v/>
      </c>
      <c r="E237" s="155" t="str">
        <f>IF(ISBLANK('5. Pp (3 años)'!E263),"",'5. Pp (3 años)'!E263)</f>
        <v/>
      </c>
      <c r="F237" s="477"/>
      <c r="G237" s="478"/>
      <c r="H237" s="476">
        <f t="shared" si="2"/>
        <v>0</v>
      </c>
      <c r="I237" s="429" t="e">
        <f t="shared" si="5"/>
        <v>#DIV/0!</v>
      </c>
      <c r="J237" s="430"/>
      <c r="K237" s="431"/>
      <c r="L237" s="432"/>
      <c r="M237" s="439"/>
      <c r="N237" s="442"/>
      <c r="O237" s="442"/>
      <c r="P237" s="442"/>
      <c r="Q237" s="440"/>
      <c r="R237" s="440"/>
      <c r="S237" s="440"/>
      <c r="T237" s="440"/>
      <c r="U237" s="442"/>
      <c r="V237" s="442"/>
      <c r="W237" s="442"/>
      <c r="X237" s="441"/>
      <c r="Y237" s="83"/>
      <c r="Z237" s="83"/>
    </row>
    <row r="238" spans="1:26" ht="15.75" hidden="1" customHeight="1">
      <c r="A238" s="83"/>
      <c r="B238" s="83"/>
      <c r="C238" s="447" t="str">
        <f>IF(ISBLANK('5. Pp (3 años)'!C264),"",'5. Pp (3 años)'!C264)</f>
        <v/>
      </c>
      <c r="D238" s="155" t="str">
        <f>IF(ISBLANK('5. Pp (3 años)'!D264),"",'5. Pp (3 años)'!D264)</f>
        <v/>
      </c>
      <c r="E238" s="155" t="str">
        <f>IF(ISBLANK('5. Pp (3 años)'!E264),"",'5. Pp (3 años)'!E264)</f>
        <v/>
      </c>
      <c r="F238" s="477"/>
      <c r="G238" s="478"/>
      <c r="H238" s="476">
        <f t="shared" si="2"/>
        <v>0</v>
      </c>
      <c r="I238" s="429" t="e">
        <f t="shared" si="5"/>
        <v>#DIV/0!</v>
      </c>
      <c r="J238" s="430"/>
      <c r="K238" s="431"/>
      <c r="L238" s="432"/>
      <c r="M238" s="439"/>
      <c r="N238" s="442"/>
      <c r="O238" s="442"/>
      <c r="P238" s="442"/>
      <c r="Q238" s="440"/>
      <c r="R238" s="440"/>
      <c r="S238" s="440"/>
      <c r="T238" s="440"/>
      <c r="U238" s="442"/>
      <c r="V238" s="442"/>
      <c r="W238" s="442"/>
      <c r="X238" s="441"/>
      <c r="Y238" s="83"/>
      <c r="Z238" s="83"/>
    </row>
    <row r="239" spans="1:26" ht="15.75" hidden="1" customHeight="1">
      <c r="A239" s="83"/>
      <c r="B239" s="83"/>
      <c r="C239" s="443" t="str">
        <f>IF(ISBLANK('5. Pp (3 años)'!C265),"",'5. Pp (3 años)'!C265)</f>
        <v/>
      </c>
      <c r="D239" s="216" t="str">
        <f>IF(ISBLANK('5. Pp (3 años)'!D265),"",'5. Pp (3 años)'!D265)</f>
        <v/>
      </c>
      <c r="E239" s="216" t="str">
        <f>IF(ISBLANK('5. Pp (3 años)'!E265),"",'5. Pp (3 años)'!E265)</f>
        <v/>
      </c>
      <c r="F239" s="473"/>
      <c r="G239" s="474"/>
      <c r="H239" s="474">
        <f t="shared" si="2"/>
        <v>0</v>
      </c>
      <c r="I239" s="446" t="e">
        <f t="shared" si="5"/>
        <v>#DIV/0!</v>
      </c>
      <c r="J239" s="430"/>
      <c r="K239" s="431"/>
      <c r="L239" s="432"/>
      <c r="M239" s="439"/>
      <c r="N239" s="442"/>
      <c r="O239" s="442"/>
      <c r="P239" s="442"/>
      <c r="Q239" s="440"/>
      <c r="R239" s="440"/>
      <c r="S239" s="440"/>
      <c r="T239" s="440"/>
      <c r="U239" s="442"/>
      <c r="V239" s="442"/>
      <c r="W239" s="442"/>
      <c r="X239" s="441"/>
      <c r="Y239" s="83"/>
      <c r="Z239" s="83"/>
    </row>
    <row r="240" spans="1:26" ht="15.75" hidden="1" customHeight="1">
      <c r="A240" s="83"/>
      <c r="B240" s="83"/>
      <c r="C240" s="447" t="str">
        <f>IF(ISBLANK('5. Pp (3 años)'!C266),"",'5. Pp (3 años)'!C266)</f>
        <v/>
      </c>
      <c r="D240" s="155" t="str">
        <f>IF(ISBLANK('5. Pp (3 años)'!D266),"",'5. Pp (3 años)'!D266)</f>
        <v/>
      </c>
      <c r="E240" s="155" t="str">
        <f>IF(ISBLANK('5. Pp (3 años)'!E266),"",'5. Pp (3 años)'!E266)</f>
        <v/>
      </c>
      <c r="F240" s="475"/>
      <c r="G240" s="476"/>
      <c r="H240" s="476">
        <f t="shared" si="2"/>
        <v>0</v>
      </c>
      <c r="I240" s="429" t="e">
        <f t="shared" si="5"/>
        <v>#DIV/0!</v>
      </c>
      <c r="J240" s="430"/>
      <c r="K240" s="431"/>
      <c r="L240" s="432"/>
      <c r="M240" s="439"/>
      <c r="N240" s="442"/>
      <c r="O240" s="442"/>
      <c r="P240" s="442"/>
      <c r="Q240" s="440"/>
      <c r="R240" s="440"/>
      <c r="S240" s="440"/>
      <c r="T240" s="440"/>
      <c r="U240" s="442"/>
      <c r="V240" s="442"/>
      <c r="W240" s="442"/>
      <c r="X240" s="441"/>
      <c r="Y240" s="83"/>
      <c r="Z240" s="83"/>
    </row>
    <row r="241" spans="1:26" ht="15.75" hidden="1" customHeight="1">
      <c r="A241" s="83"/>
      <c r="B241" s="83"/>
      <c r="C241" s="447" t="str">
        <f>IF(ISBLANK('5. Pp (3 años)'!C267),"",'5. Pp (3 años)'!C267)</f>
        <v/>
      </c>
      <c r="D241" s="155" t="str">
        <f>IF(ISBLANK('5. Pp (3 años)'!D267),"",'5. Pp (3 años)'!D267)</f>
        <v/>
      </c>
      <c r="E241" s="155" t="str">
        <f>IF(ISBLANK('5. Pp (3 años)'!E267),"",'5. Pp (3 años)'!E267)</f>
        <v/>
      </c>
      <c r="F241" s="477"/>
      <c r="G241" s="478"/>
      <c r="H241" s="476">
        <f t="shared" si="2"/>
        <v>0</v>
      </c>
      <c r="I241" s="429" t="e">
        <f t="shared" si="5"/>
        <v>#DIV/0!</v>
      </c>
      <c r="J241" s="430"/>
      <c r="K241" s="431"/>
      <c r="L241" s="432"/>
      <c r="M241" s="439"/>
      <c r="N241" s="442"/>
      <c r="O241" s="442"/>
      <c r="P241" s="442"/>
      <c r="Q241" s="440"/>
      <c r="R241" s="440"/>
      <c r="S241" s="440"/>
      <c r="T241" s="440"/>
      <c r="U241" s="442"/>
      <c r="V241" s="442"/>
      <c r="W241" s="442"/>
      <c r="X241" s="441"/>
      <c r="Y241" s="83"/>
      <c r="Z241" s="83"/>
    </row>
    <row r="242" spans="1:26" ht="15.75" hidden="1" customHeight="1">
      <c r="A242" s="83"/>
      <c r="B242" s="83"/>
      <c r="C242" s="447" t="str">
        <f>IF(ISBLANK('5. Pp (3 años)'!C268),"",'5. Pp (3 años)'!C268)</f>
        <v/>
      </c>
      <c r="D242" s="155" t="str">
        <f>IF(ISBLANK('5. Pp (3 años)'!D268),"",'5. Pp (3 años)'!D268)</f>
        <v/>
      </c>
      <c r="E242" s="155" t="str">
        <f>IF(ISBLANK('5. Pp (3 años)'!E268),"",'5. Pp (3 años)'!E268)</f>
        <v/>
      </c>
      <c r="F242" s="477"/>
      <c r="G242" s="478"/>
      <c r="H242" s="476">
        <f t="shared" si="2"/>
        <v>0</v>
      </c>
      <c r="I242" s="429" t="e">
        <f t="shared" si="5"/>
        <v>#DIV/0!</v>
      </c>
      <c r="J242" s="430"/>
      <c r="K242" s="431"/>
      <c r="L242" s="432"/>
      <c r="M242" s="439"/>
      <c r="N242" s="442"/>
      <c r="O242" s="442"/>
      <c r="P242" s="442"/>
      <c r="Q242" s="440"/>
      <c r="R242" s="440"/>
      <c r="S242" s="440"/>
      <c r="T242" s="440"/>
      <c r="U242" s="442"/>
      <c r="V242" s="442"/>
      <c r="W242" s="442"/>
      <c r="X242" s="441"/>
      <c r="Y242" s="83"/>
      <c r="Z242" s="83"/>
    </row>
    <row r="243" spans="1:26" ht="15.75" hidden="1" customHeight="1">
      <c r="A243" s="83"/>
      <c r="B243" s="83"/>
      <c r="C243" s="447" t="str">
        <f>IF(ISBLANK('5. Pp (3 años)'!C269),"",'5. Pp (3 años)'!C269)</f>
        <v/>
      </c>
      <c r="D243" s="155" t="str">
        <f>IF(ISBLANK('5. Pp (3 años)'!D269),"",'5. Pp (3 años)'!D269)</f>
        <v/>
      </c>
      <c r="E243" s="155" t="str">
        <f>IF(ISBLANK('5. Pp (3 años)'!E269),"",'5. Pp (3 años)'!E269)</f>
        <v/>
      </c>
      <c r="F243" s="475"/>
      <c r="G243" s="476"/>
      <c r="H243" s="476">
        <f t="shared" si="2"/>
        <v>0</v>
      </c>
      <c r="I243" s="429" t="e">
        <f t="shared" si="5"/>
        <v>#DIV/0!</v>
      </c>
      <c r="J243" s="430"/>
      <c r="K243" s="431"/>
      <c r="L243" s="432"/>
      <c r="M243" s="439"/>
      <c r="N243" s="442"/>
      <c r="O243" s="442"/>
      <c r="P243" s="442"/>
      <c r="Q243" s="440"/>
      <c r="R243" s="440"/>
      <c r="S243" s="440"/>
      <c r="T243" s="440"/>
      <c r="U243" s="442"/>
      <c r="V243" s="442"/>
      <c r="W243" s="442"/>
      <c r="X243" s="441"/>
      <c r="Y243" s="83"/>
      <c r="Z243" s="83"/>
    </row>
    <row r="244" spans="1:26" ht="15.75" hidden="1" customHeight="1">
      <c r="A244" s="83"/>
      <c r="B244" s="83"/>
      <c r="C244" s="447" t="str">
        <f>IF(ISBLANK('5. Pp (3 años)'!C270),"",'5. Pp (3 años)'!C270)</f>
        <v/>
      </c>
      <c r="D244" s="155" t="str">
        <f>IF(ISBLANK('5. Pp (3 años)'!D270),"",'5. Pp (3 años)'!D270)</f>
        <v/>
      </c>
      <c r="E244" s="155" t="str">
        <f>IF(ISBLANK('5. Pp (3 años)'!E270),"",'5. Pp (3 años)'!E270)</f>
        <v/>
      </c>
      <c r="F244" s="475"/>
      <c r="G244" s="476"/>
      <c r="H244" s="476">
        <f t="shared" si="2"/>
        <v>0</v>
      </c>
      <c r="I244" s="429" t="e">
        <f t="shared" si="5"/>
        <v>#DIV/0!</v>
      </c>
      <c r="J244" s="430"/>
      <c r="K244" s="431"/>
      <c r="L244" s="432"/>
      <c r="M244" s="439"/>
      <c r="N244" s="442"/>
      <c r="O244" s="442"/>
      <c r="P244" s="442"/>
      <c r="Q244" s="440"/>
      <c r="R244" s="440"/>
      <c r="S244" s="440"/>
      <c r="T244" s="440"/>
      <c r="U244" s="442"/>
      <c r="V244" s="442"/>
      <c r="W244" s="442"/>
      <c r="X244" s="441"/>
      <c r="Y244" s="83"/>
      <c r="Z244" s="83"/>
    </row>
    <row r="245" spans="1:26" ht="15.75" hidden="1" customHeight="1">
      <c r="A245" s="83"/>
      <c r="B245" s="83"/>
      <c r="C245" s="447" t="str">
        <f>IF(ISBLANK('5. Pp (3 años)'!C271),"",'5. Pp (3 años)'!C271)</f>
        <v/>
      </c>
      <c r="D245" s="155" t="str">
        <f>IF(ISBLANK('5. Pp (3 años)'!D271),"",'5. Pp (3 años)'!D271)</f>
        <v/>
      </c>
      <c r="E245" s="155" t="str">
        <f>IF(ISBLANK('5. Pp (3 años)'!E271),"",'5. Pp (3 años)'!E271)</f>
        <v/>
      </c>
      <c r="F245" s="477"/>
      <c r="G245" s="478"/>
      <c r="H245" s="476">
        <f t="shared" si="2"/>
        <v>0</v>
      </c>
      <c r="I245" s="429" t="e">
        <f t="shared" si="5"/>
        <v>#DIV/0!</v>
      </c>
      <c r="J245" s="430"/>
      <c r="K245" s="431"/>
      <c r="L245" s="432"/>
      <c r="M245" s="439"/>
      <c r="N245" s="442"/>
      <c r="O245" s="442"/>
      <c r="P245" s="442"/>
      <c r="Q245" s="440"/>
      <c r="R245" s="440"/>
      <c r="S245" s="440"/>
      <c r="T245" s="440"/>
      <c r="U245" s="442"/>
      <c r="V245" s="442"/>
      <c r="W245" s="442"/>
      <c r="X245" s="441"/>
      <c r="Y245" s="83"/>
      <c r="Z245" s="83"/>
    </row>
    <row r="246" spans="1:26" ht="15.75" hidden="1" customHeight="1">
      <c r="A246" s="83"/>
      <c r="B246" s="83"/>
      <c r="C246" s="447" t="str">
        <f>IF(ISBLANK('5. Pp (3 años)'!C272),"",'5. Pp (3 años)'!C272)</f>
        <v/>
      </c>
      <c r="D246" s="155" t="str">
        <f>IF(ISBLANK('5. Pp (3 años)'!D272),"",'5. Pp (3 años)'!D272)</f>
        <v/>
      </c>
      <c r="E246" s="155" t="str">
        <f>IF(ISBLANK('5. Pp (3 años)'!E272),"",'5. Pp (3 años)'!E272)</f>
        <v/>
      </c>
      <c r="F246" s="477"/>
      <c r="G246" s="478"/>
      <c r="H246" s="476">
        <f t="shared" si="2"/>
        <v>0</v>
      </c>
      <c r="I246" s="429" t="e">
        <f t="shared" si="5"/>
        <v>#DIV/0!</v>
      </c>
      <c r="J246" s="430"/>
      <c r="K246" s="431"/>
      <c r="L246" s="432"/>
      <c r="M246" s="439"/>
      <c r="N246" s="442"/>
      <c r="O246" s="442"/>
      <c r="P246" s="442"/>
      <c r="Q246" s="440"/>
      <c r="R246" s="440"/>
      <c r="S246" s="440"/>
      <c r="T246" s="440"/>
      <c r="U246" s="442"/>
      <c r="V246" s="442"/>
      <c r="W246" s="442"/>
      <c r="X246" s="441"/>
      <c r="Y246" s="83"/>
      <c r="Z246" s="83"/>
    </row>
    <row r="247" spans="1:26" ht="15.75" hidden="1" customHeight="1">
      <c r="A247" s="83"/>
      <c r="B247" s="83"/>
      <c r="C247" s="447" t="str">
        <f>IF(ISBLANK('5. Pp (3 años)'!C273),"",'5. Pp (3 años)'!C273)</f>
        <v/>
      </c>
      <c r="D247" s="155" t="str">
        <f>IF(ISBLANK('5. Pp (3 años)'!D273),"",'5. Pp (3 años)'!D273)</f>
        <v/>
      </c>
      <c r="E247" s="155" t="str">
        <f>IF(ISBLANK('5. Pp (3 años)'!E273),"",'5. Pp (3 años)'!E273)</f>
        <v/>
      </c>
      <c r="F247" s="477"/>
      <c r="G247" s="478"/>
      <c r="H247" s="476">
        <f t="shared" si="2"/>
        <v>0</v>
      </c>
      <c r="I247" s="429" t="e">
        <f t="shared" si="5"/>
        <v>#DIV/0!</v>
      </c>
      <c r="J247" s="430"/>
      <c r="K247" s="431"/>
      <c r="L247" s="432"/>
      <c r="M247" s="439"/>
      <c r="N247" s="442"/>
      <c r="O247" s="442"/>
      <c r="P247" s="442"/>
      <c r="Q247" s="440"/>
      <c r="R247" s="440"/>
      <c r="S247" s="440"/>
      <c r="T247" s="440"/>
      <c r="U247" s="442"/>
      <c r="V247" s="442"/>
      <c r="W247" s="442"/>
      <c r="X247" s="441"/>
      <c r="Y247" s="83"/>
      <c r="Z247" s="83"/>
    </row>
    <row r="248" spans="1:26" ht="15.75" hidden="1" customHeight="1">
      <c r="A248" s="83"/>
      <c r="B248" s="83"/>
      <c r="C248" s="447" t="str">
        <f>IF(ISBLANK('5. Pp (3 años)'!C274),"",'5. Pp (3 años)'!C274)</f>
        <v/>
      </c>
      <c r="D248" s="155" t="str">
        <f>IF(ISBLANK('5. Pp (3 años)'!D274),"",'5. Pp (3 años)'!D274)</f>
        <v/>
      </c>
      <c r="E248" s="155" t="str">
        <f>IF(ISBLANK('5. Pp (3 años)'!E274),"",'5. Pp (3 años)'!E274)</f>
        <v/>
      </c>
      <c r="F248" s="477"/>
      <c r="G248" s="478"/>
      <c r="H248" s="476">
        <f t="shared" si="2"/>
        <v>0</v>
      </c>
      <c r="I248" s="429" t="e">
        <f t="shared" si="5"/>
        <v>#DIV/0!</v>
      </c>
      <c r="J248" s="430"/>
      <c r="K248" s="431"/>
      <c r="L248" s="432"/>
      <c r="M248" s="439"/>
      <c r="N248" s="442"/>
      <c r="O248" s="442"/>
      <c r="P248" s="442"/>
      <c r="Q248" s="440"/>
      <c r="R248" s="440"/>
      <c r="S248" s="440"/>
      <c r="T248" s="440"/>
      <c r="U248" s="442"/>
      <c r="V248" s="442"/>
      <c r="W248" s="442"/>
      <c r="X248" s="441"/>
      <c r="Y248" s="83"/>
      <c r="Z248" s="83"/>
    </row>
    <row r="249" spans="1:26" ht="15.75" hidden="1" customHeight="1">
      <c r="A249" s="83"/>
      <c r="B249" s="83"/>
      <c r="C249" s="459" t="str">
        <f>IF(ISBLANK('5. Pp (3 años)'!C275),"",'5. Pp (3 años)'!C275)</f>
        <v/>
      </c>
      <c r="D249" s="166" t="str">
        <f>IF(ISBLANK('5. Pp (3 años)'!D275),"",'5. Pp (3 años)'!D275)</f>
        <v/>
      </c>
      <c r="E249" s="166" t="str">
        <f>IF(ISBLANK('5. Pp (3 años)'!E275),"",'5. Pp (3 años)'!E275)</f>
        <v/>
      </c>
      <c r="F249" s="481"/>
      <c r="G249" s="482"/>
      <c r="H249" s="482">
        <f t="shared" si="2"/>
        <v>0</v>
      </c>
      <c r="I249" s="463" t="e">
        <f t="shared" si="5"/>
        <v>#DIV/0!</v>
      </c>
      <c r="J249" s="483"/>
      <c r="K249" s="484"/>
      <c r="L249" s="485"/>
      <c r="M249" s="464"/>
      <c r="N249" s="467"/>
      <c r="O249" s="467"/>
      <c r="P249" s="467"/>
      <c r="Q249" s="465"/>
      <c r="R249" s="465"/>
      <c r="S249" s="465"/>
      <c r="T249" s="465"/>
      <c r="U249" s="467"/>
      <c r="V249" s="467"/>
      <c r="W249" s="467"/>
      <c r="X249" s="466"/>
      <c r="Y249" s="83"/>
      <c r="Z249" s="83"/>
    </row>
    <row r="250" spans="1:26" ht="15.75" customHeight="1">
      <c r="A250" s="32"/>
      <c r="B250" s="32"/>
      <c r="C250" s="32"/>
      <c r="D250" s="33"/>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ht="15.75" customHeight="1">
      <c r="A251" s="32"/>
      <c r="B251" s="32"/>
      <c r="C251" s="32"/>
      <c r="D251" s="33"/>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ht="15.75" customHeight="1">
      <c r="A252" s="32"/>
      <c r="B252" s="32"/>
      <c r="C252" s="32"/>
      <c r="D252" s="33"/>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ht="15.75" customHeight="1">
      <c r="A253" s="32"/>
      <c r="B253" s="32"/>
      <c r="C253" s="32"/>
      <c r="D253" s="33"/>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ht="15.75" customHeight="1">
      <c r="A254" s="32"/>
      <c r="B254" s="32"/>
      <c r="C254" s="32"/>
      <c r="D254" s="33"/>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ht="15.75" customHeight="1">
      <c r="A255" s="32"/>
      <c r="B255" s="32"/>
      <c r="C255" s="32"/>
      <c r="D255" s="33"/>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ht="15.75" customHeight="1">
      <c r="A256" s="32"/>
      <c r="B256" s="32"/>
      <c r="C256" s="32"/>
      <c r="D256" s="33"/>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ht="15.75" customHeight="1">
      <c r="A257" s="32"/>
      <c r="B257" s="32"/>
      <c r="C257" s="32"/>
      <c r="D257" s="33"/>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ht="15.75" customHeight="1">
      <c r="A258" s="32"/>
      <c r="B258" s="32"/>
      <c r="C258" s="32"/>
      <c r="D258" s="33"/>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ht="15.75" customHeight="1">
      <c r="A259" s="32"/>
      <c r="B259" s="32"/>
      <c r="C259" s="32"/>
      <c r="D259" s="33"/>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ht="15.75" customHeight="1">
      <c r="A260" s="32"/>
      <c r="B260" s="32"/>
      <c r="C260" s="32"/>
      <c r="D260" s="33"/>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ht="15.75" customHeight="1">
      <c r="A261" s="32"/>
      <c r="B261" s="32"/>
      <c r="C261" s="32"/>
      <c r="D261" s="33"/>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ht="15.75" customHeight="1">
      <c r="A262" s="32"/>
      <c r="B262" s="32"/>
      <c r="C262" s="32"/>
      <c r="D262" s="33"/>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ht="15.75" customHeight="1">
      <c r="A263" s="83"/>
      <c r="B263" s="83"/>
      <c r="C263" s="32"/>
      <c r="D263" s="83"/>
      <c r="E263" s="83"/>
      <c r="F263" s="32"/>
      <c r="G263" s="32"/>
      <c r="H263" s="32"/>
      <c r="I263" s="83"/>
      <c r="J263" s="83"/>
      <c r="K263" s="83"/>
      <c r="L263" s="83"/>
      <c r="M263" s="83"/>
      <c r="N263" s="83"/>
      <c r="O263" s="83"/>
      <c r="P263" s="83"/>
      <c r="Q263" s="83"/>
      <c r="R263" s="83"/>
      <c r="S263" s="83"/>
      <c r="T263" s="83"/>
      <c r="U263" s="83"/>
      <c r="V263" s="83"/>
      <c r="W263" s="83"/>
      <c r="X263" s="83"/>
      <c r="Y263" s="83"/>
      <c r="Z263" s="83"/>
    </row>
    <row r="264" spans="1:26" ht="15.75" customHeight="1">
      <c r="A264" s="83"/>
      <c r="B264" s="83"/>
      <c r="C264" s="32"/>
      <c r="D264" s="83"/>
      <c r="E264" s="83"/>
      <c r="F264" s="32"/>
      <c r="G264" s="32"/>
      <c r="H264" s="32"/>
      <c r="I264" s="83"/>
      <c r="J264" s="83"/>
      <c r="K264" s="83"/>
      <c r="L264" s="83"/>
      <c r="M264" s="83"/>
      <c r="N264" s="83"/>
      <c r="O264" s="83"/>
      <c r="P264" s="83"/>
      <c r="Q264" s="83"/>
      <c r="R264" s="83"/>
      <c r="S264" s="83"/>
      <c r="T264" s="83"/>
      <c r="U264" s="83"/>
      <c r="V264" s="83"/>
      <c r="W264" s="83"/>
      <c r="X264" s="83"/>
      <c r="Y264" s="83"/>
      <c r="Z264" s="83"/>
    </row>
    <row r="265" spans="1:26" ht="15.75" customHeight="1">
      <c r="A265" s="83"/>
      <c r="B265" s="83"/>
      <c r="C265" s="32"/>
      <c r="D265" s="83"/>
      <c r="E265" s="83"/>
      <c r="F265" s="32"/>
      <c r="G265" s="32"/>
      <c r="H265" s="32"/>
      <c r="I265" s="83"/>
      <c r="J265" s="83"/>
      <c r="K265" s="83"/>
      <c r="L265" s="83"/>
      <c r="M265" s="83"/>
      <c r="N265" s="83"/>
      <c r="O265" s="83"/>
      <c r="P265" s="83"/>
      <c r="Q265" s="83"/>
      <c r="R265" s="83"/>
      <c r="S265" s="83"/>
      <c r="T265" s="83"/>
      <c r="U265" s="83"/>
      <c r="V265" s="83"/>
      <c r="W265" s="83"/>
      <c r="X265" s="83"/>
      <c r="Y265" s="83"/>
      <c r="Z265" s="83"/>
    </row>
    <row r="266" spans="1:26" ht="15.75" customHeight="1">
      <c r="A266" s="83"/>
      <c r="B266" s="83"/>
      <c r="C266" s="32"/>
      <c r="D266" s="83"/>
      <c r="E266" s="83"/>
      <c r="F266" s="32"/>
      <c r="G266" s="32"/>
      <c r="H266" s="32"/>
      <c r="I266" s="83"/>
      <c r="J266" s="83"/>
      <c r="K266" s="83"/>
      <c r="L266" s="83"/>
      <c r="M266" s="83"/>
      <c r="N266" s="83"/>
      <c r="O266" s="83"/>
      <c r="P266" s="83"/>
      <c r="Q266" s="83"/>
      <c r="R266" s="83"/>
      <c r="S266" s="83"/>
      <c r="T266" s="83"/>
      <c r="U266" s="83"/>
      <c r="V266" s="83"/>
      <c r="W266" s="83"/>
      <c r="X266" s="83"/>
      <c r="Y266" s="83"/>
      <c r="Z266" s="83"/>
    </row>
    <row r="267" spans="1:26" ht="15.75" customHeight="1">
      <c r="A267" s="83"/>
      <c r="B267" s="83"/>
      <c r="C267" s="32"/>
      <c r="D267" s="83"/>
      <c r="E267" s="83"/>
      <c r="F267" s="32"/>
      <c r="G267" s="32"/>
      <c r="H267" s="32"/>
      <c r="I267" s="83"/>
      <c r="J267" s="83"/>
      <c r="K267" s="83"/>
      <c r="L267" s="83"/>
      <c r="M267" s="83"/>
      <c r="N267" s="83"/>
      <c r="O267" s="83"/>
      <c r="P267" s="83"/>
      <c r="Q267" s="83"/>
      <c r="R267" s="83"/>
      <c r="S267" s="83"/>
      <c r="T267" s="83"/>
      <c r="U267" s="83"/>
      <c r="V267" s="83"/>
      <c r="W267" s="83"/>
      <c r="X267" s="83"/>
      <c r="Y267" s="83"/>
      <c r="Z267" s="83"/>
    </row>
    <row r="268" spans="1:26" ht="15.75" customHeight="1">
      <c r="A268" s="83"/>
      <c r="B268" s="83"/>
      <c r="C268" s="32"/>
      <c r="D268" s="83"/>
      <c r="E268" s="83"/>
      <c r="F268" s="32"/>
      <c r="G268" s="32"/>
      <c r="H268" s="32"/>
      <c r="I268" s="83"/>
      <c r="J268" s="83"/>
      <c r="K268" s="83"/>
      <c r="L268" s="83"/>
      <c r="M268" s="83"/>
      <c r="N268" s="83"/>
      <c r="O268" s="83"/>
      <c r="P268" s="83"/>
      <c r="Q268" s="83"/>
      <c r="R268" s="83"/>
      <c r="S268" s="83"/>
      <c r="T268" s="83"/>
      <c r="U268" s="83"/>
      <c r="V268" s="83"/>
      <c r="W268" s="83"/>
      <c r="X268" s="83"/>
      <c r="Y268" s="83"/>
      <c r="Z268" s="83"/>
    </row>
    <row r="269" spans="1:26" ht="15.75" customHeight="1">
      <c r="A269" s="83"/>
      <c r="B269" s="83"/>
      <c r="C269" s="32"/>
      <c r="D269" s="83"/>
      <c r="E269" s="83"/>
      <c r="F269" s="32"/>
      <c r="G269" s="32"/>
      <c r="H269" s="32"/>
      <c r="I269" s="83"/>
      <c r="J269" s="83"/>
      <c r="K269" s="83"/>
      <c r="L269" s="83"/>
      <c r="M269" s="83"/>
      <c r="N269" s="83"/>
      <c r="O269" s="83"/>
      <c r="P269" s="83"/>
      <c r="Q269" s="83"/>
      <c r="R269" s="83"/>
      <c r="S269" s="83"/>
      <c r="T269" s="83"/>
      <c r="U269" s="83"/>
      <c r="V269" s="83"/>
      <c r="W269" s="83"/>
      <c r="X269" s="83"/>
      <c r="Y269" s="83"/>
      <c r="Z269" s="83"/>
    </row>
    <row r="270" spans="1:26" ht="15.75" customHeight="1">
      <c r="A270" s="83"/>
      <c r="B270" s="83"/>
      <c r="C270" s="32"/>
      <c r="D270" s="83"/>
      <c r="E270" s="83"/>
      <c r="F270" s="32"/>
      <c r="G270" s="32"/>
      <c r="H270" s="32"/>
      <c r="I270" s="83"/>
      <c r="J270" s="83"/>
      <c r="K270" s="83"/>
      <c r="L270" s="83"/>
      <c r="M270" s="83"/>
      <c r="N270" s="83"/>
      <c r="O270" s="83"/>
      <c r="P270" s="83"/>
      <c r="Q270" s="83"/>
      <c r="R270" s="83"/>
      <c r="S270" s="83"/>
      <c r="T270" s="83"/>
      <c r="U270" s="83"/>
      <c r="V270" s="83"/>
      <c r="W270" s="83"/>
      <c r="X270" s="83"/>
      <c r="Y270" s="83"/>
      <c r="Z270" s="83"/>
    </row>
    <row r="271" spans="1:26" ht="15.75" customHeight="1">
      <c r="A271" s="83"/>
      <c r="B271" s="83"/>
      <c r="C271" s="32"/>
      <c r="D271" s="83"/>
      <c r="E271" s="83"/>
      <c r="F271" s="32"/>
      <c r="G271" s="32"/>
      <c r="H271" s="32"/>
      <c r="I271" s="83"/>
      <c r="J271" s="83"/>
      <c r="K271" s="83"/>
      <c r="L271" s="83"/>
      <c r="M271" s="83"/>
      <c r="N271" s="83"/>
      <c r="O271" s="83"/>
      <c r="P271" s="83"/>
      <c r="Q271" s="83"/>
      <c r="R271" s="83"/>
      <c r="S271" s="83"/>
      <c r="T271" s="83"/>
      <c r="U271" s="83"/>
      <c r="V271" s="83"/>
      <c r="W271" s="83"/>
      <c r="X271" s="83"/>
      <c r="Y271" s="83"/>
      <c r="Z271" s="83"/>
    </row>
    <row r="272" spans="1:26" ht="15.75" customHeight="1">
      <c r="A272" s="83"/>
      <c r="B272" s="83"/>
      <c r="C272" s="32"/>
      <c r="D272" s="83"/>
      <c r="E272" s="83"/>
      <c r="F272" s="32"/>
      <c r="G272" s="32"/>
      <c r="H272" s="32"/>
      <c r="I272" s="83"/>
      <c r="J272" s="83"/>
      <c r="K272" s="83"/>
      <c r="L272" s="83"/>
      <c r="M272" s="83"/>
      <c r="N272" s="83"/>
      <c r="O272" s="83"/>
      <c r="P272" s="83"/>
      <c r="Q272" s="83"/>
      <c r="R272" s="83"/>
      <c r="S272" s="83"/>
      <c r="T272" s="83"/>
      <c r="U272" s="83"/>
      <c r="V272" s="83"/>
      <c r="W272" s="83"/>
      <c r="X272" s="83"/>
      <c r="Y272" s="83"/>
      <c r="Z272" s="83"/>
    </row>
    <row r="273" spans="1:26" ht="15.75" customHeight="1">
      <c r="A273" s="83"/>
      <c r="B273" s="83"/>
      <c r="C273" s="32"/>
      <c r="D273" s="83"/>
      <c r="E273" s="83"/>
      <c r="F273" s="32"/>
      <c r="G273" s="32"/>
      <c r="H273" s="32"/>
      <c r="I273" s="83"/>
      <c r="J273" s="83"/>
      <c r="K273" s="83"/>
      <c r="L273" s="83"/>
      <c r="M273" s="83"/>
      <c r="N273" s="83"/>
      <c r="O273" s="83"/>
      <c r="P273" s="83"/>
      <c r="Q273" s="83"/>
      <c r="R273" s="83"/>
      <c r="S273" s="83"/>
      <c r="T273" s="83"/>
      <c r="U273" s="83"/>
      <c r="V273" s="83"/>
      <c r="W273" s="83"/>
      <c r="X273" s="83"/>
      <c r="Y273" s="83"/>
      <c r="Z273" s="83"/>
    </row>
    <row r="274" spans="1:26" ht="15.75" customHeight="1">
      <c r="A274" s="83"/>
      <c r="B274" s="83"/>
      <c r="C274" s="32"/>
      <c r="D274" s="83"/>
      <c r="E274" s="83"/>
      <c r="F274" s="32"/>
      <c r="G274" s="32"/>
      <c r="H274" s="32"/>
      <c r="I274" s="83"/>
      <c r="J274" s="83"/>
      <c r="K274" s="83"/>
      <c r="L274" s="83"/>
      <c r="M274" s="83"/>
      <c r="N274" s="83"/>
      <c r="O274" s="83"/>
      <c r="P274" s="83"/>
      <c r="Q274" s="83"/>
      <c r="R274" s="83"/>
      <c r="S274" s="83"/>
      <c r="T274" s="83"/>
      <c r="U274" s="83"/>
      <c r="V274" s="83"/>
      <c r="W274" s="83"/>
      <c r="X274" s="83"/>
      <c r="Y274" s="83"/>
      <c r="Z274" s="83"/>
    </row>
    <row r="275" spans="1:26" ht="15.75" customHeight="1">
      <c r="A275" s="83"/>
      <c r="B275" s="83"/>
      <c r="C275" s="32"/>
      <c r="D275" s="83"/>
      <c r="E275" s="83"/>
      <c r="F275" s="32"/>
      <c r="G275" s="32"/>
      <c r="H275" s="32"/>
      <c r="I275" s="83"/>
      <c r="J275" s="83"/>
      <c r="K275" s="83"/>
      <c r="L275" s="83"/>
      <c r="M275" s="83"/>
      <c r="N275" s="83"/>
      <c r="O275" s="83"/>
      <c r="P275" s="83"/>
      <c r="Q275" s="83"/>
      <c r="R275" s="83"/>
      <c r="S275" s="83"/>
      <c r="T275" s="83"/>
      <c r="U275" s="83"/>
      <c r="V275" s="83"/>
      <c r="W275" s="83"/>
      <c r="X275" s="83"/>
      <c r="Y275" s="83"/>
      <c r="Z275" s="83"/>
    </row>
    <row r="276" spans="1:26" ht="15.75" customHeight="1">
      <c r="A276" s="83"/>
      <c r="B276" s="83"/>
      <c r="C276" s="32"/>
      <c r="D276" s="83"/>
      <c r="E276" s="83"/>
      <c r="F276" s="32"/>
      <c r="G276" s="32"/>
      <c r="H276" s="32"/>
      <c r="I276" s="83"/>
      <c r="J276" s="83"/>
      <c r="K276" s="83"/>
      <c r="L276" s="83"/>
      <c r="M276" s="83"/>
      <c r="N276" s="83"/>
      <c r="O276" s="83"/>
      <c r="P276" s="83"/>
      <c r="Q276" s="83"/>
      <c r="R276" s="83"/>
      <c r="S276" s="83"/>
      <c r="T276" s="83"/>
      <c r="U276" s="83"/>
      <c r="V276" s="83"/>
      <c r="W276" s="83"/>
      <c r="X276" s="83"/>
      <c r="Y276" s="83"/>
      <c r="Z276" s="83"/>
    </row>
    <row r="277" spans="1:26" ht="15.75" customHeight="1">
      <c r="A277" s="83"/>
      <c r="B277" s="83"/>
      <c r="C277" s="32"/>
      <c r="D277" s="83"/>
      <c r="E277" s="83"/>
      <c r="F277" s="32"/>
      <c r="G277" s="32"/>
      <c r="H277" s="32"/>
      <c r="I277" s="83"/>
      <c r="J277" s="83"/>
      <c r="K277" s="83"/>
      <c r="L277" s="83"/>
      <c r="M277" s="83"/>
      <c r="N277" s="83"/>
      <c r="O277" s="83"/>
      <c r="P277" s="83"/>
      <c r="Q277" s="83"/>
      <c r="R277" s="83"/>
      <c r="S277" s="83"/>
      <c r="T277" s="83"/>
      <c r="U277" s="83"/>
      <c r="V277" s="83"/>
      <c r="W277" s="83"/>
      <c r="X277" s="83"/>
      <c r="Y277" s="83"/>
      <c r="Z277" s="83"/>
    </row>
    <row r="278" spans="1:26" ht="15.75" customHeight="1">
      <c r="A278" s="83"/>
      <c r="B278" s="83"/>
      <c r="C278" s="32"/>
      <c r="D278" s="83"/>
      <c r="E278" s="83"/>
      <c r="F278" s="32"/>
      <c r="G278" s="32"/>
      <c r="H278" s="32"/>
      <c r="I278" s="83"/>
      <c r="J278" s="83"/>
      <c r="K278" s="83"/>
      <c r="L278" s="83"/>
      <c r="M278" s="83"/>
      <c r="N278" s="83"/>
      <c r="O278" s="83"/>
      <c r="P278" s="83"/>
      <c r="Q278" s="83"/>
      <c r="R278" s="83"/>
      <c r="S278" s="83"/>
      <c r="T278" s="83"/>
      <c r="U278" s="83"/>
      <c r="V278" s="83"/>
      <c r="W278" s="83"/>
      <c r="X278" s="83"/>
      <c r="Y278" s="83"/>
      <c r="Z278" s="83"/>
    </row>
    <row r="279" spans="1:26" ht="15.75" customHeight="1">
      <c r="A279" s="83"/>
      <c r="B279" s="83"/>
      <c r="C279" s="32"/>
      <c r="D279" s="83"/>
      <c r="E279" s="83"/>
      <c r="F279" s="32"/>
      <c r="G279" s="32"/>
      <c r="H279" s="32"/>
      <c r="I279" s="83"/>
      <c r="J279" s="83"/>
      <c r="K279" s="83"/>
      <c r="L279" s="83"/>
      <c r="M279" s="83"/>
      <c r="N279" s="83"/>
      <c r="O279" s="83"/>
      <c r="P279" s="83"/>
      <c r="Q279" s="83"/>
      <c r="R279" s="83"/>
      <c r="S279" s="83"/>
      <c r="T279" s="83"/>
      <c r="U279" s="83"/>
      <c r="V279" s="83"/>
      <c r="W279" s="83"/>
      <c r="X279" s="83"/>
      <c r="Y279" s="83"/>
      <c r="Z279" s="83"/>
    </row>
    <row r="280" spans="1:26" ht="15.75" customHeight="1">
      <c r="A280" s="83"/>
      <c r="B280" s="83"/>
      <c r="C280" s="32"/>
      <c r="D280" s="83"/>
      <c r="E280" s="83"/>
      <c r="F280" s="32"/>
      <c r="G280" s="32"/>
      <c r="H280" s="32"/>
      <c r="I280" s="83"/>
      <c r="J280" s="83"/>
      <c r="K280" s="83"/>
      <c r="L280" s="83"/>
      <c r="M280" s="83"/>
      <c r="N280" s="83"/>
      <c r="O280" s="83"/>
      <c r="P280" s="83"/>
      <c r="Q280" s="83"/>
      <c r="R280" s="83"/>
      <c r="S280" s="83"/>
      <c r="T280" s="83"/>
      <c r="U280" s="83"/>
      <c r="V280" s="83"/>
      <c r="W280" s="83"/>
      <c r="X280" s="83"/>
      <c r="Y280" s="83"/>
      <c r="Z280" s="83"/>
    </row>
    <row r="281" spans="1:26" ht="15.75" customHeight="1">
      <c r="A281" s="83"/>
      <c r="B281" s="83"/>
      <c r="C281" s="32"/>
      <c r="D281" s="83"/>
      <c r="E281" s="83"/>
      <c r="F281" s="32"/>
      <c r="G281" s="32"/>
      <c r="H281" s="32"/>
      <c r="I281" s="83"/>
      <c r="J281" s="83"/>
      <c r="K281" s="83"/>
      <c r="L281" s="83"/>
      <c r="M281" s="83"/>
      <c r="N281" s="83"/>
      <c r="O281" s="83"/>
      <c r="P281" s="83"/>
      <c r="Q281" s="83"/>
      <c r="R281" s="83"/>
      <c r="S281" s="83"/>
      <c r="T281" s="83"/>
      <c r="U281" s="83"/>
      <c r="V281" s="83"/>
      <c r="W281" s="83"/>
      <c r="X281" s="83"/>
      <c r="Y281" s="83"/>
      <c r="Z281" s="83"/>
    </row>
    <row r="282" spans="1:26" ht="15.75" customHeight="1">
      <c r="A282" s="83"/>
      <c r="B282" s="83"/>
      <c r="C282" s="32"/>
      <c r="D282" s="83"/>
      <c r="E282" s="83"/>
      <c r="F282" s="32"/>
      <c r="G282" s="32"/>
      <c r="H282" s="32"/>
      <c r="I282" s="83"/>
      <c r="J282" s="83"/>
      <c r="K282" s="83"/>
      <c r="L282" s="83"/>
      <c r="M282" s="83"/>
      <c r="N282" s="83"/>
      <c r="O282" s="83"/>
      <c r="P282" s="83"/>
      <c r="Q282" s="83"/>
      <c r="R282" s="83"/>
      <c r="S282" s="83"/>
      <c r="T282" s="83"/>
      <c r="U282" s="83"/>
      <c r="V282" s="83"/>
      <c r="W282" s="83"/>
      <c r="X282" s="83"/>
      <c r="Y282" s="83"/>
      <c r="Z282" s="83"/>
    </row>
    <row r="283" spans="1:26" ht="15.75" customHeight="1">
      <c r="A283" s="83"/>
      <c r="B283" s="83"/>
      <c r="C283" s="32"/>
      <c r="D283" s="83"/>
      <c r="E283" s="83"/>
      <c r="F283" s="32"/>
      <c r="G283" s="32"/>
      <c r="H283" s="32"/>
      <c r="I283" s="83"/>
      <c r="J283" s="83"/>
      <c r="K283" s="83"/>
      <c r="L283" s="83"/>
      <c r="M283" s="83"/>
      <c r="N283" s="83"/>
      <c r="O283" s="83"/>
      <c r="P283" s="83"/>
      <c r="Q283" s="83"/>
      <c r="R283" s="83"/>
      <c r="S283" s="83"/>
      <c r="T283" s="83"/>
      <c r="U283" s="83"/>
      <c r="V283" s="83"/>
      <c r="W283" s="83"/>
      <c r="X283" s="83"/>
      <c r="Y283" s="83"/>
      <c r="Z283" s="83"/>
    </row>
    <row r="284" spans="1:26" ht="15.75" customHeight="1">
      <c r="A284" s="83"/>
      <c r="B284" s="83"/>
      <c r="C284" s="32"/>
      <c r="D284" s="83"/>
      <c r="E284" s="83"/>
      <c r="F284" s="32"/>
      <c r="G284" s="32"/>
      <c r="H284" s="32"/>
      <c r="I284" s="83"/>
      <c r="J284" s="83"/>
      <c r="K284" s="83"/>
      <c r="L284" s="83"/>
      <c r="M284" s="83"/>
      <c r="N284" s="83"/>
      <c r="O284" s="83"/>
      <c r="P284" s="83"/>
      <c r="Q284" s="83"/>
      <c r="R284" s="83"/>
      <c r="S284" s="83"/>
      <c r="T284" s="83"/>
      <c r="U284" s="83"/>
      <c r="V284" s="83"/>
      <c r="W284" s="83"/>
      <c r="X284" s="83"/>
      <c r="Y284" s="83"/>
      <c r="Z284" s="83"/>
    </row>
    <row r="285" spans="1:26" ht="15.75" customHeight="1">
      <c r="A285" s="83"/>
      <c r="B285" s="83"/>
      <c r="C285" s="32"/>
      <c r="D285" s="83"/>
      <c r="E285" s="83"/>
      <c r="F285" s="32"/>
      <c r="G285" s="32"/>
      <c r="H285" s="32"/>
      <c r="I285" s="83"/>
      <c r="J285" s="83"/>
      <c r="K285" s="83"/>
      <c r="L285" s="83"/>
      <c r="M285" s="83"/>
      <c r="N285" s="83"/>
      <c r="O285" s="83"/>
      <c r="P285" s="83"/>
      <c r="Q285" s="83"/>
      <c r="R285" s="83"/>
      <c r="S285" s="83"/>
      <c r="T285" s="83"/>
      <c r="U285" s="83"/>
      <c r="V285" s="83"/>
      <c r="W285" s="83"/>
      <c r="X285" s="83"/>
      <c r="Y285" s="83"/>
      <c r="Z285" s="83"/>
    </row>
    <row r="286" spans="1:26" ht="15.75" customHeight="1">
      <c r="A286" s="83"/>
      <c r="B286" s="83"/>
      <c r="C286" s="32"/>
      <c r="D286" s="83"/>
      <c r="E286" s="83"/>
      <c r="F286" s="32"/>
      <c r="G286" s="32"/>
      <c r="H286" s="32"/>
      <c r="I286" s="83"/>
      <c r="J286" s="83"/>
      <c r="K286" s="83"/>
      <c r="L286" s="83"/>
      <c r="M286" s="83"/>
      <c r="N286" s="83"/>
      <c r="O286" s="83"/>
      <c r="P286" s="83"/>
      <c r="Q286" s="83"/>
      <c r="R286" s="83"/>
      <c r="S286" s="83"/>
      <c r="T286" s="83"/>
      <c r="U286" s="83"/>
      <c r="V286" s="83"/>
      <c r="W286" s="83"/>
      <c r="X286" s="83"/>
      <c r="Y286" s="83"/>
      <c r="Z286" s="83"/>
    </row>
    <row r="287" spans="1:26" ht="15.75" customHeight="1">
      <c r="A287" s="83"/>
      <c r="B287" s="83"/>
      <c r="C287" s="32"/>
      <c r="D287" s="83"/>
      <c r="E287" s="83"/>
      <c r="F287" s="32"/>
      <c r="G287" s="32"/>
      <c r="H287" s="32"/>
      <c r="I287" s="83"/>
      <c r="J287" s="83"/>
      <c r="K287" s="83"/>
      <c r="L287" s="83"/>
      <c r="M287" s="83"/>
      <c r="N287" s="83"/>
      <c r="O287" s="83"/>
      <c r="P287" s="83"/>
      <c r="Q287" s="83"/>
      <c r="R287" s="83"/>
      <c r="S287" s="83"/>
      <c r="T287" s="83"/>
      <c r="U287" s="83"/>
      <c r="V287" s="83"/>
      <c r="W287" s="83"/>
      <c r="X287" s="83"/>
      <c r="Y287" s="83"/>
      <c r="Z287" s="83"/>
    </row>
    <row r="288" spans="1:26" ht="15.75" customHeight="1">
      <c r="A288" s="83"/>
      <c r="B288" s="83"/>
      <c r="C288" s="32"/>
      <c r="D288" s="83"/>
      <c r="E288" s="83"/>
      <c r="F288" s="32"/>
      <c r="G288" s="32"/>
      <c r="H288" s="32"/>
      <c r="I288" s="83"/>
      <c r="J288" s="83"/>
      <c r="K288" s="83"/>
      <c r="L288" s="83"/>
      <c r="M288" s="83"/>
      <c r="N288" s="83"/>
      <c r="O288" s="83"/>
      <c r="P288" s="83"/>
      <c r="Q288" s="83"/>
      <c r="R288" s="83"/>
      <c r="S288" s="83"/>
      <c r="T288" s="83"/>
      <c r="U288" s="83"/>
      <c r="V288" s="83"/>
      <c r="W288" s="83"/>
      <c r="X288" s="83"/>
      <c r="Y288" s="83"/>
      <c r="Z288" s="83"/>
    </row>
    <row r="289" spans="1:26" ht="15.75" customHeight="1">
      <c r="A289" s="83"/>
      <c r="B289" s="83"/>
      <c r="C289" s="32"/>
      <c r="D289" s="83"/>
      <c r="E289" s="83"/>
      <c r="F289" s="32"/>
      <c r="G289" s="32"/>
      <c r="H289" s="32"/>
      <c r="I289" s="83"/>
      <c r="J289" s="83"/>
      <c r="K289" s="83"/>
      <c r="L289" s="83"/>
      <c r="M289" s="83"/>
      <c r="N289" s="83"/>
      <c r="O289" s="83"/>
      <c r="P289" s="83"/>
      <c r="Q289" s="83"/>
      <c r="R289" s="83"/>
      <c r="S289" s="83"/>
      <c r="T289" s="83"/>
      <c r="U289" s="83"/>
      <c r="V289" s="83"/>
      <c r="W289" s="83"/>
      <c r="X289" s="83"/>
      <c r="Y289" s="83"/>
      <c r="Z289" s="83"/>
    </row>
    <row r="290" spans="1:26" ht="15.75" customHeight="1">
      <c r="A290" s="83"/>
      <c r="B290" s="83"/>
      <c r="C290" s="32"/>
      <c r="D290" s="83"/>
      <c r="E290" s="83"/>
      <c r="F290" s="32"/>
      <c r="G290" s="32"/>
      <c r="H290" s="32"/>
      <c r="I290" s="83"/>
      <c r="J290" s="83"/>
      <c r="K290" s="83"/>
      <c r="L290" s="83"/>
      <c r="M290" s="83"/>
      <c r="N290" s="83"/>
      <c r="O290" s="83"/>
      <c r="P290" s="83"/>
      <c r="Q290" s="83"/>
      <c r="R290" s="83"/>
      <c r="S290" s="83"/>
      <c r="T290" s="83"/>
      <c r="U290" s="83"/>
      <c r="V290" s="83"/>
      <c r="W290" s="83"/>
      <c r="X290" s="83"/>
      <c r="Y290" s="83"/>
      <c r="Z290" s="83"/>
    </row>
    <row r="291" spans="1:26" ht="15.75" customHeight="1">
      <c r="A291" s="83"/>
      <c r="B291" s="83"/>
      <c r="C291" s="32"/>
      <c r="D291" s="83"/>
      <c r="E291" s="83"/>
      <c r="F291" s="32"/>
      <c r="G291" s="32"/>
      <c r="H291" s="32"/>
      <c r="I291" s="83"/>
      <c r="J291" s="83"/>
      <c r="K291" s="83"/>
      <c r="L291" s="83"/>
      <c r="M291" s="83"/>
      <c r="N291" s="83"/>
      <c r="O291" s="83"/>
      <c r="P291" s="83"/>
      <c r="Q291" s="83"/>
      <c r="R291" s="83"/>
      <c r="S291" s="83"/>
      <c r="T291" s="83"/>
      <c r="U291" s="83"/>
      <c r="V291" s="83"/>
      <c r="W291" s="83"/>
      <c r="X291" s="83"/>
      <c r="Y291" s="83"/>
      <c r="Z291" s="83"/>
    </row>
    <row r="292" spans="1:26" ht="15.75" customHeight="1">
      <c r="A292" s="83"/>
      <c r="B292" s="83"/>
      <c r="C292" s="32"/>
      <c r="D292" s="83"/>
      <c r="E292" s="83"/>
      <c r="F292" s="32"/>
      <c r="G292" s="32"/>
      <c r="H292" s="32"/>
      <c r="I292" s="83"/>
      <c r="J292" s="83"/>
      <c r="K292" s="83"/>
      <c r="L292" s="83"/>
      <c r="M292" s="83"/>
      <c r="N292" s="83"/>
      <c r="O292" s="83"/>
      <c r="P292" s="83"/>
      <c r="Q292" s="83"/>
      <c r="R292" s="83"/>
      <c r="S292" s="83"/>
      <c r="T292" s="83"/>
      <c r="U292" s="83"/>
      <c r="V292" s="83"/>
      <c r="W292" s="83"/>
      <c r="X292" s="83"/>
      <c r="Y292" s="83"/>
      <c r="Z292" s="83"/>
    </row>
    <row r="293" spans="1:26" ht="15.75" customHeight="1">
      <c r="A293" s="83"/>
      <c r="B293" s="83"/>
      <c r="C293" s="32"/>
      <c r="D293" s="83"/>
      <c r="E293" s="83"/>
      <c r="F293" s="32"/>
      <c r="G293" s="32"/>
      <c r="H293" s="32"/>
      <c r="I293" s="83"/>
      <c r="J293" s="83"/>
      <c r="K293" s="83"/>
      <c r="L293" s="83"/>
      <c r="M293" s="83"/>
      <c r="N293" s="83"/>
      <c r="O293" s="83"/>
      <c r="P293" s="83"/>
      <c r="Q293" s="83"/>
      <c r="R293" s="83"/>
      <c r="S293" s="83"/>
      <c r="T293" s="83"/>
      <c r="U293" s="83"/>
      <c r="V293" s="83"/>
      <c r="W293" s="83"/>
      <c r="X293" s="83"/>
      <c r="Y293" s="83"/>
      <c r="Z293" s="83"/>
    </row>
    <row r="294" spans="1:26" ht="15.75" customHeight="1">
      <c r="A294" s="83"/>
      <c r="B294" s="83"/>
      <c r="C294" s="32"/>
      <c r="D294" s="83"/>
      <c r="E294" s="83"/>
      <c r="F294" s="32"/>
      <c r="G294" s="32"/>
      <c r="H294" s="32"/>
      <c r="I294" s="83"/>
      <c r="J294" s="83"/>
      <c r="K294" s="83"/>
      <c r="L294" s="83"/>
      <c r="M294" s="83"/>
      <c r="N294" s="83"/>
      <c r="O294" s="83"/>
      <c r="P294" s="83"/>
      <c r="Q294" s="83"/>
      <c r="R294" s="83"/>
      <c r="S294" s="83"/>
      <c r="T294" s="83"/>
      <c r="U294" s="83"/>
      <c r="V294" s="83"/>
      <c r="W294" s="83"/>
      <c r="X294" s="83"/>
      <c r="Y294" s="83"/>
      <c r="Z294" s="83"/>
    </row>
    <row r="295" spans="1:26" ht="15.75" customHeight="1">
      <c r="A295" s="83"/>
      <c r="B295" s="83"/>
      <c r="C295" s="32"/>
      <c r="D295" s="83"/>
      <c r="E295" s="83"/>
      <c r="F295" s="32"/>
      <c r="G295" s="32"/>
      <c r="H295" s="32"/>
      <c r="I295" s="83"/>
      <c r="J295" s="83"/>
      <c r="K295" s="83"/>
      <c r="L295" s="83"/>
      <c r="M295" s="83"/>
      <c r="N295" s="83"/>
      <c r="O295" s="83"/>
      <c r="P295" s="83"/>
      <c r="Q295" s="83"/>
      <c r="R295" s="83"/>
      <c r="S295" s="83"/>
      <c r="T295" s="83"/>
      <c r="U295" s="83"/>
      <c r="V295" s="83"/>
      <c r="W295" s="83"/>
      <c r="X295" s="83"/>
      <c r="Y295" s="83"/>
      <c r="Z295" s="83"/>
    </row>
    <row r="296" spans="1:26" ht="15.75" customHeight="1">
      <c r="A296" s="83"/>
      <c r="B296" s="83"/>
      <c r="C296" s="32"/>
      <c r="D296" s="83"/>
      <c r="E296" s="83"/>
      <c r="F296" s="32"/>
      <c r="G296" s="32"/>
      <c r="H296" s="32"/>
      <c r="I296" s="83"/>
      <c r="J296" s="83"/>
      <c r="K296" s="83"/>
      <c r="L296" s="83"/>
      <c r="M296" s="83"/>
      <c r="N296" s="83"/>
      <c r="O296" s="83"/>
      <c r="P296" s="83"/>
      <c r="Q296" s="83"/>
      <c r="R296" s="83"/>
      <c r="S296" s="83"/>
      <c r="T296" s="83"/>
      <c r="U296" s="83"/>
      <c r="V296" s="83"/>
      <c r="W296" s="83"/>
      <c r="X296" s="83"/>
      <c r="Y296" s="83"/>
      <c r="Z296" s="83"/>
    </row>
    <row r="297" spans="1:26" ht="15.75" customHeight="1">
      <c r="A297" s="83"/>
      <c r="B297" s="83"/>
      <c r="C297" s="32"/>
      <c r="D297" s="83"/>
      <c r="E297" s="83"/>
      <c r="F297" s="32"/>
      <c r="G297" s="32"/>
      <c r="H297" s="32"/>
      <c r="I297" s="83"/>
      <c r="J297" s="83"/>
      <c r="K297" s="83"/>
      <c r="L297" s="83"/>
      <c r="M297" s="83"/>
      <c r="N297" s="83"/>
      <c r="O297" s="83"/>
      <c r="P297" s="83"/>
      <c r="Q297" s="83"/>
      <c r="R297" s="83"/>
      <c r="S297" s="83"/>
      <c r="T297" s="83"/>
      <c r="U297" s="83"/>
      <c r="V297" s="83"/>
      <c r="W297" s="83"/>
      <c r="X297" s="83"/>
      <c r="Y297" s="83"/>
      <c r="Z297" s="83"/>
    </row>
    <row r="298" spans="1:26" ht="15.75" customHeight="1">
      <c r="A298" s="83"/>
      <c r="B298" s="83"/>
      <c r="C298" s="32"/>
      <c r="D298" s="83"/>
      <c r="E298" s="83"/>
      <c r="F298" s="32"/>
      <c r="G298" s="32"/>
      <c r="H298" s="32"/>
      <c r="I298" s="83"/>
      <c r="J298" s="83"/>
      <c r="K298" s="83"/>
      <c r="L298" s="83"/>
      <c r="M298" s="83"/>
      <c r="N298" s="83"/>
      <c r="O298" s="83"/>
      <c r="P298" s="83"/>
      <c r="Q298" s="83"/>
      <c r="R298" s="83"/>
      <c r="S298" s="83"/>
      <c r="T298" s="83"/>
      <c r="U298" s="83"/>
      <c r="V298" s="83"/>
      <c r="W298" s="83"/>
      <c r="X298" s="83"/>
      <c r="Y298" s="83"/>
      <c r="Z298" s="83"/>
    </row>
    <row r="299" spans="1:26" ht="15.75" customHeight="1">
      <c r="A299" s="83"/>
      <c r="B299" s="83"/>
      <c r="C299" s="32"/>
      <c r="D299" s="83"/>
      <c r="E299" s="83"/>
      <c r="F299" s="32"/>
      <c r="G299" s="32"/>
      <c r="H299" s="32"/>
      <c r="I299" s="83"/>
      <c r="J299" s="83"/>
      <c r="K299" s="83"/>
      <c r="L299" s="83"/>
      <c r="M299" s="83"/>
      <c r="N299" s="83"/>
      <c r="O299" s="83"/>
      <c r="P299" s="83"/>
      <c r="Q299" s="83"/>
      <c r="R299" s="83"/>
      <c r="S299" s="83"/>
      <c r="T299" s="83"/>
      <c r="U299" s="83"/>
      <c r="V299" s="83"/>
      <c r="W299" s="83"/>
      <c r="X299" s="83"/>
      <c r="Y299" s="83"/>
      <c r="Z299" s="83"/>
    </row>
    <row r="300" spans="1:26" ht="15.75" customHeight="1">
      <c r="A300" s="83"/>
      <c r="B300" s="83"/>
      <c r="C300" s="32"/>
      <c r="D300" s="83"/>
      <c r="E300" s="83"/>
      <c r="F300" s="32"/>
      <c r="G300" s="32"/>
      <c r="H300" s="32"/>
      <c r="I300" s="83"/>
      <c r="J300" s="83"/>
      <c r="K300" s="83"/>
      <c r="L300" s="83"/>
      <c r="M300" s="83"/>
      <c r="N300" s="83"/>
      <c r="O300" s="83"/>
      <c r="P300" s="83"/>
      <c r="Q300" s="83"/>
      <c r="R300" s="83"/>
      <c r="S300" s="83"/>
      <c r="T300" s="83"/>
      <c r="U300" s="83"/>
      <c r="V300" s="83"/>
      <c r="W300" s="83"/>
      <c r="X300" s="83"/>
      <c r="Y300" s="83"/>
      <c r="Z300" s="83"/>
    </row>
    <row r="301" spans="1:26" ht="15.75" customHeight="1">
      <c r="A301" s="83"/>
      <c r="B301" s="83"/>
      <c r="C301" s="32"/>
      <c r="D301" s="83"/>
      <c r="E301" s="83"/>
      <c r="F301" s="32"/>
      <c r="G301" s="32"/>
      <c r="H301" s="32"/>
      <c r="I301" s="83"/>
      <c r="J301" s="83"/>
      <c r="K301" s="83"/>
      <c r="L301" s="83"/>
      <c r="M301" s="83"/>
      <c r="N301" s="83"/>
      <c r="O301" s="83"/>
      <c r="P301" s="83"/>
      <c r="Q301" s="83"/>
      <c r="R301" s="83"/>
      <c r="S301" s="83"/>
      <c r="T301" s="83"/>
      <c r="U301" s="83"/>
      <c r="V301" s="83"/>
      <c r="W301" s="83"/>
      <c r="X301" s="83"/>
      <c r="Y301" s="83"/>
      <c r="Z301" s="83"/>
    </row>
    <row r="302" spans="1:26" ht="15.75" customHeight="1">
      <c r="A302" s="83"/>
      <c r="B302" s="83"/>
      <c r="C302" s="32"/>
      <c r="D302" s="83"/>
      <c r="E302" s="83"/>
      <c r="F302" s="32"/>
      <c r="G302" s="32"/>
      <c r="H302" s="32"/>
      <c r="I302" s="83"/>
      <c r="J302" s="83"/>
      <c r="K302" s="83"/>
      <c r="L302" s="83"/>
      <c r="M302" s="83"/>
      <c r="N302" s="83"/>
      <c r="O302" s="83"/>
      <c r="P302" s="83"/>
      <c r="Q302" s="83"/>
      <c r="R302" s="83"/>
      <c r="S302" s="83"/>
      <c r="T302" s="83"/>
      <c r="U302" s="83"/>
      <c r="V302" s="83"/>
      <c r="W302" s="83"/>
      <c r="X302" s="83"/>
      <c r="Y302" s="83"/>
      <c r="Z302" s="83"/>
    </row>
    <row r="303" spans="1:26" ht="15.75" customHeight="1">
      <c r="A303" s="83"/>
      <c r="B303" s="83"/>
      <c r="C303" s="32"/>
      <c r="D303" s="83"/>
      <c r="E303" s="83"/>
      <c r="F303" s="32"/>
      <c r="G303" s="32"/>
      <c r="H303" s="32"/>
      <c r="I303" s="83"/>
      <c r="J303" s="83"/>
      <c r="K303" s="83"/>
      <c r="L303" s="83"/>
      <c r="M303" s="83"/>
      <c r="N303" s="83"/>
      <c r="O303" s="83"/>
      <c r="P303" s="83"/>
      <c r="Q303" s="83"/>
      <c r="R303" s="83"/>
      <c r="S303" s="83"/>
      <c r="T303" s="83"/>
      <c r="U303" s="83"/>
      <c r="V303" s="83"/>
      <c r="W303" s="83"/>
      <c r="X303" s="83"/>
      <c r="Y303" s="83"/>
      <c r="Z303" s="83"/>
    </row>
    <row r="304" spans="1:26" ht="15.75" customHeight="1">
      <c r="A304" s="83"/>
      <c r="B304" s="83"/>
      <c r="C304" s="32"/>
      <c r="D304" s="83"/>
      <c r="E304" s="83"/>
      <c r="F304" s="32"/>
      <c r="G304" s="32"/>
      <c r="H304" s="32"/>
      <c r="I304" s="83"/>
      <c r="J304" s="83"/>
      <c r="K304" s="83"/>
      <c r="L304" s="83"/>
      <c r="M304" s="83"/>
      <c r="N304" s="83"/>
      <c r="O304" s="83"/>
      <c r="P304" s="83"/>
      <c r="Q304" s="83"/>
      <c r="R304" s="83"/>
      <c r="S304" s="83"/>
      <c r="T304" s="83"/>
      <c r="U304" s="83"/>
      <c r="V304" s="83"/>
      <c r="W304" s="83"/>
      <c r="X304" s="83"/>
      <c r="Y304" s="83"/>
      <c r="Z304" s="83"/>
    </row>
    <row r="305" spans="1:26" ht="15.75" customHeight="1">
      <c r="A305" s="83"/>
      <c r="B305" s="83"/>
      <c r="C305" s="32"/>
      <c r="D305" s="83"/>
      <c r="E305" s="83"/>
      <c r="F305" s="32"/>
      <c r="G305" s="32"/>
      <c r="H305" s="32"/>
      <c r="I305" s="83"/>
      <c r="J305" s="83"/>
      <c r="K305" s="83"/>
      <c r="L305" s="83"/>
      <c r="M305" s="83"/>
      <c r="N305" s="83"/>
      <c r="O305" s="83"/>
      <c r="P305" s="83"/>
      <c r="Q305" s="83"/>
      <c r="R305" s="83"/>
      <c r="S305" s="83"/>
      <c r="T305" s="83"/>
      <c r="U305" s="83"/>
      <c r="V305" s="83"/>
      <c r="W305" s="83"/>
      <c r="X305" s="83"/>
      <c r="Y305" s="83"/>
      <c r="Z305" s="83"/>
    </row>
    <row r="306" spans="1:26" ht="15.75" customHeight="1">
      <c r="A306" s="83"/>
      <c r="B306" s="83"/>
      <c r="C306" s="32"/>
      <c r="D306" s="83"/>
      <c r="E306" s="83"/>
      <c r="F306" s="32"/>
      <c r="G306" s="32"/>
      <c r="H306" s="32"/>
      <c r="I306" s="83"/>
      <c r="J306" s="83"/>
      <c r="K306" s="83"/>
      <c r="L306" s="83"/>
      <c r="M306" s="83"/>
      <c r="N306" s="83"/>
      <c r="O306" s="83"/>
      <c r="P306" s="83"/>
      <c r="Q306" s="83"/>
      <c r="R306" s="83"/>
      <c r="S306" s="83"/>
      <c r="T306" s="83"/>
      <c r="U306" s="83"/>
      <c r="V306" s="83"/>
      <c r="W306" s="83"/>
      <c r="X306" s="83"/>
      <c r="Y306" s="83"/>
      <c r="Z306" s="83"/>
    </row>
    <row r="307" spans="1:26" ht="15.75" customHeight="1">
      <c r="A307" s="83"/>
      <c r="B307" s="83"/>
      <c r="C307" s="32"/>
      <c r="D307" s="83"/>
      <c r="E307" s="83"/>
      <c r="F307" s="32"/>
      <c r="G307" s="32"/>
      <c r="H307" s="32"/>
      <c r="I307" s="83"/>
      <c r="J307" s="83"/>
      <c r="K307" s="83"/>
      <c r="L307" s="83"/>
      <c r="M307" s="83"/>
      <c r="N307" s="83"/>
      <c r="O307" s="83"/>
      <c r="P307" s="83"/>
      <c r="Q307" s="83"/>
      <c r="R307" s="83"/>
      <c r="S307" s="83"/>
      <c r="T307" s="83"/>
      <c r="U307" s="83"/>
      <c r="V307" s="83"/>
      <c r="W307" s="83"/>
      <c r="X307" s="83"/>
      <c r="Y307" s="83"/>
      <c r="Z307" s="83"/>
    </row>
    <row r="308" spans="1:26" ht="15.75" customHeight="1">
      <c r="A308" s="83"/>
      <c r="B308" s="83"/>
      <c r="C308" s="32"/>
      <c r="D308" s="83"/>
      <c r="E308" s="83"/>
      <c r="F308" s="32"/>
      <c r="G308" s="32"/>
      <c r="H308" s="32"/>
      <c r="I308" s="83"/>
      <c r="J308" s="83"/>
      <c r="K308" s="83"/>
      <c r="L308" s="83"/>
      <c r="M308" s="83"/>
      <c r="N308" s="83"/>
      <c r="O308" s="83"/>
      <c r="P308" s="83"/>
      <c r="Q308" s="83"/>
      <c r="R308" s="83"/>
      <c r="S308" s="83"/>
      <c r="T308" s="83"/>
      <c r="U308" s="83"/>
      <c r="V308" s="83"/>
      <c r="W308" s="83"/>
      <c r="X308" s="83"/>
      <c r="Y308" s="83"/>
      <c r="Z308" s="83"/>
    </row>
    <row r="309" spans="1:26" ht="15.75" customHeight="1">
      <c r="A309" s="83"/>
      <c r="B309" s="83"/>
      <c r="C309" s="32"/>
      <c r="D309" s="83"/>
      <c r="E309" s="83"/>
      <c r="F309" s="32"/>
      <c r="G309" s="32"/>
      <c r="H309" s="32"/>
      <c r="I309" s="83"/>
      <c r="J309" s="83"/>
      <c r="K309" s="83"/>
      <c r="L309" s="83"/>
      <c r="M309" s="83"/>
      <c r="N309" s="83"/>
      <c r="O309" s="83"/>
      <c r="P309" s="83"/>
      <c r="Q309" s="83"/>
      <c r="R309" s="83"/>
      <c r="S309" s="83"/>
      <c r="T309" s="83"/>
      <c r="U309" s="83"/>
      <c r="V309" s="83"/>
      <c r="W309" s="83"/>
      <c r="X309" s="83"/>
      <c r="Y309" s="83"/>
      <c r="Z309" s="83"/>
    </row>
    <row r="310" spans="1:26" ht="15.75" customHeight="1">
      <c r="A310" s="83"/>
      <c r="B310" s="83"/>
      <c r="C310" s="32"/>
      <c r="D310" s="83"/>
      <c r="E310" s="83"/>
      <c r="F310" s="32"/>
      <c r="G310" s="32"/>
      <c r="H310" s="32"/>
      <c r="I310" s="83"/>
      <c r="J310" s="83"/>
      <c r="K310" s="83"/>
      <c r="L310" s="83"/>
      <c r="M310" s="83"/>
      <c r="N310" s="83"/>
      <c r="O310" s="83"/>
      <c r="P310" s="83"/>
      <c r="Q310" s="83"/>
      <c r="R310" s="83"/>
      <c r="S310" s="83"/>
      <c r="T310" s="83"/>
      <c r="U310" s="83"/>
      <c r="V310" s="83"/>
      <c r="W310" s="83"/>
      <c r="X310" s="83"/>
      <c r="Y310" s="83"/>
      <c r="Z310" s="83"/>
    </row>
    <row r="311" spans="1:26" ht="15.75" customHeight="1">
      <c r="A311" s="83"/>
      <c r="B311" s="83"/>
      <c r="C311" s="32"/>
      <c r="D311" s="83"/>
      <c r="E311" s="83"/>
      <c r="F311" s="32"/>
      <c r="G311" s="32"/>
      <c r="H311" s="32"/>
      <c r="I311" s="83"/>
      <c r="J311" s="83"/>
      <c r="K311" s="83"/>
      <c r="L311" s="83"/>
      <c r="M311" s="83"/>
      <c r="N311" s="83"/>
      <c r="O311" s="83"/>
      <c r="P311" s="83"/>
      <c r="Q311" s="83"/>
      <c r="R311" s="83"/>
      <c r="S311" s="83"/>
      <c r="T311" s="83"/>
      <c r="U311" s="83"/>
      <c r="V311" s="83"/>
      <c r="W311" s="83"/>
      <c r="X311" s="83"/>
      <c r="Y311" s="83"/>
      <c r="Z311" s="83"/>
    </row>
    <row r="312" spans="1:26" ht="15.75" customHeight="1">
      <c r="A312" s="83"/>
      <c r="B312" s="83"/>
      <c r="C312" s="32"/>
      <c r="D312" s="83"/>
      <c r="E312" s="83"/>
      <c r="F312" s="32"/>
      <c r="G312" s="32"/>
      <c r="H312" s="32"/>
      <c r="I312" s="83"/>
      <c r="J312" s="83"/>
      <c r="K312" s="83"/>
      <c r="L312" s="83"/>
      <c r="M312" s="83"/>
      <c r="N312" s="83"/>
      <c r="O312" s="83"/>
      <c r="P312" s="83"/>
      <c r="Q312" s="83"/>
      <c r="R312" s="83"/>
      <c r="S312" s="83"/>
      <c r="T312" s="83"/>
      <c r="U312" s="83"/>
      <c r="V312" s="83"/>
      <c r="W312" s="83"/>
      <c r="X312" s="83"/>
      <c r="Y312" s="83"/>
      <c r="Z312" s="83"/>
    </row>
    <row r="313" spans="1:26" ht="15.75" customHeight="1">
      <c r="A313" s="83"/>
      <c r="B313" s="83"/>
      <c r="C313" s="32"/>
      <c r="D313" s="83"/>
      <c r="E313" s="83"/>
      <c r="F313" s="32"/>
      <c r="G313" s="32"/>
      <c r="H313" s="32"/>
      <c r="I313" s="83"/>
      <c r="J313" s="83"/>
      <c r="K313" s="83"/>
      <c r="L313" s="83"/>
      <c r="M313" s="83"/>
      <c r="N313" s="83"/>
      <c r="O313" s="83"/>
      <c r="P313" s="83"/>
      <c r="Q313" s="83"/>
      <c r="R313" s="83"/>
      <c r="S313" s="83"/>
      <c r="T313" s="83"/>
      <c r="U313" s="83"/>
      <c r="V313" s="83"/>
      <c r="W313" s="83"/>
      <c r="X313" s="83"/>
      <c r="Y313" s="83"/>
      <c r="Z313" s="83"/>
    </row>
    <row r="314" spans="1:26" ht="15.75" customHeight="1">
      <c r="A314" s="83"/>
      <c r="B314" s="83"/>
      <c r="C314" s="32"/>
      <c r="D314" s="83"/>
      <c r="E314" s="83"/>
      <c r="F314" s="32"/>
      <c r="G314" s="32"/>
      <c r="H314" s="32"/>
      <c r="I314" s="83"/>
      <c r="J314" s="83"/>
      <c r="K314" s="83"/>
      <c r="L314" s="83"/>
      <c r="M314" s="83"/>
      <c r="N314" s="83"/>
      <c r="O314" s="83"/>
      <c r="P314" s="83"/>
      <c r="Q314" s="83"/>
      <c r="R314" s="83"/>
      <c r="S314" s="83"/>
      <c r="T314" s="83"/>
      <c r="U314" s="83"/>
      <c r="V314" s="83"/>
      <c r="W314" s="83"/>
      <c r="X314" s="83"/>
      <c r="Y314" s="83"/>
      <c r="Z314" s="83"/>
    </row>
    <row r="315" spans="1:26" ht="15.75" customHeight="1">
      <c r="A315" s="83"/>
      <c r="B315" s="83"/>
      <c r="C315" s="32"/>
      <c r="D315" s="83"/>
      <c r="E315" s="83"/>
      <c r="F315" s="32"/>
      <c r="G315" s="32"/>
      <c r="H315" s="32"/>
      <c r="I315" s="83"/>
      <c r="J315" s="83"/>
      <c r="K315" s="83"/>
      <c r="L315" s="83"/>
      <c r="M315" s="83"/>
      <c r="N315" s="83"/>
      <c r="O315" s="83"/>
      <c r="P315" s="83"/>
      <c r="Q315" s="83"/>
      <c r="R315" s="83"/>
      <c r="S315" s="83"/>
      <c r="T315" s="83"/>
      <c r="U315" s="83"/>
      <c r="V315" s="83"/>
      <c r="W315" s="83"/>
      <c r="X315" s="83"/>
      <c r="Y315" s="83"/>
      <c r="Z315" s="83"/>
    </row>
    <row r="316" spans="1:26" ht="15.75" customHeight="1">
      <c r="A316" s="83"/>
      <c r="B316" s="83"/>
      <c r="C316" s="32"/>
      <c r="D316" s="83"/>
      <c r="E316" s="83"/>
      <c r="F316" s="32"/>
      <c r="G316" s="32"/>
      <c r="H316" s="32"/>
      <c r="I316" s="83"/>
      <c r="J316" s="83"/>
      <c r="K316" s="83"/>
      <c r="L316" s="83"/>
      <c r="M316" s="83"/>
      <c r="N316" s="83"/>
      <c r="O316" s="83"/>
      <c r="P316" s="83"/>
      <c r="Q316" s="83"/>
      <c r="R316" s="83"/>
      <c r="S316" s="83"/>
      <c r="T316" s="83"/>
      <c r="U316" s="83"/>
      <c r="V316" s="83"/>
      <c r="W316" s="83"/>
      <c r="X316" s="83"/>
      <c r="Y316" s="83"/>
      <c r="Z316" s="83"/>
    </row>
    <row r="317" spans="1:26" ht="15.75" customHeight="1">
      <c r="A317" s="83"/>
      <c r="B317" s="83"/>
      <c r="C317" s="32"/>
      <c r="D317" s="83"/>
      <c r="E317" s="83"/>
      <c r="F317" s="32"/>
      <c r="G317" s="32"/>
      <c r="H317" s="32"/>
      <c r="I317" s="83"/>
      <c r="J317" s="83"/>
      <c r="K317" s="83"/>
      <c r="L317" s="83"/>
      <c r="M317" s="83"/>
      <c r="N317" s="83"/>
      <c r="O317" s="83"/>
      <c r="P317" s="83"/>
      <c r="Q317" s="83"/>
      <c r="R317" s="83"/>
      <c r="S317" s="83"/>
      <c r="T317" s="83"/>
      <c r="U317" s="83"/>
      <c r="V317" s="83"/>
      <c r="W317" s="83"/>
      <c r="X317" s="83"/>
      <c r="Y317" s="83"/>
      <c r="Z317" s="83"/>
    </row>
    <row r="318" spans="1:26" ht="15.75" customHeight="1">
      <c r="A318" s="83"/>
      <c r="B318" s="83"/>
      <c r="C318" s="32"/>
      <c r="D318" s="83"/>
      <c r="E318" s="83"/>
      <c r="F318" s="32"/>
      <c r="G318" s="32"/>
      <c r="H318" s="32"/>
      <c r="I318" s="83"/>
      <c r="J318" s="83"/>
      <c r="K318" s="83"/>
      <c r="L318" s="83"/>
      <c r="M318" s="83"/>
      <c r="N318" s="83"/>
      <c r="O318" s="83"/>
      <c r="P318" s="83"/>
      <c r="Q318" s="83"/>
      <c r="R318" s="83"/>
      <c r="S318" s="83"/>
      <c r="T318" s="83"/>
      <c r="U318" s="83"/>
      <c r="V318" s="83"/>
      <c r="W318" s="83"/>
      <c r="X318" s="83"/>
      <c r="Y318" s="83"/>
      <c r="Z318" s="83"/>
    </row>
    <row r="319" spans="1:26" ht="15.75" customHeight="1">
      <c r="A319" s="83"/>
      <c r="B319" s="83"/>
      <c r="C319" s="32"/>
      <c r="D319" s="83"/>
      <c r="E319" s="83"/>
      <c r="F319" s="32"/>
      <c r="G319" s="32"/>
      <c r="H319" s="32"/>
      <c r="I319" s="83"/>
      <c r="J319" s="83"/>
      <c r="K319" s="83"/>
      <c r="L319" s="83"/>
      <c r="M319" s="83"/>
      <c r="N319" s="83"/>
      <c r="O319" s="83"/>
      <c r="P319" s="83"/>
      <c r="Q319" s="83"/>
      <c r="R319" s="83"/>
      <c r="S319" s="83"/>
      <c r="T319" s="83"/>
      <c r="U319" s="83"/>
      <c r="V319" s="83"/>
      <c r="W319" s="83"/>
      <c r="X319" s="83"/>
      <c r="Y319" s="83"/>
      <c r="Z319" s="83"/>
    </row>
    <row r="320" spans="1:26" ht="15.75" customHeight="1">
      <c r="A320" s="83"/>
      <c r="B320" s="83"/>
      <c r="C320" s="32"/>
      <c r="D320" s="83"/>
      <c r="E320" s="83"/>
      <c r="F320" s="32"/>
      <c r="G320" s="32"/>
      <c r="H320" s="32"/>
      <c r="I320" s="83"/>
      <c r="J320" s="83"/>
      <c r="K320" s="83"/>
      <c r="L320" s="83"/>
      <c r="M320" s="83"/>
      <c r="N320" s="83"/>
      <c r="O320" s="83"/>
      <c r="P320" s="83"/>
      <c r="Q320" s="83"/>
      <c r="R320" s="83"/>
      <c r="S320" s="83"/>
      <c r="T320" s="83"/>
      <c r="U320" s="83"/>
      <c r="V320" s="83"/>
      <c r="W320" s="83"/>
      <c r="X320" s="83"/>
      <c r="Y320" s="83"/>
      <c r="Z320" s="83"/>
    </row>
    <row r="321" spans="1:26" ht="15.75" customHeight="1">
      <c r="A321" s="83"/>
      <c r="B321" s="83"/>
      <c r="C321" s="32"/>
      <c r="D321" s="83"/>
      <c r="E321" s="83"/>
      <c r="F321" s="32"/>
      <c r="G321" s="32"/>
      <c r="H321" s="32"/>
      <c r="I321" s="83"/>
      <c r="J321" s="83"/>
      <c r="K321" s="83"/>
      <c r="L321" s="83"/>
      <c r="M321" s="83"/>
      <c r="N321" s="83"/>
      <c r="O321" s="83"/>
      <c r="P321" s="83"/>
      <c r="Q321" s="83"/>
      <c r="R321" s="83"/>
      <c r="S321" s="83"/>
      <c r="T321" s="83"/>
      <c r="U321" s="83"/>
      <c r="V321" s="83"/>
      <c r="W321" s="83"/>
      <c r="X321" s="83"/>
      <c r="Y321" s="83"/>
      <c r="Z321" s="83"/>
    </row>
    <row r="322" spans="1:26" ht="15.75" customHeight="1">
      <c r="A322" s="83"/>
      <c r="B322" s="83"/>
      <c r="C322" s="32"/>
      <c r="D322" s="83"/>
      <c r="E322" s="83"/>
      <c r="F322" s="32"/>
      <c r="G322" s="32"/>
      <c r="H322" s="32"/>
      <c r="I322" s="83"/>
      <c r="J322" s="83"/>
      <c r="K322" s="83"/>
      <c r="L322" s="83"/>
      <c r="M322" s="83"/>
      <c r="N322" s="83"/>
      <c r="O322" s="83"/>
      <c r="P322" s="83"/>
      <c r="Q322" s="83"/>
      <c r="R322" s="83"/>
      <c r="S322" s="83"/>
      <c r="T322" s="83"/>
      <c r="U322" s="83"/>
      <c r="V322" s="83"/>
      <c r="W322" s="83"/>
      <c r="X322" s="83"/>
      <c r="Y322" s="83"/>
      <c r="Z322" s="83"/>
    </row>
    <row r="323" spans="1:26" ht="15.75" customHeight="1">
      <c r="A323" s="83"/>
      <c r="B323" s="83"/>
      <c r="C323" s="32"/>
      <c r="D323" s="83"/>
      <c r="E323" s="83"/>
      <c r="F323" s="32"/>
      <c r="G323" s="32"/>
      <c r="H323" s="32"/>
      <c r="I323" s="83"/>
      <c r="J323" s="83"/>
      <c r="K323" s="83"/>
      <c r="L323" s="83"/>
      <c r="M323" s="83"/>
      <c r="N323" s="83"/>
      <c r="O323" s="83"/>
      <c r="P323" s="83"/>
      <c r="Q323" s="83"/>
      <c r="R323" s="83"/>
      <c r="S323" s="83"/>
      <c r="T323" s="83"/>
      <c r="U323" s="83"/>
      <c r="V323" s="83"/>
      <c r="W323" s="83"/>
      <c r="X323" s="83"/>
      <c r="Y323" s="83"/>
      <c r="Z323" s="83"/>
    </row>
    <row r="324" spans="1:26" ht="15.75" customHeight="1">
      <c r="A324" s="83"/>
      <c r="B324" s="83"/>
      <c r="C324" s="32"/>
      <c r="D324" s="83"/>
      <c r="E324" s="83"/>
      <c r="F324" s="32"/>
      <c r="G324" s="32"/>
      <c r="H324" s="32"/>
      <c r="I324" s="83"/>
      <c r="J324" s="83"/>
      <c r="K324" s="83"/>
      <c r="L324" s="83"/>
      <c r="M324" s="83"/>
      <c r="N324" s="83"/>
      <c r="O324" s="83"/>
      <c r="P324" s="83"/>
      <c r="Q324" s="83"/>
      <c r="R324" s="83"/>
      <c r="S324" s="83"/>
      <c r="T324" s="83"/>
      <c r="U324" s="83"/>
      <c r="V324" s="83"/>
      <c r="W324" s="83"/>
      <c r="X324" s="83"/>
      <c r="Y324" s="83"/>
      <c r="Z324" s="83"/>
    </row>
    <row r="325" spans="1:26" ht="15.75" customHeight="1">
      <c r="A325" s="83"/>
      <c r="B325" s="83"/>
      <c r="C325" s="32"/>
      <c r="D325" s="83"/>
      <c r="E325" s="83"/>
      <c r="F325" s="32"/>
      <c r="G325" s="32"/>
      <c r="H325" s="32"/>
      <c r="I325" s="83"/>
      <c r="J325" s="83"/>
      <c r="K325" s="83"/>
      <c r="L325" s="83"/>
      <c r="M325" s="83"/>
      <c r="N325" s="83"/>
      <c r="O325" s="83"/>
      <c r="P325" s="83"/>
      <c r="Q325" s="83"/>
      <c r="R325" s="83"/>
      <c r="S325" s="83"/>
      <c r="T325" s="83"/>
      <c r="U325" s="83"/>
      <c r="V325" s="83"/>
      <c r="W325" s="83"/>
      <c r="X325" s="83"/>
      <c r="Y325" s="83"/>
      <c r="Z325" s="83"/>
    </row>
    <row r="326" spans="1:26" ht="15.75" customHeight="1">
      <c r="A326" s="83"/>
      <c r="B326" s="83"/>
      <c r="C326" s="32"/>
      <c r="D326" s="83"/>
      <c r="E326" s="83"/>
      <c r="F326" s="32"/>
      <c r="G326" s="32"/>
      <c r="H326" s="32"/>
      <c r="I326" s="83"/>
      <c r="J326" s="83"/>
      <c r="K326" s="83"/>
      <c r="L326" s="83"/>
      <c r="M326" s="83"/>
      <c r="N326" s="83"/>
      <c r="O326" s="83"/>
      <c r="P326" s="83"/>
      <c r="Q326" s="83"/>
      <c r="R326" s="83"/>
      <c r="S326" s="83"/>
      <c r="T326" s="83"/>
      <c r="U326" s="83"/>
      <c r="V326" s="83"/>
      <c r="W326" s="83"/>
      <c r="X326" s="83"/>
      <c r="Y326" s="83"/>
      <c r="Z326" s="83"/>
    </row>
    <row r="327" spans="1:26" ht="15.75" customHeight="1">
      <c r="A327" s="83"/>
      <c r="B327" s="83"/>
      <c r="C327" s="32"/>
      <c r="D327" s="83"/>
      <c r="E327" s="83"/>
      <c r="F327" s="32"/>
      <c r="G327" s="32"/>
      <c r="H327" s="32"/>
      <c r="I327" s="83"/>
      <c r="J327" s="83"/>
      <c r="K327" s="83"/>
      <c r="L327" s="83"/>
      <c r="M327" s="83"/>
      <c r="N327" s="83"/>
      <c r="O327" s="83"/>
      <c r="P327" s="83"/>
      <c r="Q327" s="83"/>
      <c r="R327" s="83"/>
      <c r="S327" s="83"/>
      <c r="T327" s="83"/>
      <c r="U327" s="83"/>
      <c r="V327" s="83"/>
      <c r="W327" s="83"/>
      <c r="X327" s="83"/>
      <c r="Y327" s="83"/>
      <c r="Z327" s="83"/>
    </row>
    <row r="328" spans="1:26" ht="15.75" customHeight="1">
      <c r="A328" s="83"/>
      <c r="B328" s="83"/>
      <c r="C328" s="32"/>
      <c r="D328" s="83"/>
      <c r="E328" s="83"/>
      <c r="F328" s="32"/>
      <c r="G328" s="32"/>
      <c r="H328" s="32"/>
      <c r="I328" s="83"/>
      <c r="J328" s="83"/>
      <c r="K328" s="83"/>
      <c r="L328" s="83"/>
      <c r="M328" s="83"/>
      <c r="N328" s="83"/>
      <c r="O328" s="83"/>
      <c r="P328" s="83"/>
      <c r="Q328" s="83"/>
      <c r="R328" s="83"/>
      <c r="S328" s="83"/>
      <c r="T328" s="83"/>
      <c r="U328" s="83"/>
      <c r="V328" s="83"/>
      <c r="W328" s="83"/>
      <c r="X328" s="83"/>
      <c r="Y328" s="83"/>
      <c r="Z328" s="83"/>
    </row>
    <row r="329" spans="1:26" ht="15.75" customHeight="1">
      <c r="A329" s="83"/>
      <c r="B329" s="83"/>
      <c r="C329" s="32"/>
      <c r="D329" s="83"/>
      <c r="E329" s="83"/>
      <c r="F329" s="32"/>
      <c r="G329" s="32"/>
      <c r="H329" s="32"/>
      <c r="I329" s="83"/>
      <c r="J329" s="83"/>
      <c r="K329" s="83"/>
      <c r="L329" s="83"/>
      <c r="M329" s="83"/>
      <c r="N329" s="83"/>
      <c r="O329" s="83"/>
      <c r="P329" s="83"/>
      <c r="Q329" s="83"/>
      <c r="R329" s="83"/>
      <c r="S329" s="83"/>
      <c r="T329" s="83"/>
      <c r="U329" s="83"/>
      <c r="V329" s="83"/>
      <c r="W329" s="83"/>
      <c r="X329" s="83"/>
      <c r="Y329" s="83"/>
      <c r="Z329" s="83"/>
    </row>
    <row r="330" spans="1:26" ht="15.75" customHeight="1">
      <c r="A330" s="83"/>
      <c r="B330" s="83"/>
      <c r="C330" s="32"/>
      <c r="D330" s="83"/>
      <c r="E330" s="83"/>
      <c r="F330" s="32"/>
      <c r="G330" s="32"/>
      <c r="H330" s="32"/>
      <c r="I330" s="83"/>
      <c r="J330" s="83"/>
      <c r="K330" s="83"/>
      <c r="L330" s="83"/>
      <c r="M330" s="83"/>
      <c r="N330" s="83"/>
      <c r="O330" s="83"/>
      <c r="P330" s="83"/>
      <c r="Q330" s="83"/>
      <c r="R330" s="83"/>
      <c r="S330" s="83"/>
      <c r="T330" s="83"/>
      <c r="U330" s="83"/>
      <c r="V330" s="83"/>
      <c r="W330" s="83"/>
      <c r="X330" s="83"/>
      <c r="Y330" s="83"/>
      <c r="Z330" s="83"/>
    </row>
    <row r="331" spans="1:26" ht="15.75" customHeight="1">
      <c r="A331" s="83"/>
      <c r="B331" s="83"/>
      <c r="C331" s="32"/>
      <c r="D331" s="83"/>
      <c r="E331" s="83"/>
      <c r="F331" s="32"/>
      <c r="G331" s="32"/>
      <c r="H331" s="32"/>
      <c r="I331" s="83"/>
      <c r="J331" s="83"/>
      <c r="K331" s="83"/>
      <c r="L331" s="83"/>
      <c r="M331" s="83"/>
      <c r="N331" s="83"/>
      <c r="O331" s="83"/>
      <c r="P331" s="83"/>
      <c r="Q331" s="83"/>
      <c r="R331" s="83"/>
      <c r="S331" s="83"/>
      <c r="T331" s="83"/>
      <c r="U331" s="83"/>
      <c r="V331" s="83"/>
      <c r="W331" s="83"/>
      <c r="X331" s="83"/>
      <c r="Y331" s="83"/>
      <c r="Z331" s="83"/>
    </row>
    <row r="332" spans="1:26" ht="15.75" customHeight="1">
      <c r="A332" s="83"/>
      <c r="B332" s="83"/>
      <c r="C332" s="32"/>
      <c r="D332" s="83"/>
      <c r="E332" s="83"/>
      <c r="F332" s="32"/>
      <c r="G332" s="32"/>
      <c r="H332" s="32"/>
      <c r="I332" s="83"/>
      <c r="J332" s="83"/>
      <c r="K332" s="83"/>
      <c r="L332" s="83"/>
      <c r="M332" s="83"/>
      <c r="N332" s="83"/>
      <c r="O332" s="83"/>
      <c r="P332" s="83"/>
      <c r="Q332" s="83"/>
      <c r="R332" s="83"/>
      <c r="S332" s="83"/>
      <c r="T332" s="83"/>
      <c r="U332" s="83"/>
      <c r="V332" s="83"/>
      <c r="W332" s="83"/>
      <c r="X332" s="83"/>
      <c r="Y332" s="83"/>
      <c r="Z332" s="83"/>
    </row>
    <row r="333" spans="1:26" ht="15.75" customHeight="1">
      <c r="A333" s="83"/>
      <c r="B333" s="83"/>
      <c r="C333" s="32"/>
      <c r="D333" s="83"/>
      <c r="E333" s="83"/>
      <c r="F333" s="32"/>
      <c r="G333" s="32"/>
      <c r="H333" s="32"/>
      <c r="I333" s="83"/>
      <c r="J333" s="83"/>
      <c r="K333" s="83"/>
      <c r="L333" s="83"/>
      <c r="M333" s="83"/>
      <c r="N333" s="83"/>
      <c r="O333" s="83"/>
      <c r="P333" s="83"/>
      <c r="Q333" s="83"/>
      <c r="R333" s="83"/>
      <c r="S333" s="83"/>
      <c r="T333" s="83"/>
      <c r="U333" s="83"/>
      <c r="V333" s="83"/>
      <c r="W333" s="83"/>
      <c r="X333" s="83"/>
      <c r="Y333" s="83"/>
      <c r="Z333" s="83"/>
    </row>
    <row r="334" spans="1:26" ht="15.75" customHeight="1">
      <c r="A334" s="83"/>
      <c r="B334" s="83"/>
      <c r="C334" s="32"/>
      <c r="D334" s="83"/>
      <c r="E334" s="83"/>
      <c r="F334" s="32"/>
      <c r="G334" s="32"/>
      <c r="H334" s="32"/>
      <c r="I334" s="83"/>
      <c r="J334" s="83"/>
      <c r="K334" s="83"/>
      <c r="L334" s="83"/>
      <c r="M334" s="83"/>
      <c r="N334" s="83"/>
      <c r="O334" s="83"/>
      <c r="P334" s="83"/>
      <c r="Q334" s="83"/>
      <c r="R334" s="83"/>
      <c r="S334" s="83"/>
      <c r="T334" s="83"/>
      <c r="U334" s="83"/>
      <c r="V334" s="83"/>
      <c r="W334" s="83"/>
      <c r="X334" s="83"/>
      <c r="Y334" s="83"/>
      <c r="Z334" s="83"/>
    </row>
    <row r="335" spans="1:26" ht="15.75" customHeight="1">
      <c r="A335" s="83"/>
      <c r="B335" s="83"/>
      <c r="C335" s="32"/>
      <c r="D335" s="83"/>
      <c r="E335" s="83"/>
      <c r="F335" s="32"/>
      <c r="G335" s="32"/>
      <c r="H335" s="32"/>
      <c r="I335" s="83"/>
      <c r="J335" s="83"/>
      <c r="K335" s="83"/>
      <c r="L335" s="83"/>
      <c r="M335" s="83"/>
      <c r="N335" s="83"/>
      <c r="O335" s="83"/>
      <c r="P335" s="83"/>
      <c r="Q335" s="83"/>
      <c r="R335" s="83"/>
      <c r="S335" s="83"/>
      <c r="T335" s="83"/>
      <c r="U335" s="83"/>
      <c r="V335" s="83"/>
      <c r="W335" s="83"/>
      <c r="X335" s="83"/>
      <c r="Y335" s="83"/>
      <c r="Z335" s="83"/>
    </row>
    <row r="336" spans="1:26" ht="15.75" customHeight="1">
      <c r="A336" s="83"/>
      <c r="B336" s="83"/>
      <c r="C336" s="32"/>
      <c r="D336" s="83"/>
      <c r="E336" s="83"/>
      <c r="F336" s="32"/>
      <c r="G336" s="32"/>
      <c r="H336" s="32"/>
      <c r="I336" s="83"/>
      <c r="J336" s="83"/>
      <c r="K336" s="83"/>
      <c r="L336" s="83"/>
      <c r="M336" s="83"/>
      <c r="N336" s="83"/>
      <c r="O336" s="83"/>
      <c r="P336" s="83"/>
      <c r="Q336" s="83"/>
      <c r="R336" s="83"/>
      <c r="S336" s="83"/>
      <c r="T336" s="83"/>
      <c r="U336" s="83"/>
      <c r="V336" s="83"/>
      <c r="W336" s="83"/>
      <c r="X336" s="83"/>
      <c r="Y336" s="83"/>
      <c r="Z336" s="83"/>
    </row>
    <row r="337" spans="1:26" ht="15.75" customHeight="1">
      <c r="A337" s="83"/>
      <c r="B337" s="83"/>
      <c r="C337" s="32"/>
      <c r="D337" s="83"/>
      <c r="E337" s="83"/>
      <c r="F337" s="32"/>
      <c r="G337" s="32"/>
      <c r="H337" s="32"/>
      <c r="I337" s="83"/>
      <c r="J337" s="83"/>
      <c r="K337" s="83"/>
      <c r="L337" s="83"/>
      <c r="M337" s="83"/>
      <c r="N337" s="83"/>
      <c r="O337" s="83"/>
      <c r="P337" s="83"/>
      <c r="Q337" s="83"/>
      <c r="R337" s="83"/>
      <c r="S337" s="83"/>
      <c r="T337" s="83"/>
      <c r="U337" s="83"/>
      <c r="V337" s="83"/>
      <c r="W337" s="83"/>
      <c r="X337" s="83"/>
      <c r="Y337" s="83"/>
      <c r="Z337" s="83"/>
    </row>
    <row r="338" spans="1:26" ht="15.75" customHeight="1">
      <c r="A338" s="83"/>
      <c r="B338" s="83"/>
      <c r="C338" s="32"/>
      <c r="D338" s="83"/>
      <c r="E338" s="83"/>
      <c r="F338" s="32"/>
      <c r="G338" s="32"/>
      <c r="H338" s="32"/>
      <c r="I338" s="83"/>
      <c r="J338" s="83"/>
      <c r="K338" s="83"/>
      <c r="L338" s="83"/>
      <c r="M338" s="83"/>
      <c r="N338" s="83"/>
      <c r="O338" s="83"/>
      <c r="P338" s="83"/>
      <c r="Q338" s="83"/>
      <c r="R338" s="83"/>
      <c r="S338" s="83"/>
      <c r="T338" s="83"/>
      <c r="U338" s="83"/>
      <c r="V338" s="83"/>
      <c r="W338" s="83"/>
      <c r="X338" s="83"/>
      <c r="Y338" s="83"/>
      <c r="Z338" s="83"/>
    </row>
    <row r="339" spans="1:26" ht="15.75" customHeight="1">
      <c r="A339" s="83"/>
      <c r="B339" s="83"/>
      <c r="C339" s="32"/>
      <c r="D339" s="83"/>
      <c r="E339" s="83"/>
      <c r="F339" s="32"/>
      <c r="G339" s="32"/>
      <c r="H339" s="32"/>
      <c r="I339" s="83"/>
      <c r="J339" s="83"/>
      <c r="K339" s="83"/>
      <c r="L339" s="83"/>
      <c r="M339" s="83"/>
      <c r="N339" s="83"/>
      <c r="O339" s="83"/>
      <c r="P339" s="83"/>
      <c r="Q339" s="83"/>
      <c r="R339" s="83"/>
      <c r="S339" s="83"/>
      <c r="T339" s="83"/>
      <c r="U339" s="83"/>
      <c r="V339" s="83"/>
      <c r="W339" s="83"/>
      <c r="X339" s="83"/>
      <c r="Y339" s="83"/>
      <c r="Z339" s="83"/>
    </row>
    <row r="340" spans="1:26" ht="15.75" customHeight="1">
      <c r="A340" s="83"/>
      <c r="B340" s="83"/>
      <c r="C340" s="32"/>
      <c r="D340" s="83"/>
      <c r="E340" s="83"/>
      <c r="F340" s="32"/>
      <c r="G340" s="32"/>
      <c r="H340" s="32"/>
      <c r="I340" s="83"/>
      <c r="J340" s="83"/>
      <c r="K340" s="83"/>
      <c r="L340" s="83"/>
      <c r="M340" s="83"/>
      <c r="N340" s="83"/>
      <c r="O340" s="83"/>
      <c r="P340" s="83"/>
      <c r="Q340" s="83"/>
      <c r="R340" s="83"/>
      <c r="S340" s="83"/>
      <c r="T340" s="83"/>
      <c r="U340" s="83"/>
      <c r="V340" s="83"/>
      <c r="W340" s="83"/>
      <c r="X340" s="83"/>
      <c r="Y340" s="83"/>
      <c r="Z340" s="83"/>
    </row>
    <row r="341" spans="1:26" ht="15.75" customHeight="1">
      <c r="A341" s="83"/>
      <c r="B341" s="83"/>
      <c r="C341" s="32"/>
      <c r="D341" s="83"/>
      <c r="E341" s="83"/>
      <c r="F341" s="32"/>
      <c r="G341" s="32"/>
      <c r="H341" s="32"/>
      <c r="I341" s="83"/>
      <c r="J341" s="83"/>
      <c r="K341" s="83"/>
      <c r="L341" s="83"/>
      <c r="M341" s="83"/>
      <c r="N341" s="83"/>
      <c r="O341" s="83"/>
      <c r="P341" s="83"/>
      <c r="Q341" s="83"/>
      <c r="R341" s="83"/>
      <c r="S341" s="83"/>
      <c r="T341" s="83"/>
      <c r="U341" s="83"/>
      <c r="V341" s="83"/>
      <c r="W341" s="83"/>
      <c r="X341" s="83"/>
      <c r="Y341" s="83"/>
      <c r="Z341" s="83"/>
    </row>
    <row r="342" spans="1:26" ht="15.75" customHeight="1">
      <c r="A342" s="83"/>
      <c r="B342" s="83"/>
      <c r="C342" s="32"/>
      <c r="D342" s="83"/>
      <c r="E342" s="83"/>
      <c r="F342" s="32"/>
      <c r="G342" s="32"/>
      <c r="H342" s="32"/>
      <c r="I342" s="83"/>
      <c r="J342" s="83"/>
      <c r="K342" s="83"/>
      <c r="L342" s="83"/>
      <c r="M342" s="83"/>
      <c r="N342" s="83"/>
      <c r="O342" s="83"/>
      <c r="P342" s="83"/>
      <c r="Q342" s="83"/>
      <c r="R342" s="83"/>
      <c r="S342" s="83"/>
      <c r="T342" s="83"/>
      <c r="U342" s="83"/>
      <c r="V342" s="83"/>
      <c r="W342" s="83"/>
      <c r="X342" s="83"/>
      <c r="Y342" s="83"/>
      <c r="Z342" s="83"/>
    </row>
    <row r="343" spans="1:26" ht="15.75" customHeight="1">
      <c r="A343" s="83"/>
      <c r="B343" s="83"/>
      <c r="C343" s="32"/>
      <c r="D343" s="83"/>
      <c r="E343" s="83"/>
      <c r="F343" s="32"/>
      <c r="G343" s="32"/>
      <c r="H343" s="32"/>
      <c r="I343" s="83"/>
      <c r="J343" s="83"/>
      <c r="K343" s="83"/>
      <c r="L343" s="83"/>
      <c r="M343" s="83"/>
      <c r="N343" s="83"/>
      <c r="O343" s="83"/>
      <c r="P343" s="83"/>
      <c r="Q343" s="83"/>
      <c r="R343" s="83"/>
      <c r="S343" s="83"/>
      <c r="T343" s="83"/>
      <c r="U343" s="83"/>
      <c r="V343" s="83"/>
      <c r="W343" s="83"/>
      <c r="X343" s="83"/>
      <c r="Y343" s="83"/>
      <c r="Z343" s="83"/>
    </row>
    <row r="344" spans="1:26" ht="15.75" customHeight="1">
      <c r="A344" s="83"/>
      <c r="B344" s="83"/>
      <c r="C344" s="32"/>
      <c r="D344" s="83"/>
      <c r="E344" s="83"/>
      <c r="F344" s="32"/>
      <c r="G344" s="32"/>
      <c r="H344" s="32"/>
      <c r="I344" s="83"/>
      <c r="J344" s="83"/>
      <c r="K344" s="83"/>
      <c r="L344" s="83"/>
      <c r="M344" s="83"/>
      <c r="N344" s="83"/>
      <c r="O344" s="83"/>
      <c r="P344" s="83"/>
      <c r="Q344" s="83"/>
      <c r="R344" s="83"/>
      <c r="S344" s="83"/>
      <c r="T344" s="83"/>
      <c r="U344" s="83"/>
      <c r="V344" s="83"/>
      <c r="W344" s="83"/>
      <c r="X344" s="83"/>
      <c r="Y344" s="83"/>
      <c r="Z344" s="83"/>
    </row>
    <row r="345" spans="1:26" ht="15.75" customHeight="1">
      <c r="A345" s="83"/>
      <c r="B345" s="83"/>
      <c r="C345" s="32"/>
      <c r="D345" s="83"/>
      <c r="E345" s="83"/>
      <c r="F345" s="32"/>
      <c r="G345" s="32"/>
      <c r="H345" s="32"/>
      <c r="I345" s="83"/>
      <c r="J345" s="83"/>
      <c r="K345" s="83"/>
      <c r="L345" s="83"/>
      <c r="M345" s="83"/>
      <c r="N345" s="83"/>
      <c r="O345" s="83"/>
      <c r="P345" s="83"/>
      <c r="Q345" s="83"/>
      <c r="R345" s="83"/>
      <c r="S345" s="83"/>
      <c r="T345" s="83"/>
      <c r="U345" s="83"/>
      <c r="V345" s="83"/>
      <c r="W345" s="83"/>
      <c r="X345" s="83"/>
      <c r="Y345" s="83"/>
      <c r="Z345" s="83"/>
    </row>
    <row r="346" spans="1:26" ht="15.75" customHeight="1">
      <c r="A346" s="83"/>
      <c r="B346" s="83"/>
      <c r="C346" s="32"/>
      <c r="D346" s="83"/>
      <c r="E346" s="83"/>
      <c r="F346" s="32"/>
      <c r="G346" s="32"/>
      <c r="H346" s="32"/>
      <c r="I346" s="83"/>
      <c r="J346" s="83"/>
      <c r="K346" s="83"/>
      <c r="L346" s="83"/>
      <c r="M346" s="83"/>
      <c r="N346" s="83"/>
      <c r="O346" s="83"/>
      <c r="P346" s="83"/>
      <c r="Q346" s="83"/>
      <c r="R346" s="83"/>
      <c r="S346" s="83"/>
      <c r="T346" s="83"/>
      <c r="U346" s="83"/>
      <c r="V346" s="83"/>
      <c r="W346" s="83"/>
      <c r="X346" s="83"/>
      <c r="Y346" s="83"/>
      <c r="Z346" s="83"/>
    </row>
    <row r="347" spans="1:26" ht="15.75" customHeight="1">
      <c r="A347" s="83"/>
      <c r="B347" s="83"/>
      <c r="C347" s="32"/>
      <c r="D347" s="83"/>
      <c r="E347" s="83"/>
      <c r="F347" s="32"/>
      <c r="G347" s="32"/>
      <c r="H347" s="32"/>
      <c r="I347" s="83"/>
      <c r="J347" s="83"/>
      <c r="K347" s="83"/>
      <c r="L347" s="83"/>
      <c r="M347" s="83"/>
      <c r="N347" s="83"/>
      <c r="O347" s="83"/>
      <c r="P347" s="83"/>
      <c r="Q347" s="83"/>
      <c r="R347" s="83"/>
      <c r="S347" s="83"/>
      <c r="T347" s="83"/>
      <c r="U347" s="83"/>
      <c r="V347" s="83"/>
      <c r="W347" s="83"/>
      <c r="X347" s="83"/>
      <c r="Y347" s="83"/>
      <c r="Z347" s="83"/>
    </row>
    <row r="348" spans="1:26" ht="15.75" customHeight="1">
      <c r="A348" s="83"/>
      <c r="B348" s="83"/>
      <c r="C348" s="32"/>
      <c r="D348" s="83"/>
      <c r="E348" s="83"/>
      <c r="F348" s="32"/>
      <c r="G348" s="32"/>
      <c r="H348" s="32"/>
      <c r="I348" s="83"/>
      <c r="J348" s="83"/>
      <c r="K348" s="83"/>
      <c r="L348" s="83"/>
      <c r="M348" s="83"/>
      <c r="N348" s="83"/>
      <c r="O348" s="83"/>
      <c r="P348" s="83"/>
      <c r="Q348" s="83"/>
      <c r="R348" s="83"/>
      <c r="S348" s="83"/>
      <c r="T348" s="83"/>
      <c r="U348" s="83"/>
      <c r="V348" s="83"/>
      <c r="W348" s="83"/>
      <c r="X348" s="83"/>
      <c r="Y348" s="83"/>
      <c r="Z348" s="83"/>
    </row>
    <row r="349" spans="1:26" ht="15.75" customHeight="1">
      <c r="A349" s="83"/>
      <c r="B349" s="83"/>
      <c r="C349" s="32"/>
      <c r="D349" s="83"/>
      <c r="E349" s="83"/>
      <c r="F349" s="32"/>
      <c r="G349" s="32"/>
      <c r="H349" s="32"/>
      <c r="I349" s="83"/>
      <c r="J349" s="83"/>
      <c r="K349" s="83"/>
      <c r="L349" s="83"/>
      <c r="M349" s="83"/>
      <c r="N349" s="83"/>
      <c r="O349" s="83"/>
      <c r="P349" s="83"/>
      <c r="Q349" s="83"/>
      <c r="R349" s="83"/>
      <c r="S349" s="83"/>
      <c r="T349" s="83"/>
      <c r="U349" s="83"/>
      <c r="V349" s="83"/>
      <c r="W349" s="83"/>
      <c r="X349" s="83"/>
      <c r="Y349" s="83"/>
      <c r="Z349" s="83"/>
    </row>
    <row r="350" spans="1:26" ht="15.75" customHeight="1">
      <c r="A350" s="83"/>
      <c r="B350" s="83"/>
      <c r="C350" s="32"/>
      <c r="D350" s="83"/>
      <c r="E350" s="83"/>
      <c r="F350" s="32"/>
      <c r="G350" s="32"/>
      <c r="H350" s="32"/>
      <c r="I350" s="83"/>
      <c r="J350" s="83"/>
      <c r="K350" s="83"/>
      <c r="L350" s="83"/>
      <c r="M350" s="83"/>
      <c r="N350" s="83"/>
      <c r="O350" s="83"/>
      <c r="P350" s="83"/>
      <c r="Q350" s="83"/>
      <c r="R350" s="83"/>
      <c r="S350" s="83"/>
      <c r="T350" s="83"/>
      <c r="U350" s="83"/>
      <c r="V350" s="83"/>
      <c r="W350" s="83"/>
      <c r="X350" s="83"/>
      <c r="Y350" s="83"/>
      <c r="Z350" s="83"/>
    </row>
    <row r="351" spans="1:26" ht="15.75" customHeight="1">
      <c r="A351" s="83"/>
      <c r="B351" s="83"/>
      <c r="C351" s="32"/>
      <c r="D351" s="83"/>
      <c r="E351" s="83"/>
      <c r="F351" s="32"/>
      <c r="G351" s="32"/>
      <c r="H351" s="32"/>
      <c r="I351" s="83"/>
      <c r="J351" s="83"/>
      <c r="K351" s="83"/>
      <c r="L351" s="83"/>
      <c r="M351" s="83"/>
      <c r="N351" s="83"/>
      <c r="O351" s="83"/>
      <c r="P351" s="83"/>
      <c r="Q351" s="83"/>
      <c r="R351" s="83"/>
      <c r="S351" s="83"/>
      <c r="T351" s="83"/>
      <c r="U351" s="83"/>
      <c r="V351" s="83"/>
      <c r="W351" s="83"/>
      <c r="X351" s="83"/>
      <c r="Y351" s="83"/>
      <c r="Z351" s="83"/>
    </row>
    <row r="352" spans="1:26" ht="15.75" customHeight="1">
      <c r="A352" s="83"/>
      <c r="B352" s="83"/>
      <c r="C352" s="32"/>
      <c r="D352" s="83"/>
      <c r="E352" s="83"/>
      <c r="F352" s="32"/>
      <c r="G352" s="32"/>
      <c r="H352" s="32"/>
      <c r="I352" s="83"/>
      <c r="J352" s="83"/>
      <c r="K352" s="83"/>
      <c r="L352" s="83"/>
      <c r="M352" s="83"/>
      <c r="N352" s="83"/>
      <c r="O352" s="83"/>
      <c r="P352" s="83"/>
      <c r="Q352" s="83"/>
      <c r="R352" s="83"/>
      <c r="S352" s="83"/>
      <c r="T352" s="83"/>
      <c r="U352" s="83"/>
      <c r="V352" s="83"/>
      <c r="W352" s="83"/>
      <c r="X352" s="83"/>
      <c r="Y352" s="83"/>
      <c r="Z352" s="83"/>
    </row>
    <row r="353" spans="1:26" ht="15.75" customHeight="1">
      <c r="A353" s="83"/>
      <c r="B353" s="83"/>
      <c r="C353" s="32"/>
      <c r="D353" s="83"/>
      <c r="E353" s="83"/>
      <c r="F353" s="32"/>
      <c r="G353" s="32"/>
      <c r="H353" s="32"/>
      <c r="I353" s="83"/>
      <c r="J353" s="83"/>
      <c r="K353" s="83"/>
      <c r="L353" s="83"/>
      <c r="M353" s="83"/>
      <c r="N353" s="83"/>
      <c r="O353" s="83"/>
      <c r="P353" s="83"/>
      <c r="Q353" s="83"/>
      <c r="R353" s="83"/>
      <c r="S353" s="83"/>
      <c r="T353" s="83"/>
      <c r="U353" s="83"/>
      <c r="V353" s="83"/>
      <c r="W353" s="83"/>
      <c r="X353" s="83"/>
      <c r="Y353" s="83"/>
      <c r="Z353" s="83"/>
    </row>
    <row r="354" spans="1:26" ht="15.75" customHeight="1">
      <c r="A354" s="83"/>
      <c r="B354" s="83"/>
      <c r="C354" s="32"/>
      <c r="D354" s="83"/>
      <c r="E354" s="83"/>
      <c r="F354" s="32"/>
      <c r="G354" s="32"/>
      <c r="H354" s="32"/>
      <c r="I354" s="83"/>
      <c r="J354" s="83"/>
      <c r="K354" s="83"/>
      <c r="L354" s="83"/>
      <c r="M354" s="83"/>
      <c r="N354" s="83"/>
      <c r="O354" s="83"/>
      <c r="P354" s="83"/>
      <c r="Q354" s="83"/>
      <c r="R354" s="83"/>
      <c r="S354" s="83"/>
      <c r="T354" s="83"/>
      <c r="U354" s="83"/>
      <c r="V354" s="83"/>
      <c r="W354" s="83"/>
      <c r="X354" s="83"/>
      <c r="Y354" s="83"/>
      <c r="Z354" s="83"/>
    </row>
    <row r="355" spans="1:26" ht="15.75" customHeight="1">
      <c r="A355" s="83"/>
      <c r="B355" s="83"/>
      <c r="C355" s="32"/>
      <c r="D355" s="83"/>
      <c r="E355" s="83"/>
      <c r="F355" s="32"/>
      <c r="G355" s="32"/>
      <c r="H355" s="32"/>
      <c r="I355" s="83"/>
      <c r="J355" s="83"/>
      <c r="K355" s="83"/>
      <c r="L355" s="83"/>
      <c r="M355" s="83"/>
      <c r="N355" s="83"/>
      <c r="O355" s="83"/>
      <c r="P355" s="83"/>
      <c r="Q355" s="83"/>
      <c r="R355" s="83"/>
      <c r="S355" s="83"/>
      <c r="T355" s="83"/>
      <c r="U355" s="83"/>
      <c r="V355" s="83"/>
      <c r="W355" s="83"/>
      <c r="X355" s="83"/>
      <c r="Y355" s="83"/>
      <c r="Z355" s="83"/>
    </row>
    <row r="356" spans="1:26" ht="15.75" customHeight="1">
      <c r="A356" s="83"/>
      <c r="B356" s="83"/>
      <c r="C356" s="32"/>
      <c r="D356" s="83"/>
      <c r="E356" s="83"/>
      <c r="F356" s="32"/>
      <c r="G356" s="32"/>
      <c r="H356" s="32"/>
      <c r="I356" s="83"/>
      <c r="J356" s="83"/>
      <c r="K356" s="83"/>
      <c r="L356" s="83"/>
      <c r="M356" s="83"/>
      <c r="N356" s="83"/>
      <c r="O356" s="83"/>
      <c r="P356" s="83"/>
      <c r="Q356" s="83"/>
      <c r="R356" s="83"/>
      <c r="S356" s="83"/>
      <c r="T356" s="83"/>
      <c r="U356" s="83"/>
      <c r="V356" s="83"/>
      <c r="W356" s="83"/>
      <c r="X356" s="83"/>
      <c r="Y356" s="83"/>
      <c r="Z356" s="83"/>
    </row>
    <row r="357" spans="1:26" ht="15.75" customHeight="1">
      <c r="A357" s="83"/>
      <c r="B357" s="83"/>
      <c r="C357" s="32"/>
      <c r="D357" s="83"/>
      <c r="E357" s="83"/>
      <c r="F357" s="32"/>
      <c r="G357" s="32"/>
      <c r="H357" s="32"/>
      <c r="I357" s="83"/>
      <c r="J357" s="83"/>
      <c r="K357" s="83"/>
      <c r="L357" s="83"/>
      <c r="M357" s="83"/>
      <c r="N357" s="83"/>
      <c r="O357" s="83"/>
      <c r="P357" s="83"/>
      <c r="Q357" s="83"/>
      <c r="R357" s="83"/>
      <c r="S357" s="83"/>
      <c r="T357" s="83"/>
      <c r="U357" s="83"/>
      <c r="V357" s="83"/>
      <c r="W357" s="83"/>
      <c r="X357" s="83"/>
      <c r="Y357" s="83"/>
      <c r="Z357" s="83"/>
    </row>
    <row r="358" spans="1:26" ht="15.75" customHeight="1">
      <c r="A358" s="83"/>
      <c r="B358" s="83"/>
      <c r="C358" s="32"/>
      <c r="D358" s="83"/>
      <c r="E358" s="83"/>
      <c r="F358" s="32"/>
      <c r="G358" s="32"/>
      <c r="H358" s="32"/>
      <c r="I358" s="83"/>
      <c r="J358" s="83"/>
      <c r="K358" s="83"/>
      <c r="L358" s="83"/>
      <c r="M358" s="83"/>
      <c r="N358" s="83"/>
      <c r="O358" s="83"/>
      <c r="P358" s="83"/>
      <c r="Q358" s="83"/>
      <c r="R358" s="83"/>
      <c r="S358" s="83"/>
      <c r="T358" s="83"/>
      <c r="U358" s="83"/>
      <c r="V358" s="83"/>
      <c r="W358" s="83"/>
      <c r="X358" s="83"/>
      <c r="Y358" s="83"/>
      <c r="Z358" s="83"/>
    </row>
    <row r="359" spans="1:26" ht="15.75" customHeight="1">
      <c r="A359" s="83"/>
      <c r="B359" s="83"/>
      <c r="C359" s="32"/>
      <c r="D359" s="83"/>
      <c r="E359" s="83"/>
      <c r="F359" s="32"/>
      <c r="G359" s="32"/>
      <c r="H359" s="32"/>
      <c r="I359" s="83"/>
      <c r="J359" s="83"/>
      <c r="K359" s="83"/>
      <c r="L359" s="83"/>
      <c r="M359" s="83"/>
      <c r="N359" s="83"/>
      <c r="O359" s="83"/>
      <c r="P359" s="83"/>
      <c r="Q359" s="83"/>
      <c r="R359" s="83"/>
      <c r="S359" s="83"/>
      <c r="T359" s="83"/>
      <c r="U359" s="83"/>
      <c r="V359" s="83"/>
      <c r="W359" s="83"/>
      <c r="X359" s="83"/>
      <c r="Y359" s="83"/>
      <c r="Z359" s="83"/>
    </row>
    <row r="360" spans="1:26" ht="15.75" customHeight="1">
      <c r="A360" s="83"/>
      <c r="B360" s="83"/>
      <c r="C360" s="32"/>
      <c r="D360" s="83"/>
      <c r="E360" s="83"/>
      <c r="F360" s="32"/>
      <c r="G360" s="32"/>
      <c r="H360" s="32"/>
      <c r="I360" s="83"/>
      <c r="J360" s="83"/>
      <c r="K360" s="83"/>
      <c r="L360" s="83"/>
      <c r="M360" s="83"/>
      <c r="N360" s="83"/>
      <c r="O360" s="83"/>
      <c r="P360" s="83"/>
      <c r="Q360" s="83"/>
      <c r="R360" s="83"/>
      <c r="S360" s="83"/>
      <c r="T360" s="83"/>
      <c r="U360" s="83"/>
      <c r="V360" s="83"/>
      <c r="W360" s="83"/>
      <c r="X360" s="83"/>
      <c r="Y360" s="83"/>
      <c r="Z360" s="83"/>
    </row>
    <row r="361" spans="1:26" ht="15.75" customHeight="1">
      <c r="A361" s="83"/>
      <c r="B361" s="83"/>
      <c r="C361" s="32"/>
      <c r="D361" s="83"/>
      <c r="E361" s="83"/>
      <c r="F361" s="32"/>
      <c r="G361" s="32"/>
      <c r="H361" s="32"/>
      <c r="I361" s="83"/>
      <c r="J361" s="83"/>
      <c r="K361" s="83"/>
      <c r="L361" s="83"/>
      <c r="M361" s="83"/>
      <c r="N361" s="83"/>
      <c r="O361" s="83"/>
      <c r="P361" s="83"/>
      <c r="Q361" s="83"/>
      <c r="R361" s="83"/>
      <c r="S361" s="83"/>
      <c r="T361" s="83"/>
      <c r="U361" s="83"/>
      <c r="V361" s="83"/>
      <c r="W361" s="83"/>
      <c r="X361" s="83"/>
      <c r="Y361" s="83"/>
      <c r="Z361" s="83"/>
    </row>
    <row r="362" spans="1:26" ht="15.75" customHeight="1">
      <c r="A362" s="83"/>
      <c r="B362" s="83"/>
      <c r="C362" s="32"/>
      <c r="D362" s="83"/>
      <c r="E362" s="83"/>
      <c r="F362" s="32"/>
      <c r="G362" s="32"/>
      <c r="H362" s="32"/>
      <c r="I362" s="83"/>
      <c r="J362" s="83"/>
      <c r="K362" s="83"/>
      <c r="L362" s="83"/>
      <c r="M362" s="83"/>
      <c r="N362" s="83"/>
      <c r="O362" s="83"/>
      <c r="P362" s="83"/>
      <c r="Q362" s="83"/>
      <c r="R362" s="83"/>
      <c r="S362" s="83"/>
      <c r="T362" s="83"/>
      <c r="U362" s="83"/>
      <c r="V362" s="83"/>
      <c r="W362" s="83"/>
      <c r="X362" s="83"/>
      <c r="Y362" s="83"/>
      <c r="Z362" s="83"/>
    </row>
    <row r="363" spans="1:26" ht="15.75" customHeight="1">
      <c r="A363" s="83"/>
      <c r="B363" s="83"/>
      <c r="C363" s="32"/>
      <c r="D363" s="83"/>
      <c r="E363" s="83"/>
      <c r="F363" s="32"/>
      <c r="G363" s="32"/>
      <c r="H363" s="32"/>
      <c r="I363" s="83"/>
      <c r="J363" s="83"/>
      <c r="K363" s="83"/>
      <c r="L363" s="83"/>
      <c r="M363" s="83"/>
      <c r="N363" s="83"/>
      <c r="O363" s="83"/>
      <c r="P363" s="83"/>
      <c r="Q363" s="83"/>
      <c r="R363" s="83"/>
      <c r="S363" s="83"/>
      <c r="T363" s="83"/>
      <c r="U363" s="83"/>
      <c r="V363" s="83"/>
      <c r="W363" s="83"/>
      <c r="X363" s="83"/>
      <c r="Y363" s="83"/>
      <c r="Z363" s="83"/>
    </row>
    <row r="364" spans="1:26" ht="15.75" customHeight="1">
      <c r="A364" s="83"/>
      <c r="B364" s="83"/>
      <c r="C364" s="32"/>
      <c r="D364" s="83"/>
      <c r="E364" s="83"/>
      <c r="F364" s="32"/>
      <c r="G364" s="32"/>
      <c r="H364" s="32"/>
      <c r="I364" s="83"/>
      <c r="J364" s="83"/>
      <c r="K364" s="83"/>
      <c r="L364" s="83"/>
      <c r="M364" s="83"/>
      <c r="N364" s="83"/>
      <c r="O364" s="83"/>
      <c r="P364" s="83"/>
      <c r="Q364" s="83"/>
      <c r="R364" s="83"/>
      <c r="S364" s="83"/>
      <c r="T364" s="83"/>
      <c r="U364" s="83"/>
      <c r="V364" s="83"/>
      <c r="W364" s="83"/>
      <c r="X364" s="83"/>
      <c r="Y364" s="83"/>
      <c r="Z364" s="83"/>
    </row>
    <row r="365" spans="1:26" ht="15.75" customHeight="1">
      <c r="A365" s="83"/>
      <c r="B365" s="83"/>
      <c r="C365" s="32"/>
      <c r="D365" s="83"/>
      <c r="E365" s="83"/>
      <c r="F365" s="32"/>
      <c r="G365" s="32"/>
      <c r="H365" s="32"/>
      <c r="I365" s="83"/>
      <c r="J365" s="83"/>
      <c r="K365" s="83"/>
      <c r="L365" s="83"/>
      <c r="M365" s="83"/>
      <c r="N365" s="83"/>
      <c r="O365" s="83"/>
      <c r="P365" s="83"/>
      <c r="Q365" s="83"/>
      <c r="R365" s="83"/>
      <c r="S365" s="83"/>
      <c r="T365" s="83"/>
      <c r="U365" s="83"/>
      <c r="V365" s="83"/>
      <c r="W365" s="83"/>
      <c r="X365" s="83"/>
      <c r="Y365" s="83"/>
      <c r="Z365" s="83"/>
    </row>
    <row r="366" spans="1:26" ht="15.75" customHeight="1">
      <c r="A366" s="83"/>
      <c r="B366" s="83"/>
      <c r="C366" s="32"/>
      <c r="D366" s="83"/>
      <c r="E366" s="83"/>
      <c r="F366" s="32"/>
      <c r="G366" s="32"/>
      <c r="H366" s="32"/>
      <c r="I366" s="83"/>
      <c r="J366" s="83"/>
      <c r="K366" s="83"/>
      <c r="L366" s="83"/>
      <c r="M366" s="83"/>
      <c r="N366" s="83"/>
      <c r="O366" s="83"/>
      <c r="P366" s="83"/>
      <c r="Q366" s="83"/>
      <c r="R366" s="83"/>
      <c r="S366" s="83"/>
      <c r="T366" s="83"/>
      <c r="U366" s="83"/>
      <c r="V366" s="83"/>
      <c r="W366" s="83"/>
      <c r="X366" s="83"/>
      <c r="Y366" s="83"/>
      <c r="Z366" s="83"/>
    </row>
    <row r="367" spans="1:26" ht="15.75" customHeight="1">
      <c r="A367" s="83"/>
      <c r="B367" s="83"/>
      <c r="C367" s="32"/>
      <c r="D367" s="83"/>
      <c r="E367" s="83"/>
      <c r="F367" s="32"/>
      <c r="G367" s="32"/>
      <c r="H367" s="32"/>
      <c r="I367" s="83"/>
      <c r="J367" s="83"/>
      <c r="K367" s="83"/>
      <c r="L367" s="83"/>
      <c r="M367" s="83"/>
      <c r="N367" s="83"/>
      <c r="O367" s="83"/>
      <c r="P367" s="83"/>
      <c r="Q367" s="83"/>
      <c r="R367" s="83"/>
      <c r="S367" s="83"/>
      <c r="T367" s="83"/>
      <c r="U367" s="83"/>
      <c r="V367" s="83"/>
      <c r="W367" s="83"/>
      <c r="X367" s="83"/>
      <c r="Y367" s="83"/>
      <c r="Z367" s="83"/>
    </row>
    <row r="368" spans="1:26" ht="15.75" customHeight="1">
      <c r="A368" s="83"/>
      <c r="B368" s="83"/>
      <c r="C368" s="32"/>
      <c r="D368" s="83"/>
      <c r="E368" s="83"/>
      <c r="F368" s="32"/>
      <c r="G368" s="32"/>
      <c r="H368" s="32"/>
      <c r="I368" s="83"/>
      <c r="J368" s="83"/>
      <c r="K368" s="83"/>
      <c r="L368" s="83"/>
      <c r="M368" s="83"/>
      <c r="N368" s="83"/>
      <c r="O368" s="83"/>
      <c r="P368" s="83"/>
      <c r="Q368" s="83"/>
      <c r="R368" s="83"/>
      <c r="S368" s="83"/>
      <c r="T368" s="83"/>
      <c r="U368" s="83"/>
      <c r="V368" s="83"/>
      <c r="W368" s="83"/>
      <c r="X368" s="83"/>
      <c r="Y368" s="83"/>
      <c r="Z368" s="83"/>
    </row>
    <row r="369" spans="1:26" ht="15.75" customHeight="1">
      <c r="A369" s="83"/>
      <c r="B369" s="83"/>
      <c r="C369" s="32"/>
      <c r="D369" s="83"/>
      <c r="E369" s="83"/>
      <c r="F369" s="32"/>
      <c r="G369" s="32"/>
      <c r="H369" s="32"/>
      <c r="I369" s="83"/>
      <c r="J369" s="83"/>
      <c r="K369" s="83"/>
      <c r="L369" s="83"/>
      <c r="M369" s="83"/>
      <c r="N369" s="83"/>
      <c r="O369" s="83"/>
      <c r="P369" s="83"/>
      <c r="Q369" s="83"/>
      <c r="R369" s="83"/>
      <c r="S369" s="83"/>
      <c r="T369" s="83"/>
      <c r="U369" s="83"/>
      <c r="V369" s="83"/>
      <c r="W369" s="83"/>
      <c r="X369" s="83"/>
      <c r="Y369" s="83"/>
      <c r="Z369" s="83"/>
    </row>
    <row r="370" spans="1:26" ht="15.75" customHeight="1">
      <c r="A370" s="83"/>
      <c r="B370" s="83"/>
      <c r="C370" s="32"/>
      <c r="D370" s="83"/>
      <c r="E370" s="83"/>
      <c r="F370" s="32"/>
      <c r="G370" s="32"/>
      <c r="H370" s="32"/>
      <c r="I370" s="83"/>
      <c r="J370" s="83"/>
      <c r="K370" s="83"/>
      <c r="L370" s="83"/>
      <c r="M370" s="83"/>
      <c r="N370" s="83"/>
      <c r="O370" s="83"/>
      <c r="P370" s="83"/>
      <c r="Q370" s="83"/>
      <c r="R370" s="83"/>
      <c r="S370" s="83"/>
      <c r="T370" s="83"/>
      <c r="U370" s="83"/>
      <c r="V370" s="83"/>
      <c r="W370" s="83"/>
      <c r="X370" s="83"/>
      <c r="Y370" s="83"/>
      <c r="Z370" s="83"/>
    </row>
    <row r="371" spans="1:26" ht="15.75" customHeight="1">
      <c r="A371" s="83"/>
      <c r="B371" s="83"/>
      <c r="C371" s="32"/>
      <c r="D371" s="83"/>
      <c r="E371" s="83"/>
      <c r="F371" s="32"/>
      <c r="G371" s="32"/>
      <c r="H371" s="32"/>
      <c r="I371" s="83"/>
      <c r="J371" s="83"/>
      <c r="K371" s="83"/>
      <c r="L371" s="83"/>
      <c r="M371" s="83"/>
      <c r="N371" s="83"/>
      <c r="O371" s="83"/>
      <c r="P371" s="83"/>
      <c r="Q371" s="83"/>
      <c r="R371" s="83"/>
      <c r="S371" s="83"/>
      <c r="T371" s="83"/>
      <c r="U371" s="83"/>
      <c r="V371" s="83"/>
      <c r="W371" s="83"/>
      <c r="X371" s="83"/>
      <c r="Y371" s="83"/>
      <c r="Z371" s="83"/>
    </row>
    <row r="372" spans="1:26" ht="15.75" customHeight="1">
      <c r="A372" s="83"/>
      <c r="B372" s="83"/>
      <c r="C372" s="32"/>
      <c r="D372" s="83"/>
      <c r="E372" s="83"/>
      <c r="F372" s="32"/>
      <c r="G372" s="32"/>
      <c r="H372" s="32"/>
      <c r="I372" s="83"/>
      <c r="J372" s="83"/>
      <c r="K372" s="83"/>
      <c r="L372" s="83"/>
      <c r="M372" s="83"/>
      <c r="N372" s="83"/>
      <c r="O372" s="83"/>
      <c r="P372" s="83"/>
      <c r="Q372" s="83"/>
      <c r="R372" s="83"/>
      <c r="S372" s="83"/>
      <c r="T372" s="83"/>
      <c r="U372" s="83"/>
      <c r="V372" s="83"/>
      <c r="W372" s="83"/>
      <c r="X372" s="83"/>
      <c r="Y372" s="83"/>
      <c r="Z372" s="83"/>
    </row>
    <row r="373" spans="1:26" ht="15.75" customHeight="1">
      <c r="A373" s="83"/>
      <c r="B373" s="83"/>
      <c r="C373" s="32"/>
      <c r="D373" s="83"/>
      <c r="E373" s="83"/>
      <c r="F373" s="32"/>
      <c r="G373" s="32"/>
      <c r="H373" s="32"/>
      <c r="I373" s="83"/>
      <c r="J373" s="83"/>
      <c r="K373" s="83"/>
      <c r="L373" s="83"/>
      <c r="M373" s="83"/>
      <c r="N373" s="83"/>
      <c r="O373" s="83"/>
      <c r="P373" s="83"/>
      <c r="Q373" s="83"/>
      <c r="R373" s="83"/>
      <c r="S373" s="83"/>
      <c r="T373" s="83"/>
      <c r="U373" s="83"/>
      <c r="V373" s="83"/>
      <c r="W373" s="83"/>
      <c r="X373" s="83"/>
      <c r="Y373" s="83"/>
      <c r="Z373" s="83"/>
    </row>
    <row r="374" spans="1:26" ht="15.75" customHeight="1">
      <c r="A374" s="83"/>
      <c r="B374" s="83"/>
      <c r="C374" s="32"/>
      <c r="D374" s="83"/>
      <c r="E374" s="83"/>
      <c r="F374" s="32"/>
      <c r="G374" s="32"/>
      <c r="H374" s="32"/>
      <c r="I374" s="83"/>
      <c r="J374" s="83"/>
      <c r="K374" s="83"/>
      <c r="L374" s="83"/>
      <c r="M374" s="83"/>
      <c r="N374" s="83"/>
      <c r="O374" s="83"/>
      <c r="P374" s="83"/>
      <c r="Q374" s="83"/>
      <c r="R374" s="83"/>
      <c r="S374" s="83"/>
      <c r="T374" s="83"/>
      <c r="U374" s="83"/>
      <c r="V374" s="83"/>
      <c r="W374" s="83"/>
      <c r="X374" s="83"/>
      <c r="Y374" s="83"/>
      <c r="Z374" s="83"/>
    </row>
    <row r="375" spans="1:26" ht="15.75" customHeight="1">
      <c r="A375" s="83"/>
      <c r="B375" s="83"/>
      <c r="C375" s="32"/>
      <c r="D375" s="83"/>
      <c r="E375" s="83"/>
      <c r="F375" s="32"/>
      <c r="G375" s="32"/>
      <c r="H375" s="32"/>
      <c r="I375" s="83"/>
      <c r="J375" s="83"/>
      <c r="K375" s="83"/>
      <c r="L375" s="83"/>
      <c r="M375" s="83"/>
      <c r="N375" s="83"/>
      <c r="O375" s="83"/>
      <c r="P375" s="83"/>
      <c r="Q375" s="83"/>
      <c r="R375" s="83"/>
      <c r="S375" s="83"/>
      <c r="T375" s="83"/>
      <c r="U375" s="83"/>
      <c r="V375" s="83"/>
      <c r="W375" s="83"/>
      <c r="X375" s="83"/>
      <c r="Y375" s="83"/>
      <c r="Z375" s="83"/>
    </row>
    <row r="376" spans="1:26" ht="15.75" customHeight="1">
      <c r="A376" s="83"/>
      <c r="B376" s="83"/>
      <c r="C376" s="32"/>
      <c r="D376" s="83"/>
      <c r="E376" s="83"/>
      <c r="F376" s="32"/>
      <c r="G376" s="32"/>
      <c r="H376" s="32"/>
      <c r="I376" s="83"/>
      <c r="J376" s="83"/>
      <c r="K376" s="83"/>
      <c r="L376" s="83"/>
      <c r="M376" s="83"/>
      <c r="N376" s="83"/>
      <c r="O376" s="83"/>
      <c r="P376" s="83"/>
      <c r="Q376" s="83"/>
      <c r="R376" s="83"/>
      <c r="S376" s="83"/>
      <c r="T376" s="83"/>
      <c r="U376" s="83"/>
      <c r="V376" s="83"/>
      <c r="W376" s="83"/>
      <c r="X376" s="83"/>
      <c r="Y376" s="83"/>
      <c r="Z376" s="83"/>
    </row>
    <row r="377" spans="1:26" ht="15.75" customHeight="1">
      <c r="A377" s="83"/>
      <c r="B377" s="83"/>
      <c r="C377" s="32"/>
      <c r="D377" s="83"/>
      <c r="E377" s="83"/>
      <c r="F377" s="32"/>
      <c r="G377" s="32"/>
      <c r="H377" s="32"/>
      <c r="I377" s="83"/>
      <c r="J377" s="83"/>
      <c r="K377" s="83"/>
      <c r="L377" s="83"/>
      <c r="M377" s="83"/>
      <c r="N377" s="83"/>
      <c r="O377" s="83"/>
      <c r="P377" s="83"/>
      <c r="Q377" s="83"/>
      <c r="R377" s="83"/>
      <c r="S377" s="83"/>
      <c r="T377" s="83"/>
      <c r="U377" s="83"/>
      <c r="V377" s="83"/>
      <c r="W377" s="83"/>
      <c r="X377" s="83"/>
      <c r="Y377" s="83"/>
      <c r="Z377" s="83"/>
    </row>
    <row r="378" spans="1:26" ht="15.75" customHeight="1">
      <c r="A378" s="83"/>
      <c r="B378" s="83"/>
      <c r="C378" s="32"/>
      <c r="D378" s="83"/>
      <c r="E378" s="83"/>
      <c r="F378" s="32"/>
      <c r="G378" s="32"/>
      <c r="H378" s="32"/>
      <c r="I378" s="83"/>
      <c r="J378" s="83"/>
      <c r="K378" s="83"/>
      <c r="L378" s="83"/>
      <c r="M378" s="83"/>
      <c r="N378" s="83"/>
      <c r="O378" s="83"/>
      <c r="P378" s="83"/>
      <c r="Q378" s="83"/>
      <c r="R378" s="83"/>
      <c r="S378" s="83"/>
      <c r="T378" s="83"/>
      <c r="U378" s="83"/>
      <c r="V378" s="83"/>
      <c r="W378" s="83"/>
      <c r="X378" s="83"/>
      <c r="Y378" s="83"/>
      <c r="Z378" s="83"/>
    </row>
    <row r="379" spans="1:26" ht="15.75" customHeight="1">
      <c r="A379" s="83"/>
      <c r="B379" s="83"/>
      <c r="C379" s="32"/>
      <c r="D379" s="83"/>
      <c r="E379" s="83"/>
      <c r="F379" s="32"/>
      <c r="G379" s="32"/>
      <c r="H379" s="32"/>
      <c r="I379" s="83"/>
      <c r="J379" s="83"/>
      <c r="K379" s="83"/>
      <c r="L379" s="83"/>
      <c r="M379" s="83"/>
      <c r="N379" s="83"/>
      <c r="O379" s="83"/>
      <c r="P379" s="83"/>
      <c r="Q379" s="83"/>
      <c r="R379" s="83"/>
      <c r="S379" s="83"/>
      <c r="T379" s="83"/>
      <c r="U379" s="83"/>
      <c r="V379" s="83"/>
      <c r="W379" s="83"/>
      <c r="X379" s="83"/>
      <c r="Y379" s="83"/>
      <c r="Z379" s="83"/>
    </row>
    <row r="380" spans="1:26" ht="15.75" customHeight="1">
      <c r="A380" s="83"/>
      <c r="B380" s="83"/>
      <c r="C380" s="32"/>
      <c r="D380" s="83"/>
      <c r="E380" s="83"/>
      <c r="F380" s="32"/>
      <c r="G380" s="32"/>
      <c r="H380" s="32"/>
      <c r="I380" s="83"/>
      <c r="J380" s="83"/>
      <c r="K380" s="83"/>
      <c r="L380" s="83"/>
      <c r="M380" s="83"/>
      <c r="N380" s="83"/>
      <c r="O380" s="83"/>
      <c r="P380" s="83"/>
      <c r="Q380" s="83"/>
      <c r="R380" s="83"/>
      <c r="S380" s="83"/>
      <c r="T380" s="83"/>
      <c r="U380" s="83"/>
      <c r="V380" s="83"/>
      <c r="W380" s="83"/>
      <c r="X380" s="83"/>
      <c r="Y380" s="83"/>
      <c r="Z380" s="83"/>
    </row>
    <row r="381" spans="1:26" ht="15.75" customHeight="1">
      <c r="A381" s="83"/>
      <c r="B381" s="83"/>
      <c r="C381" s="32"/>
      <c r="D381" s="83"/>
      <c r="E381" s="83"/>
      <c r="F381" s="32"/>
      <c r="G381" s="32"/>
      <c r="H381" s="32"/>
      <c r="I381" s="83"/>
      <c r="J381" s="83"/>
      <c r="K381" s="83"/>
      <c r="L381" s="83"/>
      <c r="M381" s="83"/>
      <c r="N381" s="83"/>
      <c r="O381" s="83"/>
      <c r="P381" s="83"/>
      <c r="Q381" s="83"/>
      <c r="R381" s="83"/>
      <c r="S381" s="83"/>
      <c r="T381" s="83"/>
      <c r="U381" s="83"/>
      <c r="V381" s="83"/>
      <c r="W381" s="83"/>
      <c r="X381" s="83"/>
      <c r="Y381" s="83"/>
      <c r="Z381" s="83"/>
    </row>
    <row r="382" spans="1:26" ht="15.75" customHeight="1">
      <c r="A382" s="83"/>
      <c r="B382" s="83"/>
      <c r="C382" s="32"/>
      <c r="D382" s="83"/>
      <c r="E382" s="83"/>
      <c r="F382" s="32"/>
      <c r="G382" s="32"/>
      <c r="H382" s="32"/>
      <c r="I382" s="83"/>
      <c r="J382" s="83"/>
      <c r="K382" s="83"/>
      <c r="L382" s="83"/>
      <c r="M382" s="83"/>
      <c r="N382" s="83"/>
      <c r="O382" s="83"/>
      <c r="P382" s="83"/>
      <c r="Q382" s="83"/>
      <c r="R382" s="83"/>
      <c r="S382" s="83"/>
      <c r="T382" s="83"/>
      <c r="U382" s="83"/>
      <c r="V382" s="83"/>
      <c r="W382" s="83"/>
      <c r="X382" s="83"/>
      <c r="Y382" s="83"/>
      <c r="Z382" s="83"/>
    </row>
    <row r="383" spans="1:26" ht="15.75" customHeight="1">
      <c r="A383" s="83"/>
      <c r="B383" s="83"/>
      <c r="C383" s="32"/>
      <c r="D383" s="83"/>
      <c r="E383" s="83"/>
      <c r="F383" s="32"/>
      <c r="G383" s="32"/>
      <c r="H383" s="32"/>
      <c r="I383" s="83"/>
      <c r="J383" s="83"/>
      <c r="K383" s="83"/>
      <c r="L383" s="83"/>
      <c r="M383" s="83"/>
      <c r="N383" s="83"/>
      <c r="O383" s="83"/>
      <c r="P383" s="83"/>
      <c r="Q383" s="83"/>
      <c r="R383" s="83"/>
      <c r="S383" s="83"/>
      <c r="T383" s="83"/>
      <c r="U383" s="83"/>
      <c r="V383" s="83"/>
      <c r="W383" s="83"/>
      <c r="X383" s="83"/>
      <c r="Y383" s="83"/>
      <c r="Z383" s="83"/>
    </row>
    <row r="384" spans="1:26" ht="15.75" customHeight="1">
      <c r="A384" s="83"/>
      <c r="B384" s="83"/>
      <c r="C384" s="32"/>
      <c r="D384" s="83"/>
      <c r="E384" s="83"/>
      <c r="F384" s="32"/>
      <c r="G384" s="32"/>
      <c r="H384" s="32"/>
      <c r="I384" s="83"/>
      <c r="J384" s="83"/>
      <c r="K384" s="83"/>
      <c r="L384" s="83"/>
      <c r="M384" s="83"/>
      <c r="N384" s="83"/>
      <c r="O384" s="83"/>
      <c r="P384" s="83"/>
      <c r="Q384" s="83"/>
      <c r="R384" s="83"/>
      <c r="S384" s="83"/>
      <c r="T384" s="83"/>
      <c r="U384" s="83"/>
      <c r="V384" s="83"/>
      <c r="W384" s="83"/>
      <c r="X384" s="83"/>
      <c r="Y384" s="83"/>
      <c r="Z384" s="83"/>
    </row>
    <row r="385" spans="1:26" ht="15.75" customHeight="1">
      <c r="A385" s="83"/>
      <c r="B385" s="83"/>
      <c r="C385" s="32"/>
      <c r="D385" s="83"/>
      <c r="E385" s="83"/>
      <c r="F385" s="32"/>
      <c r="G385" s="32"/>
      <c r="H385" s="32"/>
      <c r="I385" s="83"/>
      <c r="J385" s="83"/>
      <c r="K385" s="83"/>
      <c r="L385" s="83"/>
      <c r="M385" s="83"/>
      <c r="N385" s="83"/>
      <c r="O385" s="83"/>
      <c r="P385" s="83"/>
      <c r="Q385" s="83"/>
      <c r="R385" s="83"/>
      <c r="S385" s="83"/>
      <c r="T385" s="83"/>
      <c r="U385" s="83"/>
      <c r="V385" s="83"/>
      <c r="W385" s="83"/>
      <c r="X385" s="83"/>
      <c r="Y385" s="83"/>
      <c r="Z385" s="83"/>
    </row>
    <row r="386" spans="1:26" ht="15.75" customHeight="1">
      <c r="A386" s="83"/>
      <c r="B386" s="83"/>
      <c r="C386" s="32"/>
      <c r="D386" s="83"/>
      <c r="E386" s="83"/>
      <c r="F386" s="32"/>
      <c r="G386" s="32"/>
      <c r="H386" s="32"/>
      <c r="I386" s="83"/>
      <c r="J386" s="83"/>
      <c r="K386" s="83"/>
      <c r="L386" s="83"/>
      <c r="M386" s="83"/>
      <c r="N386" s="83"/>
      <c r="O386" s="83"/>
      <c r="P386" s="83"/>
      <c r="Q386" s="83"/>
      <c r="R386" s="83"/>
      <c r="S386" s="83"/>
      <c r="T386" s="83"/>
      <c r="U386" s="83"/>
      <c r="V386" s="83"/>
      <c r="W386" s="83"/>
      <c r="X386" s="83"/>
      <c r="Y386" s="83"/>
      <c r="Z386" s="83"/>
    </row>
    <row r="387" spans="1:26" ht="15.75" customHeight="1">
      <c r="A387" s="83"/>
      <c r="B387" s="83"/>
      <c r="C387" s="32"/>
      <c r="D387" s="83"/>
      <c r="E387" s="83"/>
      <c r="F387" s="32"/>
      <c r="G387" s="32"/>
      <c r="H387" s="32"/>
      <c r="I387" s="83"/>
      <c r="J387" s="83"/>
      <c r="K387" s="83"/>
      <c r="L387" s="83"/>
      <c r="M387" s="83"/>
      <c r="N387" s="83"/>
      <c r="O387" s="83"/>
      <c r="P387" s="83"/>
      <c r="Q387" s="83"/>
      <c r="R387" s="83"/>
      <c r="S387" s="83"/>
      <c r="T387" s="83"/>
      <c r="U387" s="83"/>
      <c r="V387" s="83"/>
      <c r="W387" s="83"/>
      <c r="X387" s="83"/>
      <c r="Y387" s="83"/>
      <c r="Z387" s="83"/>
    </row>
    <row r="388" spans="1:26" ht="15.75" customHeight="1">
      <c r="A388" s="83"/>
      <c r="B388" s="83"/>
      <c r="C388" s="32"/>
      <c r="D388" s="83"/>
      <c r="E388" s="83"/>
      <c r="F388" s="32"/>
      <c r="G388" s="32"/>
      <c r="H388" s="32"/>
      <c r="I388" s="83"/>
      <c r="J388" s="83"/>
      <c r="K388" s="83"/>
      <c r="L388" s="83"/>
      <c r="M388" s="83"/>
      <c r="N388" s="83"/>
      <c r="O388" s="83"/>
      <c r="P388" s="83"/>
      <c r="Q388" s="83"/>
      <c r="R388" s="83"/>
      <c r="S388" s="83"/>
      <c r="T388" s="83"/>
      <c r="U388" s="83"/>
      <c r="V388" s="83"/>
      <c r="W388" s="83"/>
      <c r="X388" s="83"/>
      <c r="Y388" s="83"/>
      <c r="Z388" s="83"/>
    </row>
    <row r="389" spans="1:26" ht="15.75" customHeight="1">
      <c r="A389" s="83"/>
      <c r="B389" s="83"/>
      <c r="C389" s="32"/>
      <c r="D389" s="83"/>
      <c r="E389" s="83"/>
      <c r="F389" s="32"/>
      <c r="G389" s="32"/>
      <c r="H389" s="32"/>
      <c r="I389" s="83"/>
      <c r="J389" s="83"/>
      <c r="K389" s="83"/>
      <c r="L389" s="83"/>
      <c r="M389" s="83"/>
      <c r="N389" s="83"/>
      <c r="O389" s="83"/>
      <c r="P389" s="83"/>
      <c r="Q389" s="83"/>
      <c r="R389" s="83"/>
      <c r="S389" s="83"/>
      <c r="T389" s="83"/>
      <c r="U389" s="83"/>
      <c r="V389" s="83"/>
      <c r="W389" s="83"/>
      <c r="X389" s="83"/>
      <c r="Y389" s="83"/>
      <c r="Z389" s="83"/>
    </row>
    <row r="390" spans="1:26" ht="15.75" customHeight="1">
      <c r="A390" s="83"/>
      <c r="B390" s="83"/>
      <c r="C390" s="32"/>
      <c r="D390" s="83"/>
      <c r="E390" s="83"/>
      <c r="F390" s="32"/>
      <c r="G390" s="32"/>
      <c r="H390" s="32"/>
      <c r="I390" s="83"/>
      <c r="J390" s="83"/>
      <c r="K390" s="83"/>
      <c r="L390" s="83"/>
      <c r="M390" s="83"/>
      <c r="N390" s="83"/>
      <c r="O390" s="83"/>
      <c r="P390" s="83"/>
      <c r="Q390" s="83"/>
      <c r="R390" s="83"/>
      <c r="S390" s="83"/>
      <c r="T390" s="83"/>
      <c r="U390" s="83"/>
      <c r="V390" s="83"/>
      <c r="W390" s="83"/>
      <c r="X390" s="83"/>
      <c r="Y390" s="83"/>
      <c r="Z390" s="83"/>
    </row>
    <row r="391" spans="1:26" ht="15.75" customHeight="1">
      <c r="A391" s="83"/>
      <c r="B391" s="83"/>
      <c r="C391" s="32"/>
      <c r="D391" s="83"/>
      <c r="E391" s="83"/>
      <c r="F391" s="32"/>
      <c r="G391" s="32"/>
      <c r="H391" s="32"/>
      <c r="I391" s="83"/>
      <c r="J391" s="83"/>
      <c r="K391" s="83"/>
      <c r="L391" s="83"/>
      <c r="M391" s="83"/>
      <c r="N391" s="83"/>
      <c r="O391" s="83"/>
      <c r="P391" s="83"/>
      <c r="Q391" s="83"/>
      <c r="R391" s="83"/>
      <c r="S391" s="83"/>
      <c r="T391" s="83"/>
      <c r="U391" s="83"/>
      <c r="V391" s="83"/>
      <c r="W391" s="83"/>
      <c r="X391" s="83"/>
      <c r="Y391" s="83"/>
      <c r="Z391" s="83"/>
    </row>
    <row r="392" spans="1:26" ht="15.75" customHeight="1">
      <c r="A392" s="83"/>
      <c r="B392" s="83"/>
      <c r="C392" s="32"/>
      <c r="D392" s="83"/>
      <c r="E392" s="83"/>
      <c r="F392" s="32"/>
      <c r="G392" s="32"/>
      <c r="H392" s="32"/>
      <c r="I392" s="83"/>
      <c r="J392" s="83"/>
      <c r="K392" s="83"/>
      <c r="L392" s="83"/>
      <c r="M392" s="83"/>
      <c r="N392" s="83"/>
      <c r="O392" s="83"/>
      <c r="P392" s="83"/>
      <c r="Q392" s="83"/>
      <c r="R392" s="83"/>
      <c r="S392" s="83"/>
      <c r="T392" s="83"/>
      <c r="U392" s="83"/>
      <c r="V392" s="83"/>
      <c r="W392" s="83"/>
      <c r="X392" s="83"/>
      <c r="Y392" s="83"/>
      <c r="Z392" s="83"/>
    </row>
    <row r="393" spans="1:26" ht="15.75" customHeight="1">
      <c r="A393" s="83"/>
      <c r="B393" s="83"/>
      <c r="C393" s="32"/>
      <c r="D393" s="83"/>
      <c r="E393" s="83"/>
      <c r="F393" s="32"/>
      <c r="G393" s="32"/>
      <c r="H393" s="32"/>
      <c r="I393" s="83"/>
      <c r="J393" s="83"/>
      <c r="K393" s="83"/>
      <c r="L393" s="83"/>
      <c r="M393" s="83"/>
      <c r="N393" s="83"/>
      <c r="O393" s="83"/>
      <c r="P393" s="83"/>
      <c r="Q393" s="83"/>
      <c r="R393" s="83"/>
      <c r="S393" s="83"/>
      <c r="T393" s="83"/>
      <c r="U393" s="83"/>
      <c r="V393" s="83"/>
      <c r="W393" s="83"/>
      <c r="X393" s="83"/>
      <c r="Y393" s="83"/>
      <c r="Z393" s="83"/>
    </row>
    <row r="394" spans="1:26" ht="15.75" customHeight="1">
      <c r="A394" s="83"/>
      <c r="B394" s="83"/>
      <c r="C394" s="32"/>
      <c r="D394" s="83"/>
      <c r="E394" s="83"/>
      <c r="F394" s="32"/>
      <c r="G394" s="32"/>
      <c r="H394" s="32"/>
      <c r="I394" s="83"/>
      <c r="J394" s="83"/>
      <c r="K394" s="83"/>
      <c r="L394" s="83"/>
      <c r="M394" s="83"/>
      <c r="N394" s="83"/>
      <c r="O394" s="83"/>
      <c r="P394" s="83"/>
      <c r="Q394" s="83"/>
      <c r="R394" s="83"/>
      <c r="S394" s="83"/>
      <c r="T394" s="83"/>
      <c r="U394" s="83"/>
      <c r="V394" s="83"/>
      <c r="W394" s="83"/>
      <c r="X394" s="83"/>
      <c r="Y394" s="83"/>
      <c r="Z394" s="83"/>
    </row>
    <row r="395" spans="1:26" ht="15.75" customHeight="1">
      <c r="A395" s="83"/>
      <c r="B395" s="83"/>
      <c r="C395" s="32"/>
      <c r="D395" s="83"/>
      <c r="E395" s="83"/>
      <c r="F395" s="32"/>
      <c r="G395" s="32"/>
      <c r="H395" s="32"/>
      <c r="I395" s="83"/>
      <c r="J395" s="83"/>
      <c r="K395" s="83"/>
      <c r="L395" s="83"/>
      <c r="M395" s="83"/>
      <c r="N395" s="83"/>
      <c r="O395" s="83"/>
      <c r="P395" s="83"/>
      <c r="Q395" s="83"/>
      <c r="R395" s="83"/>
      <c r="S395" s="83"/>
      <c r="T395" s="83"/>
      <c r="U395" s="83"/>
      <c r="V395" s="83"/>
      <c r="W395" s="83"/>
      <c r="X395" s="83"/>
      <c r="Y395" s="83"/>
      <c r="Z395" s="83"/>
    </row>
    <row r="396" spans="1:26" ht="15.75" customHeight="1">
      <c r="A396" s="83"/>
      <c r="B396" s="83"/>
      <c r="C396" s="32"/>
      <c r="D396" s="83"/>
      <c r="E396" s="83"/>
      <c r="F396" s="32"/>
      <c r="G396" s="32"/>
      <c r="H396" s="32"/>
      <c r="I396" s="83"/>
      <c r="J396" s="83"/>
      <c r="K396" s="83"/>
      <c r="L396" s="83"/>
      <c r="M396" s="83"/>
      <c r="N396" s="83"/>
      <c r="O396" s="83"/>
      <c r="P396" s="83"/>
      <c r="Q396" s="83"/>
      <c r="R396" s="83"/>
      <c r="S396" s="83"/>
      <c r="T396" s="83"/>
      <c r="U396" s="83"/>
      <c r="V396" s="83"/>
      <c r="W396" s="83"/>
      <c r="X396" s="83"/>
      <c r="Y396" s="83"/>
      <c r="Z396" s="83"/>
    </row>
    <row r="397" spans="1:26" ht="15.75" customHeight="1">
      <c r="A397" s="83"/>
      <c r="B397" s="83"/>
      <c r="C397" s="32"/>
      <c r="D397" s="83"/>
      <c r="E397" s="83"/>
      <c r="F397" s="32"/>
      <c r="G397" s="32"/>
      <c r="H397" s="32"/>
      <c r="I397" s="83"/>
      <c r="J397" s="83"/>
      <c r="K397" s="83"/>
      <c r="L397" s="83"/>
      <c r="M397" s="83"/>
      <c r="N397" s="83"/>
      <c r="O397" s="83"/>
      <c r="P397" s="83"/>
      <c r="Q397" s="83"/>
      <c r="R397" s="83"/>
      <c r="S397" s="83"/>
      <c r="T397" s="83"/>
      <c r="U397" s="83"/>
      <c r="V397" s="83"/>
      <c r="W397" s="83"/>
      <c r="X397" s="83"/>
      <c r="Y397" s="83"/>
      <c r="Z397" s="83"/>
    </row>
    <row r="398" spans="1:26" ht="15.75" customHeight="1">
      <c r="A398" s="83"/>
      <c r="B398" s="83"/>
      <c r="C398" s="32"/>
      <c r="D398" s="83"/>
      <c r="E398" s="83"/>
      <c r="F398" s="32"/>
      <c r="G398" s="32"/>
      <c r="H398" s="32"/>
      <c r="I398" s="83"/>
      <c r="J398" s="83"/>
      <c r="K398" s="83"/>
      <c r="L398" s="83"/>
      <c r="M398" s="83"/>
      <c r="N398" s="83"/>
      <c r="O398" s="83"/>
      <c r="P398" s="83"/>
      <c r="Q398" s="83"/>
      <c r="R398" s="83"/>
      <c r="S398" s="83"/>
      <c r="T398" s="83"/>
      <c r="U398" s="83"/>
      <c r="V398" s="83"/>
      <c r="W398" s="83"/>
      <c r="X398" s="83"/>
      <c r="Y398" s="83"/>
      <c r="Z398" s="83"/>
    </row>
    <row r="399" spans="1:26" ht="15.75" customHeight="1">
      <c r="A399" s="83"/>
      <c r="B399" s="83"/>
      <c r="C399" s="32"/>
      <c r="D399" s="83"/>
      <c r="E399" s="83"/>
      <c r="F399" s="32"/>
      <c r="G399" s="32"/>
      <c r="H399" s="32"/>
      <c r="I399" s="83"/>
      <c r="J399" s="83"/>
      <c r="K399" s="83"/>
      <c r="L399" s="83"/>
      <c r="M399" s="83"/>
      <c r="N399" s="83"/>
      <c r="O399" s="83"/>
      <c r="P399" s="83"/>
      <c r="Q399" s="83"/>
      <c r="R399" s="83"/>
      <c r="S399" s="83"/>
      <c r="T399" s="83"/>
      <c r="U399" s="83"/>
      <c r="V399" s="83"/>
      <c r="W399" s="83"/>
      <c r="X399" s="83"/>
      <c r="Y399" s="83"/>
      <c r="Z399" s="83"/>
    </row>
    <row r="400" spans="1:26" ht="15.75" customHeight="1">
      <c r="A400" s="83"/>
      <c r="B400" s="83"/>
      <c r="C400" s="32"/>
      <c r="D400" s="83"/>
      <c r="E400" s="83"/>
      <c r="F400" s="32"/>
      <c r="G400" s="32"/>
      <c r="H400" s="32"/>
      <c r="I400" s="83"/>
      <c r="J400" s="83"/>
      <c r="K400" s="83"/>
      <c r="L400" s="83"/>
      <c r="M400" s="83"/>
      <c r="N400" s="83"/>
      <c r="O400" s="83"/>
      <c r="P400" s="83"/>
      <c r="Q400" s="83"/>
      <c r="R400" s="83"/>
      <c r="S400" s="83"/>
      <c r="T400" s="83"/>
      <c r="U400" s="83"/>
      <c r="V400" s="83"/>
      <c r="W400" s="83"/>
      <c r="X400" s="83"/>
      <c r="Y400" s="83"/>
      <c r="Z400" s="83"/>
    </row>
    <row r="401" spans="1:26" ht="15.75" customHeight="1">
      <c r="A401" s="83"/>
      <c r="B401" s="83"/>
      <c r="C401" s="32"/>
      <c r="D401" s="83"/>
      <c r="E401" s="83"/>
      <c r="F401" s="32"/>
      <c r="G401" s="32"/>
      <c r="H401" s="32"/>
      <c r="I401" s="83"/>
      <c r="J401" s="83"/>
      <c r="K401" s="83"/>
      <c r="L401" s="83"/>
      <c r="M401" s="83"/>
      <c r="N401" s="83"/>
      <c r="O401" s="83"/>
      <c r="P401" s="83"/>
      <c r="Q401" s="83"/>
      <c r="R401" s="83"/>
      <c r="S401" s="83"/>
      <c r="T401" s="83"/>
      <c r="U401" s="83"/>
      <c r="V401" s="83"/>
      <c r="W401" s="83"/>
      <c r="X401" s="83"/>
      <c r="Y401" s="83"/>
      <c r="Z401" s="83"/>
    </row>
    <row r="402" spans="1:26" ht="15.75" customHeight="1">
      <c r="A402" s="83"/>
      <c r="B402" s="83"/>
      <c r="C402" s="32"/>
      <c r="D402" s="83"/>
      <c r="E402" s="83"/>
      <c r="F402" s="32"/>
      <c r="G402" s="32"/>
      <c r="H402" s="32"/>
      <c r="I402" s="83"/>
      <c r="J402" s="83"/>
      <c r="K402" s="83"/>
      <c r="L402" s="83"/>
      <c r="M402" s="83"/>
      <c r="N402" s="83"/>
      <c r="O402" s="83"/>
      <c r="P402" s="83"/>
      <c r="Q402" s="83"/>
      <c r="R402" s="83"/>
      <c r="S402" s="83"/>
      <c r="T402" s="83"/>
      <c r="U402" s="83"/>
      <c r="V402" s="83"/>
      <c r="W402" s="83"/>
      <c r="X402" s="83"/>
      <c r="Y402" s="83"/>
      <c r="Z402" s="83"/>
    </row>
    <row r="403" spans="1:26" ht="15.75" customHeight="1">
      <c r="A403" s="83"/>
      <c r="B403" s="83"/>
      <c r="C403" s="32"/>
      <c r="D403" s="83"/>
      <c r="E403" s="83"/>
      <c r="F403" s="32"/>
      <c r="G403" s="32"/>
      <c r="H403" s="32"/>
      <c r="I403" s="83"/>
      <c r="J403" s="83"/>
      <c r="K403" s="83"/>
      <c r="L403" s="83"/>
      <c r="M403" s="83"/>
      <c r="N403" s="83"/>
      <c r="O403" s="83"/>
      <c r="P403" s="83"/>
      <c r="Q403" s="83"/>
      <c r="R403" s="83"/>
      <c r="S403" s="83"/>
      <c r="T403" s="83"/>
      <c r="U403" s="83"/>
      <c r="V403" s="83"/>
      <c r="W403" s="83"/>
      <c r="X403" s="83"/>
      <c r="Y403" s="83"/>
      <c r="Z403" s="83"/>
    </row>
    <row r="404" spans="1:26" ht="15.75" customHeight="1">
      <c r="A404" s="83"/>
      <c r="B404" s="83"/>
      <c r="C404" s="32"/>
      <c r="D404" s="83"/>
      <c r="E404" s="83"/>
      <c r="F404" s="32"/>
      <c r="G404" s="32"/>
      <c r="H404" s="32"/>
      <c r="I404" s="83"/>
      <c r="J404" s="83"/>
      <c r="K404" s="83"/>
      <c r="L404" s="83"/>
      <c r="M404" s="83"/>
      <c r="N404" s="83"/>
      <c r="O404" s="83"/>
      <c r="P404" s="83"/>
      <c r="Q404" s="83"/>
      <c r="R404" s="83"/>
      <c r="S404" s="83"/>
      <c r="T404" s="83"/>
      <c r="U404" s="83"/>
      <c r="V404" s="83"/>
      <c r="W404" s="83"/>
      <c r="X404" s="83"/>
      <c r="Y404" s="83"/>
      <c r="Z404" s="83"/>
    </row>
    <row r="405" spans="1:26" ht="15.75" customHeight="1">
      <c r="A405" s="83"/>
      <c r="B405" s="83"/>
      <c r="C405" s="32"/>
      <c r="D405" s="83"/>
      <c r="E405" s="83"/>
      <c r="F405" s="32"/>
      <c r="G405" s="32"/>
      <c r="H405" s="32"/>
      <c r="I405" s="83"/>
      <c r="J405" s="83"/>
      <c r="K405" s="83"/>
      <c r="L405" s="83"/>
      <c r="M405" s="83"/>
      <c r="N405" s="83"/>
      <c r="O405" s="83"/>
      <c r="P405" s="83"/>
      <c r="Q405" s="83"/>
      <c r="R405" s="83"/>
      <c r="S405" s="83"/>
      <c r="T405" s="83"/>
      <c r="U405" s="83"/>
      <c r="V405" s="83"/>
      <c r="W405" s="83"/>
      <c r="X405" s="83"/>
      <c r="Y405" s="83"/>
      <c r="Z405" s="83"/>
    </row>
    <row r="406" spans="1:26" ht="15.75" customHeight="1">
      <c r="A406" s="83"/>
      <c r="B406" s="83"/>
      <c r="C406" s="32"/>
      <c r="D406" s="83"/>
      <c r="E406" s="83"/>
      <c r="F406" s="32"/>
      <c r="G406" s="32"/>
      <c r="H406" s="32"/>
      <c r="I406" s="83"/>
      <c r="J406" s="83"/>
      <c r="K406" s="83"/>
      <c r="L406" s="83"/>
      <c r="M406" s="83"/>
      <c r="N406" s="83"/>
      <c r="O406" s="83"/>
      <c r="P406" s="83"/>
      <c r="Q406" s="83"/>
      <c r="R406" s="83"/>
      <c r="S406" s="83"/>
      <c r="T406" s="83"/>
      <c r="U406" s="83"/>
      <c r="V406" s="83"/>
      <c r="W406" s="83"/>
      <c r="X406" s="83"/>
      <c r="Y406" s="83"/>
      <c r="Z406" s="83"/>
    </row>
    <row r="407" spans="1:26" ht="15.75" customHeight="1">
      <c r="A407" s="83"/>
      <c r="B407" s="83"/>
      <c r="C407" s="32"/>
      <c r="D407" s="83"/>
      <c r="E407" s="83"/>
      <c r="F407" s="32"/>
      <c r="G407" s="32"/>
      <c r="H407" s="32"/>
      <c r="I407" s="83"/>
      <c r="J407" s="83"/>
      <c r="K407" s="83"/>
      <c r="L407" s="83"/>
      <c r="M407" s="83"/>
      <c r="N407" s="83"/>
      <c r="O407" s="83"/>
      <c r="P407" s="83"/>
      <c r="Q407" s="83"/>
      <c r="R407" s="83"/>
      <c r="S407" s="83"/>
      <c r="T407" s="83"/>
      <c r="U407" s="83"/>
      <c r="V407" s="83"/>
      <c r="W407" s="83"/>
      <c r="X407" s="83"/>
      <c r="Y407" s="83"/>
      <c r="Z407" s="83"/>
    </row>
    <row r="408" spans="1:26" ht="15.75" customHeight="1">
      <c r="A408" s="83"/>
      <c r="B408" s="83"/>
      <c r="C408" s="32"/>
      <c r="D408" s="83"/>
      <c r="E408" s="83"/>
      <c r="F408" s="32"/>
      <c r="G408" s="32"/>
      <c r="H408" s="32"/>
      <c r="I408" s="83"/>
      <c r="J408" s="83"/>
      <c r="K408" s="83"/>
      <c r="L408" s="83"/>
      <c r="M408" s="83"/>
      <c r="N408" s="83"/>
      <c r="O408" s="83"/>
      <c r="P408" s="83"/>
      <c r="Q408" s="83"/>
      <c r="R408" s="83"/>
      <c r="S408" s="83"/>
      <c r="T408" s="83"/>
      <c r="U408" s="83"/>
      <c r="V408" s="83"/>
      <c r="W408" s="83"/>
      <c r="X408" s="83"/>
      <c r="Y408" s="83"/>
      <c r="Z408" s="83"/>
    </row>
    <row r="409" spans="1:26" ht="15.75" customHeight="1">
      <c r="A409" s="83"/>
      <c r="B409" s="83"/>
      <c r="C409" s="32"/>
      <c r="D409" s="83"/>
      <c r="E409" s="83"/>
      <c r="F409" s="32"/>
      <c r="G409" s="32"/>
      <c r="H409" s="32"/>
      <c r="I409" s="83"/>
      <c r="J409" s="83"/>
      <c r="K409" s="83"/>
      <c r="L409" s="83"/>
      <c r="M409" s="83"/>
      <c r="N409" s="83"/>
      <c r="O409" s="83"/>
      <c r="P409" s="83"/>
      <c r="Q409" s="83"/>
      <c r="R409" s="83"/>
      <c r="S409" s="83"/>
      <c r="T409" s="83"/>
      <c r="U409" s="83"/>
      <c r="V409" s="83"/>
      <c r="W409" s="83"/>
      <c r="X409" s="83"/>
      <c r="Y409" s="83"/>
      <c r="Z409" s="83"/>
    </row>
    <row r="410" spans="1:26" ht="15.75" customHeight="1">
      <c r="A410" s="83"/>
      <c r="B410" s="83"/>
      <c r="C410" s="32"/>
      <c r="D410" s="83"/>
      <c r="E410" s="83"/>
      <c r="F410" s="32"/>
      <c r="G410" s="32"/>
      <c r="H410" s="32"/>
      <c r="I410" s="83"/>
      <c r="J410" s="83"/>
      <c r="K410" s="83"/>
      <c r="L410" s="83"/>
      <c r="M410" s="83"/>
      <c r="N410" s="83"/>
      <c r="O410" s="83"/>
      <c r="P410" s="83"/>
      <c r="Q410" s="83"/>
      <c r="R410" s="83"/>
      <c r="S410" s="83"/>
      <c r="T410" s="83"/>
      <c r="U410" s="83"/>
      <c r="V410" s="83"/>
      <c r="W410" s="83"/>
      <c r="X410" s="83"/>
      <c r="Y410" s="83"/>
      <c r="Z410" s="83"/>
    </row>
    <row r="411" spans="1:26" ht="15.75" customHeight="1">
      <c r="A411" s="83"/>
      <c r="B411" s="83"/>
      <c r="C411" s="32"/>
      <c r="D411" s="83"/>
      <c r="E411" s="83"/>
      <c r="F411" s="32"/>
      <c r="G411" s="32"/>
      <c r="H411" s="32"/>
      <c r="I411" s="83"/>
      <c r="J411" s="83"/>
      <c r="K411" s="83"/>
      <c r="L411" s="83"/>
      <c r="M411" s="83"/>
      <c r="N411" s="83"/>
      <c r="O411" s="83"/>
      <c r="P411" s="83"/>
      <c r="Q411" s="83"/>
      <c r="R411" s="83"/>
      <c r="S411" s="83"/>
      <c r="T411" s="83"/>
      <c r="U411" s="83"/>
      <c r="V411" s="83"/>
      <c r="W411" s="83"/>
      <c r="X411" s="83"/>
      <c r="Y411" s="83"/>
      <c r="Z411" s="83"/>
    </row>
    <row r="412" spans="1:26" ht="15.75" customHeight="1">
      <c r="A412" s="83"/>
      <c r="B412" s="83"/>
      <c r="C412" s="32"/>
      <c r="D412" s="83"/>
      <c r="E412" s="83"/>
      <c r="F412" s="32"/>
      <c r="G412" s="32"/>
      <c r="H412" s="32"/>
      <c r="I412" s="83"/>
      <c r="J412" s="83"/>
      <c r="K412" s="83"/>
      <c r="L412" s="83"/>
      <c r="M412" s="83"/>
      <c r="N412" s="83"/>
      <c r="O412" s="83"/>
      <c r="P412" s="83"/>
      <c r="Q412" s="83"/>
      <c r="R412" s="83"/>
      <c r="S412" s="83"/>
      <c r="T412" s="83"/>
      <c r="U412" s="83"/>
      <c r="V412" s="83"/>
      <c r="W412" s="83"/>
      <c r="X412" s="83"/>
      <c r="Y412" s="83"/>
      <c r="Z412" s="83"/>
    </row>
    <row r="413" spans="1:26" ht="15.75" customHeight="1">
      <c r="A413" s="83"/>
      <c r="B413" s="83"/>
      <c r="C413" s="32"/>
      <c r="D413" s="83"/>
      <c r="E413" s="83"/>
      <c r="F413" s="32"/>
      <c r="G413" s="32"/>
      <c r="H413" s="32"/>
      <c r="I413" s="83"/>
      <c r="J413" s="83"/>
      <c r="K413" s="83"/>
      <c r="L413" s="83"/>
      <c r="M413" s="83"/>
      <c r="N413" s="83"/>
      <c r="O413" s="83"/>
      <c r="P413" s="83"/>
      <c r="Q413" s="83"/>
      <c r="R413" s="83"/>
      <c r="S413" s="83"/>
      <c r="T413" s="83"/>
      <c r="U413" s="83"/>
      <c r="V413" s="83"/>
      <c r="W413" s="83"/>
      <c r="X413" s="83"/>
      <c r="Y413" s="83"/>
      <c r="Z413" s="83"/>
    </row>
    <row r="414" spans="1:26" ht="15.75" customHeight="1">
      <c r="A414" s="83"/>
      <c r="B414" s="83"/>
      <c r="C414" s="32"/>
      <c r="D414" s="83"/>
      <c r="E414" s="83"/>
      <c r="F414" s="32"/>
      <c r="G414" s="32"/>
      <c r="H414" s="32"/>
      <c r="I414" s="83"/>
      <c r="J414" s="83"/>
      <c r="K414" s="83"/>
      <c r="L414" s="83"/>
      <c r="M414" s="83"/>
      <c r="N414" s="83"/>
      <c r="O414" s="83"/>
      <c r="P414" s="83"/>
      <c r="Q414" s="83"/>
      <c r="R414" s="83"/>
      <c r="S414" s="83"/>
      <c r="T414" s="83"/>
      <c r="U414" s="83"/>
      <c r="V414" s="83"/>
      <c r="W414" s="83"/>
      <c r="X414" s="83"/>
      <c r="Y414" s="83"/>
      <c r="Z414" s="83"/>
    </row>
    <row r="415" spans="1:26" ht="15.75" customHeight="1">
      <c r="A415" s="83"/>
      <c r="B415" s="83"/>
      <c r="C415" s="32"/>
      <c r="D415" s="83"/>
      <c r="E415" s="83"/>
      <c r="F415" s="32"/>
      <c r="G415" s="32"/>
      <c r="H415" s="32"/>
      <c r="I415" s="83"/>
      <c r="J415" s="83"/>
      <c r="K415" s="83"/>
      <c r="L415" s="83"/>
      <c r="M415" s="83"/>
      <c r="N415" s="83"/>
      <c r="O415" s="83"/>
      <c r="P415" s="83"/>
      <c r="Q415" s="83"/>
      <c r="R415" s="83"/>
      <c r="S415" s="83"/>
      <c r="T415" s="83"/>
      <c r="U415" s="83"/>
      <c r="V415" s="83"/>
      <c r="W415" s="83"/>
      <c r="X415" s="83"/>
      <c r="Y415" s="83"/>
      <c r="Z415" s="83"/>
    </row>
    <row r="416" spans="1:26" ht="15.75" customHeight="1">
      <c r="A416" s="83"/>
      <c r="B416" s="83"/>
      <c r="C416" s="32"/>
      <c r="D416" s="83"/>
      <c r="E416" s="83"/>
      <c r="F416" s="32"/>
      <c r="G416" s="32"/>
      <c r="H416" s="32"/>
      <c r="I416" s="83"/>
      <c r="J416" s="83"/>
      <c r="K416" s="83"/>
      <c r="L416" s="83"/>
      <c r="M416" s="83"/>
      <c r="N416" s="83"/>
      <c r="O416" s="83"/>
      <c r="P416" s="83"/>
      <c r="Q416" s="83"/>
      <c r="R416" s="83"/>
      <c r="S416" s="83"/>
      <c r="T416" s="83"/>
      <c r="U416" s="83"/>
      <c r="V416" s="83"/>
      <c r="W416" s="83"/>
      <c r="X416" s="83"/>
      <c r="Y416" s="83"/>
      <c r="Z416" s="83"/>
    </row>
    <row r="417" spans="1:26" ht="15.75" customHeight="1">
      <c r="A417" s="83"/>
      <c r="B417" s="83"/>
      <c r="C417" s="32"/>
      <c r="D417" s="83"/>
      <c r="E417" s="83"/>
      <c r="F417" s="32"/>
      <c r="G417" s="32"/>
      <c r="H417" s="32"/>
      <c r="I417" s="83"/>
      <c r="J417" s="83"/>
      <c r="K417" s="83"/>
      <c r="L417" s="83"/>
      <c r="M417" s="83"/>
      <c r="N417" s="83"/>
      <c r="O417" s="83"/>
      <c r="P417" s="83"/>
      <c r="Q417" s="83"/>
      <c r="R417" s="83"/>
      <c r="S417" s="83"/>
      <c r="T417" s="83"/>
      <c r="U417" s="83"/>
      <c r="V417" s="83"/>
      <c r="W417" s="83"/>
      <c r="X417" s="83"/>
      <c r="Y417" s="83"/>
      <c r="Z417" s="83"/>
    </row>
    <row r="418" spans="1:26" ht="15.75" customHeight="1">
      <c r="A418" s="83"/>
      <c r="B418" s="83"/>
      <c r="C418" s="32"/>
      <c r="D418" s="83"/>
      <c r="E418" s="83"/>
      <c r="F418" s="32"/>
      <c r="G418" s="32"/>
      <c r="H418" s="32"/>
      <c r="I418" s="83"/>
      <c r="J418" s="83"/>
      <c r="K418" s="83"/>
      <c r="L418" s="83"/>
      <c r="M418" s="83"/>
      <c r="N418" s="83"/>
      <c r="O418" s="83"/>
      <c r="P418" s="83"/>
      <c r="Q418" s="83"/>
      <c r="R418" s="83"/>
      <c r="S418" s="83"/>
      <c r="T418" s="83"/>
      <c r="U418" s="83"/>
      <c r="V418" s="83"/>
      <c r="W418" s="83"/>
      <c r="X418" s="83"/>
      <c r="Y418" s="83"/>
      <c r="Z418" s="83"/>
    </row>
    <row r="419" spans="1:26" ht="15.75" customHeight="1">
      <c r="A419" s="83"/>
      <c r="B419" s="83"/>
      <c r="C419" s="32"/>
      <c r="D419" s="83"/>
      <c r="E419" s="83"/>
      <c r="F419" s="32"/>
      <c r="G419" s="32"/>
      <c r="H419" s="32"/>
      <c r="I419" s="83"/>
      <c r="J419" s="83"/>
      <c r="K419" s="83"/>
      <c r="L419" s="83"/>
      <c r="M419" s="83"/>
      <c r="N419" s="83"/>
      <c r="O419" s="83"/>
      <c r="P419" s="83"/>
      <c r="Q419" s="83"/>
      <c r="R419" s="83"/>
      <c r="S419" s="83"/>
      <c r="T419" s="83"/>
      <c r="U419" s="83"/>
      <c r="V419" s="83"/>
      <c r="W419" s="83"/>
      <c r="X419" s="83"/>
      <c r="Y419" s="83"/>
      <c r="Z419" s="83"/>
    </row>
    <row r="420" spans="1:26" ht="15.75" customHeight="1">
      <c r="A420" s="83"/>
      <c r="B420" s="83"/>
      <c r="C420" s="32"/>
      <c r="D420" s="83"/>
      <c r="E420" s="83"/>
      <c r="F420" s="32"/>
      <c r="G420" s="32"/>
      <c r="H420" s="32"/>
      <c r="I420" s="83"/>
      <c r="J420" s="83"/>
      <c r="K420" s="83"/>
      <c r="L420" s="83"/>
      <c r="M420" s="83"/>
      <c r="N420" s="83"/>
      <c r="O420" s="83"/>
      <c r="P420" s="83"/>
      <c r="Q420" s="83"/>
      <c r="R420" s="83"/>
      <c r="S420" s="83"/>
      <c r="T420" s="83"/>
      <c r="U420" s="83"/>
      <c r="V420" s="83"/>
      <c r="W420" s="83"/>
      <c r="X420" s="83"/>
      <c r="Y420" s="83"/>
      <c r="Z420" s="83"/>
    </row>
    <row r="421" spans="1:26" ht="15.75" customHeight="1">
      <c r="A421" s="83"/>
      <c r="B421" s="83"/>
      <c r="C421" s="32"/>
      <c r="D421" s="83"/>
      <c r="E421" s="83"/>
      <c r="F421" s="32"/>
      <c r="G421" s="32"/>
      <c r="H421" s="32"/>
      <c r="I421" s="83"/>
      <c r="J421" s="83"/>
      <c r="K421" s="83"/>
      <c r="L421" s="83"/>
      <c r="M421" s="83"/>
      <c r="N421" s="83"/>
      <c r="O421" s="83"/>
      <c r="P421" s="83"/>
      <c r="Q421" s="83"/>
      <c r="R421" s="83"/>
      <c r="S421" s="83"/>
      <c r="T421" s="83"/>
      <c r="U421" s="83"/>
      <c r="V421" s="83"/>
      <c r="W421" s="83"/>
      <c r="X421" s="83"/>
      <c r="Y421" s="83"/>
      <c r="Z421" s="83"/>
    </row>
    <row r="422" spans="1:26" ht="15.75" customHeight="1">
      <c r="A422" s="83"/>
      <c r="B422" s="83"/>
      <c r="C422" s="32"/>
      <c r="D422" s="83"/>
      <c r="E422" s="83"/>
      <c r="F422" s="32"/>
      <c r="G422" s="32"/>
      <c r="H422" s="32"/>
      <c r="I422" s="83"/>
      <c r="J422" s="83"/>
      <c r="K422" s="83"/>
      <c r="L422" s="83"/>
      <c r="M422" s="83"/>
      <c r="N422" s="83"/>
      <c r="O422" s="83"/>
      <c r="P422" s="83"/>
      <c r="Q422" s="83"/>
      <c r="R422" s="83"/>
      <c r="S422" s="83"/>
      <c r="T422" s="83"/>
      <c r="U422" s="83"/>
      <c r="V422" s="83"/>
      <c r="W422" s="83"/>
      <c r="X422" s="83"/>
      <c r="Y422" s="83"/>
      <c r="Z422" s="83"/>
    </row>
    <row r="423" spans="1:26" ht="15.75" customHeight="1">
      <c r="A423" s="83"/>
      <c r="B423" s="83"/>
      <c r="C423" s="32"/>
      <c r="D423" s="83"/>
      <c r="E423" s="83"/>
      <c r="F423" s="32"/>
      <c r="G423" s="32"/>
      <c r="H423" s="32"/>
      <c r="I423" s="83"/>
      <c r="J423" s="83"/>
      <c r="K423" s="83"/>
      <c r="L423" s="83"/>
      <c r="M423" s="83"/>
      <c r="N423" s="83"/>
      <c r="O423" s="83"/>
      <c r="P423" s="83"/>
      <c r="Q423" s="83"/>
      <c r="R423" s="83"/>
      <c r="S423" s="83"/>
      <c r="T423" s="83"/>
      <c r="U423" s="83"/>
      <c r="V423" s="83"/>
      <c r="W423" s="83"/>
      <c r="X423" s="83"/>
      <c r="Y423" s="83"/>
      <c r="Z423" s="83"/>
    </row>
    <row r="424" spans="1:26" ht="15.75" customHeight="1">
      <c r="A424" s="83"/>
      <c r="B424" s="83"/>
      <c r="C424" s="32"/>
      <c r="D424" s="83"/>
      <c r="E424" s="83"/>
      <c r="F424" s="32"/>
      <c r="G424" s="32"/>
      <c r="H424" s="32"/>
      <c r="I424" s="83"/>
      <c r="J424" s="83"/>
      <c r="K424" s="83"/>
      <c r="L424" s="83"/>
      <c r="M424" s="83"/>
      <c r="N424" s="83"/>
      <c r="O424" s="83"/>
      <c r="P424" s="83"/>
      <c r="Q424" s="83"/>
      <c r="R424" s="83"/>
      <c r="S424" s="83"/>
      <c r="T424" s="83"/>
      <c r="U424" s="83"/>
      <c r="V424" s="83"/>
      <c r="W424" s="83"/>
      <c r="X424" s="83"/>
      <c r="Y424" s="83"/>
      <c r="Z424" s="83"/>
    </row>
    <row r="425" spans="1:26" ht="15.75" customHeight="1">
      <c r="A425" s="83"/>
      <c r="B425" s="83"/>
      <c r="C425" s="32"/>
      <c r="D425" s="83"/>
      <c r="E425" s="83"/>
      <c r="F425" s="32"/>
      <c r="G425" s="32"/>
      <c r="H425" s="32"/>
      <c r="I425" s="83"/>
      <c r="J425" s="83"/>
      <c r="K425" s="83"/>
      <c r="L425" s="83"/>
      <c r="M425" s="83"/>
      <c r="N425" s="83"/>
      <c r="O425" s="83"/>
      <c r="P425" s="83"/>
      <c r="Q425" s="83"/>
      <c r="R425" s="83"/>
      <c r="S425" s="83"/>
      <c r="T425" s="83"/>
      <c r="U425" s="83"/>
      <c r="V425" s="83"/>
      <c r="W425" s="83"/>
      <c r="X425" s="83"/>
      <c r="Y425" s="83"/>
      <c r="Z425" s="83"/>
    </row>
    <row r="426" spans="1:26" ht="15.75" customHeight="1">
      <c r="A426" s="83"/>
      <c r="B426" s="83"/>
      <c r="C426" s="32"/>
      <c r="D426" s="83"/>
      <c r="E426" s="83"/>
      <c r="F426" s="32"/>
      <c r="G426" s="32"/>
      <c r="H426" s="32"/>
      <c r="I426" s="83"/>
      <c r="J426" s="83"/>
      <c r="K426" s="83"/>
      <c r="L426" s="83"/>
      <c r="M426" s="83"/>
      <c r="N426" s="83"/>
      <c r="O426" s="83"/>
      <c r="P426" s="83"/>
      <c r="Q426" s="83"/>
      <c r="R426" s="83"/>
      <c r="S426" s="83"/>
      <c r="T426" s="83"/>
      <c r="U426" s="83"/>
      <c r="V426" s="83"/>
      <c r="W426" s="83"/>
      <c r="X426" s="83"/>
      <c r="Y426" s="83"/>
      <c r="Z426" s="83"/>
    </row>
    <row r="427" spans="1:26" ht="15.75" customHeight="1">
      <c r="A427" s="83"/>
      <c r="B427" s="83"/>
      <c r="C427" s="32"/>
      <c r="D427" s="83"/>
      <c r="E427" s="83"/>
      <c r="F427" s="32"/>
      <c r="G427" s="32"/>
      <c r="H427" s="32"/>
      <c r="I427" s="83"/>
      <c r="J427" s="83"/>
      <c r="K427" s="83"/>
      <c r="L427" s="83"/>
      <c r="M427" s="83"/>
      <c r="N427" s="83"/>
      <c r="O427" s="83"/>
      <c r="P427" s="83"/>
      <c r="Q427" s="83"/>
      <c r="R427" s="83"/>
      <c r="S427" s="83"/>
      <c r="T427" s="83"/>
      <c r="U427" s="83"/>
      <c r="V427" s="83"/>
      <c r="W427" s="83"/>
      <c r="X427" s="83"/>
      <c r="Y427" s="83"/>
      <c r="Z427" s="83"/>
    </row>
    <row r="428" spans="1:26" ht="15.75" customHeight="1">
      <c r="A428" s="83"/>
      <c r="B428" s="83"/>
      <c r="C428" s="32"/>
      <c r="D428" s="83"/>
      <c r="E428" s="83"/>
      <c r="F428" s="32"/>
      <c r="G428" s="32"/>
      <c r="H428" s="32"/>
      <c r="I428" s="83"/>
      <c r="J428" s="83"/>
      <c r="K428" s="83"/>
      <c r="L428" s="83"/>
      <c r="M428" s="83"/>
      <c r="N428" s="83"/>
      <c r="O428" s="83"/>
      <c r="P428" s="83"/>
      <c r="Q428" s="83"/>
      <c r="R428" s="83"/>
      <c r="S428" s="83"/>
      <c r="T428" s="83"/>
      <c r="U428" s="83"/>
      <c r="V428" s="83"/>
      <c r="W428" s="83"/>
      <c r="X428" s="83"/>
      <c r="Y428" s="83"/>
      <c r="Z428" s="83"/>
    </row>
    <row r="429" spans="1:26" ht="15.75" customHeight="1">
      <c r="A429" s="83"/>
      <c r="B429" s="83"/>
      <c r="C429" s="32"/>
      <c r="D429" s="83"/>
      <c r="E429" s="83"/>
      <c r="F429" s="32"/>
      <c r="G429" s="32"/>
      <c r="H429" s="32"/>
      <c r="I429" s="83"/>
      <c r="J429" s="83"/>
      <c r="K429" s="83"/>
      <c r="L429" s="83"/>
      <c r="M429" s="83"/>
      <c r="N429" s="83"/>
      <c r="O429" s="83"/>
      <c r="P429" s="83"/>
      <c r="Q429" s="83"/>
      <c r="R429" s="83"/>
      <c r="S429" s="83"/>
      <c r="T429" s="83"/>
      <c r="U429" s="83"/>
      <c r="V429" s="83"/>
      <c r="W429" s="83"/>
      <c r="X429" s="83"/>
      <c r="Y429" s="83"/>
      <c r="Z429" s="83"/>
    </row>
    <row r="430" spans="1:26" ht="15.75" customHeight="1">
      <c r="A430" s="83"/>
      <c r="B430" s="83"/>
      <c r="C430" s="32"/>
      <c r="D430" s="83"/>
      <c r="E430" s="83"/>
      <c r="F430" s="32"/>
      <c r="G430" s="32"/>
      <c r="H430" s="32"/>
      <c r="I430" s="83"/>
      <c r="J430" s="83"/>
      <c r="K430" s="83"/>
      <c r="L430" s="83"/>
      <c r="M430" s="83"/>
      <c r="N430" s="83"/>
      <c r="O430" s="83"/>
      <c r="P430" s="83"/>
      <c r="Q430" s="83"/>
      <c r="R430" s="83"/>
      <c r="S430" s="83"/>
      <c r="T430" s="83"/>
      <c r="U430" s="83"/>
      <c r="V430" s="83"/>
      <c r="W430" s="83"/>
      <c r="X430" s="83"/>
      <c r="Y430" s="83"/>
      <c r="Z430" s="83"/>
    </row>
    <row r="431" spans="1:26" ht="15.75" customHeight="1">
      <c r="A431" s="83"/>
      <c r="B431" s="83"/>
      <c r="C431" s="32"/>
      <c r="D431" s="83"/>
      <c r="E431" s="83"/>
      <c r="F431" s="32"/>
      <c r="G431" s="32"/>
      <c r="H431" s="32"/>
      <c r="I431" s="83"/>
      <c r="J431" s="83"/>
      <c r="K431" s="83"/>
      <c r="L431" s="83"/>
      <c r="M431" s="83"/>
      <c r="N431" s="83"/>
      <c r="O431" s="83"/>
      <c r="P431" s="83"/>
      <c r="Q431" s="83"/>
      <c r="R431" s="83"/>
      <c r="S431" s="83"/>
      <c r="T431" s="83"/>
      <c r="U431" s="83"/>
      <c r="V431" s="83"/>
      <c r="W431" s="83"/>
      <c r="X431" s="83"/>
      <c r="Y431" s="83"/>
      <c r="Z431" s="83"/>
    </row>
    <row r="432" spans="1:26" ht="15.75" customHeight="1">
      <c r="A432" s="83"/>
      <c r="B432" s="83"/>
      <c r="C432" s="32"/>
      <c r="D432" s="83"/>
      <c r="E432" s="83"/>
      <c r="F432" s="32"/>
      <c r="G432" s="32"/>
      <c r="H432" s="32"/>
      <c r="I432" s="83"/>
      <c r="J432" s="83"/>
      <c r="K432" s="83"/>
      <c r="L432" s="83"/>
      <c r="M432" s="83"/>
      <c r="N432" s="83"/>
      <c r="O432" s="83"/>
      <c r="P432" s="83"/>
      <c r="Q432" s="83"/>
      <c r="R432" s="83"/>
      <c r="S432" s="83"/>
      <c r="T432" s="83"/>
      <c r="U432" s="83"/>
      <c r="V432" s="83"/>
      <c r="W432" s="83"/>
      <c r="X432" s="83"/>
      <c r="Y432" s="83"/>
      <c r="Z432" s="83"/>
    </row>
    <row r="433" spans="1:26" ht="15.75" customHeight="1">
      <c r="A433" s="83"/>
      <c r="B433" s="83"/>
      <c r="C433" s="32"/>
      <c r="D433" s="83"/>
      <c r="E433" s="83"/>
      <c r="F433" s="32"/>
      <c r="G433" s="32"/>
      <c r="H433" s="32"/>
      <c r="I433" s="83"/>
      <c r="J433" s="83"/>
      <c r="K433" s="83"/>
      <c r="L433" s="83"/>
      <c r="M433" s="83"/>
      <c r="N433" s="83"/>
      <c r="O433" s="83"/>
      <c r="P433" s="83"/>
      <c r="Q433" s="83"/>
      <c r="R433" s="83"/>
      <c r="S433" s="83"/>
      <c r="T433" s="83"/>
      <c r="U433" s="83"/>
      <c r="V433" s="83"/>
      <c r="W433" s="83"/>
      <c r="X433" s="83"/>
      <c r="Y433" s="83"/>
      <c r="Z433" s="83"/>
    </row>
    <row r="434" spans="1:26" ht="15.75" customHeight="1">
      <c r="A434" s="83"/>
      <c r="B434" s="83"/>
      <c r="C434" s="32"/>
      <c r="D434" s="83"/>
      <c r="E434" s="83"/>
      <c r="F434" s="32"/>
      <c r="G434" s="32"/>
      <c r="H434" s="32"/>
      <c r="I434" s="83"/>
      <c r="J434" s="83"/>
      <c r="K434" s="83"/>
      <c r="L434" s="83"/>
      <c r="M434" s="83"/>
      <c r="N434" s="83"/>
      <c r="O434" s="83"/>
      <c r="P434" s="83"/>
      <c r="Q434" s="83"/>
      <c r="R434" s="83"/>
      <c r="S434" s="83"/>
      <c r="T434" s="83"/>
      <c r="U434" s="83"/>
      <c r="V434" s="83"/>
      <c r="W434" s="83"/>
      <c r="X434" s="83"/>
      <c r="Y434" s="83"/>
      <c r="Z434" s="83"/>
    </row>
    <row r="435" spans="1:26" ht="15.75" customHeight="1">
      <c r="A435" s="83"/>
      <c r="B435" s="83"/>
      <c r="C435" s="32"/>
      <c r="D435" s="83"/>
      <c r="E435" s="83"/>
      <c r="F435" s="32"/>
      <c r="G435" s="32"/>
      <c r="H435" s="32"/>
      <c r="I435" s="83"/>
      <c r="J435" s="83"/>
      <c r="K435" s="83"/>
      <c r="L435" s="83"/>
      <c r="M435" s="83"/>
      <c r="N435" s="83"/>
      <c r="O435" s="83"/>
      <c r="P435" s="83"/>
      <c r="Q435" s="83"/>
      <c r="R435" s="83"/>
      <c r="S435" s="83"/>
      <c r="T435" s="83"/>
      <c r="U435" s="83"/>
      <c r="V435" s="83"/>
      <c r="W435" s="83"/>
      <c r="X435" s="83"/>
      <c r="Y435" s="83"/>
      <c r="Z435" s="83"/>
    </row>
    <row r="436" spans="1:26" ht="15.75" customHeight="1">
      <c r="A436" s="83"/>
      <c r="B436" s="83"/>
      <c r="C436" s="32"/>
      <c r="D436" s="83"/>
      <c r="E436" s="83"/>
      <c r="F436" s="32"/>
      <c r="G436" s="32"/>
      <c r="H436" s="32"/>
      <c r="I436" s="83"/>
      <c r="J436" s="83"/>
      <c r="K436" s="83"/>
      <c r="L436" s="83"/>
      <c r="M436" s="83"/>
      <c r="N436" s="83"/>
      <c r="O436" s="83"/>
      <c r="P436" s="83"/>
      <c r="Q436" s="83"/>
      <c r="R436" s="83"/>
      <c r="S436" s="83"/>
      <c r="T436" s="83"/>
      <c r="U436" s="83"/>
      <c r="V436" s="83"/>
      <c r="W436" s="83"/>
      <c r="X436" s="83"/>
      <c r="Y436" s="83"/>
      <c r="Z436" s="83"/>
    </row>
    <row r="437" spans="1:26" ht="15.75" customHeight="1">
      <c r="A437" s="83"/>
      <c r="B437" s="83"/>
      <c r="C437" s="32"/>
      <c r="D437" s="83"/>
      <c r="E437" s="83"/>
      <c r="F437" s="32"/>
      <c r="G437" s="32"/>
      <c r="H437" s="32"/>
      <c r="I437" s="83"/>
      <c r="J437" s="83"/>
      <c r="K437" s="83"/>
      <c r="L437" s="83"/>
      <c r="M437" s="83"/>
      <c r="N437" s="83"/>
      <c r="O437" s="83"/>
      <c r="P437" s="83"/>
      <c r="Q437" s="83"/>
      <c r="R437" s="83"/>
      <c r="S437" s="83"/>
      <c r="T437" s="83"/>
      <c r="U437" s="83"/>
      <c r="V437" s="83"/>
      <c r="W437" s="83"/>
      <c r="X437" s="83"/>
      <c r="Y437" s="83"/>
      <c r="Z437" s="83"/>
    </row>
    <row r="438" spans="1:26" ht="15.75" customHeight="1">
      <c r="A438" s="83"/>
      <c r="B438" s="83"/>
      <c r="C438" s="32"/>
      <c r="D438" s="83"/>
      <c r="E438" s="83"/>
      <c r="F438" s="32"/>
      <c r="G438" s="32"/>
      <c r="H438" s="32"/>
      <c r="I438" s="83"/>
      <c r="J438" s="83"/>
      <c r="K438" s="83"/>
      <c r="L438" s="83"/>
      <c r="M438" s="83"/>
      <c r="N438" s="83"/>
      <c r="O438" s="83"/>
      <c r="P438" s="83"/>
      <c r="Q438" s="83"/>
      <c r="R438" s="83"/>
      <c r="S438" s="83"/>
      <c r="T438" s="83"/>
      <c r="U438" s="83"/>
      <c r="V438" s="83"/>
      <c r="W438" s="83"/>
      <c r="X438" s="83"/>
      <c r="Y438" s="83"/>
      <c r="Z438" s="83"/>
    </row>
    <row r="439" spans="1:26" ht="15.75" customHeight="1">
      <c r="A439" s="83"/>
      <c r="B439" s="83"/>
      <c r="C439" s="32"/>
      <c r="D439" s="83"/>
      <c r="E439" s="83"/>
      <c r="F439" s="32"/>
      <c r="G439" s="32"/>
      <c r="H439" s="32"/>
      <c r="I439" s="83"/>
      <c r="J439" s="83"/>
      <c r="K439" s="83"/>
      <c r="L439" s="83"/>
      <c r="M439" s="83"/>
      <c r="N439" s="83"/>
      <c r="O439" s="83"/>
      <c r="P439" s="83"/>
      <c r="Q439" s="83"/>
      <c r="R439" s="83"/>
      <c r="S439" s="83"/>
      <c r="T439" s="83"/>
      <c r="U439" s="83"/>
      <c r="V439" s="83"/>
      <c r="W439" s="83"/>
      <c r="X439" s="83"/>
      <c r="Y439" s="83"/>
      <c r="Z439" s="83"/>
    </row>
    <row r="440" spans="1:26" ht="15.75" customHeight="1">
      <c r="A440" s="83"/>
      <c r="B440" s="83"/>
      <c r="C440" s="32"/>
      <c r="D440" s="83"/>
      <c r="E440" s="83"/>
      <c r="F440" s="32"/>
      <c r="G440" s="32"/>
      <c r="H440" s="32"/>
      <c r="I440" s="83"/>
      <c r="J440" s="83"/>
      <c r="K440" s="83"/>
      <c r="L440" s="83"/>
      <c r="M440" s="83"/>
      <c r="N440" s="83"/>
      <c r="O440" s="83"/>
      <c r="P440" s="83"/>
      <c r="Q440" s="83"/>
      <c r="R440" s="83"/>
      <c r="S440" s="83"/>
      <c r="T440" s="83"/>
      <c r="U440" s="83"/>
      <c r="V440" s="83"/>
      <c r="W440" s="83"/>
      <c r="X440" s="83"/>
      <c r="Y440" s="83"/>
      <c r="Z440" s="83"/>
    </row>
    <row r="441" spans="1:26" ht="15.75" customHeight="1">
      <c r="A441" s="83"/>
      <c r="B441" s="83"/>
      <c r="C441" s="32"/>
      <c r="D441" s="83"/>
      <c r="E441" s="83"/>
      <c r="F441" s="32"/>
      <c r="G441" s="32"/>
      <c r="H441" s="32"/>
      <c r="I441" s="83"/>
      <c r="J441" s="83"/>
      <c r="K441" s="83"/>
      <c r="L441" s="83"/>
      <c r="M441" s="83"/>
      <c r="N441" s="83"/>
      <c r="O441" s="83"/>
      <c r="P441" s="83"/>
      <c r="Q441" s="83"/>
      <c r="R441" s="83"/>
      <c r="S441" s="83"/>
      <c r="T441" s="83"/>
      <c r="U441" s="83"/>
      <c r="V441" s="83"/>
      <c r="W441" s="83"/>
      <c r="X441" s="83"/>
      <c r="Y441" s="83"/>
      <c r="Z441" s="83"/>
    </row>
    <row r="442" spans="1:26" ht="15.75" customHeight="1">
      <c r="A442" s="83"/>
      <c r="B442" s="83"/>
      <c r="C442" s="32"/>
      <c r="D442" s="83"/>
      <c r="E442" s="83"/>
      <c r="F442" s="32"/>
      <c r="G442" s="32"/>
      <c r="H442" s="32"/>
      <c r="I442" s="83"/>
      <c r="J442" s="83"/>
      <c r="K442" s="83"/>
      <c r="L442" s="83"/>
      <c r="M442" s="83"/>
      <c r="N442" s="83"/>
      <c r="O442" s="83"/>
      <c r="P442" s="83"/>
      <c r="Q442" s="83"/>
      <c r="R442" s="83"/>
      <c r="S442" s="83"/>
      <c r="T442" s="83"/>
      <c r="U442" s="83"/>
      <c r="V442" s="83"/>
      <c r="W442" s="83"/>
      <c r="X442" s="83"/>
      <c r="Y442" s="83"/>
      <c r="Z442" s="83"/>
    </row>
    <row r="443" spans="1:26" ht="15.75" customHeight="1">
      <c r="A443" s="83"/>
      <c r="B443" s="83"/>
      <c r="C443" s="32"/>
      <c r="D443" s="83"/>
      <c r="E443" s="83"/>
      <c r="F443" s="32"/>
      <c r="G443" s="32"/>
      <c r="H443" s="32"/>
      <c r="I443" s="83"/>
      <c r="J443" s="83"/>
      <c r="K443" s="83"/>
      <c r="L443" s="83"/>
      <c r="M443" s="83"/>
      <c r="N443" s="83"/>
      <c r="O443" s="83"/>
      <c r="P443" s="83"/>
      <c r="Q443" s="83"/>
      <c r="R443" s="83"/>
      <c r="S443" s="83"/>
      <c r="T443" s="83"/>
      <c r="U443" s="83"/>
      <c r="V443" s="83"/>
      <c r="W443" s="83"/>
      <c r="X443" s="83"/>
      <c r="Y443" s="83"/>
      <c r="Z443" s="83"/>
    </row>
    <row r="444" spans="1:26" ht="15.75" customHeight="1">
      <c r="A444" s="83"/>
      <c r="B444" s="83"/>
      <c r="C444" s="32"/>
      <c r="D444" s="83"/>
      <c r="E444" s="83"/>
      <c r="F444" s="32"/>
      <c r="G444" s="32"/>
      <c r="H444" s="32"/>
      <c r="I444" s="83"/>
      <c r="J444" s="83"/>
      <c r="K444" s="83"/>
      <c r="L444" s="83"/>
      <c r="M444" s="83"/>
      <c r="N444" s="83"/>
      <c r="O444" s="83"/>
      <c r="P444" s="83"/>
      <c r="Q444" s="83"/>
      <c r="R444" s="83"/>
      <c r="S444" s="83"/>
      <c r="T444" s="83"/>
      <c r="U444" s="83"/>
      <c r="V444" s="83"/>
      <c r="W444" s="83"/>
      <c r="X444" s="83"/>
      <c r="Y444" s="83"/>
      <c r="Z444" s="83"/>
    </row>
    <row r="445" spans="1:26" ht="15.75" customHeight="1">
      <c r="A445" s="83"/>
      <c r="B445" s="83"/>
      <c r="C445" s="32"/>
      <c r="D445" s="83"/>
      <c r="E445" s="83"/>
      <c r="F445" s="32"/>
      <c r="G445" s="32"/>
      <c r="H445" s="32"/>
      <c r="I445" s="83"/>
      <c r="J445" s="83"/>
      <c r="K445" s="83"/>
      <c r="L445" s="83"/>
      <c r="M445" s="83"/>
      <c r="N445" s="83"/>
      <c r="O445" s="83"/>
      <c r="P445" s="83"/>
      <c r="Q445" s="83"/>
      <c r="R445" s="83"/>
      <c r="S445" s="83"/>
      <c r="T445" s="83"/>
      <c r="U445" s="83"/>
      <c r="V445" s="83"/>
      <c r="W445" s="83"/>
      <c r="X445" s="83"/>
      <c r="Y445" s="83"/>
      <c r="Z445" s="83"/>
    </row>
    <row r="446" spans="1:26" ht="15.75" customHeight="1">
      <c r="A446" s="83"/>
      <c r="B446" s="83"/>
      <c r="C446" s="32"/>
      <c r="D446" s="83"/>
      <c r="E446" s="83"/>
      <c r="F446" s="32"/>
      <c r="G446" s="32"/>
      <c r="H446" s="32"/>
      <c r="I446" s="83"/>
      <c r="J446" s="83"/>
      <c r="K446" s="83"/>
      <c r="L446" s="83"/>
      <c r="M446" s="83"/>
      <c r="N446" s="83"/>
      <c r="O446" s="83"/>
      <c r="P446" s="83"/>
      <c r="Q446" s="83"/>
      <c r="R446" s="83"/>
      <c r="S446" s="83"/>
      <c r="T446" s="83"/>
      <c r="U446" s="83"/>
      <c r="V446" s="83"/>
      <c r="W446" s="83"/>
      <c r="X446" s="83"/>
      <c r="Y446" s="83"/>
      <c r="Z446" s="83"/>
    </row>
    <row r="447" spans="1:26" ht="15.75" customHeight="1">
      <c r="A447" s="83"/>
      <c r="B447" s="83"/>
      <c r="C447" s="32"/>
      <c r="D447" s="83"/>
      <c r="E447" s="83"/>
      <c r="F447" s="32"/>
      <c r="G447" s="32"/>
      <c r="H447" s="32"/>
      <c r="I447" s="83"/>
      <c r="J447" s="83"/>
      <c r="K447" s="83"/>
      <c r="L447" s="83"/>
      <c r="M447" s="83"/>
      <c r="N447" s="83"/>
      <c r="O447" s="83"/>
      <c r="P447" s="83"/>
      <c r="Q447" s="83"/>
      <c r="R447" s="83"/>
      <c r="S447" s="83"/>
      <c r="T447" s="83"/>
      <c r="U447" s="83"/>
      <c r="V447" s="83"/>
      <c r="W447" s="83"/>
      <c r="X447" s="83"/>
      <c r="Y447" s="83"/>
      <c r="Z447" s="83"/>
    </row>
    <row r="448" spans="1:26" ht="15.75" customHeight="1">
      <c r="A448" s="83"/>
      <c r="B448" s="83"/>
      <c r="C448" s="32"/>
      <c r="D448" s="83"/>
      <c r="E448" s="83"/>
      <c r="F448" s="32"/>
      <c r="G448" s="32"/>
      <c r="H448" s="32"/>
      <c r="I448" s="83"/>
      <c r="J448" s="83"/>
      <c r="K448" s="83"/>
      <c r="L448" s="83"/>
      <c r="M448" s="83"/>
      <c r="N448" s="83"/>
      <c r="O448" s="83"/>
      <c r="P448" s="83"/>
      <c r="Q448" s="83"/>
      <c r="R448" s="83"/>
      <c r="S448" s="83"/>
      <c r="T448" s="83"/>
      <c r="U448" s="83"/>
      <c r="V448" s="83"/>
      <c r="W448" s="83"/>
      <c r="X448" s="83"/>
      <c r="Y448" s="83"/>
      <c r="Z448" s="83"/>
    </row>
    <row r="449" spans="1:26" ht="15.75" customHeight="1">
      <c r="A449" s="83"/>
      <c r="B449" s="83"/>
      <c r="C449" s="32"/>
      <c r="D449" s="83"/>
      <c r="E449" s="83"/>
      <c r="F449" s="32"/>
      <c r="G449" s="32"/>
      <c r="H449" s="32"/>
      <c r="I449" s="83"/>
      <c r="J449" s="83"/>
      <c r="K449" s="83"/>
      <c r="L449" s="83"/>
      <c r="M449" s="83"/>
      <c r="N449" s="83"/>
      <c r="O449" s="83"/>
      <c r="P449" s="83"/>
      <c r="Q449" s="83"/>
      <c r="R449" s="83"/>
      <c r="S449" s="83"/>
      <c r="T449" s="83"/>
      <c r="U449" s="83"/>
      <c r="V449" s="83"/>
      <c r="W449" s="83"/>
      <c r="X449" s="83"/>
      <c r="Y449" s="83"/>
      <c r="Z449" s="83"/>
    </row>
    <row r="450" spans="1:26" ht="15.75" customHeight="1">
      <c r="A450" s="83"/>
      <c r="B450" s="83"/>
      <c r="C450" s="32"/>
      <c r="D450" s="83"/>
      <c r="E450" s="83"/>
      <c r="F450" s="32"/>
      <c r="G450" s="32"/>
      <c r="H450" s="32"/>
      <c r="I450" s="83"/>
      <c r="J450" s="83"/>
      <c r="K450" s="83"/>
      <c r="L450" s="83"/>
      <c r="M450" s="83"/>
      <c r="N450" s="83"/>
      <c r="O450" s="83"/>
      <c r="P450" s="83"/>
      <c r="Q450" s="83"/>
      <c r="R450" s="83"/>
      <c r="S450" s="83"/>
      <c r="T450" s="83"/>
      <c r="U450" s="83"/>
      <c r="V450" s="83"/>
      <c r="W450" s="83"/>
      <c r="X450" s="83"/>
      <c r="Y450" s="83"/>
      <c r="Z450" s="83"/>
    </row>
    <row r="451" spans="1:26" ht="15.75" customHeight="1">
      <c r="A451" s="83"/>
      <c r="B451" s="83"/>
      <c r="C451" s="32"/>
      <c r="D451" s="83"/>
      <c r="E451" s="83"/>
      <c r="F451" s="32"/>
      <c r="G451" s="32"/>
      <c r="H451" s="32"/>
      <c r="I451" s="83"/>
      <c r="J451" s="83"/>
      <c r="K451" s="83"/>
      <c r="L451" s="83"/>
      <c r="M451" s="83"/>
      <c r="N451" s="83"/>
      <c r="O451" s="83"/>
      <c r="P451" s="83"/>
      <c r="Q451" s="83"/>
      <c r="R451" s="83"/>
      <c r="S451" s="83"/>
      <c r="T451" s="83"/>
      <c r="U451" s="83"/>
      <c r="V451" s="83"/>
      <c r="W451" s="83"/>
      <c r="X451" s="83"/>
      <c r="Y451" s="83"/>
      <c r="Z451" s="83"/>
    </row>
    <row r="452" spans="1:26" ht="15.75" customHeight="1">
      <c r="A452" s="83"/>
      <c r="B452" s="83"/>
      <c r="C452" s="32"/>
      <c r="D452" s="83"/>
      <c r="E452" s="83"/>
      <c r="F452" s="32"/>
      <c r="G452" s="32"/>
      <c r="H452" s="32"/>
      <c r="I452" s="83"/>
      <c r="J452" s="83"/>
      <c r="K452" s="83"/>
      <c r="L452" s="83"/>
      <c r="M452" s="83"/>
      <c r="N452" s="83"/>
      <c r="O452" s="83"/>
      <c r="P452" s="83"/>
      <c r="Q452" s="83"/>
      <c r="R452" s="83"/>
      <c r="S452" s="83"/>
      <c r="T452" s="83"/>
      <c r="U452" s="83"/>
      <c r="V452" s="83"/>
      <c r="W452" s="83"/>
      <c r="X452" s="83"/>
      <c r="Y452" s="83"/>
      <c r="Z452" s="83"/>
    </row>
    <row r="453" spans="1:26" ht="15.75" customHeight="1">
      <c r="A453" s="83"/>
      <c r="B453" s="83"/>
      <c r="C453" s="32"/>
      <c r="D453" s="83"/>
      <c r="E453" s="83"/>
      <c r="F453" s="32"/>
      <c r="G453" s="32"/>
      <c r="H453" s="32"/>
      <c r="I453" s="83"/>
      <c r="J453" s="83"/>
      <c r="K453" s="83"/>
      <c r="L453" s="83"/>
      <c r="M453" s="83"/>
      <c r="N453" s="83"/>
      <c r="O453" s="83"/>
      <c r="P453" s="83"/>
      <c r="Q453" s="83"/>
      <c r="R453" s="83"/>
      <c r="S453" s="83"/>
      <c r="T453" s="83"/>
      <c r="U453" s="83"/>
      <c r="V453" s="83"/>
      <c r="W453" s="83"/>
      <c r="X453" s="83"/>
      <c r="Y453" s="83"/>
      <c r="Z453" s="83"/>
    </row>
    <row r="454" spans="1:26" ht="15.75" customHeight="1">
      <c r="A454" s="83"/>
      <c r="B454" s="83"/>
      <c r="C454" s="32"/>
      <c r="D454" s="83"/>
      <c r="E454" s="83"/>
      <c r="F454" s="32"/>
      <c r="G454" s="32"/>
      <c r="H454" s="32"/>
      <c r="I454" s="83"/>
      <c r="J454" s="83"/>
      <c r="K454" s="83"/>
      <c r="L454" s="83"/>
      <c r="M454" s="83"/>
      <c r="N454" s="83"/>
      <c r="O454" s="83"/>
      <c r="P454" s="83"/>
      <c r="Q454" s="83"/>
      <c r="R454" s="83"/>
      <c r="S454" s="83"/>
      <c r="T454" s="83"/>
      <c r="U454" s="83"/>
      <c r="V454" s="83"/>
      <c r="W454" s="83"/>
      <c r="X454" s="83"/>
      <c r="Y454" s="83"/>
      <c r="Z454" s="83"/>
    </row>
    <row r="455" spans="1:26" ht="15.75" customHeight="1">
      <c r="A455" s="83"/>
      <c r="B455" s="83"/>
      <c r="C455" s="32"/>
      <c r="D455" s="83"/>
      <c r="E455" s="83"/>
      <c r="F455" s="32"/>
      <c r="G455" s="32"/>
      <c r="H455" s="32"/>
      <c r="I455" s="83"/>
      <c r="J455" s="83"/>
      <c r="K455" s="83"/>
      <c r="L455" s="83"/>
      <c r="M455" s="83"/>
      <c r="N455" s="83"/>
      <c r="O455" s="83"/>
      <c r="P455" s="83"/>
      <c r="Q455" s="83"/>
      <c r="R455" s="83"/>
      <c r="S455" s="83"/>
      <c r="T455" s="83"/>
      <c r="U455" s="83"/>
      <c r="V455" s="83"/>
      <c r="W455" s="83"/>
      <c r="X455" s="83"/>
      <c r="Y455" s="83"/>
      <c r="Z455" s="83"/>
    </row>
    <row r="456" spans="1:26" ht="15.75" customHeight="1">
      <c r="A456" s="83"/>
      <c r="B456" s="83"/>
      <c r="C456" s="32"/>
      <c r="D456" s="83"/>
      <c r="E456" s="83"/>
      <c r="F456" s="32"/>
      <c r="G456" s="32"/>
      <c r="H456" s="32"/>
      <c r="I456" s="83"/>
      <c r="J456" s="83"/>
      <c r="K456" s="83"/>
      <c r="L456" s="83"/>
      <c r="M456" s="83"/>
      <c r="N456" s="83"/>
      <c r="O456" s="83"/>
      <c r="P456" s="83"/>
      <c r="Q456" s="83"/>
      <c r="R456" s="83"/>
      <c r="S456" s="83"/>
      <c r="T456" s="83"/>
      <c r="U456" s="83"/>
      <c r="V456" s="83"/>
      <c r="W456" s="83"/>
      <c r="X456" s="83"/>
      <c r="Y456" s="83"/>
      <c r="Z456" s="83"/>
    </row>
    <row r="457" spans="1:26" ht="15.75" customHeight="1">
      <c r="A457" s="83"/>
      <c r="B457" s="83"/>
      <c r="C457" s="32"/>
      <c r="D457" s="83"/>
      <c r="E457" s="83"/>
      <c r="F457" s="32"/>
      <c r="G457" s="32"/>
      <c r="H457" s="32"/>
      <c r="I457" s="83"/>
      <c r="J457" s="83"/>
      <c r="K457" s="83"/>
      <c r="L457" s="83"/>
      <c r="M457" s="83"/>
      <c r="N457" s="83"/>
      <c r="O457" s="83"/>
      <c r="P457" s="83"/>
      <c r="Q457" s="83"/>
      <c r="R457" s="83"/>
      <c r="S457" s="83"/>
      <c r="T457" s="83"/>
      <c r="U457" s="83"/>
      <c r="V457" s="83"/>
      <c r="W457" s="83"/>
      <c r="X457" s="83"/>
      <c r="Y457" s="83"/>
      <c r="Z457" s="83"/>
    </row>
    <row r="458" spans="1:26" ht="15.75" customHeight="1">
      <c r="A458" s="83"/>
      <c r="B458" s="83"/>
      <c r="C458" s="32"/>
      <c r="D458" s="83"/>
      <c r="E458" s="83"/>
      <c r="F458" s="32"/>
      <c r="G458" s="32"/>
      <c r="H458" s="32"/>
      <c r="I458" s="83"/>
      <c r="J458" s="83"/>
      <c r="K458" s="83"/>
      <c r="L458" s="83"/>
      <c r="M458" s="83"/>
      <c r="N458" s="83"/>
      <c r="O458" s="83"/>
      <c r="P458" s="83"/>
      <c r="Q458" s="83"/>
      <c r="R458" s="83"/>
      <c r="S458" s="83"/>
      <c r="T458" s="83"/>
      <c r="U458" s="83"/>
      <c r="V458" s="83"/>
      <c r="W458" s="83"/>
      <c r="X458" s="83"/>
      <c r="Y458" s="83"/>
      <c r="Z458" s="83"/>
    </row>
    <row r="459" spans="1:26" ht="15.75" customHeight="1">
      <c r="A459" s="83"/>
      <c r="B459" s="83"/>
      <c r="C459" s="32"/>
      <c r="D459" s="83"/>
      <c r="E459" s="83"/>
      <c r="F459" s="32"/>
      <c r="G459" s="32"/>
      <c r="H459" s="32"/>
      <c r="I459" s="83"/>
      <c r="J459" s="83"/>
      <c r="K459" s="83"/>
      <c r="L459" s="83"/>
      <c r="M459" s="83"/>
      <c r="N459" s="83"/>
      <c r="O459" s="83"/>
      <c r="P459" s="83"/>
      <c r="Q459" s="83"/>
      <c r="R459" s="83"/>
      <c r="S459" s="83"/>
      <c r="T459" s="83"/>
      <c r="U459" s="83"/>
      <c r="V459" s="83"/>
      <c r="W459" s="83"/>
      <c r="X459" s="83"/>
      <c r="Y459" s="83"/>
      <c r="Z459" s="83"/>
    </row>
    <row r="460" spans="1:26" ht="15.75" customHeight="1">
      <c r="A460" s="83"/>
      <c r="B460" s="83"/>
      <c r="C460" s="32"/>
      <c r="D460" s="83"/>
      <c r="E460" s="83"/>
      <c r="F460" s="32"/>
      <c r="G460" s="32"/>
      <c r="H460" s="32"/>
      <c r="I460" s="83"/>
      <c r="J460" s="83"/>
      <c r="K460" s="83"/>
      <c r="L460" s="83"/>
      <c r="M460" s="83"/>
      <c r="N460" s="83"/>
      <c r="O460" s="83"/>
      <c r="P460" s="83"/>
      <c r="Q460" s="83"/>
      <c r="R460" s="83"/>
      <c r="S460" s="83"/>
      <c r="T460" s="83"/>
      <c r="U460" s="83"/>
      <c r="V460" s="83"/>
      <c r="W460" s="83"/>
      <c r="X460" s="83"/>
      <c r="Y460" s="83"/>
      <c r="Z460" s="83"/>
    </row>
    <row r="461" spans="1:26" ht="15.75" customHeight="1">
      <c r="A461" s="83"/>
      <c r="B461" s="83"/>
      <c r="C461" s="32"/>
      <c r="D461" s="83"/>
      <c r="E461" s="83"/>
      <c r="F461" s="32"/>
      <c r="G461" s="32"/>
      <c r="H461" s="32"/>
      <c r="I461" s="83"/>
      <c r="J461" s="83"/>
      <c r="K461" s="83"/>
      <c r="L461" s="83"/>
      <c r="M461" s="83"/>
      <c r="N461" s="83"/>
      <c r="O461" s="83"/>
      <c r="P461" s="83"/>
      <c r="Q461" s="83"/>
      <c r="R461" s="83"/>
      <c r="S461" s="83"/>
      <c r="T461" s="83"/>
      <c r="U461" s="83"/>
      <c r="V461" s="83"/>
      <c r="W461" s="83"/>
      <c r="X461" s="83"/>
      <c r="Y461" s="83"/>
      <c r="Z461" s="83"/>
    </row>
    <row r="462" spans="1:26" ht="15.75" customHeight="1">
      <c r="A462" s="83"/>
      <c r="B462" s="83"/>
      <c r="C462" s="32"/>
      <c r="D462" s="83"/>
      <c r="E462" s="83"/>
      <c r="F462" s="32"/>
      <c r="G462" s="32"/>
      <c r="H462" s="32"/>
      <c r="I462" s="83"/>
      <c r="J462" s="83"/>
      <c r="K462" s="83"/>
      <c r="L462" s="83"/>
      <c r="M462" s="83"/>
      <c r="N462" s="83"/>
      <c r="O462" s="83"/>
      <c r="P462" s="83"/>
      <c r="Q462" s="83"/>
      <c r="R462" s="83"/>
      <c r="S462" s="83"/>
      <c r="T462" s="83"/>
      <c r="U462" s="83"/>
      <c r="V462" s="83"/>
      <c r="W462" s="83"/>
      <c r="X462" s="83"/>
      <c r="Y462" s="83"/>
      <c r="Z462" s="83"/>
    </row>
    <row r="463" spans="1:26" ht="15.75" customHeight="1">
      <c r="A463" s="83"/>
      <c r="B463" s="83"/>
      <c r="C463" s="32"/>
      <c r="D463" s="83"/>
      <c r="E463" s="83"/>
      <c r="F463" s="32"/>
      <c r="G463" s="32"/>
      <c r="H463" s="32"/>
      <c r="I463" s="83"/>
      <c r="J463" s="83"/>
      <c r="K463" s="83"/>
      <c r="L463" s="83"/>
      <c r="M463" s="83"/>
      <c r="N463" s="83"/>
      <c r="O463" s="83"/>
      <c r="P463" s="83"/>
      <c r="Q463" s="83"/>
      <c r="R463" s="83"/>
      <c r="S463" s="83"/>
      <c r="T463" s="83"/>
      <c r="U463" s="83"/>
      <c r="V463" s="83"/>
      <c r="W463" s="83"/>
      <c r="X463" s="83"/>
      <c r="Y463" s="83"/>
      <c r="Z463" s="83"/>
    </row>
    <row r="464" spans="1:26" ht="15.75" customHeight="1">
      <c r="A464" s="83"/>
      <c r="B464" s="83"/>
      <c r="C464" s="32"/>
      <c r="D464" s="83"/>
      <c r="E464" s="83"/>
      <c r="F464" s="32"/>
      <c r="G464" s="32"/>
      <c r="H464" s="32"/>
      <c r="I464" s="83"/>
      <c r="J464" s="83"/>
      <c r="K464" s="83"/>
      <c r="L464" s="83"/>
      <c r="M464" s="83"/>
      <c r="N464" s="83"/>
      <c r="O464" s="83"/>
      <c r="P464" s="83"/>
      <c r="Q464" s="83"/>
      <c r="R464" s="83"/>
      <c r="S464" s="83"/>
      <c r="T464" s="83"/>
      <c r="U464" s="83"/>
      <c r="V464" s="83"/>
      <c r="W464" s="83"/>
      <c r="X464" s="83"/>
      <c r="Y464" s="83"/>
      <c r="Z464" s="83"/>
    </row>
    <row r="465" spans="1:26" ht="15.75" customHeight="1">
      <c r="A465" s="83"/>
      <c r="B465" s="83"/>
      <c r="C465" s="32"/>
      <c r="D465" s="83"/>
      <c r="E465" s="83"/>
      <c r="F465" s="32"/>
      <c r="G465" s="32"/>
      <c r="H465" s="32"/>
      <c r="I465" s="83"/>
      <c r="J465" s="83"/>
      <c r="K465" s="83"/>
      <c r="L465" s="83"/>
      <c r="M465" s="83"/>
      <c r="N465" s="83"/>
      <c r="O465" s="83"/>
      <c r="P465" s="83"/>
      <c r="Q465" s="83"/>
      <c r="R465" s="83"/>
      <c r="S465" s="83"/>
      <c r="T465" s="83"/>
      <c r="U465" s="83"/>
      <c r="V465" s="83"/>
      <c r="W465" s="83"/>
      <c r="X465" s="83"/>
      <c r="Y465" s="83"/>
      <c r="Z465" s="83"/>
    </row>
    <row r="466" spans="1:26" ht="15.75" customHeight="1">
      <c r="A466" s="83"/>
      <c r="B466" s="83"/>
      <c r="C466" s="32"/>
      <c r="D466" s="83"/>
      <c r="E466" s="83"/>
      <c r="F466" s="32"/>
      <c r="G466" s="32"/>
      <c r="H466" s="32"/>
      <c r="I466" s="83"/>
      <c r="J466" s="83"/>
      <c r="K466" s="83"/>
      <c r="L466" s="83"/>
      <c r="M466" s="83"/>
      <c r="N466" s="83"/>
      <c r="O466" s="83"/>
      <c r="P466" s="83"/>
      <c r="Q466" s="83"/>
      <c r="R466" s="83"/>
      <c r="S466" s="83"/>
      <c r="T466" s="83"/>
      <c r="U466" s="83"/>
      <c r="V466" s="83"/>
      <c r="W466" s="83"/>
      <c r="X466" s="83"/>
      <c r="Y466" s="83"/>
      <c r="Z466" s="83"/>
    </row>
    <row r="467" spans="1:26" ht="15.75" customHeight="1">
      <c r="A467" s="83"/>
      <c r="B467" s="83"/>
      <c r="C467" s="32"/>
      <c r="D467" s="83"/>
      <c r="E467" s="83"/>
      <c r="F467" s="32"/>
      <c r="G467" s="32"/>
      <c r="H467" s="32"/>
      <c r="I467" s="83"/>
      <c r="J467" s="83"/>
      <c r="K467" s="83"/>
      <c r="L467" s="83"/>
      <c r="M467" s="83"/>
      <c r="N467" s="83"/>
      <c r="O467" s="83"/>
      <c r="P467" s="83"/>
      <c r="Q467" s="83"/>
      <c r="R467" s="83"/>
      <c r="S467" s="83"/>
      <c r="T467" s="83"/>
      <c r="U467" s="83"/>
      <c r="V467" s="83"/>
      <c r="W467" s="83"/>
      <c r="X467" s="83"/>
      <c r="Y467" s="83"/>
      <c r="Z467" s="83"/>
    </row>
    <row r="468" spans="1:26" ht="15.75" customHeight="1">
      <c r="A468" s="83"/>
      <c r="B468" s="83"/>
      <c r="C468" s="32"/>
      <c r="D468" s="83"/>
      <c r="E468" s="83"/>
      <c r="F468" s="32"/>
      <c r="G468" s="32"/>
      <c r="H468" s="32"/>
      <c r="I468" s="83"/>
      <c r="J468" s="83"/>
      <c r="K468" s="83"/>
      <c r="L468" s="83"/>
      <c r="M468" s="83"/>
      <c r="N468" s="83"/>
      <c r="O468" s="83"/>
      <c r="P468" s="83"/>
      <c r="Q468" s="83"/>
      <c r="R468" s="83"/>
      <c r="S468" s="83"/>
      <c r="T468" s="83"/>
      <c r="U468" s="83"/>
      <c r="V468" s="83"/>
      <c r="W468" s="83"/>
      <c r="X468" s="83"/>
      <c r="Y468" s="83"/>
      <c r="Z468" s="83"/>
    </row>
    <row r="469" spans="1:26" ht="15.75" customHeight="1">
      <c r="A469" s="83"/>
      <c r="B469" s="83"/>
      <c r="C469" s="32"/>
      <c r="D469" s="83"/>
      <c r="E469" s="83"/>
      <c r="F469" s="32"/>
      <c r="G469" s="32"/>
      <c r="H469" s="32"/>
      <c r="I469" s="83"/>
      <c r="J469" s="83"/>
      <c r="K469" s="83"/>
      <c r="L469" s="83"/>
      <c r="M469" s="83"/>
      <c r="N469" s="83"/>
      <c r="O469" s="83"/>
      <c r="P469" s="83"/>
      <c r="Q469" s="83"/>
      <c r="R469" s="83"/>
      <c r="S469" s="83"/>
      <c r="T469" s="83"/>
      <c r="U469" s="83"/>
      <c r="V469" s="83"/>
      <c r="W469" s="83"/>
      <c r="X469" s="83"/>
      <c r="Y469" s="83"/>
      <c r="Z469" s="83"/>
    </row>
    <row r="470" spans="1:26" ht="15.75" customHeight="1">
      <c r="A470" s="83"/>
      <c r="B470" s="83"/>
      <c r="C470" s="32"/>
      <c r="D470" s="83"/>
      <c r="E470" s="83"/>
      <c r="F470" s="32"/>
      <c r="G470" s="32"/>
      <c r="H470" s="32"/>
      <c r="I470" s="83"/>
      <c r="J470" s="83"/>
      <c r="K470" s="83"/>
      <c r="L470" s="83"/>
      <c r="M470" s="83"/>
      <c r="N470" s="83"/>
      <c r="O470" s="83"/>
      <c r="P470" s="83"/>
      <c r="Q470" s="83"/>
      <c r="R470" s="83"/>
      <c r="S470" s="83"/>
      <c r="T470" s="83"/>
      <c r="U470" s="83"/>
      <c r="V470" s="83"/>
      <c r="W470" s="83"/>
      <c r="X470" s="83"/>
      <c r="Y470" s="83"/>
      <c r="Z470" s="83"/>
    </row>
    <row r="471" spans="1:26" ht="15.75" customHeight="1">
      <c r="A471" s="83"/>
      <c r="B471" s="83"/>
      <c r="C471" s="32"/>
      <c r="D471" s="83"/>
      <c r="E471" s="83"/>
      <c r="F471" s="32"/>
      <c r="G471" s="32"/>
      <c r="H471" s="32"/>
      <c r="I471" s="83"/>
      <c r="J471" s="83"/>
      <c r="K471" s="83"/>
      <c r="L471" s="83"/>
      <c r="M471" s="83"/>
      <c r="N471" s="83"/>
      <c r="O471" s="83"/>
      <c r="P471" s="83"/>
      <c r="Q471" s="83"/>
      <c r="R471" s="83"/>
      <c r="S471" s="83"/>
      <c r="T471" s="83"/>
      <c r="U471" s="83"/>
      <c r="V471" s="83"/>
      <c r="W471" s="83"/>
      <c r="X471" s="83"/>
      <c r="Y471" s="83"/>
      <c r="Z471" s="83"/>
    </row>
    <row r="472" spans="1:26" ht="15.75" customHeight="1">
      <c r="A472" s="83"/>
      <c r="B472" s="83"/>
      <c r="C472" s="32"/>
      <c r="D472" s="83"/>
      <c r="E472" s="83"/>
      <c r="F472" s="32"/>
      <c r="G472" s="32"/>
      <c r="H472" s="32"/>
      <c r="I472" s="83"/>
      <c r="J472" s="83"/>
      <c r="K472" s="83"/>
      <c r="L472" s="83"/>
      <c r="M472" s="83"/>
      <c r="N472" s="83"/>
      <c r="O472" s="83"/>
      <c r="P472" s="83"/>
      <c r="Q472" s="83"/>
      <c r="R472" s="83"/>
      <c r="S472" s="83"/>
      <c r="T472" s="83"/>
      <c r="U472" s="83"/>
      <c r="V472" s="83"/>
      <c r="W472" s="83"/>
      <c r="X472" s="83"/>
      <c r="Y472" s="83"/>
      <c r="Z472" s="83"/>
    </row>
    <row r="473" spans="1:26" ht="15.75" customHeight="1">
      <c r="A473" s="83"/>
      <c r="B473" s="83"/>
      <c r="C473" s="32"/>
      <c r="D473" s="83"/>
      <c r="E473" s="83"/>
      <c r="F473" s="32"/>
      <c r="G473" s="32"/>
      <c r="H473" s="32"/>
      <c r="I473" s="83"/>
      <c r="J473" s="83"/>
      <c r="K473" s="83"/>
      <c r="L473" s="83"/>
      <c r="M473" s="83"/>
      <c r="N473" s="83"/>
      <c r="O473" s="83"/>
      <c r="P473" s="83"/>
      <c r="Q473" s="83"/>
      <c r="R473" s="83"/>
      <c r="S473" s="83"/>
      <c r="T473" s="83"/>
      <c r="U473" s="83"/>
      <c r="V473" s="83"/>
      <c r="W473" s="83"/>
      <c r="X473" s="83"/>
      <c r="Y473" s="83"/>
      <c r="Z473" s="83"/>
    </row>
    <row r="474" spans="1:26" ht="15.75" customHeight="1">
      <c r="A474" s="83"/>
      <c r="B474" s="83"/>
      <c r="C474" s="32"/>
      <c r="D474" s="83"/>
      <c r="E474" s="83"/>
      <c r="F474" s="32"/>
      <c r="G474" s="32"/>
      <c r="H474" s="32"/>
      <c r="I474" s="83"/>
      <c r="J474" s="83"/>
      <c r="K474" s="83"/>
      <c r="L474" s="83"/>
      <c r="M474" s="83"/>
      <c r="N474" s="83"/>
      <c r="O474" s="83"/>
      <c r="P474" s="83"/>
      <c r="Q474" s="83"/>
      <c r="R474" s="83"/>
      <c r="S474" s="83"/>
      <c r="T474" s="83"/>
      <c r="U474" s="83"/>
      <c r="V474" s="83"/>
      <c r="W474" s="83"/>
      <c r="X474" s="83"/>
      <c r="Y474" s="83"/>
      <c r="Z474" s="83"/>
    </row>
    <row r="475" spans="1:26" ht="15.75" customHeight="1">
      <c r="A475" s="83"/>
      <c r="B475" s="83"/>
      <c r="C475" s="32"/>
      <c r="D475" s="83"/>
      <c r="E475" s="83"/>
      <c r="F475" s="32"/>
      <c r="G475" s="32"/>
      <c r="H475" s="32"/>
      <c r="I475" s="83"/>
      <c r="J475" s="83"/>
      <c r="K475" s="83"/>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32"/>
      <c r="G476" s="32"/>
      <c r="H476" s="32"/>
      <c r="I476" s="83"/>
      <c r="J476" s="83"/>
      <c r="K476" s="83"/>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32"/>
      <c r="G477" s="32"/>
      <c r="H477" s="32"/>
      <c r="I477" s="83"/>
      <c r="J477" s="83"/>
      <c r="K477" s="83"/>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32"/>
      <c r="G478" s="32"/>
      <c r="H478" s="32"/>
      <c r="I478" s="83"/>
      <c r="J478" s="83"/>
      <c r="K478" s="83"/>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32"/>
      <c r="G479" s="32"/>
      <c r="H479" s="32"/>
      <c r="I479" s="83"/>
      <c r="J479" s="83"/>
      <c r="K479" s="83"/>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32"/>
      <c r="G480" s="32"/>
      <c r="H480" s="32"/>
      <c r="I480" s="83"/>
      <c r="J480" s="83"/>
      <c r="K480" s="83"/>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32"/>
      <c r="G481" s="32"/>
      <c r="H481" s="32"/>
      <c r="I481" s="83"/>
      <c r="J481" s="83"/>
      <c r="K481" s="83"/>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32"/>
      <c r="G482" s="32"/>
      <c r="H482" s="32"/>
      <c r="I482" s="83"/>
      <c r="J482" s="83"/>
      <c r="K482" s="83"/>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32"/>
      <c r="G483" s="32"/>
      <c r="H483" s="32"/>
      <c r="I483" s="83"/>
      <c r="J483" s="83"/>
      <c r="K483" s="83"/>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32"/>
      <c r="G484" s="32"/>
      <c r="H484" s="32"/>
      <c r="I484" s="83"/>
      <c r="J484" s="83"/>
      <c r="K484" s="83"/>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32"/>
      <c r="G485" s="32"/>
      <c r="H485" s="32"/>
      <c r="I485" s="83"/>
      <c r="J485" s="83"/>
      <c r="K485" s="83"/>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32"/>
      <c r="G486" s="32"/>
      <c r="H486" s="32"/>
      <c r="I486" s="83"/>
      <c r="J486" s="83"/>
      <c r="K486" s="83"/>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32"/>
      <c r="G487" s="32"/>
      <c r="H487" s="32"/>
      <c r="I487" s="83"/>
      <c r="J487" s="83"/>
      <c r="K487" s="83"/>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32"/>
      <c r="G488" s="32"/>
      <c r="H488" s="32"/>
      <c r="I488" s="83"/>
      <c r="J488" s="83"/>
      <c r="K488" s="83"/>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32"/>
      <c r="G489" s="32"/>
      <c r="H489" s="32"/>
      <c r="I489" s="83"/>
      <c r="J489" s="83"/>
      <c r="K489" s="83"/>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32"/>
      <c r="G490" s="32"/>
      <c r="H490" s="32"/>
      <c r="I490" s="83"/>
      <c r="J490" s="83"/>
      <c r="K490" s="83"/>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32"/>
      <c r="G491" s="32"/>
      <c r="H491" s="32"/>
      <c r="I491" s="83"/>
      <c r="J491" s="83"/>
      <c r="K491" s="83"/>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32"/>
      <c r="G492" s="32"/>
      <c r="H492" s="32"/>
      <c r="I492" s="83"/>
      <c r="J492" s="83"/>
      <c r="K492" s="83"/>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32"/>
      <c r="G493" s="32"/>
      <c r="H493" s="32"/>
      <c r="I493" s="83"/>
      <c r="J493" s="83"/>
      <c r="K493" s="83"/>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32"/>
      <c r="G494" s="32"/>
      <c r="H494" s="32"/>
      <c r="I494" s="83"/>
      <c r="J494" s="83"/>
      <c r="K494" s="83"/>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32"/>
      <c r="G495" s="32"/>
      <c r="H495" s="32"/>
      <c r="I495" s="83"/>
      <c r="J495" s="83"/>
      <c r="K495" s="83"/>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32"/>
      <c r="G496" s="32"/>
      <c r="H496" s="32"/>
      <c r="I496" s="83"/>
      <c r="J496" s="83"/>
      <c r="K496" s="83"/>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32"/>
      <c r="G497" s="32"/>
      <c r="H497" s="32"/>
      <c r="I497" s="83"/>
      <c r="J497" s="83"/>
      <c r="K497" s="83"/>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32"/>
      <c r="G498" s="32"/>
      <c r="H498" s="32"/>
      <c r="I498" s="83"/>
      <c r="J498" s="83"/>
      <c r="K498" s="83"/>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32"/>
      <c r="G499" s="32"/>
      <c r="H499" s="32"/>
      <c r="I499" s="83"/>
      <c r="J499" s="83"/>
      <c r="K499" s="83"/>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32"/>
      <c r="G500" s="32"/>
      <c r="H500" s="32"/>
      <c r="I500" s="83"/>
      <c r="J500" s="83"/>
      <c r="K500" s="83"/>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32"/>
      <c r="G501" s="32"/>
      <c r="H501" s="32"/>
      <c r="I501" s="83"/>
      <c r="J501" s="83"/>
      <c r="K501" s="83"/>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32"/>
      <c r="G502" s="32"/>
      <c r="H502" s="32"/>
      <c r="I502" s="83"/>
      <c r="J502" s="83"/>
      <c r="K502" s="83"/>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32"/>
      <c r="G503" s="32"/>
      <c r="H503" s="32"/>
      <c r="I503" s="83"/>
      <c r="J503" s="83"/>
      <c r="K503" s="83"/>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32"/>
      <c r="G504" s="32"/>
      <c r="H504" s="32"/>
      <c r="I504" s="83"/>
      <c r="J504" s="83"/>
      <c r="K504" s="83"/>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32"/>
      <c r="G505" s="32"/>
      <c r="H505" s="32"/>
      <c r="I505" s="83"/>
      <c r="J505" s="83"/>
      <c r="K505" s="83"/>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32"/>
      <c r="G506" s="32"/>
      <c r="H506" s="32"/>
      <c r="I506" s="83"/>
      <c r="J506" s="83"/>
      <c r="K506" s="83"/>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32"/>
      <c r="G507" s="32"/>
      <c r="H507" s="32"/>
      <c r="I507" s="83"/>
      <c r="J507" s="83"/>
      <c r="K507" s="83"/>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32"/>
      <c r="G508" s="32"/>
      <c r="H508" s="32"/>
      <c r="I508" s="83"/>
      <c r="J508" s="83"/>
      <c r="K508" s="83"/>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32"/>
      <c r="G509" s="32"/>
      <c r="H509" s="32"/>
      <c r="I509" s="83"/>
      <c r="J509" s="83"/>
      <c r="K509" s="83"/>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32"/>
      <c r="G510" s="32"/>
      <c r="H510" s="32"/>
      <c r="I510" s="83"/>
      <c r="J510" s="83"/>
      <c r="K510" s="83"/>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32"/>
      <c r="G511" s="32"/>
      <c r="H511" s="32"/>
      <c r="I511" s="83"/>
      <c r="J511" s="83"/>
      <c r="K511" s="83"/>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32"/>
      <c r="G512" s="32"/>
      <c r="H512" s="32"/>
      <c r="I512" s="83"/>
      <c r="J512" s="83"/>
      <c r="K512" s="83"/>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32"/>
      <c r="G513" s="32"/>
      <c r="H513" s="32"/>
      <c r="I513" s="83"/>
      <c r="J513" s="83"/>
      <c r="K513" s="83"/>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32"/>
      <c r="G514" s="32"/>
      <c r="H514" s="32"/>
      <c r="I514" s="83"/>
      <c r="J514" s="83"/>
      <c r="K514" s="83"/>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32"/>
      <c r="G515" s="32"/>
      <c r="H515" s="32"/>
      <c r="I515" s="83"/>
      <c r="J515" s="83"/>
      <c r="K515" s="83"/>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32"/>
      <c r="G516" s="32"/>
      <c r="H516" s="32"/>
      <c r="I516" s="83"/>
      <c r="J516" s="83"/>
      <c r="K516" s="83"/>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32"/>
      <c r="G517" s="32"/>
      <c r="H517" s="32"/>
      <c r="I517" s="83"/>
      <c r="J517" s="83"/>
      <c r="K517" s="83"/>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32"/>
      <c r="G518" s="32"/>
      <c r="H518" s="32"/>
      <c r="I518" s="83"/>
      <c r="J518" s="83"/>
      <c r="K518" s="83"/>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32"/>
      <c r="G519" s="32"/>
      <c r="H519" s="32"/>
      <c r="I519" s="83"/>
      <c r="J519" s="83"/>
      <c r="K519" s="83"/>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32"/>
      <c r="G520" s="32"/>
      <c r="H520" s="32"/>
      <c r="I520" s="83"/>
      <c r="J520" s="83"/>
      <c r="K520" s="83"/>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32"/>
      <c r="G521" s="32"/>
      <c r="H521" s="32"/>
      <c r="I521" s="83"/>
      <c r="J521" s="83"/>
      <c r="K521" s="83"/>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32"/>
      <c r="G522" s="32"/>
      <c r="H522" s="32"/>
      <c r="I522" s="83"/>
      <c r="J522" s="83"/>
      <c r="K522" s="83"/>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32"/>
      <c r="G523" s="32"/>
      <c r="H523" s="32"/>
      <c r="I523" s="83"/>
      <c r="J523" s="83"/>
      <c r="K523" s="83"/>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32"/>
      <c r="G524" s="32"/>
      <c r="H524" s="32"/>
      <c r="I524" s="83"/>
      <c r="J524" s="83"/>
      <c r="K524" s="83"/>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32"/>
      <c r="G525" s="32"/>
      <c r="H525" s="32"/>
      <c r="I525" s="83"/>
      <c r="J525" s="83"/>
      <c r="K525" s="83"/>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32"/>
      <c r="G526" s="32"/>
      <c r="H526" s="32"/>
      <c r="I526" s="83"/>
      <c r="J526" s="83"/>
      <c r="K526" s="83"/>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32"/>
      <c r="G527" s="32"/>
      <c r="H527" s="32"/>
      <c r="I527" s="83"/>
      <c r="J527" s="83"/>
      <c r="K527" s="83"/>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32"/>
      <c r="G528" s="32"/>
      <c r="H528" s="32"/>
      <c r="I528" s="83"/>
      <c r="J528" s="83"/>
      <c r="K528" s="83"/>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32"/>
      <c r="G529" s="32"/>
      <c r="H529" s="32"/>
      <c r="I529" s="83"/>
      <c r="J529" s="83"/>
      <c r="K529" s="83"/>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32"/>
      <c r="G530" s="32"/>
      <c r="H530" s="32"/>
      <c r="I530" s="83"/>
      <c r="J530" s="83"/>
      <c r="K530" s="83"/>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32"/>
      <c r="G531" s="32"/>
      <c r="H531" s="32"/>
      <c r="I531" s="83"/>
      <c r="J531" s="83"/>
      <c r="K531" s="83"/>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32"/>
      <c r="G532" s="32"/>
      <c r="H532" s="32"/>
      <c r="I532" s="83"/>
      <c r="J532" s="83"/>
      <c r="K532" s="83"/>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32"/>
      <c r="G533" s="32"/>
      <c r="H533" s="32"/>
      <c r="I533" s="83"/>
      <c r="J533" s="83"/>
      <c r="K533" s="83"/>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32"/>
      <c r="G534" s="32"/>
      <c r="H534" s="32"/>
      <c r="I534" s="83"/>
      <c r="J534" s="83"/>
      <c r="K534" s="83"/>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32"/>
      <c r="G535" s="32"/>
      <c r="H535" s="32"/>
      <c r="I535" s="83"/>
      <c r="J535" s="83"/>
      <c r="K535" s="83"/>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32"/>
      <c r="G536" s="32"/>
      <c r="H536" s="32"/>
      <c r="I536" s="83"/>
      <c r="J536" s="83"/>
      <c r="K536" s="83"/>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32"/>
      <c r="G537" s="32"/>
      <c r="H537" s="32"/>
      <c r="I537" s="83"/>
      <c r="J537" s="83"/>
      <c r="K537" s="83"/>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32"/>
      <c r="G538" s="32"/>
      <c r="H538" s="32"/>
      <c r="I538" s="83"/>
      <c r="J538" s="83"/>
      <c r="K538" s="83"/>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32"/>
      <c r="G539" s="32"/>
      <c r="H539" s="32"/>
      <c r="I539" s="83"/>
      <c r="J539" s="83"/>
      <c r="K539" s="83"/>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32"/>
      <c r="G540" s="32"/>
      <c r="H540" s="32"/>
      <c r="I540" s="83"/>
      <c r="J540" s="83"/>
      <c r="K540" s="83"/>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32"/>
      <c r="G541" s="32"/>
      <c r="H541" s="32"/>
      <c r="I541" s="83"/>
      <c r="J541" s="83"/>
      <c r="K541" s="83"/>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32"/>
      <c r="G542" s="32"/>
      <c r="H542" s="32"/>
      <c r="I542" s="83"/>
      <c r="J542" s="83"/>
      <c r="K542" s="83"/>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32"/>
      <c r="G543" s="32"/>
      <c r="H543" s="32"/>
      <c r="I543" s="83"/>
      <c r="J543" s="83"/>
      <c r="K543" s="83"/>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32"/>
      <c r="G544" s="32"/>
      <c r="H544" s="32"/>
      <c r="I544" s="83"/>
      <c r="J544" s="83"/>
      <c r="K544" s="83"/>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32"/>
      <c r="G545" s="32"/>
      <c r="H545" s="32"/>
      <c r="I545" s="83"/>
      <c r="J545" s="83"/>
      <c r="K545" s="83"/>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32"/>
      <c r="G546" s="32"/>
      <c r="H546" s="32"/>
      <c r="I546" s="83"/>
      <c r="J546" s="83"/>
      <c r="K546" s="83"/>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32"/>
      <c r="G547" s="32"/>
      <c r="H547" s="32"/>
      <c r="I547" s="83"/>
      <c r="J547" s="83"/>
      <c r="K547" s="83"/>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32"/>
      <c r="G548" s="32"/>
      <c r="H548" s="32"/>
      <c r="I548" s="83"/>
      <c r="J548" s="83"/>
      <c r="K548" s="83"/>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32"/>
      <c r="G549" s="32"/>
      <c r="H549" s="32"/>
      <c r="I549" s="83"/>
      <c r="J549" s="83"/>
      <c r="K549" s="83"/>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32"/>
      <c r="G550" s="32"/>
      <c r="H550" s="32"/>
      <c r="I550" s="83"/>
      <c r="J550" s="83"/>
      <c r="K550" s="83"/>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32"/>
      <c r="G551" s="32"/>
      <c r="H551" s="32"/>
      <c r="I551" s="83"/>
      <c r="J551" s="83"/>
      <c r="K551" s="83"/>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32"/>
      <c r="G552" s="32"/>
      <c r="H552" s="32"/>
      <c r="I552" s="83"/>
      <c r="J552" s="83"/>
      <c r="K552" s="83"/>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32"/>
      <c r="G553" s="32"/>
      <c r="H553" s="32"/>
      <c r="I553" s="83"/>
      <c r="J553" s="83"/>
      <c r="K553" s="83"/>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32"/>
      <c r="G554" s="32"/>
      <c r="H554" s="32"/>
      <c r="I554" s="83"/>
      <c r="J554" s="83"/>
      <c r="K554" s="83"/>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32"/>
      <c r="G555" s="32"/>
      <c r="H555" s="32"/>
      <c r="I555" s="83"/>
      <c r="J555" s="83"/>
      <c r="K555" s="83"/>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32"/>
      <c r="G556" s="32"/>
      <c r="H556" s="32"/>
      <c r="I556" s="83"/>
      <c r="J556" s="83"/>
      <c r="K556" s="83"/>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32"/>
      <c r="G557" s="32"/>
      <c r="H557" s="32"/>
      <c r="I557" s="83"/>
      <c r="J557" s="83"/>
      <c r="K557" s="83"/>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32"/>
      <c r="G558" s="32"/>
      <c r="H558" s="32"/>
      <c r="I558" s="83"/>
      <c r="J558" s="83"/>
      <c r="K558" s="83"/>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32"/>
      <c r="G559" s="32"/>
      <c r="H559" s="32"/>
      <c r="I559" s="83"/>
      <c r="J559" s="83"/>
      <c r="K559" s="83"/>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32"/>
      <c r="G560" s="32"/>
      <c r="H560" s="32"/>
      <c r="I560" s="83"/>
      <c r="J560" s="83"/>
      <c r="K560" s="83"/>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32"/>
      <c r="G561" s="32"/>
      <c r="H561" s="32"/>
      <c r="I561" s="83"/>
      <c r="J561" s="83"/>
      <c r="K561" s="83"/>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32"/>
      <c r="G562" s="32"/>
      <c r="H562" s="32"/>
      <c r="I562" s="83"/>
      <c r="J562" s="83"/>
      <c r="K562" s="83"/>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32"/>
      <c r="G563" s="32"/>
      <c r="H563" s="32"/>
      <c r="I563" s="83"/>
      <c r="J563" s="83"/>
      <c r="K563" s="83"/>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32"/>
      <c r="G564" s="32"/>
      <c r="H564" s="32"/>
      <c r="I564" s="83"/>
      <c r="J564" s="83"/>
      <c r="K564" s="83"/>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32"/>
      <c r="G565" s="32"/>
      <c r="H565" s="32"/>
      <c r="I565" s="83"/>
      <c r="J565" s="83"/>
      <c r="K565" s="83"/>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32"/>
      <c r="G566" s="32"/>
      <c r="H566" s="32"/>
      <c r="I566" s="83"/>
      <c r="J566" s="83"/>
      <c r="K566" s="83"/>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32"/>
      <c r="G567" s="32"/>
      <c r="H567" s="32"/>
      <c r="I567" s="83"/>
      <c r="J567" s="83"/>
      <c r="K567" s="83"/>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32"/>
      <c r="G568" s="32"/>
      <c r="H568" s="32"/>
      <c r="I568" s="83"/>
      <c r="J568" s="83"/>
      <c r="K568" s="83"/>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32"/>
      <c r="G569" s="32"/>
      <c r="H569" s="32"/>
      <c r="I569" s="83"/>
      <c r="J569" s="83"/>
      <c r="K569" s="83"/>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32"/>
      <c r="G570" s="32"/>
      <c r="H570" s="32"/>
      <c r="I570" s="83"/>
      <c r="J570" s="83"/>
      <c r="K570" s="83"/>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32"/>
      <c r="G571" s="32"/>
      <c r="H571" s="32"/>
      <c r="I571" s="83"/>
      <c r="J571" s="83"/>
      <c r="K571" s="83"/>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32"/>
      <c r="G572" s="32"/>
      <c r="H572" s="32"/>
      <c r="I572" s="83"/>
      <c r="J572" s="83"/>
      <c r="K572" s="83"/>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32"/>
      <c r="G573" s="32"/>
      <c r="H573" s="32"/>
      <c r="I573" s="83"/>
      <c r="J573" s="83"/>
      <c r="K573" s="83"/>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32"/>
      <c r="G574" s="32"/>
      <c r="H574" s="32"/>
      <c r="I574" s="83"/>
      <c r="J574" s="83"/>
      <c r="K574" s="83"/>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32"/>
      <c r="G575" s="32"/>
      <c r="H575" s="32"/>
      <c r="I575" s="83"/>
      <c r="J575" s="83"/>
      <c r="K575" s="83"/>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32"/>
      <c r="G576" s="32"/>
      <c r="H576" s="32"/>
      <c r="I576" s="83"/>
      <c r="J576" s="83"/>
      <c r="K576" s="83"/>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32"/>
      <c r="G577" s="32"/>
      <c r="H577" s="32"/>
      <c r="I577" s="83"/>
      <c r="J577" s="83"/>
      <c r="K577" s="83"/>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32"/>
      <c r="G578" s="32"/>
      <c r="H578" s="32"/>
      <c r="I578" s="83"/>
      <c r="J578" s="83"/>
      <c r="K578" s="83"/>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32"/>
      <c r="G579" s="32"/>
      <c r="H579" s="32"/>
      <c r="I579" s="83"/>
      <c r="J579" s="83"/>
      <c r="K579" s="83"/>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32"/>
      <c r="G580" s="32"/>
      <c r="H580" s="32"/>
      <c r="I580" s="83"/>
      <c r="J580" s="83"/>
      <c r="K580" s="83"/>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32"/>
      <c r="G581" s="32"/>
      <c r="H581" s="32"/>
      <c r="I581" s="83"/>
      <c r="J581" s="83"/>
      <c r="K581" s="83"/>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32"/>
      <c r="G582" s="32"/>
      <c r="H582" s="32"/>
      <c r="I582" s="83"/>
      <c r="J582" s="83"/>
      <c r="K582" s="83"/>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32"/>
      <c r="G583" s="32"/>
      <c r="H583" s="32"/>
      <c r="I583" s="83"/>
      <c r="J583" s="83"/>
      <c r="K583" s="83"/>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32"/>
      <c r="G584" s="32"/>
      <c r="H584" s="32"/>
      <c r="I584" s="83"/>
      <c r="J584" s="83"/>
      <c r="K584" s="83"/>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32"/>
      <c r="G585" s="32"/>
      <c r="H585" s="32"/>
      <c r="I585" s="83"/>
      <c r="J585" s="83"/>
      <c r="K585" s="83"/>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32"/>
      <c r="G586" s="32"/>
      <c r="H586" s="32"/>
      <c r="I586" s="83"/>
      <c r="J586" s="83"/>
      <c r="K586" s="83"/>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32"/>
      <c r="G587" s="32"/>
      <c r="H587" s="32"/>
      <c r="I587" s="83"/>
      <c r="J587" s="83"/>
      <c r="K587" s="83"/>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32"/>
      <c r="G588" s="32"/>
      <c r="H588" s="32"/>
      <c r="I588" s="83"/>
      <c r="J588" s="83"/>
      <c r="K588" s="83"/>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32"/>
      <c r="G589" s="32"/>
      <c r="H589" s="32"/>
      <c r="I589" s="83"/>
      <c r="J589" s="83"/>
      <c r="K589" s="83"/>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32"/>
      <c r="G590" s="32"/>
      <c r="H590" s="32"/>
      <c r="I590" s="83"/>
      <c r="J590" s="83"/>
      <c r="K590" s="83"/>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32"/>
      <c r="G591" s="32"/>
      <c r="H591" s="32"/>
      <c r="I591" s="83"/>
      <c r="J591" s="83"/>
      <c r="K591" s="83"/>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32"/>
      <c r="G592" s="32"/>
      <c r="H592" s="32"/>
      <c r="I592" s="83"/>
      <c r="J592" s="83"/>
      <c r="K592" s="83"/>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32"/>
      <c r="G593" s="32"/>
      <c r="H593" s="32"/>
      <c r="I593" s="83"/>
      <c r="J593" s="83"/>
      <c r="K593" s="83"/>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32"/>
      <c r="G594" s="32"/>
      <c r="H594" s="32"/>
      <c r="I594" s="83"/>
      <c r="J594" s="83"/>
      <c r="K594" s="83"/>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32"/>
      <c r="G595" s="32"/>
      <c r="H595" s="32"/>
      <c r="I595" s="83"/>
      <c r="J595" s="83"/>
      <c r="K595" s="83"/>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32"/>
      <c r="G596" s="32"/>
      <c r="H596" s="32"/>
      <c r="I596" s="83"/>
      <c r="J596" s="83"/>
      <c r="K596" s="83"/>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32"/>
      <c r="G597" s="32"/>
      <c r="H597" s="32"/>
      <c r="I597" s="83"/>
      <c r="J597" s="83"/>
      <c r="K597" s="83"/>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32"/>
      <c r="G598" s="32"/>
      <c r="H598" s="32"/>
      <c r="I598" s="83"/>
      <c r="J598" s="83"/>
      <c r="K598" s="83"/>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32"/>
      <c r="G599" s="32"/>
      <c r="H599" s="32"/>
      <c r="I599" s="83"/>
      <c r="J599" s="83"/>
      <c r="K599" s="83"/>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32"/>
      <c r="G600" s="32"/>
      <c r="H600" s="32"/>
      <c r="I600" s="83"/>
      <c r="J600" s="83"/>
      <c r="K600" s="83"/>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32"/>
      <c r="G601" s="32"/>
      <c r="H601" s="32"/>
      <c r="I601" s="83"/>
      <c r="J601" s="83"/>
      <c r="K601" s="83"/>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32"/>
      <c r="G602" s="32"/>
      <c r="H602" s="32"/>
      <c r="I602" s="83"/>
      <c r="J602" s="83"/>
      <c r="K602" s="83"/>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32"/>
      <c r="G603" s="32"/>
      <c r="H603" s="32"/>
      <c r="I603" s="83"/>
      <c r="J603" s="83"/>
      <c r="K603" s="83"/>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32"/>
      <c r="G604" s="32"/>
      <c r="H604" s="32"/>
      <c r="I604" s="83"/>
      <c r="J604" s="83"/>
      <c r="K604" s="83"/>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32"/>
      <c r="G605" s="32"/>
      <c r="H605" s="32"/>
      <c r="I605" s="83"/>
      <c r="J605" s="83"/>
      <c r="K605" s="83"/>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32"/>
      <c r="G606" s="32"/>
      <c r="H606" s="32"/>
      <c r="I606" s="83"/>
      <c r="J606" s="83"/>
      <c r="K606" s="83"/>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32"/>
      <c r="G607" s="32"/>
      <c r="H607" s="32"/>
      <c r="I607" s="83"/>
      <c r="J607" s="83"/>
      <c r="K607" s="83"/>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32"/>
      <c r="G608" s="32"/>
      <c r="H608" s="32"/>
      <c r="I608" s="83"/>
      <c r="J608" s="83"/>
      <c r="K608" s="83"/>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32"/>
      <c r="G609" s="32"/>
      <c r="H609" s="32"/>
      <c r="I609" s="83"/>
      <c r="J609" s="83"/>
      <c r="K609" s="83"/>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32"/>
      <c r="G610" s="32"/>
      <c r="H610" s="32"/>
      <c r="I610" s="83"/>
      <c r="J610" s="83"/>
      <c r="K610" s="83"/>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32"/>
      <c r="G611" s="32"/>
      <c r="H611" s="32"/>
      <c r="I611" s="83"/>
      <c r="J611" s="83"/>
      <c r="K611" s="83"/>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32"/>
      <c r="G612" s="32"/>
      <c r="H612" s="32"/>
      <c r="I612" s="83"/>
      <c r="J612" s="83"/>
      <c r="K612" s="83"/>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32"/>
      <c r="G613" s="32"/>
      <c r="H613" s="32"/>
      <c r="I613" s="83"/>
      <c r="J613" s="83"/>
      <c r="K613" s="83"/>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32"/>
      <c r="G614" s="32"/>
      <c r="H614" s="32"/>
      <c r="I614" s="83"/>
      <c r="J614" s="83"/>
      <c r="K614" s="83"/>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32"/>
      <c r="G615" s="32"/>
      <c r="H615" s="32"/>
      <c r="I615" s="83"/>
      <c r="J615" s="83"/>
      <c r="K615" s="83"/>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32"/>
      <c r="G616" s="32"/>
      <c r="H616" s="32"/>
      <c r="I616" s="83"/>
      <c r="J616" s="83"/>
      <c r="K616" s="83"/>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32"/>
      <c r="G617" s="32"/>
      <c r="H617" s="32"/>
      <c r="I617" s="83"/>
      <c r="J617" s="83"/>
      <c r="K617" s="83"/>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32"/>
      <c r="G618" s="32"/>
      <c r="H618" s="32"/>
      <c r="I618" s="83"/>
      <c r="J618" s="83"/>
      <c r="K618" s="83"/>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32"/>
      <c r="G619" s="32"/>
      <c r="H619" s="32"/>
      <c r="I619" s="83"/>
      <c r="J619" s="83"/>
      <c r="K619" s="83"/>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32"/>
      <c r="G620" s="32"/>
      <c r="H620" s="32"/>
      <c r="I620" s="83"/>
      <c r="J620" s="83"/>
      <c r="K620" s="83"/>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32"/>
      <c r="G621" s="32"/>
      <c r="H621" s="32"/>
      <c r="I621" s="83"/>
      <c r="J621" s="83"/>
      <c r="K621" s="83"/>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32"/>
      <c r="G622" s="32"/>
      <c r="H622" s="32"/>
      <c r="I622" s="83"/>
      <c r="J622" s="83"/>
      <c r="K622" s="83"/>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32"/>
      <c r="G623" s="32"/>
      <c r="H623" s="32"/>
      <c r="I623" s="83"/>
      <c r="J623" s="83"/>
      <c r="K623" s="83"/>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32"/>
      <c r="G624" s="32"/>
      <c r="H624" s="32"/>
      <c r="I624" s="83"/>
      <c r="J624" s="83"/>
      <c r="K624" s="83"/>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32"/>
      <c r="G625" s="32"/>
      <c r="H625" s="32"/>
      <c r="I625" s="83"/>
      <c r="J625" s="83"/>
      <c r="K625" s="83"/>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32"/>
      <c r="G626" s="32"/>
      <c r="H626" s="32"/>
      <c r="I626" s="83"/>
      <c r="J626" s="83"/>
      <c r="K626" s="83"/>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32"/>
      <c r="G627" s="32"/>
      <c r="H627" s="32"/>
      <c r="I627" s="83"/>
      <c r="J627" s="83"/>
      <c r="K627" s="83"/>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32"/>
      <c r="G628" s="32"/>
      <c r="H628" s="32"/>
      <c r="I628" s="83"/>
      <c r="J628" s="83"/>
      <c r="K628" s="83"/>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32"/>
      <c r="G629" s="32"/>
      <c r="H629" s="32"/>
      <c r="I629" s="83"/>
      <c r="J629" s="83"/>
      <c r="K629" s="83"/>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32"/>
      <c r="G630" s="32"/>
      <c r="H630" s="32"/>
      <c r="I630" s="83"/>
      <c r="J630" s="83"/>
      <c r="K630" s="83"/>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32"/>
      <c r="G631" s="32"/>
      <c r="H631" s="32"/>
      <c r="I631" s="83"/>
      <c r="J631" s="83"/>
      <c r="K631" s="83"/>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32"/>
      <c r="G632" s="32"/>
      <c r="H632" s="32"/>
      <c r="I632" s="83"/>
      <c r="J632" s="83"/>
      <c r="K632" s="83"/>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32"/>
      <c r="G633" s="32"/>
      <c r="H633" s="32"/>
      <c r="I633" s="83"/>
      <c r="J633" s="83"/>
      <c r="K633" s="83"/>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32"/>
      <c r="G634" s="32"/>
      <c r="H634" s="32"/>
      <c r="I634" s="83"/>
      <c r="J634" s="83"/>
      <c r="K634" s="83"/>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32"/>
      <c r="G635" s="32"/>
      <c r="H635" s="32"/>
      <c r="I635" s="83"/>
      <c r="J635" s="83"/>
      <c r="K635" s="83"/>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32"/>
      <c r="G636" s="32"/>
      <c r="H636" s="32"/>
      <c r="I636" s="83"/>
      <c r="J636" s="83"/>
      <c r="K636" s="83"/>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32"/>
      <c r="G637" s="32"/>
      <c r="H637" s="32"/>
      <c r="I637" s="83"/>
      <c r="J637" s="83"/>
      <c r="K637" s="83"/>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32"/>
      <c r="G638" s="32"/>
      <c r="H638" s="32"/>
      <c r="I638" s="83"/>
      <c r="J638" s="83"/>
      <c r="K638" s="83"/>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32"/>
      <c r="G639" s="32"/>
      <c r="H639" s="32"/>
      <c r="I639" s="83"/>
      <c r="J639" s="83"/>
      <c r="K639" s="83"/>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32"/>
      <c r="G640" s="32"/>
      <c r="H640" s="32"/>
      <c r="I640" s="83"/>
      <c r="J640" s="83"/>
      <c r="K640" s="83"/>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32"/>
      <c r="G641" s="32"/>
      <c r="H641" s="32"/>
      <c r="I641" s="83"/>
      <c r="J641" s="83"/>
      <c r="K641" s="83"/>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32"/>
      <c r="G642" s="32"/>
      <c r="H642" s="32"/>
      <c r="I642" s="83"/>
      <c r="J642" s="83"/>
      <c r="K642" s="83"/>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32"/>
      <c r="G643" s="32"/>
      <c r="H643" s="32"/>
      <c r="I643" s="83"/>
      <c r="J643" s="83"/>
      <c r="K643" s="83"/>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32"/>
      <c r="G644" s="32"/>
      <c r="H644" s="32"/>
      <c r="I644" s="83"/>
      <c r="J644" s="83"/>
      <c r="K644" s="83"/>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32"/>
      <c r="G645" s="32"/>
      <c r="H645" s="32"/>
      <c r="I645" s="83"/>
      <c r="J645" s="83"/>
      <c r="K645" s="83"/>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32"/>
      <c r="G646" s="32"/>
      <c r="H646" s="32"/>
      <c r="I646" s="83"/>
      <c r="J646" s="83"/>
      <c r="K646" s="83"/>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32"/>
      <c r="G647" s="32"/>
      <c r="H647" s="32"/>
      <c r="I647" s="83"/>
      <c r="J647" s="83"/>
      <c r="K647" s="83"/>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32"/>
      <c r="G648" s="32"/>
      <c r="H648" s="32"/>
      <c r="I648" s="83"/>
      <c r="J648" s="83"/>
      <c r="K648" s="83"/>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32"/>
      <c r="G649" s="32"/>
      <c r="H649" s="32"/>
      <c r="I649" s="83"/>
      <c r="J649" s="83"/>
      <c r="K649" s="83"/>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32"/>
      <c r="G650" s="32"/>
      <c r="H650" s="32"/>
      <c r="I650" s="83"/>
      <c r="J650" s="83"/>
      <c r="K650" s="83"/>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32"/>
      <c r="G651" s="32"/>
      <c r="H651" s="32"/>
      <c r="I651" s="83"/>
      <c r="J651" s="83"/>
      <c r="K651" s="83"/>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32"/>
      <c r="G652" s="32"/>
      <c r="H652" s="32"/>
      <c r="I652" s="83"/>
      <c r="J652" s="83"/>
      <c r="K652" s="83"/>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32"/>
      <c r="G653" s="32"/>
      <c r="H653" s="32"/>
      <c r="I653" s="83"/>
      <c r="J653" s="83"/>
      <c r="K653" s="83"/>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32"/>
      <c r="G654" s="32"/>
      <c r="H654" s="32"/>
      <c r="I654" s="83"/>
      <c r="J654" s="83"/>
      <c r="K654" s="83"/>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32"/>
      <c r="G655" s="32"/>
      <c r="H655" s="32"/>
      <c r="I655" s="83"/>
      <c r="J655" s="83"/>
      <c r="K655" s="83"/>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32"/>
      <c r="G656" s="32"/>
      <c r="H656" s="32"/>
      <c r="I656" s="83"/>
      <c r="J656" s="83"/>
      <c r="K656" s="83"/>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32"/>
      <c r="G657" s="32"/>
      <c r="H657" s="32"/>
      <c r="I657" s="83"/>
      <c r="J657" s="83"/>
      <c r="K657" s="83"/>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32"/>
      <c r="G658" s="32"/>
      <c r="H658" s="32"/>
      <c r="I658" s="83"/>
      <c r="J658" s="83"/>
      <c r="K658" s="83"/>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32"/>
      <c r="G659" s="32"/>
      <c r="H659" s="32"/>
      <c r="I659" s="83"/>
      <c r="J659" s="83"/>
      <c r="K659" s="83"/>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32"/>
      <c r="G660" s="32"/>
      <c r="H660" s="32"/>
      <c r="I660" s="83"/>
      <c r="J660" s="83"/>
      <c r="K660" s="83"/>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32"/>
      <c r="G661" s="32"/>
      <c r="H661" s="32"/>
      <c r="I661" s="83"/>
      <c r="J661" s="83"/>
      <c r="K661" s="83"/>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32"/>
      <c r="G662" s="32"/>
      <c r="H662" s="32"/>
      <c r="I662" s="83"/>
      <c r="J662" s="83"/>
      <c r="K662" s="83"/>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32"/>
      <c r="G663" s="32"/>
      <c r="H663" s="32"/>
      <c r="I663" s="83"/>
      <c r="J663" s="83"/>
      <c r="K663" s="83"/>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32"/>
      <c r="G664" s="32"/>
      <c r="H664" s="32"/>
      <c r="I664" s="83"/>
      <c r="J664" s="83"/>
      <c r="K664" s="83"/>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32"/>
      <c r="G665" s="32"/>
      <c r="H665" s="32"/>
      <c r="I665" s="83"/>
      <c r="J665" s="83"/>
      <c r="K665" s="83"/>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32"/>
      <c r="G666" s="32"/>
      <c r="H666" s="32"/>
      <c r="I666" s="83"/>
      <c r="J666" s="83"/>
      <c r="K666" s="83"/>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32"/>
      <c r="G667" s="32"/>
      <c r="H667" s="32"/>
      <c r="I667" s="83"/>
      <c r="J667" s="83"/>
      <c r="K667" s="83"/>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32"/>
      <c r="G668" s="32"/>
      <c r="H668" s="32"/>
      <c r="I668" s="83"/>
      <c r="J668" s="83"/>
      <c r="K668" s="83"/>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32"/>
      <c r="G669" s="32"/>
      <c r="H669" s="32"/>
      <c r="I669" s="83"/>
      <c r="J669" s="83"/>
      <c r="K669" s="83"/>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32"/>
      <c r="G670" s="32"/>
      <c r="H670" s="32"/>
      <c r="I670" s="83"/>
      <c r="J670" s="83"/>
      <c r="K670" s="83"/>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32"/>
      <c r="G671" s="32"/>
      <c r="H671" s="32"/>
      <c r="I671" s="83"/>
      <c r="J671" s="83"/>
      <c r="K671" s="83"/>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32"/>
      <c r="G672" s="32"/>
      <c r="H672" s="32"/>
      <c r="I672" s="83"/>
      <c r="J672" s="83"/>
      <c r="K672" s="83"/>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32"/>
      <c r="G673" s="32"/>
      <c r="H673" s="32"/>
      <c r="I673" s="83"/>
      <c r="J673" s="83"/>
      <c r="K673" s="83"/>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32"/>
      <c r="G674" s="32"/>
      <c r="H674" s="32"/>
      <c r="I674" s="83"/>
      <c r="J674" s="83"/>
      <c r="K674" s="83"/>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32"/>
      <c r="G675" s="32"/>
      <c r="H675" s="32"/>
      <c r="I675" s="83"/>
      <c r="J675" s="83"/>
      <c r="K675" s="83"/>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32"/>
      <c r="G676" s="32"/>
      <c r="H676" s="32"/>
      <c r="I676" s="83"/>
      <c r="J676" s="83"/>
      <c r="K676" s="83"/>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32"/>
      <c r="G677" s="32"/>
      <c r="H677" s="32"/>
      <c r="I677" s="83"/>
      <c r="J677" s="83"/>
      <c r="K677" s="83"/>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32"/>
      <c r="G678" s="32"/>
      <c r="H678" s="32"/>
      <c r="I678" s="83"/>
      <c r="J678" s="83"/>
      <c r="K678" s="83"/>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32"/>
      <c r="G679" s="32"/>
      <c r="H679" s="32"/>
      <c r="I679" s="83"/>
      <c r="J679" s="83"/>
      <c r="K679" s="83"/>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32"/>
      <c r="G680" s="32"/>
      <c r="H680" s="32"/>
      <c r="I680" s="83"/>
      <c r="J680" s="83"/>
      <c r="K680" s="83"/>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32"/>
      <c r="G681" s="32"/>
      <c r="H681" s="32"/>
      <c r="I681" s="83"/>
      <c r="J681" s="83"/>
      <c r="K681" s="83"/>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32"/>
      <c r="G682" s="32"/>
      <c r="H682" s="32"/>
      <c r="I682" s="83"/>
      <c r="J682" s="83"/>
      <c r="K682" s="83"/>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32"/>
      <c r="G683" s="32"/>
      <c r="H683" s="32"/>
      <c r="I683" s="83"/>
      <c r="J683" s="83"/>
      <c r="K683" s="83"/>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32"/>
      <c r="G684" s="32"/>
      <c r="H684" s="32"/>
      <c r="I684" s="83"/>
      <c r="J684" s="83"/>
      <c r="K684" s="83"/>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32"/>
      <c r="G685" s="32"/>
      <c r="H685" s="32"/>
      <c r="I685" s="83"/>
      <c r="J685" s="83"/>
      <c r="K685" s="83"/>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32"/>
      <c r="G686" s="32"/>
      <c r="H686" s="32"/>
      <c r="I686" s="83"/>
      <c r="J686" s="83"/>
      <c r="K686" s="83"/>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32"/>
      <c r="G687" s="32"/>
      <c r="H687" s="32"/>
      <c r="I687" s="83"/>
      <c r="J687" s="83"/>
      <c r="K687" s="83"/>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32"/>
      <c r="G688" s="32"/>
      <c r="H688" s="32"/>
      <c r="I688" s="83"/>
      <c r="J688" s="83"/>
      <c r="K688" s="83"/>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32"/>
      <c r="G689" s="32"/>
      <c r="H689" s="32"/>
      <c r="I689" s="83"/>
      <c r="J689" s="83"/>
      <c r="K689" s="83"/>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32"/>
      <c r="G690" s="32"/>
      <c r="H690" s="32"/>
      <c r="I690" s="83"/>
      <c r="J690" s="83"/>
      <c r="K690" s="83"/>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32"/>
      <c r="G691" s="32"/>
      <c r="H691" s="32"/>
      <c r="I691" s="83"/>
      <c r="J691" s="83"/>
      <c r="K691" s="83"/>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32"/>
      <c r="G692" s="32"/>
      <c r="H692" s="32"/>
      <c r="I692" s="83"/>
      <c r="J692" s="83"/>
      <c r="K692" s="83"/>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32"/>
      <c r="G693" s="32"/>
      <c r="H693" s="32"/>
      <c r="I693" s="83"/>
      <c r="J693" s="83"/>
      <c r="K693" s="83"/>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32"/>
      <c r="G694" s="32"/>
      <c r="H694" s="32"/>
      <c r="I694" s="83"/>
      <c r="J694" s="83"/>
      <c r="K694" s="83"/>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32"/>
      <c r="G695" s="32"/>
      <c r="H695" s="32"/>
      <c r="I695" s="83"/>
      <c r="J695" s="83"/>
      <c r="K695" s="83"/>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32"/>
      <c r="G696" s="32"/>
      <c r="H696" s="32"/>
      <c r="I696" s="83"/>
      <c r="J696" s="83"/>
      <c r="K696" s="83"/>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32"/>
      <c r="G697" s="32"/>
      <c r="H697" s="32"/>
      <c r="I697" s="83"/>
      <c r="J697" s="83"/>
      <c r="K697" s="83"/>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32"/>
      <c r="G698" s="32"/>
      <c r="H698" s="32"/>
      <c r="I698" s="83"/>
      <c r="J698" s="83"/>
      <c r="K698" s="83"/>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32"/>
      <c r="G699" s="32"/>
      <c r="H699" s="32"/>
      <c r="I699" s="83"/>
      <c r="J699" s="83"/>
      <c r="K699" s="83"/>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32"/>
      <c r="G700" s="32"/>
      <c r="H700" s="32"/>
      <c r="I700" s="83"/>
      <c r="J700" s="83"/>
      <c r="K700" s="83"/>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32"/>
      <c r="G701" s="32"/>
      <c r="H701" s="32"/>
      <c r="I701" s="83"/>
      <c r="J701" s="83"/>
      <c r="K701" s="83"/>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32"/>
      <c r="G702" s="32"/>
      <c r="H702" s="32"/>
      <c r="I702" s="83"/>
      <c r="J702" s="83"/>
      <c r="K702" s="83"/>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32"/>
      <c r="G703" s="32"/>
      <c r="H703" s="32"/>
      <c r="I703" s="83"/>
      <c r="J703" s="83"/>
      <c r="K703" s="83"/>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32"/>
      <c r="G704" s="32"/>
      <c r="H704" s="32"/>
      <c r="I704" s="83"/>
      <c r="J704" s="83"/>
      <c r="K704" s="83"/>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32"/>
      <c r="G705" s="32"/>
      <c r="H705" s="32"/>
      <c r="I705" s="83"/>
      <c r="J705" s="83"/>
      <c r="K705" s="83"/>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32"/>
      <c r="G706" s="32"/>
      <c r="H706" s="32"/>
      <c r="I706" s="83"/>
      <c r="J706" s="83"/>
      <c r="K706" s="83"/>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32"/>
      <c r="G707" s="32"/>
      <c r="H707" s="32"/>
      <c r="I707" s="83"/>
      <c r="J707" s="83"/>
      <c r="K707" s="83"/>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32"/>
      <c r="G708" s="32"/>
      <c r="H708" s="32"/>
      <c r="I708" s="83"/>
      <c r="J708" s="83"/>
      <c r="K708" s="83"/>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32"/>
      <c r="G709" s="32"/>
      <c r="H709" s="32"/>
      <c r="I709" s="83"/>
      <c r="J709" s="83"/>
      <c r="K709" s="83"/>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32"/>
      <c r="G710" s="32"/>
      <c r="H710" s="32"/>
      <c r="I710" s="83"/>
      <c r="J710" s="83"/>
      <c r="K710" s="83"/>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32"/>
      <c r="G711" s="32"/>
      <c r="H711" s="32"/>
      <c r="I711" s="83"/>
      <c r="J711" s="83"/>
      <c r="K711" s="83"/>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32"/>
      <c r="G712" s="32"/>
      <c r="H712" s="32"/>
      <c r="I712" s="83"/>
      <c r="J712" s="83"/>
      <c r="K712" s="83"/>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32"/>
      <c r="G713" s="32"/>
      <c r="H713" s="32"/>
      <c r="I713" s="83"/>
      <c r="J713" s="83"/>
      <c r="K713" s="83"/>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32"/>
      <c r="G714" s="32"/>
      <c r="H714" s="32"/>
      <c r="I714" s="83"/>
      <c r="J714" s="83"/>
      <c r="K714" s="83"/>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32"/>
      <c r="G715" s="32"/>
      <c r="H715" s="32"/>
      <c r="I715" s="83"/>
      <c r="J715" s="83"/>
      <c r="K715" s="83"/>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32"/>
      <c r="G716" s="32"/>
      <c r="H716" s="32"/>
      <c r="I716" s="83"/>
      <c r="J716" s="83"/>
      <c r="K716" s="83"/>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32"/>
      <c r="G717" s="32"/>
      <c r="H717" s="32"/>
      <c r="I717" s="83"/>
      <c r="J717" s="83"/>
      <c r="K717" s="83"/>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32"/>
      <c r="G718" s="32"/>
      <c r="H718" s="32"/>
      <c r="I718" s="83"/>
      <c r="J718" s="83"/>
      <c r="K718" s="83"/>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32"/>
      <c r="G719" s="32"/>
      <c r="H719" s="32"/>
      <c r="I719" s="83"/>
      <c r="J719" s="83"/>
      <c r="K719" s="83"/>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32"/>
      <c r="G720" s="32"/>
      <c r="H720" s="32"/>
      <c r="I720" s="83"/>
      <c r="J720" s="83"/>
      <c r="K720" s="83"/>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32"/>
      <c r="G721" s="32"/>
      <c r="H721" s="32"/>
      <c r="I721" s="83"/>
      <c r="J721" s="83"/>
      <c r="K721" s="83"/>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32"/>
      <c r="G722" s="32"/>
      <c r="H722" s="32"/>
      <c r="I722" s="83"/>
      <c r="J722" s="83"/>
      <c r="K722" s="83"/>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32"/>
      <c r="G723" s="32"/>
      <c r="H723" s="32"/>
      <c r="I723" s="83"/>
      <c r="J723" s="83"/>
      <c r="K723" s="83"/>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32"/>
      <c r="G724" s="32"/>
      <c r="H724" s="32"/>
      <c r="I724" s="83"/>
      <c r="J724" s="83"/>
      <c r="K724" s="83"/>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32"/>
      <c r="G725" s="32"/>
      <c r="H725" s="32"/>
      <c r="I725" s="83"/>
      <c r="J725" s="83"/>
      <c r="K725" s="83"/>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32"/>
      <c r="G726" s="32"/>
      <c r="H726" s="32"/>
      <c r="I726" s="83"/>
      <c r="J726" s="83"/>
      <c r="K726" s="83"/>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32"/>
      <c r="G727" s="32"/>
      <c r="H727" s="32"/>
      <c r="I727" s="83"/>
      <c r="J727" s="83"/>
      <c r="K727" s="83"/>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32"/>
      <c r="G728" s="32"/>
      <c r="H728" s="32"/>
      <c r="I728" s="83"/>
      <c r="J728" s="83"/>
      <c r="K728" s="83"/>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32"/>
      <c r="G729" s="32"/>
      <c r="H729" s="32"/>
      <c r="I729" s="83"/>
      <c r="J729" s="83"/>
      <c r="K729" s="83"/>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32"/>
      <c r="G730" s="32"/>
      <c r="H730" s="32"/>
      <c r="I730" s="83"/>
      <c r="J730" s="83"/>
      <c r="K730" s="83"/>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32"/>
      <c r="G731" s="32"/>
      <c r="H731" s="32"/>
      <c r="I731" s="83"/>
      <c r="J731" s="83"/>
      <c r="K731" s="83"/>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32"/>
      <c r="G732" s="32"/>
      <c r="H732" s="32"/>
      <c r="I732" s="83"/>
      <c r="J732" s="83"/>
      <c r="K732" s="83"/>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32"/>
      <c r="G733" s="32"/>
      <c r="H733" s="32"/>
      <c r="I733" s="83"/>
      <c r="J733" s="83"/>
      <c r="K733" s="83"/>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32"/>
      <c r="G734" s="32"/>
      <c r="H734" s="32"/>
      <c r="I734" s="83"/>
      <c r="J734" s="83"/>
      <c r="K734" s="83"/>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32"/>
      <c r="G735" s="32"/>
      <c r="H735" s="32"/>
      <c r="I735" s="83"/>
      <c r="J735" s="83"/>
      <c r="K735" s="83"/>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32"/>
      <c r="G736" s="32"/>
      <c r="H736" s="32"/>
      <c r="I736" s="83"/>
      <c r="J736" s="83"/>
      <c r="K736" s="83"/>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32"/>
      <c r="G737" s="32"/>
      <c r="H737" s="32"/>
      <c r="I737" s="83"/>
      <c r="J737" s="83"/>
      <c r="K737" s="83"/>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32"/>
      <c r="G738" s="32"/>
      <c r="H738" s="32"/>
      <c r="I738" s="83"/>
      <c r="J738" s="83"/>
      <c r="K738" s="83"/>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32"/>
      <c r="G739" s="32"/>
      <c r="H739" s="32"/>
      <c r="I739" s="83"/>
      <c r="J739" s="83"/>
      <c r="K739" s="83"/>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32"/>
      <c r="G740" s="32"/>
      <c r="H740" s="32"/>
      <c r="I740" s="83"/>
      <c r="J740" s="83"/>
      <c r="K740" s="83"/>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32"/>
      <c r="G741" s="32"/>
      <c r="H741" s="32"/>
      <c r="I741" s="83"/>
      <c r="J741" s="83"/>
      <c r="K741" s="83"/>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32"/>
      <c r="G742" s="32"/>
      <c r="H742" s="32"/>
      <c r="I742" s="83"/>
      <c r="J742" s="83"/>
      <c r="K742" s="83"/>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32"/>
      <c r="G743" s="32"/>
      <c r="H743" s="32"/>
      <c r="I743" s="83"/>
      <c r="J743" s="83"/>
      <c r="K743" s="83"/>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32"/>
      <c r="G744" s="32"/>
      <c r="H744" s="32"/>
      <c r="I744" s="83"/>
      <c r="J744" s="83"/>
      <c r="K744" s="83"/>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32"/>
      <c r="G745" s="32"/>
      <c r="H745" s="32"/>
      <c r="I745" s="83"/>
      <c r="J745" s="83"/>
      <c r="K745" s="83"/>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32"/>
      <c r="G746" s="32"/>
      <c r="H746" s="32"/>
      <c r="I746" s="83"/>
      <c r="J746" s="83"/>
      <c r="K746" s="83"/>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32"/>
      <c r="G747" s="32"/>
      <c r="H747" s="32"/>
      <c r="I747" s="83"/>
      <c r="J747" s="83"/>
      <c r="K747" s="83"/>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32"/>
      <c r="G748" s="32"/>
      <c r="H748" s="32"/>
      <c r="I748" s="83"/>
      <c r="J748" s="83"/>
      <c r="K748" s="83"/>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32"/>
      <c r="G749" s="32"/>
      <c r="H749" s="32"/>
      <c r="I749" s="83"/>
      <c r="J749" s="83"/>
      <c r="K749" s="83"/>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32"/>
      <c r="G750" s="32"/>
      <c r="H750" s="32"/>
      <c r="I750" s="83"/>
      <c r="J750" s="83"/>
      <c r="K750" s="83"/>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32"/>
      <c r="G751" s="32"/>
      <c r="H751" s="32"/>
      <c r="I751" s="83"/>
      <c r="J751" s="83"/>
      <c r="K751" s="83"/>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32"/>
      <c r="G752" s="32"/>
      <c r="H752" s="32"/>
      <c r="I752" s="83"/>
      <c r="J752" s="83"/>
      <c r="K752" s="83"/>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32"/>
      <c r="G753" s="32"/>
      <c r="H753" s="32"/>
      <c r="I753" s="83"/>
      <c r="J753" s="83"/>
      <c r="K753" s="83"/>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32"/>
      <c r="G754" s="32"/>
      <c r="H754" s="32"/>
      <c r="I754" s="83"/>
      <c r="J754" s="83"/>
      <c r="K754" s="83"/>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32"/>
      <c r="G755" s="32"/>
      <c r="H755" s="32"/>
      <c r="I755" s="83"/>
      <c r="J755" s="83"/>
      <c r="K755" s="83"/>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32"/>
      <c r="G756" s="32"/>
      <c r="H756" s="32"/>
      <c r="I756" s="83"/>
      <c r="J756" s="83"/>
      <c r="K756" s="83"/>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32"/>
      <c r="G757" s="32"/>
      <c r="H757" s="32"/>
      <c r="I757" s="83"/>
      <c r="J757" s="83"/>
      <c r="K757" s="83"/>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32"/>
      <c r="G758" s="32"/>
      <c r="H758" s="32"/>
      <c r="I758" s="83"/>
      <c r="J758" s="83"/>
      <c r="K758" s="83"/>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32"/>
      <c r="G759" s="32"/>
      <c r="H759" s="32"/>
      <c r="I759" s="83"/>
      <c r="J759" s="83"/>
      <c r="K759" s="83"/>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32"/>
      <c r="G760" s="32"/>
      <c r="H760" s="32"/>
      <c r="I760" s="83"/>
      <c r="J760" s="83"/>
      <c r="K760" s="83"/>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32"/>
      <c r="G761" s="32"/>
      <c r="H761" s="32"/>
      <c r="I761" s="83"/>
      <c r="J761" s="83"/>
      <c r="K761" s="83"/>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32"/>
      <c r="G762" s="32"/>
      <c r="H762" s="32"/>
      <c r="I762" s="83"/>
      <c r="J762" s="83"/>
      <c r="K762" s="83"/>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32"/>
      <c r="G763" s="32"/>
      <c r="H763" s="32"/>
      <c r="I763" s="83"/>
      <c r="J763" s="83"/>
      <c r="K763" s="83"/>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32"/>
      <c r="G764" s="32"/>
      <c r="H764" s="32"/>
      <c r="I764" s="83"/>
      <c r="J764" s="83"/>
      <c r="K764" s="83"/>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32"/>
      <c r="G765" s="32"/>
      <c r="H765" s="32"/>
      <c r="I765" s="83"/>
      <c r="J765" s="83"/>
      <c r="K765" s="83"/>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32"/>
      <c r="G766" s="32"/>
      <c r="H766" s="32"/>
      <c r="I766" s="83"/>
      <c r="J766" s="83"/>
      <c r="K766" s="83"/>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32"/>
      <c r="G767" s="32"/>
      <c r="H767" s="32"/>
      <c r="I767" s="83"/>
      <c r="J767" s="83"/>
      <c r="K767" s="83"/>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32"/>
      <c r="G768" s="32"/>
      <c r="H768" s="32"/>
      <c r="I768" s="83"/>
      <c r="J768" s="83"/>
      <c r="K768" s="83"/>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32"/>
      <c r="G769" s="32"/>
      <c r="H769" s="32"/>
      <c r="I769" s="83"/>
      <c r="J769" s="83"/>
      <c r="K769" s="83"/>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32"/>
      <c r="G770" s="32"/>
      <c r="H770" s="32"/>
      <c r="I770" s="83"/>
      <c r="J770" s="83"/>
      <c r="K770" s="83"/>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32"/>
      <c r="G771" s="32"/>
      <c r="H771" s="32"/>
      <c r="I771" s="83"/>
      <c r="J771" s="83"/>
      <c r="K771" s="83"/>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32"/>
      <c r="G772" s="32"/>
      <c r="H772" s="32"/>
      <c r="I772" s="83"/>
      <c r="J772" s="83"/>
      <c r="K772" s="83"/>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32"/>
      <c r="G773" s="32"/>
      <c r="H773" s="32"/>
      <c r="I773" s="83"/>
      <c r="J773" s="83"/>
      <c r="K773" s="83"/>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32"/>
      <c r="G774" s="32"/>
      <c r="H774" s="32"/>
      <c r="I774" s="83"/>
      <c r="J774" s="83"/>
      <c r="K774" s="83"/>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32"/>
      <c r="G775" s="32"/>
      <c r="H775" s="32"/>
      <c r="I775" s="83"/>
      <c r="J775" s="83"/>
      <c r="K775" s="83"/>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32"/>
      <c r="G776" s="32"/>
      <c r="H776" s="32"/>
      <c r="I776" s="83"/>
      <c r="J776" s="83"/>
      <c r="K776" s="83"/>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32"/>
      <c r="G777" s="32"/>
      <c r="H777" s="32"/>
      <c r="I777" s="83"/>
      <c r="J777" s="83"/>
      <c r="K777" s="83"/>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32"/>
      <c r="G778" s="32"/>
      <c r="H778" s="32"/>
      <c r="I778" s="83"/>
      <c r="J778" s="83"/>
      <c r="K778" s="83"/>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32"/>
      <c r="G779" s="32"/>
      <c r="H779" s="32"/>
      <c r="I779" s="83"/>
      <c r="J779" s="83"/>
      <c r="K779" s="83"/>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32"/>
      <c r="G780" s="32"/>
      <c r="H780" s="32"/>
      <c r="I780" s="83"/>
      <c r="J780" s="83"/>
      <c r="K780" s="83"/>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32"/>
      <c r="G781" s="32"/>
      <c r="H781" s="32"/>
      <c r="I781" s="83"/>
      <c r="J781" s="83"/>
      <c r="K781" s="83"/>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32"/>
      <c r="G782" s="32"/>
      <c r="H782" s="32"/>
      <c r="I782" s="83"/>
      <c r="J782" s="83"/>
      <c r="K782" s="83"/>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32"/>
      <c r="G783" s="32"/>
      <c r="H783" s="32"/>
      <c r="I783" s="83"/>
      <c r="J783" s="83"/>
      <c r="K783" s="83"/>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32"/>
      <c r="G784" s="32"/>
      <c r="H784" s="32"/>
      <c r="I784" s="83"/>
      <c r="J784" s="83"/>
      <c r="K784" s="83"/>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32"/>
      <c r="G785" s="32"/>
      <c r="H785" s="32"/>
      <c r="I785" s="83"/>
      <c r="J785" s="83"/>
      <c r="K785" s="83"/>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32"/>
      <c r="G786" s="32"/>
      <c r="H786" s="32"/>
      <c r="I786" s="83"/>
      <c r="J786" s="83"/>
      <c r="K786" s="83"/>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32"/>
      <c r="G787" s="32"/>
      <c r="H787" s="32"/>
      <c r="I787" s="83"/>
      <c r="J787" s="83"/>
      <c r="K787" s="83"/>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32"/>
      <c r="G788" s="32"/>
      <c r="H788" s="32"/>
      <c r="I788" s="83"/>
      <c r="J788" s="83"/>
      <c r="K788" s="83"/>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32"/>
      <c r="G789" s="32"/>
      <c r="H789" s="32"/>
      <c r="I789" s="83"/>
      <c r="J789" s="83"/>
      <c r="K789" s="83"/>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32"/>
      <c r="G790" s="32"/>
      <c r="H790" s="32"/>
      <c r="I790" s="83"/>
      <c r="J790" s="83"/>
      <c r="K790" s="83"/>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32"/>
      <c r="G791" s="32"/>
      <c r="H791" s="32"/>
      <c r="I791" s="83"/>
      <c r="J791" s="83"/>
      <c r="K791" s="83"/>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32"/>
      <c r="G792" s="32"/>
      <c r="H792" s="32"/>
      <c r="I792" s="83"/>
      <c r="J792" s="83"/>
      <c r="K792" s="83"/>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32"/>
      <c r="G793" s="32"/>
      <c r="H793" s="32"/>
      <c r="I793" s="83"/>
      <c r="J793" s="83"/>
      <c r="K793" s="83"/>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32"/>
      <c r="G794" s="32"/>
      <c r="H794" s="32"/>
      <c r="I794" s="83"/>
      <c r="J794" s="83"/>
      <c r="K794" s="83"/>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32"/>
      <c r="G795" s="32"/>
      <c r="H795" s="32"/>
      <c r="I795" s="83"/>
      <c r="J795" s="83"/>
      <c r="K795" s="83"/>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32"/>
      <c r="G796" s="32"/>
      <c r="H796" s="32"/>
      <c r="I796" s="83"/>
      <c r="J796" s="83"/>
      <c r="K796" s="83"/>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32"/>
      <c r="G797" s="32"/>
      <c r="H797" s="32"/>
      <c r="I797" s="83"/>
      <c r="J797" s="83"/>
      <c r="K797" s="83"/>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32"/>
      <c r="G798" s="32"/>
      <c r="H798" s="32"/>
      <c r="I798" s="83"/>
      <c r="J798" s="83"/>
      <c r="K798" s="83"/>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32"/>
      <c r="G799" s="32"/>
      <c r="H799" s="32"/>
      <c r="I799" s="83"/>
      <c r="J799" s="83"/>
      <c r="K799" s="83"/>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32"/>
      <c r="G800" s="32"/>
      <c r="H800" s="32"/>
      <c r="I800" s="83"/>
      <c r="J800" s="83"/>
      <c r="K800" s="83"/>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32"/>
      <c r="G801" s="32"/>
      <c r="H801" s="32"/>
      <c r="I801" s="83"/>
      <c r="J801" s="83"/>
      <c r="K801" s="83"/>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32"/>
      <c r="G802" s="32"/>
      <c r="H802" s="32"/>
      <c r="I802" s="83"/>
      <c r="J802" s="83"/>
      <c r="K802" s="83"/>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32"/>
      <c r="G803" s="32"/>
      <c r="H803" s="32"/>
      <c r="I803" s="83"/>
      <c r="J803" s="83"/>
      <c r="K803" s="83"/>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32"/>
      <c r="G804" s="32"/>
      <c r="H804" s="32"/>
      <c r="I804" s="83"/>
      <c r="J804" s="83"/>
      <c r="K804" s="83"/>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32"/>
      <c r="G805" s="32"/>
      <c r="H805" s="32"/>
      <c r="I805" s="83"/>
      <c r="J805" s="83"/>
      <c r="K805" s="83"/>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32"/>
      <c r="G806" s="32"/>
      <c r="H806" s="32"/>
      <c r="I806" s="83"/>
      <c r="J806" s="83"/>
      <c r="K806" s="83"/>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32"/>
      <c r="G807" s="32"/>
      <c r="H807" s="32"/>
      <c r="I807" s="83"/>
      <c r="J807" s="83"/>
      <c r="K807" s="83"/>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32"/>
      <c r="G808" s="32"/>
      <c r="H808" s="32"/>
      <c r="I808" s="83"/>
      <c r="J808" s="83"/>
      <c r="K808" s="83"/>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32"/>
      <c r="G809" s="32"/>
      <c r="H809" s="32"/>
      <c r="I809" s="83"/>
      <c r="J809" s="83"/>
      <c r="K809" s="83"/>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32"/>
      <c r="G810" s="32"/>
      <c r="H810" s="32"/>
      <c r="I810" s="83"/>
      <c r="J810" s="83"/>
      <c r="K810" s="83"/>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32"/>
      <c r="G811" s="32"/>
      <c r="H811" s="32"/>
      <c r="I811" s="83"/>
      <c r="J811" s="83"/>
      <c r="K811" s="83"/>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32"/>
      <c r="G812" s="32"/>
      <c r="H812" s="32"/>
      <c r="I812" s="83"/>
      <c r="J812" s="83"/>
      <c r="K812" s="83"/>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32"/>
      <c r="G813" s="32"/>
      <c r="H813" s="32"/>
      <c r="I813" s="83"/>
      <c r="J813" s="83"/>
      <c r="K813" s="83"/>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32"/>
      <c r="G814" s="32"/>
      <c r="H814" s="32"/>
      <c r="I814" s="83"/>
      <c r="J814" s="83"/>
      <c r="K814" s="83"/>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32"/>
      <c r="G815" s="32"/>
      <c r="H815" s="32"/>
      <c r="I815" s="83"/>
      <c r="J815" s="83"/>
      <c r="K815" s="83"/>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32"/>
      <c r="G816" s="32"/>
      <c r="H816" s="32"/>
      <c r="I816" s="83"/>
      <c r="J816" s="83"/>
      <c r="K816" s="83"/>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32"/>
      <c r="G817" s="32"/>
      <c r="H817" s="32"/>
      <c r="I817" s="83"/>
      <c r="J817" s="83"/>
      <c r="K817" s="83"/>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32"/>
      <c r="G818" s="32"/>
      <c r="H818" s="32"/>
      <c r="I818" s="83"/>
      <c r="J818" s="83"/>
      <c r="K818" s="83"/>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32"/>
      <c r="G819" s="32"/>
      <c r="H819" s="32"/>
      <c r="I819" s="83"/>
      <c r="J819" s="83"/>
      <c r="K819" s="83"/>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32"/>
      <c r="G820" s="32"/>
      <c r="H820" s="32"/>
      <c r="I820" s="83"/>
      <c r="J820" s="83"/>
      <c r="K820" s="83"/>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32"/>
      <c r="G821" s="32"/>
      <c r="H821" s="32"/>
      <c r="I821" s="83"/>
      <c r="J821" s="83"/>
      <c r="K821" s="83"/>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32"/>
      <c r="G822" s="32"/>
      <c r="H822" s="32"/>
      <c r="I822" s="83"/>
      <c r="J822" s="83"/>
      <c r="K822" s="83"/>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32"/>
      <c r="G823" s="32"/>
      <c r="H823" s="32"/>
      <c r="I823" s="83"/>
      <c r="J823" s="83"/>
      <c r="K823" s="83"/>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32"/>
      <c r="G824" s="32"/>
      <c r="H824" s="32"/>
      <c r="I824" s="83"/>
      <c r="J824" s="83"/>
      <c r="K824" s="83"/>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32"/>
      <c r="G825" s="32"/>
      <c r="H825" s="32"/>
      <c r="I825" s="83"/>
      <c r="J825" s="83"/>
      <c r="K825" s="83"/>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32"/>
      <c r="G826" s="32"/>
      <c r="H826" s="32"/>
      <c r="I826" s="83"/>
      <c r="J826" s="83"/>
      <c r="K826" s="83"/>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32"/>
      <c r="G827" s="32"/>
      <c r="H827" s="32"/>
      <c r="I827" s="83"/>
      <c r="J827" s="83"/>
      <c r="K827" s="83"/>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32"/>
      <c r="G828" s="32"/>
      <c r="H828" s="32"/>
      <c r="I828" s="83"/>
      <c r="J828" s="83"/>
      <c r="K828" s="83"/>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32"/>
      <c r="G829" s="32"/>
      <c r="H829" s="32"/>
      <c r="I829" s="83"/>
      <c r="J829" s="83"/>
      <c r="K829" s="83"/>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32"/>
      <c r="G830" s="32"/>
      <c r="H830" s="32"/>
      <c r="I830" s="83"/>
      <c r="J830" s="83"/>
      <c r="K830" s="83"/>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32"/>
      <c r="G831" s="32"/>
      <c r="H831" s="32"/>
      <c r="I831" s="83"/>
      <c r="J831" s="83"/>
      <c r="K831" s="83"/>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32"/>
      <c r="G832" s="32"/>
      <c r="H832" s="32"/>
      <c r="I832" s="83"/>
      <c r="J832" s="83"/>
      <c r="K832" s="83"/>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32"/>
      <c r="G833" s="32"/>
      <c r="H833" s="32"/>
      <c r="I833" s="83"/>
      <c r="J833" s="83"/>
      <c r="K833" s="83"/>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32"/>
      <c r="G834" s="32"/>
      <c r="H834" s="32"/>
      <c r="I834" s="83"/>
      <c r="J834" s="83"/>
      <c r="K834" s="83"/>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32"/>
      <c r="G835" s="32"/>
      <c r="H835" s="32"/>
      <c r="I835" s="83"/>
      <c r="J835" s="83"/>
      <c r="K835" s="83"/>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32"/>
      <c r="G836" s="32"/>
      <c r="H836" s="32"/>
      <c r="I836" s="83"/>
      <c r="J836" s="83"/>
      <c r="K836" s="83"/>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32"/>
      <c r="G837" s="32"/>
      <c r="H837" s="32"/>
      <c r="I837" s="83"/>
      <c r="J837" s="83"/>
      <c r="K837" s="83"/>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32"/>
      <c r="G838" s="32"/>
      <c r="H838" s="32"/>
      <c r="I838" s="83"/>
      <c r="J838" s="83"/>
      <c r="K838" s="83"/>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32"/>
      <c r="G839" s="32"/>
      <c r="H839" s="32"/>
      <c r="I839" s="83"/>
      <c r="J839" s="83"/>
      <c r="K839" s="83"/>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32"/>
      <c r="G840" s="32"/>
      <c r="H840" s="32"/>
      <c r="I840" s="83"/>
      <c r="J840" s="83"/>
      <c r="K840" s="83"/>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32"/>
      <c r="G841" s="32"/>
      <c r="H841" s="32"/>
      <c r="I841" s="83"/>
      <c r="J841" s="83"/>
      <c r="K841" s="83"/>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32"/>
      <c r="G842" s="32"/>
      <c r="H842" s="32"/>
      <c r="I842" s="83"/>
      <c r="J842" s="83"/>
      <c r="K842" s="83"/>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32"/>
      <c r="G843" s="32"/>
      <c r="H843" s="32"/>
      <c r="I843" s="83"/>
      <c r="J843" s="83"/>
      <c r="K843" s="83"/>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32"/>
      <c r="G844" s="32"/>
      <c r="H844" s="32"/>
      <c r="I844" s="83"/>
      <c r="J844" s="83"/>
      <c r="K844" s="83"/>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32"/>
      <c r="G845" s="32"/>
      <c r="H845" s="32"/>
      <c r="I845" s="83"/>
      <c r="J845" s="83"/>
      <c r="K845" s="83"/>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32"/>
      <c r="G846" s="32"/>
      <c r="H846" s="32"/>
      <c r="I846" s="83"/>
      <c r="J846" s="83"/>
      <c r="K846" s="83"/>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32"/>
      <c r="G847" s="32"/>
      <c r="H847" s="32"/>
      <c r="I847" s="83"/>
      <c r="J847" s="83"/>
      <c r="K847" s="83"/>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32"/>
      <c r="G848" s="32"/>
      <c r="H848" s="32"/>
      <c r="I848" s="83"/>
      <c r="J848" s="83"/>
      <c r="K848" s="83"/>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32"/>
      <c r="G849" s="32"/>
      <c r="H849" s="32"/>
      <c r="I849" s="83"/>
      <c r="J849" s="83"/>
      <c r="K849" s="83"/>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32"/>
      <c r="G850" s="32"/>
      <c r="H850" s="32"/>
      <c r="I850" s="83"/>
      <c r="J850" s="83"/>
      <c r="K850" s="83"/>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32"/>
      <c r="G851" s="32"/>
      <c r="H851" s="32"/>
      <c r="I851" s="83"/>
      <c r="J851" s="83"/>
      <c r="K851" s="83"/>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32"/>
      <c r="G852" s="32"/>
      <c r="H852" s="32"/>
      <c r="I852" s="83"/>
      <c r="J852" s="83"/>
      <c r="K852" s="83"/>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32"/>
      <c r="G853" s="32"/>
      <c r="H853" s="32"/>
      <c r="I853" s="83"/>
      <c r="J853" s="83"/>
      <c r="K853" s="83"/>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32"/>
      <c r="G854" s="32"/>
      <c r="H854" s="32"/>
      <c r="I854" s="83"/>
      <c r="J854" s="83"/>
      <c r="K854" s="83"/>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32"/>
      <c r="G855" s="32"/>
      <c r="H855" s="32"/>
      <c r="I855" s="83"/>
      <c r="J855" s="83"/>
      <c r="K855" s="83"/>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32"/>
      <c r="G856" s="32"/>
      <c r="H856" s="32"/>
      <c r="I856" s="83"/>
      <c r="J856" s="83"/>
      <c r="K856" s="83"/>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32"/>
      <c r="G857" s="32"/>
      <c r="H857" s="32"/>
      <c r="I857" s="83"/>
      <c r="J857" s="83"/>
      <c r="K857" s="83"/>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32"/>
      <c r="G858" s="32"/>
      <c r="H858" s="32"/>
      <c r="I858" s="83"/>
      <c r="J858" s="83"/>
      <c r="K858" s="83"/>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32"/>
      <c r="G859" s="32"/>
      <c r="H859" s="32"/>
      <c r="I859" s="83"/>
      <c r="J859" s="83"/>
      <c r="K859" s="83"/>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32"/>
      <c r="G860" s="32"/>
      <c r="H860" s="32"/>
      <c r="I860" s="83"/>
      <c r="J860" s="83"/>
      <c r="K860" s="83"/>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32"/>
      <c r="G861" s="32"/>
      <c r="H861" s="32"/>
      <c r="I861" s="83"/>
      <c r="J861" s="83"/>
      <c r="K861" s="83"/>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32"/>
      <c r="G862" s="32"/>
      <c r="H862" s="32"/>
      <c r="I862" s="83"/>
      <c r="J862" s="83"/>
      <c r="K862" s="83"/>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32"/>
      <c r="G863" s="32"/>
      <c r="H863" s="32"/>
      <c r="I863" s="83"/>
      <c r="J863" s="83"/>
      <c r="K863" s="83"/>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32"/>
      <c r="G864" s="32"/>
      <c r="H864" s="32"/>
      <c r="I864" s="83"/>
      <c r="J864" s="83"/>
      <c r="K864" s="83"/>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32"/>
      <c r="G865" s="32"/>
      <c r="H865" s="32"/>
      <c r="I865" s="83"/>
      <c r="J865" s="83"/>
      <c r="K865" s="83"/>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32"/>
      <c r="G866" s="32"/>
      <c r="H866" s="32"/>
      <c r="I866" s="83"/>
      <c r="J866" s="83"/>
      <c r="K866" s="83"/>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32"/>
      <c r="G867" s="32"/>
      <c r="H867" s="32"/>
      <c r="I867" s="83"/>
      <c r="J867" s="83"/>
      <c r="K867" s="83"/>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32"/>
      <c r="G868" s="32"/>
      <c r="H868" s="32"/>
      <c r="I868" s="83"/>
      <c r="J868" s="83"/>
      <c r="K868" s="83"/>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32"/>
      <c r="G869" s="32"/>
      <c r="H869" s="32"/>
      <c r="I869" s="83"/>
      <c r="J869" s="83"/>
      <c r="K869" s="83"/>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32"/>
      <c r="G870" s="32"/>
      <c r="H870" s="32"/>
      <c r="I870" s="83"/>
      <c r="J870" s="83"/>
      <c r="K870" s="83"/>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32"/>
      <c r="G871" s="32"/>
      <c r="H871" s="32"/>
      <c r="I871" s="83"/>
      <c r="J871" s="83"/>
      <c r="K871" s="83"/>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32"/>
      <c r="G872" s="32"/>
      <c r="H872" s="32"/>
      <c r="I872" s="83"/>
      <c r="J872" s="83"/>
      <c r="K872" s="83"/>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32"/>
      <c r="G873" s="32"/>
      <c r="H873" s="32"/>
      <c r="I873" s="83"/>
      <c r="J873" s="83"/>
      <c r="K873" s="83"/>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32"/>
      <c r="G874" s="32"/>
      <c r="H874" s="32"/>
      <c r="I874" s="83"/>
      <c r="J874" s="83"/>
      <c r="K874" s="83"/>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32"/>
      <c r="G875" s="32"/>
      <c r="H875" s="32"/>
      <c r="I875" s="83"/>
      <c r="J875" s="83"/>
      <c r="K875" s="83"/>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32"/>
      <c r="G876" s="32"/>
      <c r="H876" s="32"/>
      <c r="I876" s="83"/>
      <c r="J876" s="83"/>
      <c r="K876" s="83"/>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32"/>
      <c r="G877" s="32"/>
      <c r="H877" s="32"/>
      <c r="I877" s="83"/>
      <c r="J877" s="83"/>
      <c r="K877" s="83"/>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32"/>
      <c r="G878" s="32"/>
      <c r="H878" s="32"/>
      <c r="I878" s="83"/>
      <c r="J878" s="83"/>
      <c r="K878" s="83"/>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32"/>
      <c r="G879" s="32"/>
      <c r="H879" s="32"/>
      <c r="I879" s="83"/>
      <c r="J879" s="83"/>
      <c r="K879" s="83"/>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32"/>
      <c r="G880" s="32"/>
      <c r="H880" s="32"/>
      <c r="I880" s="83"/>
      <c r="J880" s="83"/>
      <c r="K880" s="83"/>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32"/>
      <c r="G881" s="32"/>
      <c r="H881" s="32"/>
      <c r="I881" s="83"/>
      <c r="J881" s="83"/>
      <c r="K881" s="83"/>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32"/>
      <c r="G882" s="32"/>
      <c r="H882" s="32"/>
      <c r="I882" s="83"/>
      <c r="J882" s="83"/>
      <c r="K882" s="83"/>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32"/>
      <c r="G883" s="32"/>
      <c r="H883" s="32"/>
      <c r="I883" s="83"/>
      <c r="J883" s="83"/>
      <c r="K883" s="83"/>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32"/>
      <c r="G884" s="32"/>
      <c r="H884" s="32"/>
      <c r="I884" s="83"/>
      <c r="J884" s="83"/>
      <c r="K884" s="83"/>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32"/>
      <c r="G885" s="32"/>
      <c r="H885" s="32"/>
      <c r="I885" s="83"/>
      <c r="J885" s="83"/>
      <c r="K885" s="83"/>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32"/>
      <c r="G886" s="32"/>
      <c r="H886" s="32"/>
      <c r="I886" s="83"/>
      <c r="J886" s="83"/>
      <c r="K886" s="83"/>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32"/>
      <c r="G887" s="32"/>
      <c r="H887" s="32"/>
      <c r="I887" s="83"/>
      <c r="J887" s="83"/>
      <c r="K887" s="83"/>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32"/>
      <c r="G888" s="32"/>
      <c r="H888" s="32"/>
      <c r="I888" s="83"/>
      <c r="J888" s="83"/>
      <c r="K888" s="83"/>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32"/>
      <c r="G889" s="32"/>
      <c r="H889" s="32"/>
      <c r="I889" s="83"/>
      <c r="J889" s="83"/>
      <c r="K889" s="83"/>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32"/>
      <c r="G890" s="32"/>
      <c r="H890" s="32"/>
      <c r="I890" s="83"/>
      <c r="J890" s="83"/>
      <c r="K890" s="83"/>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32"/>
      <c r="G891" s="32"/>
      <c r="H891" s="32"/>
      <c r="I891" s="83"/>
      <c r="J891" s="83"/>
      <c r="K891" s="83"/>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32"/>
      <c r="G892" s="32"/>
      <c r="H892" s="32"/>
      <c r="I892" s="83"/>
      <c r="J892" s="83"/>
      <c r="K892" s="83"/>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32"/>
      <c r="G893" s="32"/>
      <c r="H893" s="32"/>
      <c r="I893" s="83"/>
      <c r="J893" s="83"/>
      <c r="K893" s="83"/>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32"/>
      <c r="G894" s="32"/>
      <c r="H894" s="32"/>
      <c r="I894" s="83"/>
      <c r="J894" s="83"/>
      <c r="K894" s="83"/>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32"/>
      <c r="G895" s="32"/>
      <c r="H895" s="32"/>
      <c r="I895" s="83"/>
      <c r="J895" s="83"/>
      <c r="K895" s="83"/>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32"/>
      <c r="G896" s="32"/>
      <c r="H896" s="32"/>
      <c r="I896" s="83"/>
      <c r="J896" s="83"/>
      <c r="K896" s="83"/>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32"/>
      <c r="G897" s="32"/>
      <c r="H897" s="32"/>
      <c r="I897" s="83"/>
      <c r="J897" s="83"/>
      <c r="K897" s="83"/>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32"/>
      <c r="G898" s="32"/>
      <c r="H898" s="32"/>
      <c r="I898" s="83"/>
      <c r="J898" s="83"/>
      <c r="K898" s="83"/>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32"/>
      <c r="G899" s="32"/>
      <c r="H899" s="32"/>
      <c r="I899" s="83"/>
      <c r="J899" s="83"/>
      <c r="K899" s="83"/>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32"/>
      <c r="G900" s="32"/>
      <c r="H900" s="32"/>
      <c r="I900" s="83"/>
      <c r="J900" s="83"/>
      <c r="K900" s="83"/>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32"/>
      <c r="G901" s="32"/>
      <c r="H901" s="32"/>
      <c r="I901" s="83"/>
      <c r="J901" s="83"/>
      <c r="K901" s="83"/>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32"/>
      <c r="G902" s="32"/>
      <c r="H902" s="32"/>
      <c r="I902" s="83"/>
      <c r="J902" s="83"/>
      <c r="K902" s="83"/>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32"/>
      <c r="G903" s="32"/>
      <c r="H903" s="32"/>
      <c r="I903" s="83"/>
      <c r="J903" s="83"/>
      <c r="K903" s="83"/>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32"/>
      <c r="G904" s="32"/>
      <c r="H904" s="32"/>
      <c r="I904" s="83"/>
      <c r="J904" s="83"/>
      <c r="K904" s="83"/>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32"/>
      <c r="G905" s="32"/>
      <c r="H905" s="32"/>
      <c r="I905" s="83"/>
      <c r="J905" s="83"/>
      <c r="K905" s="83"/>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32"/>
      <c r="G906" s="32"/>
      <c r="H906" s="32"/>
      <c r="I906" s="83"/>
      <c r="J906" s="83"/>
      <c r="K906" s="83"/>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32"/>
      <c r="G907" s="32"/>
      <c r="H907" s="32"/>
      <c r="I907" s="83"/>
      <c r="J907" s="83"/>
      <c r="K907" s="83"/>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32"/>
      <c r="G908" s="32"/>
      <c r="H908" s="32"/>
      <c r="I908" s="83"/>
      <c r="J908" s="83"/>
      <c r="K908" s="83"/>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32"/>
      <c r="G909" s="32"/>
      <c r="H909" s="32"/>
      <c r="I909" s="83"/>
      <c r="J909" s="83"/>
      <c r="K909" s="83"/>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32"/>
      <c r="G910" s="32"/>
      <c r="H910" s="32"/>
      <c r="I910" s="83"/>
      <c r="J910" s="83"/>
      <c r="K910" s="83"/>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32"/>
      <c r="G911" s="32"/>
      <c r="H911" s="32"/>
      <c r="I911" s="83"/>
      <c r="J911" s="83"/>
      <c r="K911" s="83"/>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32"/>
      <c r="G912" s="32"/>
      <c r="H912" s="32"/>
      <c r="I912" s="83"/>
      <c r="J912" s="83"/>
      <c r="K912" s="83"/>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32"/>
      <c r="G913" s="32"/>
      <c r="H913" s="32"/>
      <c r="I913" s="83"/>
      <c r="J913" s="83"/>
      <c r="K913" s="83"/>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32"/>
      <c r="G914" s="32"/>
      <c r="H914" s="32"/>
      <c r="I914" s="83"/>
      <c r="J914" s="83"/>
      <c r="K914" s="83"/>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32"/>
      <c r="G915" s="32"/>
      <c r="H915" s="32"/>
      <c r="I915" s="83"/>
      <c r="J915" s="83"/>
      <c r="K915" s="83"/>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32"/>
      <c r="G916" s="32"/>
      <c r="H916" s="32"/>
      <c r="I916" s="83"/>
      <c r="J916" s="83"/>
      <c r="K916" s="83"/>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32"/>
      <c r="G917" s="32"/>
      <c r="H917" s="32"/>
      <c r="I917" s="83"/>
      <c r="J917" s="83"/>
      <c r="K917" s="83"/>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32"/>
      <c r="G918" s="32"/>
      <c r="H918" s="32"/>
      <c r="I918" s="83"/>
      <c r="J918" s="83"/>
      <c r="K918" s="83"/>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32"/>
      <c r="G919" s="32"/>
      <c r="H919" s="32"/>
      <c r="I919" s="83"/>
      <c r="J919" s="83"/>
      <c r="K919" s="83"/>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32"/>
      <c r="G920" s="32"/>
      <c r="H920" s="32"/>
      <c r="I920" s="83"/>
      <c r="J920" s="83"/>
      <c r="K920" s="83"/>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32"/>
      <c r="G921" s="32"/>
      <c r="H921" s="32"/>
      <c r="I921" s="83"/>
      <c r="J921" s="83"/>
      <c r="K921" s="83"/>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32"/>
      <c r="G922" s="32"/>
      <c r="H922" s="32"/>
      <c r="I922" s="83"/>
      <c r="J922" s="83"/>
      <c r="K922" s="83"/>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32"/>
      <c r="G923" s="32"/>
      <c r="H923" s="32"/>
      <c r="I923" s="83"/>
      <c r="J923" s="83"/>
      <c r="K923" s="83"/>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32"/>
      <c r="G924" s="32"/>
      <c r="H924" s="32"/>
      <c r="I924" s="83"/>
      <c r="J924" s="83"/>
      <c r="K924" s="83"/>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32"/>
      <c r="G925" s="32"/>
      <c r="H925" s="32"/>
      <c r="I925" s="83"/>
      <c r="J925" s="83"/>
      <c r="K925" s="83"/>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32"/>
      <c r="G926" s="32"/>
      <c r="H926" s="32"/>
      <c r="I926" s="83"/>
      <c r="J926" s="83"/>
      <c r="K926" s="83"/>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32"/>
      <c r="G927" s="32"/>
      <c r="H927" s="32"/>
      <c r="I927" s="83"/>
      <c r="J927" s="83"/>
      <c r="K927" s="83"/>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32"/>
      <c r="G928" s="32"/>
      <c r="H928" s="32"/>
      <c r="I928" s="83"/>
      <c r="J928" s="83"/>
      <c r="K928" s="83"/>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32"/>
      <c r="G929" s="32"/>
      <c r="H929" s="32"/>
      <c r="I929" s="83"/>
      <c r="J929" s="83"/>
      <c r="K929" s="83"/>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32"/>
      <c r="G930" s="32"/>
      <c r="H930" s="32"/>
      <c r="I930" s="83"/>
      <c r="J930" s="83"/>
      <c r="K930" s="83"/>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32"/>
      <c r="G931" s="32"/>
      <c r="H931" s="32"/>
      <c r="I931" s="83"/>
      <c r="J931" s="83"/>
      <c r="K931" s="83"/>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32"/>
      <c r="G932" s="32"/>
      <c r="H932" s="32"/>
      <c r="I932" s="83"/>
      <c r="J932" s="83"/>
      <c r="K932" s="83"/>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32"/>
      <c r="G933" s="32"/>
      <c r="H933" s="32"/>
      <c r="I933" s="83"/>
      <c r="J933" s="83"/>
      <c r="K933" s="83"/>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32"/>
      <c r="G934" s="32"/>
      <c r="H934" s="32"/>
      <c r="I934" s="83"/>
      <c r="J934" s="83"/>
      <c r="K934" s="83"/>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32"/>
      <c r="G935" s="32"/>
      <c r="H935" s="32"/>
      <c r="I935" s="83"/>
      <c r="J935" s="83"/>
      <c r="K935" s="83"/>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32"/>
      <c r="G936" s="32"/>
      <c r="H936" s="32"/>
      <c r="I936" s="83"/>
      <c r="J936" s="83"/>
      <c r="K936" s="83"/>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32"/>
      <c r="G937" s="32"/>
      <c r="H937" s="32"/>
      <c r="I937" s="83"/>
      <c r="J937" s="83"/>
      <c r="K937" s="83"/>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32"/>
      <c r="G938" s="32"/>
      <c r="H938" s="32"/>
      <c r="I938" s="83"/>
      <c r="J938" s="83"/>
      <c r="K938" s="83"/>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32"/>
      <c r="G939" s="32"/>
      <c r="H939" s="32"/>
      <c r="I939" s="83"/>
      <c r="J939" s="83"/>
      <c r="K939" s="83"/>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32"/>
      <c r="G940" s="32"/>
      <c r="H940" s="32"/>
      <c r="I940" s="83"/>
      <c r="J940" s="83"/>
      <c r="K940" s="83"/>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32"/>
      <c r="G941" s="32"/>
      <c r="H941" s="32"/>
      <c r="I941" s="83"/>
      <c r="J941" s="83"/>
      <c r="K941" s="83"/>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32"/>
      <c r="G942" s="32"/>
      <c r="H942" s="32"/>
      <c r="I942" s="83"/>
      <c r="J942" s="83"/>
      <c r="K942" s="83"/>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32"/>
      <c r="G943" s="32"/>
      <c r="H943" s="32"/>
      <c r="I943" s="83"/>
      <c r="J943" s="83"/>
      <c r="K943" s="83"/>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32"/>
      <c r="G944" s="32"/>
      <c r="H944" s="32"/>
      <c r="I944" s="83"/>
      <c r="J944" s="83"/>
      <c r="K944" s="83"/>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32"/>
      <c r="G945" s="32"/>
      <c r="H945" s="32"/>
      <c r="I945" s="83"/>
      <c r="J945" s="83"/>
      <c r="K945" s="83"/>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32"/>
      <c r="G946" s="32"/>
      <c r="H946" s="32"/>
      <c r="I946" s="83"/>
      <c r="J946" s="83"/>
      <c r="K946" s="83"/>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32"/>
      <c r="G947" s="32"/>
      <c r="H947" s="32"/>
      <c r="I947" s="83"/>
      <c r="J947" s="83"/>
      <c r="K947" s="83"/>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32"/>
      <c r="G948" s="32"/>
      <c r="H948" s="32"/>
      <c r="I948" s="83"/>
      <c r="J948" s="83"/>
      <c r="K948" s="83"/>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32"/>
      <c r="G949" s="32"/>
      <c r="H949" s="32"/>
      <c r="I949" s="83"/>
      <c r="J949" s="83"/>
      <c r="K949" s="83"/>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32"/>
      <c r="G950" s="32"/>
      <c r="H950" s="32"/>
      <c r="I950" s="83"/>
      <c r="J950" s="83"/>
      <c r="K950" s="83"/>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32"/>
      <c r="G951" s="32"/>
      <c r="H951" s="32"/>
      <c r="I951" s="83"/>
      <c r="J951" s="83"/>
      <c r="K951" s="83"/>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32"/>
      <c r="G952" s="32"/>
      <c r="H952" s="32"/>
      <c r="I952" s="83"/>
      <c r="J952" s="83"/>
      <c r="K952" s="83"/>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32"/>
      <c r="G953" s="32"/>
      <c r="H953" s="32"/>
      <c r="I953" s="83"/>
      <c r="J953" s="83"/>
      <c r="K953" s="83"/>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32"/>
      <c r="G954" s="32"/>
      <c r="H954" s="32"/>
      <c r="I954" s="83"/>
      <c r="J954" s="83"/>
      <c r="K954" s="83"/>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32"/>
      <c r="G955" s="32"/>
      <c r="H955" s="32"/>
      <c r="I955" s="83"/>
      <c r="J955" s="83"/>
      <c r="K955" s="83"/>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32"/>
      <c r="G956" s="32"/>
      <c r="H956" s="32"/>
      <c r="I956" s="83"/>
      <c r="J956" s="83"/>
      <c r="K956" s="83"/>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32"/>
      <c r="G957" s="32"/>
      <c r="H957" s="32"/>
      <c r="I957" s="83"/>
      <c r="J957" s="83"/>
      <c r="K957" s="83"/>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32"/>
      <c r="G958" s="32"/>
      <c r="H958" s="32"/>
      <c r="I958" s="83"/>
      <c r="J958" s="83"/>
      <c r="K958" s="83"/>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32"/>
      <c r="G959" s="32"/>
      <c r="H959" s="32"/>
      <c r="I959" s="83"/>
      <c r="J959" s="83"/>
      <c r="K959" s="83"/>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32"/>
      <c r="G960" s="32"/>
      <c r="H960" s="32"/>
      <c r="I960" s="83"/>
      <c r="J960" s="83"/>
      <c r="K960" s="83"/>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32"/>
      <c r="G961" s="32"/>
      <c r="H961" s="32"/>
      <c r="I961" s="83"/>
      <c r="J961" s="83"/>
      <c r="K961" s="83"/>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32"/>
      <c r="G962" s="32"/>
      <c r="H962" s="32"/>
      <c r="I962" s="83"/>
      <c r="J962" s="83"/>
      <c r="K962" s="83"/>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32"/>
      <c r="G963" s="32"/>
      <c r="H963" s="32"/>
      <c r="I963" s="83"/>
      <c r="J963" s="83"/>
      <c r="K963" s="83"/>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32"/>
      <c r="G964" s="32"/>
      <c r="H964" s="32"/>
      <c r="I964" s="83"/>
      <c r="J964" s="83"/>
      <c r="K964" s="83"/>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32"/>
      <c r="G965" s="32"/>
      <c r="H965" s="32"/>
      <c r="I965" s="83"/>
      <c r="J965" s="83"/>
      <c r="K965" s="83"/>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32"/>
      <c r="G966" s="32"/>
      <c r="H966" s="32"/>
      <c r="I966" s="83"/>
      <c r="J966" s="83"/>
      <c r="K966" s="83"/>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32"/>
      <c r="G967" s="32"/>
      <c r="H967" s="32"/>
      <c r="I967" s="83"/>
      <c r="J967" s="83"/>
      <c r="K967" s="83"/>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32"/>
      <c r="G968" s="32"/>
      <c r="H968" s="32"/>
      <c r="I968" s="83"/>
      <c r="J968" s="83"/>
      <c r="K968" s="83"/>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32"/>
      <c r="G969" s="32"/>
      <c r="H969" s="32"/>
      <c r="I969" s="83"/>
      <c r="J969" s="83"/>
      <c r="K969" s="83"/>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32"/>
      <c r="G970" s="32"/>
      <c r="H970" s="32"/>
      <c r="I970" s="83"/>
      <c r="J970" s="83"/>
      <c r="K970" s="83"/>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32"/>
      <c r="G971" s="32"/>
      <c r="H971" s="32"/>
      <c r="I971" s="83"/>
      <c r="J971" s="83"/>
      <c r="K971" s="83"/>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32"/>
      <c r="G972" s="32"/>
      <c r="H972" s="32"/>
      <c r="I972" s="83"/>
      <c r="J972" s="83"/>
      <c r="K972" s="83"/>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32"/>
      <c r="G973" s="32"/>
      <c r="H973" s="32"/>
      <c r="I973" s="83"/>
      <c r="J973" s="83"/>
      <c r="K973" s="83"/>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32"/>
      <c r="G974" s="32"/>
      <c r="H974" s="32"/>
      <c r="I974" s="83"/>
      <c r="J974" s="83"/>
      <c r="K974" s="83"/>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32"/>
      <c r="G975" s="32"/>
      <c r="H975" s="32"/>
      <c r="I975" s="83"/>
      <c r="J975" s="83"/>
      <c r="K975" s="83"/>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32"/>
      <c r="G976" s="32"/>
      <c r="H976" s="32"/>
      <c r="I976" s="83"/>
      <c r="J976" s="83"/>
      <c r="K976" s="83"/>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32"/>
      <c r="G977" s="32"/>
      <c r="H977" s="32"/>
      <c r="I977" s="83"/>
      <c r="J977" s="83"/>
      <c r="K977" s="83"/>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32"/>
      <c r="G978" s="32"/>
      <c r="H978" s="32"/>
      <c r="I978" s="83"/>
      <c r="J978" s="83"/>
      <c r="K978" s="83"/>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32"/>
      <c r="G979" s="32"/>
      <c r="H979" s="32"/>
      <c r="I979" s="83"/>
      <c r="J979" s="83"/>
      <c r="K979" s="83"/>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32"/>
      <c r="G980" s="32"/>
      <c r="H980" s="32"/>
      <c r="I980" s="83"/>
      <c r="J980" s="83"/>
      <c r="K980" s="83"/>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32"/>
      <c r="G981" s="32"/>
      <c r="H981" s="32"/>
      <c r="I981" s="83"/>
      <c r="J981" s="83"/>
      <c r="K981" s="83"/>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32"/>
      <c r="G982" s="32"/>
      <c r="H982" s="32"/>
      <c r="I982" s="83"/>
      <c r="J982" s="83"/>
      <c r="K982" s="83"/>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32"/>
      <c r="G983" s="32"/>
      <c r="H983" s="32"/>
      <c r="I983" s="83"/>
      <c r="J983" s="83"/>
      <c r="K983" s="83"/>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32"/>
      <c r="G984" s="32"/>
      <c r="H984" s="32"/>
      <c r="I984" s="83"/>
      <c r="J984" s="83"/>
      <c r="K984" s="83"/>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32"/>
      <c r="G985" s="32"/>
      <c r="H985" s="32"/>
      <c r="I985" s="83"/>
      <c r="J985" s="83"/>
      <c r="K985" s="83"/>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32"/>
      <c r="G986" s="32"/>
      <c r="H986" s="32"/>
      <c r="I986" s="83"/>
      <c r="J986" s="83"/>
      <c r="K986" s="83"/>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32"/>
      <c r="G987" s="32"/>
      <c r="H987" s="32"/>
      <c r="I987" s="83"/>
      <c r="J987" s="83"/>
      <c r="K987" s="83"/>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32"/>
      <c r="G988" s="32"/>
      <c r="H988" s="32"/>
      <c r="I988" s="83"/>
      <c r="J988" s="83"/>
      <c r="K988" s="83"/>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32"/>
      <c r="G989" s="32"/>
      <c r="H989" s="32"/>
      <c r="I989" s="83"/>
      <c r="J989" s="83"/>
      <c r="K989" s="83"/>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32"/>
      <c r="G990" s="32"/>
      <c r="H990" s="32"/>
      <c r="I990" s="83"/>
      <c r="J990" s="83"/>
      <c r="K990" s="83"/>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32"/>
      <c r="G991" s="32"/>
      <c r="H991" s="32"/>
      <c r="I991" s="83"/>
      <c r="J991" s="83"/>
      <c r="K991" s="83"/>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32"/>
      <c r="G992" s="32"/>
      <c r="H992" s="32"/>
      <c r="I992" s="83"/>
      <c r="J992" s="83"/>
      <c r="K992" s="83"/>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32"/>
      <c r="G993" s="32"/>
      <c r="H993" s="32"/>
      <c r="I993" s="83"/>
      <c r="J993" s="83"/>
      <c r="K993" s="83"/>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32"/>
      <c r="G994" s="32"/>
      <c r="H994" s="32"/>
      <c r="I994" s="83"/>
      <c r="J994" s="83"/>
      <c r="K994" s="83"/>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32"/>
      <c r="G995" s="32"/>
      <c r="H995" s="32"/>
      <c r="I995" s="83"/>
      <c r="J995" s="83"/>
      <c r="K995" s="83"/>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32"/>
      <c r="G996" s="32"/>
      <c r="H996" s="32"/>
      <c r="I996" s="83"/>
      <c r="J996" s="83"/>
      <c r="K996" s="83"/>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32"/>
      <c r="G997" s="32"/>
      <c r="H997" s="32"/>
      <c r="I997" s="83"/>
      <c r="J997" s="83"/>
      <c r="K997" s="83"/>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32"/>
      <c r="G998" s="32"/>
      <c r="H998" s="32"/>
      <c r="I998" s="83"/>
      <c r="J998" s="83"/>
      <c r="K998" s="83"/>
      <c r="L998" s="83"/>
      <c r="M998" s="83"/>
      <c r="N998" s="83"/>
      <c r="O998" s="83"/>
      <c r="P998" s="83"/>
      <c r="Q998" s="83"/>
      <c r="R998" s="83"/>
      <c r="S998" s="83"/>
      <c r="T998" s="83"/>
      <c r="U998" s="83"/>
      <c r="V998" s="83"/>
      <c r="W998" s="83"/>
      <c r="X998" s="83"/>
      <c r="Y998" s="83"/>
      <c r="Z998" s="83"/>
    </row>
    <row r="999" spans="1:26" ht="15.75" customHeight="1">
      <c r="A999" s="83"/>
      <c r="B999" s="83"/>
      <c r="C999" s="32"/>
      <c r="D999" s="83"/>
      <c r="E999" s="83"/>
      <c r="F999" s="32"/>
      <c r="G999" s="32"/>
      <c r="H999" s="32"/>
      <c r="I999" s="83"/>
      <c r="J999" s="83"/>
      <c r="K999" s="83"/>
      <c r="L999" s="83"/>
      <c r="M999" s="83"/>
      <c r="N999" s="83"/>
      <c r="O999" s="83"/>
      <c r="P999" s="83"/>
      <c r="Q999" s="83"/>
      <c r="R999" s="83"/>
      <c r="S999" s="83"/>
      <c r="T999" s="83"/>
      <c r="U999" s="83"/>
      <c r="V999" s="83"/>
      <c r="W999" s="83"/>
      <c r="X999" s="83"/>
      <c r="Y999" s="83"/>
      <c r="Z999" s="83"/>
    </row>
  </sheetData>
  <autoFilter ref="C18:X249" xr:uid="{00000000-0009-0000-0000-000009000000}"/>
  <mergeCells count="22">
    <mergeCell ref="U18:X18"/>
    <mergeCell ref="C18:C19"/>
    <mergeCell ref="D18:D19"/>
    <mergeCell ref="E18:E19"/>
    <mergeCell ref="F18:F19"/>
    <mergeCell ref="G18:G19"/>
    <mergeCell ref="H18:H19"/>
    <mergeCell ref="I18:I19"/>
    <mergeCell ref="J18:J19"/>
    <mergeCell ref="K18:K19"/>
    <mergeCell ref="L18:L19"/>
    <mergeCell ref="M18:P18"/>
    <mergeCell ref="Q18:T18"/>
    <mergeCell ref="J17:L17"/>
    <mergeCell ref="M17:X17"/>
    <mergeCell ref="D5:T6"/>
    <mergeCell ref="D7:T7"/>
    <mergeCell ref="D8:T8"/>
    <mergeCell ref="D9:T9"/>
    <mergeCell ref="C11:X15"/>
    <mergeCell ref="C16:I17"/>
    <mergeCell ref="J16:X16"/>
  </mergeCells>
  <printOptions horizontalCentered="1"/>
  <pageMargins left="0.23622047244094491" right="0.23622047244094491" top="0.74803149606299213" bottom="0.74803149606299213" header="0" footer="0"/>
  <pageSetup paperSize="5" scale="62"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999"/>
  <sheetViews>
    <sheetView workbookViewId="0"/>
  </sheetViews>
  <sheetFormatPr baseColWidth="10" defaultColWidth="12.5703125" defaultRowHeight="15" customHeight="1"/>
  <cols>
    <col min="1" max="2" width="11.42578125" customWidth="1"/>
    <col min="3" max="3" width="24" customWidth="1"/>
    <col min="4" max="4" width="18.42578125" customWidth="1"/>
    <col min="5" max="5" width="53.7109375" customWidth="1"/>
    <col min="6" max="7" width="33.7109375" customWidth="1"/>
    <col min="8" max="8" width="34.85546875" customWidth="1"/>
    <col min="9" max="9" width="9.42578125" customWidth="1"/>
    <col min="10" max="13" width="10" customWidth="1"/>
    <col min="14" max="17" width="11.140625" customWidth="1"/>
    <col min="18" max="18" width="19.5703125" customWidth="1"/>
    <col min="19" max="21" width="19.28515625" customWidth="1"/>
    <col min="22" max="22" width="19.42578125" customWidth="1"/>
    <col min="23" max="25" width="16.42578125" customWidth="1"/>
    <col min="26" max="26" width="66" customWidth="1"/>
    <col min="27" max="29" width="36.7109375" hidden="1" customWidth="1"/>
  </cols>
  <sheetData>
    <row r="1" spans="1:29">
      <c r="A1" s="83"/>
      <c r="B1" s="83"/>
      <c r="C1" s="32"/>
      <c r="D1" s="32"/>
      <c r="E1" s="83"/>
      <c r="F1" s="83"/>
      <c r="G1" s="32"/>
      <c r="H1" s="83"/>
      <c r="I1" s="32"/>
      <c r="J1" s="32"/>
      <c r="K1" s="32"/>
      <c r="L1" s="83"/>
      <c r="M1" s="83"/>
      <c r="N1" s="83"/>
      <c r="O1" s="83"/>
      <c r="P1" s="83"/>
      <c r="Q1" s="83"/>
      <c r="R1" s="83"/>
      <c r="S1" s="83"/>
      <c r="T1" s="83"/>
      <c r="U1" s="83"/>
      <c r="V1" s="83"/>
      <c r="W1" s="83"/>
      <c r="X1" s="83"/>
      <c r="Y1" s="83"/>
      <c r="Z1" s="83"/>
      <c r="AA1" s="83"/>
      <c r="AB1" s="83"/>
      <c r="AC1" s="83"/>
    </row>
    <row r="2" spans="1:29">
      <c r="A2" s="83"/>
      <c r="B2" s="83"/>
      <c r="C2" s="32"/>
      <c r="D2" s="32"/>
      <c r="E2" s="83"/>
      <c r="F2" s="83"/>
      <c r="G2" s="32"/>
      <c r="H2" s="83"/>
      <c r="I2" s="32"/>
      <c r="J2" s="32"/>
      <c r="K2" s="32"/>
      <c r="L2" s="83"/>
      <c r="M2" s="83"/>
      <c r="N2" s="83"/>
      <c r="O2" s="83"/>
      <c r="P2" s="83"/>
      <c r="Q2" s="83"/>
      <c r="R2" s="83"/>
      <c r="S2" s="83"/>
      <c r="T2" s="83"/>
      <c r="U2" s="83"/>
      <c r="V2" s="83"/>
      <c r="W2" s="83"/>
      <c r="X2" s="83"/>
      <c r="Y2" s="83"/>
      <c r="Z2" s="83"/>
      <c r="AA2" s="83"/>
      <c r="AB2" s="83"/>
      <c r="AC2" s="83"/>
    </row>
    <row r="3" spans="1:29">
      <c r="A3" s="83"/>
      <c r="B3" s="83"/>
      <c r="C3" s="32"/>
      <c r="D3" s="32"/>
      <c r="E3" s="83"/>
      <c r="F3" s="83"/>
      <c r="G3" s="32"/>
      <c r="H3" s="83"/>
      <c r="I3" s="32"/>
      <c r="J3" s="32"/>
      <c r="K3" s="32"/>
      <c r="L3" s="83"/>
      <c r="M3" s="83"/>
      <c r="N3" s="83"/>
      <c r="O3" s="83"/>
      <c r="P3" s="83"/>
      <c r="Q3" s="83"/>
      <c r="R3" s="83"/>
      <c r="S3" s="83"/>
      <c r="T3" s="83"/>
      <c r="U3" s="83"/>
      <c r="V3" s="83"/>
      <c r="W3" s="83"/>
      <c r="X3" s="83"/>
      <c r="Y3" s="83"/>
      <c r="Z3" s="83"/>
      <c r="AA3" s="83"/>
      <c r="AB3" s="83"/>
      <c r="AC3" s="83"/>
    </row>
    <row r="4" spans="1:29">
      <c r="A4" s="83"/>
      <c r="B4" s="83"/>
      <c r="C4" s="32"/>
      <c r="D4" s="32"/>
      <c r="E4" s="83"/>
      <c r="F4" s="83"/>
      <c r="G4" s="32"/>
      <c r="H4" s="83"/>
      <c r="I4" s="32"/>
      <c r="J4" s="32"/>
      <c r="K4" s="32"/>
      <c r="L4" s="83"/>
      <c r="M4" s="83"/>
      <c r="N4" s="83"/>
      <c r="O4" s="83"/>
      <c r="P4" s="83"/>
      <c r="Q4" s="83"/>
      <c r="R4" s="83"/>
      <c r="S4" s="83"/>
      <c r="T4" s="83"/>
      <c r="U4" s="83"/>
      <c r="V4" s="83"/>
      <c r="W4" s="83"/>
      <c r="X4" s="83"/>
      <c r="Y4" s="83"/>
      <c r="Z4" s="83"/>
      <c r="AA4" s="83"/>
      <c r="AB4" s="83"/>
      <c r="AC4" s="83"/>
    </row>
    <row r="5" spans="1:29" ht="26.25" customHeight="1">
      <c r="A5" s="83"/>
      <c r="B5" s="83"/>
      <c r="C5" s="409"/>
      <c r="D5" s="486"/>
      <c r="E5" s="811" t="s">
        <v>1555</v>
      </c>
      <c r="F5" s="812"/>
      <c r="G5" s="812"/>
      <c r="H5" s="812"/>
      <c r="I5" s="812"/>
      <c r="J5" s="812"/>
      <c r="K5" s="812"/>
      <c r="L5" s="812"/>
      <c r="M5" s="812"/>
      <c r="N5" s="812"/>
      <c r="O5" s="812"/>
      <c r="P5" s="812"/>
      <c r="Q5" s="813"/>
      <c r="R5" s="487"/>
      <c r="S5" s="487"/>
      <c r="T5" s="487"/>
      <c r="U5" s="487"/>
      <c r="V5" s="487"/>
      <c r="W5" s="487"/>
      <c r="X5" s="487"/>
      <c r="Y5" s="487"/>
      <c r="Z5" s="488"/>
      <c r="AA5" s="489"/>
      <c r="AB5" s="489"/>
      <c r="AC5" s="488"/>
    </row>
    <row r="6" spans="1:29" ht="26.25">
      <c r="A6" s="83"/>
      <c r="B6" s="83"/>
      <c r="C6" s="412"/>
      <c r="D6" s="32"/>
      <c r="E6" s="786"/>
      <c r="F6" s="787"/>
      <c r="G6" s="787"/>
      <c r="H6" s="787"/>
      <c r="I6" s="787"/>
      <c r="J6" s="787"/>
      <c r="K6" s="787"/>
      <c r="L6" s="787"/>
      <c r="M6" s="787"/>
      <c r="N6" s="787"/>
      <c r="O6" s="787"/>
      <c r="P6" s="787"/>
      <c r="Q6" s="788"/>
      <c r="R6" s="490"/>
      <c r="S6" s="490"/>
      <c r="T6" s="490"/>
      <c r="U6" s="490"/>
      <c r="V6" s="490"/>
      <c r="W6" s="490"/>
      <c r="X6" s="490"/>
      <c r="Y6" s="490"/>
      <c r="Z6" s="491"/>
      <c r="AA6" s="83"/>
      <c r="AB6" s="83"/>
      <c r="AC6" s="491"/>
    </row>
    <row r="7" spans="1:29" ht="26.25" customHeight="1">
      <c r="A7" s="83"/>
      <c r="B7" s="83"/>
      <c r="C7" s="412"/>
      <c r="D7" s="32"/>
      <c r="E7" s="814" t="s">
        <v>24</v>
      </c>
      <c r="F7" s="739"/>
      <c r="G7" s="739"/>
      <c r="H7" s="739"/>
      <c r="I7" s="739"/>
      <c r="J7" s="739"/>
      <c r="K7" s="739"/>
      <c r="L7" s="739"/>
      <c r="M7" s="739"/>
      <c r="N7" s="739"/>
      <c r="O7" s="739"/>
      <c r="P7" s="739"/>
      <c r="Q7" s="740"/>
      <c r="R7" s="490"/>
      <c r="S7" s="490"/>
      <c r="T7" s="490"/>
      <c r="U7" s="490"/>
      <c r="V7" s="490"/>
      <c r="W7" s="490"/>
      <c r="X7" s="490"/>
      <c r="Y7" s="490"/>
      <c r="Z7" s="491"/>
      <c r="AA7" s="83"/>
      <c r="AB7" s="83"/>
      <c r="AC7" s="491"/>
    </row>
    <row r="8" spans="1:29" ht="26.25" customHeight="1">
      <c r="A8" s="83"/>
      <c r="B8" s="83"/>
      <c r="C8" s="412"/>
      <c r="D8" s="32"/>
      <c r="E8" s="814" t="s">
        <v>200</v>
      </c>
      <c r="F8" s="739"/>
      <c r="G8" s="739"/>
      <c r="H8" s="739"/>
      <c r="I8" s="739"/>
      <c r="J8" s="739"/>
      <c r="K8" s="739"/>
      <c r="L8" s="739"/>
      <c r="M8" s="739"/>
      <c r="N8" s="739"/>
      <c r="O8" s="739"/>
      <c r="P8" s="739"/>
      <c r="Q8" s="740"/>
      <c r="R8" s="492"/>
      <c r="S8" s="83"/>
      <c r="T8" s="83"/>
      <c r="U8" s="83"/>
      <c r="V8" s="83"/>
      <c r="W8" s="83"/>
      <c r="X8" s="83"/>
      <c r="Y8" s="83"/>
      <c r="Z8" s="491"/>
      <c r="AA8" s="83"/>
      <c r="AB8" s="83"/>
      <c r="AC8" s="491"/>
    </row>
    <row r="9" spans="1:29" ht="26.25" customHeight="1">
      <c r="A9" s="83"/>
      <c r="B9" s="83"/>
      <c r="C9" s="412"/>
      <c r="D9" s="32"/>
      <c r="E9" s="814" t="s">
        <v>201</v>
      </c>
      <c r="F9" s="739"/>
      <c r="G9" s="739"/>
      <c r="H9" s="739"/>
      <c r="I9" s="739"/>
      <c r="J9" s="739"/>
      <c r="K9" s="739"/>
      <c r="L9" s="739"/>
      <c r="M9" s="739"/>
      <c r="N9" s="739"/>
      <c r="O9" s="739"/>
      <c r="P9" s="739"/>
      <c r="Q9" s="740"/>
      <c r="R9" s="83"/>
      <c r="S9" s="83"/>
      <c r="T9" s="83"/>
      <c r="U9" s="83"/>
      <c r="V9" s="83"/>
      <c r="W9" s="83"/>
      <c r="X9" s="83"/>
      <c r="Y9" s="83"/>
      <c r="Z9" s="491"/>
      <c r="AA9" s="83"/>
      <c r="AB9" s="83"/>
      <c r="AC9" s="491"/>
    </row>
    <row r="10" spans="1:29">
      <c r="A10" s="83"/>
      <c r="B10" s="83"/>
      <c r="C10" s="412"/>
      <c r="D10" s="32"/>
      <c r="E10" s="83"/>
      <c r="F10" s="83"/>
      <c r="G10" s="32"/>
      <c r="H10" s="83"/>
      <c r="I10" s="417"/>
      <c r="J10" s="417"/>
      <c r="K10" s="417"/>
      <c r="L10" s="416"/>
      <c r="M10" s="416"/>
      <c r="N10" s="416"/>
      <c r="O10" s="416"/>
      <c r="P10" s="416"/>
      <c r="Q10" s="416"/>
      <c r="R10" s="416"/>
      <c r="S10" s="416"/>
      <c r="T10" s="416"/>
      <c r="U10" s="416"/>
      <c r="V10" s="416"/>
      <c r="W10" s="416"/>
      <c r="X10" s="416"/>
      <c r="Y10" s="416"/>
      <c r="Z10" s="491"/>
      <c r="AA10" s="83"/>
      <c r="AB10" s="83"/>
      <c r="AC10" s="491"/>
    </row>
    <row r="11" spans="1:29" ht="27" customHeight="1">
      <c r="A11" s="83"/>
      <c r="B11" s="83"/>
      <c r="C11" s="493"/>
      <c r="D11" s="494"/>
      <c r="E11" s="494"/>
      <c r="F11" s="494"/>
      <c r="G11" s="495"/>
      <c r="H11" s="494"/>
      <c r="I11" s="843" t="s">
        <v>1556</v>
      </c>
      <c r="J11" s="844"/>
      <c r="K11" s="844"/>
      <c r="L11" s="844"/>
      <c r="M11" s="844"/>
      <c r="N11" s="844"/>
      <c r="O11" s="844"/>
      <c r="P11" s="844"/>
      <c r="Q11" s="844"/>
      <c r="R11" s="844"/>
      <c r="S11" s="844"/>
      <c r="T11" s="844"/>
      <c r="U11" s="844"/>
      <c r="V11" s="844"/>
      <c r="W11" s="844"/>
      <c r="X11" s="844"/>
      <c r="Y11" s="845"/>
      <c r="Z11" s="496"/>
      <c r="AA11" s="83"/>
      <c r="AB11" s="83"/>
      <c r="AC11" s="491"/>
    </row>
    <row r="12" spans="1:29" ht="87" customHeight="1">
      <c r="A12" s="83"/>
      <c r="B12" s="83"/>
      <c r="C12" s="761" t="s">
        <v>146</v>
      </c>
      <c r="D12" s="750"/>
      <c r="E12" s="750"/>
      <c r="F12" s="750"/>
      <c r="G12" s="750"/>
      <c r="H12" s="751"/>
      <c r="I12" s="840" t="s">
        <v>1557</v>
      </c>
      <c r="J12" s="841"/>
      <c r="K12" s="841"/>
      <c r="L12" s="841"/>
      <c r="M12" s="842"/>
      <c r="N12" s="840" t="s">
        <v>1558</v>
      </c>
      <c r="O12" s="841"/>
      <c r="P12" s="841"/>
      <c r="Q12" s="842"/>
      <c r="R12" s="840" t="s">
        <v>1559</v>
      </c>
      <c r="S12" s="841"/>
      <c r="T12" s="841"/>
      <c r="U12" s="842"/>
      <c r="V12" s="840" t="s">
        <v>1560</v>
      </c>
      <c r="W12" s="841"/>
      <c r="X12" s="841"/>
      <c r="Y12" s="846"/>
      <c r="Z12" s="497" t="s">
        <v>1561</v>
      </c>
      <c r="AA12" s="498"/>
      <c r="AB12" s="498"/>
      <c r="AC12" s="499"/>
    </row>
    <row r="13" spans="1:29" ht="63">
      <c r="A13" s="83"/>
      <c r="B13" s="83"/>
      <c r="C13" s="500" t="s">
        <v>1562</v>
      </c>
      <c r="D13" s="501" t="s">
        <v>1542</v>
      </c>
      <c r="E13" s="501" t="s">
        <v>1543</v>
      </c>
      <c r="F13" s="501" t="s">
        <v>146</v>
      </c>
      <c r="G13" s="501" t="s">
        <v>1563</v>
      </c>
      <c r="H13" s="502" t="s">
        <v>1564</v>
      </c>
      <c r="I13" s="503" t="s">
        <v>1565</v>
      </c>
      <c r="J13" s="504" t="s">
        <v>1566</v>
      </c>
      <c r="K13" s="505" t="s">
        <v>1567</v>
      </c>
      <c r="L13" s="505" t="s">
        <v>1568</v>
      </c>
      <c r="M13" s="506" t="s">
        <v>1569</v>
      </c>
      <c r="N13" s="504" t="s">
        <v>1566</v>
      </c>
      <c r="O13" s="505" t="s">
        <v>1567</v>
      </c>
      <c r="P13" s="505" t="s">
        <v>1568</v>
      </c>
      <c r="Q13" s="506" t="s">
        <v>1569</v>
      </c>
      <c r="R13" s="504" t="s">
        <v>1566</v>
      </c>
      <c r="S13" s="505" t="s">
        <v>1567</v>
      </c>
      <c r="T13" s="505" t="s">
        <v>1568</v>
      </c>
      <c r="U13" s="506" t="s">
        <v>1569</v>
      </c>
      <c r="V13" s="505" t="s">
        <v>1566</v>
      </c>
      <c r="W13" s="507" t="s">
        <v>1567</v>
      </c>
      <c r="X13" s="507" t="s">
        <v>1568</v>
      </c>
      <c r="Y13" s="508" t="s">
        <v>1569</v>
      </c>
      <c r="Z13" s="509"/>
      <c r="AA13" s="510" t="s">
        <v>1570</v>
      </c>
      <c r="AB13" s="511" t="s">
        <v>1571</v>
      </c>
      <c r="AC13" s="511" t="s">
        <v>1572</v>
      </c>
    </row>
    <row r="14" spans="1:29" ht="211.5" customHeight="1">
      <c r="A14" s="83"/>
      <c r="B14" s="83"/>
      <c r="C14" s="424" t="str">
        <f>IF(ISBLANK('5. Pp (3 años)'!B46),"",'5. Pp (3 años)'!B46)</f>
        <v>Dirección de Planeación Municipal</v>
      </c>
      <c r="D14" s="512" t="str">
        <f>IF(ISBLANK('5. Pp (3 años)'!C46),"",'5. Pp (3 años)'!C46)</f>
        <v>Fin</v>
      </c>
      <c r="E14" s="425" t="str">
        <f>IF(ISBLANK('5. Pp (3 años)'!D46),"",'5. Pp (3 años)'!D46)</f>
        <v>3.3.1 Contribuir a una sociedad más segura, cohesionada y pacífica en el municipio de Benito Juárez mediante estrategias de prevención de la violencia, impulso a la convivencia y fortalecimiento del bienestar social.</v>
      </c>
      <c r="F14" s="425" t="str">
        <f>IF(ISBLANK('5. Pp (3 años)'!E46),"",'5. Pp (3 años)'!E46)</f>
        <v>I_TOD_PAZ: Índice de Todos por la Paz</v>
      </c>
      <c r="G14" s="512" t="str">
        <f>IF(ISBLANK('5. Pp (3 años)'!H46),"",'5. Pp (3 años)'!H46)</f>
        <v>Trianual</v>
      </c>
      <c r="H14" s="513" t="str">
        <f>IF(ISBLANK('5. Pp (3 años)'!J46),"",'5. Pp (3 años)'!J46)</f>
        <v>Unidad de medida del indicador: 
Porcentaje</v>
      </c>
      <c r="I14" s="514">
        <f>IF(ISBLANK('9. METAS'!K20),"",'9. METAS'!K20)</f>
        <v>0.32</v>
      </c>
      <c r="J14" s="515">
        <f>IF(ISBLANK('9. METAS'!Q20),"",'9. METAS'!Q20)</f>
        <v>0.08</v>
      </c>
      <c r="K14" s="516">
        <f>IF(ISBLANK('9. METAS'!R20),"",'9. METAS'!R20)</f>
        <v>0.08</v>
      </c>
      <c r="L14" s="516">
        <f>IF(ISBLANK('9. METAS'!S20),"",'9. METAS'!S20)</f>
        <v>0.08</v>
      </c>
      <c r="M14" s="517">
        <f>IF(ISBLANK('9. METAS'!T20),"",'9. METAS'!T20)</f>
        <v>0.08</v>
      </c>
      <c r="N14" s="515">
        <v>0.08</v>
      </c>
      <c r="O14" s="516">
        <v>0.08</v>
      </c>
      <c r="P14" s="516"/>
      <c r="Q14" s="517"/>
      <c r="R14" s="518">
        <f t="shared" ref="R14:U14" si="0">IFERROR((N14/J14),"100%")</f>
        <v>1</v>
      </c>
      <c r="S14" s="519">
        <f t="shared" si="0"/>
        <v>1</v>
      </c>
      <c r="T14" s="519">
        <f t="shared" si="0"/>
        <v>0</v>
      </c>
      <c r="U14" s="520">
        <f t="shared" si="0"/>
        <v>0</v>
      </c>
      <c r="V14" s="521">
        <f t="shared" ref="V14:V243" si="1">IFERROR((N14/I14),"No Programado")</f>
        <v>0.25</v>
      </c>
      <c r="W14" s="519">
        <f t="shared" ref="W14:W62" si="2">IFERROR((N14+O14)/I14, "No Programado")</f>
        <v>0.5</v>
      </c>
      <c r="X14" s="519">
        <f t="shared" ref="X14:X62" si="3">IFERROR((N14+O14+P14)/I14, "No Programado")</f>
        <v>0.5</v>
      </c>
      <c r="Y14" s="522">
        <f t="shared" ref="Y14:Y62" si="4">IFERROR((N14+O14+P14+Q14)/I14, "No Programado")</f>
        <v>0.5</v>
      </c>
      <c r="Z14" s="523" t="s">
        <v>1573</v>
      </c>
      <c r="AA14" s="524"/>
      <c r="AB14" s="525"/>
      <c r="AC14" s="526"/>
    </row>
    <row r="15" spans="1:29" ht="197.25" customHeight="1">
      <c r="A15" s="527"/>
      <c r="B15" s="527"/>
      <c r="C15" s="528" t="str">
        <f>IF(ISBLANK('5. Pp (3 años)'!B47),"",'5. Pp (3 años)'!B47)</f>
        <v>Oficina de la Secretaría General</v>
      </c>
      <c r="D15" s="529" t="str">
        <f>IF(ISBLANK('5. Pp (3 años)'!C47),"",'5. Pp (3 años)'!C47)</f>
        <v>Propósito</v>
      </c>
      <c r="E15" s="435" t="str">
        <f>IF(ISBLANK('5. Pp (3 años)'!D47),"",'5. Pp (3 años)'!D47)</f>
        <v xml:space="preserve">3.1.1.1 Las dependencias municipales  de la Secretaria General atienden a las y los ciudadanos del municipio de Benito Juárez respecto a sus necesidades  y demandas con base en los servicios. </v>
      </c>
      <c r="F15" s="435" t="str">
        <f>IF(ISBLANK('5. Pp (3 años)'!E47),"",'5. Pp (3 años)'!E47)</f>
        <v xml:space="preserve">PCIA: Porcentaje de ciudadanas(os) atendidas(os). </v>
      </c>
      <c r="G15" s="530" t="str">
        <f>IF(ISBLANK('5. Pp (3 años)'!H47),"",'5. Pp (3 años)'!H47)</f>
        <v>Trimestral</v>
      </c>
      <c r="H15" s="531" t="str">
        <f>IF(ISBLANK('5. Pp (3 años)'!J47),"",'5. Pp (3 años)'!J47)</f>
        <v>UNIDAD DE MEDIDA DEL INDICADOR:
Porcentaje   
 UNIDAD DE MEDIDA DE LA VARIABLE:
Ciudadanas(os)</v>
      </c>
      <c r="I15" s="532">
        <f>IF(ISBLANK('9. METAS'!K21),"",'9. METAS'!K21)</f>
        <v>2400</v>
      </c>
      <c r="J15" s="533">
        <f>IF(ISBLANK('9. METAS'!Q21),"",'9. METAS'!Q21)</f>
        <v>600</v>
      </c>
      <c r="K15" s="534">
        <f>IF(ISBLANK('9. METAS'!R21),"",'9. METAS'!R21)</f>
        <v>600</v>
      </c>
      <c r="L15" s="534">
        <f>IF(ISBLANK('9. METAS'!S21),"",'9. METAS'!S21)</f>
        <v>600</v>
      </c>
      <c r="M15" s="535">
        <f>IF(ISBLANK('9. METAS'!T21),"",'9. METAS'!T21)</f>
        <v>600</v>
      </c>
      <c r="N15" s="536">
        <v>600</v>
      </c>
      <c r="O15" s="537">
        <v>600</v>
      </c>
      <c r="P15" s="537"/>
      <c r="Q15" s="538"/>
      <c r="R15" s="539">
        <f t="shared" ref="R15:U15" si="5">IFERROR((N15/J15),"100%")</f>
        <v>1</v>
      </c>
      <c r="S15" s="540">
        <f t="shared" si="5"/>
        <v>1</v>
      </c>
      <c r="T15" s="540">
        <f t="shared" si="5"/>
        <v>0</v>
      </c>
      <c r="U15" s="541">
        <f t="shared" si="5"/>
        <v>0</v>
      </c>
      <c r="V15" s="521">
        <f t="shared" si="1"/>
        <v>0.25</v>
      </c>
      <c r="W15" s="519">
        <f t="shared" si="2"/>
        <v>0.5</v>
      </c>
      <c r="X15" s="519">
        <f t="shared" si="3"/>
        <v>0.5</v>
      </c>
      <c r="Y15" s="522">
        <f t="shared" si="4"/>
        <v>0.5</v>
      </c>
      <c r="Z15" s="542" t="s">
        <v>1574</v>
      </c>
      <c r="AA15" s="543"/>
      <c r="AB15" s="544"/>
      <c r="AC15" s="545"/>
    </row>
    <row r="16" spans="1:29" ht="180.75" customHeight="1">
      <c r="A16" s="83"/>
      <c r="B16" s="83"/>
      <c r="C16" s="546" t="str">
        <f>IF(ISBLANK('5. Pp (3 años)'!B48),"",'5. Pp (3 años)'!B48)</f>
        <v>Oficina de la Secretaría General</v>
      </c>
      <c r="D16" s="217" t="str">
        <f>IF(ISBLANK('5. Pp (3 años)'!C48),"",'5. Pp (3 años)'!C48)</f>
        <v>Componente</v>
      </c>
      <c r="E16" s="216" t="str">
        <f>IF(ISBLANK('5. Pp (3 años)'!D48),"",'5. Pp (3 años)'!D48)</f>
        <v>3.1.1.1.1 Resoluciones de las demandas ciudadanas por la Secretaría General emitidas.</v>
      </c>
      <c r="F16" s="216" t="str">
        <f>IF(ISBLANK('5. Pp (3 años)'!E48),"",'5. Pp (3 años)'!E48)</f>
        <v>PRDC: Porcentaje de resoluciones de las demandas ciudadanas emitidas.</v>
      </c>
      <c r="G16" s="217" t="str">
        <f>IF(ISBLANK('5. Pp (3 años)'!H48),"",'5. Pp (3 años)'!H48)</f>
        <v>Trimestral</v>
      </c>
      <c r="H16" s="547" t="str">
        <f>IF(ISBLANK('5. Pp (3 años)'!J48),"",'5. Pp (3 años)'!J48)</f>
        <v>UNIDAD DE MEDIDA DEL INDICADOR:
Porcentaje.
UNIDAD DE MEDIDA DE LA VARIABLE:
Resoluciones de las demandas ciudadanas.</v>
      </c>
      <c r="I16" s="532">
        <f>IF(ISBLANK('9. METAS'!K22),"",'9. METAS'!K22)</f>
        <v>2500</v>
      </c>
      <c r="J16" s="533">
        <f>IF(ISBLANK('9. METAS'!Q22),"",'9. METAS'!Q22)</f>
        <v>625</v>
      </c>
      <c r="K16" s="534">
        <f>IF(ISBLANK('9. METAS'!R22),"",'9. METAS'!R22)</f>
        <v>625</v>
      </c>
      <c r="L16" s="534">
        <f>IF(ISBLANK('9. METAS'!S22),"",'9. METAS'!S22)</f>
        <v>625</v>
      </c>
      <c r="M16" s="535">
        <f>IF(ISBLANK('9. METAS'!T22),"",'9. METAS'!T22)</f>
        <v>625</v>
      </c>
      <c r="N16" s="548">
        <v>778</v>
      </c>
      <c r="O16" s="549">
        <v>912</v>
      </c>
      <c r="P16" s="549"/>
      <c r="Q16" s="550"/>
      <c r="R16" s="518">
        <f t="shared" ref="R16:U16" si="6">IFERROR((N16/J16),"100%")</f>
        <v>1.2447999999999999</v>
      </c>
      <c r="S16" s="519">
        <f t="shared" si="6"/>
        <v>1.4592000000000001</v>
      </c>
      <c r="T16" s="519">
        <f t="shared" si="6"/>
        <v>0</v>
      </c>
      <c r="U16" s="520">
        <f t="shared" si="6"/>
        <v>0</v>
      </c>
      <c r="V16" s="521">
        <f t="shared" si="1"/>
        <v>0.31119999999999998</v>
      </c>
      <c r="W16" s="519">
        <f t="shared" si="2"/>
        <v>0.67600000000000005</v>
      </c>
      <c r="X16" s="519">
        <f t="shared" si="3"/>
        <v>0.67600000000000005</v>
      </c>
      <c r="Y16" s="522">
        <f t="shared" si="4"/>
        <v>0.67600000000000005</v>
      </c>
      <c r="Z16" s="542" t="s">
        <v>1575</v>
      </c>
      <c r="AA16" s="551"/>
      <c r="AB16" s="552"/>
      <c r="AC16" s="553"/>
    </row>
    <row r="17" spans="1:29" ht="165.75" customHeight="1">
      <c r="A17" s="83"/>
      <c r="B17" s="83"/>
      <c r="C17" s="554" t="str">
        <f>IF(ISBLANK('5. Pp (3 años)'!B49),"",'5. Pp (3 años)'!B49)</f>
        <v>Oficina de la Secretaría General</v>
      </c>
      <c r="D17" s="228" t="str">
        <f>IF(ISBLANK('5. Pp (3 años)'!C49),"",'5. Pp (3 años)'!C49)</f>
        <v>Actividad</v>
      </c>
      <c r="E17" s="155" t="str">
        <f>IF(ISBLANK('5. Pp (3 años)'!D49),"",'5. Pp (3 años)'!D49)</f>
        <v>3.1.1.1.1.1 Otorgamiento de apoyos administrativos y financieros brindados a la ciudadanía.</v>
      </c>
      <c r="F17" s="155" t="str">
        <f>IF(ISBLANK('5. Pp (3 años)'!E49),"",'5. Pp (3 años)'!E49)</f>
        <v xml:space="preserve">PAOC: Porcentaje de apoyos administrativos y financieros otorgados. </v>
      </c>
      <c r="G17" s="312" t="str">
        <f>IF(ISBLANK('5. Pp (3 años)'!H49),"",'5. Pp (3 años)'!H49)</f>
        <v>Trimestral</v>
      </c>
      <c r="H17" s="555" t="str">
        <f>IF(ISBLANK('5. Pp (3 años)'!J49),"",'5. Pp (3 años)'!J49)</f>
        <v>UNIDAD DE MEDIDA DEL INDICADOR:
Porcentaje.  
UNIDAD DE MEDIDA DE LA VARIABLE:
Apoyos administrativos y financieros.</v>
      </c>
      <c r="I17" s="532">
        <f>IF(ISBLANK('9. METAS'!K23),"",'9. METAS'!K23)</f>
        <v>950</v>
      </c>
      <c r="J17" s="533">
        <f>IF(ISBLANK('9. METAS'!Q23),"",'9. METAS'!Q23)</f>
        <v>237</v>
      </c>
      <c r="K17" s="534">
        <f>IF(ISBLANK('9. METAS'!R23),"",'9. METAS'!R23)</f>
        <v>237</v>
      </c>
      <c r="L17" s="534">
        <f>IF(ISBLANK('9. METAS'!S23),"",'9. METAS'!S23)</f>
        <v>237</v>
      </c>
      <c r="M17" s="535">
        <f>IF(ISBLANK('9. METAS'!T23),"",'9. METAS'!T23)</f>
        <v>239</v>
      </c>
      <c r="N17" s="548">
        <v>486</v>
      </c>
      <c r="O17" s="549">
        <v>370</v>
      </c>
      <c r="P17" s="549"/>
      <c r="Q17" s="550"/>
      <c r="R17" s="518">
        <f t="shared" ref="R17:U17" si="7">IFERROR((N17/J17),"100%")</f>
        <v>2.0506329113924049</v>
      </c>
      <c r="S17" s="519">
        <f t="shared" si="7"/>
        <v>1.5611814345991561</v>
      </c>
      <c r="T17" s="519">
        <f t="shared" si="7"/>
        <v>0</v>
      </c>
      <c r="U17" s="520">
        <f t="shared" si="7"/>
        <v>0</v>
      </c>
      <c r="V17" s="521">
        <f t="shared" si="1"/>
        <v>0.51157894736842102</v>
      </c>
      <c r="W17" s="519">
        <f t="shared" si="2"/>
        <v>0.90105263157894733</v>
      </c>
      <c r="X17" s="519">
        <f t="shared" si="3"/>
        <v>0.90105263157894733</v>
      </c>
      <c r="Y17" s="522">
        <f t="shared" si="4"/>
        <v>0.90105263157894733</v>
      </c>
      <c r="Z17" s="542" t="s">
        <v>1576</v>
      </c>
      <c r="AA17" s="551"/>
      <c r="AB17" s="552"/>
      <c r="AC17" s="553"/>
    </row>
    <row r="18" spans="1:29" ht="148.5" customHeight="1">
      <c r="A18" s="83"/>
      <c r="B18" s="83"/>
      <c r="C18" s="554" t="str">
        <f>IF(ISBLANK('5. Pp (3 años)'!B50),"",'5. Pp (3 años)'!B50)</f>
        <v>Oficina de la Secretaría General</v>
      </c>
      <c r="D18" s="228" t="str">
        <f>IF(ISBLANK('5. Pp (3 años)'!C50),"",'5. Pp (3 años)'!C50)</f>
        <v>Actividad</v>
      </c>
      <c r="E18" s="155" t="str">
        <f>IF(ISBLANK('5. Pp (3 años)'!D50),"",'5. Pp (3 años)'!D50)</f>
        <v xml:space="preserve">3.1.1.1.1.2 Gestión de las sesiones ordinarias llevadas acabo por el cabildo </v>
      </c>
      <c r="F18" s="155" t="str">
        <f>IF(ISBLANK('5. Pp (3 años)'!E50),"",'5. Pp (3 años)'!E50)</f>
        <v>PSCA: Porcentaje de sesiones ordinarias de Cabildo realizadas.</v>
      </c>
      <c r="G18" s="228" t="str">
        <f>IF(ISBLANK('5. Pp (3 años)'!H50),"",'5. Pp (3 años)'!H50)</f>
        <v>Trimestral</v>
      </c>
      <c r="H18" s="555" t="str">
        <f>IF(ISBLANK('5. Pp (3 años)'!J50),"",'5. Pp (3 años)'!J50)</f>
        <v>UNIDAD DE MEDIDA DEL INDICADOR:
Porcentaje   
UNIDAD DE MEDIDA DE LA VARIABLE:
Sesiones de Cabildo.</v>
      </c>
      <c r="I18" s="532">
        <f>IF(ISBLANK('9. METAS'!K24),"",'9. METAS'!K24)</f>
        <v>100</v>
      </c>
      <c r="J18" s="533">
        <f>IF(ISBLANK('9. METAS'!Q24),"",'9. METAS'!Q24)</f>
        <v>25</v>
      </c>
      <c r="K18" s="534">
        <f>IF(ISBLANK('9. METAS'!R24),"",'9. METAS'!R24)</f>
        <v>25</v>
      </c>
      <c r="L18" s="534">
        <f>IF(ISBLANK('9. METAS'!S24),"",'9. METAS'!S24)</f>
        <v>25</v>
      </c>
      <c r="M18" s="535">
        <f>IF(ISBLANK('9. METAS'!T24),"",'9. METAS'!T24)</f>
        <v>25</v>
      </c>
      <c r="N18" s="548">
        <v>8</v>
      </c>
      <c r="O18" s="549">
        <v>11</v>
      </c>
      <c r="P18" s="549"/>
      <c r="Q18" s="550"/>
      <c r="R18" s="518">
        <f t="shared" ref="R18:U18" si="8">IFERROR((N18/J18),"100%")</f>
        <v>0.32</v>
      </c>
      <c r="S18" s="519">
        <f t="shared" si="8"/>
        <v>0.44</v>
      </c>
      <c r="T18" s="519">
        <f t="shared" si="8"/>
        <v>0</v>
      </c>
      <c r="U18" s="520">
        <f t="shared" si="8"/>
        <v>0</v>
      </c>
      <c r="V18" s="521">
        <f t="shared" si="1"/>
        <v>0.08</v>
      </c>
      <c r="W18" s="519">
        <f t="shared" si="2"/>
        <v>0.19</v>
      </c>
      <c r="X18" s="519">
        <f t="shared" si="3"/>
        <v>0.19</v>
      </c>
      <c r="Y18" s="522">
        <f t="shared" si="4"/>
        <v>0.19</v>
      </c>
      <c r="Z18" s="542" t="s">
        <v>1577</v>
      </c>
      <c r="AA18" s="551"/>
      <c r="AB18" s="552"/>
      <c r="AC18" s="553"/>
    </row>
    <row r="19" spans="1:29" ht="148.5" customHeight="1">
      <c r="A19" s="83"/>
      <c r="B19" s="83"/>
      <c r="C19" s="554" t="str">
        <f>IF(ISBLANK('5. Pp (3 años)'!B51),"",'5. Pp (3 años)'!B51)</f>
        <v>Oficina de la Secretaría General</v>
      </c>
      <c r="D19" s="228" t="str">
        <f>IF(ISBLANK('5. Pp (3 años)'!C51),"",'5. Pp (3 años)'!C51)</f>
        <v>Actividad</v>
      </c>
      <c r="E19" s="155" t="str">
        <f>IF(ISBLANK('5. Pp (3 años)'!D51),"",'5. Pp (3 años)'!D51)</f>
        <v>3.2.1.1.1.3 Gestión de solicitudes formuladas por la ciudadanía.</v>
      </c>
      <c r="F19" s="155" t="str">
        <f>IF(ISBLANK('5. Pp (3 años)'!E51),"",'5. Pp (3 años)'!E51)</f>
        <v>PSCG: Porcentaje de Solicitudes Ciudadanas gestionadas.</v>
      </c>
      <c r="G19" s="228" t="str">
        <f>IF(ISBLANK('5. Pp (3 años)'!H51),"",'5. Pp (3 años)'!H51)</f>
        <v>Trimestral</v>
      </c>
      <c r="H19" s="555" t="str">
        <f>IF(ISBLANK('5. Pp (3 años)'!J51),"",'5. Pp (3 años)'!J51)</f>
        <v>UNIDAD DE MEDIDA DEL INDICADOR:
Porcentaje . 
 UNIDAD DE MEDIDA DE LA VARIABLE:
Solicitudes Ciudadanas.</v>
      </c>
      <c r="I19" s="532">
        <f>IF(ISBLANK('9. METAS'!K25),"",'9. METAS'!K25)</f>
        <v>540</v>
      </c>
      <c r="J19" s="533">
        <f>IF(ISBLANK('9. METAS'!Q25),"",'9. METAS'!Q25)</f>
        <v>135</v>
      </c>
      <c r="K19" s="534">
        <f>IF(ISBLANK('9. METAS'!R25),"",'9. METAS'!R25)</f>
        <v>135</v>
      </c>
      <c r="L19" s="534">
        <f>IF(ISBLANK('9. METAS'!S25),"",'9. METAS'!S25)</f>
        <v>135</v>
      </c>
      <c r="M19" s="535">
        <f>IF(ISBLANK('9. METAS'!T25),"",'9. METAS'!T25)</f>
        <v>135</v>
      </c>
      <c r="N19" s="548">
        <v>478</v>
      </c>
      <c r="O19" s="549">
        <v>495</v>
      </c>
      <c r="P19" s="549"/>
      <c r="Q19" s="550"/>
      <c r="R19" s="518">
        <f t="shared" ref="R19:U19" si="9">IFERROR((N19/J19),"100%")</f>
        <v>3.5407407407407407</v>
      </c>
      <c r="S19" s="519">
        <f t="shared" si="9"/>
        <v>3.6666666666666665</v>
      </c>
      <c r="T19" s="519">
        <f t="shared" si="9"/>
        <v>0</v>
      </c>
      <c r="U19" s="520">
        <f t="shared" si="9"/>
        <v>0</v>
      </c>
      <c r="V19" s="521">
        <f t="shared" si="1"/>
        <v>0.88518518518518519</v>
      </c>
      <c r="W19" s="519">
        <f t="shared" si="2"/>
        <v>1.8018518518518518</v>
      </c>
      <c r="X19" s="519">
        <f t="shared" si="3"/>
        <v>1.8018518518518518</v>
      </c>
      <c r="Y19" s="522">
        <f t="shared" si="4"/>
        <v>1.8018518518518518</v>
      </c>
      <c r="Z19" s="542" t="s">
        <v>1578</v>
      </c>
      <c r="AA19" s="551"/>
      <c r="AB19" s="552"/>
      <c r="AC19" s="553"/>
    </row>
    <row r="20" spans="1:29" ht="148.5" customHeight="1">
      <c r="A20" s="83"/>
      <c r="B20" s="83"/>
      <c r="C20" s="546" t="str">
        <f>IF(ISBLANK('5. Pp (3 años)'!B52),"",'5. Pp (3 años)'!B52)</f>
        <v>Coordinación De Apoyo Iinterinstiticional Como Autoridad Transmisora Para La Búsqueda De Personas No Localizadas</v>
      </c>
      <c r="D20" s="217" t="str">
        <f>IF(ISBLANK('5. Pp (3 años)'!C52),"",'5. Pp (3 años)'!C52)</f>
        <v xml:space="preserve">Componente </v>
      </c>
      <c r="E20" s="216" t="str">
        <f>IF(ISBLANK('5. Pp (3 años)'!D52),"",'5. Pp (3 años)'!D52)</f>
        <v>3.1.1.1.2 Atención a solicitudes de personas no localizadas en el municipio de Benito Juárez</v>
      </c>
      <c r="F20" s="216" t="str">
        <f>IF(ISBLANK('5. Pp (3 años)'!E52),"",'5. Pp (3 años)'!E52)</f>
        <v>PSNLBJ: Porcentaje de solicitudes de personas no localizadas.</v>
      </c>
      <c r="G20" s="217" t="str">
        <f>IF(ISBLANK('5. Pp (3 años)'!H52),"",'5. Pp (3 años)'!H52)</f>
        <v>Trimestral</v>
      </c>
      <c r="H20" s="547" t="str">
        <f>IF(ISBLANK('5. Pp (3 años)'!J52),"",'5. Pp (3 años)'!J52)</f>
        <v>UNIDAD DE MEDIDA DEL INDICADOR:
Porcentaje   
 UNIDAD DE MEDIDA DE LA VARIABLE:
Atención a solicitude de personas no localizadas.</v>
      </c>
      <c r="I20" s="532">
        <f>IF(ISBLANK('9. METAS'!K26),"",'9. METAS'!K26)</f>
        <v>200</v>
      </c>
      <c r="J20" s="533">
        <f>IF(ISBLANK('9. METAS'!Q26),"",'9. METAS'!Q26)</f>
        <v>50</v>
      </c>
      <c r="K20" s="534">
        <f>IF(ISBLANK('9. METAS'!R26),"",'9. METAS'!R26)</f>
        <v>50</v>
      </c>
      <c r="L20" s="534">
        <f>IF(ISBLANK('9. METAS'!S26),"",'9. METAS'!S26)</f>
        <v>50</v>
      </c>
      <c r="M20" s="535">
        <f>IF(ISBLANK('9. METAS'!T26),"",'9. METAS'!T26)</f>
        <v>50</v>
      </c>
      <c r="N20" s="548">
        <v>325</v>
      </c>
      <c r="O20" s="549">
        <v>345</v>
      </c>
      <c r="P20" s="549"/>
      <c r="Q20" s="550"/>
      <c r="R20" s="518">
        <f t="shared" ref="R20:U20" si="10">IFERROR((N20/J20),"100%")</f>
        <v>6.5</v>
      </c>
      <c r="S20" s="519">
        <f t="shared" si="10"/>
        <v>6.9</v>
      </c>
      <c r="T20" s="519">
        <f t="shared" si="10"/>
        <v>0</v>
      </c>
      <c r="U20" s="520">
        <f t="shared" si="10"/>
        <v>0</v>
      </c>
      <c r="V20" s="521">
        <f t="shared" si="1"/>
        <v>1.625</v>
      </c>
      <c r="W20" s="519">
        <f t="shared" si="2"/>
        <v>3.35</v>
      </c>
      <c r="X20" s="519">
        <f t="shared" si="3"/>
        <v>3.35</v>
      </c>
      <c r="Y20" s="522">
        <f t="shared" si="4"/>
        <v>3.35</v>
      </c>
      <c r="Z20" s="542" t="s">
        <v>1579</v>
      </c>
      <c r="AA20" s="551"/>
      <c r="AB20" s="552"/>
      <c r="AC20" s="553"/>
    </row>
    <row r="21" spans="1:29" ht="148.5" customHeight="1">
      <c r="A21" s="83"/>
      <c r="B21" s="83"/>
      <c r="C21" s="554" t="str">
        <f>IF(ISBLANK('5. Pp (3 años)'!B53),"",'5. Pp (3 años)'!B53)</f>
        <v>Coordinación De Apoyo Iinterinstiticional Como Autoridad Transmisora Para La Búsqueda De Personas No Localizadas</v>
      </c>
      <c r="D21" s="228" t="str">
        <f>IF(ISBLANK('5. Pp (3 años)'!C53),"",'5. Pp (3 años)'!C53)</f>
        <v>Actividad</v>
      </c>
      <c r="E21" s="155" t="str">
        <f>IF(ISBLANK('5. Pp (3 años)'!D53),"",'5. Pp (3 años)'!D53)</f>
        <v>3.1.1.1.2.1 Seguimiento, asesorias y acompañamiento en reportes de personas no localizadas en el municipio de Benito Juárez</v>
      </c>
      <c r="F21" s="155" t="str">
        <f>IF(ISBLANK('5. Pp (3 años)'!E53),"",'5. Pp (3 años)'!E53)</f>
        <v>PSAAPNLBJ: Porcentaje de Seguimiento,asesoria y apoyo en reportes de personas no localizadas en el municipio de Benito Juárez</v>
      </c>
      <c r="G21" s="556" t="str">
        <f>IF(ISBLANK('5. Pp (3 años)'!H53),"",'5. Pp (3 años)'!H53)</f>
        <v>Trimestral</v>
      </c>
      <c r="H21" s="555" t="str">
        <f>IF(ISBLANK('5. Pp (3 años)'!J53),"",'5. Pp (3 años)'!J53)</f>
        <v>UNIDAD DE MEDIDA DEL INDICADOR:
Porcentaje   
 UNIDAD DE MEDIDA DE LA VARIABLE:
Asesorias y acompañamiento de reportes de personas no localizadas.</v>
      </c>
      <c r="I21" s="532">
        <f>IF(ISBLANK('9. METAS'!K27),"",'9. METAS'!K27)</f>
        <v>100</v>
      </c>
      <c r="J21" s="533">
        <f>IF(ISBLANK('9. METAS'!Q27),"",'9. METAS'!Q27)</f>
        <v>25</v>
      </c>
      <c r="K21" s="534">
        <f>IF(ISBLANK('9. METAS'!R27),"",'9. METAS'!R27)</f>
        <v>25</v>
      </c>
      <c r="L21" s="534">
        <f>IF(ISBLANK('9. METAS'!S27),"",'9. METAS'!S27)</f>
        <v>25</v>
      </c>
      <c r="M21" s="535">
        <f>IF(ISBLANK('9. METAS'!T27),"",'9. METAS'!T27)</f>
        <v>25</v>
      </c>
      <c r="N21" s="548">
        <v>325</v>
      </c>
      <c r="O21" s="549">
        <v>344</v>
      </c>
      <c r="P21" s="549"/>
      <c r="Q21" s="550"/>
      <c r="R21" s="518">
        <f t="shared" ref="R21:U21" si="11">IFERROR((N21/J21),"100%")</f>
        <v>13</v>
      </c>
      <c r="S21" s="519">
        <f t="shared" si="11"/>
        <v>13.76</v>
      </c>
      <c r="T21" s="519">
        <f t="shared" si="11"/>
        <v>0</v>
      </c>
      <c r="U21" s="520">
        <f t="shared" si="11"/>
        <v>0</v>
      </c>
      <c r="V21" s="521">
        <f t="shared" si="1"/>
        <v>3.25</v>
      </c>
      <c r="W21" s="519">
        <f t="shared" si="2"/>
        <v>6.69</v>
      </c>
      <c r="X21" s="519">
        <f t="shared" si="3"/>
        <v>6.69</v>
      </c>
      <c r="Y21" s="522">
        <f t="shared" si="4"/>
        <v>6.69</v>
      </c>
      <c r="Z21" s="542" t="s">
        <v>1580</v>
      </c>
      <c r="AA21" s="551"/>
      <c r="AB21" s="552"/>
      <c r="AC21" s="553"/>
    </row>
    <row r="22" spans="1:29" ht="148.5" customHeight="1">
      <c r="A22" s="83"/>
      <c r="B22" s="83"/>
      <c r="C22" s="554" t="str">
        <f>IF(ISBLANK('5. Pp (3 años)'!B54),"",'5. Pp (3 años)'!B54)</f>
        <v>Coordinación De Apoyo Iinterinstiticional Como Autoridad Transmisora Para La Búsqueda De Personas No Localizadas</v>
      </c>
      <c r="D22" s="228" t="str">
        <f>IF(ISBLANK('5. Pp (3 años)'!C54),"",'5. Pp (3 años)'!C54)</f>
        <v>Actividad</v>
      </c>
      <c r="E22" s="155" t="str">
        <f>IF(ISBLANK('5. Pp (3 años)'!D54),"",'5. Pp (3 años)'!D54)</f>
        <v>3.1.1.1.2.2 Asistencia de Reportes de Personas No Localizadas</v>
      </c>
      <c r="F22" s="155" t="str">
        <f>IF(ISBLANK('5. Pp (3 años)'!E54),"",'5. Pp (3 años)'!E54)</f>
        <v>PARPNL: Porcentaje de Asistencia de Reportes de Personas No Localizadas</v>
      </c>
      <c r="G22" s="228" t="str">
        <f>IF(ISBLANK('5. Pp (3 años)'!H54),"",'5. Pp (3 años)'!H54)</f>
        <v>Trimestral</v>
      </c>
      <c r="H22" s="555" t="str">
        <f>IF(ISBLANK('5. Pp (3 años)'!J54),"",'5. Pp (3 años)'!J54)</f>
        <v>UNIDAD DE MEDIDA DEL INDICADOR:
Porcentaje   
 UNIDAD DE MEDIDA DE LA VARIABLE:
Asistencia en reportes de personas no localizadas.</v>
      </c>
      <c r="I22" s="532">
        <f>IF(ISBLANK('9. METAS'!K28),"",'9. METAS'!K28)</f>
        <v>100</v>
      </c>
      <c r="J22" s="533">
        <f>IF(ISBLANK('9. METAS'!Q28),"",'9. METAS'!Q28)</f>
        <v>25</v>
      </c>
      <c r="K22" s="534">
        <f>IF(ISBLANK('9. METAS'!R28),"",'9. METAS'!R28)</f>
        <v>25</v>
      </c>
      <c r="L22" s="534">
        <f>IF(ISBLANK('9. METAS'!S28),"",'9. METAS'!S28)</f>
        <v>25</v>
      </c>
      <c r="M22" s="535">
        <f>IF(ISBLANK('9. METAS'!T28),"",'9. METAS'!T28)</f>
        <v>25</v>
      </c>
      <c r="N22" s="548">
        <v>325</v>
      </c>
      <c r="O22" s="549">
        <v>344</v>
      </c>
      <c r="P22" s="549"/>
      <c r="Q22" s="550"/>
      <c r="R22" s="518">
        <f t="shared" ref="R22:U22" si="12">IFERROR((N22/J22),"100%")</f>
        <v>13</v>
      </c>
      <c r="S22" s="519">
        <f t="shared" si="12"/>
        <v>13.76</v>
      </c>
      <c r="T22" s="519">
        <f t="shared" si="12"/>
        <v>0</v>
      </c>
      <c r="U22" s="520">
        <f t="shared" si="12"/>
        <v>0</v>
      </c>
      <c r="V22" s="521">
        <f t="shared" si="1"/>
        <v>3.25</v>
      </c>
      <c r="W22" s="519">
        <f t="shared" si="2"/>
        <v>6.69</v>
      </c>
      <c r="X22" s="519">
        <f t="shared" si="3"/>
        <v>6.69</v>
      </c>
      <c r="Y22" s="522">
        <f t="shared" si="4"/>
        <v>6.69</v>
      </c>
      <c r="Z22" s="542" t="s">
        <v>1581</v>
      </c>
      <c r="AA22" s="551"/>
      <c r="AB22" s="552"/>
      <c r="AC22" s="553"/>
    </row>
    <row r="23" spans="1:29" ht="170.25" customHeight="1">
      <c r="A23" s="83"/>
      <c r="B23" s="83"/>
      <c r="C23" s="546" t="str">
        <f>IF(ISBLANK('5. Pp (3 años)'!B55),"",'5. Pp (3 años)'!B55)</f>
        <v>Dirección General de la Coordinación General Administrativa</v>
      </c>
      <c r="D23" s="217" t="str">
        <f>IF(ISBLANK('5. Pp (3 años)'!C55),"",'5. Pp (3 años)'!C55)</f>
        <v xml:space="preserve">Componente </v>
      </c>
      <c r="E23" s="216" t="str">
        <f>IF(ISBLANK('5. Pp (3 años)'!D55),"",'5. Pp (3 años)'!D55)</f>
        <v>3.1.1.1.3 Solicitudes administrativas de las Direcciones adscritas a la Secretaría General emitidas.</v>
      </c>
      <c r="F23" s="216" t="str">
        <f>IF(ISBLANK('5. Pp (3 años)'!E55),"",'5. Pp (3 años)'!E55)</f>
        <v>PSAE: Porcentaje de solicitudes administrativas emitidas.</v>
      </c>
      <c r="G23" s="557" t="str">
        <f>IF(ISBLANK('5. Pp (3 años)'!H55),"",'5. Pp (3 años)'!H55)</f>
        <v>Trimestral</v>
      </c>
      <c r="H23" s="547" t="str">
        <f>IF(ISBLANK('5. Pp (3 años)'!J55),"",'5. Pp (3 años)'!J55)</f>
        <v>UNIDAD DE MEDIDA DEL INDICADOR:
Porcentaje   
 UNIDAD DE MEDIDA DE LA VARIABLE:
Solicitudes administrativas.</v>
      </c>
      <c r="I23" s="532">
        <f>IF(ISBLANK('9. METAS'!K29),"",'9. METAS'!K29)</f>
        <v>1155</v>
      </c>
      <c r="J23" s="533">
        <f>IF(ISBLANK('9. METAS'!Q29),"",'9. METAS'!Q29)</f>
        <v>301</v>
      </c>
      <c r="K23" s="534">
        <f>IF(ISBLANK('9. METAS'!R29),"",'9. METAS'!R29)</f>
        <v>304</v>
      </c>
      <c r="L23" s="534">
        <f>IF(ISBLANK('9. METAS'!S29),"",'9. METAS'!S29)</f>
        <v>304</v>
      </c>
      <c r="M23" s="535">
        <f>IF(ISBLANK('9. METAS'!T29),"",'9. METAS'!T29)</f>
        <v>246</v>
      </c>
      <c r="N23" s="548">
        <v>301</v>
      </c>
      <c r="O23" s="549">
        <v>304</v>
      </c>
      <c r="P23" s="549"/>
      <c r="Q23" s="550"/>
      <c r="R23" s="518">
        <f t="shared" ref="R23:U23" si="13">IFERROR((N23/J23),"100%")</f>
        <v>1</v>
      </c>
      <c r="S23" s="519">
        <f t="shared" si="13"/>
        <v>1</v>
      </c>
      <c r="T23" s="519">
        <f t="shared" si="13"/>
        <v>0</v>
      </c>
      <c r="U23" s="520">
        <f t="shared" si="13"/>
        <v>0</v>
      </c>
      <c r="V23" s="521">
        <f t="shared" si="1"/>
        <v>0.26060606060606062</v>
      </c>
      <c r="W23" s="519">
        <f t="shared" si="2"/>
        <v>0.52380952380952384</v>
      </c>
      <c r="X23" s="519">
        <f t="shared" si="3"/>
        <v>0.52380952380952384</v>
      </c>
      <c r="Y23" s="522">
        <f t="shared" si="4"/>
        <v>0.52380952380952384</v>
      </c>
      <c r="Z23" s="558" t="s">
        <v>1582</v>
      </c>
      <c r="AA23" s="551"/>
      <c r="AB23" s="552"/>
      <c r="AC23" s="553"/>
    </row>
    <row r="24" spans="1:29" ht="151.5" customHeight="1">
      <c r="A24" s="83"/>
      <c r="B24" s="83"/>
      <c r="C24" s="554" t="str">
        <f>IF(ISBLANK('5. Pp (3 años)'!B56),"",'5. Pp (3 años)'!B56)</f>
        <v>Dirección General de la Coordinación General Administrativa</v>
      </c>
      <c r="D24" s="228" t="str">
        <f>IF(ISBLANK('5. Pp (3 años)'!C56),"",'5. Pp (3 años)'!C56)</f>
        <v>Actividad</v>
      </c>
      <c r="E24" s="155" t="str">
        <f>IF(ISBLANK('5. Pp (3 años)'!D56),"",'5. Pp (3 años)'!D56)</f>
        <v xml:space="preserve">3.1.1.1.3.1 Gestión en la documentación de los movimientos de personal de la Oficina de la Secretaría General. 
</v>
      </c>
      <c r="F24" s="155" t="str">
        <f>IF(ISBLANK('5. Pp (3 años)'!E56),"",'5. Pp (3 años)'!E56)</f>
        <v>DGMP:  Porcentaje de Documentos de movimientos de personal gestionados.</v>
      </c>
      <c r="G24" s="228" t="str">
        <f>IF(ISBLANK('5. Pp (3 años)'!H56),"",'5. Pp (3 años)'!H56)</f>
        <v>Trimestral</v>
      </c>
      <c r="H24" s="555" t="str">
        <f>IF(ISBLANK('5. Pp (3 años)'!J56),"",'5. Pp (3 años)'!J56)</f>
        <v>UNIDAD DE MEDIDA DEL INDICADOR:
Porcentaje   
 UNIDAD DE MEDIDA DE LA VARIABLE:
Documentos de movimientos de personal.</v>
      </c>
      <c r="I24" s="532">
        <f>IF(ISBLANK('9. METAS'!K30),"",'9. METAS'!K30)</f>
        <v>170</v>
      </c>
      <c r="J24" s="533">
        <f>IF(ISBLANK('9. METAS'!Q30),"",'9. METAS'!Q30)</f>
        <v>49</v>
      </c>
      <c r="K24" s="534">
        <f>IF(ISBLANK('9. METAS'!R30),"",'9. METAS'!R30)</f>
        <v>42</v>
      </c>
      <c r="L24" s="534">
        <f>IF(ISBLANK('9. METAS'!S30),"",'9. METAS'!S30)</f>
        <v>42</v>
      </c>
      <c r="M24" s="535">
        <f>IF(ISBLANK('9. METAS'!T30),"",'9. METAS'!T30)</f>
        <v>37</v>
      </c>
      <c r="N24" s="548">
        <v>49</v>
      </c>
      <c r="O24" s="549">
        <v>42</v>
      </c>
      <c r="P24" s="549"/>
      <c r="Q24" s="550"/>
      <c r="R24" s="518">
        <f t="shared" ref="R24:U24" si="14">IFERROR((N24/J24),"100%")</f>
        <v>1</v>
      </c>
      <c r="S24" s="519">
        <f t="shared" si="14"/>
        <v>1</v>
      </c>
      <c r="T24" s="519">
        <f t="shared" si="14"/>
        <v>0</v>
      </c>
      <c r="U24" s="520">
        <f t="shared" si="14"/>
        <v>0</v>
      </c>
      <c r="V24" s="521">
        <f t="shared" si="1"/>
        <v>0.28823529411764703</v>
      </c>
      <c r="W24" s="519">
        <f t="shared" si="2"/>
        <v>0.53529411764705881</v>
      </c>
      <c r="X24" s="519">
        <f t="shared" si="3"/>
        <v>0.53529411764705881</v>
      </c>
      <c r="Y24" s="522">
        <f t="shared" si="4"/>
        <v>0.53529411764705881</v>
      </c>
      <c r="Z24" s="542" t="s">
        <v>1583</v>
      </c>
      <c r="AA24" s="551"/>
      <c r="AB24" s="552"/>
      <c r="AC24" s="553"/>
    </row>
    <row r="25" spans="1:29" ht="148.5" customHeight="1">
      <c r="A25" s="83"/>
      <c r="B25" s="83"/>
      <c r="C25" s="554" t="str">
        <f>IF(ISBLANK('5. Pp (3 años)'!B57),"",'5. Pp (3 años)'!B57)</f>
        <v>Dirección General de la Coordinación General Administrativa</v>
      </c>
      <c r="D25" s="228" t="str">
        <f>IF(ISBLANK('5. Pp (3 años)'!C57),"",'5. Pp (3 años)'!C57)</f>
        <v>Actividad</v>
      </c>
      <c r="E25" s="155" t="str">
        <f>IF(ISBLANK('5. Pp (3 años)'!D57),"",'5. Pp (3 años)'!D57)</f>
        <v>3.1.1.1.3.2 Realización de gestiones técnicas para la operación de las Direcciones Adscritas a la Oficina de la Secretaría General.</v>
      </c>
      <c r="F25" s="155" t="str">
        <f>IF(ISBLANK('5. Pp (3 años)'!E57),"",'5. Pp (3 años)'!E57)</f>
        <v>PGTR: Porcentaje de Gestiones Técnicas realizadas.</v>
      </c>
      <c r="G25" s="228" t="str">
        <f>IF(ISBLANK('5. Pp (3 años)'!H57),"",'5. Pp (3 años)'!H57)</f>
        <v>Trimestral</v>
      </c>
      <c r="H25" s="555" t="str">
        <f>IF(ISBLANK('5. Pp (3 años)'!J57),"",'5. Pp (3 años)'!J57)</f>
        <v>UNIDAD DE MEDIDA DEL INDICADOR:
Porcentaje   
 UNIDAD DE MEDIDA DE LA VARIABLE:
Gestiones Técnicas.</v>
      </c>
      <c r="I25" s="532">
        <f>IF(ISBLANK('9. METAS'!K31),"",'9. METAS'!K31)</f>
        <v>417</v>
      </c>
      <c r="J25" s="533">
        <f>IF(ISBLANK('9. METAS'!Q31),"",'9. METAS'!Q31)</f>
        <v>123</v>
      </c>
      <c r="K25" s="534">
        <f>IF(ISBLANK('9. METAS'!R31),"",'9. METAS'!R31)</f>
        <v>98</v>
      </c>
      <c r="L25" s="534">
        <f>IF(ISBLANK('9. METAS'!S31),"",'9. METAS'!S31)</f>
        <v>98</v>
      </c>
      <c r="M25" s="535">
        <f>IF(ISBLANK('9. METAS'!T31),"",'9. METAS'!T31)</f>
        <v>98</v>
      </c>
      <c r="N25" s="548">
        <v>123</v>
      </c>
      <c r="O25" s="549">
        <v>98</v>
      </c>
      <c r="P25" s="549"/>
      <c r="Q25" s="550"/>
      <c r="R25" s="518">
        <f t="shared" ref="R25:U25" si="15">IFERROR((N25/J25),"100%")</f>
        <v>1</v>
      </c>
      <c r="S25" s="519">
        <f t="shared" si="15"/>
        <v>1</v>
      </c>
      <c r="T25" s="519">
        <f t="shared" si="15"/>
        <v>0</v>
      </c>
      <c r="U25" s="520">
        <f t="shared" si="15"/>
        <v>0</v>
      </c>
      <c r="V25" s="521">
        <f t="shared" si="1"/>
        <v>0.29496402877697842</v>
      </c>
      <c r="W25" s="519">
        <f t="shared" si="2"/>
        <v>0.52997601918465231</v>
      </c>
      <c r="X25" s="519">
        <f t="shared" si="3"/>
        <v>0.52997601918465231</v>
      </c>
      <c r="Y25" s="522">
        <f t="shared" si="4"/>
        <v>0.52997601918465231</v>
      </c>
      <c r="Z25" s="542" t="s">
        <v>1584</v>
      </c>
      <c r="AA25" s="551"/>
      <c r="AB25" s="552"/>
      <c r="AC25" s="553"/>
    </row>
    <row r="26" spans="1:29" ht="158.25" customHeight="1">
      <c r="A26" s="83"/>
      <c r="B26" s="83"/>
      <c r="C26" s="554" t="str">
        <f>IF(ISBLANK('5. Pp (3 años)'!B58),"",'5. Pp (3 años)'!B58)</f>
        <v>Dirección General de la Coordinación General Administrativa</v>
      </c>
      <c r="D26" s="228" t="str">
        <f>IF(ISBLANK('5. Pp (3 años)'!C58),"",'5. Pp (3 años)'!C58)</f>
        <v>Actividad</v>
      </c>
      <c r="E26" s="155" t="str">
        <f>IF(ISBLANK('5. Pp (3 años)'!D58),"",'5. Pp (3 años)'!D58)</f>
        <v>3.1.1.1.3.3 Atención a las solicitudes de   recursos materiales para abastecer a la Secretaría General y sus Direcciones Adscritas.</v>
      </c>
      <c r="F26" s="155" t="str">
        <f>IF(ISBLANK('5. Pp (3 años)'!E58),"",'5. Pp (3 años)'!E58)</f>
        <v>PRMG: Porcentaje de solicitudes de recursos materiales gestionados.</v>
      </c>
      <c r="G26" s="228" t="str">
        <f>IF(ISBLANK('5. Pp (3 años)'!H58),"",'5. Pp (3 años)'!H58)</f>
        <v>Trimestral</v>
      </c>
      <c r="H26" s="555" t="str">
        <f>IF(ISBLANK('5. Pp (3 años)'!J58),"",'5. Pp (3 años)'!J58)</f>
        <v xml:space="preserve">UNIDAD DE MEDIDA DEL INDICADOR:
Porcentaje   
 UNIDAD DE MEDIDA DE LA VARIABLE:
Solicitudes de Recursos Materiales. </v>
      </c>
      <c r="I26" s="532">
        <f>IF(ISBLANK('9. METAS'!K32),"",'9. METAS'!K32)</f>
        <v>568</v>
      </c>
      <c r="J26" s="533">
        <f>IF(ISBLANK('9. METAS'!Q32),"",'9. METAS'!Q32)</f>
        <v>129</v>
      </c>
      <c r="K26" s="534">
        <f>IF(ISBLANK('9. METAS'!R32),"",'9. METAS'!R32)</f>
        <v>164</v>
      </c>
      <c r="L26" s="534">
        <f>IF(ISBLANK('9. METAS'!S32),"",'9. METAS'!S32)</f>
        <v>164</v>
      </c>
      <c r="M26" s="535">
        <f>IF(ISBLANK('9. METAS'!T32),"",'9. METAS'!T32)</f>
        <v>111</v>
      </c>
      <c r="N26" s="548">
        <v>129</v>
      </c>
      <c r="O26" s="549">
        <v>164</v>
      </c>
      <c r="P26" s="549"/>
      <c r="Q26" s="550"/>
      <c r="R26" s="518">
        <f t="shared" ref="R26:U26" si="16">IFERROR((N26/J26),"100%")</f>
        <v>1</v>
      </c>
      <c r="S26" s="519">
        <f t="shared" si="16"/>
        <v>1</v>
      </c>
      <c r="T26" s="519">
        <f t="shared" si="16"/>
        <v>0</v>
      </c>
      <c r="U26" s="520">
        <f t="shared" si="16"/>
        <v>0</v>
      </c>
      <c r="V26" s="521">
        <f t="shared" si="1"/>
        <v>0.22711267605633803</v>
      </c>
      <c r="W26" s="519">
        <f t="shared" si="2"/>
        <v>0.51584507042253525</v>
      </c>
      <c r="X26" s="519">
        <f t="shared" si="3"/>
        <v>0.51584507042253525</v>
      </c>
      <c r="Y26" s="522">
        <f t="shared" si="4"/>
        <v>0.51584507042253525</v>
      </c>
      <c r="Z26" s="542" t="s">
        <v>1585</v>
      </c>
      <c r="AA26" s="551"/>
      <c r="AB26" s="552"/>
      <c r="AC26" s="553"/>
    </row>
    <row r="27" spans="1:29" ht="148.5" customHeight="1">
      <c r="A27" s="83"/>
      <c r="B27" s="83"/>
      <c r="C27" s="546" t="str">
        <f>IF(ISBLANK('5. Pp (3 años)'!B59),"",'5. Pp (3 años)'!B59)</f>
        <v>Coordinación del Registro Civil</v>
      </c>
      <c r="D27" s="217" t="str">
        <f>IF(ISBLANK('5. Pp (3 años)'!C59),"",'5. Pp (3 años)'!C59)</f>
        <v>Componente</v>
      </c>
      <c r="E27" s="216" t="str">
        <f>IF(ISBLANK('5. Pp (3 años)'!D59),"",'5. Pp (3 años)'!D59)</f>
        <v>3.1.1.1.4 Actos registrales constitutivos o modificativos del Estado Civil de la población benitojuarense, garantizando el derecho a la igualdad entre mujeres y hombres inscritos.</v>
      </c>
      <c r="F27" s="216" t="str">
        <f>IF(ISBLANK('5. Pp (3 años)'!E59),"",'5. Pp (3 años)'!E59)</f>
        <v>PARI: Porcentaje de actos registrales inscritos</v>
      </c>
      <c r="G27" s="559" t="str">
        <f>IF(ISBLANK('5. Pp (3 años)'!H59),"",'5. Pp (3 años)'!H59)</f>
        <v>Trimestral</v>
      </c>
      <c r="H27" s="547" t="str">
        <f>IF(ISBLANK('5. Pp (3 años)'!J59),"",'5. Pp (3 años)'!J59)</f>
        <v>UNIDAD DE MEDIDA DEL INDICADOR:
Porcentaje.
UNIDAD DE MEDIDA DE LA VARIABLE
Actos Registrales.</v>
      </c>
      <c r="I27" s="532">
        <f>IF(ISBLANK('9. METAS'!K33),"",'9. METAS'!K33)</f>
        <v>74119</v>
      </c>
      <c r="J27" s="533">
        <f>IF(ISBLANK('9. METAS'!Q33),"",'9. METAS'!Q33)</f>
        <v>18530</v>
      </c>
      <c r="K27" s="534">
        <f>IF(ISBLANK('9. METAS'!R33),"",'9. METAS'!R33)</f>
        <v>18530</v>
      </c>
      <c r="L27" s="534">
        <f>IF(ISBLANK('9. METAS'!S33),"",'9. METAS'!S33)</f>
        <v>18530</v>
      </c>
      <c r="M27" s="535">
        <f>IF(ISBLANK('9. METAS'!T33),"",'9. METAS'!T33)</f>
        <v>18529</v>
      </c>
      <c r="N27" s="548">
        <v>18261</v>
      </c>
      <c r="O27" s="549">
        <v>15888</v>
      </c>
      <c r="P27" s="549"/>
      <c r="Q27" s="550"/>
      <c r="R27" s="518">
        <f t="shared" ref="R27:U27" si="17">IFERROR((N27/J27),"100%")</f>
        <v>0.98548300053966542</v>
      </c>
      <c r="S27" s="519">
        <f t="shared" si="17"/>
        <v>0.85742039935240155</v>
      </c>
      <c r="T27" s="519">
        <f t="shared" si="17"/>
        <v>0</v>
      </c>
      <c r="U27" s="520">
        <f t="shared" si="17"/>
        <v>0</v>
      </c>
      <c r="V27" s="521">
        <f t="shared" si="1"/>
        <v>0.24637407412404377</v>
      </c>
      <c r="W27" s="519">
        <f t="shared" si="2"/>
        <v>0.46073206600196981</v>
      </c>
      <c r="X27" s="519">
        <f t="shared" si="3"/>
        <v>0.46073206600196981</v>
      </c>
      <c r="Y27" s="522">
        <f t="shared" si="4"/>
        <v>0.46073206600196981</v>
      </c>
      <c r="Z27" s="542" t="s">
        <v>1586</v>
      </c>
      <c r="AA27" s="551"/>
      <c r="AB27" s="552"/>
      <c r="AC27" s="553"/>
    </row>
    <row r="28" spans="1:29" ht="148.5" customHeight="1">
      <c r="A28" s="83"/>
      <c r="B28" s="83"/>
      <c r="C28" s="554" t="str">
        <f>IF(ISBLANK('5. Pp (3 años)'!B60),"",'5. Pp (3 años)'!B60)</f>
        <v>Coordinación del Registro Civil</v>
      </c>
      <c r="D28" s="228" t="str">
        <f>IF(ISBLANK('5. Pp (3 años)'!C60),"",'5. Pp (3 años)'!C60)</f>
        <v>Actividad</v>
      </c>
      <c r="E28" s="155" t="str">
        <f>IF(ISBLANK('5. Pp (3 años)'!D60),"",'5. Pp (3 años)'!D60)</f>
        <v>3.1.1.1.4.1 Adquisición de herramientas tecnológicas del Registro Civil.</v>
      </c>
      <c r="F28" s="155" t="str">
        <f>IF(ISBLANK('5. Pp (3 años)'!E60),"",'5. Pp (3 años)'!E60)</f>
        <v xml:space="preserve">PAECE: Porcentaje de adquisición de equipos de cómputo y electrónicos.      </v>
      </c>
      <c r="G28" s="228" t="str">
        <f>IF(ISBLANK('5. Pp (3 años)'!H60),"",'5. Pp (3 años)'!H60)</f>
        <v>Trimestral</v>
      </c>
      <c r="H28" s="555" t="str">
        <f>IF(ISBLANK('5. Pp (3 años)'!J60),"",'5. Pp (3 años)'!J60)</f>
        <v>UNIDAD DE MEDIDA DEL INDICADOR:
Porcentaje.
 UNIDAD DE MEDIDA DE LA VARIABLE
Equipos de cómputo y electrónicos.</v>
      </c>
      <c r="I28" s="532">
        <f>IF(ISBLANK('9. METAS'!K34),"",'9. METAS'!K34)</f>
        <v>3</v>
      </c>
      <c r="J28" s="533">
        <f>IF(ISBLANK('9. METAS'!Q34),"",'9. METAS'!Q34)</f>
        <v>1</v>
      </c>
      <c r="K28" s="534">
        <f>IF(ISBLANK('9. METAS'!R34),"",'9. METAS'!R34)</f>
        <v>1</v>
      </c>
      <c r="L28" s="534">
        <f>IF(ISBLANK('9. METAS'!S34),"",'9. METAS'!S34)</f>
        <v>1</v>
      </c>
      <c r="M28" s="535">
        <f>IF(ISBLANK('9. METAS'!T34),"",'9. METAS'!T34)</f>
        <v>0</v>
      </c>
      <c r="N28" s="548">
        <v>5</v>
      </c>
      <c r="O28" s="549">
        <v>1</v>
      </c>
      <c r="P28" s="549"/>
      <c r="Q28" s="550"/>
      <c r="R28" s="518">
        <f t="shared" ref="R28:U28" si="18">IFERROR((N28/J28),"100%")</f>
        <v>5</v>
      </c>
      <c r="S28" s="519">
        <f t="shared" si="18"/>
        <v>1</v>
      </c>
      <c r="T28" s="519">
        <f t="shared" si="18"/>
        <v>0</v>
      </c>
      <c r="U28" s="520" t="str">
        <f t="shared" si="18"/>
        <v>100%</v>
      </c>
      <c r="V28" s="521">
        <f t="shared" si="1"/>
        <v>1.6666666666666667</v>
      </c>
      <c r="W28" s="519">
        <f t="shared" si="2"/>
        <v>2</v>
      </c>
      <c r="X28" s="519">
        <f t="shared" si="3"/>
        <v>2</v>
      </c>
      <c r="Y28" s="522">
        <f t="shared" si="4"/>
        <v>2</v>
      </c>
      <c r="Z28" s="542" t="s">
        <v>1587</v>
      </c>
      <c r="AA28" s="551"/>
      <c r="AB28" s="552"/>
      <c r="AC28" s="553"/>
    </row>
    <row r="29" spans="1:29" ht="148.5" customHeight="1">
      <c r="A29" s="83"/>
      <c r="B29" s="83"/>
      <c r="C29" s="554" t="str">
        <f>IF(ISBLANK('5. Pp (3 años)'!B61),"",'5. Pp (3 años)'!B61)</f>
        <v>Coordinación del Registro Civil</v>
      </c>
      <c r="D29" s="228" t="str">
        <f>IF(ISBLANK('5. Pp (3 años)'!C61),"",'5. Pp (3 años)'!C61)</f>
        <v>Actividad</v>
      </c>
      <c r="E29" s="155" t="str">
        <f>IF(ISBLANK('5. Pp (3 años)'!D61),"",'5. Pp (3 años)'!D61)</f>
        <v>3.1.1.1.4.2 Incremento en la adquisición de formatos valorados Adquiridos.</v>
      </c>
      <c r="F29" s="155" t="str">
        <f>IF(ISBLANK('5. Pp (3 años)'!E61),"",'5. Pp (3 años)'!E61)</f>
        <v xml:space="preserve">PFVA: Porcentaje de formatos valoradas  adquiridas. </v>
      </c>
      <c r="G29" s="312" t="str">
        <f>IF(ISBLANK('5. Pp (3 años)'!H61),"",'5. Pp (3 años)'!H61)</f>
        <v>Trimestral</v>
      </c>
      <c r="H29" s="555" t="str">
        <f>IF(ISBLANK('5. Pp (3 años)'!J61),"",'5. Pp (3 años)'!J61)</f>
        <v>UNIDAD DE MEDIDA DEL INDICADOR:
Porcentaje.
UNIDAD DE MEDIDA DE LA VARIABLE:
Formatos valorados.</v>
      </c>
      <c r="I29" s="532">
        <f>IF(ISBLANK('9. METAS'!K35),"",'9. METAS'!K35)</f>
        <v>89000</v>
      </c>
      <c r="J29" s="533">
        <f>IF(ISBLANK('9. METAS'!Q35),"",'9. METAS'!Q35)</f>
        <v>22250</v>
      </c>
      <c r="K29" s="534">
        <f>IF(ISBLANK('9. METAS'!R35),"",'9. METAS'!R35)</f>
        <v>22250</v>
      </c>
      <c r="L29" s="534">
        <f>IF(ISBLANK('9. METAS'!S35),"",'9. METAS'!S35)</f>
        <v>22250</v>
      </c>
      <c r="M29" s="535">
        <f>IF(ISBLANK('9. METAS'!T35),"",'9. METAS'!T35)</f>
        <v>22250</v>
      </c>
      <c r="N29" s="548">
        <v>17000</v>
      </c>
      <c r="O29" s="549">
        <v>22825</v>
      </c>
      <c r="P29" s="549"/>
      <c r="Q29" s="550"/>
      <c r="R29" s="518">
        <f t="shared" ref="R29:U29" si="19">IFERROR((N29/J29),"100%")</f>
        <v>0.7640449438202247</v>
      </c>
      <c r="S29" s="519">
        <f t="shared" si="19"/>
        <v>1.0258426966292136</v>
      </c>
      <c r="T29" s="519">
        <f t="shared" si="19"/>
        <v>0</v>
      </c>
      <c r="U29" s="520">
        <f t="shared" si="19"/>
        <v>0</v>
      </c>
      <c r="V29" s="521">
        <f t="shared" si="1"/>
        <v>0.19101123595505617</v>
      </c>
      <c r="W29" s="519">
        <f t="shared" si="2"/>
        <v>0.44747191011235954</v>
      </c>
      <c r="X29" s="519">
        <f t="shared" si="3"/>
        <v>0.44747191011235954</v>
      </c>
      <c r="Y29" s="522">
        <f t="shared" si="4"/>
        <v>0.44747191011235954</v>
      </c>
      <c r="Z29" s="542" t="s">
        <v>1588</v>
      </c>
      <c r="AA29" s="551"/>
      <c r="AB29" s="552"/>
      <c r="AC29" s="553"/>
    </row>
    <row r="30" spans="1:29" ht="148.5" customHeight="1">
      <c r="A30" s="83"/>
      <c r="B30" s="83"/>
      <c r="C30" s="554" t="str">
        <f>IF(ISBLANK('5. Pp (3 años)'!B62),"",'5. Pp (3 años)'!B62)</f>
        <v>Coordinación del Registro Civil</v>
      </c>
      <c r="D30" s="228" t="str">
        <f>IF(ISBLANK('5. Pp (3 años)'!C62),"",'5. Pp (3 años)'!C62)</f>
        <v>Actividad</v>
      </c>
      <c r="E30" s="155" t="str">
        <f>IF(ISBLANK('5. Pp (3 años)'!D62),"",'5. Pp (3 años)'!D62)</f>
        <v>3.1.1.1.4.3 Capacitación al personal del Registro Civil.</v>
      </c>
      <c r="F30" s="155" t="str">
        <f>IF(ISBLANK('5. Pp (3 años)'!E62),"",'5. Pp (3 años)'!E62)</f>
        <v>PPC: Porcentaje de personal del Registro Civil capacitado.</v>
      </c>
      <c r="G30" s="228" t="str">
        <f>IF(ISBLANK('5. Pp (3 años)'!H62),"",'5. Pp (3 años)'!H62)</f>
        <v>Trimestral</v>
      </c>
      <c r="H30" s="555" t="str">
        <f>IF(ISBLANK('5. Pp (3 años)'!J62),"",'5. Pp (3 años)'!J62)</f>
        <v>UNIDAD DE MEDIDA DEL INDICADOR:
Porcentaje.
UNIDAD DE MEDIDA DE LA VARIABLE: 
Personal del Registro Civil capacitado</v>
      </c>
      <c r="I30" s="532">
        <f>IF(ISBLANK('9. METAS'!K36),"",'9. METAS'!K36)</f>
        <v>40</v>
      </c>
      <c r="J30" s="533">
        <f>IF(ISBLANK('9. METAS'!Q36),"",'9. METAS'!Q36)</f>
        <v>10</v>
      </c>
      <c r="K30" s="534" t="s">
        <v>1589</v>
      </c>
      <c r="L30" s="534">
        <f>IF(ISBLANK('9. METAS'!S36),"",'9. METAS'!S36)</f>
        <v>10</v>
      </c>
      <c r="M30" s="535">
        <f>IF(ISBLANK('9. METAS'!T36),"",'9. METAS'!T36)</f>
        <v>10</v>
      </c>
      <c r="N30" s="548">
        <v>0</v>
      </c>
      <c r="O30" s="549">
        <v>50</v>
      </c>
      <c r="P30" s="549"/>
      <c r="Q30" s="550"/>
      <c r="R30" s="518">
        <f t="shared" ref="R30:U30" si="20">IFERROR((N30/J30),"100%")</f>
        <v>0</v>
      </c>
      <c r="S30" s="519" t="str">
        <f t="shared" si="20"/>
        <v>100%</v>
      </c>
      <c r="T30" s="519">
        <f t="shared" si="20"/>
        <v>0</v>
      </c>
      <c r="U30" s="520">
        <f t="shared" si="20"/>
        <v>0</v>
      </c>
      <c r="V30" s="521">
        <f t="shared" si="1"/>
        <v>0</v>
      </c>
      <c r="W30" s="519">
        <f t="shared" si="2"/>
        <v>1.25</v>
      </c>
      <c r="X30" s="519">
        <f t="shared" si="3"/>
        <v>1.25</v>
      </c>
      <c r="Y30" s="522">
        <f t="shared" si="4"/>
        <v>1.25</v>
      </c>
      <c r="Z30" s="542" t="s">
        <v>1590</v>
      </c>
      <c r="AA30" s="551"/>
      <c r="AB30" s="552"/>
      <c r="AC30" s="553"/>
    </row>
    <row r="31" spans="1:29" ht="148.5" customHeight="1">
      <c r="A31" s="83"/>
      <c r="B31" s="83"/>
      <c r="C31" s="554" t="str">
        <f>IF(ISBLANK('5. Pp (3 años)'!B63),"",'5. Pp (3 años)'!B63)</f>
        <v>Coordinación del Registro Civil</v>
      </c>
      <c r="D31" s="228" t="str">
        <f>IF(ISBLANK('5. Pp (3 años)'!C63),"",'5. Pp (3 años)'!C63)</f>
        <v>Actividad</v>
      </c>
      <c r="E31" s="155" t="str">
        <f>IF(ISBLANK('5. Pp (3 años)'!D63),"",'5. Pp (3 años)'!D63)</f>
        <v>3.1.1.1.4.4 Mejoramiento de las instalaciones del Registro Civil.</v>
      </c>
      <c r="F31" s="155" t="str">
        <f>IF(ISBLANK('5. Pp (3 años)'!E63),"",'5. Pp (3 años)'!E63)</f>
        <v>PIRM: Porcentaje de instalaciones del Registro Civil mejoradas.</v>
      </c>
      <c r="G31" s="228" t="str">
        <f>IF(ISBLANK('5. Pp (3 años)'!H63),"",'5. Pp (3 años)'!H63)</f>
        <v>Trimestral</v>
      </c>
      <c r="H31" s="555" t="str">
        <f>IF(ISBLANK('5. Pp (3 años)'!J63),"",'5. Pp (3 años)'!J63)</f>
        <v>UNIDAD DE MEDIDA DEL INDICADOR
Porcentaje.
UNIDAD DE MEDIDA DE LA VARIABLE:
Instalaciones del Registro Civil.</v>
      </c>
      <c r="I31" s="532">
        <f>IF(ISBLANK('9. METAS'!K37),"",'9. METAS'!K37)</f>
        <v>2</v>
      </c>
      <c r="J31" s="533">
        <f>IF(ISBLANK('9. METAS'!Q37),"",'9. METAS'!Q37)</f>
        <v>0</v>
      </c>
      <c r="K31" s="534">
        <f>IF(ISBLANK('9. METAS'!R37),"",'9. METAS'!R37)</f>
        <v>1</v>
      </c>
      <c r="L31" s="534">
        <f>IF(ISBLANK('9. METAS'!S37),"",'9. METAS'!S37)</f>
        <v>1</v>
      </c>
      <c r="M31" s="535">
        <f>IF(ISBLANK('9. METAS'!T37),"",'9. METAS'!T37)</f>
        <v>0</v>
      </c>
      <c r="N31" s="548">
        <v>2</v>
      </c>
      <c r="O31" s="549">
        <v>2</v>
      </c>
      <c r="P31" s="549"/>
      <c r="Q31" s="550"/>
      <c r="R31" s="518" t="str">
        <f t="shared" ref="R31:U31" si="21">IFERROR((N31/J31),"100%")</f>
        <v>100%</v>
      </c>
      <c r="S31" s="519">
        <f t="shared" si="21"/>
        <v>2</v>
      </c>
      <c r="T31" s="519">
        <f t="shared" si="21"/>
        <v>0</v>
      </c>
      <c r="U31" s="520" t="str">
        <f t="shared" si="21"/>
        <v>100%</v>
      </c>
      <c r="V31" s="521">
        <f t="shared" si="1"/>
        <v>1</v>
      </c>
      <c r="W31" s="519">
        <f t="shared" si="2"/>
        <v>2</v>
      </c>
      <c r="X31" s="519">
        <f t="shared" si="3"/>
        <v>2</v>
      </c>
      <c r="Y31" s="522">
        <f t="shared" si="4"/>
        <v>2</v>
      </c>
      <c r="Z31" s="560" t="s">
        <v>1591</v>
      </c>
      <c r="AA31" s="561"/>
      <c r="AB31" s="562"/>
      <c r="AC31" s="563"/>
    </row>
    <row r="32" spans="1:29" ht="148.5" customHeight="1">
      <c r="A32" s="83"/>
      <c r="B32" s="83"/>
      <c r="C32" s="546" t="str">
        <f>IF(ISBLANK('5. Pp (3 años)'!B64),"",'5. Pp (3 años)'!B64)</f>
        <v>Direccion de Derechos Humanos y Grupos Prioritarios</v>
      </c>
      <c r="D32" s="217" t="str">
        <f>IF(ISBLANK('5. Pp (3 años)'!C64),"",'5. Pp (3 años)'!C64)</f>
        <v>Componente</v>
      </c>
      <c r="E32" s="216" t="str">
        <f>IF(ISBLANK('5. Pp (3 años)'!D64),"",'5. Pp (3 años)'!D64)</f>
        <v>3.1.1.1.5 Quejas y recomendaciones en materia de Derechos Humanos atendidas.</v>
      </c>
      <c r="F32" s="216" t="str">
        <f>IF(ISBLANK('5. Pp (3 años)'!E64),"",'5. Pp (3 años)'!E64)</f>
        <v>PQRDH: Porcentaje de quejas y recomendaciones en materia de Derechos Humanos atendidas.</v>
      </c>
      <c r="G32" s="217" t="str">
        <f>IF(ISBLANK('5. Pp (3 años)'!H64),"",'5. Pp (3 años)'!H64)</f>
        <v>Trimestral</v>
      </c>
      <c r="H32" s="547" t="str">
        <f>IF(ISBLANK('5. Pp (3 años)'!J64),"",'5. Pp (3 años)'!J64)</f>
        <v>UNIDAD DE MEDIDA DEL INDICADOR:
Porcentaje   
 UNIDAD DE MEDIDA DE LA VARIABLE:
Quejas y recomendaciones de Derechos Humanos atendidas</v>
      </c>
      <c r="I32" s="532">
        <f>IF(ISBLANK('9. METAS'!K38),"",'9. METAS'!K38)</f>
        <v>12</v>
      </c>
      <c r="J32" s="533">
        <f>IF(ISBLANK('9. METAS'!Q38),"",'9. METAS'!Q38)</f>
        <v>3</v>
      </c>
      <c r="K32" s="534">
        <f>IF(ISBLANK('9. METAS'!R38),"",'9. METAS'!R38)</f>
        <v>3</v>
      </c>
      <c r="L32" s="534">
        <f>IF(ISBLANK('9. METAS'!S38),"",'9. METAS'!S38)</f>
        <v>3</v>
      </c>
      <c r="M32" s="535">
        <f>IF(ISBLANK('9. METAS'!T38),"",'9. METAS'!T38)</f>
        <v>3</v>
      </c>
      <c r="N32" s="548">
        <v>3</v>
      </c>
      <c r="O32" s="549">
        <v>3</v>
      </c>
      <c r="P32" s="549"/>
      <c r="Q32" s="550"/>
      <c r="R32" s="518">
        <f t="shared" ref="R32:U32" si="22">IFERROR((N32/J32),"100%")</f>
        <v>1</v>
      </c>
      <c r="S32" s="519">
        <f t="shared" si="22"/>
        <v>1</v>
      </c>
      <c r="T32" s="519">
        <f t="shared" si="22"/>
        <v>0</v>
      </c>
      <c r="U32" s="520">
        <f t="shared" si="22"/>
        <v>0</v>
      </c>
      <c r="V32" s="521">
        <f t="shared" si="1"/>
        <v>0.25</v>
      </c>
      <c r="W32" s="519">
        <f t="shared" si="2"/>
        <v>0.5</v>
      </c>
      <c r="X32" s="519">
        <f t="shared" si="3"/>
        <v>0.5</v>
      </c>
      <c r="Y32" s="522">
        <f t="shared" si="4"/>
        <v>0.5</v>
      </c>
      <c r="Z32" s="542" t="s">
        <v>1592</v>
      </c>
      <c r="AA32" s="551"/>
      <c r="AB32" s="552"/>
      <c r="AC32" s="553"/>
    </row>
    <row r="33" spans="1:29" ht="148.5" customHeight="1">
      <c r="A33" s="83"/>
      <c r="B33" s="83"/>
      <c r="C33" s="554" t="str">
        <f>IF(ISBLANK('5. Pp (3 años)'!B65),"",'5. Pp (3 años)'!B65)</f>
        <v>Direccion de Derechos Humanos y Grupos Prioritarios</v>
      </c>
      <c r="D33" s="228" t="str">
        <f>IF(ISBLANK('5. Pp (3 años)'!C65),"",'5. Pp (3 años)'!C65)</f>
        <v>Actividad</v>
      </c>
      <c r="E33" s="155" t="str">
        <f>IF(ISBLANK('5. Pp (3 años)'!D65),"",'5. Pp (3 años)'!D65)</f>
        <v>3.1.1.1.5.1 Prestación de asesorías jurídicas y atención a quejas en materia de Derechos Humanos.</v>
      </c>
      <c r="F33" s="155" t="str">
        <f>IF(ISBLANK('5. Pp (3 años)'!E65),"",'5. Pp (3 años)'!E65)</f>
        <v>PJQDH: Porcentaje de asesorías jurídicas y atenciones a quejas en materia de Derechos Humanos realizadas.</v>
      </c>
      <c r="G33" s="556" t="str">
        <f>IF(ISBLANK('5. Pp (3 años)'!H65),"",'5. Pp (3 años)'!H65)</f>
        <v>Trimestral</v>
      </c>
      <c r="H33" s="555" t="str">
        <f>IF(ISBLANK('5. Pp (3 años)'!J65),"",'5. Pp (3 años)'!J65)</f>
        <v>UNIDAD DE MEDIDA DEL INDICADOR:
Porcentaje   
UNIDAD DE MEDIDA DE LA VARIABLE:
Asesorías jurídicas y atenciones a quejas en materia de Derechos Humanos</v>
      </c>
      <c r="I33" s="532">
        <f>IF(ISBLANK('9. METAS'!K39),"",'9. METAS'!K39)</f>
        <v>60</v>
      </c>
      <c r="J33" s="533">
        <f>IF(ISBLANK('9. METAS'!Q39),"",'9. METAS'!Q39)</f>
        <v>15</v>
      </c>
      <c r="K33" s="534">
        <f>IF(ISBLANK('9. METAS'!R39),"",'9. METAS'!R39)</f>
        <v>15</v>
      </c>
      <c r="L33" s="534">
        <f>IF(ISBLANK('9. METAS'!S39),"",'9. METAS'!S39)</f>
        <v>15</v>
      </c>
      <c r="M33" s="535">
        <f>IF(ISBLANK('9. METAS'!T39),"",'9. METAS'!T39)</f>
        <v>15</v>
      </c>
      <c r="N33" s="548">
        <v>15</v>
      </c>
      <c r="O33" s="549">
        <v>17</v>
      </c>
      <c r="P33" s="549"/>
      <c r="Q33" s="550"/>
      <c r="R33" s="518">
        <f t="shared" ref="R33:U33" si="23">IFERROR((N33/J33),"100%")</f>
        <v>1</v>
      </c>
      <c r="S33" s="519">
        <f t="shared" si="23"/>
        <v>1.1333333333333333</v>
      </c>
      <c r="T33" s="519">
        <f t="shared" si="23"/>
        <v>0</v>
      </c>
      <c r="U33" s="520">
        <f t="shared" si="23"/>
        <v>0</v>
      </c>
      <c r="V33" s="521">
        <f t="shared" si="1"/>
        <v>0.25</v>
      </c>
      <c r="W33" s="519">
        <f t="shared" si="2"/>
        <v>0.53333333333333333</v>
      </c>
      <c r="X33" s="519">
        <f t="shared" si="3"/>
        <v>0.53333333333333333</v>
      </c>
      <c r="Y33" s="522">
        <f t="shared" si="4"/>
        <v>0.53333333333333333</v>
      </c>
      <c r="Z33" s="558" t="s">
        <v>1593</v>
      </c>
      <c r="AA33" s="564"/>
      <c r="AB33" s="428"/>
      <c r="AC33" s="429"/>
    </row>
    <row r="34" spans="1:29" ht="148.5" customHeight="1">
      <c r="A34" s="83"/>
      <c r="B34" s="83"/>
      <c r="C34" s="554" t="str">
        <f>IF(ISBLANK('5. Pp (3 años)'!B66),"",'5. Pp (3 años)'!B66)</f>
        <v>Direccion de Derechos Humanos y Grupos Prioritarios</v>
      </c>
      <c r="D34" s="228" t="str">
        <f>IF(ISBLANK('5. Pp (3 años)'!C66),"",'5. Pp (3 años)'!C66)</f>
        <v>Actividad</v>
      </c>
      <c r="E34" s="155" t="str">
        <f>IF(ISBLANK('5. Pp (3 años)'!D66),"",'5. Pp (3 años)'!D66)</f>
        <v>3.1.1.1.5.2 Impartición de capacitaciones especializadas en materia de Derechos Humanos y no discriminación.</v>
      </c>
      <c r="F34" s="155" t="str">
        <f>IF(ISBLANK('5. Pp (3 años)'!E66),"",'5. Pp (3 años)'!E66)</f>
        <v xml:space="preserve">
PCMDH: Porcentaje de capacitaciones en materia de Derechos Humanos realizadas.</v>
      </c>
      <c r="G34" s="228" t="str">
        <f>IF(ISBLANK('5. Pp (3 años)'!H66),"",'5. Pp (3 años)'!H66)</f>
        <v>Trimestral</v>
      </c>
      <c r="H34" s="555" t="str">
        <f>IF(ISBLANK('5. Pp (3 años)'!J66),"",'5. Pp (3 años)'!J66)</f>
        <v>UNIDAD DE MEDIDA DEL INDICADOR:
Porcentaje   
 UNIDAD DE MEDIDA DE LA VARIABLE:
capacitaciones en materia de Derechos Humanos</v>
      </c>
      <c r="I34" s="532">
        <f>IF(ISBLANK('9. METAS'!K40),"",'9. METAS'!K40)</f>
        <v>48</v>
      </c>
      <c r="J34" s="533">
        <f>IF(ISBLANK('9. METAS'!Q40),"",'9. METAS'!Q40)</f>
        <v>12</v>
      </c>
      <c r="K34" s="534">
        <f>IF(ISBLANK('9. METAS'!R40),"",'9. METAS'!R40)</f>
        <v>12</v>
      </c>
      <c r="L34" s="534">
        <f>IF(ISBLANK('9. METAS'!S40),"",'9. METAS'!S40)</f>
        <v>12</v>
      </c>
      <c r="M34" s="535">
        <f>IF(ISBLANK('9. METAS'!T40),"",'9. METAS'!T40)</f>
        <v>12</v>
      </c>
      <c r="N34" s="548">
        <v>12</v>
      </c>
      <c r="O34" s="549">
        <v>12</v>
      </c>
      <c r="P34" s="549"/>
      <c r="Q34" s="550"/>
      <c r="R34" s="518">
        <f t="shared" ref="R34:U34" si="24">IFERROR((N34/J34),"100%")</f>
        <v>1</v>
      </c>
      <c r="S34" s="519">
        <f t="shared" si="24"/>
        <v>1</v>
      </c>
      <c r="T34" s="519">
        <f t="shared" si="24"/>
        <v>0</v>
      </c>
      <c r="U34" s="520">
        <f t="shared" si="24"/>
        <v>0</v>
      </c>
      <c r="V34" s="521">
        <f t="shared" si="1"/>
        <v>0.25</v>
      </c>
      <c r="W34" s="519">
        <f t="shared" si="2"/>
        <v>0.5</v>
      </c>
      <c r="X34" s="519">
        <f t="shared" si="3"/>
        <v>0.5</v>
      </c>
      <c r="Y34" s="522">
        <f t="shared" si="4"/>
        <v>0.5</v>
      </c>
      <c r="Z34" s="565" t="s">
        <v>1594</v>
      </c>
      <c r="AA34" s="564"/>
      <c r="AB34" s="428"/>
      <c r="AC34" s="429"/>
    </row>
    <row r="35" spans="1:29" ht="148.5" customHeight="1">
      <c r="A35" s="83"/>
      <c r="B35" s="83"/>
      <c r="C35" s="554" t="str">
        <f>IF(ISBLANK('5. Pp (3 años)'!B67),"",'5. Pp (3 años)'!B67)</f>
        <v>Direccion de Derechos Humanos y Grupos Prioritarios</v>
      </c>
      <c r="D35" s="228" t="str">
        <f>IF(ISBLANK('5. Pp (3 años)'!C67),"",'5. Pp (3 años)'!C67)</f>
        <v>Actividad</v>
      </c>
      <c r="E35" s="155" t="str">
        <f>IF(ISBLANK('5. Pp (3 años)'!D67),"",'5. Pp (3 años)'!D67)</f>
        <v>3.1.1.1.5.3 Realización de mesas de trabajo en materia de Derechos Humanos con instituciones y organizaciones de la sociedad civil.</v>
      </c>
      <c r="F35" s="155" t="str">
        <f>IF(ISBLANK('5. Pp (3 años)'!E67),"",'5. Pp (3 años)'!E67)</f>
        <v>PMTDH: Porcentaje de Mesas de Trabajo en materia de Derechos Humanos realizadas.</v>
      </c>
      <c r="G35" s="312" t="str">
        <f>IF(ISBLANK('5. Pp (3 años)'!H67),"",'5. Pp (3 años)'!H67)</f>
        <v>Trimestral</v>
      </c>
      <c r="H35" s="555" t="str">
        <f>IF(ISBLANK('5. Pp (3 años)'!J67),"",'5. Pp (3 años)'!J67)</f>
        <v>UNIDAD DE MEDIDA DEL INDICADOR:
Porcentaje   
 UNIDAD DE MEDIDA DE LA VARIABLE:
Mesas de trabajo en materia de  Derechos Humanos</v>
      </c>
      <c r="I35" s="532">
        <f>IF(ISBLANK('9. METAS'!K41),"",'9. METAS'!K41)</f>
        <v>12</v>
      </c>
      <c r="J35" s="533">
        <f>IF(ISBLANK('9. METAS'!Q41),"",'9. METAS'!Q41)</f>
        <v>3</v>
      </c>
      <c r="K35" s="534">
        <f>IF(ISBLANK('9. METAS'!R41),"",'9. METAS'!R41)</f>
        <v>3</v>
      </c>
      <c r="L35" s="534">
        <f>IF(ISBLANK('9. METAS'!S41),"",'9. METAS'!S41)</f>
        <v>3</v>
      </c>
      <c r="M35" s="535">
        <f>IF(ISBLANK('9. METAS'!T41),"",'9. METAS'!T41)</f>
        <v>3</v>
      </c>
      <c r="N35" s="548">
        <v>3</v>
      </c>
      <c r="O35" s="549">
        <v>4</v>
      </c>
      <c r="P35" s="549"/>
      <c r="Q35" s="550"/>
      <c r="R35" s="518">
        <f t="shared" ref="R35:U35" si="25">IFERROR((N35/J35),"100%")</f>
        <v>1</v>
      </c>
      <c r="S35" s="519">
        <f t="shared" si="25"/>
        <v>1.3333333333333333</v>
      </c>
      <c r="T35" s="519">
        <f t="shared" si="25"/>
        <v>0</v>
      </c>
      <c r="U35" s="520">
        <f t="shared" si="25"/>
        <v>0</v>
      </c>
      <c r="V35" s="521">
        <f t="shared" si="1"/>
        <v>0.25</v>
      </c>
      <c r="W35" s="519">
        <f t="shared" si="2"/>
        <v>0.58333333333333337</v>
      </c>
      <c r="X35" s="519">
        <f t="shared" si="3"/>
        <v>0.58333333333333337</v>
      </c>
      <c r="Y35" s="522">
        <f t="shared" si="4"/>
        <v>0.58333333333333337</v>
      </c>
      <c r="Z35" s="558" t="s">
        <v>1595</v>
      </c>
      <c r="AA35" s="564"/>
      <c r="AB35" s="428"/>
      <c r="AC35" s="429"/>
    </row>
    <row r="36" spans="1:29" ht="148.5" customHeight="1">
      <c r="A36" s="83"/>
      <c r="B36" s="83"/>
      <c r="C36" s="546" t="str">
        <f>IF(ISBLANK('5. Pp (3 años)'!B68),"",'5. Pp (3 años)'!B68)</f>
        <v>Dirección General de Asuntos Juridicos</v>
      </c>
      <c r="D36" s="217" t="str">
        <f>IF(ISBLANK('5. Pp (3 años)'!C68),"",'5. Pp (3 años)'!C68)</f>
        <v>Componente</v>
      </c>
      <c r="E36" s="216" t="str">
        <f>IF(ISBLANK('5. Pp (3 años)'!D68),"",'5. Pp (3 años)'!D68)</f>
        <v>3.1.1.1.6 Procedimientos jurídicos en los que el Ayuntamiento es parte atendidos mediante su revisión, elaboración y seguimiento.</v>
      </c>
      <c r="F36" s="216" t="str">
        <f>IF(ISBLANK('5. Pp (3 años)'!E68),"",'5. Pp (3 años)'!E68)</f>
        <v>PPJA: Porcentaje de procedimientos jurídicos atendidos</v>
      </c>
      <c r="G36" s="217" t="str">
        <f>IF(ISBLANK('5. Pp (3 años)'!H68),"",'5. Pp (3 años)'!H68)</f>
        <v>Trimestral</v>
      </c>
      <c r="H36" s="547" t="str">
        <f>IF(ISBLANK('5. Pp (3 años)'!J68),"",'5. Pp (3 años)'!J68)</f>
        <v>UNIDAD DE MEDIDA DEL INDICADOR:
Porcentaje   
 UNIDAD DE MEDIDA DE LA VARIABLE:
Proyectos juridicos</v>
      </c>
      <c r="I36" s="532">
        <f>IF(ISBLANK('9. METAS'!K42),"",'9. METAS'!K42)</f>
        <v>300</v>
      </c>
      <c r="J36" s="533">
        <f>IF(ISBLANK('9. METAS'!Q42),"",'9. METAS'!Q42)</f>
        <v>75</v>
      </c>
      <c r="K36" s="534">
        <f>IF(ISBLANK('9. METAS'!R42),"",'9. METAS'!R42)</f>
        <v>75</v>
      </c>
      <c r="L36" s="534">
        <f>IF(ISBLANK('9. METAS'!S42),"",'9. METAS'!S42)</f>
        <v>75</v>
      </c>
      <c r="M36" s="535">
        <f>IF(ISBLANK('9. METAS'!T42),"",'9. METAS'!T42)</f>
        <v>75</v>
      </c>
      <c r="N36" s="548">
        <v>69</v>
      </c>
      <c r="O36" s="549">
        <v>71</v>
      </c>
      <c r="P36" s="549"/>
      <c r="Q36" s="550"/>
      <c r="R36" s="518">
        <f t="shared" ref="R36:U36" si="26">IFERROR((N36/J36),"100%")</f>
        <v>0.92</v>
      </c>
      <c r="S36" s="519">
        <f t="shared" si="26"/>
        <v>0.94666666666666666</v>
      </c>
      <c r="T36" s="519">
        <f t="shared" si="26"/>
        <v>0</v>
      </c>
      <c r="U36" s="520">
        <f t="shared" si="26"/>
        <v>0</v>
      </c>
      <c r="V36" s="521">
        <f t="shared" si="1"/>
        <v>0.23</v>
      </c>
      <c r="W36" s="519">
        <f t="shared" si="2"/>
        <v>0.46666666666666667</v>
      </c>
      <c r="X36" s="519">
        <f t="shared" si="3"/>
        <v>0.46666666666666667</v>
      </c>
      <c r="Y36" s="522">
        <f t="shared" si="4"/>
        <v>0.46666666666666667</v>
      </c>
      <c r="Z36" s="566" t="s">
        <v>1596</v>
      </c>
      <c r="AA36" s="564"/>
      <c r="AB36" s="428"/>
      <c r="AC36" s="429"/>
    </row>
    <row r="37" spans="1:29" ht="148.5" customHeight="1">
      <c r="A37" s="83"/>
      <c r="B37" s="83"/>
      <c r="C37" s="554" t="str">
        <f>IF(ISBLANK('5. Pp (3 años)'!B69),"",'5. Pp (3 años)'!B69)</f>
        <v>Dirección General de Asuntos Juridicos</v>
      </c>
      <c r="D37" s="228" t="str">
        <f>IF(ISBLANK('5. Pp (3 años)'!C69),"",'5. Pp (3 años)'!C69)</f>
        <v>Actividad</v>
      </c>
      <c r="E37" s="155" t="str">
        <f>IF(ISBLANK('5. Pp (3 años)'!D69),"",'5. Pp (3 años)'!D69)</f>
        <v>3.1.1.1.6.1 Revisión de instrumentos jurídicos de la Administración Pública Municipal realizada.</v>
      </c>
      <c r="F37" s="155" t="str">
        <f>IF(ISBLANK('5. Pp (3 años)'!E69),"",'5. Pp (3 años)'!E69)</f>
        <v>PIJR: Porcentaje de instrumentos jurídicos revisados</v>
      </c>
      <c r="G37" s="228" t="str">
        <f>IF(ISBLANK('5. Pp (3 años)'!H69),"",'5. Pp (3 años)'!H69)</f>
        <v>Trimestral</v>
      </c>
      <c r="H37" s="555" t="str">
        <f>IF(ISBLANK('5. Pp (3 años)'!J69),"",'5. Pp (3 años)'!J69)</f>
        <v>UNIDAD DE MEDIDA DEL INDICADOR:
Porcentaje   
 UNIDAD DE MEDIDA DE LA VARIABLE:
Instrumentos jurídicos</v>
      </c>
      <c r="I37" s="532">
        <f>IF(ISBLANK('9. METAS'!K43),"",'9. METAS'!K43)</f>
        <v>200</v>
      </c>
      <c r="J37" s="533">
        <f>IF(ISBLANK('9. METAS'!Q43),"",'9. METAS'!Q43)</f>
        <v>50</v>
      </c>
      <c r="K37" s="534">
        <f>IF(ISBLANK('9. METAS'!R43),"",'9. METAS'!R43)</f>
        <v>50</v>
      </c>
      <c r="L37" s="534">
        <f>IF(ISBLANK('9. METAS'!S43),"",'9. METAS'!S43)</f>
        <v>50</v>
      </c>
      <c r="M37" s="535">
        <f>IF(ISBLANK('9. METAS'!T43),"",'9. METAS'!T43)</f>
        <v>50</v>
      </c>
      <c r="N37" s="548">
        <v>44</v>
      </c>
      <c r="O37" s="549">
        <v>52</v>
      </c>
      <c r="P37" s="549"/>
      <c r="Q37" s="550"/>
      <c r="R37" s="518">
        <f t="shared" ref="R37:U37" si="27">IFERROR((N37/J37),"100%")</f>
        <v>0.88</v>
      </c>
      <c r="S37" s="519">
        <f t="shared" si="27"/>
        <v>1.04</v>
      </c>
      <c r="T37" s="519">
        <f t="shared" si="27"/>
        <v>0</v>
      </c>
      <c r="U37" s="520">
        <f t="shared" si="27"/>
        <v>0</v>
      </c>
      <c r="V37" s="521">
        <f t="shared" si="1"/>
        <v>0.22</v>
      </c>
      <c r="W37" s="519">
        <f t="shared" si="2"/>
        <v>0.48</v>
      </c>
      <c r="X37" s="519">
        <f t="shared" si="3"/>
        <v>0.48</v>
      </c>
      <c r="Y37" s="522">
        <f t="shared" si="4"/>
        <v>0.48</v>
      </c>
      <c r="Z37" s="566" t="s">
        <v>1597</v>
      </c>
      <c r="AA37" s="564"/>
      <c r="AB37" s="428"/>
      <c r="AC37" s="429"/>
    </row>
    <row r="38" spans="1:29" ht="148.5" customHeight="1">
      <c r="A38" s="83"/>
      <c r="B38" s="83"/>
      <c r="C38" s="554" t="str">
        <f>IF(ISBLANK('5. Pp (3 años)'!B70),"",'5. Pp (3 años)'!B70)</f>
        <v>Dirección General de Asuntos Juridicos</v>
      </c>
      <c r="D38" s="228" t="str">
        <f>IF(ISBLANK('5. Pp (3 años)'!C70),"",'5. Pp (3 años)'!C70)</f>
        <v>Actividad</v>
      </c>
      <c r="E38" s="155" t="str">
        <f>IF(ISBLANK('5. Pp (3 años)'!D70),"",'5. Pp (3 años)'!D70)</f>
        <v>3.1.1.1.6.2 Atención de actuaciones jurídicas para la defensa del Ayuntamiento en procedimientos legales mediante su elaboración y revisión realizada.</v>
      </c>
      <c r="F38" s="155" t="str">
        <f>IF(ISBLANK('5. Pp (3 años)'!E70),"",'5. Pp (3 años)'!E70)</f>
        <v>PAJA: Porcentaje de actuaciones jurídicas atendidas</v>
      </c>
      <c r="G38" s="228" t="str">
        <f>IF(ISBLANK('5. Pp (3 años)'!H70),"",'5. Pp (3 años)'!H70)</f>
        <v>Trimestral</v>
      </c>
      <c r="H38" s="555" t="str">
        <f>IF(ISBLANK('5. Pp (3 años)'!J70),"",'5. Pp (3 años)'!J70)</f>
        <v>UNIDAD DE MEDIDA DEL INDICADOR:
Porcentaje   
 UNIDAD DE MEDIDA DE LA VARIABLE:
Actuaciones jurídicas</v>
      </c>
      <c r="I38" s="532">
        <f>IF(ISBLANK('9. METAS'!K44),"",'9. METAS'!K44)</f>
        <v>200</v>
      </c>
      <c r="J38" s="533">
        <f>IF(ISBLANK('9. METAS'!Q44),"",'9. METAS'!Q44)</f>
        <v>50</v>
      </c>
      <c r="K38" s="534">
        <f>IF(ISBLANK('9. METAS'!R44),"",'9. METAS'!R44)</f>
        <v>50</v>
      </c>
      <c r="L38" s="534">
        <f>IF(ISBLANK('9. METAS'!S44),"",'9. METAS'!S44)</f>
        <v>50</v>
      </c>
      <c r="M38" s="535">
        <f>IF(ISBLANK('9. METAS'!T44),"",'9. METAS'!T44)</f>
        <v>50</v>
      </c>
      <c r="N38" s="548">
        <v>51</v>
      </c>
      <c r="O38" s="549">
        <v>47</v>
      </c>
      <c r="P38" s="549"/>
      <c r="Q38" s="550"/>
      <c r="R38" s="518">
        <f t="shared" ref="R38:U38" si="28">IFERROR((N38/J38),"100%")</f>
        <v>1.02</v>
      </c>
      <c r="S38" s="519">
        <f t="shared" si="28"/>
        <v>0.94</v>
      </c>
      <c r="T38" s="519">
        <f t="shared" si="28"/>
        <v>0</v>
      </c>
      <c r="U38" s="520">
        <f t="shared" si="28"/>
        <v>0</v>
      </c>
      <c r="V38" s="521">
        <f t="shared" si="1"/>
        <v>0.255</v>
      </c>
      <c r="W38" s="519">
        <f t="shared" si="2"/>
        <v>0.49</v>
      </c>
      <c r="X38" s="519">
        <f t="shared" si="3"/>
        <v>0.49</v>
      </c>
      <c r="Y38" s="522">
        <f t="shared" si="4"/>
        <v>0.49</v>
      </c>
      <c r="Z38" s="566" t="s">
        <v>1598</v>
      </c>
      <c r="AA38" s="564"/>
      <c r="AB38" s="428"/>
      <c r="AC38" s="429"/>
    </row>
    <row r="39" spans="1:29" ht="148.5" customHeight="1">
      <c r="A39" s="83"/>
      <c r="B39" s="83"/>
      <c r="C39" s="554" t="str">
        <f>IF(ISBLANK('5. Pp (3 años)'!B71),"",'5. Pp (3 años)'!B71)</f>
        <v>Dirección General de Asuntos Juridicos</v>
      </c>
      <c r="D39" s="228" t="str">
        <f>IF(ISBLANK('5. Pp (3 años)'!C71),"",'5. Pp (3 años)'!C71)</f>
        <v>Actividad</v>
      </c>
      <c r="E39" s="155" t="str">
        <f>IF(ISBLANK('5. Pp (3 años)'!D71),"",'5. Pp (3 años)'!D71)</f>
        <v>3.1.1.1.6.3 Interposición y atención de recursos legales en juicios de garantía en los que el Ayuntamiento sea parte realizadas.</v>
      </c>
      <c r="F39" s="155" t="str">
        <f>IF(ISBLANK('5. Pp (3 años)'!E71),"",'5. Pp (3 años)'!E71)</f>
        <v>PRJG: Porcentaje de recursos en juicios de garantía atendidos</v>
      </c>
      <c r="G39" s="556" t="str">
        <f>IF(ISBLANK('5. Pp (3 años)'!H71),"",'5. Pp (3 años)'!H71)</f>
        <v>Trimestral</v>
      </c>
      <c r="H39" s="555" t="str">
        <f>IF(ISBLANK('5. Pp (3 años)'!J71),"",'5. Pp (3 años)'!J71)</f>
        <v>UNIDAD DE MEDIDA DEL INDICADOR:
Porcentaje   
 UNIDAD DE MEDIDA DE LA VARIABLE:
Recursos en juicios de garantia</v>
      </c>
      <c r="I39" s="532">
        <f>IF(ISBLANK('9. METAS'!K45),"",'9. METAS'!K45)</f>
        <v>200</v>
      </c>
      <c r="J39" s="533">
        <f>IF(ISBLANK('9. METAS'!Q45),"",'9. METAS'!Q45)</f>
        <v>50</v>
      </c>
      <c r="K39" s="534">
        <f>IF(ISBLANK('9. METAS'!R45),"",'9. METAS'!R45)</f>
        <v>50</v>
      </c>
      <c r="L39" s="534">
        <f>IF(ISBLANK('9. METAS'!S45),"",'9. METAS'!S45)</f>
        <v>50</v>
      </c>
      <c r="M39" s="535">
        <f>IF(ISBLANK('9. METAS'!T45),"",'9. METAS'!T45)</f>
        <v>50</v>
      </c>
      <c r="N39" s="548">
        <v>48</v>
      </c>
      <c r="O39" s="549">
        <v>51</v>
      </c>
      <c r="P39" s="549"/>
      <c r="Q39" s="550"/>
      <c r="R39" s="518">
        <f t="shared" ref="R39:U39" si="29">IFERROR((N39/J39),"100%")</f>
        <v>0.96</v>
      </c>
      <c r="S39" s="519">
        <f t="shared" si="29"/>
        <v>1.02</v>
      </c>
      <c r="T39" s="519">
        <f t="shared" si="29"/>
        <v>0</v>
      </c>
      <c r="U39" s="520">
        <f t="shared" si="29"/>
        <v>0</v>
      </c>
      <c r="V39" s="521">
        <f t="shared" si="1"/>
        <v>0.24</v>
      </c>
      <c r="W39" s="519">
        <f t="shared" si="2"/>
        <v>0.495</v>
      </c>
      <c r="X39" s="519">
        <f t="shared" si="3"/>
        <v>0.495</v>
      </c>
      <c r="Y39" s="522">
        <f t="shared" si="4"/>
        <v>0.495</v>
      </c>
      <c r="Z39" s="566" t="s">
        <v>1599</v>
      </c>
      <c r="AA39" s="564"/>
      <c r="AB39" s="428"/>
      <c r="AC39" s="429"/>
    </row>
    <row r="40" spans="1:29" ht="148.5" customHeight="1">
      <c r="A40" s="83"/>
      <c r="B40" s="83"/>
      <c r="C40" s="546" t="str">
        <f>IF(ISBLANK('5. Pp (3 años)'!B72),"",'5. Pp (3 años)'!B72)</f>
        <v>Dirección General de Juzgados Cívicos</v>
      </c>
      <c r="D40" s="217" t="str">
        <f>IF(ISBLANK('5. Pp (3 años)'!C72),"",'5. Pp (3 años)'!C72)</f>
        <v xml:space="preserve">Componente </v>
      </c>
      <c r="E40" s="216" t="str">
        <f>IF(ISBLANK('5. Pp (3 años)'!D72),"",'5. Pp (3 años)'!D72)</f>
        <v>3.1.1.1.7 Sanciones de la ciudanía que realiza u omite actos que alteran la paz pública aplicadas.</v>
      </c>
      <c r="F40" s="216" t="str">
        <f>IF(ISBLANK('5. Pp (3 años)'!E72),"",'5. Pp (3 años)'!E72)</f>
        <v>PSA: Porcentaje de sanciones aplicadas</v>
      </c>
      <c r="G40" s="217" t="str">
        <f>IF(ISBLANK('5. Pp (3 años)'!H72),"",'5. Pp (3 años)'!H72)</f>
        <v>Trimestral</v>
      </c>
      <c r="H40" s="547" t="str">
        <f>IF(ISBLANK('5. Pp (3 años)'!J72),"",'5. Pp (3 años)'!J72)</f>
        <v xml:space="preserve">UNIDAD DE MEDIDA DEL INDICADOR:
Porcentaje.
UNIDAD DE MEDIDA DE LA VARIABLE:
Sanciones. </v>
      </c>
      <c r="I40" s="532">
        <f>IF(ISBLANK('9. METAS'!K46),"",'9. METAS'!K46)</f>
        <v>19000</v>
      </c>
      <c r="J40" s="533">
        <f>IF(ISBLANK('9. METAS'!Q46),"",'9. METAS'!Q46)</f>
        <v>4750</v>
      </c>
      <c r="K40" s="534">
        <f>IF(ISBLANK('9. METAS'!R46),"",'9. METAS'!R46)</f>
        <v>4750</v>
      </c>
      <c r="L40" s="534">
        <f>IF(ISBLANK('9. METAS'!S46),"",'9. METAS'!S46)</f>
        <v>4750</v>
      </c>
      <c r="M40" s="535">
        <f>IF(ISBLANK('9. METAS'!T46),"",'9. METAS'!T46)</f>
        <v>4750</v>
      </c>
      <c r="N40" s="548">
        <v>1189</v>
      </c>
      <c r="O40" s="549">
        <v>1351</v>
      </c>
      <c r="P40" s="549"/>
      <c r="Q40" s="550"/>
      <c r="R40" s="518">
        <f t="shared" ref="R40:U40" si="30">IFERROR((N40/J40),"100%")</f>
        <v>0.25031578947368421</v>
      </c>
      <c r="S40" s="519">
        <f t="shared" si="30"/>
        <v>0.28442105263157896</v>
      </c>
      <c r="T40" s="519">
        <f t="shared" si="30"/>
        <v>0</v>
      </c>
      <c r="U40" s="520">
        <f t="shared" si="30"/>
        <v>0</v>
      </c>
      <c r="V40" s="521">
        <f t="shared" si="1"/>
        <v>6.2578947368421053E-2</v>
      </c>
      <c r="W40" s="519">
        <f t="shared" si="2"/>
        <v>0.13368421052631579</v>
      </c>
      <c r="X40" s="519">
        <f t="shared" si="3"/>
        <v>0.13368421052631579</v>
      </c>
      <c r="Y40" s="522">
        <f t="shared" si="4"/>
        <v>0.13368421052631579</v>
      </c>
      <c r="Z40" s="566" t="s">
        <v>1600</v>
      </c>
      <c r="AA40" s="564"/>
      <c r="AB40" s="428"/>
      <c r="AC40" s="429"/>
    </row>
    <row r="41" spans="1:29" ht="171.75" customHeight="1">
      <c r="A41" s="83"/>
      <c r="B41" s="83"/>
      <c r="C41" s="554" t="str">
        <f>IF(ISBLANK('5. Pp (3 años)'!B73),"",'5. Pp (3 años)'!B73)</f>
        <v>Dirección General de Juzgados Cívicos</v>
      </c>
      <c r="D41" s="228" t="str">
        <f>IF(ISBLANK('5. Pp (3 años)'!C73),"",'5. Pp (3 años)'!C73)</f>
        <v>Actividad</v>
      </c>
      <c r="E41" s="155" t="str">
        <f>IF(ISBLANK('5. Pp (3 años)'!D73),"",'5. Pp (3 años)'!D73)</f>
        <v>3.1.1.1.7.1 Celebración de convenios a través de audiencias conciliatorias.</v>
      </c>
      <c r="F41" s="155" t="str">
        <f>IF(ISBLANK('5. Pp (3 años)'!E73),"",'5. Pp (3 años)'!E73)</f>
        <v xml:space="preserve">PCCC: Porcentaje de convenios conciliatorios celebrados.               </v>
      </c>
      <c r="G41" s="312" t="str">
        <f>IF(ISBLANK('5. Pp (3 años)'!H73),"",'5. Pp (3 años)'!H73)</f>
        <v>Trimestral</v>
      </c>
      <c r="H41" s="555" t="str">
        <f>IF(ISBLANK('5. Pp (3 años)'!J73),"",'5. Pp (3 años)'!J73)</f>
        <v>UNIDAD DE MEDIDA DEL INDICADOR:
Porcentaje.
UNIDAD DE MEDIDA DE LA VARIABLE        
Convenios conciliatorios.</v>
      </c>
      <c r="I41" s="532">
        <f>IF(ISBLANK('9. METAS'!K47),"",'9. METAS'!K47)</f>
        <v>200</v>
      </c>
      <c r="J41" s="533">
        <f>IF(ISBLANK('9. METAS'!Q47),"",'9. METAS'!Q47)</f>
        <v>50</v>
      </c>
      <c r="K41" s="534">
        <f>IF(ISBLANK('9. METAS'!R47),"",'9. METAS'!R47)</f>
        <v>50</v>
      </c>
      <c r="L41" s="534">
        <f>IF(ISBLANK('9. METAS'!S47),"",'9. METAS'!S47)</f>
        <v>50</v>
      </c>
      <c r="M41" s="535">
        <f>IF(ISBLANK('9. METAS'!T47),"",'9. METAS'!T47)</f>
        <v>50</v>
      </c>
      <c r="N41" s="548">
        <v>45</v>
      </c>
      <c r="O41" s="549">
        <v>44</v>
      </c>
      <c r="P41" s="549"/>
      <c r="Q41" s="550"/>
      <c r="R41" s="518">
        <f t="shared" ref="R41:U41" si="31">IFERROR((N41/J41),"100%")</f>
        <v>0.9</v>
      </c>
      <c r="S41" s="519">
        <f t="shared" si="31"/>
        <v>0.88</v>
      </c>
      <c r="T41" s="519">
        <f t="shared" si="31"/>
        <v>0</v>
      </c>
      <c r="U41" s="520">
        <f t="shared" si="31"/>
        <v>0</v>
      </c>
      <c r="V41" s="521">
        <f t="shared" si="1"/>
        <v>0.22500000000000001</v>
      </c>
      <c r="W41" s="519">
        <f t="shared" si="2"/>
        <v>0.44500000000000001</v>
      </c>
      <c r="X41" s="519">
        <f t="shared" si="3"/>
        <v>0.44500000000000001</v>
      </c>
      <c r="Y41" s="522">
        <f t="shared" si="4"/>
        <v>0.44500000000000001</v>
      </c>
      <c r="Z41" s="566" t="s">
        <v>1601</v>
      </c>
      <c r="AA41" s="564"/>
      <c r="AB41" s="428"/>
      <c r="AC41" s="429"/>
    </row>
    <row r="42" spans="1:29" ht="148.5" customHeight="1">
      <c r="A42" s="83"/>
      <c r="B42" s="83"/>
      <c r="C42" s="554" t="str">
        <f>IF(ISBLANK('5. Pp (3 años)'!B74),"",'5. Pp (3 años)'!B74)</f>
        <v>Dirección General de Juzgados Cívicos</v>
      </c>
      <c r="D42" s="228" t="str">
        <f>IF(ISBLANK('5. Pp (3 años)'!C74),"",'5. Pp (3 años)'!C74)</f>
        <v>Actividad</v>
      </c>
      <c r="E42" s="155" t="str">
        <f>IF(ISBLANK('5. Pp (3 años)'!D74),"",'5. Pp (3 años)'!D74)</f>
        <v>3.1.1.1.7.2 Otorgamiento de asesorías psicológicas a menores infractores y sus familias.</v>
      </c>
      <c r="F42" s="155" t="str">
        <f>IF(ISBLANK('5. Pp (3 años)'!E74),"",'5. Pp (3 años)'!E74)</f>
        <v xml:space="preserve">PAPO: Porcentaje de asesorías psicológicas otorgadas.   </v>
      </c>
      <c r="G42" s="228" t="str">
        <f>IF(ISBLANK('5. Pp (3 años)'!H74),"",'5. Pp (3 años)'!H74)</f>
        <v>Trimestral</v>
      </c>
      <c r="H42" s="555" t="str">
        <f>IF(ISBLANK('5. Pp (3 años)'!J74),"",'5. Pp (3 años)'!J74)</f>
        <v>UNIDAD DE MEDIDA DEL INDICADOR:                       
Porcentaje. 
UNIDAD DE MEDIDA DE LA VARIABLE:                       
Asesorías psicológicas.</v>
      </c>
      <c r="I42" s="532">
        <f>IF(ISBLANK('9. METAS'!K48),"",'9. METAS'!K48)</f>
        <v>300</v>
      </c>
      <c r="J42" s="533">
        <f>IF(ISBLANK('9. METAS'!Q48),"",'9. METAS'!Q48)</f>
        <v>75</v>
      </c>
      <c r="K42" s="534">
        <f>IF(ISBLANK('9. METAS'!R48),"",'9. METAS'!R48)</f>
        <v>75</v>
      </c>
      <c r="L42" s="534">
        <f>IF(ISBLANK('9. METAS'!S48),"",'9. METAS'!S48)</f>
        <v>75</v>
      </c>
      <c r="M42" s="535">
        <f>IF(ISBLANK('9. METAS'!T48),"",'9. METAS'!T48)</f>
        <v>75</v>
      </c>
      <c r="N42" s="548">
        <v>26</v>
      </c>
      <c r="O42" s="549">
        <v>103</v>
      </c>
      <c r="P42" s="549"/>
      <c r="Q42" s="550"/>
      <c r="R42" s="518">
        <f t="shared" ref="R42:U42" si="32">IFERROR((N42/J42),"100%")</f>
        <v>0.34666666666666668</v>
      </c>
      <c r="S42" s="519">
        <f t="shared" si="32"/>
        <v>1.3733333333333333</v>
      </c>
      <c r="T42" s="519">
        <f t="shared" si="32"/>
        <v>0</v>
      </c>
      <c r="U42" s="520">
        <f t="shared" si="32"/>
        <v>0</v>
      </c>
      <c r="V42" s="521">
        <f t="shared" si="1"/>
        <v>8.666666666666667E-2</v>
      </c>
      <c r="W42" s="519">
        <f t="shared" si="2"/>
        <v>0.43</v>
      </c>
      <c r="X42" s="519">
        <f t="shared" si="3"/>
        <v>0.43</v>
      </c>
      <c r="Y42" s="522">
        <f t="shared" si="4"/>
        <v>0.43</v>
      </c>
      <c r="Z42" s="566" t="s">
        <v>1602</v>
      </c>
      <c r="AA42" s="564"/>
      <c r="AB42" s="428"/>
      <c r="AC42" s="429"/>
    </row>
    <row r="43" spans="1:29" ht="148.5" customHeight="1">
      <c r="A43" s="83"/>
      <c r="B43" s="83"/>
      <c r="C43" s="554" t="str">
        <f>IF(ISBLANK('5. Pp (3 años)'!B75),"",'5. Pp (3 años)'!B75)</f>
        <v>Dirección General de Juzgados Cívicos</v>
      </c>
      <c r="D43" s="228" t="str">
        <f>IF(ISBLANK('5. Pp (3 años)'!C75),"",'5. Pp (3 años)'!C75)</f>
        <v>Actividad</v>
      </c>
      <c r="E43" s="155" t="str">
        <f>IF(ISBLANK('5. Pp (3 años)'!D75),"",'5. Pp (3 años)'!D75)</f>
        <v>3.1.1.1.7.3 Impartición de cursos de capacitación para el personal de la Dirección.</v>
      </c>
      <c r="F43" s="155" t="str">
        <f>IF(ISBLANK('5. Pp (3 años)'!E75),"",'5. Pp (3 años)'!E75)</f>
        <v>PACI: Porcentaje de cursos de capacitación impartidos.</v>
      </c>
      <c r="G43" s="228" t="str">
        <f>IF(ISBLANK('5. Pp (3 años)'!H75),"",'5. Pp (3 años)'!H75)</f>
        <v>Trimestral</v>
      </c>
      <c r="H43" s="555" t="str">
        <f>IF(ISBLANK('5. Pp (3 años)'!J75),"",'5. Pp (3 años)'!J75)</f>
        <v>UNIDAD DE MEDIDA DEL INDICADOR:                       
 Porcentaje.
UNIDAD DE MEDIDA DE LA  VARIABLE:                       
Cursos de capacitación.</v>
      </c>
      <c r="I43" s="532">
        <f>IF(ISBLANK('9. METAS'!K49),"",'9. METAS'!K49)</f>
        <v>6</v>
      </c>
      <c r="J43" s="533">
        <f>IF(ISBLANK('9. METAS'!Q49),"",'9. METAS'!Q49)</f>
        <v>1</v>
      </c>
      <c r="K43" s="534">
        <f>IF(ISBLANK('9. METAS'!R49),"",'9. METAS'!R49)</f>
        <v>2</v>
      </c>
      <c r="L43" s="534">
        <f>IF(ISBLANK('9. METAS'!S49),"",'9. METAS'!S49)</f>
        <v>1</v>
      </c>
      <c r="M43" s="535">
        <f>IF(ISBLANK('9. METAS'!T49),"",'9. METAS'!T49)</f>
        <v>2</v>
      </c>
      <c r="N43" s="548">
        <v>1</v>
      </c>
      <c r="O43" s="549">
        <v>2</v>
      </c>
      <c r="P43" s="549"/>
      <c r="Q43" s="550"/>
      <c r="R43" s="518">
        <f t="shared" ref="R43:U43" si="33">IFERROR((N43/J43),"100%")</f>
        <v>1</v>
      </c>
      <c r="S43" s="519">
        <f t="shared" si="33"/>
        <v>1</v>
      </c>
      <c r="T43" s="519">
        <f t="shared" si="33"/>
        <v>0</v>
      </c>
      <c r="U43" s="520">
        <f t="shared" si="33"/>
        <v>0</v>
      </c>
      <c r="V43" s="521">
        <f t="shared" si="1"/>
        <v>0.16666666666666666</v>
      </c>
      <c r="W43" s="519">
        <f t="shared" si="2"/>
        <v>0.5</v>
      </c>
      <c r="X43" s="519">
        <f t="shared" si="3"/>
        <v>0.5</v>
      </c>
      <c r="Y43" s="522">
        <f t="shared" si="4"/>
        <v>0.5</v>
      </c>
      <c r="Z43" s="566" t="s">
        <v>1603</v>
      </c>
      <c r="AA43" s="564"/>
      <c r="AB43" s="428"/>
      <c r="AC43" s="429"/>
    </row>
    <row r="44" spans="1:29" ht="148.5" customHeight="1">
      <c r="A44" s="83"/>
      <c r="B44" s="83"/>
      <c r="C44" s="554" t="str">
        <f>IF(ISBLANK('5. Pp (3 años)'!B76),"",'5. Pp (3 años)'!B76)</f>
        <v>Dirección General de Juzgados Cívicos</v>
      </c>
      <c r="D44" s="228" t="str">
        <f>IF(ISBLANK('5. Pp (3 años)'!C76),"",'5. Pp (3 años)'!C76)</f>
        <v>Actividad</v>
      </c>
      <c r="E44" s="155" t="str">
        <f>IF(ISBLANK('5. Pp (3 años)'!D76),"",'5. Pp (3 años)'!D76)</f>
        <v>3.1.1.1.7.4 Realización de Talleres para familias de menores infractores.</v>
      </c>
      <c r="F44" s="155" t="str">
        <f>IF(ISBLANK('5. Pp (3 años)'!E76),"",'5. Pp (3 años)'!E76)</f>
        <v xml:space="preserve">PTFR: Porcentaje de Talleres para familias realizados.         </v>
      </c>
      <c r="G44" s="228" t="str">
        <f>IF(ISBLANK('5. Pp (3 años)'!H76),"",'5. Pp (3 años)'!H76)</f>
        <v>Trimestral</v>
      </c>
      <c r="H44" s="555" t="str">
        <f>IF(ISBLANK('5. Pp (3 años)'!J76),"",'5. Pp (3 años)'!J76)</f>
        <v>UNIDAD DE MEDIDA DEL INDICADOR:         
Porcentaje.          
UNIDAD DE MEDIDA DE LA VARIABLE:                  
Talleres para familias.</v>
      </c>
      <c r="I44" s="532">
        <f>IF(ISBLANK('9. METAS'!K50),"",'9. METAS'!K50)</f>
        <v>4</v>
      </c>
      <c r="J44" s="533">
        <f>IF(ISBLANK('9. METAS'!Q50),"",'9. METAS'!Q50)</f>
        <v>1</v>
      </c>
      <c r="K44" s="534">
        <f>IF(ISBLANK('9. METAS'!R50),"",'9. METAS'!R50)</f>
        <v>1</v>
      </c>
      <c r="L44" s="534">
        <f>IF(ISBLANK('9. METAS'!S50),"",'9. METAS'!S50)</f>
        <v>1</v>
      </c>
      <c r="M44" s="535">
        <f>IF(ISBLANK('9. METAS'!T50),"",'9. METAS'!T50)</f>
        <v>1</v>
      </c>
      <c r="N44" s="548">
        <v>0</v>
      </c>
      <c r="O44" s="549">
        <v>1</v>
      </c>
      <c r="P44" s="549"/>
      <c r="Q44" s="550"/>
      <c r="R44" s="518">
        <f t="shared" ref="R44:U44" si="34">IFERROR((N44/J44),"100%")</f>
        <v>0</v>
      </c>
      <c r="S44" s="519">
        <f t="shared" si="34"/>
        <v>1</v>
      </c>
      <c r="T44" s="519">
        <f t="shared" si="34"/>
        <v>0</v>
      </c>
      <c r="U44" s="520">
        <f t="shared" si="34"/>
        <v>0</v>
      </c>
      <c r="V44" s="521">
        <f t="shared" si="1"/>
        <v>0</v>
      </c>
      <c r="W44" s="519">
        <f t="shared" si="2"/>
        <v>0.25</v>
      </c>
      <c r="X44" s="519">
        <f t="shared" si="3"/>
        <v>0.25</v>
      </c>
      <c r="Y44" s="522">
        <f t="shared" si="4"/>
        <v>0.25</v>
      </c>
      <c r="Z44" s="566" t="s">
        <v>1604</v>
      </c>
      <c r="AA44" s="564"/>
      <c r="AB44" s="428"/>
      <c r="AC44" s="429"/>
    </row>
    <row r="45" spans="1:29" ht="148.5" customHeight="1">
      <c r="A45" s="83"/>
      <c r="B45" s="83"/>
      <c r="C45" s="546" t="str">
        <f>IF(ISBLANK('5. Pp (3 años)'!B77),"",'5. Pp (3 años)'!B77)</f>
        <v>Dirección General del Centro de Retenciones y Sanciones Administrativas</v>
      </c>
      <c r="D45" s="217" t="str">
        <f>IF(ISBLANK('5. Pp (3 años)'!C77),"",'5. Pp (3 años)'!C77)</f>
        <v>Componente</v>
      </c>
      <c r="E45" s="216" t="str">
        <f>IF(ISBLANK('5. Pp (3 años)'!D77),"",'5. Pp (3 años)'!D77)</f>
        <v>3.1.1.1.8 Supervisión de guarda y custodia de ciudadanos que infringen el Reglamento de Justicia Cívica realizada</v>
      </c>
      <c r="F45" s="216" t="str">
        <f>IF(ISBLANK('5. Pp (3 años)'!E77),"",'5. Pp (3 años)'!E77)</f>
        <v>PSA: Porcentaje de supervisiones aplicadas.</v>
      </c>
      <c r="G45" s="559" t="str">
        <f>IF(ISBLANK('5. Pp (3 años)'!H77),"",'5. Pp (3 años)'!H77)</f>
        <v>Trimestral</v>
      </c>
      <c r="H45" s="547" t="str">
        <f>IF(ISBLANK('5. Pp (3 años)'!J77),"",'5. Pp (3 años)'!J77)</f>
        <v>UNIDAD DE MEDIDA DEL INDICADOR: 
Porcentaje. 
UNIDAD DE MEDIDA DE LAS   VARIABLES:  
Supevisiones.</v>
      </c>
      <c r="I45" s="532">
        <f>IF(ISBLANK('9. METAS'!K51),"",'9. METAS'!K51)</f>
        <v>23666</v>
      </c>
      <c r="J45" s="533">
        <f>IF(ISBLANK('9. METAS'!Q51),"",'9. METAS'!Q51)</f>
        <v>5916</v>
      </c>
      <c r="K45" s="534">
        <f>IF(ISBLANK('9. METAS'!R51),"",'9. METAS'!R51)</f>
        <v>5916</v>
      </c>
      <c r="L45" s="534">
        <f>IF(ISBLANK('9. METAS'!S51),"",'9. METAS'!S51)</f>
        <v>5917</v>
      </c>
      <c r="M45" s="535">
        <f>IF(ISBLANK('9. METAS'!T51),"",'9. METAS'!T51)</f>
        <v>5917</v>
      </c>
      <c r="N45" s="548">
        <v>1189</v>
      </c>
      <c r="O45" s="549">
        <v>1342</v>
      </c>
      <c r="P45" s="549"/>
      <c r="Q45" s="550"/>
      <c r="R45" s="518">
        <f t="shared" ref="R45:U45" si="35">IFERROR((N45/J45),"100%")</f>
        <v>0.20098039215686275</v>
      </c>
      <c r="S45" s="519">
        <f t="shared" si="35"/>
        <v>0.22684246112237999</v>
      </c>
      <c r="T45" s="519">
        <f t="shared" si="35"/>
        <v>0</v>
      </c>
      <c r="U45" s="520">
        <f t="shared" si="35"/>
        <v>0</v>
      </c>
      <c r="V45" s="521">
        <f t="shared" si="1"/>
        <v>5.0240851854981831E-2</v>
      </c>
      <c r="W45" s="519">
        <f t="shared" si="2"/>
        <v>0.10694667455421279</v>
      </c>
      <c r="X45" s="519">
        <f t="shared" si="3"/>
        <v>0.10694667455421279</v>
      </c>
      <c r="Y45" s="522">
        <f t="shared" si="4"/>
        <v>0.10694667455421279</v>
      </c>
      <c r="Z45" s="566" t="s">
        <v>1605</v>
      </c>
      <c r="AA45" s="564"/>
      <c r="AB45" s="428"/>
      <c r="AC45" s="429"/>
    </row>
    <row r="46" spans="1:29" ht="148.5" customHeight="1">
      <c r="A46" s="83"/>
      <c r="B46" s="83"/>
      <c r="C46" s="554" t="str">
        <f>IF(ISBLANK('5. Pp (3 años)'!B78),"",'5. Pp (3 años)'!B78)</f>
        <v>Dirección General del Centro de Retenciones y Sanciones Administrativas</v>
      </c>
      <c r="D46" s="228" t="str">
        <f>IF(ISBLANK('5. Pp (3 años)'!C78),"",'5. Pp (3 años)'!C78)</f>
        <v>Actividad</v>
      </c>
      <c r="E46" s="155" t="str">
        <f>IF(ISBLANK('5. Pp (3 años)'!D78),"",'5. Pp (3 años)'!D78)</f>
        <v>3.1.1.1.8.1 Supervisión de la integridad de los infractores</v>
      </c>
      <c r="F46" s="155" t="str">
        <f>IF(ISBLANK('5. Pp (3 años)'!E78),"",'5. Pp (3 años)'!E78)</f>
        <v>PIA: Porcentaje de Incidencias Atendidas.</v>
      </c>
      <c r="G46" s="228" t="str">
        <f>IF(ISBLANK('5. Pp (3 años)'!H78),"",'5. Pp (3 años)'!H78)</f>
        <v>Trimestral</v>
      </c>
      <c r="H46" s="555" t="str">
        <f>IF(ISBLANK('5. Pp (3 años)'!J78),"",'5. Pp (3 años)'!J78)</f>
        <v xml:space="preserve">UNIDAD DE MEDIDA DEL INDICADOR:   
Porcentaje.
UNIDAD DE  MEDIDA DE LAS VARIABLES:
Incidencias. </v>
      </c>
      <c r="I46" s="532">
        <f>IF(ISBLANK('9. METAS'!K52),"",'9. METAS'!K52)</f>
        <v>12</v>
      </c>
      <c r="J46" s="533">
        <f>IF(ISBLANK('9. METAS'!Q52),"",'9. METAS'!Q52)</f>
        <v>3</v>
      </c>
      <c r="K46" s="534">
        <f>IF(ISBLANK('9. METAS'!R52),"",'9. METAS'!R52)</f>
        <v>3</v>
      </c>
      <c r="L46" s="534">
        <f>IF(ISBLANK('9. METAS'!S52),"",'9. METAS'!S52)</f>
        <v>3</v>
      </c>
      <c r="M46" s="535">
        <f>IF(ISBLANK('9. METAS'!T52),"",'9. METAS'!T52)</f>
        <v>3</v>
      </c>
      <c r="N46" s="548">
        <v>3</v>
      </c>
      <c r="O46" s="549">
        <v>3</v>
      </c>
      <c r="P46" s="549"/>
      <c r="Q46" s="550"/>
      <c r="R46" s="518">
        <f t="shared" ref="R46:U46" si="36">IFERROR((N46/J46),"100%")</f>
        <v>1</v>
      </c>
      <c r="S46" s="519">
        <f t="shared" si="36"/>
        <v>1</v>
      </c>
      <c r="T46" s="519">
        <f t="shared" si="36"/>
        <v>0</v>
      </c>
      <c r="U46" s="520">
        <f t="shared" si="36"/>
        <v>0</v>
      </c>
      <c r="V46" s="521">
        <f t="shared" si="1"/>
        <v>0.25</v>
      </c>
      <c r="W46" s="519">
        <f t="shared" si="2"/>
        <v>0.5</v>
      </c>
      <c r="X46" s="519">
        <f t="shared" si="3"/>
        <v>0.5</v>
      </c>
      <c r="Y46" s="522">
        <f t="shared" si="4"/>
        <v>0.5</v>
      </c>
      <c r="Z46" s="566" t="s">
        <v>1606</v>
      </c>
      <c r="AA46" s="564"/>
      <c r="AB46" s="428"/>
      <c r="AC46" s="429"/>
    </row>
    <row r="47" spans="1:29" ht="148.5" customHeight="1">
      <c r="A47" s="83"/>
      <c r="B47" s="83"/>
      <c r="C47" s="554" t="str">
        <f>IF(ISBLANK('5. Pp (3 años)'!B79),"",'5. Pp (3 años)'!B79)</f>
        <v>Dirección General del Centro de Retenciones y Sanciones Administrativas</v>
      </c>
      <c r="D47" s="228" t="str">
        <f>IF(ISBLANK('5. Pp (3 años)'!C79),"",'5. Pp (3 años)'!C79)</f>
        <v>Actividad</v>
      </c>
      <c r="E47" s="155" t="str">
        <f>IF(ISBLANK('5. Pp (3 años)'!D79),"",'5. Pp (3 años)'!D79)</f>
        <v>3.1.1.1.8.2 Conservación y mantenimiento de equipos del Centro Retencion.</v>
      </c>
      <c r="F47" s="155" t="str">
        <f>IF(ISBLANK('5. Pp (3 años)'!E79),"",'5. Pp (3 años)'!E79)</f>
        <v>PEC: Porcentaje de Equipo Conservado.</v>
      </c>
      <c r="G47" s="312" t="str">
        <f>IF(ISBLANK('5. Pp (3 años)'!H79),"",'5. Pp (3 años)'!H79)</f>
        <v>Trimestral</v>
      </c>
      <c r="H47" s="555" t="str">
        <f>IF(ISBLANK('5. Pp (3 años)'!J79),"",'5. Pp (3 años)'!J79)</f>
        <v>UNIDAD DE MEDIDA DEL INDICADOR:   
Porcentaje.
UNIDAD DE MEDIDA DE LAS VARIABLES:  
Equipo.</v>
      </c>
      <c r="I47" s="532">
        <f>IF(ISBLANK('9. METAS'!K53),"",'9. METAS'!K53)</f>
        <v>7</v>
      </c>
      <c r="J47" s="533">
        <f>IF(ISBLANK('9. METAS'!Q53),"",'9. METAS'!Q53)</f>
        <v>2</v>
      </c>
      <c r="K47" s="534">
        <f>IF(ISBLANK('9. METAS'!R53),"",'9. METAS'!R53)</f>
        <v>2</v>
      </c>
      <c r="L47" s="534">
        <f>IF(ISBLANK('9. METAS'!S53),"",'9. METAS'!S53)</f>
        <v>2</v>
      </c>
      <c r="M47" s="535">
        <f>IF(ISBLANK('9. METAS'!T53),"",'9. METAS'!T53)</f>
        <v>1</v>
      </c>
      <c r="N47" s="548">
        <v>2</v>
      </c>
      <c r="O47" s="549">
        <v>2</v>
      </c>
      <c r="P47" s="549"/>
      <c r="Q47" s="550"/>
      <c r="R47" s="518">
        <f t="shared" ref="R47:U47" si="37">IFERROR((N47/J47),"100%")</f>
        <v>1</v>
      </c>
      <c r="S47" s="519">
        <f t="shared" si="37"/>
        <v>1</v>
      </c>
      <c r="T47" s="519">
        <f t="shared" si="37"/>
        <v>0</v>
      </c>
      <c r="U47" s="520">
        <f t="shared" si="37"/>
        <v>0</v>
      </c>
      <c r="V47" s="521">
        <f t="shared" si="1"/>
        <v>0.2857142857142857</v>
      </c>
      <c r="W47" s="519">
        <f t="shared" si="2"/>
        <v>0.5714285714285714</v>
      </c>
      <c r="X47" s="519">
        <f t="shared" si="3"/>
        <v>0.5714285714285714</v>
      </c>
      <c r="Y47" s="522">
        <f t="shared" si="4"/>
        <v>0.5714285714285714</v>
      </c>
      <c r="Z47" s="566" t="s">
        <v>1607</v>
      </c>
      <c r="AA47" s="564"/>
      <c r="AB47" s="428"/>
      <c r="AC47" s="429"/>
    </row>
    <row r="48" spans="1:29" ht="148.5" customHeight="1">
      <c r="A48" s="83"/>
      <c r="B48" s="83"/>
      <c r="C48" s="554" t="str">
        <f>IF(ISBLANK('5. Pp (3 años)'!B80),"",'5. Pp (3 años)'!B80)</f>
        <v>Dirección General del Centro de Retenciones y Sanciones Administrativas</v>
      </c>
      <c r="D48" s="228" t="str">
        <f>IF(ISBLANK('5. Pp (3 años)'!C80),"",'5. Pp (3 años)'!C80)</f>
        <v>Actividad</v>
      </c>
      <c r="E48" s="155" t="str">
        <f>IF(ISBLANK('5. Pp (3 años)'!D80),"",'5. Pp (3 años)'!D80)</f>
        <v>3.1.1.1.8.3 Otorgamiento de alimentos  a infractores retenidos y personal Institucional</v>
      </c>
      <c r="F48" s="155" t="str">
        <f>IF(ISBLANK('5. Pp (3 años)'!E80),"",'5. Pp (3 años)'!E80)</f>
        <v>POAO: Porcentaje de Órdenes de Alimentos Otorgados</v>
      </c>
      <c r="G48" s="228" t="str">
        <f>IF(ISBLANK('5. Pp (3 años)'!H80),"",'5. Pp (3 años)'!H80)</f>
        <v>Trimestral</v>
      </c>
      <c r="H48" s="555" t="str">
        <f>IF(ISBLANK('5. Pp (3 años)'!J80),"",'5. Pp (3 años)'!J80)</f>
        <v>UNIDAD DE MEDIDA DEL INDICADOR:   
Porcentaje.
UNIDAD DE MEDIDA DE LAS VARIABLES:  
Órdenes de Alimentos.</v>
      </c>
      <c r="I48" s="532">
        <f>IF(ISBLANK('9. METAS'!K54),"",'9. METAS'!K54)</f>
        <v>113333</v>
      </c>
      <c r="J48" s="533">
        <f>IF(ISBLANK('9. METAS'!Q54),"",'9. METAS'!Q54)</f>
        <v>28333</v>
      </c>
      <c r="K48" s="534">
        <f>IF(ISBLANK('9. METAS'!R54),"",'9. METAS'!R54)</f>
        <v>28333</v>
      </c>
      <c r="L48" s="534">
        <f>IF(ISBLANK('9. METAS'!S54),"",'9. METAS'!S54)</f>
        <v>28333</v>
      </c>
      <c r="M48" s="535">
        <f>IF(ISBLANK('9. METAS'!T54),"",'9. METAS'!T54)</f>
        <v>28335</v>
      </c>
      <c r="N48" s="548">
        <v>21786</v>
      </c>
      <c r="O48" s="549">
        <v>21909</v>
      </c>
      <c r="P48" s="549"/>
      <c r="Q48" s="550"/>
      <c r="R48" s="518">
        <f t="shared" ref="R48:U48" si="38">IFERROR((N48/J48),"100%")</f>
        <v>0.76892669325521479</v>
      </c>
      <c r="S48" s="519">
        <f t="shared" si="38"/>
        <v>0.77326792079906825</v>
      </c>
      <c r="T48" s="519">
        <f t="shared" si="38"/>
        <v>0</v>
      </c>
      <c r="U48" s="520">
        <f t="shared" si="38"/>
        <v>0</v>
      </c>
      <c r="V48" s="521">
        <f t="shared" si="1"/>
        <v>0.19222997714699161</v>
      </c>
      <c r="W48" s="519">
        <f t="shared" si="2"/>
        <v>0.38554525160368119</v>
      </c>
      <c r="X48" s="519">
        <f t="shared" si="3"/>
        <v>0.38554525160368119</v>
      </c>
      <c r="Y48" s="522">
        <f t="shared" si="4"/>
        <v>0.38554525160368119</v>
      </c>
      <c r="Z48" s="566" t="s">
        <v>1608</v>
      </c>
      <c r="AA48" s="564"/>
      <c r="AB48" s="428"/>
      <c r="AC48" s="429"/>
    </row>
    <row r="49" spans="1:29" ht="148.5" customHeight="1">
      <c r="A49" s="83"/>
      <c r="B49" s="83"/>
      <c r="C49" s="546" t="str">
        <f>IF(ISBLANK('5. Pp (3 años)'!B81),"",'5. Pp (3 años)'!B81)</f>
        <v>Dirección General de Gobierno</v>
      </c>
      <c r="D49" s="217" t="str">
        <f>IF(ISBLANK('5. Pp (3 años)'!C81),"",'5. Pp (3 años)'!C81)</f>
        <v>Componente</v>
      </c>
      <c r="E49" s="216" t="str">
        <f>IF(ISBLANK('5. Pp (3 años)'!D81),"",'5. Pp (3 años)'!D81)</f>
        <v xml:space="preserve">3.1.1.1.9 Acciones de las políticas poblaciónales y demandas Sociales atendidas. </v>
      </c>
      <c r="F49" s="216" t="str">
        <f>IF(ISBLANK('5. Pp (3 años)'!E81),"",'5. Pp (3 años)'!E81)</f>
        <v>PADS: Porcentaje de Atención de las Demandas Sociales</v>
      </c>
      <c r="G49" s="217" t="str">
        <f>IF(ISBLANK('5. Pp (3 años)'!H81),"",'5. Pp (3 años)'!H81)</f>
        <v>Trimestral</v>
      </c>
      <c r="H49" s="547" t="str">
        <f>IF(ISBLANK('5. Pp (3 años)'!J81),"",'5. Pp (3 años)'!J81)</f>
        <v>UNIDAD DE MEDIDA DEL INDICADOR:
Porcentaje. 
UNIDAD DE MEDIDA DE LA VARIABLE:
Demandas sociales.</v>
      </c>
      <c r="I49" s="532">
        <f>IF(ISBLANK('9. METAS'!K55),"",'9. METAS'!K55)</f>
        <v>1000</v>
      </c>
      <c r="J49" s="533">
        <f>IF(ISBLANK('9. METAS'!Q55),"",'9. METAS'!Q55)</f>
        <v>250</v>
      </c>
      <c r="K49" s="534">
        <f>IF(ISBLANK('9. METAS'!R55),"",'9. METAS'!R55)</f>
        <v>250</v>
      </c>
      <c r="L49" s="534">
        <f>IF(ISBLANK('9. METAS'!S55),"",'9. METAS'!S55)</f>
        <v>250</v>
      </c>
      <c r="M49" s="535">
        <f>IF(ISBLANK('9. METAS'!T55),"",'9. METAS'!T55)</f>
        <v>250</v>
      </c>
      <c r="N49" s="548">
        <f>128+64+121</f>
        <v>313</v>
      </c>
      <c r="O49" s="549">
        <v>305</v>
      </c>
      <c r="P49" s="549"/>
      <c r="Q49" s="550"/>
      <c r="R49" s="518">
        <f t="shared" ref="R49:U49" si="39">IFERROR((N49/J49),"100%")</f>
        <v>1.252</v>
      </c>
      <c r="S49" s="519">
        <f t="shared" si="39"/>
        <v>1.22</v>
      </c>
      <c r="T49" s="519">
        <f t="shared" si="39"/>
        <v>0</v>
      </c>
      <c r="U49" s="520">
        <f t="shared" si="39"/>
        <v>0</v>
      </c>
      <c r="V49" s="521">
        <f t="shared" si="1"/>
        <v>0.313</v>
      </c>
      <c r="W49" s="519">
        <f t="shared" si="2"/>
        <v>0.61799999999999999</v>
      </c>
      <c r="X49" s="519">
        <f t="shared" si="3"/>
        <v>0.61799999999999999</v>
      </c>
      <c r="Y49" s="522">
        <f t="shared" si="4"/>
        <v>0.61799999999999999</v>
      </c>
      <c r="Z49" s="566" t="s">
        <v>1609</v>
      </c>
      <c r="AA49" s="564"/>
      <c r="AB49" s="428"/>
      <c r="AC49" s="429"/>
    </row>
    <row r="50" spans="1:29" ht="148.5" customHeight="1">
      <c r="A50" s="83"/>
      <c r="B50" s="83"/>
      <c r="C50" s="554" t="str">
        <f>IF(ISBLANK('5. Pp (3 años)'!B82),"",'5. Pp (3 años)'!B82)</f>
        <v>Dirección General de Gobierno</v>
      </c>
      <c r="D50" s="228" t="str">
        <f>IF(ISBLANK('5. Pp (3 años)'!C82),"",'5. Pp (3 años)'!C82)</f>
        <v>Actividad</v>
      </c>
      <c r="E50" s="155" t="str">
        <f>IF(ISBLANK('5. Pp (3 años)'!D82),"",'5. Pp (3 años)'!D82)</f>
        <v>3.1.1.1.9.1 Realización del Sorteo del Servicio Nacional Clase correspondiente.</v>
      </c>
      <c r="F50" s="155" t="str">
        <f>IF(ISBLANK('5. Pp (3 años)'!E82),"",'5. Pp (3 años)'!E82)</f>
        <v>PCCM: Porcentaje  de cartillas militares entregadas.</v>
      </c>
      <c r="G50" s="228" t="str">
        <f>IF(ISBLANK('5. Pp (3 años)'!H82),"",'5. Pp (3 años)'!H82)</f>
        <v>Trimestral</v>
      </c>
      <c r="H50" s="555" t="str">
        <f>IF(ISBLANK('5. Pp (3 años)'!J82),"",'5. Pp (3 años)'!J82)</f>
        <v>UNIDAD DE MEDIDA DEL INDICADOR: 
Porcentaje.
UNIDAD DE MEDIDA DE LA VARIABLE:
Cartillas militares entregadas.</v>
      </c>
      <c r="I50" s="532">
        <f>IF(ISBLANK('9. METAS'!K56),"",'9. METAS'!K56)</f>
        <v>1400</v>
      </c>
      <c r="J50" s="533">
        <f>IF(ISBLANK('9. METAS'!Q56),"",'9. METAS'!Q56)</f>
        <v>600</v>
      </c>
      <c r="K50" s="534">
        <f>IF(ISBLANK('9. METAS'!R56),"",'9. METAS'!R56)</f>
        <v>300</v>
      </c>
      <c r="L50" s="534">
        <f>IF(ISBLANK('9. METAS'!S56),"",'9. METAS'!S56)</f>
        <v>300</v>
      </c>
      <c r="M50" s="535">
        <f>IF(ISBLANK('9. METAS'!T56),"",'9. METAS'!T56)</f>
        <v>200</v>
      </c>
      <c r="N50" s="548">
        <f>218+244+243</f>
        <v>705</v>
      </c>
      <c r="O50" s="549">
        <v>265</v>
      </c>
      <c r="P50" s="549"/>
      <c r="Q50" s="550"/>
      <c r="R50" s="518">
        <f t="shared" ref="R50:U50" si="40">IFERROR((N50/J50),"100%")</f>
        <v>1.175</v>
      </c>
      <c r="S50" s="519">
        <f t="shared" si="40"/>
        <v>0.8833333333333333</v>
      </c>
      <c r="T50" s="519">
        <f t="shared" si="40"/>
        <v>0</v>
      </c>
      <c r="U50" s="520">
        <f t="shared" si="40"/>
        <v>0</v>
      </c>
      <c r="V50" s="521">
        <f t="shared" si="1"/>
        <v>0.50357142857142856</v>
      </c>
      <c r="W50" s="519">
        <f t="shared" si="2"/>
        <v>0.69285714285714284</v>
      </c>
      <c r="X50" s="519">
        <f t="shared" si="3"/>
        <v>0.69285714285714284</v>
      </c>
      <c r="Y50" s="522">
        <f t="shared" si="4"/>
        <v>0.69285714285714284</v>
      </c>
      <c r="Z50" s="566" t="s">
        <v>1610</v>
      </c>
      <c r="AA50" s="564"/>
      <c r="AB50" s="428"/>
      <c r="AC50" s="429"/>
    </row>
    <row r="51" spans="1:29" ht="148.5" customHeight="1">
      <c r="A51" s="83"/>
      <c r="B51" s="83"/>
      <c r="C51" s="554" t="str">
        <f>IF(ISBLANK('5. Pp (3 años)'!B83),"",'5. Pp (3 años)'!B83)</f>
        <v>Dirección General de Gobierno</v>
      </c>
      <c r="D51" s="228" t="str">
        <f>IF(ISBLANK('5. Pp (3 años)'!C83),"",'5. Pp (3 años)'!C83)</f>
        <v>Actividad</v>
      </c>
      <c r="E51" s="155" t="str">
        <f>IF(ISBLANK('5. Pp (3 años)'!D83),"",'5. Pp (3 años)'!D83)</f>
        <v>3.1.1.1.9.2 Participación en las Sesiones del COESPO referente a los temas representativos de la población y resoluciones del H. Ayuntamiento</v>
      </c>
      <c r="F51" s="155" t="str">
        <f>IF(ISBLANK('5. Pp (3 años)'!E83),"",'5. Pp (3 años)'!E83)</f>
        <v>PCSC: Porcentaje de Sesiones de COESPO participadas.</v>
      </c>
      <c r="G51" s="556" t="str">
        <f>IF(ISBLANK('5. Pp (3 años)'!H83),"",'5. Pp (3 años)'!H83)</f>
        <v>Trimestral</v>
      </c>
      <c r="H51" s="555" t="str">
        <f>IF(ISBLANK('5. Pp (3 años)'!J83),"",'5. Pp (3 años)'!J83)</f>
        <v>UNIDAD DE MEDIDA DEL INDICADOR: 
Porcentaje.
UNIDAD DE MEDIDA DE LA VARIABLE:
Sesiones de COESPO.</v>
      </c>
      <c r="I51" s="532">
        <f>IF(ISBLANK('9. METAS'!K57),"",'9. METAS'!K57)</f>
        <v>4</v>
      </c>
      <c r="J51" s="533">
        <f>IF(ISBLANK('9. METAS'!Q57),"",'9. METAS'!Q57)</f>
        <v>1</v>
      </c>
      <c r="K51" s="534">
        <f>IF(ISBLANK('9. METAS'!R57),"",'9. METAS'!R57)</f>
        <v>1</v>
      </c>
      <c r="L51" s="534">
        <f>IF(ISBLANK('9. METAS'!S57),"",'9. METAS'!S57)</f>
        <v>1</v>
      </c>
      <c r="M51" s="535">
        <f>IF(ISBLANK('9. METAS'!T57),"",'9. METAS'!T57)</f>
        <v>1</v>
      </c>
      <c r="N51" s="548">
        <v>1</v>
      </c>
      <c r="O51" s="549">
        <v>1</v>
      </c>
      <c r="P51" s="549"/>
      <c r="Q51" s="550"/>
      <c r="R51" s="518">
        <f t="shared" ref="R51:U51" si="41">IFERROR((N51/J51),"100%")</f>
        <v>1</v>
      </c>
      <c r="S51" s="519">
        <f t="shared" si="41"/>
        <v>1</v>
      </c>
      <c r="T51" s="519">
        <f t="shared" si="41"/>
        <v>0</v>
      </c>
      <c r="U51" s="520">
        <f t="shared" si="41"/>
        <v>0</v>
      </c>
      <c r="V51" s="521">
        <f t="shared" si="1"/>
        <v>0.25</v>
      </c>
      <c r="W51" s="519">
        <f t="shared" si="2"/>
        <v>0.5</v>
      </c>
      <c r="X51" s="519">
        <f t="shared" si="3"/>
        <v>0.5</v>
      </c>
      <c r="Y51" s="522">
        <f t="shared" si="4"/>
        <v>0.5</v>
      </c>
      <c r="Z51" s="567" t="s">
        <v>1611</v>
      </c>
      <c r="AA51" s="564"/>
      <c r="AB51" s="428"/>
      <c r="AC51" s="429"/>
    </row>
    <row r="52" spans="1:29" ht="148.5" customHeight="1">
      <c r="A52" s="83"/>
      <c r="B52" s="83"/>
      <c r="C52" s="554" t="str">
        <f>IF(ISBLANK('5. Pp (3 años)'!B84),"",'5. Pp (3 años)'!B84)</f>
        <v>Dirección General de Gobierno</v>
      </c>
      <c r="D52" s="228" t="str">
        <f>IF(ISBLANK('5. Pp (3 años)'!C84),"",'5. Pp (3 años)'!C84)</f>
        <v>Actividad</v>
      </c>
      <c r="E52" s="155" t="str">
        <f>IF(ISBLANK('5. Pp (3 años)'!D84),"",'5. Pp (3 años)'!D84)</f>
        <v>3.1.1.1.9.3 Atención y seguimiento a la Delegación Alfredo V. Bonfil y Sub Delegación de  Puerto Juárez</v>
      </c>
      <c r="F52" s="155" t="str">
        <f>IF(ISBLANK('5. Pp (3 años)'!E84),"",'5. Pp (3 años)'!E84)</f>
        <v xml:space="preserve">PRDS: Porcentaje de atenciones y seguimientos con DAVB y SbPJ realizadas. </v>
      </c>
      <c r="G52" s="228" t="str">
        <f>IF(ISBLANK('5. Pp (3 años)'!H84),"",'5. Pp (3 años)'!H84)</f>
        <v>Trimestral</v>
      </c>
      <c r="H52" s="555" t="str">
        <f>IF(ISBLANK('5. Pp (3 años)'!J84),"",'5. Pp (3 años)'!J84)</f>
        <v>UNIDAD DE MEDIDA DEL INDICADOR: 
Porcentaje.
UNIDAD DE MEDIDA DE LA VARIABLE:
Atenciones y seguimientos mensuales con DAVB y SbPJ.</v>
      </c>
      <c r="I52" s="532">
        <f>IF(ISBLANK('9. METAS'!K58),"",'9. METAS'!K58)</f>
        <v>12</v>
      </c>
      <c r="J52" s="533">
        <f>IF(ISBLANK('9. METAS'!Q58),"",'9. METAS'!Q58)</f>
        <v>3</v>
      </c>
      <c r="K52" s="534">
        <f>IF(ISBLANK('9. METAS'!R58),"",'9. METAS'!R58)</f>
        <v>3</v>
      </c>
      <c r="L52" s="534">
        <f>IF(ISBLANK('9. METAS'!S58),"",'9. METAS'!S58)</f>
        <v>3</v>
      </c>
      <c r="M52" s="535">
        <f>IF(ISBLANK('9. METAS'!T58),"",'9. METAS'!T58)</f>
        <v>3</v>
      </c>
      <c r="N52" s="548">
        <v>3</v>
      </c>
      <c r="O52" s="549">
        <v>3</v>
      </c>
      <c r="P52" s="549"/>
      <c r="Q52" s="550"/>
      <c r="R52" s="518">
        <f t="shared" ref="R52:U52" si="42">IFERROR((N52/J52),"100%")</f>
        <v>1</v>
      </c>
      <c r="S52" s="519">
        <f t="shared" si="42"/>
        <v>1</v>
      </c>
      <c r="T52" s="519">
        <f t="shared" si="42"/>
        <v>0</v>
      </c>
      <c r="U52" s="520">
        <f t="shared" si="42"/>
        <v>0</v>
      </c>
      <c r="V52" s="521">
        <f t="shared" si="1"/>
        <v>0.25</v>
      </c>
      <c r="W52" s="519">
        <f t="shared" si="2"/>
        <v>0.5</v>
      </c>
      <c r="X52" s="519">
        <f t="shared" si="3"/>
        <v>0.5</v>
      </c>
      <c r="Y52" s="522">
        <f t="shared" si="4"/>
        <v>0.5</v>
      </c>
      <c r="Z52" s="567" t="s">
        <v>1612</v>
      </c>
      <c r="AA52" s="564"/>
      <c r="AB52" s="428"/>
      <c r="AC52" s="429"/>
    </row>
    <row r="53" spans="1:29" ht="148.5" customHeight="1">
      <c r="A53" s="83"/>
      <c r="B53" s="83"/>
      <c r="C53" s="554" t="str">
        <f>IF(ISBLANK('5. Pp (3 años)'!B85),"",'5. Pp (3 años)'!B85)</f>
        <v>Dirección General de Gobierno</v>
      </c>
      <c r="D53" s="228" t="str">
        <f>IF(ISBLANK('5. Pp (3 años)'!C85),"",'5. Pp (3 años)'!C85)</f>
        <v>Actividad</v>
      </c>
      <c r="E53" s="155" t="str">
        <f>IF(ISBLANK('5. Pp (3 años)'!D85),"",'5. Pp (3 años)'!D85)</f>
        <v>3.1.1.1.9.4 Atención a manifestaciones y cierres de vias de comunicación en el Ambito Municipal</v>
      </c>
      <c r="F53" s="155" t="str">
        <f>IF(ISBLANK('5. Pp (3 años)'!E85),"",'5. Pp (3 años)'!E85)</f>
        <v>PRDS: Porcentaje de atenciones a manisfestaciones y cierres de vias de comunicación en el ambito municipal.</v>
      </c>
      <c r="G53" s="312" t="str">
        <f>IF(ISBLANK('5. Pp (3 años)'!H85),"",'5. Pp (3 años)'!H85)</f>
        <v>Trimestral</v>
      </c>
      <c r="H53" s="555" t="str">
        <f>IF(ISBLANK('5. Pp (3 años)'!J85),"",'5. Pp (3 años)'!J85)</f>
        <v>UNIDAD DE MEDIDA DEL INDICADOR: 
Porcentaje.
UNIDAD DE MEDIDA DE LA VARIABLE:
Manifestaciones atendidas.</v>
      </c>
      <c r="I53" s="532">
        <f>IF(ISBLANK('9. METAS'!K59),"",'9. METAS'!K59)</f>
        <v>100</v>
      </c>
      <c r="J53" s="533">
        <f>IF(ISBLANK('9. METAS'!Q59),"",'9. METAS'!Q59)</f>
        <v>20</v>
      </c>
      <c r="K53" s="534">
        <f>IF(ISBLANK('9. METAS'!R59),"",'9. METAS'!R59)</f>
        <v>20</v>
      </c>
      <c r="L53" s="534">
        <f>IF(ISBLANK('9. METAS'!S59),"",'9. METAS'!S59)</f>
        <v>30</v>
      </c>
      <c r="M53" s="535">
        <f>IF(ISBLANK('9. METAS'!T59),"",'9. METAS'!T59)</f>
        <v>30</v>
      </c>
      <c r="N53" s="548">
        <f>18+15+17</f>
        <v>50</v>
      </c>
      <c r="O53" s="549">
        <v>97</v>
      </c>
      <c r="P53" s="549"/>
      <c r="Q53" s="550"/>
      <c r="R53" s="518">
        <f t="shared" ref="R53:U53" si="43">IFERROR((N53/J53),"100%")</f>
        <v>2.5</v>
      </c>
      <c r="S53" s="519">
        <f t="shared" si="43"/>
        <v>4.8499999999999996</v>
      </c>
      <c r="T53" s="519">
        <f t="shared" si="43"/>
        <v>0</v>
      </c>
      <c r="U53" s="520">
        <f t="shared" si="43"/>
        <v>0</v>
      </c>
      <c r="V53" s="521">
        <f t="shared" si="1"/>
        <v>0.5</v>
      </c>
      <c r="W53" s="519">
        <f t="shared" si="2"/>
        <v>1.47</v>
      </c>
      <c r="X53" s="519">
        <f t="shared" si="3"/>
        <v>1.47</v>
      </c>
      <c r="Y53" s="522">
        <f t="shared" si="4"/>
        <v>1.47</v>
      </c>
      <c r="Z53" s="566" t="s">
        <v>1613</v>
      </c>
      <c r="AA53" s="564"/>
      <c r="AB53" s="428"/>
      <c r="AC53" s="429"/>
    </row>
    <row r="54" spans="1:29" ht="148.5" customHeight="1">
      <c r="A54" s="83"/>
      <c r="B54" s="83"/>
      <c r="C54" s="554" t="str">
        <f>IF(ISBLANK('5. Pp (3 años)'!B86),"",'5. Pp (3 años)'!B86)</f>
        <v>Dirección General de Gobierno</v>
      </c>
      <c r="D54" s="228" t="str">
        <f>IF(ISBLANK('5. Pp (3 años)'!C86),"",'5. Pp (3 años)'!C86)</f>
        <v>Actividad</v>
      </c>
      <c r="E54" s="155" t="str">
        <f>IF(ISBLANK('5. Pp (3 años)'!D86),"",'5. Pp (3 años)'!D86)</f>
        <v>3.1.1.1.9.5 Atenciones en asuntos religiosos brindadas.</v>
      </c>
      <c r="F54" s="155" t="str">
        <f>IF(ISBLANK('5. Pp (3 años)'!E86),"",'5. Pp (3 años)'!E86)</f>
        <v xml:space="preserve">PARB: Porcentaje de Atenciones en Asuntos Religiosos brindadas. </v>
      </c>
      <c r="G54" s="228" t="str">
        <f>IF(ISBLANK('5. Pp (3 años)'!H86),"",'5. Pp (3 años)'!H86)</f>
        <v>Trimestral</v>
      </c>
      <c r="H54" s="555" t="str">
        <f>IF(ISBLANK('5. Pp (3 años)'!J86),"",'5. Pp (3 años)'!J86)</f>
        <v>UNIDAD DE MEDIDA DEL INDICADOR: 
Porcentaje
UNIDAD DE MEDIDA DE LAS VARIABLES:
Atenciones en asuntos religiosos.</v>
      </c>
      <c r="I54" s="532">
        <f>IF(ISBLANK('9. METAS'!K60),"",'9. METAS'!K60)</f>
        <v>2500</v>
      </c>
      <c r="J54" s="533">
        <f>IF(ISBLANK('9. METAS'!Q60),"",'9. METAS'!Q60)</f>
        <v>625</v>
      </c>
      <c r="K54" s="534">
        <f>IF(ISBLANK('9. METAS'!R60),"",'9. METAS'!R60)</f>
        <v>625</v>
      </c>
      <c r="L54" s="534">
        <f>IF(ISBLANK('9. METAS'!S60),"",'9. METAS'!S60)</f>
        <v>625</v>
      </c>
      <c r="M54" s="535">
        <f>IF(ISBLANK('9. METAS'!T60),"",'9. METAS'!T60)</f>
        <v>625</v>
      </c>
      <c r="N54" s="548">
        <v>743</v>
      </c>
      <c r="O54" s="549">
        <v>634</v>
      </c>
      <c r="P54" s="549"/>
      <c r="Q54" s="550"/>
      <c r="R54" s="518">
        <f t="shared" ref="R54:U54" si="44">IFERROR((N54/J54),"100%")</f>
        <v>1.1888000000000001</v>
      </c>
      <c r="S54" s="519">
        <f t="shared" si="44"/>
        <v>1.0144</v>
      </c>
      <c r="T54" s="519">
        <f t="shared" si="44"/>
        <v>0</v>
      </c>
      <c r="U54" s="520">
        <f t="shared" si="44"/>
        <v>0</v>
      </c>
      <c r="V54" s="521">
        <f t="shared" si="1"/>
        <v>0.29720000000000002</v>
      </c>
      <c r="W54" s="519">
        <f t="shared" si="2"/>
        <v>0.55079999999999996</v>
      </c>
      <c r="X54" s="519">
        <f t="shared" si="3"/>
        <v>0.55079999999999996</v>
      </c>
      <c r="Y54" s="522">
        <f t="shared" si="4"/>
        <v>0.55079999999999996</v>
      </c>
      <c r="Z54" s="566" t="s">
        <v>1614</v>
      </c>
      <c r="AA54" s="564"/>
      <c r="AB54" s="428"/>
      <c r="AC54" s="429"/>
    </row>
    <row r="55" spans="1:29" ht="148.5" customHeight="1">
      <c r="A55" s="83"/>
      <c r="B55" s="83"/>
      <c r="C55" s="554" t="str">
        <f>IF(ISBLANK('5. Pp (3 años)'!B87),"",'5. Pp (3 años)'!B87)</f>
        <v>Dirección General de Gobierno</v>
      </c>
      <c r="D55" s="228" t="str">
        <f>IF(ISBLANK('5. Pp (3 años)'!C87),"",'5. Pp (3 años)'!C87)</f>
        <v>Actividad</v>
      </c>
      <c r="E55" s="155" t="str">
        <f>IF(ISBLANK('5. Pp (3 años)'!D87),"",'5. Pp (3 años)'!D87)</f>
        <v xml:space="preserve">3.1.1.1.9.6 Realización de actividades comunitarias enfocadas a la construccion de paz con apoyo de grupos religiosos. (sinergia por la paz) </v>
      </c>
      <c r="F55" s="155" t="str">
        <f>IF(ISBLANK('5. Pp (3 años)'!E87),"",'5. Pp (3 años)'!E87)</f>
        <v>PPAC: Porcentaje de participantes  en actividades comunitarias enfocadas a la construccion de paz con apoyo de grupos religiosos. (sinergia por la paz) .</v>
      </c>
      <c r="G55" s="228" t="str">
        <f>IF(ISBLANK('5. Pp (3 años)'!H87),"",'5. Pp (3 años)'!H87)</f>
        <v>Trimestral</v>
      </c>
      <c r="H55" s="555" t="str">
        <f>IF(ISBLANK('5. Pp (3 años)'!J87),"",'5. Pp (3 años)'!J87)</f>
        <v>UNIDAD DE MEDIDA DEL INDICADOR: 
Porcentaje
UNIDAD DE MEDIDA DE LAS VARIABLES:
Participantes de actividades para la construcción de Paz.</v>
      </c>
      <c r="I55" s="532">
        <f>IF(ISBLANK('9. METAS'!K61),"",'9. METAS'!K61)</f>
        <v>11000</v>
      </c>
      <c r="J55" s="533">
        <f>IF(ISBLANK('9. METAS'!Q61),"",'9. METAS'!Q61)</f>
        <v>3000</v>
      </c>
      <c r="K55" s="534">
        <f>IF(ISBLANK('9. METAS'!R61),"",'9. METAS'!R61)</f>
        <v>3000</v>
      </c>
      <c r="L55" s="534">
        <f>IF(ISBLANK('9. METAS'!S61),"",'9. METAS'!S61)</f>
        <v>2000</v>
      </c>
      <c r="M55" s="535">
        <f>IF(ISBLANK('9. METAS'!T61),"",'9. METAS'!T61)</f>
        <v>3000</v>
      </c>
      <c r="N55" s="548">
        <v>3073</v>
      </c>
      <c r="O55" s="549">
        <v>3913</v>
      </c>
      <c r="P55" s="549"/>
      <c r="Q55" s="550"/>
      <c r="R55" s="518">
        <f t="shared" ref="R55:U55" si="45">IFERROR((N55/J55),"100%")</f>
        <v>1.0243333333333333</v>
      </c>
      <c r="S55" s="519">
        <f t="shared" si="45"/>
        <v>1.3043333333333333</v>
      </c>
      <c r="T55" s="519">
        <f t="shared" si="45"/>
        <v>0</v>
      </c>
      <c r="U55" s="520">
        <f t="shared" si="45"/>
        <v>0</v>
      </c>
      <c r="V55" s="521">
        <f t="shared" si="1"/>
        <v>0.27936363636363637</v>
      </c>
      <c r="W55" s="519">
        <f t="shared" si="2"/>
        <v>0.63509090909090904</v>
      </c>
      <c r="X55" s="519">
        <f t="shared" si="3"/>
        <v>0.63509090909090904</v>
      </c>
      <c r="Y55" s="522">
        <f t="shared" si="4"/>
        <v>0.63509090909090904</v>
      </c>
      <c r="Z55" s="566" t="s">
        <v>1615</v>
      </c>
      <c r="AA55" s="564"/>
      <c r="AB55" s="428"/>
      <c r="AC55" s="429"/>
    </row>
    <row r="56" spans="1:29" ht="148.5" customHeight="1">
      <c r="A56" s="83"/>
      <c r="B56" s="83"/>
      <c r="C56" s="554" t="str">
        <f>IF(ISBLANK('5. Pp (3 años)'!B88),"",'5. Pp (3 años)'!B88)</f>
        <v>Dirección General de Gobierno</v>
      </c>
      <c r="D56" s="228" t="str">
        <f>IF(ISBLANK('5. Pp (3 años)'!C88),"",'5. Pp (3 años)'!C88)</f>
        <v>Actividad</v>
      </c>
      <c r="E56" s="155" t="str">
        <f>IF(ISBLANK('5. Pp (3 años)'!D88),"",'5. Pp (3 años)'!D88)</f>
        <v>3.1.1.1.9.7 Capacitación en materia religiosa que fortalezcan la laicidad del municipio.</v>
      </c>
      <c r="F56" s="155" t="str">
        <f>IF(ISBLANK('5. Pp (3 años)'!E88),"",'5. Pp (3 años)'!E88)</f>
        <v>PCMR: Porcentaje de participantes en materia religiosa capacitados(as)</v>
      </c>
      <c r="G56" s="228" t="str">
        <f>IF(ISBLANK('5. Pp (3 años)'!H88),"",'5. Pp (3 años)'!H88)</f>
        <v>Trimestral</v>
      </c>
      <c r="H56" s="555" t="str">
        <f>IF(ISBLANK('5. Pp (3 años)'!J88),"",'5. Pp (3 años)'!J88)</f>
        <v>UNIDAD DE MEDIDA DEL INDICADOR: 
Porcentaje
UNIDAD DE MEDIDA DE LAS VARIABLE   Participantes capacitados(as)</v>
      </c>
      <c r="I56" s="532">
        <f>IF(ISBLANK('9. METAS'!K62),"",'9. METAS'!K62)</f>
        <v>1300</v>
      </c>
      <c r="J56" s="533">
        <f>IF(ISBLANK('9. METAS'!Q62),"",'9. METAS'!Q62)</f>
        <v>550</v>
      </c>
      <c r="K56" s="534">
        <f>IF(ISBLANK('9. METAS'!R62),"",'9. METAS'!R62)</f>
        <v>250</v>
      </c>
      <c r="L56" s="534">
        <f>IF(ISBLANK('9. METAS'!S62),"",'9. METAS'!S62)</f>
        <v>250</v>
      </c>
      <c r="M56" s="535">
        <f>IF(ISBLANK('9. METAS'!T62),"",'9. METAS'!T62)</f>
        <v>250</v>
      </c>
      <c r="N56" s="548">
        <v>659</v>
      </c>
      <c r="O56" s="549">
        <v>306</v>
      </c>
      <c r="P56" s="549"/>
      <c r="Q56" s="550"/>
      <c r="R56" s="518">
        <f t="shared" ref="R56:U56" si="46">IFERROR((N56/J56),"100%")</f>
        <v>1.1981818181818182</v>
      </c>
      <c r="S56" s="519">
        <f t="shared" si="46"/>
        <v>1.224</v>
      </c>
      <c r="T56" s="519">
        <f t="shared" si="46"/>
        <v>0</v>
      </c>
      <c r="U56" s="520">
        <f t="shared" si="46"/>
        <v>0</v>
      </c>
      <c r="V56" s="521">
        <f t="shared" si="1"/>
        <v>0.50692307692307692</v>
      </c>
      <c r="W56" s="519">
        <f t="shared" si="2"/>
        <v>0.74230769230769234</v>
      </c>
      <c r="X56" s="519">
        <f t="shared" si="3"/>
        <v>0.74230769230769234</v>
      </c>
      <c r="Y56" s="522">
        <f t="shared" si="4"/>
        <v>0.74230769230769234</v>
      </c>
      <c r="Z56" s="566" t="s">
        <v>1616</v>
      </c>
      <c r="AA56" s="564"/>
      <c r="AB56" s="428"/>
      <c r="AC56" s="429"/>
    </row>
    <row r="57" spans="1:29" ht="148.5" customHeight="1">
      <c r="A57" s="83"/>
      <c r="B57" s="83"/>
      <c r="C57" s="554" t="str">
        <f>IF(ISBLANK('5. Pp (3 años)'!B89),"",'5. Pp (3 años)'!B89)</f>
        <v>Dirección General de Gobierno</v>
      </c>
      <c r="D57" s="228" t="str">
        <f>IF(ISBLANK('5. Pp (3 años)'!C89),"",'5. Pp (3 años)'!C89)</f>
        <v>Actividad</v>
      </c>
      <c r="E57" s="155" t="str">
        <f>IF(ISBLANK('5. Pp (3 años)'!D89),"",'5. Pp (3 años)'!D89)</f>
        <v>3.1.1.1.9.8 Actualización del Padrón Municipal de Templos (PMT).</v>
      </c>
      <c r="F57" s="155" t="str">
        <f>IF(ISBLANK('5. Pp (3 años)'!E89),"",'5. Pp (3 años)'!E89)</f>
        <v>PAEX: Porcentaje de expedientes del Padrón Municipal de Templos actualizados.</v>
      </c>
      <c r="G57" s="556" t="str">
        <f>IF(ISBLANK('5. Pp (3 años)'!H89),"",'5. Pp (3 años)'!H89)</f>
        <v>Trimestral</v>
      </c>
      <c r="H57" s="555" t="str">
        <f>IF(ISBLANK('5. Pp (3 años)'!J89),"",'5. Pp (3 años)'!J89)</f>
        <v>UNIDAD DE MEDIDA DEL INDICADOR: 
Porcentaje
UNIDAD DE MEDIDA DE LAS VARIABLES:
Expedientes del Padrón Municipal de Templos.</v>
      </c>
      <c r="I57" s="532">
        <f>IF(ISBLANK('9. METAS'!K63),"",'9. METAS'!K63)</f>
        <v>720</v>
      </c>
      <c r="J57" s="533">
        <f>IF(ISBLANK('9. METAS'!Q63),"",'9. METAS'!Q63)</f>
        <v>180</v>
      </c>
      <c r="K57" s="534">
        <f>IF(ISBLANK('9. METAS'!R63),"",'9. METAS'!R63)</f>
        <v>180</v>
      </c>
      <c r="L57" s="534">
        <f>IF(ISBLANK('9. METAS'!S63),"",'9. METAS'!S63)</f>
        <v>180</v>
      </c>
      <c r="M57" s="535">
        <f>IF(ISBLANK('9. METAS'!T63),"",'9. METAS'!T63)</f>
        <v>180</v>
      </c>
      <c r="N57" s="548">
        <v>201</v>
      </c>
      <c r="O57" s="549">
        <v>170</v>
      </c>
      <c r="P57" s="549"/>
      <c r="Q57" s="550"/>
      <c r="R57" s="518">
        <f t="shared" ref="R57:U57" si="47">IFERROR((N57/J57),"100%")</f>
        <v>1.1166666666666667</v>
      </c>
      <c r="S57" s="519">
        <f t="shared" si="47"/>
        <v>0.94444444444444442</v>
      </c>
      <c r="T57" s="519">
        <f t="shared" si="47"/>
        <v>0</v>
      </c>
      <c r="U57" s="520">
        <f t="shared" si="47"/>
        <v>0</v>
      </c>
      <c r="V57" s="521">
        <f t="shared" si="1"/>
        <v>0.27916666666666667</v>
      </c>
      <c r="W57" s="519">
        <f t="shared" si="2"/>
        <v>0.51527777777777772</v>
      </c>
      <c r="X57" s="519">
        <f t="shared" si="3"/>
        <v>0.51527777777777772</v>
      </c>
      <c r="Y57" s="522">
        <f t="shared" si="4"/>
        <v>0.51527777777777772</v>
      </c>
      <c r="Z57" s="566" t="s">
        <v>1617</v>
      </c>
      <c r="AA57" s="564"/>
      <c r="AB57" s="428"/>
      <c r="AC57" s="429"/>
    </row>
    <row r="58" spans="1:29" ht="148.5" customHeight="1">
      <c r="A58" s="83"/>
      <c r="B58" s="83"/>
      <c r="C58" s="554" t="str">
        <f>IF(ISBLANK('5. Pp (3 años)'!B90),"",'5. Pp (3 años)'!B90)</f>
        <v>Dirección General de Gobierno</v>
      </c>
      <c r="D58" s="228" t="str">
        <f>IF(ISBLANK('5. Pp (3 años)'!C90),"",'5. Pp (3 años)'!C90)</f>
        <v>Actividad</v>
      </c>
      <c r="E58" s="155" t="str">
        <f>IF(ISBLANK('5. Pp (3 años)'!D90),"",'5. Pp (3 años)'!D90)</f>
        <v>3.1.1.1.9.9 Realización de los trámites solicitados por las asociaciones y agrupaciones religiosas.</v>
      </c>
      <c r="F58" s="155" t="str">
        <f>IF(ISBLANK('5. Pp (3 años)'!E90),"",'5. Pp (3 años)'!E90)</f>
        <v>PTSR: Porcentaje de trámites del sector religioso realizados.</v>
      </c>
      <c r="G58" s="312" t="str">
        <f>IF(ISBLANK('5. Pp (3 años)'!H90),"",'5. Pp (3 años)'!H90)</f>
        <v>Trimestral</v>
      </c>
      <c r="H58" s="555" t="str">
        <f>IF(ISBLANK('5. Pp (3 años)'!J90),"",'5. Pp (3 años)'!J90)</f>
        <v>UNIDAD DE MEDIDA DEL INDICADOR:
Porcentaje.
UNIDAD DE MEDIDA DE LAS VARIABLES: 
Trámites del sector religioso.</v>
      </c>
      <c r="I58" s="532">
        <f>IF(ISBLANK('9. METAS'!K64),"",'9. METAS'!K64)</f>
        <v>700</v>
      </c>
      <c r="J58" s="533">
        <f>IF(ISBLANK('9. METAS'!Q64),"",'9. METAS'!Q64)</f>
        <v>200</v>
      </c>
      <c r="K58" s="534">
        <f>IF(ISBLANK('9. METAS'!R64),"",'9. METAS'!R64)</f>
        <v>200</v>
      </c>
      <c r="L58" s="534">
        <f>IF(ISBLANK('9. METAS'!S64),"",'9. METAS'!S64)</f>
        <v>150</v>
      </c>
      <c r="M58" s="535">
        <f>IF(ISBLANK('9. METAS'!T64),"",'9. METAS'!T64)</f>
        <v>150</v>
      </c>
      <c r="N58" s="548">
        <v>203</v>
      </c>
      <c r="O58" s="549">
        <v>281</v>
      </c>
      <c r="P58" s="549"/>
      <c r="Q58" s="550"/>
      <c r="R58" s="518">
        <f t="shared" ref="R58:U58" si="48">IFERROR((N58/J58),"100%")</f>
        <v>1.0149999999999999</v>
      </c>
      <c r="S58" s="519">
        <f t="shared" si="48"/>
        <v>1.405</v>
      </c>
      <c r="T58" s="519">
        <f t="shared" si="48"/>
        <v>0</v>
      </c>
      <c r="U58" s="520">
        <f t="shared" si="48"/>
        <v>0</v>
      </c>
      <c r="V58" s="521">
        <f t="shared" si="1"/>
        <v>0.28999999999999998</v>
      </c>
      <c r="W58" s="519">
        <f t="shared" si="2"/>
        <v>0.69142857142857139</v>
      </c>
      <c r="X58" s="519">
        <f t="shared" si="3"/>
        <v>0.69142857142857139</v>
      </c>
      <c r="Y58" s="522">
        <f t="shared" si="4"/>
        <v>0.69142857142857139</v>
      </c>
      <c r="Z58" s="566" t="s">
        <v>1618</v>
      </c>
      <c r="AA58" s="564"/>
      <c r="AB58" s="428"/>
      <c r="AC58" s="429"/>
    </row>
    <row r="59" spans="1:29" ht="148.5" customHeight="1">
      <c r="A59" s="83"/>
      <c r="B59" s="83"/>
      <c r="C59" s="554" t="str">
        <f>IF(ISBLANK('5. Pp (3 años)'!B91),"",'5. Pp (3 años)'!B91)</f>
        <v>Dirección General de Gobierno</v>
      </c>
      <c r="D59" s="228" t="str">
        <f>IF(ISBLANK('5. Pp (3 años)'!C91),"",'5. Pp (3 años)'!C91)</f>
        <v>Actividad</v>
      </c>
      <c r="E59" s="155" t="str">
        <f>IF(ISBLANK('5. Pp (3 años)'!D91),"",'5. Pp (3 años)'!D91)</f>
        <v>3.1.1.1.9.10 Asesoramiento para el registro de las agrupaciones religiosas.</v>
      </c>
      <c r="F59" s="155" t="str">
        <f>IF(ISBLANK('5. Pp (3 años)'!E91),"",'5. Pp (3 años)'!E91)</f>
        <v>PAAC: Porcentaje de asesorías jurídicas hacia asociaciones y agrupaciones religiosas.</v>
      </c>
      <c r="G59" s="228" t="str">
        <f>IF(ISBLANK('5. Pp (3 años)'!H91),"",'5. Pp (3 años)'!H91)</f>
        <v>Trimestral</v>
      </c>
      <c r="H59" s="555" t="str">
        <f>IF(ISBLANK('5. Pp (3 años)'!J91),"",'5. Pp (3 años)'!J91)</f>
        <v>UNIDAD DE MEDIDA DEL INDICADOR: 
Porcentaje
UNIDAD DE MEDIDA DE LAS VARIABLES: 
Asesorías jurídicas.</v>
      </c>
      <c r="I59" s="532">
        <f>IF(ISBLANK('9. METAS'!K65),"",'9. METAS'!K65)</f>
        <v>290</v>
      </c>
      <c r="J59" s="533">
        <f>IF(ISBLANK('9. METAS'!Q65),"",'9. METAS'!Q65)</f>
        <v>60</v>
      </c>
      <c r="K59" s="534">
        <f>IF(ISBLANK('9. METAS'!R65),"",'9. METAS'!R65)</f>
        <v>70</v>
      </c>
      <c r="L59" s="534">
        <f>IF(ISBLANK('9. METAS'!S65),"",'9. METAS'!S65)</f>
        <v>80</v>
      </c>
      <c r="M59" s="535">
        <f>IF(ISBLANK('9. METAS'!T65),"",'9. METAS'!T65)</f>
        <v>80</v>
      </c>
      <c r="N59" s="548">
        <v>56</v>
      </c>
      <c r="O59" s="549">
        <v>75</v>
      </c>
      <c r="P59" s="549"/>
      <c r="Q59" s="550"/>
      <c r="R59" s="518">
        <f t="shared" ref="R59:U59" si="49">IFERROR((N59/J59),"100%")</f>
        <v>0.93333333333333335</v>
      </c>
      <c r="S59" s="519">
        <f t="shared" si="49"/>
        <v>1.0714285714285714</v>
      </c>
      <c r="T59" s="519">
        <f t="shared" si="49"/>
        <v>0</v>
      </c>
      <c r="U59" s="520">
        <f t="shared" si="49"/>
        <v>0</v>
      </c>
      <c r="V59" s="521">
        <f t="shared" si="1"/>
        <v>0.19310344827586207</v>
      </c>
      <c r="W59" s="519">
        <f t="shared" si="2"/>
        <v>0.4517241379310345</v>
      </c>
      <c r="X59" s="519">
        <f t="shared" si="3"/>
        <v>0.4517241379310345</v>
      </c>
      <c r="Y59" s="522">
        <f t="shared" si="4"/>
        <v>0.4517241379310345</v>
      </c>
      <c r="Z59" s="566" t="s">
        <v>1619</v>
      </c>
      <c r="AA59" s="564"/>
      <c r="AB59" s="428"/>
      <c r="AC59" s="429"/>
    </row>
    <row r="60" spans="1:29" ht="148.5" customHeight="1">
      <c r="A60" s="83"/>
      <c r="B60" s="83"/>
      <c r="C60" s="554" t="str">
        <f>IF(ISBLANK('5. Pp (3 años)'!B92),"",'5. Pp (3 años)'!B92)</f>
        <v>Dirección General de Gobierno</v>
      </c>
      <c r="D60" s="228" t="str">
        <f>IF(ISBLANK('5. Pp (3 años)'!C92),"",'5. Pp (3 años)'!C92)</f>
        <v>Actividad</v>
      </c>
      <c r="E60" s="155" t="str">
        <f>IF(ISBLANK('5. Pp (3 años)'!D92),"",'5. Pp (3 años)'!D92)</f>
        <v>3.1.1.1.1.9.11 Realización de actividades enfocadas a la Promoción, Respeto y Tolerancia Religiosa realizadas</v>
      </c>
      <c r="F60" s="155" t="str">
        <f>IF(ISBLANK('5. Pp (3 años)'!E92),"",'5. Pp (3 años)'!E92)</f>
        <v>PAPRT: Porcentaje de actividades  de Promoción, respeto y Tolerancia Religiosa, realizada</v>
      </c>
      <c r="G60" s="228" t="str">
        <f>IF(ISBLANK('5. Pp (3 años)'!H92),"",'5. Pp (3 años)'!H92)</f>
        <v>Trimestral</v>
      </c>
      <c r="H60" s="555" t="str">
        <f>IF(ISBLANK('5. Pp (3 años)'!J92),"",'5. Pp (3 años)'!J92)</f>
        <v>UNIDAD DE MEDIDA DEL INDICADOR: 
Porcentaje.
UNIDAD DE MEDIDA DE LAS VARIABLES: 
actividades de promoción, respeto y tolerancia religiosa</v>
      </c>
      <c r="I60" s="532">
        <f>IF(ISBLANK('9. METAS'!K66),"",'9. METAS'!K66)</f>
        <v>3</v>
      </c>
      <c r="J60" s="533">
        <f>IF(ISBLANK('9. METAS'!Q66),"",'9. METAS'!Q66)</f>
        <v>1</v>
      </c>
      <c r="K60" s="534">
        <f>IF(ISBLANK('9. METAS'!R66),"",'9. METAS'!R66)</f>
        <v>0</v>
      </c>
      <c r="L60" s="534">
        <f>IF(ISBLANK('9. METAS'!S66),"",'9. METAS'!S66)</f>
        <v>1</v>
      </c>
      <c r="M60" s="535">
        <f>IF(ISBLANK('9. METAS'!T66),"",'9. METAS'!T66)</f>
        <v>1</v>
      </c>
      <c r="N60" s="548">
        <v>1</v>
      </c>
      <c r="O60" s="549">
        <v>0</v>
      </c>
      <c r="P60" s="549"/>
      <c r="Q60" s="550"/>
      <c r="R60" s="518">
        <f t="shared" ref="R60:U60" si="50">IFERROR((N60/J60),"100%")</f>
        <v>1</v>
      </c>
      <c r="S60" s="519" t="str">
        <f t="shared" si="50"/>
        <v>100%</v>
      </c>
      <c r="T60" s="519">
        <f t="shared" si="50"/>
        <v>0</v>
      </c>
      <c r="U60" s="520">
        <f t="shared" si="50"/>
        <v>0</v>
      </c>
      <c r="V60" s="521">
        <f t="shared" si="1"/>
        <v>0.33333333333333331</v>
      </c>
      <c r="W60" s="519">
        <f t="shared" si="2"/>
        <v>0.33333333333333331</v>
      </c>
      <c r="X60" s="519">
        <f t="shared" si="3"/>
        <v>0.33333333333333331</v>
      </c>
      <c r="Y60" s="522">
        <f t="shared" si="4"/>
        <v>0.33333333333333331</v>
      </c>
      <c r="Z60" s="566" t="s">
        <v>1620</v>
      </c>
      <c r="AA60" s="564"/>
      <c r="AB60" s="428"/>
      <c r="AC60" s="429"/>
    </row>
    <row r="61" spans="1:29" ht="299.25">
      <c r="A61" s="83"/>
      <c r="B61" s="83"/>
      <c r="C61" s="546" t="str">
        <f>IF(ISBLANK('5. Pp (3 años)'!B93),"",'5. Pp (3 años)'!B93)</f>
        <v>Sistema de Protección Integral de Protección Integral a las Niñas, Niños y Adolescentes</v>
      </c>
      <c r="D61" s="217" t="str">
        <f>IF(ISBLANK('5. Pp (3 años)'!C93),"",'5. Pp (3 años)'!C93)</f>
        <v>Componente</v>
      </c>
      <c r="E61" s="216" t="str">
        <f>IF(ISBLANK('5. Pp (3 años)'!D93),"",'5. Pp (3 años)'!D93)</f>
        <v>3.1.1.1.10 Mecanismos de coordinación interinstitucional y capacidades del SIPINNA Municipal fortalecidos.</v>
      </c>
      <c r="F61" s="216" t="str">
        <f>IF(ISBLANK('5. Pp (3 años)'!E93),"",'5. Pp (3 años)'!E93)</f>
        <v xml:space="preserve">PCI: Porcentaje de mecanismos de coordinación interinstitucional y de fortalecimiento de capacidades implementados. </v>
      </c>
      <c r="G61" s="217" t="str">
        <f>IF(ISBLANK('5. Pp (3 años)'!H93),"",'5. Pp (3 años)'!H93)</f>
        <v>Trimestral</v>
      </c>
      <c r="H61" s="547" t="str">
        <f>IF(ISBLANK('5. Pp (3 años)'!J93),"",'5. Pp (3 años)'!J93)</f>
        <v xml:space="preserve">UNIDAD DE MEDIDA DEL INDICADOR:
Porcentaje.   
UNIDAD DE MEDIDA DE LA VARIABLE:
Mecanismos de coordinación interinstitucional y de fortalecimiento de capacidades implementados. </v>
      </c>
      <c r="I61" s="532">
        <f>IF(ISBLANK('9. METAS'!K67),"",'9. METAS'!K67)</f>
        <v>24</v>
      </c>
      <c r="J61" s="533">
        <f>IF(ISBLANK('9. METAS'!Q67),"",'9. METAS'!Q67)</f>
        <v>3</v>
      </c>
      <c r="K61" s="534">
        <f>IF(ISBLANK('9. METAS'!R67),"",'9. METAS'!R67)</f>
        <v>7</v>
      </c>
      <c r="L61" s="534">
        <f>IF(ISBLANK('9. METAS'!S67),"",'9. METAS'!S67)</f>
        <v>7</v>
      </c>
      <c r="M61" s="535">
        <f>IF(ISBLANK('9. METAS'!T67),"",'9. METAS'!T67)</f>
        <v>7</v>
      </c>
      <c r="N61" s="548">
        <v>2</v>
      </c>
      <c r="O61" s="549">
        <v>3</v>
      </c>
      <c r="P61" s="549"/>
      <c r="Q61" s="550"/>
      <c r="R61" s="518">
        <f t="shared" ref="R61:U61" si="51">IFERROR((N61/J61),"100%")</f>
        <v>0.66666666666666663</v>
      </c>
      <c r="S61" s="519">
        <f t="shared" si="51"/>
        <v>0.42857142857142855</v>
      </c>
      <c r="T61" s="519">
        <f t="shared" si="51"/>
        <v>0</v>
      </c>
      <c r="U61" s="520">
        <f t="shared" si="51"/>
        <v>0</v>
      </c>
      <c r="V61" s="521">
        <f t="shared" si="1"/>
        <v>8.3333333333333329E-2</v>
      </c>
      <c r="W61" s="519">
        <f t="shared" si="2"/>
        <v>0.20833333333333334</v>
      </c>
      <c r="X61" s="519">
        <f t="shared" si="3"/>
        <v>0.20833333333333334</v>
      </c>
      <c r="Y61" s="522">
        <f t="shared" si="4"/>
        <v>0.20833333333333334</v>
      </c>
      <c r="Z61" s="566" t="s">
        <v>1621</v>
      </c>
      <c r="AA61" s="564"/>
      <c r="AB61" s="428"/>
      <c r="AC61" s="429"/>
    </row>
    <row r="62" spans="1:29" ht="252">
      <c r="A62" s="83"/>
      <c r="B62" s="83"/>
      <c r="C62" s="554" t="str">
        <f>IF(ISBLANK('5. Pp (3 años)'!B94),"",'5. Pp (3 años)'!B94)</f>
        <v>Sistema de Protección Integral de Protección Integral a las Niñas, Niños y Adolescentes</v>
      </c>
      <c r="D62" s="228" t="str">
        <f>IF(ISBLANK('5. Pp (3 años)'!C94),"",'5. Pp (3 años)'!C94)</f>
        <v>Actividad</v>
      </c>
      <c r="E62" s="155" t="str">
        <f>IF(ISBLANK('5. Pp (3 años)'!D94),"",'5. Pp (3 años)'!D94)</f>
        <v>3.1.1.1.10.1  Organización de sesiones del Sistema Municipal y sus Comisiones.</v>
      </c>
      <c r="F62" s="155" t="str">
        <f>IF(ISBLANK('5. Pp (3 años)'!E94),"",'5. Pp (3 años)'!E94)</f>
        <v>PSO: Porcentaje de sesiones realizadas conforme al calendario.</v>
      </c>
      <c r="G62" s="556" t="str">
        <f>IF(ISBLANK('5. Pp (3 años)'!H94),"",'5. Pp (3 años)'!H94)</f>
        <v>Trimestral</v>
      </c>
      <c r="H62" s="555" t="str">
        <f>IF(ISBLANK('5. Pp (3 años)'!J94),"",'5. Pp (3 años)'!J94)</f>
        <v>UNIDAD DE MEDIDA DEL INDICADOR:
Porcentaje.   
UNIDAD DE MEDIDA DE LA VARIABLE:
Organización de sesiones del Sistema Municipal y sus Comisiones</v>
      </c>
      <c r="I62" s="532">
        <f>IF(ISBLANK('9. METAS'!K68),"",'9. METAS'!K68)</f>
        <v>16</v>
      </c>
      <c r="J62" s="533">
        <f>IF(ISBLANK('9. METAS'!Q68),"",'9. METAS'!Q68)</f>
        <v>4</v>
      </c>
      <c r="K62" s="534">
        <f>IF(ISBLANK('9. METAS'!R68),"",'9. METAS'!R68)</f>
        <v>4</v>
      </c>
      <c r="L62" s="534">
        <f>IF(ISBLANK('9. METAS'!S68),"",'9. METAS'!S68)</f>
        <v>4</v>
      </c>
      <c r="M62" s="535">
        <f>IF(ISBLANK('9. METAS'!T68),"",'9. METAS'!T68)</f>
        <v>4</v>
      </c>
      <c r="N62" s="548">
        <v>4</v>
      </c>
      <c r="O62" s="549">
        <v>4</v>
      </c>
      <c r="P62" s="549"/>
      <c r="Q62" s="550"/>
      <c r="R62" s="518">
        <f t="shared" ref="R62:U62" si="52">IFERROR((N62/J62),"100%")</f>
        <v>1</v>
      </c>
      <c r="S62" s="519">
        <f t="shared" si="52"/>
        <v>1</v>
      </c>
      <c r="T62" s="519">
        <f t="shared" si="52"/>
        <v>0</v>
      </c>
      <c r="U62" s="520">
        <f t="shared" si="52"/>
        <v>0</v>
      </c>
      <c r="V62" s="521">
        <f t="shared" si="1"/>
        <v>0.25</v>
      </c>
      <c r="W62" s="519">
        <f t="shared" si="2"/>
        <v>0.5</v>
      </c>
      <c r="X62" s="519">
        <f t="shared" si="3"/>
        <v>0.5</v>
      </c>
      <c r="Y62" s="522">
        <f t="shared" si="4"/>
        <v>0.5</v>
      </c>
      <c r="Z62" s="566" t="s">
        <v>1622</v>
      </c>
      <c r="AA62" s="564"/>
      <c r="AB62" s="428"/>
      <c r="AC62" s="429"/>
    </row>
    <row r="63" spans="1:29" ht="148.5" customHeight="1">
      <c r="A63" s="83"/>
      <c r="B63" s="83"/>
      <c r="C63" s="554" t="str">
        <f>IF(ISBLANK('5. Pp (3 años)'!B95),"",'5. Pp (3 años)'!B95)</f>
        <v>Sistema de Protección Integral de Protección Integral a las Niñas, Niños y Adolescentes</v>
      </c>
      <c r="D63" s="228" t="str">
        <f>IF(ISBLANK('5. Pp (3 años)'!C95),"",'5. Pp (3 años)'!C95)</f>
        <v>Actividad</v>
      </c>
      <c r="E63" s="155" t="str">
        <f>IF(ISBLANK('5. Pp (3 años)'!D95),"",'5. Pp (3 años)'!D95)</f>
        <v>3.1.1.1.10.2 Canalización y registro de reportes o posibles vulneraciones de derechos de NNA.</v>
      </c>
      <c r="F63" s="155" t="str">
        <f>IF(ISBLANK('5. Pp (3 años)'!E95),"",'5. Pp (3 años)'!E95)</f>
        <v>PCR: Porcentaje de reportes canalizados dentro de 48 horas.</v>
      </c>
      <c r="G63" s="228" t="str">
        <f>IF(ISBLANK('5. Pp (3 años)'!H95),"",'5. Pp (3 años)'!H95)</f>
        <v>Trimestral</v>
      </c>
      <c r="H63" s="555" t="str">
        <f>IF(ISBLANK('5. Pp (3 años)'!J95),"",'5. Pp (3 años)'!J95)</f>
        <v xml:space="preserve">UNIDAD DE MEDIDA DEL INDICADOR:
Porcentaje.   
UNIDAD DE MEDIDA DE LA VARIABLE:
Reportes de canalizaciones </v>
      </c>
      <c r="I63" s="568">
        <f>IF(ISBLANK('9. METAS'!K69),"",'9. METAS'!K69)</f>
        <v>1</v>
      </c>
      <c r="J63" s="569">
        <f>IF(ISBLANK('9. METAS'!Q69),"",'9. METAS'!Q69)</f>
        <v>1</v>
      </c>
      <c r="K63" s="570">
        <f>IF(ISBLANK('9. METAS'!R69),"",'9. METAS'!R69)</f>
        <v>1</v>
      </c>
      <c r="L63" s="570">
        <f>IF(ISBLANK('9. METAS'!S69),"",'9. METAS'!S69)</f>
        <v>1</v>
      </c>
      <c r="M63" s="571">
        <f>IF(ISBLANK('9. METAS'!T69),"",'9. METAS'!T69)</f>
        <v>1</v>
      </c>
      <c r="N63" s="572">
        <v>1</v>
      </c>
      <c r="O63" s="573">
        <v>1</v>
      </c>
      <c r="P63" s="573"/>
      <c r="Q63" s="574"/>
      <c r="R63" s="518">
        <f t="shared" ref="R63:U63" si="53">IFERROR((N63/J63),"100%")</f>
        <v>1</v>
      </c>
      <c r="S63" s="519">
        <f t="shared" si="53"/>
        <v>1</v>
      </c>
      <c r="T63" s="519">
        <f t="shared" si="53"/>
        <v>0</v>
      </c>
      <c r="U63" s="520">
        <f t="shared" si="53"/>
        <v>0</v>
      </c>
      <c r="V63" s="521">
        <f t="shared" si="1"/>
        <v>1</v>
      </c>
      <c r="W63" s="519">
        <f>IFERROR((O63)/I63, "No Programado")</f>
        <v>1</v>
      </c>
      <c r="X63" s="519">
        <f>IFERROR((P63)/I63, "No Programado")</f>
        <v>0</v>
      </c>
      <c r="Y63" s="522">
        <f>IFERROR((Q63)/I63, "No Programado")</f>
        <v>0</v>
      </c>
      <c r="Z63" s="566" t="s">
        <v>1623</v>
      </c>
      <c r="AA63" s="564"/>
      <c r="AB63" s="428"/>
      <c r="AC63" s="429"/>
    </row>
    <row r="64" spans="1:29" ht="189">
      <c r="A64" s="83"/>
      <c r="B64" s="83"/>
      <c r="C64" s="554" t="str">
        <f>IF(ISBLANK('5. Pp (3 años)'!B96),"",'5. Pp (3 años)'!B96)</f>
        <v>Sistema de Protección Integral de Protección Integral a las Niñas, Niños y Adolescentes</v>
      </c>
      <c r="D64" s="228" t="str">
        <f>IF(ISBLANK('5. Pp (3 años)'!C96),"",'5. Pp (3 años)'!C96)</f>
        <v>Actividad</v>
      </c>
      <c r="E64" s="155" t="str">
        <f>IF(ISBLANK('5. Pp (3 años)'!D96),"",'5. Pp (3 años)'!D96)</f>
        <v>3.1.1.1.10.3 Convocatoria y organización de actividades de participación dirigidas a niñas, niños y adolescentes.</v>
      </c>
      <c r="F64" s="155" t="str">
        <f>IF(ISBLANK('5. Pp (3 años)'!E96),"",'5. Pp (3 años)'!E96)</f>
        <v>PPA: Porcentaje de participación de NNA en actividades convocadas.</v>
      </c>
      <c r="G64" s="312" t="str">
        <f>IF(ISBLANK('5. Pp (3 años)'!H96),"",'5. Pp (3 años)'!H96)</f>
        <v>Trimestral</v>
      </c>
      <c r="H64" s="555" t="str">
        <f>IF(ISBLANK('5. Pp (3 años)'!J96),"",'5. Pp (3 años)'!J96)</f>
        <v>UNIDAD DE MEDIDA DEL INDICADOR:
Porcentaje.   
UNIDAD DE MEDIDA DE LA VARIABLE:
Niñas, niños y adolescentes participantes en actividades sobre sus derechos humanos..</v>
      </c>
      <c r="I64" s="532">
        <f>IF(ISBLANK('9. METAS'!K70),"",'9. METAS'!K70)</f>
        <v>3230</v>
      </c>
      <c r="J64" s="533">
        <f>IF(ISBLANK('9. METAS'!Q70),"",'9. METAS'!Q70)</f>
        <v>800</v>
      </c>
      <c r="K64" s="534">
        <f>IF(ISBLANK('9. METAS'!R70),"",'9. METAS'!R70)</f>
        <v>965</v>
      </c>
      <c r="L64" s="534">
        <f>IF(ISBLANK('9. METAS'!S70),"",'9. METAS'!S70)</f>
        <v>965</v>
      </c>
      <c r="M64" s="535">
        <f>IF(ISBLANK('9. METAS'!T70),"",'9. METAS'!T70)</f>
        <v>500</v>
      </c>
      <c r="N64" s="548">
        <v>938</v>
      </c>
      <c r="O64" s="549">
        <v>987</v>
      </c>
      <c r="P64" s="549"/>
      <c r="Q64" s="550"/>
      <c r="R64" s="518">
        <f t="shared" ref="R64:U64" si="54">IFERROR((N64/J64),"100%")</f>
        <v>1.1725000000000001</v>
      </c>
      <c r="S64" s="519">
        <f t="shared" si="54"/>
        <v>1.0227979274611398</v>
      </c>
      <c r="T64" s="519">
        <f t="shared" si="54"/>
        <v>0</v>
      </c>
      <c r="U64" s="520">
        <f t="shared" si="54"/>
        <v>0</v>
      </c>
      <c r="V64" s="521">
        <f t="shared" si="1"/>
        <v>0.29040247678018577</v>
      </c>
      <c r="W64" s="519">
        <f t="shared" ref="W64:W243" si="55">IFERROR((N64+O64)/I64, "No Programado")</f>
        <v>0.59597523219814241</v>
      </c>
      <c r="X64" s="519">
        <f t="shared" ref="X64:X115" si="56">IFERROR((N64+O64+P64)/I64, "No Programado")</f>
        <v>0.59597523219814241</v>
      </c>
      <c r="Y64" s="522">
        <f t="shared" ref="Y64:Y115" si="57">IFERROR((N64+O64+P64+Q64)/I64, "No Programado")</f>
        <v>0.59597523219814241</v>
      </c>
      <c r="Z64" s="566" t="s">
        <v>1624</v>
      </c>
      <c r="AA64" s="564"/>
      <c r="AB64" s="428"/>
      <c r="AC64" s="429"/>
    </row>
    <row r="65" spans="1:29" ht="189">
      <c r="A65" s="83"/>
      <c r="B65" s="83"/>
      <c r="C65" s="554" t="str">
        <f>IF(ISBLANK('5. Pp (3 años)'!B97),"",'5. Pp (3 años)'!B97)</f>
        <v>Sistema de Protección Integral de Protección Integral a las Niñas, Niños y Adolescentes</v>
      </c>
      <c r="D65" s="228" t="str">
        <f>IF(ISBLANK('5. Pp (3 años)'!C97),"",'5. Pp (3 años)'!C97)</f>
        <v>Actividad</v>
      </c>
      <c r="E65" s="155" t="str">
        <f>IF(ISBLANK('5. Pp (3 años)'!D97),"",'5. Pp (3 años)'!D97)</f>
        <v>3.1.1.1.10.4 Difusión digital y realización de campañas en redes sociales sobre los derechos de NNA.</v>
      </c>
      <c r="F65" s="155" t="str">
        <f>IF(ISBLANK('5. Pp (3 años)'!E97),"",'5. Pp (3 años)'!E97)</f>
        <v>PDR: Porcentaje de campañas realizadas conforme a la planeación.</v>
      </c>
      <c r="G65" s="228" t="str">
        <f>IF(ISBLANK('5. Pp (3 años)'!H97),"",'5. Pp (3 años)'!H97)</f>
        <v>Trimestral</v>
      </c>
      <c r="H65" s="555" t="str">
        <f>IF(ISBLANK('5. Pp (3 años)'!J97),"",'5. Pp (3 años)'!J97)</f>
        <v>UNIDAD DE MEDIDA DEL INDICADOR:
Porcentaje.   
UNIDAD DE MEDIDA DE LA VARIABLE:
Campañas digitales realizadas..</v>
      </c>
      <c r="I65" s="532">
        <f>IF(ISBLANK('9. METAS'!K71),"",'9. METAS'!K71)</f>
        <v>24</v>
      </c>
      <c r="J65" s="533">
        <f>IF(ISBLANK('9. METAS'!Q71),"",'9. METAS'!Q71)</f>
        <v>6</v>
      </c>
      <c r="K65" s="534">
        <f>IF(ISBLANK('9. METAS'!R71),"",'9. METAS'!R71)</f>
        <v>6</v>
      </c>
      <c r="L65" s="534">
        <f>IF(ISBLANK('9. METAS'!S71),"",'9. METAS'!S71)</f>
        <v>6</v>
      </c>
      <c r="M65" s="535">
        <f>IF(ISBLANK('9. METAS'!T71),"",'9. METAS'!T71)</f>
        <v>6</v>
      </c>
      <c r="N65" s="548">
        <v>3</v>
      </c>
      <c r="O65" s="549">
        <v>5</v>
      </c>
      <c r="P65" s="549"/>
      <c r="Q65" s="550"/>
      <c r="R65" s="518">
        <f t="shared" ref="R65:U65" si="58">IFERROR((N65/J65),"100%")</f>
        <v>0.5</v>
      </c>
      <c r="S65" s="519">
        <f t="shared" si="58"/>
        <v>0.83333333333333337</v>
      </c>
      <c r="T65" s="519">
        <f t="shared" si="58"/>
        <v>0</v>
      </c>
      <c r="U65" s="520">
        <f t="shared" si="58"/>
        <v>0</v>
      </c>
      <c r="V65" s="521">
        <f t="shared" si="1"/>
        <v>0.125</v>
      </c>
      <c r="W65" s="519">
        <f t="shared" si="55"/>
        <v>0.33333333333333331</v>
      </c>
      <c r="X65" s="519">
        <f t="shared" si="56"/>
        <v>0.33333333333333331</v>
      </c>
      <c r="Y65" s="522">
        <f t="shared" si="57"/>
        <v>0.33333333333333331</v>
      </c>
      <c r="Z65" s="566" t="s">
        <v>1625</v>
      </c>
      <c r="AA65" s="564"/>
      <c r="AB65" s="428"/>
      <c r="AC65" s="429"/>
    </row>
    <row r="66" spans="1:29" ht="164.25" customHeight="1">
      <c r="A66" s="83"/>
      <c r="B66" s="83"/>
      <c r="C66" s="546" t="str">
        <f>IF(ISBLANK('5. Pp (3 años)'!B98),"",'5. Pp (3 años)'!B98)</f>
        <v>Dirección General de Transporte y Vialidad</v>
      </c>
      <c r="D66" s="217" t="str">
        <f>IF(ISBLANK('5. Pp (3 años)'!C98),"",'5. Pp (3 años)'!C98)</f>
        <v>Componente</v>
      </c>
      <c r="E66" s="216" t="str">
        <f>IF(ISBLANK('5. Pp (3 años)'!D98),"",'5. Pp (3 años)'!D98)</f>
        <v>3.1.1.1.11 Proyectos de estructuración vial revisados interinstitucionalmente.</v>
      </c>
      <c r="F66" s="216" t="str">
        <f>IF(ISBLANK('5. Pp (3 años)'!E98),"",'5. Pp (3 años)'!E98)</f>
        <v>PREV: Porcentaje de proyectos de estructuración vial revisados</v>
      </c>
      <c r="G66" s="217" t="str">
        <f>IF(ISBLANK('5. Pp (3 años)'!H98),"",'5. Pp (3 años)'!H98)</f>
        <v>Trimestral</v>
      </c>
      <c r="H66" s="547" t="str">
        <f>IF(ISBLANK('5. Pp (3 años)'!J98),"",'5. Pp (3 años)'!J98)</f>
        <v>UNIDAD DE MEDIDA DELINDICADOR:
Porcentaje
 UNIDAD DE MEDIDA DE LA VARIABLE:
Proyectos</v>
      </c>
      <c r="I66" s="532">
        <f>IF(ISBLANK('9. METAS'!K72),"",'9. METAS'!K72)</f>
        <v>20</v>
      </c>
      <c r="J66" s="533">
        <f>IF(ISBLANK('9. METAS'!Q72),"",'9. METAS'!Q72)</f>
        <v>5</v>
      </c>
      <c r="K66" s="534">
        <f>IF(ISBLANK('9. METAS'!R72),"",'9. METAS'!R72)</f>
        <v>10</v>
      </c>
      <c r="L66" s="534">
        <f>IF(ISBLANK('9. METAS'!S72),"",'9. METAS'!S72)</f>
        <v>3</v>
      </c>
      <c r="M66" s="535">
        <f>IF(ISBLANK('9. METAS'!T72),"",'9. METAS'!T72)</f>
        <v>2</v>
      </c>
      <c r="N66" s="549">
        <v>5</v>
      </c>
      <c r="O66" s="549">
        <v>6</v>
      </c>
      <c r="P66" s="549"/>
      <c r="Q66" s="550"/>
      <c r="R66" s="518">
        <f t="shared" ref="R66:U66" si="59">IFERROR((N66/J66),"100%")</f>
        <v>1</v>
      </c>
      <c r="S66" s="519">
        <f t="shared" si="59"/>
        <v>0.6</v>
      </c>
      <c r="T66" s="519">
        <f t="shared" si="59"/>
        <v>0</v>
      </c>
      <c r="U66" s="520">
        <f t="shared" si="59"/>
        <v>0</v>
      </c>
      <c r="V66" s="521">
        <f t="shared" si="1"/>
        <v>0.25</v>
      </c>
      <c r="W66" s="519">
        <f t="shared" si="55"/>
        <v>0.55000000000000004</v>
      </c>
      <c r="X66" s="519">
        <f t="shared" si="56"/>
        <v>0.55000000000000004</v>
      </c>
      <c r="Y66" s="522">
        <f t="shared" si="57"/>
        <v>0.55000000000000004</v>
      </c>
      <c r="Z66" s="566" t="s">
        <v>1626</v>
      </c>
      <c r="AA66" s="564"/>
      <c r="AB66" s="428"/>
      <c r="AC66" s="429"/>
    </row>
    <row r="67" spans="1:29" ht="169.5" customHeight="1">
      <c r="A67" s="83"/>
      <c r="B67" s="83"/>
      <c r="C67" s="554" t="str">
        <f>IF(ISBLANK('5. Pp (3 años)'!B99),"",'5. Pp (3 años)'!B99)</f>
        <v>Dirección General de Transporte y Vialidad</v>
      </c>
      <c r="D67" s="228" t="str">
        <f>IF(ISBLANK('5. Pp (3 años)'!C99),"",'5. Pp (3 años)'!C99)</f>
        <v>Actividad</v>
      </c>
      <c r="E67" s="155" t="str">
        <f>IF(ISBLANK('5. Pp (3 años)'!D99),"",'5. Pp (3 años)'!D99)</f>
        <v>3.1.1.1.11.1 Instalación de señalización vial horizontal y vertical en la infraestructura urbana.</v>
      </c>
      <c r="F67" s="155" t="str">
        <f>IF(ISBLANK('5. Pp (3 años)'!E99),"",'5. Pp (3 años)'!E99)</f>
        <v>PSHV: Porcentaje de señalización vial horizontal y vertical instalada</v>
      </c>
      <c r="G67" s="228" t="str">
        <f>IF(ISBLANK('5. Pp (3 años)'!H99),"",'5. Pp (3 años)'!H99)</f>
        <v>Trimestral</v>
      </c>
      <c r="H67" s="555" t="str">
        <f>IF(ISBLANK('5. Pp (3 años)'!J99),"",'5. Pp (3 años)'!J99)</f>
        <v>UNIDAD DE MEDIDA DEL INDICADOR:
Porcentaje
 UNIDAD DE MEDIDA DE LA VARIABLE:
Señalizacion.</v>
      </c>
      <c r="I67" s="532">
        <f>IF(ISBLANK('9. METAS'!K73),"",'9. METAS'!K73)</f>
        <v>120</v>
      </c>
      <c r="J67" s="533">
        <f>IF(ISBLANK('9. METAS'!Q73),"",'9. METAS'!Q73)</f>
        <v>30</v>
      </c>
      <c r="K67" s="534">
        <f>IF(ISBLANK('9. METAS'!R73),"",'9. METAS'!R73)</f>
        <v>30</v>
      </c>
      <c r="L67" s="534">
        <f>IF(ISBLANK('9. METAS'!S73),"",'9. METAS'!S73)</f>
        <v>30</v>
      </c>
      <c r="M67" s="535">
        <f>IF(ISBLANK('9. METAS'!T73),"",'9. METAS'!T73)</f>
        <v>30</v>
      </c>
      <c r="N67" s="549">
        <v>47</v>
      </c>
      <c r="O67" s="549">
        <v>60</v>
      </c>
      <c r="P67" s="549"/>
      <c r="Q67" s="550"/>
      <c r="R67" s="518">
        <f t="shared" ref="R67:U67" si="60">IFERROR((N67/J67),"100%")</f>
        <v>1.5666666666666667</v>
      </c>
      <c r="S67" s="519">
        <f t="shared" si="60"/>
        <v>2</v>
      </c>
      <c r="T67" s="519">
        <f t="shared" si="60"/>
        <v>0</v>
      </c>
      <c r="U67" s="520">
        <f t="shared" si="60"/>
        <v>0</v>
      </c>
      <c r="V67" s="521">
        <f t="shared" si="1"/>
        <v>0.39166666666666666</v>
      </c>
      <c r="W67" s="519">
        <f t="shared" si="55"/>
        <v>0.89166666666666672</v>
      </c>
      <c r="X67" s="519">
        <f t="shared" si="56"/>
        <v>0.89166666666666672</v>
      </c>
      <c r="Y67" s="522">
        <f t="shared" si="57"/>
        <v>0.89166666666666672</v>
      </c>
      <c r="Z67" s="566" t="s">
        <v>1627</v>
      </c>
      <c r="AA67" s="564"/>
      <c r="AB67" s="428"/>
      <c r="AC67" s="429"/>
    </row>
    <row r="68" spans="1:29" ht="192" customHeight="1">
      <c r="A68" s="83"/>
      <c r="B68" s="83"/>
      <c r="C68" s="554" t="str">
        <f>IF(ISBLANK('5. Pp (3 años)'!B100),"",'5. Pp (3 años)'!B100)</f>
        <v>Dirección General de Transporte y Vialidad</v>
      </c>
      <c r="D68" s="228" t="str">
        <f>IF(ISBLANK('5. Pp (3 años)'!C100),"",'5. Pp (3 años)'!C100)</f>
        <v>Actividad</v>
      </c>
      <c r="E68" s="155" t="str">
        <f>IF(ISBLANK('5. Pp (3 años)'!D100),"",'5. Pp (3 años)'!D100)</f>
        <v>3.1.1.1.11.2. Elaboración de propuestas de Seguridad Vial y de Movilidad Urbana.</v>
      </c>
      <c r="F68" s="155" t="str">
        <f>IF(ISBLANK('5. Pp (3 años)'!E100),"",'5. Pp (3 años)'!E100)</f>
        <v>PASMG: Porcentaje de anuencias de seguridad vial y movilidad urbana gestionadas</v>
      </c>
      <c r="G68" s="556" t="str">
        <f>IF(ISBLANK('5. Pp (3 años)'!H100),"",'5. Pp (3 años)'!H100)</f>
        <v>Trimestral</v>
      </c>
      <c r="H68" s="555" t="str">
        <f>IF(ISBLANK('5. Pp (3 años)'!J100),"",'5. Pp (3 años)'!J100)</f>
        <v>UNIDAD DE MÉDIDA DEL INDICADOR:
Porcentaje.
 UNIDAD DE MEDIDA DE LA VARIABLE:
Anuencias.</v>
      </c>
      <c r="I68" s="532">
        <f>IF(ISBLANK('9. METAS'!K74),"",'9. METAS'!K74)</f>
        <v>60</v>
      </c>
      <c r="J68" s="533">
        <f>IF(ISBLANK('9. METAS'!Q74),"",'9. METAS'!Q74)</f>
        <v>15</v>
      </c>
      <c r="K68" s="534">
        <f>IF(ISBLANK('9. METAS'!R74),"",'9. METAS'!R74)</f>
        <v>15</v>
      </c>
      <c r="L68" s="534">
        <f>IF(ISBLANK('9. METAS'!S74),"",'9. METAS'!S74)</f>
        <v>15</v>
      </c>
      <c r="M68" s="535">
        <f>IF(ISBLANK('9. METAS'!T74),"",'9. METAS'!T74)</f>
        <v>15</v>
      </c>
      <c r="N68" s="549">
        <v>49</v>
      </c>
      <c r="O68" s="549">
        <v>48</v>
      </c>
      <c r="P68" s="549"/>
      <c r="Q68" s="550"/>
      <c r="R68" s="518">
        <f t="shared" ref="R68:U68" si="61">IFERROR((N68/J68),"100%")</f>
        <v>3.2666666666666666</v>
      </c>
      <c r="S68" s="519">
        <f t="shared" si="61"/>
        <v>3.2</v>
      </c>
      <c r="T68" s="519">
        <f t="shared" si="61"/>
        <v>0</v>
      </c>
      <c r="U68" s="520">
        <f t="shared" si="61"/>
        <v>0</v>
      </c>
      <c r="V68" s="521">
        <f t="shared" si="1"/>
        <v>0.81666666666666665</v>
      </c>
      <c r="W68" s="519">
        <f t="shared" si="55"/>
        <v>1.6166666666666667</v>
      </c>
      <c r="X68" s="519">
        <f t="shared" si="56"/>
        <v>1.6166666666666667</v>
      </c>
      <c r="Y68" s="522">
        <f t="shared" si="57"/>
        <v>1.6166666666666667</v>
      </c>
      <c r="Z68" s="566" t="s">
        <v>1628</v>
      </c>
      <c r="AA68" s="564"/>
      <c r="AB68" s="428"/>
      <c r="AC68" s="429"/>
    </row>
    <row r="69" spans="1:29" ht="190.5" customHeight="1">
      <c r="A69" s="83"/>
      <c r="B69" s="83"/>
      <c r="C69" s="554" t="str">
        <f>IF(ISBLANK('5. Pp (3 años)'!B101),"",'5. Pp (3 años)'!B101)</f>
        <v>Dirección General de Transporte y Vialidad</v>
      </c>
      <c r="D69" s="228" t="str">
        <f>IF(ISBLANK('5. Pp (3 años)'!C101),"",'5. Pp (3 años)'!C101)</f>
        <v>Actividad</v>
      </c>
      <c r="E69" s="155" t="str">
        <f>IF(ISBLANK('5. Pp (3 años)'!D101),"",'5. Pp (3 años)'!D101)</f>
        <v>3.1.1.1.11.3 Supervisión del funcionamiento de la red semafórica en la infraestructura vial.</v>
      </c>
      <c r="F69" s="155" t="str">
        <f>IF(ISBLANK('5. Pp (3 años)'!E101),"",'5. Pp (3 años)'!E101)</f>
        <v>PSRS: Porcentaje de supervisiones realizadas a la red semafórica</v>
      </c>
      <c r="G69" s="228" t="str">
        <f>IF(ISBLANK('5. Pp (3 años)'!H101),"",'5. Pp (3 años)'!H101)</f>
        <v>Trimestral</v>
      </c>
      <c r="H69" s="555" t="str">
        <f>IF(ISBLANK('5. Pp (3 años)'!J101),"",'5. Pp (3 años)'!J101)</f>
        <v>UNIDAD DE MEDIDA DEL INDICADOR:
Porcentaje 
 UNIDAD DE MEDIDA DE LA VARIABLE:
Supervisiones.</v>
      </c>
      <c r="I69" s="532">
        <f>IF(ISBLANK('9. METAS'!K75),"",'9. METAS'!K75)</f>
        <v>120</v>
      </c>
      <c r="J69" s="533">
        <f>IF(ISBLANK('9. METAS'!Q75),"",'9. METAS'!Q75)</f>
        <v>30</v>
      </c>
      <c r="K69" s="534">
        <f>IF(ISBLANK('9. METAS'!R75),"",'9. METAS'!R75)</f>
        <v>30</v>
      </c>
      <c r="L69" s="534">
        <f>IF(ISBLANK('9. METAS'!S75),"",'9. METAS'!S75)</f>
        <v>30</v>
      </c>
      <c r="M69" s="535">
        <f>IF(ISBLANK('9. METAS'!T75),"",'9. METAS'!T75)</f>
        <v>30</v>
      </c>
      <c r="N69" s="549">
        <v>30</v>
      </c>
      <c r="O69" s="549">
        <v>48</v>
      </c>
      <c r="P69" s="549"/>
      <c r="Q69" s="550"/>
      <c r="R69" s="518">
        <f t="shared" ref="R69:U69" si="62">IFERROR((N69/J69),"100%")</f>
        <v>1</v>
      </c>
      <c r="S69" s="519">
        <f t="shared" si="62"/>
        <v>1.6</v>
      </c>
      <c r="T69" s="519">
        <f t="shared" si="62"/>
        <v>0</v>
      </c>
      <c r="U69" s="520">
        <f t="shared" si="62"/>
        <v>0</v>
      </c>
      <c r="V69" s="521">
        <f t="shared" si="1"/>
        <v>0.25</v>
      </c>
      <c r="W69" s="519">
        <f t="shared" si="55"/>
        <v>0.65</v>
      </c>
      <c r="X69" s="519">
        <f t="shared" si="56"/>
        <v>0.65</v>
      </c>
      <c r="Y69" s="522">
        <f t="shared" si="57"/>
        <v>0.65</v>
      </c>
      <c r="Z69" s="566" t="s">
        <v>1629</v>
      </c>
      <c r="AA69" s="564"/>
      <c r="AB69" s="428"/>
      <c r="AC69" s="429"/>
    </row>
    <row r="70" spans="1:29" ht="148.5" customHeight="1">
      <c r="A70" s="83"/>
      <c r="B70" s="83"/>
      <c r="C70" s="546" t="str">
        <f>IF(ISBLANK('5. Pp (3 años)'!B102),"",'5. Pp (3 años)'!B102)</f>
        <v>Dirección General del Honorable Cuerpo de Bomberos, Desastres, Emergencias Medicas y Desastres</v>
      </c>
      <c r="D70" s="217" t="str">
        <f>IF(ISBLANK('5. Pp (3 años)'!C102),"",'5. Pp (3 años)'!C102)</f>
        <v>Componente</v>
      </c>
      <c r="E70" s="216" t="str">
        <f>IF(ISBLANK('5. Pp (3 años)'!D102),"",'5. Pp (3 años)'!D102)</f>
        <v>3.1.1.1.12 Atención de emergencias a la población, mediante acciones de prevención, auxilio y combate de incendios.</v>
      </c>
      <c r="F70" s="216" t="str">
        <f>IF(ISBLANK('5. Pp (3 años)'!E102),"",'5. Pp (3 años)'!E102)</f>
        <v>PPAE: Porcentaje de personas atendidas en emergencias.</v>
      </c>
      <c r="G70" s="557" t="str">
        <f>IF(ISBLANK('5. Pp (3 años)'!H102),"",'5. Pp (3 años)'!H102)</f>
        <v>Trimestral</v>
      </c>
      <c r="H70" s="547" t="str">
        <f>IF(ISBLANK('5. Pp (3 años)'!J102),"",'5. Pp (3 años)'!J102)</f>
        <v>UNIDAD DE MEDIDA DEL INDICADOR:
Porcentaje 
UNIDAD DE MEDIDA DE LA VARIABLE: 
Personas.</v>
      </c>
      <c r="I70" s="532">
        <f>IF(ISBLANK('9. METAS'!K76),"",'9. METAS'!K76)</f>
        <v>10000</v>
      </c>
      <c r="J70" s="533">
        <f>IF(ISBLANK('9. METAS'!Q76),"",'9. METAS'!Q76)</f>
        <v>2500</v>
      </c>
      <c r="K70" s="534">
        <f>IF(ISBLANK('9. METAS'!R76),"",'9. METAS'!R76)</f>
        <v>2500</v>
      </c>
      <c r="L70" s="534">
        <f>IF(ISBLANK('9. METAS'!S76),"",'9. METAS'!S76)</f>
        <v>2500</v>
      </c>
      <c r="M70" s="535">
        <f>IF(ISBLANK('9. METAS'!T76),"",'9. METAS'!T76)</f>
        <v>2500</v>
      </c>
      <c r="N70" s="548">
        <v>3200</v>
      </c>
      <c r="O70" s="549">
        <v>3500</v>
      </c>
      <c r="P70" s="549"/>
      <c r="Q70" s="550"/>
      <c r="R70" s="518">
        <f t="shared" ref="R70:U70" si="63">IFERROR((N70/J70),"100%")</f>
        <v>1.28</v>
      </c>
      <c r="S70" s="519">
        <f t="shared" si="63"/>
        <v>1.4</v>
      </c>
      <c r="T70" s="519">
        <f t="shared" si="63"/>
        <v>0</v>
      </c>
      <c r="U70" s="520">
        <f t="shared" si="63"/>
        <v>0</v>
      </c>
      <c r="V70" s="521">
        <f t="shared" si="1"/>
        <v>0.32</v>
      </c>
      <c r="W70" s="519">
        <f t="shared" si="55"/>
        <v>0.67</v>
      </c>
      <c r="X70" s="519">
        <f t="shared" si="56"/>
        <v>0.67</v>
      </c>
      <c r="Y70" s="522">
        <f t="shared" si="57"/>
        <v>0.67</v>
      </c>
      <c r="Z70" s="566" t="s">
        <v>1630</v>
      </c>
      <c r="AA70" s="564"/>
      <c r="AB70" s="428"/>
      <c r="AC70" s="429"/>
    </row>
    <row r="71" spans="1:29" ht="148.5" customHeight="1">
      <c r="A71" s="83"/>
      <c r="B71" s="83"/>
      <c r="C71" s="554" t="str">
        <f>IF(ISBLANK('5. Pp (3 años)'!B103),"",'5. Pp (3 años)'!B103)</f>
        <v>Dirección General del Honorable Cuerpo de Bomberos, Desastres, Emergencias Medicas y Desastres</v>
      </c>
      <c r="D71" s="228" t="str">
        <f>IF(ISBLANK('5. Pp (3 años)'!C103),"",'5. Pp (3 años)'!C103)</f>
        <v>Actividad</v>
      </c>
      <c r="E71" s="155" t="str">
        <f>IF(ISBLANK('5. Pp (3 años)'!D103),"",'5. Pp (3 años)'!D103)</f>
        <v>3.1.1.1.12.1 Capacitación en prevención de riesgos al personal organizaciones del sector público y privado.</v>
      </c>
      <c r="F71" s="155" t="str">
        <f>IF(ISBLANK('5. Pp (3 años)'!E103),"",'5. Pp (3 años)'!E103)</f>
        <v>POPC: Porcentaje de personal de organizaciones públicas y privadas capacitadas.</v>
      </c>
      <c r="G71" s="228" t="str">
        <f>IF(ISBLANK('5. Pp (3 años)'!H103),"",'5. Pp (3 años)'!H103)</f>
        <v>Trimestral</v>
      </c>
      <c r="H71" s="555" t="str">
        <f>IF(ISBLANK('5. Pp (3 años)'!J103),"",'5. Pp (3 años)'!J103)</f>
        <v>UNIDAD DE MEDIDA DEL INDICADOR:
Porcentaje.
UNIDAD DE MEDIDA DE LA VARIABLE: 
Personal de Organizaciones públicas y privadas.</v>
      </c>
      <c r="I71" s="532">
        <f>IF(ISBLANK('9. METAS'!K77),"",'9. METAS'!K77)</f>
        <v>4000</v>
      </c>
      <c r="J71" s="533">
        <f>IF(ISBLANK('9. METAS'!Q77),"",'9. METAS'!Q77)</f>
        <v>1000</v>
      </c>
      <c r="K71" s="534">
        <f>IF(ISBLANK('9. METAS'!R77),"",'9. METAS'!R77)</f>
        <v>1000</v>
      </c>
      <c r="L71" s="534">
        <f>IF(ISBLANK('9. METAS'!S77),"",'9. METAS'!S77)</f>
        <v>1000</v>
      </c>
      <c r="M71" s="535">
        <f>IF(ISBLANK('9. METAS'!T77),"",'9. METAS'!T77)</f>
        <v>1000</v>
      </c>
      <c r="N71" s="548">
        <v>2001</v>
      </c>
      <c r="O71" s="549">
        <v>1676</v>
      </c>
      <c r="P71" s="549"/>
      <c r="Q71" s="550"/>
      <c r="R71" s="518">
        <f t="shared" ref="R71:U71" si="64">IFERROR((N71/J71),"100%")</f>
        <v>2.0009999999999999</v>
      </c>
      <c r="S71" s="519">
        <f t="shared" si="64"/>
        <v>1.6759999999999999</v>
      </c>
      <c r="T71" s="519">
        <f t="shared" si="64"/>
        <v>0</v>
      </c>
      <c r="U71" s="520">
        <f t="shared" si="64"/>
        <v>0</v>
      </c>
      <c r="V71" s="521">
        <f t="shared" si="1"/>
        <v>0.50024999999999997</v>
      </c>
      <c r="W71" s="519">
        <f t="shared" si="55"/>
        <v>0.91925000000000001</v>
      </c>
      <c r="X71" s="519">
        <f t="shared" si="56"/>
        <v>0.91925000000000001</v>
      </c>
      <c r="Y71" s="522">
        <f t="shared" si="57"/>
        <v>0.91925000000000001</v>
      </c>
      <c r="Z71" s="566" t="s">
        <v>1631</v>
      </c>
      <c r="AA71" s="564"/>
      <c r="AB71" s="428"/>
      <c r="AC71" s="429"/>
    </row>
    <row r="72" spans="1:29" ht="148.5" customHeight="1">
      <c r="A72" s="83"/>
      <c r="B72" s="83"/>
      <c r="C72" s="554" t="str">
        <f>IF(ISBLANK('5. Pp (3 años)'!B104),"",'5. Pp (3 años)'!B104)</f>
        <v>Dirección General del Honorable Cuerpo de Bomberos, Desastres, Emergencias Medicas y Desastres</v>
      </c>
      <c r="D72" s="228" t="str">
        <f>IF(ISBLANK('5. Pp (3 años)'!C104),"",'5. Pp (3 años)'!C104)</f>
        <v>Actividad</v>
      </c>
      <c r="E72" s="155" t="str">
        <f>IF(ISBLANK('5. Pp (3 años)'!D104),"",'5. Pp (3 años)'!D104)</f>
        <v>3.1.1.1.12.2 Supervisión y prevención de riesgos en eventos masivos, espacios públicos y operativos especiales.</v>
      </c>
      <c r="F72" s="155" t="str">
        <f>IF(ISBLANK('5. Pp (3 años)'!E104),"",'5. Pp (3 años)'!E104)</f>
        <v>PSPR: Porcentaje de servicios de supervisión y prevención de riesgos realizados.</v>
      </c>
      <c r="G72" s="228" t="str">
        <f>IF(ISBLANK('5. Pp (3 años)'!H104),"",'5. Pp (3 años)'!H104)</f>
        <v>Trimestral</v>
      </c>
      <c r="H72" s="555" t="str">
        <f>IF(ISBLANK('5. Pp (3 años)'!J104),"",'5. Pp (3 años)'!J104)</f>
        <v>UNIDAD DE MEDIDA DEL INDICADOR:
Porcentaje.
UNIDAD DE MEDIDA DE LA VARIABLE:
Eventos másivos.</v>
      </c>
      <c r="I72" s="532">
        <f>IF(ISBLANK('9. METAS'!K78),"",'9. METAS'!K78)</f>
        <v>1900</v>
      </c>
      <c r="J72" s="533">
        <f>IF(ISBLANK('9. METAS'!Q78),"",'9. METAS'!Q78)</f>
        <v>475</v>
      </c>
      <c r="K72" s="534">
        <f>IF(ISBLANK('9. METAS'!R78),"",'9. METAS'!R78)</f>
        <v>475</v>
      </c>
      <c r="L72" s="534">
        <f>IF(ISBLANK('9. METAS'!S78),"",'9. METAS'!S78)</f>
        <v>475</v>
      </c>
      <c r="M72" s="535">
        <f>IF(ISBLANK('9. METAS'!T78),"",'9. METAS'!T78)</f>
        <v>475</v>
      </c>
      <c r="N72" s="548">
        <v>441</v>
      </c>
      <c r="O72" s="549">
        <v>346</v>
      </c>
      <c r="P72" s="549"/>
      <c r="Q72" s="550"/>
      <c r="R72" s="518">
        <f t="shared" ref="R72:U72" si="65">IFERROR((N72/J72),"100%")</f>
        <v>0.92842105263157892</v>
      </c>
      <c r="S72" s="519">
        <f t="shared" si="65"/>
        <v>0.72842105263157897</v>
      </c>
      <c r="T72" s="519">
        <f t="shared" si="65"/>
        <v>0</v>
      </c>
      <c r="U72" s="520">
        <f t="shared" si="65"/>
        <v>0</v>
      </c>
      <c r="V72" s="521">
        <f t="shared" si="1"/>
        <v>0.23210526315789473</v>
      </c>
      <c r="W72" s="519">
        <f t="shared" si="55"/>
        <v>0.41421052631578947</v>
      </c>
      <c r="X72" s="519">
        <f t="shared" si="56"/>
        <v>0.41421052631578947</v>
      </c>
      <c r="Y72" s="522">
        <f t="shared" si="57"/>
        <v>0.41421052631578947</v>
      </c>
      <c r="Z72" s="566" t="s">
        <v>1632</v>
      </c>
      <c r="AA72" s="564"/>
      <c r="AB72" s="428"/>
      <c r="AC72" s="429"/>
    </row>
    <row r="73" spans="1:29" ht="148.5" customHeight="1">
      <c r="A73" s="83"/>
      <c r="B73" s="83"/>
      <c r="C73" s="554" t="str">
        <f>IF(ISBLANK('5. Pp (3 años)'!B105),"",'5. Pp (3 años)'!B105)</f>
        <v>Dirección General del Honorable Cuerpo de Bomberos, Desastres, Emergencias Medicas y Desastres</v>
      </c>
      <c r="D73" s="228" t="str">
        <f>IF(ISBLANK('5. Pp (3 años)'!C105),"",'5. Pp (3 años)'!C105)</f>
        <v>Actividad</v>
      </c>
      <c r="E73" s="155" t="str">
        <f>IF(ISBLANK('5. Pp (3 años)'!D105),"",'5. Pp (3 años)'!D105)</f>
        <v>3.1.1.1.12.3 Capacitación en prevención de riesgos dirigida a niñas y niños.</v>
      </c>
      <c r="F73" s="155" t="str">
        <f>IF(ISBLANK('5. Pp (3 años)'!E105),"",'5. Pp (3 años)'!E105)</f>
        <v>PNNC: Porcentaje de niñas y niños capacitados.</v>
      </c>
      <c r="G73" s="228" t="str">
        <f>IF(ISBLANK('5. Pp (3 años)'!H105),"",'5. Pp (3 años)'!H105)</f>
        <v>Trimestral</v>
      </c>
      <c r="H73" s="555" t="str">
        <f>IF(ISBLANK('5. Pp (3 años)'!J105),"",'5. Pp (3 años)'!J105)</f>
        <v>UNIDAD DE MEDIDA DEL INDICADOR:
Porcentaje
UNIDAD DE MEDIDA DE LA VARIABLE:
Niñas y niños.</v>
      </c>
      <c r="I73" s="532">
        <f>IF(ISBLANK('9. METAS'!K79),"",'9. METAS'!K79)</f>
        <v>8000</v>
      </c>
      <c r="J73" s="533">
        <f>IF(ISBLANK('9. METAS'!Q79),"",'9. METAS'!Q79)</f>
        <v>2000</v>
      </c>
      <c r="K73" s="534">
        <f>IF(ISBLANK('9. METAS'!R79),"",'9. METAS'!R79)</f>
        <v>2000</v>
      </c>
      <c r="L73" s="534">
        <f>IF(ISBLANK('9. METAS'!S79),"",'9. METAS'!S79)</f>
        <v>2000</v>
      </c>
      <c r="M73" s="535">
        <f>IF(ISBLANK('9. METAS'!T79),"",'9. METAS'!T79)</f>
        <v>2000</v>
      </c>
      <c r="N73" s="548">
        <v>1493</v>
      </c>
      <c r="O73" s="549">
        <v>1265</v>
      </c>
      <c r="P73" s="549"/>
      <c r="Q73" s="550"/>
      <c r="R73" s="518">
        <f t="shared" ref="R73:U73" si="66">IFERROR((N73/J73),"100%")</f>
        <v>0.74650000000000005</v>
      </c>
      <c r="S73" s="519">
        <f t="shared" si="66"/>
        <v>0.63249999999999995</v>
      </c>
      <c r="T73" s="519">
        <f t="shared" si="66"/>
        <v>0</v>
      </c>
      <c r="U73" s="520">
        <f t="shared" si="66"/>
        <v>0</v>
      </c>
      <c r="V73" s="521">
        <f t="shared" si="1"/>
        <v>0.18662500000000001</v>
      </c>
      <c r="W73" s="519">
        <f t="shared" si="55"/>
        <v>0.34475</v>
      </c>
      <c r="X73" s="519">
        <f t="shared" si="56"/>
        <v>0.34475</v>
      </c>
      <c r="Y73" s="522">
        <f t="shared" si="57"/>
        <v>0.34475</v>
      </c>
      <c r="Z73" s="566" t="s">
        <v>1633</v>
      </c>
      <c r="AA73" s="564"/>
      <c r="AB73" s="428"/>
      <c r="AC73" s="429"/>
    </row>
    <row r="74" spans="1:29" ht="148.5" customHeight="1">
      <c r="A74" s="83"/>
      <c r="B74" s="83"/>
      <c r="C74" s="554" t="str">
        <f>IF(ISBLANK('5. Pp (3 años)'!B106),"",'5. Pp (3 años)'!B106)</f>
        <v>Dirección General del Honorable Cuerpo de Bomberos, Desastres, Emergencias Medicas y Desastres</v>
      </c>
      <c r="D74" s="228" t="str">
        <f>IF(ISBLANK('5. Pp (3 años)'!C106),"",'5. Pp (3 años)'!C106)</f>
        <v>Actividad</v>
      </c>
      <c r="E74" s="155" t="str">
        <f>IF(ISBLANK('5. Pp (3 años)'!D106),"",'5. Pp (3 años)'!D106)</f>
        <v>3.1.1.1.12.4 Revisión de medidas de seguridad en establecimientos hoteleros, restauranteros y comerciales</v>
      </c>
      <c r="F74" s="155" t="str">
        <f>IF(ISBLANK('5. Pp (3 años)'!E106),"",'5. Pp (3 años)'!E106)</f>
        <v>PEMS: Porcentaje de establecimientos con medidas de seguridad revisados.</v>
      </c>
      <c r="G74" s="556" t="str">
        <f>IF(ISBLANK('5. Pp (3 años)'!H106),"",'5. Pp (3 años)'!H106)</f>
        <v>Trimestral</v>
      </c>
      <c r="H74" s="555" t="str">
        <f>IF(ISBLANK('5. Pp (3 años)'!J106),"",'5. Pp (3 años)'!J106)</f>
        <v>UNIDAD DE MEDIDA DEL INDICADOR: 
 Porcentaje.
 UNIDAD DE MEDIDA DE LA VARIABLE: 
 Establecimientos.</v>
      </c>
      <c r="I74" s="532">
        <f>IF(ISBLANK('9. METAS'!K80),"",'9. METAS'!K80)</f>
        <v>80</v>
      </c>
      <c r="J74" s="533">
        <f>IF(ISBLANK('9. METAS'!Q80),"",'9. METAS'!Q80)</f>
        <v>20</v>
      </c>
      <c r="K74" s="534">
        <f>IF(ISBLANK('9. METAS'!R80),"",'9. METAS'!R80)</f>
        <v>20</v>
      </c>
      <c r="L74" s="534">
        <f>IF(ISBLANK('9. METAS'!S80),"",'9. METAS'!S80)</f>
        <v>20</v>
      </c>
      <c r="M74" s="535">
        <f>IF(ISBLANK('9. METAS'!T80),"",'9. METAS'!T80)</f>
        <v>20</v>
      </c>
      <c r="N74" s="548">
        <v>4</v>
      </c>
      <c r="O74" s="549">
        <v>12</v>
      </c>
      <c r="P74" s="549"/>
      <c r="Q74" s="550"/>
      <c r="R74" s="518">
        <f t="shared" ref="R74:U74" si="67">IFERROR((N74/J74),"100%")</f>
        <v>0.2</v>
      </c>
      <c r="S74" s="519">
        <f t="shared" si="67"/>
        <v>0.6</v>
      </c>
      <c r="T74" s="519">
        <f t="shared" si="67"/>
        <v>0</v>
      </c>
      <c r="U74" s="520">
        <f t="shared" si="67"/>
        <v>0</v>
      </c>
      <c r="V74" s="521">
        <f t="shared" si="1"/>
        <v>0.05</v>
      </c>
      <c r="W74" s="519">
        <f t="shared" si="55"/>
        <v>0.2</v>
      </c>
      <c r="X74" s="519">
        <f t="shared" si="56"/>
        <v>0.2</v>
      </c>
      <c r="Y74" s="522">
        <f t="shared" si="57"/>
        <v>0.2</v>
      </c>
      <c r="Z74" s="566" t="s">
        <v>1634</v>
      </c>
      <c r="AA74" s="564"/>
      <c r="AB74" s="428"/>
      <c r="AC74" s="429"/>
    </row>
    <row r="75" spans="1:29" ht="148.5" customHeight="1">
      <c r="A75" s="83"/>
      <c r="B75" s="83"/>
      <c r="C75" s="554" t="str">
        <f>IF(ISBLANK('5. Pp (3 años)'!B107),"",'5. Pp (3 años)'!B107)</f>
        <v>Dirección General del Honorable Cuerpo de Bomberos, Desastres, Emergencias Medicas y Desastres</v>
      </c>
      <c r="D75" s="228" t="str">
        <f>IF(ISBLANK('5. Pp (3 años)'!C107),"",'5. Pp (3 años)'!C107)</f>
        <v>Actividad</v>
      </c>
      <c r="E75" s="155" t="str">
        <f>IF(ISBLANK('5. Pp (3 años)'!D107),"",'5. Pp (3 años)'!D107)</f>
        <v>3.1.1.1.12.5 Atención, coordinación y seguimiento de llamadas de auxilio en servicios de emergencia.</v>
      </c>
      <c r="F75" s="155" t="str">
        <f>IF(ISBLANK('5. Pp (3 años)'!E107),"",'5. Pp (3 años)'!E107)</f>
        <v>PLLA: Porcentaje de Llamadas de auxilio atendidas</v>
      </c>
      <c r="G75" s="228" t="str">
        <f>IF(ISBLANK('5. Pp (3 años)'!H107),"",'5. Pp (3 años)'!H107)</f>
        <v>Trimestral</v>
      </c>
      <c r="H75" s="555" t="str">
        <f>IF(ISBLANK('5. Pp (3 años)'!J107),"",'5. Pp (3 años)'!J107)</f>
        <v>UNIDAD DE MEDIDA DEL INDICADOR: 
 Porcentaje.
 UNIDAD DE MEDIDA DE LA VARIABLE: 
  Llamadas de auxilio atendida</v>
      </c>
      <c r="I75" s="532">
        <f>IF(ISBLANK('9. METAS'!K81),"",'9. METAS'!K81)</f>
        <v>9000</v>
      </c>
      <c r="J75" s="533">
        <f>IF(ISBLANK('9. METAS'!Q81),"",'9. METAS'!Q81)</f>
        <v>2250</v>
      </c>
      <c r="K75" s="534">
        <f>IF(ISBLANK('9. METAS'!R81),"",'9. METAS'!R81)</f>
        <v>2250</v>
      </c>
      <c r="L75" s="534">
        <f>IF(ISBLANK('9. METAS'!S81),"",'9. METAS'!S81)</f>
        <v>2250</v>
      </c>
      <c r="M75" s="535">
        <f>IF(ISBLANK('9. METAS'!T81),"",'9. METAS'!T81)</f>
        <v>2250</v>
      </c>
      <c r="N75" s="548">
        <v>2446</v>
      </c>
      <c r="O75" s="549">
        <v>3042</v>
      </c>
      <c r="P75" s="549"/>
      <c r="Q75" s="550"/>
      <c r="R75" s="518">
        <f t="shared" ref="R75:U75" si="68">IFERROR((N75/J75),"100%")</f>
        <v>1.0871111111111111</v>
      </c>
      <c r="S75" s="519">
        <f t="shared" si="68"/>
        <v>1.3520000000000001</v>
      </c>
      <c r="T75" s="519">
        <f t="shared" si="68"/>
        <v>0</v>
      </c>
      <c r="U75" s="520">
        <f t="shared" si="68"/>
        <v>0</v>
      </c>
      <c r="V75" s="521">
        <f t="shared" si="1"/>
        <v>0.27177777777777778</v>
      </c>
      <c r="W75" s="519">
        <f t="shared" si="55"/>
        <v>0.60977777777777775</v>
      </c>
      <c r="X75" s="519">
        <f t="shared" si="56"/>
        <v>0.60977777777777775</v>
      </c>
      <c r="Y75" s="522">
        <f t="shared" si="57"/>
        <v>0.60977777777777775</v>
      </c>
      <c r="Z75" s="566" t="s">
        <v>1635</v>
      </c>
      <c r="AA75" s="564"/>
      <c r="AB75" s="428"/>
      <c r="AC75" s="429"/>
    </row>
    <row r="76" spans="1:29" ht="148.5" customHeight="1">
      <c r="A76" s="83"/>
      <c r="B76" s="83"/>
      <c r="C76" s="554" t="str">
        <f>IF(ISBLANK('5. Pp (3 años)'!B108),"",'5. Pp (3 años)'!B108)</f>
        <v>Dirección General del Honorable Cuerpo de Bomberos, Desastres, Emergencias Medicas y Desastres</v>
      </c>
      <c r="D76" s="228" t="str">
        <f>IF(ISBLANK('5. Pp (3 años)'!C108),"",'5. Pp (3 años)'!C108)</f>
        <v>Actividad</v>
      </c>
      <c r="E76" s="155" t="str">
        <f>IF(ISBLANK('5. Pp (3 años)'!D108),"",'5. Pp (3 años)'!D108)</f>
        <v>3.1.1.1.12.6 Capacitación a elementos del H. Cuerpo de Bomberos, rescate, Emergencias Medicas y Desastres.</v>
      </c>
      <c r="F76" s="155" t="str">
        <f>IF(ISBLANK('5. Pp (3 años)'!E108),"",'5. Pp (3 años)'!E108)</f>
        <v>PHBC: Porcentaje de elementos del Honorable Cuerpo de Bomberos capacitados.</v>
      </c>
      <c r="G76" s="312" t="str">
        <f>IF(ISBLANK('5. Pp (3 años)'!H108),"",'5. Pp (3 años)'!H108)</f>
        <v>Trimestral</v>
      </c>
      <c r="H76" s="555" t="str">
        <f>IF(ISBLANK('5. Pp (3 años)'!J108),"",'5. Pp (3 años)'!J108)</f>
        <v>UNIDAD DE MEDIDA DEL INDICADOR:  
Porcentaje.
 UNIDAD DE MEDIDA DE LA VARIABLE: 
 Elementos del Honorable Cuerpo de Bomberos.</v>
      </c>
      <c r="I76" s="532">
        <f>IF(ISBLANK('9. METAS'!K82),"",'9. METAS'!K82)</f>
        <v>160</v>
      </c>
      <c r="J76" s="533">
        <f>IF(ISBLANK('9. METAS'!Q82),"",'9. METAS'!Q82)</f>
        <v>40</v>
      </c>
      <c r="K76" s="534">
        <f>IF(ISBLANK('9. METAS'!R82),"",'9. METAS'!R82)</f>
        <v>40</v>
      </c>
      <c r="L76" s="534">
        <f>IF(ISBLANK('9. METAS'!S82),"",'9. METAS'!S82)</f>
        <v>40</v>
      </c>
      <c r="M76" s="535">
        <f>IF(ISBLANK('9. METAS'!T82),"",'9. METAS'!T82)</f>
        <v>40</v>
      </c>
      <c r="N76" s="548">
        <v>18</v>
      </c>
      <c r="O76" s="549">
        <v>170</v>
      </c>
      <c r="P76" s="549"/>
      <c r="Q76" s="550"/>
      <c r="R76" s="518">
        <f t="shared" ref="R76:U76" si="69">IFERROR((N76/J76),"100%")</f>
        <v>0.45</v>
      </c>
      <c r="S76" s="519">
        <f t="shared" si="69"/>
        <v>4.25</v>
      </c>
      <c r="T76" s="519">
        <f t="shared" si="69"/>
        <v>0</v>
      </c>
      <c r="U76" s="520">
        <f t="shared" si="69"/>
        <v>0</v>
      </c>
      <c r="V76" s="521">
        <f t="shared" si="1"/>
        <v>0.1125</v>
      </c>
      <c r="W76" s="519">
        <f t="shared" si="55"/>
        <v>1.175</v>
      </c>
      <c r="X76" s="519">
        <f t="shared" si="56"/>
        <v>1.175</v>
      </c>
      <c r="Y76" s="522">
        <f t="shared" si="57"/>
        <v>1.175</v>
      </c>
      <c r="Z76" s="566" t="s">
        <v>1636</v>
      </c>
      <c r="AA76" s="564"/>
      <c r="AB76" s="428"/>
      <c r="AC76" s="429"/>
    </row>
    <row r="77" spans="1:29" ht="148.5" customHeight="1">
      <c r="A77" s="83"/>
      <c r="B77" s="83"/>
      <c r="C77" s="554" t="str">
        <f>IF(ISBLANK('5. Pp (3 años)'!B109),"",'5. Pp (3 años)'!B109)</f>
        <v>Dirección General del Honorable Cuerpo de Bomberos, Desastres, Emergencias Medicas y Desastres</v>
      </c>
      <c r="D77" s="228" t="str">
        <f>IF(ISBLANK('5. Pp (3 años)'!C109),"",'5. Pp (3 años)'!C109)</f>
        <v>Actividad</v>
      </c>
      <c r="E77" s="155" t="str">
        <f>IF(ISBLANK('5. Pp (3 años)'!D109),"",'5. Pp (3 años)'!D109)</f>
        <v>3.1.1.1.12.7 Dotación de equipos de protección personal a elementos del H. Cuerpo de Bomberos, rescate, Emergencias Medicas y Desastres.</v>
      </c>
      <c r="F77" s="155" t="str">
        <f>IF(ISBLANK('5. Pp (3 años)'!E109),"",'5. Pp (3 años)'!E109)</f>
        <v>PEPP: Porcentaje de equipos de protección personal entregados.</v>
      </c>
      <c r="G77" s="228" t="str">
        <f>IF(ISBLANK('5. Pp (3 años)'!H109),"",'5. Pp (3 años)'!H109)</f>
        <v>Trimestral</v>
      </c>
      <c r="H77" s="555" t="str">
        <f>IF(ISBLANK('5. Pp (3 años)'!J109),"",'5. Pp (3 años)'!J109)</f>
        <v>UNIDAD DE MEDIDA DEL INDICADOR: 
 Porcentaje.
 UNIDAD DE MEDIDA DE LA VARIABLE: 
Equipos de protección corporal</v>
      </c>
      <c r="I77" s="532">
        <f>IF(ISBLANK('9. METAS'!K83),"",'9. METAS'!K83)</f>
        <v>175</v>
      </c>
      <c r="J77" s="533">
        <f>IF(ISBLANK('9. METAS'!Q83),"",'9. METAS'!Q83)</f>
        <v>43</v>
      </c>
      <c r="K77" s="534">
        <f>IF(ISBLANK('9. METAS'!R83),"",'9. METAS'!R83)</f>
        <v>43</v>
      </c>
      <c r="L77" s="534">
        <f>IF(ISBLANK('9. METAS'!S83),"",'9. METAS'!S83)</f>
        <v>44</v>
      </c>
      <c r="M77" s="535">
        <f>IF(ISBLANK('9. METAS'!T83),"",'9. METAS'!T83)</f>
        <v>45</v>
      </c>
      <c r="N77" s="548">
        <v>0</v>
      </c>
      <c r="O77" s="549">
        <v>0</v>
      </c>
      <c r="P77" s="549"/>
      <c r="Q77" s="550"/>
      <c r="R77" s="518">
        <f t="shared" ref="R77:U77" si="70">IFERROR((N77/J77),"100%")</f>
        <v>0</v>
      </c>
      <c r="S77" s="519">
        <f t="shared" si="70"/>
        <v>0</v>
      </c>
      <c r="T77" s="519">
        <f t="shared" si="70"/>
        <v>0</v>
      </c>
      <c r="U77" s="520">
        <f t="shared" si="70"/>
        <v>0</v>
      </c>
      <c r="V77" s="521">
        <f t="shared" si="1"/>
        <v>0</v>
      </c>
      <c r="W77" s="519">
        <f t="shared" si="55"/>
        <v>0</v>
      </c>
      <c r="X77" s="519">
        <f t="shared" si="56"/>
        <v>0</v>
      </c>
      <c r="Y77" s="522">
        <f t="shared" si="57"/>
        <v>0</v>
      </c>
      <c r="Z77" s="566" t="s">
        <v>1637</v>
      </c>
      <c r="AA77" s="564"/>
      <c r="AB77" s="428"/>
      <c r="AC77" s="429"/>
    </row>
    <row r="78" spans="1:29" ht="148.5" customHeight="1">
      <c r="A78" s="83"/>
      <c r="B78" s="83"/>
      <c r="C78" s="546" t="str">
        <f>IF(ISBLANK('5. Pp (3 años)'!B110),"",'5. Pp (3 años)'!B110)</f>
        <v>Unidad Técnica Jurídica y Documental</v>
      </c>
      <c r="D78" s="217" t="str">
        <f>IF(ISBLANK('5. Pp (3 años)'!C110),"",'5. Pp (3 años)'!C110)</f>
        <v>Componente</v>
      </c>
      <c r="E78" s="216" t="str">
        <f>IF(ISBLANK('5. Pp (3 años)'!D110),"",'5. Pp (3 años)'!D110)</f>
        <v>3.1.1.1.13 Sesiones de cabildo para la aprobación de los temas y resoluciones del Ayuntamiento celebradas.</v>
      </c>
      <c r="F78" s="216" t="str">
        <f>IF(ISBLANK('5. Pp (3 años)'!E110),"",'5. Pp (3 años)'!E110)</f>
        <v>PSCC: Porcentaje de sesiones de cabildo celebradas.</v>
      </c>
      <c r="G78" s="217" t="str">
        <f>IF(ISBLANK('5. Pp (3 años)'!H110),"",'5. Pp (3 años)'!H110)</f>
        <v>Trimestral</v>
      </c>
      <c r="H78" s="547" t="str">
        <f>IF(ISBLANK('5. Pp (3 años)'!J110),"",'5. Pp (3 años)'!J110)</f>
        <v>UNIDAD DE MEDIDA DEL INDICADOR: 
Porcentaje.
UNIDAD DE MEDIDA DE LAS VARIABLES:
Sesiones de cabildo.</v>
      </c>
      <c r="I78" s="532">
        <f>IF(ISBLANK('9. METAS'!K84),"",'9. METAS'!K84)</f>
        <v>38</v>
      </c>
      <c r="J78" s="533">
        <f>IF(ISBLANK('9. METAS'!Q84),"",'9. METAS'!Q84)</f>
        <v>8</v>
      </c>
      <c r="K78" s="534">
        <f>IF(ISBLANK('9. METAS'!R84),"",'9. METAS'!R84)</f>
        <v>11</v>
      </c>
      <c r="L78" s="534">
        <f>IF(ISBLANK('9. METAS'!S84),"",'9. METAS'!S84)</f>
        <v>10</v>
      </c>
      <c r="M78" s="535">
        <f>IF(ISBLANK('9. METAS'!T84),"",'9. METAS'!T84)</f>
        <v>10</v>
      </c>
      <c r="N78" s="548">
        <v>8</v>
      </c>
      <c r="O78" s="549">
        <v>11</v>
      </c>
      <c r="P78" s="549"/>
      <c r="Q78" s="550"/>
      <c r="R78" s="518">
        <f t="shared" ref="R78:U78" si="71">IFERROR((N78/J78),"100%")</f>
        <v>1</v>
      </c>
      <c r="S78" s="519">
        <f t="shared" si="71"/>
        <v>1</v>
      </c>
      <c r="T78" s="519">
        <f t="shared" si="71"/>
        <v>0</v>
      </c>
      <c r="U78" s="520">
        <f t="shared" si="71"/>
        <v>0</v>
      </c>
      <c r="V78" s="521">
        <f t="shared" si="1"/>
        <v>0.21052631578947367</v>
      </c>
      <c r="W78" s="519">
        <f t="shared" si="55"/>
        <v>0.5</v>
      </c>
      <c r="X78" s="519">
        <f t="shared" si="56"/>
        <v>0.5</v>
      </c>
      <c r="Y78" s="522">
        <f t="shared" si="57"/>
        <v>0.5</v>
      </c>
      <c r="Z78" s="566" t="s">
        <v>1638</v>
      </c>
      <c r="AA78" s="564"/>
      <c r="AB78" s="428"/>
      <c r="AC78" s="429"/>
    </row>
    <row r="79" spans="1:29" ht="148.5" customHeight="1">
      <c r="A79" s="83"/>
      <c r="B79" s="83"/>
      <c r="C79" s="554" t="str">
        <f>IF(ISBLANK('5. Pp (3 años)'!B111),"",'5. Pp (3 años)'!B111)</f>
        <v>Unidad Técnica Jurídica y Documental</v>
      </c>
      <c r="D79" s="228" t="str">
        <f>IF(ISBLANK('5. Pp (3 años)'!C111),"",'5. Pp (3 años)'!C111)</f>
        <v>Actividad</v>
      </c>
      <c r="E79" s="155" t="str">
        <f>IF(ISBLANK('5. Pp (3 años)'!D111),"",'5. Pp (3 años)'!D111)</f>
        <v>3.1.1.1.13.1 Verificación de la asistencia de quienes presiden las Regidurias del H. Ayuntamiento de Benito Juárez.</v>
      </c>
      <c r="F79" s="155" t="str">
        <f>IF(ISBLANK('5. Pp (3 años)'!E111),"",'5. Pp (3 años)'!E111)</f>
        <v xml:space="preserve">PRAS: Porcentaje de asistencias a sesiones verificadas. </v>
      </c>
      <c r="G79" s="228" t="str">
        <f>IF(ISBLANK('5. Pp (3 años)'!H111),"",'5. Pp (3 años)'!H111)</f>
        <v>Trimestral</v>
      </c>
      <c r="H79" s="555" t="str">
        <f>IF(ISBLANK('5. Pp (3 años)'!J111),"",'5. Pp (3 años)'!J111)</f>
        <v>UNIDAD DE MEDIDA DEL INDICADOR: 
Porcentaje
UNIDAD DE MEDIDA DE LAS VARIABLES:
Asistencia a sesiones de cabildo</v>
      </c>
      <c r="I79" s="532">
        <f>IF(ISBLANK('9. METAS'!K85),"",'9. METAS'!K85)</f>
        <v>405</v>
      </c>
      <c r="J79" s="533">
        <f>IF(ISBLANK('9. METAS'!Q85),"",'9. METAS'!Q85)</f>
        <v>105</v>
      </c>
      <c r="K79" s="534">
        <f>IF(ISBLANK('9. METAS'!R85),"",'9. METAS'!R85)</f>
        <v>141</v>
      </c>
      <c r="L79" s="534">
        <f>IF(ISBLANK('9. METAS'!S85),"",'9. METAS'!S85)</f>
        <v>100</v>
      </c>
      <c r="M79" s="535">
        <f>IF(ISBLANK('9. METAS'!T85),"",'9. METAS'!T85)</f>
        <v>100</v>
      </c>
      <c r="N79" s="548">
        <v>105</v>
      </c>
      <c r="O79" s="549">
        <v>141</v>
      </c>
      <c r="P79" s="549"/>
      <c r="Q79" s="550"/>
      <c r="R79" s="518">
        <f t="shared" ref="R79:U79" si="72">IFERROR((N79/J79),"100%")</f>
        <v>1</v>
      </c>
      <c r="S79" s="519">
        <f t="shared" si="72"/>
        <v>1</v>
      </c>
      <c r="T79" s="519">
        <f t="shared" si="72"/>
        <v>0</v>
      </c>
      <c r="U79" s="520">
        <f t="shared" si="72"/>
        <v>0</v>
      </c>
      <c r="V79" s="521">
        <f t="shared" si="1"/>
        <v>0.25925925925925924</v>
      </c>
      <c r="W79" s="519">
        <f t="shared" si="55"/>
        <v>0.6074074074074074</v>
      </c>
      <c r="X79" s="519">
        <f t="shared" si="56"/>
        <v>0.6074074074074074</v>
      </c>
      <c r="Y79" s="522">
        <f t="shared" si="57"/>
        <v>0.6074074074074074</v>
      </c>
      <c r="Z79" s="566" t="s">
        <v>1639</v>
      </c>
      <c r="AA79" s="564"/>
      <c r="AB79" s="428"/>
      <c r="AC79" s="429"/>
    </row>
    <row r="80" spans="1:29" ht="148.5" customHeight="1">
      <c r="A80" s="83"/>
      <c r="B80" s="83"/>
      <c r="C80" s="554" t="str">
        <f>IF(ISBLANK('5. Pp (3 años)'!B112),"",'5. Pp (3 años)'!B112)</f>
        <v>Unidad Técnica Jurídica y Documental</v>
      </c>
      <c r="D80" s="228" t="str">
        <f>IF(ISBLANK('5. Pp (3 años)'!C112),"",'5. Pp (3 años)'!C112)</f>
        <v>Actividad</v>
      </c>
      <c r="E80" s="155" t="str">
        <f>IF(ISBLANK('5. Pp (3 años)'!D112),"",'5. Pp (3 años)'!D112)</f>
        <v>3.1.1.1.13.2 Elaboración y encuadernación de las actas de cabildo.</v>
      </c>
      <c r="F80" s="155" t="str">
        <f>IF(ISBLANK('5. Pp (3 años)'!E112),"",'5. Pp (3 años)'!E112)</f>
        <v xml:space="preserve">PACE: Porcentaje de actas de cabildo encuadernadas.  </v>
      </c>
      <c r="G80" s="556" t="str">
        <f>IF(ISBLANK('5. Pp (3 años)'!H112),"",'5. Pp (3 años)'!H112)</f>
        <v>Trimestral</v>
      </c>
      <c r="H80" s="555" t="str">
        <f>IF(ISBLANK('5. Pp (3 años)'!J112),"",'5. Pp (3 años)'!J112)</f>
        <v xml:space="preserve">UNIDAD DE MEDIDA DEL INDICADOR: 
Porcentaje.
UNIDAD DE MEDIDA DE LAS VARIABLES:
Actas de cabildo. </v>
      </c>
      <c r="I80" s="532">
        <f>IF(ISBLANK('9. METAS'!K86),"",'9. METAS'!K86)</f>
        <v>15</v>
      </c>
      <c r="J80" s="533">
        <f>IF(ISBLANK('9. METAS'!Q86),"",'9. METAS'!Q86)</f>
        <v>0</v>
      </c>
      <c r="K80" s="534">
        <f>IF(ISBLANK('9. METAS'!R86),"",'9. METAS'!R86)</f>
        <v>0</v>
      </c>
      <c r="L80" s="534">
        <f>IF(ISBLANK('9. METAS'!S86),"",'9. METAS'!S86)</f>
        <v>5</v>
      </c>
      <c r="M80" s="535">
        <f>IF(ISBLANK('9. METAS'!T86),"",'9. METAS'!T86)</f>
        <v>5</v>
      </c>
      <c r="N80" s="548">
        <v>0</v>
      </c>
      <c r="O80" s="549">
        <v>0</v>
      </c>
      <c r="P80" s="549"/>
      <c r="Q80" s="550"/>
      <c r="R80" s="518" t="str">
        <f t="shared" ref="R80:U80" si="73">IFERROR((N80/J80),"100%")</f>
        <v>100%</v>
      </c>
      <c r="S80" s="519" t="str">
        <f t="shared" si="73"/>
        <v>100%</v>
      </c>
      <c r="T80" s="519">
        <f t="shared" si="73"/>
        <v>0</v>
      </c>
      <c r="U80" s="520">
        <f t="shared" si="73"/>
        <v>0</v>
      </c>
      <c r="V80" s="521">
        <f t="shared" si="1"/>
        <v>0</v>
      </c>
      <c r="W80" s="519">
        <f t="shared" si="55"/>
        <v>0</v>
      </c>
      <c r="X80" s="519">
        <f t="shared" si="56"/>
        <v>0</v>
      </c>
      <c r="Y80" s="522">
        <f t="shared" si="57"/>
        <v>0</v>
      </c>
      <c r="Z80" s="566" t="s">
        <v>1640</v>
      </c>
      <c r="AA80" s="564"/>
      <c r="AB80" s="428"/>
      <c r="AC80" s="429"/>
    </row>
    <row r="81" spans="1:29" ht="148.5" customHeight="1">
      <c r="A81" s="83"/>
      <c r="B81" s="83"/>
      <c r="C81" s="554" t="str">
        <f>IF(ISBLANK('5. Pp (3 años)'!B113),"",'5. Pp (3 años)'!B113)</f>
        <v>Unidad Técnica Jurídica y Documental</v>
      </c>
      <c r="D81" s="228" t="str">
        <f>IF(ISBLANK('5. Pp (3 años)'!C113),"",'5. Pp (3 años)'!C113)</f>
        <v>Actividad</v>
      </c>
      <c r="E81" s="155" t="str">
        <f>IF(ISBLANK('5. Pp (3 años)'!D113),"",'5. Pp (3 años)'!D113)</f>
        <v>3.1.1.1.13.3 Publicación de los acuerdos en la Gaceta del ayuntamiento y en el Periódico Oficial del Estado.</v>
      </c>
      <c r="F81" s="155" t="str">
        <f>IF(ISBLANK('5. Pp (3 años)'!E113),"",'5. Pp (3 años)'!E113)</f>
        <v xml:space="preserve">PAP: Porcentaje de Acuerdos de Cabildo publicados. </v>
      </c>
      <c r="G81" s="228" t="str">
        <f>IF(ISBLANK('5. Pp (3 años)'!H113),"",'5. Pp (3 años)'!H113)</f>
        <v>Trimestral</v>
      </c>
      <c r="H81" s="555" t="str">
        <f>IF(ISBLANK('5. Pp (3 años)'!J113),"",'5. Pp (3 años)'!J113)</f>
        <v>UNIDAD DE MEDIDA DEL INDICADOR: 
Porcentaje
UNIDAD DE MEDIDA DE LAS VARIABLES:
Acuerdos de Cabildo.</v>
      </c>
      <c r="I81" s="532">
        <f>IF(ISBLANK('9. METAS'!K87),"",'9. METAS'!K87)</f>
        <v>133</v>
      </c>
      <c r="J81" s="533">
        <f>IF(ISBLANK('9. METAS'!Q87),"",'9. METAS'!Q87)</f>
        <v>47</v>
      </c>
      <c r="K81" s="534">
        <f>IF(ISBLANK('9. METAS'!R87),"",'9. METAS'!R87)</f>
        <v>16</v>
      </c>
      <c r="L81" s="534">
        <f>IF(ISBLANK('9. METAS'!S87),"",'9. METAS'!S87)</f>
        <v>29</v>
      </c>
      <c r="M81" s="535">
        <f>IF(ISBLANK('9. METAS'!T87),"",'9. METAS'!T87)</f>
        <v>29</v>
      </c>
      <c r="N81" s="548">
        <v>47</v>
      </c>
      <c r="O81" s="549">
        <v>16</v>
      </c>
      <c r="P81" s="549"/>
      <c r="Q81" s="550"/>
      <c r="R81" s="518">
        <f t="shared" ref="R81:U81" si="74">IFERROR((N81/J81),"100%")</f>
        <v>1</v>
      </c>
      <c r="S81" s="519">
        <f t="shared" si="74"/>
        <v>1</v>
      </c>
      <c r="T81" s="519">
        <f t="shared" si="74"/>
        <v>0</v>
      </c>
      <c r="U81" s="520">
        <f t="shared" si="74"/>
        <v>0</v>
      </c>
      <c r="V81" s="521">
        <f t="shared" si="1"/>
        <v>0.35338345864661652</v>
      </c>
      <c r="W81" s="519">
        <f t="shared" si="55"/>
        <v>0.47368421052631576</v>
      </c>
      <c r="X81" s="519">
        <f t="shared" si="56"/>
        <v>0.47368421052631576</v>
      </c>
      <c r="Y81" s="522">
        <f t="shared" si="57"/>
        <v>0.47368421052631576</v>
      </c>
      <c r="Z81" s="566" t="s">
        <v>1641</v>
      </c>
      <c r="AA81" s="564"/>
      <c r="AB81" s="428"/>
      <c r="AC81" s="429"/>
    </row>
    <row r="82" spans="1:29" ht="148.5" customHeight="1">
      <c r="A82" s="83"/>
      <c r="B82" s="83"/>
      <c r="C82" s="554" t="str">
        <f>IF(ISBLANK('5. Pp (3 años)'!B114),"",'5. Pp (3 años)'!B114)</f>
        <v>Unidad Técnica Jurídica y Documental</v>
      </c>
      <c r="D82" s="228" t="str">
        <f>IF(ISBLANK('5. Pp (3 años)'!C114),"",'5. Pp (3 años)'!C114)</f>
        <v>Actividad</v>
      </c>
      <c r="E82" s="155" t="str">
        <f>IF(ISBLANK('5. Pp (3 años)'!D114),"",'5. Pp (3 años)'!D114)</f>
        <v xml:space="preserve">3.1.1.1.13.4 Realización de Precabildeos para dar a conocer los temas más relevantes según el Cabildo. </v>
      </c>
      <c r="F82" s="155" t="str">
        <f>IF(ISBLANK('5. Pp (3 años)'!E114),"",'5. Pp (3 años)'!E114)</f>
        <v xml:space="preserve">PPR: Porcentaje de precabildeos realizados </v>
      </c>
      <c r="G82" s="312" t="str">
        <f>IF(ISBLANK('5. Pp (3 años)'!H114),"",'5. Pp (3 años)'!H114)</f>
        <v>Trimestral</v>
      </c>
      <c r="H82" s="555" t="str">
        <f>IF(ISBLANK('5. Pp (3 años)'!J114),"",'5. Pp (3 años)'!J114)</f>
        <v>UNIDAD DE MEDIDA DEL INDICADOR: 
Porcentaje.
UNIDAD DE MEDIDA DE LAS VARIABLES:
Precabildeos.</v>
      </c>
      <c r="I82" s="532">
        <f>IF(ISBLANK('9. METAS'!K88),"",'9. METAS'!K88)</f>
        <v>38</v>
      </c>
      <c r="J82" s="533">
        <f>IF(ISBLANK('9. METAS'!Q88),"",'9. METAS'!Q88)</f>
        <v>8</v>
      </c>
      <c r="K82" s="534">
        <f>IF(ISBLANK('9. METAS'!R88),"",'9. METAS'!R88)</f>
        <v>11</v>
      </c>
      <c r="L82" s="534">
        <f>IF(ISBLANK('9. METAS'!S88),"",'9. METAS'!S88)</f>
        <v>10</v>
      </c>
      <c r="M82" s="535">
        <f>IF(ISBLANK('9. METAS'!T88),"",'9. METAS'!T88)</f>
        <v>10</v>
      </c>
      <c r="N82" s="548">
        <v>8</v>
      </c>
      <c r="O82" s="549">
        <v>11</v>
      </c>
      <c r="P82" s="549"/>
      <c r="Q82" s="550"/>
      <c r="R82" s="518">
        <f t="shared" ref="R82:U82" si="75">IFERROR((N82/J82),"100%")</f>
        <v>1</v>
      </c>
      <c r="S82" s="519">
        <f t="shared" si="75"/>
        <v>1</v>
      </c>
      <c r="T82" s="519">
        <f t="shared" si="75"/>
        <v>0</v>
      </c>
      <c r="U82" s="520">
        <f t="shared" si="75"/>
        <v>0</v>
      </c>
      <c r="V82" s="521">
        <f t="shared" si="1"/>
        <v>0.21052631578947367</v>
      </c>
      <c r="W82" s="519">
        <f t="shared" si="55"/>
        <v>0.5</v>
      </c>
      <c r="X82" s="519">
        <f t="shared" si="56"/>
        <v>0.5</v>
      </c>
      <c r="Y82" s="522">
        <f t="shared" si="57"/>
        <v>0.5</v>
      </c>
      <c r="Z82" s="566" t="s">
        <v>1642</v>
      </c>
      <c r="AA82" s="564"/>
      <c r="AB82" s="428"/>
      <c r="AC82" s="429"/>
    </row>
    <row r="83" spans="1:29" ht="148.5" customHeight="1">
      <c r="A83" s="83"/>
      <c r="B83" s="83"/>
      <c r="C83" s="554" t="str">
        <f>IF(ISBLANK('5. Pp (3 años)'!B115),"",'5. Pp (3 años)'!B115)</f>
        <v>Unidad Técnica Jurídica y Documental</v>
      </c>
      <c r="D83" s="228" t="str">
        <f>IF(ISBLANK('5. Pp (3 años)'!C115),"",'5. Pp (3 años)'!C115)</f>
        <v>Actividad</v>
      </c>
      <c r="E83" s="155" t="str">
        <f>IF(ISBLANK('5. Pp (3 años)'!D115),"",'5. Pp (3 años)'!D115)</f>
        <v>3.1.1.1.13.5 Aprobación de los proyectos de acuerdos en las sesiones de Cabildo</v>
      </c>
      <c r="F83" s="155" t="str">
        <f>IF(ISBLANK('5. Pp (3 años)'!E115),"",'5. Pp (3 años)'!E115)</f>
        <v xml:space="preserve">PAA: Porcentaje de proyectos de acuerdos aprobados.   </v>
      </c>
      <c r="G83" s="228" t="str">
        <f>IF(ISBLANK('5. Pp (3 años)'!H115),"",'5. Pp (3 años)'!H115)</f>
        <v>Trimestral</v>
      </c>
      <c r="H83" s="555" t="str">
        <f>IF(ISBLANK('5. Pp (3 años)'!J115),"",'5. Pp (3 años)'!J115)</f>
        <v>UNIDAD DE MEDIDA DEL INDICADOR: 
Porcentaje.
UNIDAD DE MEDIDA DE LAS VARIABLES:
Proyectos de acuerdos.</v>
      </c>
      <c r="I83" s="532">
        <f>IF(ISBLANK('9. METAS'!K89),"",'9. METAS'!K89)</f>
        <v>91</v>
      </c>
      <c r="J83" s="533">
        <f>IF(ISBLANK('9. METAS'!Q89),"",'9. METAS'!Q89)</f>
        <v>21</v>
      </c>
      <c r="K83" s="534">
        <f>IF(ISBLANK('9. METAS'!R89),"",'9. METAS'!R89)</f>
        <v>23</v>
      </c>
      <c r="L83" s="534">
        <f>IF(ISBLANK('9. METAS'!S89),"",'9. METAS'!S89)</f>
        <v>25</v>
      </c>
      <c r="M83" s="535">
        <f>IF(ISBLANK('9. METAS'!T89),"",'9. METAS'!T89)</f>
        <v>25</v>
      </c>
      <c r="N83" s="548">
        <v>21</v>
      </c>
      <c r="O83" s="549">
        <v>23</v>
      </c>
      <c r="P83" s="549"/>
      <c r="Q83" s="550"/>
      <c r="R83" s="518">
        <f t="shared" ref="R83:U83" si="76">IFERROR((N83/J83),"100%")</f>
        <v>1</v>
      </c>
      <c r="S83" s="519">
        <f t="shared" si="76"/>
        <v>1</v>
      </c>
      <c r="T83" s="519">
        <f t="shared" si="76"/>
        <v>0</v>
      </c>
      <c r="U83" s="520">
        <f t="shared" si="76"/>
        <v>0</v>
      </c>
      <c r="V83" s="521">
        <f t="shared" si="1"/>
        <v>0.23076923076923078</v>
      </c>
      <c r="W83" s="519">
        <f t="shared" si="55"/>
        <v>0.48351648351648352</v>
      </c>
      <c r="X83" s="519">
        <f t="shared" si="56"/>
        <v>0.48351648351648352</v>
      </c>
      <c r="Y83" s="522">
        <f t="shared" si="57"/>
        <v>0.48351648351648352</v>
      </c>
      <c r="Z83" s="566" t="s">
        <v>1643</v>
      </c>
      <c r="AA83" s="564"/>
      <c r="AB83" s="428"/>
      <c r="AC83" s="429"/>
    </row>
    <row r="84" spans="1:29" ht="148.5" customHeight="1">
      <c r="A84" s="83"/>
      <c r="B84" s="83"/>
      <c r="C84" s="546" t="str">
        <f>IF(ISBLANK('5. Pp (3 años)'!B116),"",'5. Pp (3 años)'!B116)</f>
        <v>Dirección del Archivo Municipal</v>
      </c>
      <c r="D84" s="217" t="str">
        <f>IF(ISBLANK('5. Pp (3 años)'!C116),"",'5. Pp (3 años)'!C116)</f>
        <v>Componente</v>
      </c>
      <c r="E84" s="216" t="str">
        <f>IF(ISBLANK('5. Pp (3 años)'!D116),"",'5. Pp (3 años)'!D116)</f>
        <v xml:space="preserve">3.1.1.1.14  Organizar, conservar y gestionar la documentacion oficial, generada por las unidades administrativas, transferidas al archivo Municipal realizadas
</v>
      </c>
      <c r="F84" s="216" t="str">
        <f>IF(ISBLANK('5. Pp (3 años)'!E116),"",'5. Pp (3 años)'!E116)</f>
        <v>PAMC: Porcentaje de Archivos Municipales en concentración.</v>
      </c>
      <c r="G84" s="217" t="str">
        <f>IF(ISBLANK('5. Pp (3 años)'!H116),"",'5. Pp (3 años)'!H116)</f>
        <v>Trimestral</v>
      </c>
      <c r="H84" s="547" t="str">
        <f>IF(ISBLANK('5. Pp (3 años)'!J116),"",'5. Pp (3 años)'!J116)</f>
        <v>UNIDAD DE MEDIDA DEL INDICADOR:
Porcentaje   
UNIDAD DE MEDIDA DE LA VARIABLE:
Archivos Municipales.</v>
      </c>
      <c r="I84" s="532">
        <f>IF(ISBLANK('9. METAS'!K90),"",'9. METAS'!K90)</f>
        <v>1500</v>
      </c>
      <c r="J84" s="533">
        <f>IF(ISBLANK('9. METAS'!Q90),"",'9. METAS'!Q90)</f>
        <v>375</v>
      </c>
      <c r="K84" s="534">
        <f>IF(ISBLANK('9. METAS'!R90),"",'9. METAS'!R90)</f>
        <v>375</v>
      </c>
      <c r="L84" s="534">
        <f>IF(ISBLANK('9. METAS'!S90),"",'9. METAS'!S90)</f>
        <v>375</v>
      </c>
      <c r="M84" s="535">
        <f>IF(ISBLANK('9. METAS'!T90),"",'9. METAS'!T90)</f>
        <v>375</v>
      </c>
      <c r="N84" s="548">
        <v>40</v>
      </c>
      <c r="O84" s="549">
        <v>549</v>
      </c>
      <c r="P84" s="549"/>
      <c r="Q84" s="550"/>
      <c r="R84" s="518">
        <f t="shared" ref="R84:U84" si="77">IFERROR((N84/J84),"100%")</f>
        <v>0.10666666666666667</v>
      </c>
      <c r="S84" s="519">
        <f t="shared" si="77"/>
        <v>1.464</v>
      </c>
      <c r="T84" s="519">
        <f t="shared" si="77"/>
        <v>0</v>
      </c>
      <c r="U84" s="520">
        <f t="shared" si="77"/>
        <v>0</v>
      </c>
      <c r="V84" s="521">
        <f t="shared" si="1"/>
        <v>2.6666666666666668E-2</v>
      </c>
      <c r="W84" s="519">
        <f t="shared" si="55"/>
        <v>0.39266666666666666</v>
      </c>
      <c r="X84" s="519">
        <f t="shared" si="56"/>
        <v>0.39266666666666666</v>
      </c>
      <c r="Y84" s="522">
        <f t="shared" si="57"/>
        <v>0.39266666666666666</v>
      </c>
      <c r="Z84" s="566" t="s">
        <v>1644</v>
      </c>
      <c r="AA84" s="564"/>
      <c r="AB84" s="428"/>
      <c r="AC84" s="429"/>
    </row>
    <row r="85" spans="1:29" ht="148.5" customHeight="1">
      <c r="A85" s="83"/>
      <c r="B85" s="83"/>
      <c r="C85" s="554" t="str">
        <f>IF(ISBLANK('5. Pp (3 años)'!B117),"",'5. Pp (3 años)'!B117)</f>
        <v>Dirección del Archivo Municipal</v>
      </c>
      <c r="D85" s="228" t="str">
        <f>IF(ISBLANK('5. Pp (3 años)'!C117),"",'5. Pp (3 años)'!C117)</f>
        <v>Actividad</v>
      </c>
      <c r="E85" s="155" t="str">
        <f>IF(ISBLANK('5. Pp (3 años)'!D117),"",'5. Pp (3 años)'!D117)</f>
        <v>3.1.1.1.14.1 Atención a las solicitudes de las Unidades Administrativas para bajas documentales de Archivo de Concentración.</v>
      </c>
      <c r="F85" s="155" t="str">
        <f>IF(ISBLANK('5. Pp (3 años)'!E117),"",'5. Pp (3 años)'!E117)</f>
        <v xml:space="preserve">PSBD: Porcentaje de solicitudes de bajas documentales atendidas. </v>
      </c>
      <c r="G85" s="228" t="str">
        <f>IF(ISBLANK('5. Pp (3 años)'!H117),"",'5. Pp (3 años)'!H117)</f>
        <v>Trimestral</v>
      </c>
      <c r="H85" s="555" t="str">
        <f>IF(ISBLANK('5. Pp (3 años)'!J117),"",'5. Pp (3 años)'!J117)</f>
        <v>UNIDAD DE MEDIDA DEL INDICADOR:  
Porcentaje.            
UNIDAD DE MEDIDA DE LA VARIABLE:        
Solicitudes de bajas documentales.</v>
      </c>
      <c r="I85" s="532">
        <f>IF(ISBLANK('9. METAS'!K91),"",'9. METAS'!K91)</f>
        <v>4</v>
      </c>
      <c r="J85" s="533">
        <f>IF(ISBLANK('9. METAS'!Q91),"",'9. METAS'!Q91)</f>
        <v>1</v>
      </c>
      <c r="K85" s="534">
        <f>IF(ISBLANK('9. METAS'!R91),"",'9. METAS'!R91)</f>
        <v>1</v>
      </c>
      <c r="L85" s="534">
        <f>IF(ISBLANK('9. METAS'!S91),"",'9. METAS'!S91)</f>
        <v>1</v>
      </c>
      <c r="M85" s="535">
        <f>IF(ISBLANK('9. METAS'!T91),"",'9. METAS'!T91)</f>
        <v>1</v>
      </c>
      <c r="N85" s="548">
        <v>20</v>
      </c>
      <c r="O85" s="549">
        <v>12</v>
      </c>
      <c r="P85" s="549"/>
      <c r="Q85" s="550"/>
      <c r="R85" s="518">
        <f t="shared" ref="R85:U85" si="78">IFERROR((N85/J85),"100%")</f>
        <v>20</v>
      </c>
      <c r="S85" s="519">
        <f t="shared" si="78"/>
        <v>12</v>
      </c>
      <c r="T85" s="519">
        <f t="shared" si="78"/>
        <v>0</v>
      </c>
      <c r="U85" s="520">
        <f t="shared" si="78"/>
        <v>0</v>
      </c>
      <c r="V85" s="521">
        <f t="shared" si="1"/>
        <v>5</v>
      </c>
      <c r="W85" s="519">
        <f t="shared" si="55"/>
        <v>8</v>
      </c>
      <c r="X85" s="519">
        <f t="shared" si="56"/>
        <v>8</v>
      </c>
      <c r="Y85" s="522">
        <f t="shared" si="57"/>
        <v>8</v>
      </c>
      <c r="Z85" s="567" t="s">
        <v>1645</v>
      </c>
      <c r="AA85" s="564"/>
      <c r="AB85" s="428"/>
      <c r="AC85" s="429"/>
    </row>
    <row r="86" spans="1:29" ht="148.5" customHeight="1">
      <c r="A86" s="83"/>
      <c r="B86" s="83"/>
      <c r="C86" s="554" t="str">
        <f>IF(ISBLANK('5. Pp (3 años)'!B118),"",'5. Pp (3 años)'!B118)</f>
        <v>Dirección del Archivo Municipal</v>
      </c>
      <c r="D86" s="228" t="str">
        <f>IF(ISBLANK('5. Pp (3 años)'!C118),"",'5. Pp (3 años)'!C118)</f>
        <v>Actividad</v>
      </c>
      <c r="E86" s="155" t="str">
        <f>IF(ISBLANK('5. Pp (3 años)'!D118),"",'5. Pp (3 años)'!D118)</f>
        <v>3.1.1.1.14.2 Solicitudes de transferencias primarias de los Archivos de Tramite de las Unidades Administrativas Municipales al Archivo de Concentración.</v>
      </c>
      <c r="F86" s="155" t="str">
        <f>IF(ISBLANK('5. Pp (3 años)'!E118),"",'5. Pp (3 años)'!E118)</f>
        <v xml:space="preserve">PTPA: Porcentaje de Transferencias Primarias aprobadas.  </v>
      </c>
      <c r="G86" s="556" t="str">
        <f>IF(ISBLANK('5. Pp (3 años)'!H118),"",'5. Pp (3 años)'!H118)</f>
        <v>Trimestral</v>
      </c>
      <c r="H86" s="555" t="str">
        <f>IF(ISBLANK('5. Pp (3 años)'!J118),"",'5. Pp (3 años)'!J118)</f>
        <v>UNIDAD DE MEDIDA
DEL INDICADOR: 
Porcentaje.
UNIDAD DE MEDIDA DE LA VARIABLE:
Transferencias primarias.</v>
      </c>
      <c r="I86" s="532">
        <f>IF(ISBLANK('9. METAS'!K92),"",'9. METAS'!K92)</f>
        <v>545</v>
      </c>
      <c r="J86" s="533">
        <f>IF(ISBLANK('9. METAS'!Q92),"",'9. METAS'!Q92)</f>
        <v>181</v>
      </c>
      <c r="K86" s="534">
        <f>IF(ISBLANK('9. METAS'!R92),"",'9. METAS'!R92)</f>
        <v>181</v>
      </c>
      <c r="L86" s="534">
        <f>IF(ISBLANK('9. METAS'!S92),"",'9. METAS'!S92)</f>
        <v>181</v>
      </c>
      <c r="M86" s="535">
        <f>IF(ISBLANK('9. METAS'!T92),"",'9. METAS'!T92)</f>
        <v>2</v>
      </c>
      <c r="N86" s="548">
        <v>3</v>
      </c>
      <c r="O86" s="549">
        <v>1</v>
      </c>
      <c r="P86" s="549"/>
      <c r="Q86" s="550"/>
      <c r="R86" s="518">
        <f t="shared" ref="R86:U86" si="79">IFERROR((N86/J86),"100%")</f>
        <v>1.6574585635359115E-2</v>
      </c>
      <c r="S86" s="519">
        <f t="shared" si="79"/>
        <v>5.5248618784530384E-3</v>
      </c>
      <c r="T86" s="519">
        <f t="shared" si="79"/>
        <v>0</v>
      </c>
      <c r="U86" s="520">
        <f t="shared" si="79"/>
        <v>0</v>
      </c>
      <c r="V86" s="521">
        <f t="shared" si="1"/>
        <v>5.5045871559633031E-3</v>
      </c>
      <c r="W86" s="519">
        <f t="shared" si="55"/>
        <v>7.3394495412844041E-3</v>
      </c>
      <c r="X86" s="519">
        <f t="shared" si="56"/>
        <v>7.3394495412844041E-3</v>
      </c>
      <c r="Y86" s="522">
        <f t="shared" si="57"/>
        <v>7.3394495412844041E-3</v>
      </c>
      <c r="Z86" s="567" t="s">
        <v>1646</v>
      </c>
      <c r="AA86" s="564"/>
      <c r="AB86" s="428"/>
      <c r="AC86" s="429"/>
    </row>
    <row r="87" spans="1:29" ht="148.5" customHeight="1">
      <c r="A87" s="83"/>
      <c r="B87" s="83"/>
      <c r="C87" s="554" t="str">
        <f>IF(ISBLANK('5. Pp (3 años)'!B119),"",'5. Pp (3 años)'!B119)</f>
        <v>Dirección del Archivo Municipal</v>
      </c>
      <c r="D87" s="228" t="str">
        <f>IF(ISBLANK('5. Pp (3 años)'!C119),"",'5. Pp (3 años)'!C119)</f>
        <v>Actividad</v>
      </c>
      <c r="E87" s="155" t="str">
        <f>IF(ISBLANK('5. Pp (3 años)'!D119),"",'5. Pp (3 años)'!D119)</f>
        <v>3.1.1.1.14.3 Elaboración de los Instrumentos para control y consulta del Archivo Municipal.</v>
      </c>
      <c r="F87" s="155" t="str">
        <f>IF(ISBLANK('5. Pp (3 años)'!E119),"",'5. Pp (3 años)'!E119)</f>
        <v xml:space="preserve">PICCE: Porcentaje de instrumentos de control y consulta elaborados </v>
      </c>
      <c r="G87" s="228" t="str">
        <f>IF(ISBLANK('5. Pp (3 años)'!H119),"",'5. Pp (3 años)'!H119)</f>
        <v>Trimestral</v>
      </c>
      <c r="H87" s="555" t="str">
        <f>IF(ISBLANK('5. Pp (3 años)'!J119),"",'5. Pp (3 años)'!J119)</f>
        <v>UNIDAD DE MEDIDA DEL     INDICADOR:    
Porcentaje.
UNIDAD DE MEDIDA DE LA VARIABLE:    
Instrumento de Control y consultas.</v>
      </c>
      <c r="I87" s="532">
        <f>IF(ISBLANK('9. METAS'!K93),"",'9. METAS'!K93)</f>
        <v>600</v>
      </c>
      <c r="J87" s="533">
        <f>IF(ISBLANK('9. METAS'!Q93),"",'9. METAS'!Q93)</f>
        <v>150</v>
      </c>
      <c r="K87" s="534">
        <f>IF(ISBLANK('9. METAS'!R93),"",'9. METAS'!R93)</f>
        <v>150</v>
      </c>
      <c r="L87" s="534">
        <f>IF(ISBLANK('9. METAS'!S93),"",'9. METAS'!S93)</f>
        <v>150</v>
      </c>
      <c r="M87" s="535">
        <f>IF(ISBLANK('9. METAS'!T93),"",'9. METAS'!T93)</f>
        <v>150</v>
      </c>
      <c r="N87" s="548">
        <v>529</v>
      </c>
      <c r="O87" s="549">
        <v>0</v>
      </c>
      <c r="P87" s="549"/>
      <c r="Q87" s="550"/>
      <c r="R87" s="518">
        <f t="shared" ref="R87:U87" si="80">IFERROR((N87/J87),"100%")</f>
        <v>3.5266666666666668</v>
      </c>
      <c r="S87" s="519">
        <f t="shared" si="80"/>
        <v>0</v>
      </c>
      <c r="T87" s="519">
        <f t="shared" si="80"/>
        <v>0</v>
      </c>
      <c r="U87" s="520">
        <f t="shared" si="80"/>
        <v>0</v>
      </c>
      <c r="V87" s="521">
        <f t="shared" si="1"/>
        <v>0.88166666666666671</v>
      </c>
      <c r="W87" s="519">
        <f t="shared" si="55"/>
        <v>0.88166666666666671</v>
      </c>
      <c r="X87" s="519">
        <f t="shared" si="56"/>
        <v>0.88166666666666671</v>
      </c>
      <c r="Y87" s="522">
        <f t="shared" si="57"/>
        <v>0.88166666666666671</v>
      </c>
      <c r="Z87" s="566" t="s">
        <v>1647</v>
      </c>
      <c r="AA87" s="564"/>
      <c r="AB87" s="428"/>
      <c r="AC87" s="429"/>
    </row>
    <row r="88" spans="1:29" ht="148.5" customHeight="1">
      <c r="A88" s="83"/>
      <c r="B88" s="83"/>
      <c r="C88" s="554" t="str">
        <f>IF(ISBLANK('5. Pp (3 años)'!B120),"",'5. Pp (3 años)'!B120)</f>
        <v>Dirección del Archivo Municipal</v>
      </c>
      <c r="D88" s="228" t="str">
        <f>IF(ISBLANK('5. Pp (3 años)'!C120),"",'5. Pp (3 años)'!C120)</f>
        <v>Actividad</v>
      </c>
      <c r="E88" s="155" t="str">
        <f>IF(ISBLANK('5. Pp (3 años)'!D120),"",'5. Pp (3 años)'!D120)</f>
        <v>3.1.1.1.14.4 Capacitaciónes desarrolladas a las unidades administravias en materia de gestión documental y administración de los archivos.</v>
      </c>
      <c r="F88" s="155" t="str">
        <f>IF(ISBLANK('5. Pp (3 años)'!E120),"",'5. Pp (3 años)'!E120)</f>
        <v>PAMAT: Porcentaje de capacitaciones en materia de archivo de tramite.</v>
      </c>
      <c r="G88" s="312" t="str">
        <f>IF(ISBLANK('5. Pp (3 años)'!H120),"",'5. Pp (3 años)'!H120)</f>
        <v>Trimestral</v>
      </c>
      <c r="H88" s="555" t="str">
        <f>IF(ISBLANK('5. Pp (3 años)'!J120),"",'5. Pp (3 años)'!J120)</f>
        <v>UNIDAD DE MEDIDA DEL     INDICADOR:    
Porcentaje.
UNIDAD DE MEDIDA DE LA VARIABLE:    
Asesorias de archivo en tramite.</v>
      </c>
      <c r="I88" s="532">
        <f>IF(ISBLANK('9. METAS'!K94),"",'9. METAS'!K94)</f>
        <v>200</v>
      </c>
      <c r="J88" s="533">
        <f>IF(ISBLANK('9. METAS'!Q94),"",'9. METAS'!Q94)</f>
        <v>50</v>
      </c>
      <c r="K88" s="534">
        <f>IF(ISBLANK('9. METAS'!R94),"",'9. METAS'!R94)</f>
        <v>50</v>
      </c>
      <c r="L88" s="534">
        <f>IF(ISBLANK('9. METAS'!S94),"",'9. METAS'!S94)</f>
        <v>50</v>
      </c>
      <c r="M88" s="535">
        <f>IF(ISBLANK('9. METAS'!T94),"",'9. METAS'!T94)</f>
        <v>50</v>
      </c>
      <c r="N88" s="548">
        <v>2</v>
      </c>
      <c r="O88" s="549">
        <v>0</v>
      </c>
      <c r="P88" s="549"/>
      <c r="Q88" s="550"/>
      <c r="R88" s="518">
        <f t="shared" ref="R88:U88" si="81">IFERROR((N88/J88),"100%")</f>
        <v>0.04</v>
      </c>
      <c r="S88" s="519">
        <f t="shared" si="81"/>
        <v>0</v>
      </c>
      <c r="T88" s="519">
        <f t="shared" si="81"/>
        <v>0</v>
      </c>
      <c r="U88" s="520">
        <f t="shared" si="81"/>
        <v>0</v>
      </c>
      <c r="V88" s="521">
        <f t="shared" si="1"/>
        <v>0.01</v>
      </c>
      <c r="W88" s="519">
        <f t="shared" si="55"/>
        <v>0.01</v>
      </c>
      <c r="X88" s="519">
        <f t="shared" si="56"/>
        <v>0.01</v>
      </c>
      <c r="Y88" s="522">
        <f t="shared" si="57"/>
        <v>0.01</v>
      </c>
      <c r="Z88" s="575" t="s">
        <v>1648</v>
      </c>
      <c r="AA88" s="564"/>
      <c r="AB88" s="428"/>
      <c r="AC88" s="429"/>
    </row>
    <row r="89" spans="1:29" ht="148.5" customHeight="1">
      <c r="A89" s="83"/>
      <c r="B89" s="83"/>
      <c r="C89" s="554" t="str">
        <f>IF(ISBLANK('5. Pp (3 años)'!B121),"",'5. Pp (3 años)'!B121)</f>
        <v>Dirección del Archivo Municipal</v>
      </c>
      <c r="D89" s="228" t="str">
        <f>IF(ISBLANK('5. Pp (3 años)'!C121),"",'5. Pp (3 años)'!C121)</f>
        <v>Actividad</v>
      </c>
      <c r="E89" s="155" t="str">
        <f>IF(ISBLANK('5. Pp (3 años)'!D121),"",'5. Pp (3 años)'!D121)</f>
        <v>3.1.1.1.14.5 Eliminación de Documentos de apoyo informativo.</v>
      </c>
      <c r="F89" s="155" t="str">
        <f>IF(ISBLANK('5. Pp (3 años)'!E121),"",'5. Pp (3 años)'!E121)</f>
        <v>PEDAI: Porcentaje de eliminación de Documentos de Apoyo informativo.</v>
      </c>
      <c r="G89" s="228" t="str">
        <f>IF(ISBLANK('5. Pp (3 años)'!H121),"",'5. Pp (3 años)'!H121)</f>
        <v>Trimestral</v>
      </c>
      <c r="H89" s="555" t="str">
        <f>IF(ISBLANK('5. Pp (3 años)'!J121),"",'5. Pp (3 años)'!J121)</f>
        <v>UNIDAD DE MEDIDA DEL     INDICADOR:    
Porcentaje.
UNIDAD DE MEDIDA DE LA VARIABLE:    
Eliminación de documentos de apoyo informativo.</v>
      </c>
      <c r="I89" s="532">
        <f>IF(ISBLANK('9. METAS'!K95),"",'9. METAS'!K95)</f>
        <v>40</v>
      </c>
      <c r="J89" s="533">
        <f>IF(ISBLANK('9. METAS'!Q95),"",'9. METAS'!Q95)</f>
        <v>10</v>
      </c>
      <c r="K89" s="534">
        <f>IF(ISBLANK('9. METAS'!R95),"",'9. METAS'!R95)</f>
        <v>10</v>
      </c>
      <c r="L89" s="534">
        <f>IF(ISBLANK('9. METAS'!S95),"",'9. METAS'!S95)</f>
        <v>10</v>
      </c>
      <c r="M89" s="535">
        <f>IF(ISBLANK('9. METAS'!T95),"",'9. METAS'!T95)</f>
        <v>10</v>
      </c>
      <c r="N89" s="548">
        <v>5</v>
      </c>
      <c r="O89" s="549">
        <v>7</v>
      </c>
      <c r="P89" s="549"/>
      <c r="Q89" s="550"/>
      <c r="R89" s="518">
        <f t="shared" ref="R89:U89" si="82">IFERROR((N89/J89),"100%")</f>
        <v>0.5</v>
      </c>
      <c r="S89" s="519">
        <f t="shared" si="82"/>
        <v>0.7</v>
      </c>
      <c r="T89" s="519">
        <f t="shared" si="82"/>
        <v>0</v>
      </c>
      <c r="U89" s="520">
        <f t="shared" si="82"/>
        <v>0</v>
      </c>
      <c r="V89" s="521">
        <f t="shared" si="1"/>
        <v>0.125</v>
      </c>
      <c r="W89" s="519">
        <f t="shared" si="55"/>
        <v>0.3</v>
      </c>
      <c r="X89" s="519">
        <f t="shared" si="56"/>
        <v>0.3</v>
      </c>
      <c r="Y89" s="522">
        <f t="shared" si="57"/>
        <v>0.3</v>
      </c>
      <c r="Z89" s="566" t="s">
        <v>1649</v>
      </c>
      <c r="AA89" s="564"/>
      <c r="AB89" s="428"/>
      <c r="AC89" s="429"/>
    </row>
    <row r="90" spans="1:29" ht="148.5" customHeight="1">
      <c r="A90" s="83"/>
      <c r="B90" s="83"/>
      <c r="C90" s="554" t="str">
        <f>IF(ISBLANK('5. Pp (3 años)'!B122),"",'5. Pp (3 años)'!B122)</f>
        <v>Dirección del Archivo Municipal</v>
      </c>
      <c r="D90" s="228" t="str">
        <f>IF(ISBLANK('5. Pp (3 años)'!C122),"",'5. Pp (3 años)'!C122)</f>
        <v>Actividad</v>
      </c>
      <c r="E90" s="155" t="str">
        <f>IF(ISBLANK('5. Pp (3 años)'!D122),"",'5. Pp (3 años)'!D122)</f>
        <v>3.1.1.1.14.6 Visitas agendadas a las unidades administrativas para el proceso de baja documental.</v>
      </c>
      <c r="F90" s="155" t="str">
        <f>IF(ISBLANK('5. Pp (3 años)'!E122),"",'5. Pp (3 años)'!E122)</f>
        <v>PVAUAPBD: Porcentaje de visitas agendadas a las unidades administrativas para el proceso de baja documental.</v>
      </c>
      <c r="G90" s="228" t="str">
        <f>IF(ISBLANK('5. Pp (3 años)'!H122),"",'5. Pp (3 años)'!H122)</f>
        <v>Trimestral</v>
      </c>
      <c r="H90" s="555" t="str">
        <f>IF(ISBLANK('5. Pp (3 años)'!J122),"",'5. Pp (3 años)'!J122)</f>
        <v>UNIDAD DE MEDIDA DEL     INDICADOR:    
Porcentaje.
UNIDAD DE MEDIDA DE LA VARIABLE:    
Visitas agendadas a las unidades administrativas para baja.</v>
      </c>
      <c r="I90" s="532">
        <f>IF(ISBLANK('9. METAS'!K96),"",'9. METAS'!K96)</f>
        <v>5</v>
      </c>
      <c r="J90" s="533">
        <f>IF(ISBLANK('9. METAS'!Q96),"",'9. METAS'!Q96)</f>
        <v>1</v>
      </c>
      <c r="K90" s="534">
        <f>IF(ISBLANK('9. METAS'!R96),"",'9. METAS'!R96)</f>
        <v>2</v>
      </c>
      <c r="L90" s="534">
        <f>IF(ISBLANK('9. METAS'!S96),"",'9. METAS'!S96)</f>
        <v>1</v>
      </c>
      <c r="M90" s="535">
        <f>IF(ISBLANK('9. METAS'!T96),"",'9. METAS'!T96)</f>
        <v>1</v>
      </c>
      <c r="N90" s="548">
        <v>30</v>
      </c>
      <c r="O90" s="549">
        <v>7</v>
      </c>
      <c r="P90" s="549"/>
      <c r="Q90" s="550"/>
      <c r="R90" s="518">
        <f t="shared" ref="R90:U90" si="83">IFERROR((N90/J90),"100%")</f>
        <v>30</v>
      </c>
      <c r="S90" s="519">
        <f t="shared" si="83"/>
        <v>3.5</v>
      </c>
      <c r="T90" s="519">
        <f t="shared" si="83"/>
        <v>0</v>
      </c>
      <c r="U90" s="520">
        <f t="shared" si="83"/>
        <v>0</v>
      </c>
      <c r="V90" s="521">
        <f t="shared" si="1"/>
        <v>6</v>
      </c>
      <c r="W90" s="519">
        <f t="shared" si="55"/>
        <v>7.4</v>
      </c>
      <c r="X90" s="519">
        <f t="shared" si="56"/>
        <v>7.4</v>
      </c>
      <c r="Y90" s="522">
        <f t="shared" si="57"/>
        <v>7.4</v>
      </c>
      <c r="Z90" s="566" t="s">
        <v>1650</v>
      </c>
      <c r="AA90" s="564"/>
      <c r="AB90" s="428"/>
      <c r="AC90" s="429"/>
    </row>
    <row r="91" spans="1:29" ht="148.5" customHeight="1">
      <c r="A91" s="83"/>
      <c r="B91" s="83"/>
      <c r="C91" s="554" t="str">
        <f>IF(ISBLANK('5. Pp (3 años)'!B123),"",'5. Pp (3 años)'!B123)</f>
        <v>Dirección del Archivo Municipal</v>
      </c>
      <c r="D91" s="228" t="str">
        <f>IF(ISBLANK('5. Pp (3 años)'!C123),"",'5. Pp (3 años)'!C123)</f>
        <v>Actividad</v>
      </c>
      <c r="E91" s="155" t="str">
        <f>IF(ISBLANK('5. Pp (3 años)'!D123),"",'5. Pp (3 años)'!D123)</f>
        <v>3.1.1.1.14.7 Total de Bajas documentales concluidas (Actas de baja documental)</v>
      </c>
      <c r="F91" s="155" t="str">
        <f>IF(ISBLANK('5. Pp (3 años)'!E123),"",'5. Pp (3 años)'!E123)</f>
        <v>PTBDC: Porcentaje de Total de Bajas documentales concluidas (Actas de baja documental).</v>
      </c>
      <c r="G91" s="228" t="str">
        <f>IF(ISBLANK('5. Pp (3 años)'!H123),"",'5. Pp (3 años)'!H123)</f>
        <v>Trimestral</v>
      </c>
      <c r="H91" s="555" t="str">
        <f>IF(ISBLANK('5. Pp (3 años)'!J123),"",'5. Pp (3 años)'!J123)</f>
        <v xml:space="preserve">UNIDAD DE MEDIDA DEL     INDICADOR:    
Porcentaje.
UNIDAD DE MEDIDA DE LA VARIABLE:    
Bajas documentales concluidas (Actas de baja documental).  </v>
      </c>
      <c r="I91" s="532">
        <f>IF(ISBLANK('9. METAS'!K97),"",'9. METAS'!K97)</f>
        <v>120</v>
      </c>
      <c r="J91" s="533">
        <f>IF(ISBLANK('9. METAS'!Q97),"",'9. METAS'!Q97)</f>
        <v>30</v>
      </c>
      <c r="K91" s="534">
        <f>IF(ISBLANK('9. METAS'!R97),"",'9. METAS'!R97)</f>
        <v>30</v>
      </c>
      <c r="L91" s="534">
        <f>IF(ISBLANK('9. METAS'!S97),"",'9. METAS'!S97)</f>
        <v>30</v>
      </c>
      <c r="M91" s="535">
        <f>IF(ISBLANK('9. METAS'!T97),"",'9. METAS'!T97)</f>
        <v>30</v>
      </c>
      <c r="N91" s="548">
        <v>0</v>
      </c>
      <c r="O91" s="549">
        <v>0</v>
      </c>
      <c r="P91" s="549"/>
      <c r="Q91" s="550"/>
      <c r="R91" s="518">
        <f t="shared" ref="R91:U91" si="84">IFERROR((N91/J91),"100%")</f>
        <v>0</v>
      </c>
      <c r="S91" s="519">
        <f t="shared" si="84"/>
        <v>0</v>
      </c>
      <c r="T91" s="519">
        <f t="shared" si="84"/>
        <v>0</v>
      </c>
      <c r="U91" s="520">
        <f t="shared" si="84"/>
        <v>0</v>
      </c>
      <c r="V91" s="521">
        <f t="shared" si="1"/>
        <v>0</v>
      </c>
      <c r="W91" s="519">
        <f t="shared" si="55"/>
        <v>0</v>
      </c>
      <c r="X91" s="519">
        <f t="shared" si="56"/>
        <v>0</v>
      </c>
      <c r="Y91" s="522">
        <f t="shared" si="57"/>
        <v>0</v>
      </c>
      <c r="Z91" s="576" t="s">
        <v>1651</v>
      </c>
      <c r="AA91" s="564"/>
      <c r="AB91" s="428"/>
      <c r="AC91" s="429"/>
    </row>
    <row r="92" spans="1:29" ht="148.5" customHeight="1">
      <c r="A92" s="83"/>
      <c r="B92" s="83"/>
      <c r="C92" s="554" t="str">
        <f>IF(ISBLANK('5. Pp (3 años)'!B124),"",'5. Pp (3 años)'!B124)</f>
        <v>Dirección del Archivo Municipal</v>
      </c>
      <c r="D92" s="228" t="str">
        <f>IF(ISBLANK('5. Pp (3 años)'!C124),"",'5. Pp (3 años)'!C124)</f>
        <v>Actividad</v>
      </c>
      <c r="E92" s="155" t="str">
        <f>IF(ISBLANK('5. Pp (3 años)'!D124),"",'5. Pp (3 años)'!D124)</f>
        <v>3.1.1.1.14.8 Asesorias en materia de bajas documentales.</v>
      </c>
      <c r="F92" s="155" t="str">
        <f>IF(ISBLANK('5. Pp (3 años)'!E124),"",'5. Pp (3 años)'!E124)</f>
        <v>PAMBD: Porcentaje de Asesorias en materia de bajas documentales.</v>
      </c>
      <c r="G92" s="556" t="str">
        <f>IF(ISBLANK('5. Pp (3 años)'!H124),"",'5. Pp (3 años)'!H124)</f>
        <v>Trimestral</v>
      </c>
      <c r="H92" s="555" t="str">
        <f>IF(ISBLANK('5. Pp (3 años)'!J124),"",'5. Pp (3 años)'!J124)</f>
        <v xml:space="preserve">UNIDAD DE MEDIDA DEL     INDICADOR:    
Porcentaje.
UNIDAD DE MEDIDA DE LA VARIABLE:    
Asesorias en materia de bajas documentales.    </v>
      </c>
      <c r="I92" s="532">
        <f>IF(ISBLANK('9. METAS'!K98),"",'9. METAS'!K98)</f>
        <v>120</v>
      </c>
      <c r="J92" s="533">
        <f>IF(ISBLANK('9. METAS'!Q98),"",'9. METAS'!Q98)</f>
        <v>30</v>
      </c>
      <c r="K92" s="534">
        <f>IF(ISBLANK('9. METAS'!R98),"",'9. METAS'!R98)</f>
        <v>30</v>
      </c>
      <c r="L92" s="534">
        <f>IF(ISBLANK('9. METAS'!S98),"",'9. METAS'!S98)</f>
        <v>30</v>
      </c>
      <c r="M92" s="535">
        <f>IF(ISBLANK('9. METAS'!T98),"",'9. METAS'!T98)</f>
        <v>30</v>
      </c>
      <c r="N92" s="548">
        <v>40</v>
      </c>
      <c r="O92" s="549">
        <v>32</v>
      </c>
      <c r="P92" s="549"/>
      <c r="Q92" s="550"/>
      <c r="R92" s="518">
        <f t="shared" ref="R92:U92" si="85">IFERROR((N92/J92),"100%")</f>
        <v>1.3333333333333333</v>
      </c>
      <c r="S92" s="519">
        <f t="shared" si="85"/>
        <v>1.0666666666666667</v>
      </c>
      <c r="T92" s="519">
        <f t="shared" si="85"/>
        <v>0</v>
      </c>
      <c r="U92" s="520">
        <f t="shared" si="85"/>
        <v>0</v>
      </c>
      <c r="V92" s="521">
        <f t="shared" si="1"/>
        <v>0.33333333333333331</v>
      </c>
      <c r="W92" s="519">
        <f t="shared" si="55"/>
        <v>0.6</v>
      </c>
      <c r="X92" s="519">
        <f t="shared" si="56"/>
        <v>0.6</v>
      </c>
      <c r="Y92" s="522">
        <f t="shared" si="57"/>
        <v>0.6</v>
      </c>
      <c r="Z92" s="566" t="s">
        <v>1652</v>
      </c>
      <c r="AA92" s="564"/>
      <c r="AB92" s="428"/>
      <c r="AC92" s="429"/>
    </row>
    <row r="93" spans="1:29" ht="148.5" customHeight="1">
      <c r="A93" s="83"/>
      <c r="B93" s="83"/>
      <c r="C93" s="554" t="str">
        <f>IF(ISBLANK('5. Pp (3 años)'!B125),"",'5. Pp (3 años)'!B125)</f>
        <v>Dirección del Archivo Municipal</v>
      </c>
      <c r="D93" s="228" t="str">
        <f>IF(ISBLANK('5. Pp (3 años)'!C125),"",'5. Pp (3 años)'!C125)</f>
        <v>Actividad</v>
      </c>
      <c r="E93" s="155" t="str">
        <f>IF(ISBLANK('5. Pp (3 años)'!D125),"",'5. Pp (3 años)'!D125)</f>
        <v>3.1.1.1.14.9 Exposición y actividades historicas en eventos.</v>
      </c>
      <c r="F93" s="155" t="str">
        <f>IF(ISBLANK('5. Pp (3 años)'!E125),"",'5. Pp (3 años)'!E125)</f>
        <v>PAMBD: Porcentaje de Exposiciónes y actividades historicas en eventos.</v>
      </c>
      <c r="G93" s="228" t="str">
        <f>IF(ISBLANK('5. Pp (3 años)'!H125),"",'5. Pp (3 años)'!H125)</f>
        <v>Trimestral</v>
      </c>
      <c r="H93" s="555" t="str">
        <f>IF(ISBLANK('5. Pp (3 años)'!J125),"",'5. Pp (3 años)'!J125)</f>
        <v xml:space="preserve">UNIDAD DE MEDIDA DEL     INDICADOR:    
Porcentaje.
UNIDAD DE MEDIDA DE LA VARIABLE:    
Exposiciónes y actividades historicas en eventos.    </v>
      </c>
      <c r="I93" s="532">
        <f>IF(ISBLANK('9. METAS'!K99),"",'9. METAS'!K99)</f>
        <v>200</v>
      </c>
      <c r="J93" s="533">
        <f>IF(ISBLANK('9. METAS'!Q99),"",'9. METAS'!Q99)</f>
        <v>50</v>
      </c>
      <c r="K93" s="534">
        <f>IF(ISBLANK('9. METAS'!R99),"",'9. METAS'!R99)</f>
        <v>50</v>
      </c>
      <c r="L93" s="534">
        <f>IF(ISBLANK('9. METAS'!S99),"",'9. METAS'!S99)</f>
        <v>50</v>
      </c>
      <c r="M93" s="535">
        <f>IF(ISBLANK('9. METAS'!T99),"",'9. METAS'!T99)</f>
        <v>50</v>
      </c>
      <c r="N93" s="548">
        <v>3</v>
      </c>
      <c r="O93" s="549">
        <v>4</v>
      </c>
      <c r="P93" s="549"/>
      <c r="Q93" s="550"/>
      <c r="R93" s="518">
        <f t="shared" ref="R93:U93" si="86">IFERROR((N93/J93),"100%")</f>
        <v>0.06</v>
      </c>
      <c r="S93" s="519">
        <f t="shared" si="86"/>
        <v>0.08</v>
      </c>
      <c r="T93" s="519">
        <f t="shared" si="86"/>
        <v>0</v>
      </c>
      <c r="U93" s="520">
        <f t="shared" si="86"/>
        <v>0</v>
      </c>
      <c r="V93" s="521">
        <f t="shared" si="1"/>
        <v>1.4999999999999999E-2</v>
      </c>
      <c r="W93" s="519">
        <f t="shared" si="55"/>
        <v>3.5000000000000003E-2</v>
      </c>
      <c r="X93" s="519">
        <f t="shared" si="56"/>
        <v>3.5000000000000003E-2</v>
      </c>
      <c r="Y93" s="522">
        <f t="shared" si="57"/>
        <v>3.5000000000000003E-2</v>
      </c>
      <c r="Z93" s="577" t="s">
        <v>1653</v>
      </c>
      <c r="AA93" s="564"/>
      <c r="AB93" s="428"/>
      <c r="AC93" s="429"/>
    </row>
    <row r="94" spans="1:29" ht="148.5" customHeight="1">
      <c r="A94" s="83"/>
      <c r="B94" s="83"/>
      <c r="C94" s="554" t="str">
        <f>IF(ISBLANK('5. Pp (3 años)'!B126),"",'5. Pp (3 años)'!B126)</f>
        <v>Dirección del Archivo Municipal</v>
      </c>
      <c r="D94" s="228" t="str">
        <f>IF(ISBLANK('5. Pp (3 años)'!C126),"",'5. Pp (3 años)'!C126)</f>
        <v>Actividad</v>
      </c>
      <c r="E94" s="155" t="str">
        <f>IF(ISBLANK('5. Pp (3 años)'!D126),"",'5. Pp (3 años)'!D126)</f>
        <v>3.1.1.1.14.10 Visitas guidas a escuelas públicas.</v>
      </c>
      <c r="F94" s="155" t="str">
        <f>IF(ISBLANK('5. Pp (3 años)'!E126),"",'5. Pp (3 años)'!E126)</f>
        <v>PVGEP: Porcentaje de Visitas de Guidas a Escuelas Públicas.</v>
      </c>
      <c r="G94" s="312" t="str">
        <f>IF(ISBLANK('5. Pp (3 años)'!H126),"",'5. Pp (3 años)'!H126)</f>
        <v>Trimestral</v>
      </c>
      <c r="H94" s="555" t="str">
        <f>IF(ISBLANK('5. Pp (3 años)'!J126),"",'5. Pp (3 años)'!J126)</f>
        <v xml:space="preserve">UNIDAD DE MEDIDA DEL     INDICADOR:    
Porcentaje.
UNIDAD DE MEDIDA DE LA VARIABLE:    
Visitas Guiadas a Escuelas Públicas.    </v>
      </c>
      <c r="I94" s="532">
        <f>IF(ISBLANK('9. METAS'!K100),"",'9. METAS'!K100)</f>
        <v>120</v>
      </c>
      <c r="J94" s="533">
        <f>IF(ISBLANK('9. METAS'!Q100),"",'9. METAS'!Q100)</f>
        <v>30</v>
      </c>
      <c r="K94" s="534">
        <f>IF(ISBLANK('9. METAS'!R100),"",'9. METAS'!R100)</f>
        <v>30</v>
      </c>
      <c r="L94" s="534">
        <f>IF(ISBLANK('9. METAS'!S100),"",'9. METAS'!S100)</f>
        <v>30</v>
      </c>
      <c r="M94" s="535">
        <f>IF(ISBLANK('9. METAS'!T100),"",'9. METAS'!T100)</f>
        <v>30</v>
      </c>
      <c r="N94" s="548">
        <v>6</v>
      </c>
      <c r="O94" s="549">
        <v>0</v>
      </c>
      <c r="P94" s="549"/>
      <c r="Q94" s="550"/>
      <c r="R94" s="518">
        <f t="shared" ref="R94:U94" si="87">IFERROR((N94/J94),"100%")</f>
        <v>0.2</v>
      </c>
      <c r="S94" s="519">
        <f t="shared" si="87"/>
        <v>0</v>
      </c>
      <c r="T94" s="519">
        <f t="shared" si="87"/>
        <v>0</v>
      </c>
      <c r="U94" s="520">
        <f t="shared" si="87"/>
        <v>0</v>
      </c>
      <c r="V94" s="521">
        <f t="shared" si="1"/>
        <v>0.05</v>
      </c>
      <c r="W94" s="519">
        <f t="shared" si="55"/>
        <v>0.05</v>
      </c>
      <c r="X94" s="519">
        <f t="shared" si="56"/>
        <v>0.05</v>
      </c>
      <c r="Y94" s="522">
        <f t="shared" si="57"/>
        <v>0.05</v>
      </c>
      <c r="Z94" s="576" t="s">
        <v>1654</v>
      </c>
      <c r="AA94" s="564"/>
      <c r="AB94" s="428"/>
      <c r="AC94" s="429"/>
    </row>
    <row r="95" spans="1:29" ht="148.5" customHeight="1">
      <c r="A95" s="83"/>
      <c r="B95" s="83"/>
      <c r="C95" s="554" t="str">
        <f>IF(ISBLANK('5. Pp (3 años)'!B127),"",'5. Pp (3 años)'!B127)</f>
        <v>Dirección del Archivo Municipal</v>
      </c>
      <c r="D95" s="228" t="str">
        <f>IF(ISBLANK('5. Pp (3 años)'!C127),"",'5. Pp (3 años)'!C127)</f>
        <v>Actividad</v>
      </c>
      <c r="E95" s="155" t="str">
        <f>IF(ISBLANK('5. Pp (3 años)'!D127),"",'5. Pp (3 años)'!D127)</f>
        <v>3.1.1.1.14.11 Servicios de Prestamo y Consulta al Público</v>
      </c>
      <c r="F95" s="155" t="str">
        <f>IF(ISBLANK('5. Pp (3 años)'!E127),"",'5. Pp (3 años)'!E127)</f>
        <v>PVGEP: Porcentaje de Servicios de Prestamo y Consulta al Público.</v>
      </c>
      <c r="G95" s="228" t="str">
        <f>IF(ISBLANK('5. Pp (3 años)'!H127),"",'5. Pp (3 años)'!H127)</f>
        <v>Trimestral</v>
      </c>
      <c r="H95" s="555" t="str">
        <f>IF(ISBLANK('5. Pp (3 años)'!J127),"",'5. Pp (3 años)'!J127)</f>
        <v>UNIDAD DE MEDIDA DEL     INDICADOR:    
Porcentaje.
UNIDAD DE MEDIDA DE LA VARIABLE:    
Servicios de Prestamo y Consulta al Público..</v>
      </c>
      <c r="I95" s="532">
        <f>IF(ISBLANK('9. METAS'!K101),"",'9. METAS'!K101)</f>
        <v>15</v>
      </c>
      <c r="J95" s="533">
        <f>IF(ISBLANK('9. METAS'!Q101),"",'9. METAS'!Q101)</f>
        <v>1</v>
      </c>
      <c r="K95" s="534">
        <f>IF(ISBLANK('9. METAS'!R101),"",'9. METAS'!R101)</f>
        <v>2</v>
      </c>
      <c r="L95" s="534">
        <f>IF(ISBLANK('9. METAS'!S101),"",'9. METAS'!S101)</f>
        <v>1</v>
      </c>
      <c r="M95" s="535">
        <f>IF(ISBLANK('9. METAS'!T101),"",'9. METAS'!T101)</f>
        <v>1</v>
      </c>
      <c r="N95" s="548">
        <v>2</v>
      </c>
      <c r="O95" s="549">
        <v>5</v>
      </c>
      <c r="P95" s="549"/>
      <c r="Q95" s="550"/>
      <c r="R95" s="518">
        <f t="shared" ref="R95:U95" si="88">IFERROR((N95/J95),"100%")</f>
        <v>2</v>
      </c>
      <c r="S95" s="519">
        <f t="shared" si="88"/>
        <v>2.5</v>
      </c>
      <c r="T95" s="519">
        <f t="shared" si="88"/>
        <v>0</v>
      </c>
      <c r="U95" s="520">
        <f t="shared" si="88"/>
        <v>0</v>
      </c>
      <c r="V95" s="521">
        <f t="shared" si="1"/>
        <v>0.13333333333333333</v>
      </c>
      <c r="W95" s="519">
        <f t="shared" si="55"/>
        <v>0.46666666666666667</v>
      </c>
      <c r="X95" s="519">
        <f t="shared" si="56"/>
        <v>0.46666666666666667</v>
      </c>
      <c r="Y95" s="522">
        <f t="shared" si="57"/>
        <v>0.46666666666666667</v>
      </c>
      <c r="Z95" s="577" t="s">
        <v>1655</v>
      </c>
      <c r="AA95" s="564"/>
      <c r="AB95" s="428"/>
      <c r="AC95" s="429"/>
    </row>
    <row r="96" spans="1:29" ht="148.5" customHeight="1">
      <c r="A96" s="83"/>
      <c r="B96" s="83"/>
      <c r="C96" s="554" t="str">
        <f>IF(ISBLANK('5. Pp (3 años)'!B128),"",'5. Pp (3 años)'!B128)</f>
        <v>Dirección del Archivo Municipal</v>
      </c>
      <c r="D96" s="228" t="str">
        <f>IF(ISBLANK('5. Pp (3 años)'!C128),"",'5. Pp (3 años)'!C128)</f>
        <v>Actividad</v>
      </c>
      <c r="E96" s="155" t="str">
        <f>IF(ISBLANK('5. Pp (3 años)'!D128),"",'5. Pp (3 años)'!D128)</f>
        <v>3.1.1.1.14.12 Impartición de asesorias a las Unidades Administrativas en materia de Archivo de trámite.</v>
      </c>
      <c r="F96" s="155" t="str">
        <f>IF(ISBLANK('5. Pp (3 años)'!E128),"",'5. Pp (3 años)'!E128)</f>
        <v xml:space="preserve">PCAI: Porcentaje de las capacitaciones en materia de archivo impartidas. </v>
      </c>
      <c r="G96" s="228" t="str">
        <f>IF(ISBLANK('5. Pp (3 años)'!H128),"",'5. Pp (3 años)'!H128)</f>
        <v>Trimestral</v>
      </c>
      <c r="H96" s="555" t="str">
        <f>IF(ISBLANK('5. Pp (3 años)'!J128),"",'5. Pp (3 años)'!J128)</f>
        <v>UNIDAD DE MEDIDA DEL INDICADOR:
Porcentaje.
UNIDAD DE MEDIDA DE LA VARIABLE:
Capacitaciones en materia de archivo.</v>
      </c>
      <c r="I96" s="532">
        <f>IF(ISBLANK('9. METAS'!K102),"",'9. METAS'!K102)</f>
        <v>12</v>
      </c>
      <c r="J96" s="533">
        <f>IF(ISBLANK('9. METAS'!Q102),"",'9. METAS'!Q102)</f>
        <v>3</v>
      </c>
      <c r="K96" s="534">
        <f>IF(ISBLANK('9. METAS'!R102),"",'9. METAS'!R102)</f>
        <v>3</v>
      </c>
      <c r="L96" s="534">
        <f>IF(ISBLANK('9. METAS'!S102),"",'9. METAS'!S102)</f>
        <v>3</v>
      </c>
      <c r="M96" s="535">
        <f>IF(ISBLANK('9. METAS'!T102),"",'9. METAS'!T102)</f>
        <v>3</v>
      </c>
      <c r="N96" s="548">
        <v>35</v>
      </c>
      <c r="O96" s="549">
        <v>80</v>
      </c>
      <c r="P96" s="549"/>
      <c r="Q96" s="550"/>
      <c r="R96" s="518">
        <f t="shared" ref="R96:U96" si="89">IFERROR((N96/J96),"100%")</f>
        <v>11.666666666666666</v>
      </c>
      <c r="S96" s="519">
        <f t="shared" si="89"/>
        <v>26.666666666666668</v>
      </c>
      <c r="T96" s="519">
        <f t="shared" si="89"/>
        <v>0</v>
      </c>
      <c r="U96" s="520">
        <f t="shared" si="89"/>
        <v>0</v>
      </c>
      <c r="V96" s="521">
        <f t="shared" si="1"/>
        <v>2.9166666666666665</v>
      </c>
      <c r="W96" s="519">
        <f t="shared" si="55"/>
        <v>9.5833333333333339</v>
      </c>
      <c r="X96" s="519">
        <f t="shared" si="56"/>
        <v>9.5833333333333339</v>
      </c>
      <c r="Y96" s="522">
        <f t="shared" si="57"/>
        <v>9.5833333333333339</v>
      </c>
      <c r="Z96" s="567" t="s">
        <v>1656</v>
      </c>
      <c r="AA96" s="564"/>
      <c r="AB96" s="428"/>
      <c r="AC96" s="429"/>
    </row>
    <row r="97" spans="1:29" ht="148.5" customHeight="1">
      <c r="A97" s="83"/>
      <c r="B97" s="83"/>
      <c r="C97" s="554" t="str">
        <f>IF(ISBLANK('5. Pp (3 años)'!B129),"",'5. Pp (3 años)'!B129)</f>
        <v>Dirección del Archivo Municipal</v>
      </c>
      <c r="D97" s="228" t="str">
        <f>IF(ISBLANK('5. Pp (3 años)'!C129),"",'5. Pp (3 años)'!C129)</f>
        <v>Actividad</v>
      </c>
      <c r="E97" s="155" t="str">
        <f>IF(ISBLANK('5. Pp (3 años)'!D129),"",'5. Pp (3 años)'!D129)</f>
        <v>3.1.1.1.14.13 Sesiones del Grupo Interdisciplinario</v>
      </c>
      <c r="F97" s="155" t="str">
        <f>IF(ISBLANK('5. Pp (3 años)'!E129),"",'5. Pp (3 años)'!E129)</f>
        <v xml:space="preserve">PSGI: Porcentaje de sesiones del grupo interdisciplinario, extraordinarias y ordinarias.  </v>
      </c>
      <c r="G97" s="228" t="str">
        <f>IF(ISBLANK('5. Pp (3 años)'!H129),"",'5. Pp (3 años)'!H129)</f>
        <v>trimestral</v>
      </c>
      <c r="H97" s="555" t="str">
        <f>IF(ISBLANK('5. Pp (3 años)'!J129),"",'5. Pp (3 años)'!J129)</f>
        <v xml:space="preserve">UNIDAD DE MEDIDA DEL INDICADOR:
Porcentaje.
UNIDAD DE MEDIDA DE LA VARIABLE:
Sesiones del grupo interdisciplinario. </v>
      </c>
      <c r="I97" s="532">
        <f>IF(ISBLANK('9. METAS'!K103),"",'9. METAS'!K103)</f>
        <v>10</v>
      </c>
      <c r="J97" s="533">
        <f>IF(ISBLANK('9. METAS'!Q103),"",'9. METAS'!Q103)</f>
        <v>2</v>
      </c>
      <c r="K97" s="534">
        <f>IF(ISBLANK('9. METAS'!R103),"",'9. METAS'!R103)</f>
        <v>3</v>
      </c>
      <c r="L97" s="534">
        <f>IF(ISBLANK('9. METAS'!S103),"",'9. METAS'!S103)</f>
        <v>2</v>
      </c>
      <c r="M97" s="535">
        <f>IF(ISBLANK('9. METAS'!T103),"",'9. METAS'!T103)</f>
        <v>3</v>
      </c>
      <c r="N97" s="548">
        <v>1</v>
      </c>
      <c r="O97" s="549">
        <v>1</v>
      </c>
      <c r="P97" s="549"/>
      <c r="Q97" s="550"/>
      <c r="R97" s="518">
        <f t="shared" ref="R97:U97" si="90">IFERROR((N97/J97),"100%")</f>
        <v>0.5</v>
      </c>
      <c r="S97" s="519">
        <f t="shared" si="90"/>
        <v>0.33333333333333331</v>
      </c>
      <c r="T97" s="519">
        <f t="shared" si="90"/>
        <v>0</v>
      </c>
      <c r="U97" s="520">
        <f t="shared" si="90"/>
        <v>0</v>
      </c>
      <c r="V97" s="521">
        <f t="shared" si="1"/>
        <v>0.1</v>
      </c>
      <c r="W97" s="519">
        <f t="shared" si="55"/>
        <v>0.2</v>
      </c>
      <c r="X97" s="519">
        <f t="shared" si="56"/>
        <v>0.2</v>
      </c>
      <c r="Y97" s="522">
        <f t="shared" si="57"/>
        <v>0.2</v>
      </c>
      <c r="Z97" s="566" t="s">
        <v>1657</v>
      </c>
      <c r="AA97" s="564"/>
      <c r="AB97" s="428"/>
      <c r="AC97" s="429"/>
    </row>
    <row r="98" spans="1:29" ht="148.5" customHeight="1">
      <c r="A98" s="83"/>
      <c r="B98" s="83"/>
      <c r="C98" s="546" t="str">
        <f>IF(ISBLANK('5. Pp (3 años)'!B130),"",'5. Pp (3 años)'!B130)</f>
        <v xml:space="preserve"> Protección Civil</v>
      </c>
      <c r="D98" s="217" t="str">
        <f>IF(ISBLANK('5. Pp (3 años)'!C130),"",'5. Pp (3 años)'!C130)</f>
        <v>Componente</v>
      </c>
      <c r="E98" s="216" t="str">
        <f>IF(ISBLANK('5. Pp (3 años)'!D130),"",'5. Pp (3 años)'!D130)</f>
        <v>3.1.1.1.15 Acciones realizadas para mitigar los riesgos y proteger a la población y establecimientos comerciales con medidas de seguridad.</v>
      </c>
      <c r="F98" s="216" t="str">
        <f>IF(ISBLANK('5. Pp (3 años)'!E130),"",'5. Pp (3 años)'!E130)</f>
        <v>PARPMR: Porcentaje de acciones realizadas para la mitigación de los riesgos</v>
      </c>
      <c r="G98" s="559" t="str">
        <f>IF(ISBLANK('5. Pp (3 años)'!H130),"",'5. Pp (3 años)'!H130)</f>
        <v>Trimestral</v>
      </c>
      <c r="H98" s="547" t="str">
        <f>IF(ISBLANK('5. Pp (3 años)'!J130),"",'5. Pp (3 años)'!J130)</f>
        <v xml:space="preserve">UNIDAD DE MEDIDA DEL INDICADOR:
Porcentaje
UNIDAD DE MEDIDA DE LAS VARIABLES:
 mitigaci´no de riesgos
</v>
      </c>
      <c r="I98" s="532">
        <f>IF(ISBLANK('9. METAS'!K104),"",'9. METAS'!K104)</f>
        <v>1098432</v>
      </c>
      <c r="J98" s="533">
        <f>IF(ISBLANK('9. METAS'!Q104),"",'9. METAS'!Q104)</f>
        <v>277327</v>
      </c>
      <c r="K98" s="534">
        <f>IF(ISBLANK('9. METAS'!R104),"",'9. METAS'!R104)</f>
        <v>274012</v>
      </c>
      <c r="L98" s="534">
        <f>IF(ISBLANK('9. METAS'!S104),"",'9. METAS'!S104)</f>
        <v>273114</v>
      </c>
      <c r="M98" s="535">
        <f>IF(ISBLANK('9. METAS'!T104),"",'9. METAS'!T104)</f>
        <v>273979</v>
      </c>
      <c r="N98" s="548">
        <v>183164</v>
      </c>
      <c r="O98" s="549">
        <v>137679</v>
      </c>
      <c r="P98" s="549"/>
      <c r="Q98" s="550"/>
      <c r="R98" s="518">
        <f t="shared" ref="R98:U98" si="91">IFERROR((N98/J98),"100%")</f>
        <v>0.66046219805500361</v>
      </c>
      <c r="S98" s="519">
        <f t="shared" si="91"/>
        <v>0.5024560968132783</v>
      </c>
      <c r="T98" s="519">
        <f t="shared" si="91"/>
        <v>0</v>
      </c>
      <c r="U98" s="520">
        <f t="shared" si="91"/>
        <v>0</v>
      </c>
      <c r="V98" s="521">
        <f t="shared" si="1"/>
        <v>0.16675042242032279</v>
      </c>
      <c r="W98" s="519">
        <f t="shared" si="55"/>
        <v>0.29209181815533414</v>
      </c>
      <c r="X98" s="519">
        <f t="shared" si="56"/>
        <v>0.29209181815533414</v>
      </c>
      <c r="Y98" s="522">
        <f t="shared" si="57"/>
        <v>0.29209181815533414</v>
      </c>
      <c r="Z98" s="566" t="s">
        <v>1658</v>
      </c>
      <c r="AA98" s="564"/>
      <c r="AB98" s="428"/>
      <c r="AC98" s="429"/>
    </row>
    <row r="99" spans="1:29" ht="148.5" customHeight="1">
      <c r="A99" s="83"/>
      <c r="B99" s="83"/>
      <c r="C99" s="554" t="str">
        <f>IF(ISBLANK('5. Pp (3 años)'!B131),"",'5. Pp (3 años)'!B131)</f>
        <v xml:space="preserve"> Protección Civil</v>
      </c>
      <c r="D99" s="228" t="str">
        <f>IF(ISBLANK('5. Pp (3 años)'!C131),"",'5. Pp (3 años)'!C131)</f>
        <v>Actividad</v>
      </c>
      <c r="E99" s="155" t="str">
        <f>IF(ISBLANK('5. Pp (3 años)'!D131),"",'5. Pp (3 años)'!D131)</f>
        <v>3.1.1.1.15.1 Difusión en los medios de comunicación las prevenciones y alertas de siniestros por efectos naturales y humanos.</v>
      </c>
      <c r="F99" s="155" t="str">
        <f>IF(ISBLANK('5. Pp (3 años)'!E131),"",'5. Pp (3 años)'!E131)</f>
        <v>PSD: Porcentaje de spots difundidos por medio de redes sociales.</v>
      </c>
      <c r="G99" s="228" t="str">
        <f>IF(ISBLANK('5. Pp (3 años)'!H131),"",'5. Pp (3 años)'!H131)</f>
        <v>Trimestral</v>
      </c>
      <c r="H99" s="555" t="str">
        <f>IF(ISBLANK('5. Pp (3 años)'!J131),"",'5. Pp (3 años)'!J131)</f>
        <v xml:space="preserve">UNIDAD DE MEDIDA DEL INDICADOR:
Porcentaje                                 
UNIDAD DE MEDIDA DE LAS VARIABLES:
Spots  </v>
      </c>
      <c r="I99" s="532">
        <f>IF(ISBLANK('9. METAS'!K105),"",'9. METAS'!K105)</f>
        <v>4800</v>
      </c>
      <c r="J99" s="533">
        <f>IF(ISBLANK('9. METAS'!Q105),"",'9. METAS'!Q105)</f>
        <v>1196</v>
      </c>
      <c r="K99" s="534">
        <f>IF(ISBLANK('9. METAS'!R105),"",'9. METAS'!R105)</f>
        <v>1203</v>
      </c>
      <c r="L99" s="534">
        <f>IF(ISBLANK('9. METAS'!S105),"",'9. METAS'!S105)</f>
        <v>1198</v>
      </c>
      <c r="M99" s="535">
        <f>IF(ISBLANK('9. METAS'!T105),"",'9. METAS'!T105)</f>
        <v>1203</v>
      </c>
      <c r="N99" s="548">
        <v>1120</v>
      </c>
      <c r="O99" s="549">
        <v>1679</v>
      </c>
      <c r="P99" s="549"/>
      <c r="Q99" s="550"/>
      <c r="R99" s="518">
        <f t="shared" ref="R99:U99" si="92">IFERROR((N99/J99),"100%")</f>
        <v>0.9364548494983278</v>
      </c>
      <c r="S99" s="519">
        <f t="shared" si="92"/>
        <v>1.3956774729842061</v>
      </c>
      <c r="T99" s="519">
        <f t="shared" si="92"/>
        <v>0</v>
      </c>
      <c r="U99" s="520">
        <f t="shared" si="92"/>
        <v>0</v>
      </c>
      <c r="V99" s="521">
        <f t="shared" si="1"/>
        <v>0.23333333333333334</v>
      </c>
      <c r="W99" s="519">
        <f t="shared" si="55"/>
        <v>0.583125</v>
      </c>
      <c r="X99" s="519">
        <f t="shared" si="56"/>
        <v>0.583125</v>
      </c>
      <c r="Y99" s="522">
        <f t="shared" si="57"/>
        <v>0.583125</v>
      </c>
      <c r="Z99" s="566" t="s">
        <v>1659</v>
      </c>
      <c r="AA99" s="564"/>
      <c r="AB99" s="428"/>
      <c r="AC99" s="429"/>
    </row>
    <row r="100" spans="1:29" ht="148.5" customHeight="1">
      <c r="A100" s="83"/>
      <c r="B100" s="83"/>
      <c r="C100" s="554" t="str">
        <f>IF(ISBLANK('5. Pp (3 años)'!B132),"",'5. Pp (3 años)'!B132)</f>
        <v xml:space="preserve"> Protección Civil</v>
      </c>
      <c r="D100" s="228" t="str">
        <f>IF(ISBLANK('5. Pp (3 años)'!C132),"",'5. Pp (3 años)'!C132)</f>
        <v>Actividad</v>
      </c>
      <c r="E100" s="155" t="str">
        <f>IF(ISBLANK('5. Pp (3 años)'!D132),"",'5. Pp (3 años)'!D132)</f>
        <v xml:space="preserve">3.1.1.1.15.2 Capacitación a la población de diferentes sectores en materia de Protección Civil. </v>
      </c>
      <c r="F100" s="155" t="str">
        <f>IF(ISBLANK('5. Pp (3 años)'!E132),"",'5. Pp (3 años)'!E132)</f>
        <v>PPC: Porcentaje de personas capacitadas.</v>
      </c>
      <c r="G100" s="312" t="str">
        <f>IF(ISBLANK('5. Pp (3 años)'!H132),"",'5. Pp (3 años)'!H132)</f>
        <v>Trimestral</v>
      </c>
      <c r="H100" s="555" t="str">
        <f>IF(ISBLANK('5. Pp (3 años)'!J132),"",'5. Pp (3 años)'!J132)</f>
        <v>UNIDAD DE MEDIDA DEL INDICADOR:
Porcentaje
UNIDAD DE MEDIDA DE LAS VARIABLES:
Personas capacitadas</v>
      </c>
      <c r="I100" s="532">
        <f>IF(ISBLANK('9. METAS'!K106),"",'9. METAS'!K106)</f>
        <v>2710</v>
      </c>
      <c r="J100" s="533">
        <f>IF(ISBLANK('9. METAS'!Q106),"",'9. METAS'!Q106)</f>
        <v>670</v>
      </c>
      <c r="K100" s="534">
        <f>IF(ISBLANK('9. METAS'!R106),"",'9. METAS'!R106)</f>
        <v>677</v>
      </c>
      <c r="L100" s="534">
        <f>IF(ISBLANK('9. METAS'!S106),"",'9. METAS'!S106)</f>
        <v>688</v>
      </c>
      <c r="M100" s="535">
        <f>IF(ISBLANK('9. METAS'!T106),"",'9. METAS'!T106)</f>
        <v>675</v>
      </c>
      <c r="N100" s="548">
        <v>827</v>
      </c>
      <c r="O100" s="549">
        <v>727</v>
      </c>
      <c r="P100" s="549"/>
      <c r="Q100" s="550"/>
      <c r="R100" s="518">
        <f t="shared" ref="R100:U100" si="93">IFERROR((N100/J100),"100%")</f>
        <v>1.2343283582089553</v>
      </c>
      <c r="S100" s="519">
        <f t="shared" si="93"/>
        <v>1.0738552437223043</v>
      </c>
      <c r="T100" s="519">
        <f t="shared" si="93"/>
        <v>0</v>
      </c>
      <c r="U100" s="520">
        <f t="shared" si="93"/>
        <v>0</v>
      </c>
      <c r="V100" s="521">
        <f t="shared" si="1"/>
        <v>0.30516605166051658</v>
      </c>
      <c r="W100" s="519">
        <f t="shared" si="55"/>
        <v>0.57343173431734318</v>
      </c>
      <c r="X100" s="519">
        <f t="shared" si="56"/>
        <v>0.57343173431734318</v>
      </c>
      <c r="Y100" s="522">
        <f t="shared" si="57"/>
        <v>0.57343173431734318</v>
      </c>
      <c r="Z100" s="566" t="s">
        <v>1660</v>
      </c>
      <c r="AA100" s="564"/>
      <c r="AB100" s="428"/>
      <c r="AC100" s="429"/>
    </row>
    <row r="101" spans="1:29" ht="148.5" customHeight="1">
      <c r="A101" s="83"/>
      <c r="B101" s="83"/>
      <c r="C101" s="554" t="str">
        <f>IF(ISBLANK('5. Pp (3 años)'!B133),"",'5. Pp (3 años)'!B133)</f>
        <v xml:space="preserve"> Protección Civil</v>
      </c>
      <c r="D101" s="228" t="str">
        <f>IF(ISBLANK('5. Pp (3 años)'!C133),"",'5. Pp (3 años)'!C133)</f>
        <v>Actividad</v>
      </c>
      <c r="E101" s="155" t="str">
        <f>IF(ISBLANK('5. Pp (3 años)'!D133),"",'5. Pp (3 años)'!D133)</f>
        <v>3.1.1.1.15.3 Evaluación de guardavidas en materia de seguridad acuática.</v>
      </c>
      <c r="F101" s="155" t="str">
        <f>IF(ISBLANK('5. Pp (3 años)'!E133),"",'5. Pp (3 años)'!E133)</f>
        <v>PGE: Porcentaje de Guardavidas Evaluados</v>
      </c>
      <c r="G101" s="228" t="str">
        <f>IF(ISBLANK('5. Pp (3 años)'!H133),"",'5. Pp (3 años)'!H133)</f>
        <v>Trimestral</v>
      </c>
      <c r="H101" s="555" t="str">
        <f>IF(ISBLANK('5. Pp (3 años)'!J133),"",'5. Pp (3 años)'!J133)</f>
        <v>UNIDAD DE MEDIDA DEL INDICADOR:
Porcentaje
UNIDAD DE MEDIDA DE LAS VARIABLES:
Guardavidas Evaluados</v>
      </c>
      <c r="I101" s="532">
        <f>IF(ISBLANK('9. METAS'!K107),"",'9. METAS'!K107)</f>
        <v>220</v>
      </c>
      <c r="J101" s="533">
        <f>IF(ISBLANK('9. METAS'!Q107),"",'9. METAS'!Q107)</f>
        <v>5</v>
      </c>
      <c r="K101" s="534">
        <f>IF(ISBLANK('9. METAS'!R107),"",'9. METAS'!R107)</f>
        <v>95</v>
      </c>
      <c r="L101" s="534">
        <f>IF(ISBLANK('9. METAS'!S107),"",'9. METAS'!S107)</f>
        <v>50</v>
      </c>
      <c r="M101" s="535">
        <f>IF(ISBLANK('9. METAS'!T107),"",'9. METAS'!T107)</f>
        <v>70</v>
      </c>
      <c r="N101" s="548">
        <v>78</v>
      </c>
      <c r="O101" s="549">
        <v>57</v>
      </c>
      <c r="P101" s="549"/>
      <c r="Q101" s="550"/>
      <c r="R101" s="518">
        <f t="shared" ref="R101:U101" si="94">IFERROR((N101/J101),"100%")</f>
        <v>15.6</v>
      </c>
      <c r="S101" s="519">
        <f t="shared" si="94"/>
        <v>0.6</v>
      </c>
      <c r="T101" s="519">
        <f t="shared" si="94"/>
        <v>0</v>
      </c>
      <c r="U101" s="520">
        <f t="shared" si="94"/>
        <v>0</v>
      </c>
      <c r="V101" s="521">
        <f t="shared" si="1"/>
        <v>0.35454545454545455</v>
      </c>
      <c r="W101" s="519">
        <f t="shared" si="55"/>
        <v>0.61363636363636365</v>
      </c>
      <c r="X101" s="519">
        <f t="shared" si="56"/>
        <v>0.61363636363636365</v>
      </c>
      <c r="Y101" s="522">
        <f t="shared" si="57"/>
        <v>0.61363636363636365</v>
      </c>
      <c r="Z101" s="566" t="s">
        <v>1661</v>
      </c>
      <c r="AA101" s="564"/>
      <c r="AB101" s="428"/>
      <c r="AC101" s="429"/>
    </row>
    <row r="102" spans="1:29" ht="148.5" customHeight="1">
      <c r="A102" s="83"/>
      <c r="B102" s="83"/>
      <c r="C102" s="554" t="str">
        <f>IF(ISBLANK('5. Pp (3 años)'!B134),"",'5. Pp (3 años)'!B134)</f>
        <v xml:space="preserve"> Protección Civil</v>
      </c>
      <c r="D102" s="228" t="str">
        <f>IF(ISBLANK('5. Pp (3 años)'!C134),"",'5. Pp (3 años)'!C134)</f>
        <v>Actividad</v>
      </c>
      <c r="E102" s="155" t="str">
        <f>IF(ISBLANK('5. Pp (3 años)'!D134),"",'5. Pp (3 años)'!D134)</f>
        <v>3.1.1.1.15.4 Elaboración de Dictámenes Aprobatorios (anuencias) a comercios de bajo, mediano y alto riesgo.</v>
      </c>
      <c r="F102" s="155" t="str">
        <f>IF(ISBLANK('5. Pp (3 años)'!E134),"",'5. Pp (3 años)'!E134)</f>
        <v>PDAE: Porcentaje de dictámenes aprobatorios entregados  de bajo, mediano y alto riesgo.</v>
      </c>
      <c r="G102" s="228" t="str">
        <f>IF(ISBLANK('5. Pp (3 años)'!H134),"",'5. Pp (3 años)'!H134)</f>
        <v>Trimestral</v>
      </c>
      <c r="H102" s="555" t="str">
        <f>IF(ISBLANK('5. Pp (3 años)'!J134),"",'5. Pp (3 años)'!J134)</f>
        <v>UNIDAD DE MEDIDA DEL INDICADOR:
Porcentaje
UNIDAD DE MEDIDA DE LAS VARIABLES:
Dictámenes aprobatorios</v>
      </c>
      <c r="I102" s="532">
        <f>IF(ISBLANK('9. METAS'!K108),"",'9. METAS'!K108)</f>
        <v>20770</v>
      </c>
      <c r="J102" s="533">
        <f>IF(ISBLANK('9. METAS'!Q108),"",'9. METAS'!Q108)</f>
        <v>8316</v>
      </c>
      <c r="K102" s="534">
        <f>IF(ISBLANK('9. METAS'!R108),"",'9. METAS'!R108)</f>
        <v>4268</v>
      </c>
      <c r="L102" s="534">
        <f>IF(ISBLANK('9. METAS'!S108),"",'9. METAS'!S108)</f>
        <v>3512</v>
      </c>
      <c r="M102" s="535">
        <f>IF(ISBLANK('9. METAS'!T108),"",'9. METAS'!T108)</f>
        <v>4674</v>
      </c>
      <c r="N102" s="548">
        <v>10851</v>
      </c>
      <c r="O102" s="549">
        <v>2964</v>
      </c>
      <c r="P102" s="549"/>
      <c r="Q102" s="550"/>
      <c r="R102" s="518">
        <f t="shared" ref="R102:U102" si="95">IFERROR((N102/J102),"100%")</f>
        <v>1.3048340548340549</v>
      </c>
      <c r="S102" s="519">
        <f t="shared" si="95"/>
        <v>0.69447047797563266</v>
      </c>
      <c r="T102" s="519">
        <f t="shared" si="95"/>
        <v>0</v>
      </c>
      <c r="U102" s="520">
        <f t="shared" si="95"/>
        <v>0</v>
      </c>
      <c r="V102" s="521">
        <f t="shared" si="1"/>
        <v>0.52243620606644203</v>
      </c>
      <c r="W102" s="519">
        <f t="shared" si="55"/>
        <v>0.66514203177660092</v>
      </c>
      <c r="X102" s="519">
        <f t="shared" si="56"/>
        <v>0.66514203177660092</v>
      </c>
      <c r="Y102" s="522">
        <f t="shared" si="57"/>
        <v>0.66514203177660092</v>
      </c>
      <c r="Z102" s="566" t="s">
        <v>1662</v>
      </c>
      <c r="AA102" s="564"/>
      <c r="AB102" s="428"/>
      <c r="AC102" s="429"/>
    </row>
    <row r="103" spans="1:29" ht="148.5" customHeight="1">
      <c r="A103" s="83"/>
      <c r="B103" s="83"/>
      <c r="C103" s="554" t="str">
        <f>IF(ISBLANK('5. Pp (3 años)'!B135),"",'5. Pp (3 años)'!B135)</f>
        <v xml:space="preserve"> Protección Civil</v>
      </c>
      <c r="D103" s="228" t="str">
        <f>IF(ISBLANK('5. Pp (3 años)'!C135),"",'5. Pp (3 años)'!C135)</f>
        <v>Actividad</v>
      </c>
      <c r="E103" s="155" t="str">
        <f>IF(ISBLANK('5. Pp (3 años)'!D135),"",'5. Pp (3 años)'!D135)</f>
        <v>3.1.1.1.15.5 Evaluación de Programas Internos de Protección Civil.</v>
      </c>
      <c r="F103" s="155" t="str">
        <f>IF(ISBLANK('5. Pp (3 años)'!E135),"",'5. Pp (3 años)'!E135)</f>
        <v>PPIE: Porcentaje de programas internos evaluados de los diversos locales comerciales.</v>
      </c>
      <c r="G103" s="228" t="str">
        <f>IF(ISBLANK('5. Pp (3 años)'!H135),"",'5. Pp (3 años)'!H135)</f>
        <v>Trimestral</v>
      </c>
      <c r="H103" s="555" t="str">
        <f>IF(ISBLANK('5. Pp (3 años)'!J135),"",'5. Pp (3 años)'!J135)</f>
        <v>UNIDAD DE MEDIDA DEL INDICADOR:
Porcentaje
UNIDAD DE MEDIDA DE LAS VARIABLES:
Programas internos</v>
      </c>
      <c r="I103" s="532">
        <f>IF(ISBLANK('9. METAS'!K109),"",'9. METAS'!K109)</f>
        <v>6720</v>
      </c>
      <c r="J103" s="533">
        <f>IF(ISBLANK('9. METAS'!Q109),"",'9. METAS'!Q109)</f>
        <v>1480</v>
      </c>
      <c r="K103" s="534">
        <f>IF(ISBLANK('9. METAS'!R109),"",'9. METAS'!R109)</f>
        <v>1780</v>
      </c>
      <c r="L103" s="534">
        <f>IF(ISBLANK('9. METAS'!S109),"",'9. METAS'!S109)</f>
        <v>1780</v>
      </c>
      <c r="M103" s="535">
        <f>IF(ISBLANK('9. METAS'!T109),"",'9. METAS'!T109)</f>
        <v>1680</v>
      </c>
      <c r="N103" s="548">
        <v>3451</v>
      </c>
      <c r="O103" s="549">
        <v>1557</v>
      </c>
      <c r="P103" s="549"/>
      <c r="Q103" s="550"/>
      <c r="R103" s="518">
        <f t="shared" ref="R103:U103" si="96">IFERROR((N103/J103),"100%")</f>
        <v>2.3317567567567568</v>
      </c>
      <c r="S103" s="519">
        <f t="shared" si="96"/>
        <v>0.87471910112359552</v>
      </c>
      <c r="T103" s="519">
        <f t="shared" si="96"/>
        <v>0</v>
      </c>
      <c r="U103" s="520">
        <f t="shared" si="96"/>
        <v>0</v>
      </c>
      <c r="V103" s="521">
        <f t="shared" si="1"/>
        <v>0.51354166666666667</v>
      </c>
      <c r="W103" s="519">
        <f t="shared" si="55"/>
        <v>0.74523809523809526</v>
      </c>
      <c r="X103" s="519">
        <f t="shared" si="56"/>
        <v>0.74523809523809526</v>
      </c>
      <c r="Y103" s="522">
        <f t="shared" si="57"/>
        <v>0.74523809523809526</v>
      </c>
      <c r="Z103" s="566" t="s">
        <v>1663</v>
      </c>
      <c r="AA103" s="564"/>
      <c r="AB103" s="428"/>
      <c r="AC103" s="429"/>
    </row>
    <row r="104" spans="1:29" ht="148.5" customHeight="1">
      <c r="A104" s="83"/>
      <c r="B104" s="83"/>
      <c r="C104" s="554" t="str">
        <f>IF(ISBLANK('5. Pp (3 años)'!B136),"",'5. Pp (3 años)'!B136)</f>
        <v xml:space="preserve"> Protección Civil</v>
      </c>
      <c r="D104" s="228" t="str">
        <f>IF(ISBLANK('5. Pp (3 años)'!C136),"",'5. Pp (3 años)'!C136)</f>
        <v>Actividad</v>
      </c>
      <c r="E104" s="155" t="str">
        <f>IF(ISBLANK('5. Pp (3 años)'!D136),"",'5. Pp (3 años)'!D136)</f>
        <v>3.1.1.1.15.6 Elaboración de inspecciones a comercios de mediano y alto riesgo.</v>
      </c>
      <c r="F104" s="155" t="str">
        <f>IF(ISBLANK('5. Pp (3 años)'!E136),"",'5. Pp (3 años)'!E136)</f>
        <v xml:space="preserve">PIRC: Porcentaje de inspecciones realizadas a comercios de mediano y alto riesgo. </v>
      </c>
      <c r="G104" s="556" t="str">
        <f>IF(ISBLANK('5. Pp (3 años)'!H136),"",'5. Pp (3 años)'!H136)</f>
        <v>Trimestral</v>
      </c>
      <c r="H104" s="555" t="str">
        <f>IF(ISBLANK('5. Pp (3 años)'!J136),"",'5. Pp (3 años)'!J136)</f>
        <v xml:space="preserve">UNIDAD DE MEDIDA DEL INDICADOR:
Porcentaje
UNIDAD DE MEDIDA DE LAS VARIABLES:
Inspecciones </v>
      </c>
      <c r="I104" s="532">
        <f>IF(ISBLANK('9. METAS'!K110),"",'9. METAS'!K110)</f>
        <v>3700</v>
      </c>
      <c r="J104" s="533">
        <f>IF(ISBLANK('9. METAS'!Q110),"",'9. METAS'!Q110)</f>
        <v>1000</v>
      </c>
      <c r="K104" s="534">
        <f>IF(ISBLANK('9. METAS'!R110),"",'9. METAS'!R110)</f>
        <v>900</v>
      </c>
      <c r="L104" s="534">
        <f>IF(ISBLANK('9. METAS'!S110),"",'9. METAS'!S110)</f>
        <v>900</v>
      </c>
      <c r="M104" s="535">
        <f>IF(ISBLANK('9. METAS'!T110),"",'9. METAS'!T110)</f>
        <v>900</v>
      </c>
      <c r="N104" s="548">
        <v>1185</v>
      </c>
      <c r="O104" s="549">
        <v>1476</v>
      </c>
      <c r="P104" s="549"/>
      <c r="Q104" s="550"/>
      <c r="R104" s="518">
        <f t="shared" ref="R104:U104" si="97">IFERROR((N104/J104),"100%")</f>
        <v>1.1850000000000001</v>
      </c>
      <c r="S104" s="519">
        <f t="shared" si="97"/>
        <v>1.64</v>
      </c>
      <c r="T104" s="519">
        <f t="shared" si="97"/>
        <v>0</v>
      </c>
      <c r="U104" s="520">
        <f t="shared" si="97"/>
        <v>0</v>
      </c>
      <c r="V104" s="521">
        <f t="shared" si="1"/>
        <v>0.32027027027027027</v>
      </c>
      <c r="W104" s="519">
        <f t="shared" si="55"/>
        <v>0.71918918918918917</v>
      </c>
      <c r="X104" s="519">
        <f t="shared" si="56"/>
        <v>0.71918918918918917</v>
      </c>
      <c r="Y104" s="522">
        <f t="shared" si="57"/>
        <v>0.71918918918918917</v>
      </c>
      <c r="Z104" s="566" t="s">
        <v>1664</v>
      </c>
      <c r="AA104" s="564"/>
      <c r="AB104" s="428"/>
      <c r="AC104" s="429"/>
    </row>
    <row r="105" spans="1:29" ht="148.5" customHeight="1">
      <c r="A105" s="83"/>
      <c r="B105" s="83"/>
      <c r="C105" s="554" t="str">
        <f>IF(ISBLANK('5. Pp (3 años)'!B137),"",'5. Pp (3 años)'!B137)</f>
        <v xml:space="preserve"> Protección Civil</v>
      </c>
      <c r="D105" s="228" t="str">
        <f>IF(ISBLANK('5. Pp (3 años)'!C137),"",'5. Pp (3 años)'!C137)</f>
        <v>Actividad</v>
      </c>
      <c r="E105" s="155" t="str">
        <f>IF(ISBLANK('5. Pp (3 años)'!D137),"",'5. Pp (3 años)'!D137)</f>
        <v>3.1.1.1.15.7 Evaluación de simulacros en ámbito privado y público.</v>
      </c>
      <c r="F105" s="155" t="str">
        <f>IF(ISBLANK('5. Pp (3 años)'!E137),"",'5. Pp (3 años)'!E137)</f>
        <v>PSPPE: Porcentaje de simulacros públicos y provados evaluados.</v>
      </c>
      <c r="G105" s="228" t="str">
        <f>IF(ISBLANK('5. Pp (3 años)'!H137),"",'5. Pp (3 años)'!H137)</f>
        <v>Trimestral</v>
      </c>
      <c r="H105" s="555" t="str">
        <f>IF(ISBLANK('5. Pp (3 años)'!J137),"",'5. Pp (3 años)'!J137)</f>
        <v>UNIDAD DE MEDIDA DEL INDICADOR:
Porcentaje
UNIDAD DE MEDIDA DE LAS VARIABLES:
Simulacros</v>
      </c>
      <c r="I105" s="532">
        <f>IF(ISBLANK('9. METAS'!K111),"",'9. METAS'!K111)</f>
        <v>4970</v>
      </c>
      <c r="J105" s="533">
        <f>IF(ISBLANK('9. METAS'!Q111),"",'9. METAS'!Q111)</f>
        <v>1142</v>
      </c>
      <c r="K105" s="534">
        <f>IF(ISBLANK('9. METAS'!R111),"",'9. METAS'!R111)</f>
        <v>1372</v>
      </c>
      <c r="L105" s="534">
        <f>IF(ISBLANK('9. METAS'!S111),"",'9. METAS'!S111)</f>
        <v>1214</v>
      </c>
      <c r="M105" s="535">
        <f>IF(ISBLANK('9. METAS'!T111),"",'9. METAS'!T111)</f>
        <v>1242</v>
      </c>
      <c r="N105" s="548">
        <v>3451</v>
      </c>
      <c r="O105" s="549">
        <v>1557</v>
      </c>
      <c r="P105" s="549"/>
      <c r="Q105" s="550"/>
      <c r="R105" s="518">
        <f t="shared" ref="R105:U105" si="98">IFERROR((N105/J105),"100%")</f>
        <v>3.0218914185639227</v>
      </c>
      <c r="S105" s="519">
        <f t="shared" si="98"/>
        <v>1.1348396501457727</v>
      </c>
      <c r="T105" s="519">
        <f t="shared" si="98"/>
        <v>0</v>
      </c>
      <c r="U105" s="520">
        <f t="shared" si="98"/>
        <v>0</v>
      </c>
      <c r="V105" s="521">
        <f t="shared" si="1"/>
        <v>0.69436619718309855</v>
      </c>
      <c r="W105" s="519">
        <f t="shared" si="55"/>
        <v>1.0076458752515089</v>
      </c>
      <c r="X105" s="519">
        <f t="shared" si="56"/>
        <v>1.0076458752515089</v>
      </c>
      <c r="Y105" s="522">
        <f t="shared" si="57"/>
        <v>1.0076458752515089</v>
      </c>
      <c r="Z105" s="566" t="s">
        <v>1665</v>
      </c>
      <c r="AA105" s="564"/>
      <c r="AB105" s="428"/>
      <c r="AC105" s="429"/>
    </row>
    <row r="106" spans="1:29" ht="148.5" customHeight="1">
      <c r="A106" s="83"/>
      <c r="B106" s="83"/>
      <c r="C106" s="554" t="str">
        <f>IF(ISBLANK('5. Pp (3 años)'!B138),"",'5. Pp (3 años)'!B138)</f>
        <v xml:space="preserve"> Protección Civil</v>
      </c>
      <c r="D106" s="228" t="str">
        <f>IF(ISBLANK('5. Pp (3 años)'!C138),"",'5. Pp (3 años)'!C138)</f>
        <v>Actividad</v>
      </c>
      <c r="E106" s="155" t="str">
        <f>IF(ISBLANK('5. Pp (3 años)'!D138),"",'5. Pp (3 años)'!D138)</f>
        <v>3.1.1.1.15.8 Registro de prestadores de servicios autorizados en materia de Protección Civil</v>
      </c>
      <c r="F106" s="155" t="str">
        <f>IF(ISBLANK('5. Pp (3 años)'!E138),"",'5. Pp (3 años)'!E138)</f>
        <v xml:space="preserve">PPSA: Porcentaje de prestadores de servicio autorizados </v>
      </c>
      <c r="G106" s="312" t="str">
        <f>IF(ISBLANK('5. Pp (3 años)'!H138),"",'5. Pp (3 años)'!H138)</f>
        <v>Trimestral</v>
      </c>
      <c r="H106" s="555" t="str">
        <f>IF(ISBLANK('5. Pp (3 años)'!J138),"",'5. Pp (3 años)'!J138)</f>
        <v>UNIDAD DE MEDIDA DEL INDICADOR:
Porcentaje
UNIDAD DE MEDIDA DE LAS VARIABLES:
Prestadores de servicio</v>
      </c>
      <c r="I106" s="532">
        <f>IF(ISBLANK('9. METAS'!K112),"",'9. METAS'!K112)</f>
        <v>190</v>
      </c>
      <c r="J106" s="533">
        <f>IF(ISBLANK('9. METAS'!Q112),"",'9. METAS'!Q112)</f>
        <v>170</v>
      </c>
      <c r="K106" s="534">
        <f>IF(ISBLANK('9. METAS'!R112),"",'9. METAS'!R112)</f>
        <v>20</v>
      </c>
      <c r="L106" s="534">
        <f>IF(ISBLANK('9. METAS'!S112),"",'9. METAS'!S112)</f>
        <v>0</v>
      </c>
      <c r="M106" s="535">
        <f>IF(ISBLANK('9. METAS'!T112),"",'9. METAS'!T112)</f>
        <v>0</v>
      </c>
      <c r="N106" s="548">
        <v>88</v>
      </c>
      <c r="O106" s="549">
        <v>23</v>
      </c>
      <c r="P106" s="549"/>
      <c r="Q106" s="550"/>
      <c r="R106" s="518">
        <f t="shared" ref="R106:U106" si="99">IFERROR((N106/J106),"100%")</f>
        <v>0.51764705882352946</v>
      </c>
      <c r="S106" s="519">
        <f t="shared" si="99"/>
        <v>1.1499999999999999</v>
      </c>
      <c r="T106" s="519" t="str">
        <f t="shared" si="99"/>
        <v>100%</v>
      </c>
      <c r="U106" s="520" t="str">
        <f t="shared" si="99"/>
        <v>100%</v>
      </c>
      <c r="V106" s="521">
        <f t="shared" si="1"/>
        <v>0.4631578947368421</v>
      </c>
      <c r="W106" s="519">
        <f t="shared" si="55"/>
        <v>0.58421052631578951</v>
      </c>
      <c r="X106" s="519">
        <f t="shared" si="56"/>
        <v>0.58421052631578951</v>
      </c>
      <c r="Y106" s="522">
        <f t="shared" si="57"/>
        <v>0.58421052631578951</v>
      </c>
      <c r="Z106" s="566" t="s">
        <v>1666</v>
      </c>
      <c r="AA106" s="564"/>
      <c r="AB106" s="428"/>
      <c r="AC106" s="429"/>
    </row>
    <row r="107" spans="1:29" ht="148.5" customHeight="1">
      <c r="A107" s="83"/>
      <c r="B107" s="83"/>
      <c r="C107" s="554" t="str">
        <f>IF(ISBLANK('5. Pp (3 años)'!B139),"",'5. Pp (3 años)'!B139)</f>
        <v xml:space="preserve"> Protección Civil</v>
      </c>
      <c r="D107" s="228" t="str">
        <f>IF(ISBLANK('5. Pp (3 años)'!C139),"",'5. Pp (3 años)'!C139)</f>
        <v>Actividad</v>
      </c>
      <c r="E107" s="155" t="str">
        <f>IF(ISBLANK('5. Pp (3 años)'!D139),"",'5. Pp (3 años)'!D139)</f>
        <v xml:space="preserve">3.1.1.1.15.9 Atención de reportes de  emergencias en materia de gestión integral de riesgos y de protección civil. </v>
      </c>
      <c r="F107" s="155" t="str">
        <f>IF(ISBLANK('5. Pp (3 años)'!E139),"",'5. Pp (3 años)'!E139)</f>
        <v>PREA: Porcentaje de reportes de emergencia atendidos.</v>
      </c>
      <c r="G107" s="228" t="str">
        <f>IF(ISBLANK('5. Pp (3 años)'!H139),"",'5. Pp (3 años)'!H139)</f>
        <v>Trimestral</v>
      </c>
      <c r="H107" s="555" t="str">
        <f>IF(ISBLANK('5. Pp (3 años)'!J139),"",'5. Pp (3 años)'!J139)</f>
        <v>UNIDAD DE MEDIDA DEL INDICADOR:
Porcentaje
UNIDAD DE MEDIDA DE LAS VARIABLES:
Reporte de emergencias</v>
      </c>
      <c r="I107" s="532">
        <f>IF(ISBLANK('9. METAS'!K113),"",'9. METAS'!K113)</f>
        <v>580</v>
      </c>
      <c r="J107" s="533">
        <f>IF(ISBLANK('9. METAS'!Q113),"",'9. METAS'!Q113)</f>
        <v>112</v>
      </c>
      <c r="K107" s="534">
        <f>IF(ISBLANK('9. METAS'!R113),"",'9. METAS'!R113)</f>
        <v>142</v>
      </c>
      <c r="L107" s="534">
        <f>IF(ISBLANK('9. METAS'!S113),"",'9. METAS'!S113)</f>
        <v>174</v>
      </c>
      <c r="M107" s="535">
        <f>IF(ISBLANK('9. METAS'!T113),"",'9. METAS'!T113)</f>
        <v>152</v>
      </c>
      <c r="N107" s="548">
        <v>49</v>
      </c>
      <c r="O107" s="549">
        <v>34</v>
      </c>
      <c r="P107" s="549"/>
      <c r="Q107" s="550"/>
      <c r="R107" s="518">
        <f t="shared" ref="R107:U107" si="100">IFERROR((N107/J107),"100%")</f>
        <v>0.4375</v>
      </c>
      <c r="S107" s="519">
        <f t="shared" si="100"/>
        <v>0.23943661971830985</v>
      </c>
      <c r="T107" s="519">
        <f t="shared" si="100"/>
        <v>0</v>
      </c>
      <c r="U107" s="520">
        <f t="shared" si="100"/>
        <v>0</v>
      </c>
      <c r="V107" s="521">
        <f t="shared" si="1"/>
        <v>8.4482758620689657E-2</v>
      </c>
      <c r="W107" s="519">
        <f t="shared" si="55"/>
        <v>0.14310344827586208</v>
      </c>
      <c r="X107" s="519">
        <f t="shared" si="56"/>
        <v>0.14310344827586208</v>
      </c>
      <c r="Y107" s="522">
        <f t="shared" si="57"/>
        <v>0.14310344827586208</v>
      </c>
      <c r="Z107" s="566" t="s">
        <v>1667</v>
      </c>
      <c r="AA107" s="564"/>
      <c r="AB107" s="428"/>
      <c r="AC107" s="429"/>
    </row>
    <row r="108" spans="1:29" ht="148.5" customHeight="1">
      <c r="A108" s="83"/>
      <c r="B108" s="83"/>
      <c r="C108" s="554" t="str">
        <f>IF(ISBLANK('5. Pp (3 años)'!B140),"",'5. Pp (3 años)'!B140)</f>
        <v xml:space="preserve"> Protección Civil</v>
      </c>
      <c r="D108" s="228" t="str">
        <f>IF(ISBLANK('5. Pp (3 años)'!C140),"",'5. Pp (3 años)'!C140)</f>
        <v>Actividad</v>
      </c>
      <c r="E108" s="155" t="str">
        <f>IF(ISBLANK('5. Pp (3 años)'!D140),"",'5. Pp (3 años)'!D140)</f>
        <v>3.1.1.1.15.10 Atención médica prehospitalaria a personas ocasionadas por incidencias reportadas.</v>
      </c>
      <c r="F108" s="155" t="str">
        <f>IF(ISBLANK('5. Pp (3 años)'!E140),"",'5. Pp (3 años)'!E140)</f>
        <v>PPAM: Porcentaja de personas con atención médica</v>
      </c>
      <c r="G108" s="228" t="str">
        <f>IF(ISBLANK('5. Pp (3 años)'!H140),"",'5. Pp (3 años)'!H140)</f>
        <v>Trimestral</v>
      </c>
      <c r="H108" s="555" t="str">
        <f>IF(ISBLANK('5. Pp (3 años)'!J140),"",'5. Pp (3 años)'!J140)</f>
        <v>UNIDAD DE MEDIDA DEL INDICADOR:
Porcentaje
UNIDAD DE MEDIDA DE LAS VARIABLES:
Personas atendidas</v>
      </c>
      <c r="I108" s="532">
        <f>IF(ISBLANK('9. METAS'!K114),"",'9. METAS'!K114)</f>
        <v>1125</v>
      </c>
      <c r="J108" s="533">
        <f>IF(ISBLANK('9. METAS'!Q114),"",'9. METAS'!Q114)</f>
        <v>285</v>
      </c>
      <c r="K108" s="534">
        <f>IF(ISBLANK('9. METAS'!R114),"",'9. METAS'!R114)</f>
        <v>265</v>
      </c>
      <c r="L108" s="534">
        <f>IF(ISBLANK('9. METAS'!S114),"",'9. METAS'!S114)</f>
        <v>285</v>
      </c>
      <c r="M108" s="535">
        <f>IF(ISBLANK('9. METAS'!T114),"",'9. METAS'!T114)</f>
        <v>290</v>
      </c>
      <c r="N108" s="548">
        <v>488</v>
      </c>
      <c r="O108" s="549">
        <v>808</v>
      </c>
      <c r="P108" s="549"/>
      <c r="Q108" s="550"/>
      <c r="R108" s="518">
        <f t="shared" ref="R108:U108" si="101">IFERROR((N108/J108),"100%")</f>
        <v>1.712280701754386</v>
      </c>
      <c r="S108" s="519">
        <f t="shared" si="101"/>
        <v>3.0490566037735851</v>
      </c>
      <c r="T108" s="519">
        <f t="shared" si="101"/>
        <v>0</v>
      </c>
      <c r="U108" s="520">
        <f t="shared" si="101"/>
        <v>0</v>
      </c>
      <c r="V108" s="521">
        <f t="shared" si="1"/>
        <v>0.43377777777777776</v>
      </c>
      <c r="W108" s="519">
        <f t="shared" si="55"/>
        <v>1.1519999999999999</v>
      </c>
      <c r="X108" s="519">
        <f t="shared" si="56"/>
        <v>1.1519999999999999</v>
      </c>
      <c r="Y108" s="522">
        <f t="shared" si="57"/>
        <v>1.1519999999999999</v>
      </c>
      <c r="Z108" s="566" t="s">
        <v>1668</v>
      </c>
      <c r="AA108" s="564"/>
      <c r="AB108" s="428"/>
      <c r="AC108" s="429"/>
    </row>
    <row r="109" spans="1:29" ht="148.5" customHeight="1">
      <c r="A109" s="83"/>
      <c r="B109" s="83"/>
      <c r="C109" s="554" t="str">
        <f>IF(ISBLANK('5. Pp (3 años)'!B141),"",'5. Pp (3 años)'!B141)</f>
        <v xml:space="preserve"> Protección Civil</v>
      </c>
      <c r="D109" s="228" t="str">
        <f>IF(ISBLANK('5. Pp (3 años)'!C141),"",'5. Pp (3 años)'!C141)</f>
        <v>Actividad</v>
      </c>
      <c r="E109" s="155" t="str">
        <f>IF(ISBLANK('5. Pp (3 años)'!D141),"",'5. Pp (3 años)'!D141)</f>
        <v>3.1.1.1.15.11 Supervisión  y atención a eventos públicos y privado de cualquier índole.</v>
      </c>
      <c r="F109" s="155" t="str">
        <f>IF(ISBLANK('5. Pp (3 años)'!E141),"",'5. Pp (3 años)'!E141)</f>
        <v>PEPPS: Porcentaje de eventos públicos y privados supervisados.</v>
      </c>
      <c r="G109" s="228" t="str">
        <f>IF(ISBLANK('5. Pp (3 años)'!H141),"",'5. Pp (3 años)'!H141)</f>
        <v>Trimestral</v>
      </c>
      <c r="H109" s="555" t="str">
        <f>IF(ISBLANK('5. Pp (3 años)'!J141),"",'5. Pp (3 años)'!J141)</f>
        <v>UNIDAD DE MEDIDA DEL INDICADOR:
Porcentaje
UNIDAD DE MEDIDA DE LAS VARIABLES:
Eventos Públicos y privados</v>
      </c>
      <c r="I109" s="532">
        <f>IF(ISBLANK('9. METAS'!K115),"",'9. METAS'!K115)</f>
        <v>525</v>
      </c>
      <c r="J109" s="533">
        <f>IF(ISBLANK('9. METAS'!Q115),"",'9. METAS'!Q115)</f>
        <v>122</v>
      </c>
      <c r="K109" s="534">
        <f>IF(ISBLANK('9. METAS'!R115),"",'9. METAS'!R115)</f>
        <v>129</v>
      </c>
      <c r="L109" s="534">
        <f>IF(ISBLANK('9. METAS'!S115),"",'9. METAS'!S115)</f>
        <v>134</v>
      </c>
      <c r="M109" s="535">
        <f>IF(ISBLANK('9. METAS'!T115),"",'9. METAS'!T115)</f>
        <v>140</v>
      </c>
      <c r="N109" s="548">
        <v>141</v>
      </c>
      <c r="O109" s="549">
        <v>149</v>
      </c>
      <c r="P109" s="549"/>
      <c r="Q109" s="550"/>
      <c r="R109" s="518">
        <f t="shared" ref="R109:U109" si="102">IFERROR((N109/J109),"100%")</f>
        <v>1.1557377049180328</v>
      </c>
      <c r="S109" s="519">
        <f t="shared" si="102"/>
        <v>1.1550387596899225</v>
      </c>
      <c r="T109" s="519">
        <f t="shared" si="102"/>
        <v>0</v>
      </c>
      <c r="U109" s="520">
        <f t="shared" si="102"/>
        <v>0</v>
      </c>
      <c r="V109" s="521">
        <f t="shared" si="1"/>
        <v>0.26857142857142857</v>
      </c>
      <c r="W109" s="519">
        <f t="shared" si="55"/>
        <v>0.55238095238095242</v>
      </c>
      <c r="X109" s="519">
        <f t="shared" si="56"/>
        <v>0.55238095238095242</v>
      </c>
      <c r="Y109" s="522">
        <f t="shared" si="57"/>
        <v>0.55238095238095242</v>
      </c>
      <c r="Z109" s="566" t="s">
        <v>1669</v>
      </c>
      <c r="AA109" s="564"/>
      <c r="AB109" s="428"/>
      <c r="AC109" s="429"/>
    </row>
    <row r="110" spans="1:29" ht="148.5" customHeight="1">
      <c r="A110" s="83"/>
      <c r="B110" s="83"/>
      <c r="C110" s="554" t="str">
        <f>IF(ISBLANK('5. Pp (3 años)'!B142),"",'5. Pp (3 años)'!B142)</f>
        <v xml:space="preserve"> Protección Civil</v>
      </c>
      <c r="D110" s="228" t="str">
        <f>IF(ISBLANK('5. Pp (3 años)'!C142),"",'5. Pp (3 años)'!C142)</f>
        <v>Actividad</v>
      </c>
      <c r="E110" s="155" t="str">
        <f>IF(ISBLANK('5. Pp (3 años)'!D142),"",'5. Pp (3 años)'!D142)</f>
        <v>3.1.1.1.15.12 Verificación de refugios temporale con motivo de la temporada de Fenómenos Hidrometeorológicos.</v>
      </c>
      <c r="F110" s="155" t="str">
        <f>IF(ISBLANK('5. Pp (3 años)'!E142),"",'5. Pp (3 años)'!E142)</f>
        <v>PRTV: Porcentaje  de refugios temporales verificados</v>
      </c>
      <c r="G110" s="556" t="str">
        <f>IF(ISBLANK('5. Pp (3 años)'!H142),"",'5. Pp (3 años)'!H142)</f>
        <v>Trimestral</v>
      </c>
      <c r="H110" s="555" t="str">
        <f>IF(ISBLANK('5. Pp (3 años)'!J142),"",'5. Pp (3 años)'!J142)</f>
        <v>UNIDAD DE MEDIDA DEL INDICADOR:
Porcentaje
UNIDAD DE MEDIDA DE LAS VARIABLES:
Refugios temporales</v>
      </c>
      <c r="I110" s="532">
        <f>IF(ISBLANK('9. METAS'!K116),"",'9. METAS'!K116)</f>
        <v>210</v>
      </c>
      <c r="J110" s="533">
        <f>IF(ISBLANK('9. METAS'!Q116),"",'9. METAS'!Q116)</f>
        <v>0</v>
      </c>
      <c r="K110" s="534">
        <f>IF(ISBLANK('9. METAS'!R116),"",'9. METAS'!R116)</f>
        <v>135</v>
      </c>
      <c r="L110" s="534">
        <f>IF(ISBLANK('9. METAS'!S116),"",'9. METAS'!S116)</f>
        <v>75</v>
      </c>
      <c r="M110" s="535">
        <f>IF(ISBLANK('9. METAS'!T116),"",'9. METAS'!T116)</f>
        <v>0</v>
      </c>
      <c r="N110" s="548">
        <v>3</v>
      </c>
      <c r="O110" s="549">
        <v>151</v>
      </c>
      <c r="P110" s="549"/>
      <c r="Q110" s="550"/>
      <c r="R110" s="518" t="str">
        <f t="shared" ref="R110:U110" si="103">IFERROR((N110/J110),"100%")</f>
        <v>100%</v>
      </c>
      <c r="S110" s="519">
        <f t="shared" si="103"/>
        <v>1.1185185185185185</v>
      </c>
      <c r="T110" s="519">
        <f t="shared" si="103"/>
        <v>0</v>
      </c>
      <c r="U110" s="520" t="str">
        <f t="shared" si="103"/>
        <v>100%</v>
      </c>
      <c r="V110" s="521">
        <f t="shared" si="1"/>
        <v>1.4285714285714285E-2</v>
      </c>
      <c r="W110" s="519">
        <f t="shared" si="55"/>
        <v>0.73333333333333328</v>
      </c>
      <c r="X110" s="519">
        <f t="shared" si="56"/>
        <v>0.73333333333333328</v>
      </c>
      <c r="Y110" s="522">
        <f t="shared" si="57"/>
        <v>0.73333333333333328</v>
      </c>
      <c r="Z110" s="566" t="s">
        <v>1670</v>
      </c>
      <c r="AA110" s="564"/>
      <c r="AB110" s="428"/>
      <c r="AC110" s="429"/>
    </row>
    <row r="111" spans="1:29" ht="148.5" customHeight="1">
      <c r="A111" s="83"/>
      <c r="B111" s="83"/>
      <c r="C111" s="554" t="str">
        <f>IF(ISBLANK('5. Pp (3 años)'!B143),"",'5. Pp (3 años)'!B143)</f>
        <v xml:space="preserve"> Protección Civil</v>
      </c>
      <c r="D111" s="228" t="str">
        <f>IF(ISBLANK('5. Pp (3 años)'!C143),"",'5. Pp (3 años)'!C143)</f>
        <v>Actividad</v>
      </c>
      <c r="E111" s="155" t="str">
        <f>IF(ISBLANK('5. Pp (3 años)'!D143),"",'5. Pp (3 años)'!D143)</f>
        <v>3.1.1.1.15.13 Implementación de operativos con motivo a los diversos fenómenos naturales y antrópicos</v>
      </c>
      <c r="F111" s="155" t="str">
        <f>IF(ISBLANK('5. Pp (3 años)'!E143),"",'5. Pp (3 años)'!E143)</f>
        <v>POI: Porcentaje de operativos implementados.</v>
      </c>
      <c r="G111" s="228" t="str">
        <f>IF(ISBLANK('5. Pp (3 años)'!H143),"",'5. Pp (3 años)'!H143)</f>
        <v>Trimestral</v>
      </c>
      <c r="H111" s="555" t="str">
        <f>IF(ISBLANK('5. Pp (3 años)'!J143),"",'5. Pp (3 años)'!J143)</f>
        <v>UNIDAD DE MEDIDA DEL INDICADOR:
Porcentaje
UNIDAD DE MEDIDA DE LAS VARIABLES:
Operativos implementados</v>
      </c>
      <c r="I111" s="532">
        <f>IF(ISBLANK('9. METAS'!K117),"",'9. METAS'!K117)</f>
        <v>24</v>
      </c>
      <c r="J111" s="533">
        <f>IF(ISBLANK('9. METAS'!Q117),"",'9. METAS'!Q117)</f>
        <v>4</v>
      </c>
      <c r="K111" s="534">
        <f>IF(ISBLANK('9. METAS'!R117),"",'9. METAS'!R117)</f>
        <v>7</v>
      </c>
      <c r="L111" s="534">
        <f>IF(ISBLANK('9. METAS'!S117),"",'9. METAS'!S117)</f>
        <v>7</v>
      </c>
      <c r="M111" s="535">
        <f>IF(ISBLANK('9. METAS'!T117),"",'9. METAS'!T117)</f>
        <v>6</v>
      </c>
      <c r="N111" s="548">
        <v>3</v>
      </c>
      <c r="O111" s="549">
        <v>6</v>
      </c>
      <c r="P111" s="549"/>
      <c r="Q111" s="550"/>
      <c r="R111" s="518">
        <f t="shared" ref="R111:U111" si="104">IFERROR((N111/J111),"100%")</f>
        <v>0.75</v>
      </c>
      <c r="S111" s="519">
        <f t="shared" si="104"/>
        <v>0.8571428571428571</v>
      </c>
      <c r="T111" s="519">
        <f t="shared" si="104"/>
        <v>0</v>
      </c>
      <c r="U111" s="520">
        <f t="shared" si="104"/>
        <v>0</v>
      </c>
      <c r="V111" s="521">
        <f t="shared" si="1"/>
        <v>0.125</v>
      </c>
      <c r="W111" s="519">
        <f t="shared" si="55"/>
        <v>0.375</v>
      </c>
      <c r="X111" s="519">
        <f t="shared" si="56"/>
        <v>0.375</v>
      </c>
      <c r="Y111" s="522">
        <f t="shared" si="57"/>
        <v>0.375</v>
      </c>
      <c r="Z111" s="566" t="s">
        <v>1671</v>
      </c>
      <c r="AA111" s="564"/>
      <c r="AB111" s="428"/>
      <c r="AC111" s="429"/>
    </row>
    <row r="112" spans="1:29" ht="148.5" customHeight="1">
      <c r="A112" s="83"/>
      <c r="B112" s="83"/>
      <c r="C112" s="554" t="str">
        <f>IF(ISBLANK('5. Pp (3 años)'!B144),"",'5. Pp (3 años)'!B144)</f>
        <v xml:space="preserve"> Protección Civil</v>
      </c>
      <c r="D112" s="228" t="str">
        <f>IF(ISBLANK('5. Pp (3 años)'!C144),"",'5. Pp (3 años)'!C144)</f>
        <v>Actividad</v>
      </c>
      <c r="E112" s="155" t="str">
        <f>IF(ISBLANK('5. Pp (3 años)'!D144),"",'5. Pp (3 años)'!D144)</f>
        <v>3.1.1.1.15.14 Implementación de salvamentos, rescates y primeros auxilios en playas, cenotes y lagunas en el municipio.</v>
      </c>
      <c r="F112" s="155" t="str">
        <f>IF(ISBLANK('5. Pp (3 años)'!E144),"",'5. Pp (3 años)'!E144)</f>
        <v xml:space="preserve">PSRPI: Porcentaje de salvamentos, rescates y primeros auxilios implementados en las playas, cenotes y lagunas. </v>
      </c>
      <c r="G112" s="312" t="str">
        <f>IF(ISBLANK('5. Pp (3 años)'!H144),"",'5. Pp (3 años)'!H144)</f>
        <v>Trimestral</v>
      </c>
      <c r="H112" s="555" t="str">
        <f>IF(ISBLANK('5. Pp (3 años)'!J144),"",'5. Pp (3 años)'!J144)</f>
        <v>UNIDAD DE MEDIDA DEL INDICADOR:
Porcentaje 
UNIDAD DE MEDIDA DE LAS VARIABLES:
Salvamentos, rescates y primeros auxilios</v>
      </c>
      <c r="I112" s="532">
        <f>IF(ISBLANK('9. METAS'!K118),"",'9. METAS'!K118)</f>
        <v>217</v>
      </c>
      <c r="J112" s="533">
        <f>IF(ISBLANK('9. METAS'!Q118),"",'9. METAS'!Q118)</f>
        <v>42</v>
      </c>
      <c r="K112" s="534">
        <f>IF(ISBLANK('9. METAS'!R118),"",'9. METAS'!R118)</f>
        <v>65</v>
      </c>
      <c r="L112" s="534">
        <f>IF(ISBLANK('9. METAS'!S118),"",'9. METAS'!S118)</f>
        <v>48</v>
      </c>
      <c r="M112" s="535">
        <f>IF(ISBLANK('9. METAS'!T118),"",'9. METAS'!T118)</f>
        <v>62</v>
      </c>
      <c r="N112" s="548">
        <v>174</v>
      </c>
      <c r="O112" s="549">
        <v>134</v>
      </c>
      <c r="P112" s="549"/>
      <c r="Q112" s="550"/>
      <c r="R112" s="518">
        <f t="shared" ref="R112:U112" si="105">IFERROR((N112/J112),"100%")</f>
        <v>4.1428571428571432</v>
      </c>
      <c r="S112" s="519">
        <f t="shared" si="105"/>
        <v>2.0615384615384613</v>
      </c>
      <c r="T112" s="519">
        <f t="shared" si="105"/>
        <v>0</v>
      </c>
      <c r="U112" s="520">
        <f t="shared" si="105"/>
        <v>0</v>
      </c>
      <c r="V112" s="521">
        <f t="shared" si="1"/>
        <v>0.8018433179723502</v>
      </c>
      <c r="W112" s="519">
        <f t="shared" si="55"/>
        <v>1.4193548387096775</v>
      </c>
      <c r="X112" s="519">
        <f t="shared" si="56"/>
        <v>1.4193548387096775</v>
      </c>
      <c r="Y112" s="522">
        <f t="shared" si="57"/>
        <v>1.4193548387096775</v>
      </c>
      <c r="Z112" s="566" t="s">
        <v>1672</v>
      </c>
      <c r="AA112" s="564"/>
      <c r="AB112" s="428"/>
      <c r="AC112" s="429"/>
    </row>
    <row r="113" spans="1:29" ht="148.5" customHeight="1">
      <c r="A113" s="83"/>
      <c r="B113" s="83"/>
      <c r="C113" s="554" t="str">
        <f>IF(ISBLANK('5. Pp (3 años)'!B145),"",'5. Pp (3 años)'!B145)</f>
        <v xml:space="preserve"> Protección Civil</v>
      </c>
      <c r="D113" s="228" t="str">
        <f>IF(ISBLANK('5. Pp (3 años)'!C145),"",'5. Pp (3 años)'!C145)</f>
        <v>Actividad</v>
      </c>
      <c r="E113" s="155" t="str">
        <f>IF(ISBLANK('5. Pp (3 años)'!D145),"",'5. Pp (3 años)'!D145)</f>
        <v>3.1.1.1.15.15 Ejecución de acciones preventivas de manera permanente en las diversas playas, en beneficio a la ciudadanía.</v>
      </c>
      <c r="F113" s="155" t="str">
        <f>IF(ISBLANK('5. Pp (3 años)'!E145),"",'5. Pp (3 años)'!E145)</f>
        <v>PAPB: Porcentaje acciones preventivas brindadas a la población benitojuarense y vacacionistas.</v>
      </c>
      <c r="G113" s="228" t="str">
        <f>IF(ISBLANK('5. Pp (3 años)'!H145),"",'5. Pp (3 años)'!H145)</f>
        <v>Trimestral</v>
      </c>
      <c r="H113" s="555" t="str">
        <f>IF(ISBLANK('5. Pp (3 años)'!J145),"",'5. Pp (3 años)'!J145)</f>
        <v xml:space="preserve">UNIDAD DE MEDIDA DEL INDICADOR:
Porcentaje
UNIDAD DE MEDIDA DE LAS VARIABLES:
acciones preventivas </v>
      </c>
      <c r="I113" s="532">
        <f>IF(ISBLANK('9. METAS'!K119),"",'9. METAS'!K119)</f>
        <v>1053400</v>
      </c>
      <c r="J113" s="533">
        <f>IF(ISBLANK('9. METAS'!Q119),"",'9. METAS'!Q119)</f>
        <v>263350</v>
      </c>
      <c r="K113" s="534">
        <f>IF(ISBLANK('9. METAS'!R119),"",'9. METAS'!R119)</f>
        <v>263300</v>
      </c>
      <c r="L113" s="534">
        <f>IF(ISBLANK('9. METAS'!S119),"",'9. METAS'!S119)</f>
        <v>263400</v>
      </c>
      <c r="M113" s="535">
        <f>IF(ISBLANK('9. METAS'!T119),"",'9. METAS'!T119)</f>
        <v>263350</v>
      </c>
      <c r="N113" s="548">
        <v>161212</v>
      </c>
      <c r="O113" s="549">
        <v>126323</v>
      </c>
      <c r="P113" s="549"/>
      <c r="Q113" s="550"/>
      <c r="R113" s="518">
        <f t="shared" ref="R113:U113" si="106">IFERROR((N113/J113),"100%")</f>
        <v>0.61215872413138406</v>
      </c>
      <c r="S113" s="519">
        <f t="shared" si="106"/>
        <v>0.47976832510444362</v>
      </c>
      <c r="T113" s="519">
        <f t="shared" si="106"/>
        <v>0</v>
      </c>
      <c r="U113" s="520">
        <f t="shared" si="106"/>
        <v>0</v>
      </c>
      <c r="V113" s="521">
        <f t="shared" si="1"/>
        <v>0.15303968103284601</v>
      </c>
      <c r="W113" s="519">
        <f t="shared" si="55"/>
        <v>0.27295898993734574</v>
      </c>
      <c r="X113" s="519">
        <f t="shared" si="56"/>
        <v>0.27295898993734574</v>
      </c>
      <c r="Y113" s="522">
        <f t="shared" si="57"/>
        <v>0.27295898993734574</v>
      </c>
      <c r="Z113" s="566" t="s">
        <v>1673</v>
      </c>
      <c r="AA113" s="564"/>
      <c r="AB113" s="428"/>
      <c r="AC113" s="429"/>
    </row>
    <row r="114" spans="1:29" ht="148.5" customHeight="1">
      <c r="A114" s="83"/>
      <c r="B114" s="83"/>
      <c r="C114" s="554" t="str">
        <f>IF(ISBLANK('5. Pp (3 años)'!B146),"",'5. Pp (3 años)'!B146)</f>
        <v xml:space="preserve"> Protección Civil</v>
      </c>
      <c r="D114" s="228" t="str">
        <f>IF(ISBLANK('5. Pp (3 años)'!C146),"",'5. Pp (3 años)'!C146)</f>
        <v>Actividad</v>
      </c>
      <c r="E114" s="155" t="str">
        <f>IF(ISBLANK('5. Pp (3 años)'!D146),"",'5. Pp (3 años)'!D146)</f>
        <v>3.1.1.1.15.16 Atención a quejas ciudadanas en materia de protección civil.</v>
      </c>
      <c r="F114" s="155" t="str">
        <f>IF(ISBLANK('5. Pp (3 años)'!E146),"",'5. Pp (3 años)'!E146)</f>
        <v>PQCA: Porcentaje de quejas ciudadanas atendidas.</v>
      </c>
      <c r="G114" s="228" t="str">
        <f>IF(ISBLANK('5. Pp (3 años)'!H146),"",'5. Pp (3 años)'!H146)</f>
        <v>Trimestral</v>
      </c>
      <c r="H114" s="555" t="str">
        <f>IF(ISBLANK('5. Pp (3 años)'!J146),"",'5. Pp (3 años)'!J146)</f>
        <v xml:space="preserve">UNIDAD DE MEDIDA DEL INDICADOR:
Porcentaje
UNIDAD DE MEDIDA DE LAS VARIABLES:
Quejas ciudadanas </v>
      </c>
      <c r="I114" s="532">
        <f>IF(ISBLANK('9. METAS'!K120),"",'9. METAS'!K120)</f>
        <v>129</v>
      </c>
      <c r="J114" s="533">
        <f>IF(ISBLANK('9. METAS'!Q120),"",'9. METAS'!Q120)</f>
        <v>32</v>
      </c>
      <c r="K114" s="534">
        <f>IF(ISBLANK('9. METAS'!R120),"",'9. METAS'!R120)</f>
        <v>33</v>
      </c>
      <c r="L114" s="534">
        <f>IF(ISBLANK('9. METAS'!S120),"",'9. METAS'!S120)</f>
        <v>29</v>
      </c>
      <c r="M114" s="535">
        <f>IF(ISBLANK('9. METAS'!T120),"",'9. METAS'!T120)</f>
        <v>35</v>
      </c>
      <c r="N114" s="548">
        <v>42</v>
      </c>
      <c r="O114" s="549">
        <v>33</v>
      </c>
      <c r="P114" s="549"/>
      <c r="Q114" s="550"/>
      <c r="R114" s="518">
        <f t="shared" ref="R114:U114" si="107">IFERROR((N114/J114),"100%")</f>
        <v>1.3125</v>
      </c>
      <c r="S114" s="519">
        <f t="shared" si="107"/>
        <v>1</v>
      </c>
      <c r="T114" s="519">
        <f t="shared" si="107"/>
        <v>0</v>
      </c>
      <c r="U114" s="520">
        <f t="shared" si="107"/>
        <v>0</v>
      </c>
      <c r="V114" s="521">
        <f t="shared" si="1"/>
        <v>0.32558139534883723</v>
      </c>
      <c r="W114" s="519">
        <f t="shared" si="55"/>
        <v>0.58139534883720934</v>
      </c>
      <c r="X114" s="519">
        <f t="shared" si="56"/>
        <v>0.58139534883720934</v>
      </c>
      <c r="Y114" s="522">
        <f t="shared" si="57"/>
        <v>0.58139534883720934</v>
      </c>
      <c r="Z114" s="566" t="s">
        <v>1674</v>
      </c>
      <c r="AA114" s="564"/>
      <c r="AB114" s="428"/>
      <c r="AC114" s="429"/>
    </row>
    <row r="115" spans="1:29" ht="148.5" customHeight="1">
      <c r="A115" s="83"/>
      <c r="B115" s="83"/>
      <c r="C115" s="578" t="str">
        <f>IF(ISBLANK('5. Pp (3 años)'!B147),"",'5. Pp (3 años)'!B147)</f>
        <v xml:space="preserve"> Protección Civil</v>
      </c>
      <c r="D115" s="335" t="str">
        <f>IF(ISBLANK('5. Pp (3 años)'!C147),"",'5. Pp (3 años)'!C147)</f>
        <v>Actividad</v>
      </c>
      <c r="E115" s="166" t="str">
        <f>IF(ISBLANK('5. Pp (3 años)'!D147),"",'5. Pp (3 años)'!D147)</f>
        <v>3.1.1.1.15.17 Integración de los diversos Comités Operativos Especializados en Materia de Protección Civil</v>
      </c>
      <c r="F115" s="166" t="str">
        <f>IF(ISBLANK('5. Pp (3 años)'!E147),"",'5. Pp (3 años)'!E147)</f>
        <v>PDCI: Porcentaje de los diversos comités integrados</v>
      </c>
      <c r="G115" s="335" t="str">
        <f>IF(ISBLANK('5. Pp (3 años)'!H147),"",'5. Pp (3 años)'!H147)</f>
        <v>Trimestral</v>
      </c>
      <c r="H115" s="579" t="str">
        <f>IF(ISBLANK('5. Pp (3 años)'!J147),"",'5. Pp (3 años)'!J147)</f>
        <v xml:space="preserve">UNIDAD DE MEDIDA DEL INDICADOR:  
Porcentaje
UNIDAD DE MEDIDA DE LAS VARIABLES:
 Comités  </v>
      </c>
      <c r="I115" s="580">
        <f>IF(ISBLANK('9. METAS'!K121),"",'9. METAS'!K121)</f>
        <v>2</v>
      </c>
      <c r="J115" s="581">
        <f>IF(ISBLANK('9. METAS'!Q121),"",'9. METAS'!Q121)</f>
        <v>1</v>
      </c>
      <c r="K115" s="582">
        <f>IF(ISBLANK('9. METAS'!R121),"",'9. METAS'!R121)</f>
        <v>1</v>
      </c>
      <c r="L115" s="582">
        <f>IF(ISBLANK('9. METAS'!S121),"",'9. METAS'!S121)</f>
        <v>0</v>
      </c>
      <c r="M115" s="583">
        <f>IF(ISBLANK('9. METAS'!T121),"",'9. METAS'!T121)</f>
        <v>0</v>
      </c>
      <c r="N115" s="584">
        <v>1</v>
      </c>
      <c r="O115" s="585">
        <v>1</v>
      </c>
      <c r="P115" s="585"/>
      <c r="Q115" s="586"/>
      <c r="R115" s="587">
        <f t="shared" ref="R115:U115" si="108">IFERROR((N115/J115),"100%")</f>
        <v>1</v>
      </c>
      <c r="S115" s="588">
        <f t="shared" si="108"/>
        <v>1</v>
      </c>
      <c r="T115" s="588" t="str">
        <f t="shared" si="108"/>
        <v>100%</v>
      </c>
      <c r="U115" s="589" t="str">
        <f t="shared" si="108"/>
        <v>100%</v>
      </c>
      <c r="V115" s="590">
        <f t="shared" si="1"/>
        <v>0.5</v>
      </c>
      <c r="W115" s="588">
        <f t="shared" si="55"/>
        <v>1</v>
      </c>
      <c r="X115" s="588">
        <f t="shared" si="56"/>
        <v>1</v>
      </c>
      <c r="Y115" s="589">
        <f t="shared" si="57"/>
        <v>1</v>
      </c>
      <c r="Z115" s="591" t="s">
        <v>1675</v>
      </c>
      <c r="AA115" s="592"/>
      <c r="AB115" s="593"/>
      <c r="AC115" s="463"/>
    </row>
    <row r="116" spans="1:29" ht="148.5" hidden="1" customHeight="1">
      <c r="A116" s="83"/>
      <c r="B116" s="83"/>
      <c r="C116" s="594" t="str">
        <f>IF(ISBLANK('5. Pp (3 años)'!B148),"",'5. Pp (3 años)'!B148)</f>
        <v/>
      </c>
      <c r="D116" s="312" t="str">
        <f>IF(ISBLANK('5. Pp (3 años)'!C148),"",'5. Pp (3 años)'!C148)</f>
        <v/>
      </c>
      <c r="E116" s="311" t="str">
        <f>IF(ISBLANK('5. Pp (3 años)'!D148),"",'5. Pp (3 años)'!D148)</f>
        <v/>
      </c>
      <c r="F116" s="311" t="str">
        <f>IF(ISBLANK('5. Pp (3 años)'!E148),"",'5. Pp (3 años)'!E148)</f>
        <v/>
      </c>
      <c r="G116" s="595" t="str">
        <f>IF(ISBLANK('5. Pp (3 años)'!H148),"",'5. Pp (3 años)'!H148)</f>
        <v/>
      </c>
      <c r="H116" s="596" t="str">
        <f>IF(ISBLANK('5. Pp (3 años)'!J148),"",'5. Pp (3 años)'!J148)</f>
        <v/>
      </c>
      <c r="I116" s="597" t="str">
        <f>IF(ISBLANK('9. METAS'!K122),"",'9. METAS'!K122)</f>
        <v/>
      </c>
      <c r="J116" s="598" t="str">
        <f>IF(ISBLANK('9. METAS'!Q122),"",'9. METAS'!Q122)</f>
        <v/>
      </c>
      <c r="K116" s="599" t="str">
        <f>IF(ISBLANK('9. METAS'!R122),"",'9. METAS'!R122)</f>
        <v/>
      </c>
      <c r="L116" s="599" t="str">
        <f>IF(ISBLANK('9. METAS'!S122),"",'9. METAS'!S122)</f>
        <v/>
      </c>
      <c r="M116" s="600" t="str">
        <f>IF(ISBLANK('9. METAS'!T122),"",'9. METAS'!T122)</f>
        <v/>
      </c>
      <c r="N116" s="601"/>
      <c r="O116" s="602"/>
      <c r="P116" s="602"/>
      <c r="Q116" s="603"/>
      <c r="R116" s="604" t="str">
        <f t="shared" ref="R116:U116" si="109">IFERROR((N116/J116),"100%")</f>
        <v>100%</v>
      </c>
      <c r="S116" s="605" t="str">
        <f t="shared" si="109"/>
        <v>100%</v>
      </c>
      <c r="T116" s="605" t="str">
        <f t="shared" si="109"/>
        <v>100%</v>
      </c>
      <c r="U116" s="606" t="str">
        <f t="shared" si="109"/>
        <v>100%</v>
      </c>
      <c r="V116" s="607" t="str">
        <f t="shared" si="1"/>
        <v>No Programado</v>
      </c>
      <c r="W116" s="605" t="str">
        <f t="shared" si="55"/>
        <v>No Programado</v>
      </c>
      <c r="X116" s="605" t="str">
        <f t="shared" ref="X116:X243" si="110">IFERROR((O116+P116)/I116, "No Programado")</f>
        <v>No Programado</v>
      </c>
      <c r="Y116" s="608" t="str">
        <f t="shared" ref="Y116:Y243" si="111">IFERROR((P116+Q116)/I116, "No Programado")</f>
        <v>No Programado</v>
      </c>
      <c r="Z116" s="426"/>
      <c r="AA116" s="427"/>
      <c r="AB116" s="427"/>
      <c r="AC116" s="472"/>
    </row>
    <row r="117" spans="1:29" ht="148.5" hidden="1" customHeight="1">
      <c r="A117" s="83"/>
      <c r="B117" s="83"/>
      <c r="C117" s="546" t="str">
        <f>IF(ISBLANK('5. Pp (3 años)'!B149),"",'5. Pp (3 años)'!B149)</f>
        <v/>
      </c>
      <c r="D117" s="217" t="str">
        <f>IF(ISBLANK('5. Pp (3 años)'!C149),"",'5. Pp (3 años)'!C149)</f>
        <v/>
      </c>
      <c r="E117" s="216" t="str">
        <f>IF(ISBLANK('5. Pp (3 años)'!D149),"",'5. Pp (3 años)'!D149)</f>
        <v/>
      </c>
      <c r="F117" s="216" t="str">
        <f>IF(ISBLANK('5. Pp (3 años)'!E149),"",'5. Pp (3 años)'!E149)</f>
        <v/>
      </c>
      <c r="G117" s="217" t="str">
        <f>IF(ISBLANK('5. Pp (3 años)'!H149),"",'5. Pp (3 años)'!H149)</f>
        <v/>
      </c>
      <c r="H117" s="547" t="str">
        <f>IF(ISBLANK('5. Pp (3 años)'!J149),"",'5. Pp (3 años)'!J149)</f>
        <v/>
      </c>
      <c r="I117" s="609" t="str">
        <f>IF(ISBLANK('9. METAS'!K123),"",'9. METAS'!K123)</f>
        <v/>
      </c>
      <c r="J117" s="533" t="str">
        <f>IF(ISBLANK('9. METAS'!Q123),"",'9. METAS'!Q123)</f>
        <v/>
      </c>
      <c r="K117" s="534" t="str">
        <f>IF(ISBLANK('9. METAS'!R123),"",'9. METAS'!R123)</f>
        <v/>
      </c>
      <c r="L117" s="534" t="str">
        <f>IF(ISBLANK('9. METAS'!S123),"",'9. METAS'!S123)</f>
        <v/>
      </c>
      <c r="M117" s="535" t="str">
        <f>IF(ISBLANK('9. METAS'!T123),"",'9. METAS'!T123)</f>
        <v/>
      </c>
      <c r="N117" s="548"/>
      <c r="O117" s="549"/>
      <c r="P117" s="549"/>
      <c r="Q117" s="550"/>
      <c r="R117" s="518" t="str">
        <f t="shared" ref="R117:U117" si="112">IFERROR((N117/J117),"100%")</f>
        <v>100%</v>
      </c>
      <c r="S117" s="519" t="str">
        <f t="shared" si="112"/>
        <v>100%</v>
      </c>
      <c r="T117" s="519" t="str">
        <f t="shared" si="112"/>
        <v>100%</v>
      </c>
      <c r="U117" s="520" t="str">
        <f t="shared" si="112"/>
        <v>100%</v>
      </c>
      <c r="V117" s="521" t="str">
        <f t="shared" si="1"/>
        <v>No Programado</v>
      </c>
      <c r="W117" s="519" t="str">
        <f t="shared" si="55"/>
        <v>No Programado</v>
      </c>
      <c r="X117" s="519" t="str">
        <f t="shared" si="110"/>
        <v>No Programado</v>
      </c>
      <c r="Y117" s="522" t="str">
        <f t="shared" si="111"/>
        <v>No Programado</v>
      </c>
      <c r="Z117" s="610"/>
      <c r="AA117" s="428"/>
      <c r="AB117" s="428"/>
      <c r="AC117" s="429"/>
    </row>
    <row r="118" spans="1:29" ht="15.75" hidden="1" customHeight="1">
      <c r="A118" s="83"/>
      <c r="B118" s="83"/>
      <c r="C118" s="554" t="str">
        <f>IF(ISBLANK('5. Pp (3 años)'!B150),"",'5. Pp (3 años)'!B150)</f>
        <v/>
      </c>
      <c r="D118" s="228" t="str">
        <f>IF(ISBLANK('5. Pp (3 años)'!C150),"",'5. Pp (3 años)'!C150)</f>
        <v/>
      </c>
      <c r="E118" s="155" t="str">
        <f>IF(ISBLANK('5. Pp (3 años)'!D150),"",'5. Pp (3 años)'!D150)</f>
        <v/>
      </c>
      <c r="F118" s="155" t="str">
        <f>IF(ISBLANK('5. Pp (3 años)'!E150),"",'5. Pp (3 años)'!E150)</f>
        <v/>
      </c>
      <c r="G118" s="312" t="str">
        <f>IF(ISBLANK('5. Pp (3 años)'!H150),"",'5. Pp (3 años)'!H150)</f>
        <v/>
      </c>
      <c r="H118" s="555" t="str">
        <f>IF(ISBLANK('5. Pp (3 años)'!J150),"",'5. Pp (3 años)'!J150)</f>
        <v/>
      </c>
      <c r="I118" s="609" t="str">
        <f>IF(ISBLANK('9. METAS'!K124),"",'9. METAS'!K124)</f>
        <v/>
      </c>
      <c r="J118" s="533" t="str">
        <f>IF(ISBLANK('9. METAS'!Q124),"",'9. METAS'!Q124)</f>
        <v/>
      </c>
      <c r="K118" s="534" t="str">
        <f>IF(ISBLANK('9. METAS'!R124),"",'9. METAS'!R124)</f>
        <v/>
      </c>
      <c r="L118" s="534" t="str">
        <f>IF(ISBLANK('9. METAS'!S124),"",'9. METAS'!S124)</f>
        <v/>
      </c>
      <c r="M118" s="535" t="str">
        <f>IF(ISBLANK('9. METAS'!T124),"",'9. METAS'!T124)</f>
        <v/>
      </c>
      <c r="N118" s="548"/>
      <c r="O118" s="549"/>
      <c r="P118" s="549"/>
      <c r="Q118" s="550"/>
      <c r="R118" s="518" t="str">
        <f t="shared" ref="R118:U118" si="113">IFERROR((N118/J118),"100%")</f>
        <v>100%</v>
      </c>
      <c r="S118" s="519" t="str">
        <f t="shared" si="113"/>
        <v>100%</v>
      </c>
      <c r="T118" s="519" t="str">
        <f t="shared" si="113"/>
        <v>100%</v>
      </c>
      <c r="U118" s="520" t="str">
        <f t="shared" si="113"/>
        <v>100%</v>
      </c>
      <c r="V118" s="521" t="str">
        <f t="shared" si="1"/>
        <v>No Programado</v>
      </c>
      <c r="W118" s="519" t="str">
        <f t="shared" si="55"/>
        <v>No Programado</v>
      </c>
      <c r="X118" s="519" t="str">
        <f t="shared" si="110"/>
        <v>No Programado</v>
      </c>
      <c r="Y118" s="522" t="str">
        <f t="shared" si="111"/>
        <v>No Programado</v>
      </c>
      <c r="Z118" s="610"/>
      <c r="AA118" s="428"/>
      <c r="AB118" s="428"/>
      <c r="AC118" s="429"/>
    </row>
    <row r="119" spans="1:29" ht="15.75" hidden="1" customHeight="1">
      <c r="A119" s="83"/>
      <c r="B119" s="83"/>
      <c r="C119" s="554" t="str">
        <f>IF(ISBLANK('5. Pp (3 años)'!B151),"",'5. Pp (3 años)'!B151)</f>
        <v/>
      </c>
      <c r="D119" s="228" t="str">
        <f>IF(ISBLANK('5. Pp (3 años)'!C151),"",'5. Pp (3 años)'!C151)</f>
        <v/>
      </c>
      <c r="E119" s="155" t="str">
        <f>IF(ISBLANK('5. Pp (3 años)'!D151),"",'5. Pp (3 años)'!D151)</f>
        <v/>
      </c>
      <c r="F119" s="155" t="str">
        <f>IF(ISBLANK('5. Pp (3 años)'!E151),"",'5. Pp (3 años)'!E151)</f>
        <v/>
      </c>
      <c r="G119" s="228" t="str">
        <f>IF(ISBLANK('5. Pp (3 años)'!H151),"",'5. Pp (3 años)'!H151)</f>
        <v/>
      </c>
      <c r="H119" s="555" t="str">
        <f>IF(ISBLANK('5. Pp (3 años)'!J151),"",'5. Pp (3 años)'!J151)</f>
        <v/>
      </c>
      <c r="I119" s="609" t="str">
        <f>IF(ISBLANK('9. METAS'!K125),"",'9. METAS'!K125)</f>
        <v/>
      </c>
      <c r="J119" s="533" t="str">
        <f>IF(ISBLANK('9. METAS'!Q125),"",'9. METAS'!Q125)</f>
        <v/>
      </c>
      <c r="K119" s="534" t="str">
        <f>IF(ISBLANK('9. METAS'!R125),"",'9. METAS'!R125)</f>
        <v/>
      </c>
      <c r="L119" s="534" t="str">
        <f>IF(ISBLANK('9. METAS'!S125),"",'9. METAS'!S125)</f>
        <v/>
      </c>
      <c r="M119" s="535" t="str">
        <f>IF(ISBLANK('9. METAS'!T125),"",'9. METAS'!T125)</f>
        <v/>
      </c>
      <c r="N119" s="548"/>
      <c r="O119" s="549"/>
      <c r="P119" s="549"/>
      <c r="Q119" s="550"/>
      <c r="R119" s="518" t="str">
        <f t="shared" ref="R119:U119" si="114">IFERROR((N119/J119),"100%")</f>
        <v>100%</v>
      </c>
      <c r="S119" s="519" t="str">
        <f t="shared" si="114"/>
        <v>100%</v>
      </c>
      <c r="T119" s="519" t="str">
        <f t="shared" si="114"/>
        <v>100%</v>
      </c>
      <c r="U119" s="520" t="str">
        <f t="shared" si="114"/>
        <v>100%</v>
      </c>
      <c r="V119" s="521" t="str">
        <f t="shared" si="1"/>
        <v>No Programado</v>
      </c>
      <c r="W119" s="519" t="str">
        <f t="shared" si="55"/>
        <v>No Programado</v>
      </c>
      <c r="X119" s="519" t="str">
        <f t="shared" si="110"/>
        <v>No Programado</v>
      </c>
      <c r="Y119" s="522" t="str">
        <f t="shared" si="111"/>
        <v>No Programado</v>
      </c>
      <c r="Z119" s="610"/>
      <c r="AA119" s="428"/>
      <c r="AB119" s="428"/>
      <c r="AC119" s="429"/>
    </row>
    <row r="120" spans="1:29" ht="15.75" hidden="1" customHeight="1">
      <c r="A120" s="83"/>
      <c r="B120" s="83"/>
      <c r="C120" s="554" t="str">
        <f>IF(ISBLANK('5. Pp (3 años)'!B152),"",'5. Pp (3 años)'!B152)</f>
        <v/>
      </c>
      <c r="D120" s="228" t="str">
        <f>IF(ISBLANK('5. Pp (3 años)'!C152),"",'5. Pp (3 años)'!C152)</f>
        <v/>
      </c>
      <c r="E120" s="155" t="str">
        <f>IF(ISBLANK('5. Pp (3 años)'!D152),"",'5. Pp (3 años)'!D152)</f>
        <v/>
      </c>
      <c r="F120" s="155" t="str">
        <f>IF(ISBLANK('5. Pp (3 años)'!E152),"",'5. Pp (3 años)'!E152)</f>
        <v/>
      </c>
      <c r="G120" s="228" t="str">
        <f>IF(ISBLANK('5. Pp (3 años)'!H152),"",'5. Pp (3 años)'!H152)</f>
        <v/>
      </c>
      <c r="H120" s="555" t="str">
        <f>IF(ISBLANK('5. Pp (3 años)'!J152),"",'5. Pp (3 años)'!J152)</f>
        <v/>
      </c>
      <c r="I120" s="609" t="str">
        <f>IF(ISBLANK('9. METAS'!K126),"",'9. METAS'!K126)</f>
        <v/>
      </c>
      <c r="J120" s="533" t="str">
        <f>IF(ISBLANK('9. METAS'!Q126),"",'9. METAS'!Q126)</f>
        <v/>
      </c>
      <c r="K120" s="534" t="str">
        <f>IF(ISBLANK('9. METAS'!R126),"",'9. METAS'!R126)</f>
        <v/>
      </c>
      <c r="L120" s="534" t="str">
        <f>IF(ISBLANK('9. METAS'!S126),"",'9. METAS'!S126)</f>
        <v/>
      </c>
      <c r="M120" s="535" t="str">
        <f>IF(ISBLANK('9. METAS'!T126),"",'9. METAS'!T126)</f>
        <v/>
      </c>
      <c r="N120" s="548"/>
      <c r="O120" s="549"/>
      <c r="P120" s="549"/>
      <c r="Q120" s="550"/>
      <c r="R120" s="518" t="str">
        <f t="shared" ref="R120:U120" si="115">IFERROR((N120/J120),"100%")</f>
        <v>100%</v>
      </c>
      <c r="S120" s="519" t="str">
        <f t="shared" si="115"/>
        <v>100%</v>
      </c>
      <c r="T120" s="519" t="str">
        <f t="shared" si="115"/>
        <v>100%</v>
      </c>
      <c r="U120" s="520" t="str">
        <f t="shared" si="115"/>
        <v>100%</v>
      </c>
      <c r="V120" s="521" t="str">
        <f t="shared" si="1"/>
        <v>No Programado</v>
      </c>
      <c r="W120" s="519" t="str">
        <f t="shared" si="55"/>
        <v>No Programado</v>
      </c>
      <c r="X120" s="519" t="str">
        <f t="shared" si="110"/>
        <v>No Programado</v>
      </c>
      <c r="Y120" s="522" t="str">
        <f t="shared" si="111"/>
        <v>No Programado</v>
      </c>
      <c r="Z120" s="610"/>
      <c r="AA120" s="428"/>
      <c r="AB120" s="428"/>
      <c r="AC120" s="429"/>
    </row>
    <row r="121" spans="1:29" ht="15.75" hidden="1" customHeight="1">
      <c r="A121" s="83"/>
      <c r="B121" s="83"/>
      <c r="C121" s="554" t="str">
        <f>IF(ISBLANK('5. Pp (3 años)'!B153),"",'5. Pp (3 años)'!B153)</f>
        <v/>
      </c>
      <c r="D121" s="228" t="str">
        <f>IF(ISBLANK('5. Pp (3 años)'!C153),"",'5. Pp (3 años)'!C153)</f>
        <v/>
      </c>
      <c r="E121" s="155" t="str">
        <f>IF(ISBLANK('5. Pp (3 años)'!D153),"",'5. Pp (3 años)'!D153)</f>
        <v/>
      </c>
      <c r="F121" s="155" t="str">
        <f>IF(ISBLANK('5. Pp (3 años)'!E153),"",'5. Pp (3 años)'!E153)</f>
        <v/>
      </c>
      <c r="G121" s="228" t="str">
        <f>IF(ISBLANK('5. Pp (3 años)'!H153),"",'5. Pp (3 años)'!H153)</f>
        <v/>
      </c>
      <c r="H121" s="555" t="str">
        <f>IF(ISBLANK('5. Pp (3 años)'!J153),"",'5. Pp (3 años)'!J153)</f>
        <v/>
      </c>
      <c r="I121" s="609" t="str">
        <f>IF(ISBLANK('9. METAS'!K127),"",'9. METAS'!K127)</f>
        <v/>
      </c>
      <c r="J121" s="533" t="str">
        <f>IF(ISBLANK('9. METAS'!Q127),"",'9. METAS'!Q127)</f>
        <v/>
      </c>
      <c r="K121" s="534" t="str">
        <f>IF(ISBLANK('9. METAS'!R127),"",'9. METAS'!R127)</f>
        <v/>
      </c>
      <c r="L121" s="534" t="str">
        <f>IF(ISBLANK('9. METAS'!S127),"",'9. METAS'!S127)</f>
        <v/>
      </c>
      <c r="M121" s="535" t="str">
        <f>IF(ISBLANK('9. METAS'!T127),"",'9. METAS'!T127)</f>
        <v/>
      </c>
      <c r="N121" s="548"/>
      <c r="O121" s="549"/>
      <c r="P121" s="549"/>
      <c r="Q121" s="550"/>
      <c r="R121" s="518" t="str">
        <f t="shared" ref="R121:U121" si="116">IFERROR((N121/J121),"100%")</f>
        <v>100%</v>
      </c>
      <c r="S121" s="519" t="str">
        <f t="shared" si="116"/>
        <v>100%</v>
      </c>
      <c r="T121" s="519" t="str">
        <f t="shared" si="116"/>
        <v>100%</v>
      </c>
      <c r="U121" s="520" t="str">
        <f t="shared" si="116"/>
        <v>100%</v>
      </c>
      <c r="V121" s="521" t="str">
        <f t="shared" si="1"/>
        <v>No Programado</v>
      </c>
      <c r="W121" s="519" t="str">
        <f t="shared" si="55"/>
        <v>No Programado</v>
      </c>
      <c r="X121" s="519" t="str">
        <f t="shared" si="110"/>
        <v>No Programado</v>
      </c>
      <c r="Y121" s="522" t="str">
        <f t="shared" si="111"/>
        <v>No Programado</v>
      </c>
      <c r="Z121" s="610"/>
      <c r="AA121" s="428"/>
      <c r="AB121" s="428"/>
      <c r="AC121" s="429"/>
    </row>
    <row r="122" spans="1:29" ht="15.75" hidden="1" customHeight="1">
      <c r="A122" s="83"/>
      <c r="B122" s="83"/>
      <c r="C122" s="554" t="str">
        <f>IF(ISBLANK('5. Pp (3 años)'!B154),"",'5. Pp (3 años)'!B154)</f>
        <v/>
      </c>
      <c r="D122" s="228" t="str">
        <f>IF(ISBLANK('5. Pp (3 años)'!C154),"",'5. Pp (3 años)'!C154)</f>
        <v/>
      </c>
      <c r="E122" s="155" t="str">
        <f>IF(ISBLANK('5. Pp (3 años)'!D154),"",'5. Pp (3 años)'!D154)</f>
        <v/>
      </c>
      <c r="F122" s="155" t="str">
        <f>IF(ISBLANK('5. Pp (3 años)'!E154),"",'5. Pp (3 años)'!E154)</f>
        <v/>
      </c>
      <c r="G122" s="556" t="str">
        <f>IF(ISBLANK('5. Pp (3 años)'!H154),"",'5. Pp (3 años)'!H154)</f>
        <v/>
      </c>
      <c r="H122" s="555" t="str">
        <f>IF(ISBLANK('5. Pp (3 años)'!J154),"",'5. Pp (3 años)'!J154)</f>
        <v/>
      </c>
      <c r="I122" s="609" t="str">
        <f>IF(ISBLANK('9. METAS'!K128),"",'9. METAS'!K128)</f>
        <v/>
      </c>
      <c r="J122" s="533" t="str">
        <f>IF(ISBLANK('9. METAS'!Q128),"",'9. METAS'!Q128)</f>
        <v/>
      </c>
      <c r="K122" s="534" t="str">
        <f>IF(ISBLANK('9. METAS'!R128),"",'9. METAS'!R128)</f>
        <v/>
      </c>
      <c r="L122" s="534" t="str">
        <f>IF(ISBLANK('9. METAS'!S128),"",'9. METAS'!S128)</f>
        <v/>
      </c>
      <c r="M122" s="535" t="str">
        <f>IF(ISBLANK('9. METAS'!T128),"",'9. METAS'!T128)</f>
        <v/>
      </c>
      <c r="N122" s="548"/>
      <c r="O122" s="549"/>
      <c r="P122" s="549"/>
      <c r="Q122" s="550"/>
      <c r="R122" s="518" t="str">
        <f t="shared" ref="R122:U122" si="117">IFERROR((N122/J122),"100%")</f>
        <v>100%</v>
      </c>
      <c r="S122" s="519" t="str">
        <f t="shared" si="117"/>
        <v>100%</v>
      </c>
      <c r="T122" s="519" t="str">
        <f t="shared" si="117"/>
        <v>100%</v>
      </c>
      <c r="U122" s="520" t="str">
        <f t="shared" si="117"/>
        <v>100%</v>
      </c>
      <c r="V122" s="521" t="str">
        <f t="shared" si="1"/>
        <v>No Programado</v>
      </c>
      <c r="W122" s="519" t="str">
        <f t="shared" si="55"/>
        <v>No Programado</v>
      </c>
      <c r="X122" s="519" t="str">
        <f t="shared" si="110"/>
        <v>No Programado</v>
      </c>
      <c r="Y122" s="522" t="str">
        <f t="shared" si="111"/>
        <v>No Programado</v>
      </c>
      <c r="Z122" s="610"/>
      <c r="AA122" s="428"/>
      <c r="AB122" s="428"/>
      <c r="AC122" s="429"/>
    </row>
    <row r="123" spans="1:29" ht="15.75" hidden="1" customHeight="1">
      <c r="A123" s="83"/>
      <c r="B123" s="83"/>
      <c r="C123" s="546" t="str">
        <f>IF(ISBLANK('5. Pp (3 años)'!B155),"",'5. Pp (3 años)'!B155)</f>
        <v/>
      </c>
      <c r="D123" s="217" t="str">
        <f>IF(ISBLANK('5. Pp (3 años)'!C155),"",'5. Pp (3 años)'!C155)</f>
        <v/>
      </c>
      <c r="E123" s="216" t="str">
        <f>IF(ISBLANK('5. Pp (3 años)'!D155),"",'5. Pp (3 años)'!D155)</f>
        <v/>
      </c>
      <c r="F123" s="216" t="str">
        <f>IF(ISBLANK('5. Pp (3 años)'!E155),"",'5. Pp (3 años)'!E155)</f>
        <v/>
      </c>
      <c r="G123" s="217" t="str">
        <f>IF(ISBLANK('5. Pp (3 años)'!H155),"",'5. Pp (3 años)'!H155)</f>
        <v/>
      </c>
      <c r="H123" s="547" t="str">
        <f>IF(ISBLANK('5. Pp (3 años)'!J155),"",'5. Pp (3 años)'!J155)</f>
        <v/>
      </c>
      <c r="I123" s="609" t="str">
        <f>IF(ISBLANK('9. METAS'!K129),"",'9. METAS'!K129)</f>
        <v/>
      </c>
      <c r="J123" s="533" t="str">
        <f>IF(ISBLANK('9. METAS'!Q129),"",'9. METAS'!Q129)</f>
        <v/>
      </c>
      <c r="K123" s="534" t="str">
        <f>IF(ISBLANK('9. METAS'!R129),"",'9. METAS'!R129)</f>
        <v/>
      </c>
      <c r="L123" s="534" t="str">
        <f>IF(ISBLANK('9. METAS'!S129),"",'9. METAS'!S129)</f>
        <v/>
      </c>
      <c r="M123" s="535" t="str">
        <f>IF(ISBLANK('9. METAS'!T129),"",'9. METAS'!T129)</f>
        <v/>
      </c>
      <c r="N123" s="548"/>
      <c r="O123" s="549"/>
      <c r="P123" s="549"/>
      <c r="Q123" s="550"/>
      <c r="R123" s="518" t="str">
        <f t="shared" ref="R123:U123" si="118">IFERROR((N123/J123),"100%")</f>
        <v>100%</v>
      </c>
      <c r="S123" s="519" t="str">
        <f t="shared" si="118"/>
        <v>100%</v>
      </c>
      <c r="T123" s="519" t="str">
        <f t="shared" si="118"/>
        <v>100%</v>
      </c>
      <c r="U123" s="520" t="str">
        <f t="shared" si="118"/>
        <v>100%</v>
      </c>
      <c r="V123" s="521" t="str">
        <f t="shared" si="1"/>
        <v>No Programado</v>
      </c>
      <c r="W123" s="519" t="str">
        <f t="shared" si="55"/>
        <v>No Programado</v>
      </c>
      <c r="X123" s="519" t="str">
        <f t="shared" si="110"/>
        <v>No Programado</v>
      </c>
      <c r="Y123" s="522" t="str">
        <f t="shared" si="111"/>
        <v>No Programado</v>
      </c>
      <c r="Z123" s="610"/>
      <c r="AA123" s="428"/>
      <c r="AB123" s="428"/>
      <c r="AC123" s="429"/>
    </row>
    <row r="124" spans="1:29" ht="15.75" hidden="1" customHeight="1">
      <c r="A124" s="83"/>
      <c r="B124" s="83"/>
      <c r="C124" s="554" t="str">
        <f>IF(ISBLANK('5. Pp (3 años)'!B156),"",'5. Pp (3 años)'!B156)</f>
        <v/>
      </c>
      <c r="D124" s="228" t="str">
        <f>IF(ISBLANK('5. Pp (3 años)'!C156),"",'5. Pp (3 años)'!C156)</f>
        <v/>
      </c>
      <c r="E124" s="155" t="str">
        <f>IF(ISBLANK('5. Pp (3 años)'!D156),"",'5. Pp (3 años)'!D156)</f>
        <v/>
      </c>
      <c r="F124" s="155" t="str">
        <f>IF(ISBLANK('5. Pp (3 años)'!E156),"",'5. Pp (3 años)'!E156)</f>
        <v/>
      </c>
      <c r="G124" s="312" t="str">
        <f>IF(ISBLANK('5. Pp (3 años)'!H156),"",'5. Pp (3 años)'!H156)</f>
        <v/>
      </c>
      <c r="H124" s="555" t="str">
        <f>IF(ISBLANK('5. Pp (3 años)'!J156),"",'5. Pp (3 años)'!J156)</f>
        <v/>
      </c>
      <c r="I124" s="609" t="str">
        <f>IF(ISBLANK('9. METAS'!K130),"",'9. METAS'!K130)</f>
        <v/>
      </c>
      <c r="J124" s="533" t="str">
        <f>IF(ISBLANK('9. METAS'!Q130),"",'9. METAS'!Q130)</f>
        <v/>
      </c>
      <c r="K124" s="534" t="str">
        <f>IF(ISBLANK('9. METAS'!R130),"",'9. METAS'!R130)</f>
        <v/>
      </c>
      <c r="L124" s="534" t="str">
        <f>IF(ISBLANK('9. METAS'!S130),"",'9. METAS'!S130)</f>
        <v/>
      </c>
      <c r="M124" s="535" t="str">
        <f>IF(ISBLANK('9. METAS'!T130),"",'9. METAS'!T130)</f>
        <v/>
      </c>
      <c r="N124" s="548"/>
      <c r="O124" s="549"/>
      <c r="P124" s="549"/>
      <c r="Q124" s="550"/>
      <c r="R124" s="518" t="str">
        <f t="shared" ref="R124:U124" si="119">IFERROR((N124/J124),"100%")</f>
        <v>100%</v>
      </c>
      <c r="S124" s="519" t="str">
        <f t="shared" si="119"/>
        <v>100%</v>
      </c>
      <c r="T124" s="519" t="str">
        <f t="shared" si="119"/>
        <v>100%</v>
      </c>
      <c r="U124" s="520" t="str">
        <f t="shared" si="119"/>
        <v>100%</v>
      </c>
      <c r="V124" s="521" t="str">
        <f t="shared" si="1"/>
        <v>No Programado</v>
      </c>
      <c r="W124" s="519" t="str">
        <f t="shared" si="55"/>
        <v>No Programado</v>
      </c>
      <c r="X124" s="519" t="str">
        <f t="shared" si="110"/>
        <v>No Programado</v>
      </c>
      <c r="Y124" s="522" t="str">
        <f t="shared" si="111"/>
        <v>No Programado</v>
      </c>
      <c r="Z124" s="610"/>
      <c r="AA124" s="428"/>
      <c r="AB124" s="428"/>
      <c r="AC124" s="429"/>
    </row>
    <row r="125" spans="1:29" ht="15.75" hidden="1" customHeight="1">
      <c r="A125" s="83"/>
      <c r="B125" s="83"/>
      <c r="C125" s="554" t="str">
        <f>IF(ISBLANK('5. Pp (3 años)'!B157),"",'5. Pp (3 años)'!B157)</f>
        <v/>
      </c>
      <c r="D125" s="228" t="str">
        <f>IF(ISBLANK('5. Pp (3 años)'!C157),"",'5. Pp (3 años)'!C157)</f>
        <v/>
      </c>
      <c r="E125" s="155" t="str">
        <f>IF(ISBLANK('5. Pp (3 años)'!D157),"",'5. Pp (3 años)'!D157)</f>
        <v/>
      </c>
      <c r="F125" s="155" t="str">
        <f>IF(ISBLANK('5. Pp (3 años)'!E157),"",'5. Pp (3 años)'!E157)</f>
        <v/>
      </c>
      <c r="G125" s="228" t="str">
        <f>IF(ISBLANK('5. Pp (3 años)'!H157),"",'5. Pp (3 años)'!H157)</f>
        <v/>
      </c>
      <c r="H125" s="555" t="str">
        <f>IF(ISBLANK('5. Pp (3 años)'!J157),"",'5. Pp (3 años)'!J157)</f>
        <v/>
      </c>
      <c r="I125" s="609" t="str">
        <f>IF(ISBLANK('9. METAS'!K131),"",'9. METAS'!K131)</f>
        <v/>
      </c>
      <c r="J125" s="533" t="str">
        <f>IF(ISBLANK('9. METAS'!Q131),"",'9. METAS'!Q131)</f>
        <v/>
      </c>
      <c r="K125" s="534" t="str">
        <f>IF(ISBLANK('9. METAS'!R131),"",'9. METAS'!R131)</f>
        <v/>
      </c>
      <c r="L125" s="534" t="str">
        <f>IF(ISBLANK('9. METAS'!S131),"",'9. METAS'!S131)</f>
        <v/>
      </c>
      <c r="M125" s="535" t="str">
        <f>IF(ISBLANK('9. METAS'!T131),"",'9. METAS'!T131)</f>
        <v/>
      </c>
      <c r="N125" s="548"/>
      <c r="O125" s="549"/>
      <c r="P125" s="549"/>
      <c r="Q125" s="550"/>
      <c r="R125" s="518" t="str">
        <f t="shared" ref="R125:U125" si="120">IFERROR((N125/J125),"100%")</f>
        <v>100%</v>
      </c>
      <c r="S125" s="519" t="str">
        <f t="shared" si="120"/>
        <v>100%</v>
      </c>
      <c r="T125" s="519" t="str">
        <f t="shared" si="120"/>
        <v>100%</v>
      </c>
      <c r="U125" s="520" t="str">
        <f t="shared" si="120"/>
        <v>100%</v>
      </c>
      <c r="V125" s="521" t="str">
        <f t="shared" si="1"/>
        <v>No Programado</v>
      </c>
      <c r="W125" s="519" t="str">
        <f t="shared" si="55"/>
        <v>No Programado</v>
      </c>
      <c r="X125" s="519" t="str">
        <f t="shared" si="110"/>
        <v>No Programado</v>
      </c>
      <c r="Y125" s="522" t="str">
        <f t="shared" si="111"/>
        <v>No Programado</v>
      </c>
      <c r="Z125" s="610"/>
      <c r="AA125" s="428"/>
      <c r="AB125" s="428"/>
      <c r="AC125" s="429"/>
    </row>
    <row r="126" spans="1:29" ht="15.75" hidden="1" customHeight="1">
      <c r="A126" s="83"/>
      <c r="B126" s="83"/>
      <c r="C126" s="554" t="str">
        <f>IF(ISBLANK('5. Pp (3 años)'!B158),"",'5. Pp (3 años)'!B158)</f>
        <v/>
      </c>
      <c r="D126" s="228" t="str">
        <f>IF(ISBLANK('5. Pp (3 años)'!C158),"",'5. Pp (3 años)'!C158)</f>
        <v/>
      </c>
      <c r="E126" s="155" t="str">
        <f>IF(ISBLANK('5. Pp (3 años)'!D158),"",'5. Pp (3 años)'!D158)</f>
        <v/>
      </c>
      <c r="F126" s="155" t="str">
        <f>IF(ISBLANK('5. Pp (3 años)'!E158),"",'5. Pp (3 años)'!E158)</f>
        <v/>
      </c>
      <c r="G126" s="228" t="str">
        <f>IF(ISBLANK('5. Pp (3 años)'!H158),"",'5. Pp (3 años)'!H158)</f>
        <v/>
      </c>
      <c r="H126" s="555" t="str">
        <f>IF(ISBLANK('5. Pp (3 años)'!J158),"",'5. Pp (3 años)'!J158)</f>
        <v/>
      </c>
      <c r="I126" s="609" t="str">
        <f>IF(ISBLANK('9. METAS'!K132),"",'9. METAS'!K132)</f>
        <v/>
      </c>
      <c r="J126" s="533" t="str">
        <f>IF(ISBLANK('9. METAS'!Q132),"",'9. METAS'!Q132)</f>
        <v/>
      </c>
      <c r="K126" s="534" t="str">
        <f>IF(ISBLANK('9. METAS'!R132),"",'9. METAS'!R132)</f>
        <v/>
      </c>
      <c r="L126" s="534" t="str">
        <f>IF(ISBLANK('9. METAS'!S132),"",'9. METAS'!S132)</f>
        <v/>
      </c>
      <c r="M126" s="535" t="str">
        <f>IF(ISBLANK('9. METAS'!T132),"",'9. METAS'!T132)</f>
        <v/>
      </c>
      <c r="N126" s="548"/>
      <c r="O126" s="549"/>
      <c r="P126" s="549"/>
      <c r="Q126" s="550"/>
      <c r="R126" s="518" t="str">
        <f t="shared" ref="R126:U126" si="121">IFERROR((N126/J126),"100%")</f>
        <v>100%</v>
      </c>
      <c r="S126" s="519" t="str">
        <f t="shared" si="121"/>
        <v>100%</v>
      </c>
      <c r="T126" s="519" t="str">
        <f t="shared" si="121"/>
        <v>100%</v>
      </c>
      <c r="U126" s="520" t="str">
        <f t="shared" si="121"/>
        <v>100%</v>
      </c>
      <c r="V126" s="521" t="str">
        <f t="shared" si="1"/>
        <v>No Programado</v>
      </c>
      <c r="W126" s="519" t="str">
        <f t="shared" si="55"/>
        <v>No Programado</v>
      </c>
      <c r="X126" s="519" t="str">
        <f t="shared" si="110"/>
        <v>No Programado</v>
      </c>
      <c r="Y126" s="522" t="str">
        <f t="shared" si="111"/>
        <v>No Programado</v>
      </c>
      <c r="Z126" s="610"/>
      <c r="AA126" s="428"/>
      <c r="AB126" s="428"/>
      <c r="AC126" s="429"/>
    </row>
    <row r="127" spans="1:29" ht="15.75" hidden="1" customHeight="1">
      <c r="A127" s="83"/>
      <c r="B127" s="83"/>
      <c r="C127" s="554" t="str">
        <f>IF(ISBLANK('5. Pp (3 años)'!B159),"",'5. Pp (3 años)'!B159)</f>
        <v/>
      </c>
      <c r="D127" s="228" t="str">
        <f>IF(ISBLANK('5. Pp (3 años)'!C159),"",'5. Pp (3 años)'!C159)</f>
        <v/>
      </c>
      <c r="E127" s="155" t="str">
        <f>IF(ISBLANK('5. Pp (3 años)'!D159),"",'5. Pp (3 años)'!D159)</f>
        <v/>
      </c>
      <c r="F127" s="155" t="str">
        <f>IF(ISBLANK('5. Pp (3 años)'!E159),"",'5. Pp (3 años)'!E159)</f>
        <v/>
      </c>
      <c r="G127" s="228" t="str">
        <f>IF(ISBLANK('5. Pp (3 años)'!H159),"",'5. Pp (3 años)'!H159)</f>
        <v/>
      </c>
      <c r="H127" s="555" t="str">
        <f>IF(ISBLANK('5. Pp (3 años)'!J159),"",'5. Pp (3 años)'!J159)</f>
        <v/>
      </c>
      <c r="I127" s="609" t="str">
        <f>IF(ISBLANK('9. METAS'!K133),"",'9. METAS'!K133)</f>
        <v/>
      </c>
      <c r="J127" s="533" t="str">
        <f>IF(ISBLANK('9. METAS'!Q133),"",'9. METAS'!Q133)</f>
        <v/>
      </c>
      <c r="K127" s="534" t="str">
        <f>IF(ISBLANK('9. METAS'!R133),"",'9. METAS'!R133)</f>
        <v/>
      </c>
      <c r="L127" s="534" t="str">
        <f>IF(ISBLANK('9. METAS'!S133),"",'9. METAS'!S133)</f>
        <v/>
      </c>
      <c r="M127" s="535" t="str">
        <f>IF(ISBLANK('9. METAS'!T133),"",'9. METAS'!T133)</f>
        <v/>
      </c>
      <c r="N127" s="548"/>
      <c r="O127" s="549"/>
      <c r="P127" s="549"/>
      <c r="Q127" s="550"/>
      <c r="R127" s="518" t="str">
        <f t="shared" ref="R127:U127" si="122">IFERROR((N127/J127),"100%")</f>
        <v>100%</v>
      </c>
      <c r="S127" s="519" t="str">
        <f t="shared" si="122"/>
        <v>100%</v>
      </c>
      <c r="T127" s="519" t="str">
        <f t="shared" si="122"/>
        <v>100%</v>
      </c>
      <c r="U127" s="520" t="str">
        <f t="shared" si="122"/>
        <v>100%</v>
      </c>
      <c r="V127" s="521" t="str">
        <f t="shared" si="1"/>
        <v>No Programado</v>
      </c>
      <c r="W127" s="519" t="str">
        <f t="shared" si="55"/>
        <v>No Programado</v>
      </c>
      <c r="X127" s="519" t="str">
        <f t="shared" si="110"/>
        <v>No Programado</v>
      </c>
      <c r="Y127" s="522" t="str">
        <f t="shared" si="111"/>
        <v>No Programado</v>
      </c>
      <c r="Z127" s="610"/>
      <c r="AA127" s="428"/>
      <c r="AB127" s="428"/>
      <c r="AC127" s="429"/>
    </row>
    <row r="128" spans="1:29" ht="15.75" hidden="1" customHeight="1">
      <c r="A128" s="83"/>
      <c r="B128" s="83"/>
      <c r="C128" s="554" t="str">
        <f>IF(ISBLANK('5. Pp (3 años)'!B160),"",'5. Pp (3 años)'!B160)</f>
        <v/>
      </c>
      <c r="D128" s="228" t="str">
        <f>IF(ISBLANK('5. Pp (3 años)'!C160),"",'5. Pp (3 años)'!C160)</f>
        <v/>
      </c>
      <c r="E128" s="155" t="str">
        <f>IF(ISBLANK('5. Pp (3 años)'!D160),"",'5. Pp (3 años)'!D160)</f>
        <v/>
      </c>
      <c r="F128" s="155" t="str">
        <f>IF(ISBLANK('5. Pp (3 años)'!E160),"",'5. Pp (3 años)'!E160)</f>
        <v/>
      </c>
      <c r="G128" s="556" t="str">
        <f>IF(ISBLANK('5. Pp (3 años)'!H160),"",'5. Pp (3 años)'!H160)</f>
        <v/>
      </c>
      <c r="H128" s="555" t="str">
        <f>IF(ISBLANK('5. Pp (3 años)'!J160),"",'5. Pp (3 años)'!J160)</f>
        <v/>
      </c>
      <c r="I128" s="609" t="str">
        <f>IF(ISBLANK('9. METAS'!K134),"",'9. METAS'!K134)</f>
        <v/>
      </c>
      <c r="J128" s="533" t="str">
        <f>IF(ISBLANK('9. METAS'!Q134),"",'9. METAS'!Q134)</f>
        <v/>
      </c>
      <c r="K128" s="534" t="str">
        <f>IF(ISBLANK('9. METAS'!R134),"",'9. METAS'!R134)</f>
        <v/>
      </c>
      <c r="L128" s="534" t="str">
        <f>IF(ISBLANK('9. METAS'!S134),"",'9. METAS'!S134)</f>
        <v/>
      </c>
      <c r="M128" s="535" t="str">
        <f>IF(ISBLANK('9. METAS'!T134),"",'9. METAS'!T134)</f>
        <v/>
      </c>
      <c r="N128" s="548"/>
      <c r="O128" s="549"/>
      <c r="P128" s="549"/>
      <c r="Q128" s="550"/>
      <c r="R128" s="518" t="str">
        <f t="shared" ref="R128:U128" si="123">IFERROR((N128/J128),"100%")</f>
        <v>100%</v>
      </c>
      <c r="S128" s="519" t="str">
        <f t="shared" si="123"/>
        <v>100%</v>
      </c>
      <c r="T128" s="519" t="str">
        <f t="shared" si="123"/>
        <v>100%</v>
      </c>
      <c r="U128" s="520" t="str">
        <f t="shared" si="123"/>
        <v>100%</v>
      </c>
      <c r="V128" s="521" t="str">
        <f t="shared" si="1"/>
        <v>No Programado</v>
      </c>
      <c r="W128" s="519" t="str">
        <f t="shared" si="55"/>
        <v>No Programado</v>
      </c>
      <c r="X128" s="519" t="str">
        <f t="shared" si="110"/>
        <v>No Programado</v>
      </c>
      <c r="Y128" s="522" t="str">
        <f t="shared" si="111"/>
        <v>No Programado</v>
      </c>
      <c r="Z128" s="610"/>
      <c r="AA128" s="428"/>
      <c r="AB128" s="428"/>
      <c r="AC128" s="429"/>
    </row>
    <row r="129" spans="1:29" ht="15.75" hidden="1" customHeight="1">
      <c r="A129" s="83"/>
      <c r="B129" s="83"/>
      <c r="C129" s="546" t="str">
        <f>IF(ISBLANK('5. Pp (3 años)'!B161),"",'5. Pp (3 años)'!B161)</f>
        <v/>
      </c>
      <c r="D129" s="217" t="str">
        <f>IF(ISBLANK('5. Pp (3 años)'!C161),"",'5. Pp (3 años)'!C161)</f>
        <v/>
      </c>
      <c r="E129" s="216" t="str">
        <f>IF(ISBLANK('5. Pp (3 años)'!D161),"",'5. Pp (3 años)'!D161)</f>
        <v/>
      </c>
      <c r="F129" s="216" t="str">
        <f>IF(ISBLANK('5. Pp (3 años)'!E161),"",'5. Pp (3 años)'!E161)</f>
        <v/>
      </c>
      <c r="G129" s="217" t="str">
        <f>IF(ISBLANK('5. Pp (3 años)'!H161),"",'5. Pp (3 años)'!H161)</f>
        <v/>
      </c>
      <c r="H129" s="547" t="str">
        <f>IF(ISBLANK('5. Pp (3 años)'!J161),"",'5. Pp (3 años)'!J161)</f>
        <v/>
      </c>
      <c r="I129" s="609" t="str">
        <f>IF(ISBLANK('9. METAS'!K135),"",'9. METAS'!K135)</f>
        <v/>
      </c>
      <c r="J129" s="533" t="str">
        <f>IF(ISBLANK('9. METAS'!Q135),"",'9. METAS'!Q135)</f>
        <v/>
      </c>
      <c r="K129" s="534" t="str">
        <f>IF(ISBLANK('9. METAS'!R135),"",'9. METAS'!R135)</f>
        <v/>
      </c>
      <c r="L129" s="534" t="str">
        <f>IF(ISBLANK('9. METAS'!S135),"",'9. METAS'!S135)</f>
        <v/>
      </c>
      <c r="M129" s="535" t="str">
        <f>IF(ISBLANK('9. METAS'!T135),"",'9. METAS'!T135)</f>
        <v/>
      </c>
      <c r="N129" s="548"/>
      <c r="O129" s="549"/>
      <c r="P129" s="549"/>
      <c r="Q129" s="550"/>
      <c r="R129" s="518" t="str">
        <f t="shared" ref="R129:U129" si="124">IFERROR((N129/J129),"100%")</f>
        <v>100%</v>
      </c>
      <c r="S129" s="519" t="str">
        <f t="shared" si="124"/>
        <v>100%</v>
      </c>
      <c r="T129" s="519" t="str">
        <f t="shared" si="124"/>
        <v>100%</v>
      </c>
      <c r="U129" s="520" t="str">
        <f t="shared" si="124"/>
        <v>100%</v>
      </c>
      <c r="V129" s="521" t="str">
        <f t="shared" si="1"/>
        <v>No Programado</v>
      </c>
      <c r="W129" s="519" t="str">
        <f t="shared" si="55"/>
        <v>No Programado</v>
      </c>
      <c r="X129" s="519" t="str">
        <f t="shared" si="110"/>
        <v>No Programado</v>
      </c>
      <c r="Y129" s="522" t="str">
        <f t="shared" si="111"/>
        <v>No Programado</v>
      </c>
      <c r="Z129" s="610"/>
      <c r="AA129" s="428"/>
      <c r="AB129" s="428"/>
      <c r="AC129" s="429"/>
    </row>
    <row r="130" spans="1:29" ht="15.75" hidden="1" customHeight="1">
      <c r="A130" s="83"/>
      <c r="B130" s="83"/>
      <c r="C130" s="554" t="str">
        <f>IF(ISBLANK('5. Pp (3 años)'!B162),"",'5. Pp (3 años)'!B162)</f>
        <v/>
      </c>
      <c r="D130" s="228" t="str">
        <f>IF(ISBLANK('5. Pp (3 años)'!C162),"",'5. Pp (3 años)'!C162)</f>
        <v/>
      </c>
      <c r="E130" s="155" t="str">
        <f>IF(ISBLANK('5. Pp (3 años)'!D162),"",'5. Pp (3 años)'!D162)</f>
        <v/>
      </c>
      <c r="F130" s="155" t="str">
        <f>IF(ISBLANK('5. Pp (3 años)'!E162),"",'5. Pp (3 años)'!E162)</f>
        <v/>
      </c>
      <c r="G130" s="312" t="str">
        <f>IF(ISBLANK('5. Pp (3 años)'!H162),"",'5. Pp (3 años)'!H162)</f>
        <v/>
      </c>
      <c r="H130" s="555" t="str">
        <f>IF(ISBLANK('5. Pp (3 años)'!J162),"",'5. Pp (3 años)'!J162)</f>
        <v/>
      </c>
      <c r="I130" s="609" t="str">
        <f>IF(ISBLANK('9. METAS'!K136),"",'9. METAS'!K136)</f>
        <v/>
      </c>
      <c r="J130" s="533" t="str">
        <f>IF(ISBLANK('9. METAS'!Q136),"",'9. METAS'!Q136)</f>
        <v/>
      </c>
      <c r="K130" s="534" t="str">
        <f>IF(ISBLANK('9. METAS'!R136),"",'9. METAS'!R136)</f>
        <v/>
      </c>
      <c r="L130" s="534" t="str">
        <f>IF(ISBLANK('9. METAS'!S136),"",'9. METAS'!S136)</f>
        <v/>
      </c>
      <c r="M130" s="535" t="str">
        <f>IF(ISBLANK('9. METAS'!T136),"",'9. METAS'!T136)</f>
        <v/>
      </c>
      <c r="N130" s="548"/>
      <c r="O130" s="549"/>
      <c r="P130" s="549"/>
      <c r="Q130" s="550"/>
      <c r="R130" s="518" t="str">
        <f t="shared" ref="R130:U130" si="125">IFERROR((N130/J130),"100%")</f>
        <v>100%</v>
      </c>
      <c r="S130" s="519" t="str">
        <f t="shared" si="125"/>
        <v>100%</v>
      </c>
      <c r="T130" s="519" t="str">
        <f t="shared" si="125"/>
        <v>100%</v>
      </c>
      <c r="U130" s="520" t="str">
        <f t="shared" si="125"/>
        <v>100%</v>
      </c>
      <c r="V130" s="521" t="str">
        <f t="shared" si="1"/>
        <v>No Programado</v>
      </c>
      <c r="W130" s="519" t="str">
        <f t="shared" si="55"/>
        <v>No Programado</v>
      </c>
      <c r="X130" s="519" t="str">
        <f t="shared" si="110"/>
        <v>No Programado</v>
      </c>
      <c r="Y130" s="522" t="str">
        <f t="shared" si="111"/>
        <v>No Programado</v>
      </c>
      <c r="Z130" s="610"/>
      <c r="AA130" s="428"/>
      <c r="AB130" s="428"/>
      <c r="AC130" s="429"/>
    </row>
    <row r="131" spans="1:29" ht="15.75" hidden="1" customHeight="1">
      <c r="A131" s="83"/>
      <c r="B131" s="83"/>
      <c r="C131" s="554" t="str">
        <f>IF(ISBLANK('5. Pp (3 años)'!B163),"",'5. Pp (3 años)'!B163)</f>
        <v/>
      </c>
      <c r="D131" s="228" t="str">
        <f>IF(ISBLANK('5. Pp (3 años)'!C163),"",'5. Pp (3 años)'!C163)</f>
        <v/>
      </c>
      <c r="E131" s="155" t="str">
        <f>IF(ISBLANK('5. Pp (3 años)'!D163),"",'5. Pp (3 años)'!D163)</f>
        <v/>
      </c>
      <c r="F131" s="155" t="str">
        <f>IF(ISBLANK('5. Pp (3 años)'!E163),"",'5. Pp (3 años)'!E163)</f>
        <v/>
      </c>
      <c r="G131" s="228" t="str">
        <f>IF(ISBLANK('5. Pp (3 años)'!H163),"",'5. Pp (3 años)'!H163)</f>
        <v/>
      </c>
      <c r="H131" s="555" t="str">
        <f>IF(ISBLANK('5. Pp (3 años)'!J163),"",'5. Pp (3 años)'!J163)</f>
        <v/>
      </c>
      <c r="I131" s="609" t="str">
        <f>IF(ISBLANK('9. METAS'!K137),"",'9. METAS'!K137)</f>
        <v/>
      </c>
      <c r="J131" s="533" t="str">
        <f>IF(ISBLANK('9. METAS'!Q137),"",'9. METAS'!Q137)</f>
        <v/>
      </c>
      <c r="K131" s="534" t="str">
        <f>IF(ISBLANK('9. METAS'!R137),"",'9. METAS'!R137)</f>
        <v/>
      </c>
      <c r="L131" s="534" t="str">
        <f>IF(ISBLANK('9. METAS'!S137),"",'9. METAS'!S137)</f>
        <v/>
      </c>
      <c r="M131" s="535" t="str">
        <f>IF(ISBLANK('9. METAS'!T137),"",'9. METAS'!T137)</f>
        <v/>
      </c>
      <c r="N131" s="548"/>
      <c r="O131" s="549"/>
      <c r="P131" s="549"/>
      <c r="Q131" s="550"/>
      <c r="R131" s="518" t="str">
        <f t="shared" ref="R131:U131" si="126">IFERROR((N131/J131),"100%")</f>
        <v>100%</v>
      </c>
      <c r="S131" s="519" t="str">
        <f t="shared" si="126"/>
        <v>100%</v>
      </c>
      <c r="T131" s="519" t="str">
        <f t="shared" si="126"/>
        <v>100%</v>
      </c>
      <c r="U131" s="520" t="str">
        <f t="shared" si="126"/>
        <v>100%</v>
      </c>
      <c r="V131" s="521" t="str">
        <f t="shared" si="1"/>
        <v>No Programado</v>
      </c>
      <c r="W131" s="519" t="str">
        <f t="shared" si="55"/>
        <v>No Programado</v>
      </c>
      <c r="X131" s="519" t="str">
        <f t="shared" si="110"/>
        <v>No Programado</v>
      </c>
      <c r="Y131" s="522" t="str">
        <f t="shared" si="111"/>
        <v>No Programado</v>
      </c>
      <c r="Z131" s="610"/>
      <c r="AA131" s="428"/>
      <c r="AB131" s="428"/>
      <c r="AC131" s="429"/>
    </row>
    <row r="132" spans="1:29" ht="15.75" hidden="1" customHeight="1">
      <c r="A132" s="83"/>
      <c r="B132" s="83"/>
      <c r="C132" s="554" t="str">
        <f>IF(ISBLANK('5. Pp (3 años)'!B164),"",'5. Pp (3 años)'!B164)</f>
        <v/>
      </c>
      <c r="D132" s="228" t="str">
        <f>IF(ISBLANK('5. Pp (3 años)'!C164),"",'5. Pp (3 años)'!C164)</f>
        <v/>
      </c>
      <c r="E132" s="155" t="str">
        <f>IF(ISBLANK('5. Pp (3 años)'!D164),"",'5. Pp (3 años)'!D164)</f>
        <v/>
      </c>
      <c r="F132" s="155" t="str">
        <f>IF(ISBLANK('5. Pp (3 años)'!E164),"",'5. Pp (3 años)'!E164)</f>
        <v/>
      </c>
      <c r="G132" s="228" t="str">
        <f>IF(ISBLANK('5. Pp (3 años)'!H164),"",'5. Pp (3 años)'!H164)</f>
        <v/>
      </c>
      <c r="H132" s="555" t="str">
        <f>IF(ISBLANK('5. Pp (3 años)'!J164),"",'5. Pp (3 años)'!J164)</f>
        <v/>
      </c>
      <c r="I132" s="609" t="str">
        <f>IF(ISBLANK('9. METAS'!K138),"",'9. METAS'!K138)</f>
        <v/>
      </c>
      <c r="J132" s="533" t="str">
        <f>IF(ISBLANK('9. METAS'!Q138),"",'9. METAS'!Q138)</f>
        <v/>
      </c>
      <c r="K132" s="534" t="str">
        <f>IF(ISBLANK('9. METAS'!R138),"",'9. METAS'!R138)</f>
        <v/>
      </c>
      <c r="L132" s="534" t="str">
        <f>IF(ISBLANK('9. METAS'!S138),"",'9. METAS'!S138)</f>
        <v/>
      </c>
      <c r="M132" s="535" t="str">
        <f>IF(ISBLANK('9. METAS'!T138),"",'9. METAS'!T138)</f>
        <v/>
      </c>
      <c r="N132" s="548"/>
      <c r="O132" s="549"/>
      <c r="P132" s="549"/>
      <c r="Q132" s="550"/>
      <c r="R132" s="518" t="str">
        <f t="shared" ref="R132:U132" si="127">IFERROR((N132/J132),"100%")</f>
        <v>100%</v>
      </c>
      <c r="S132" s="519" t="str">
        <f t="shared" si="127"/>
        <v>100%</v>
      </c>
      <c r="T132" s="519" t="str">
        <f t="shared" si="127"/>
        <v>100%</v>
      </c>
      <c r="U132" s="520" t="str">
        <f t="shared" si="127"/>
        <v>100%</v>
      </c>
      <c r="V132" s="521" t="str">
        <f t="shared" si="1"/>
        <v>No Programado</v>
      </c>
      <c r="W132" s="519" t="str">
        <f t="shared" si="55"/>
        <v>No Programado</v>
      </c>
      <c r="X132" s="519" t="str">
        <f t="shared" si="110"/>
        <v>No Programado</v>
      </c>
      <c r="Y132" s="522" t="str">
        <f t="shared" si="111"/>
        <v>No Programado</v>
      </c>
      <c r="Z132" s="610"/>
      <c r="AA132" s="428"/>
      <c r="AB132" s="428"/>
      <c r="AC132" s="429"/>
    </row>
    <row r="133" spans="1:29" ht="15.75" hidden="1" customHeight="1">
      <c r="A133" s="83"/>
      <c r="B133" s="83"/>
      <c r="C133" s="554" t="str">
        <f>IF(ISBLANK('5. Pp (3 años)'!B165),"",'5. Pp (3 años)'!B165)</f>
        <v/>
      </c>
      <c r="D133" s="228" t="str">
        <f>IF(ISBLANK('5. Pp (3 años)'!C165),"",'5. Pp (3 años)'!C165)</f>
        <v/>
      </c>
      <c r="E133" s="155" t="str">
        <f>IF(ISBLANK('5. Pp (3 años)'!D165),"",'5. Pp (3 años)'!D165)</f>
        <v/>
      </c>
      <c r="F133" s="155" t="str">
        <f>IF(ISBLANK('5. Pp (3 años)'!E165),"",'5. Pp (3 años)'!E165)</f>
        <v/>
      </c>
      <c r="G133" s="228" t="str">
        <f>IF(ISBLANK('5. Pp (3 años)'!H165),"",'5. Pp (3 años)'!H165)</f>
        <v/>
      </c>
      <c r="H133" s="555" t="str">
        <f>IF(ISBLANK('5. Pp (3 años)'!J165),"",'5. Pp (3 años)'!J165)</f>
        <v/>
      </c>
      <c r="I133" s="609" t="str">
        <f>IF(ISBLANK('9. METAS'!K139),"",'9. METAS'!K139)</f>
        <v/>
      </c>
      <c r="J133" s="533" t="str">
        <f>IF(ISBLANK('9. METAS'!Q139),"",'9. METAS'!Q139)</f>
        <v/>
      </c>
      <c r="K133" s="534" t="str">
        <f>IF(ISBLANK('9. METAS'!R139),"",'9. METAS'!R139)</f>
        <v/>
      </c>
      <c r="L133" s="534" t="str">
        <f>IF(ISBLANK('9. METAS'!S139),"",'9. METAS'!S139)</f>
        <v/>
      </c>
      <c r="M133" s="535" t="str">
        <f>IF(ISBLANK('9. METAS'!T139),"",'9. METAS'!T139)</f>
        <v/>
      </c>
      <c r="N133" s="548"/>
      <c r="O133" s="549"/>
      <c r="P133" s="549"/>
      <c r="Q133" s="550"/>
      <c r="R133" s="518" t="str">
        <f t="shared" ref="R133:U133" si="128">IFERROR((N133/J133),"100%")</f>
        <v>100%</v>
      </c>
      <c r="S133" s="519" t="str">
        <f t="shared" si="128"/>
        <v>100%</v>
      </c>
      <c r="T133" s="519" t="str">
        <f t="shared" si="128"/>
        <v>100%</v>
      </c>
      <c r="U133" s="520" t="str">
        <f t="shared" si="128"/>
        <v>100%</v>
      </c>
      <c r="V133" s="521" t="str">
        <f t="shared" si="1"/>
        <v>No Programado</v>
      </c>
      <c r="W133" s="519" t="str">
        <f t="shared" si="55"/>
        <v>No Programado</v>
      </c>
      <c r="X133" s="519" t="str">
        <f t="shared" si="110"/>
        <v>No Programado</v>
      </c>
      <c r="Y133" s="522" t="str">
        <f t="shared" si="111"/>
        <v>No Programado</v>
      </c>
      <c r="Z133" s="610"/>
      <c r="AA133" s="428"/>
      <c r="AB133" s="428"/>
      <c r="AC133" s="429"/>
    </row>
    <row r="134" spans="1:29" ht="15.75" hidden="1" customHeight="1">
      <c r="A134" s="83"/>
      <c r="B134" s="83"/>
      <c r="C134" s="554" t="str">
        <f>IF(ISBLANK('5. Pp (3 años)'!B166),"",'5. Pp (3 años)'!B166)</f>
        <v/>
      </c>
      <c r="D134" s="228" t="str">
        <f>IF(ISBLANK('5. Pp (3 años)'!C166),"",'5. Pp (3 años)'!C166)</f>
        <v/>
      </c>
      <c r="E134" s="155" t="str">
        <f>IF(ISBLANK('5. Pp (3 años)'!D166),"",'5. Pp (3 años)'!D166)</f>
        <v/>
      </c>
      <c r="F134" s="155" t="str">
        <f>IF(ISBLANK('5. Pp (3 años)'!E166),"",'5. Pp (3 años)'!E166)</f>
        <v/>
      </c>
      <c r="G134" s="556" t="str">
        <f>IF(ISBLANK('5. Pp (3 años)'!H166),"",'5. Pp (3 años)'!H166)</f>
        <v/>
      </c>
      <c r="H134" s="555" t="str">
        <f>IF(ISBLANK('5. Pp (3 años)'!J166),"",'5. Pp (3 años)'!J166)</f>
        <v/>
      </c>
      <c r="I134" s="609" t="str">
        <f>IF(ISBLANK('9. METAS'!K140),"",'9. METAS'!K140)</f>
        <v/>
      </c>
      <c r="J134" s="533" t="str">
        <f>IF(ISBLANK('9. METAS'!Q140),"",'9. METAS'!Q140)</f>
        <v/>
      </c>
      <c r="K134" s="534" t="str">
        <f>IF(ISBLANK('9. METAS'!R140),"",'9. METAS'!R140)</f>
        <v/>
      </c>
      <c r="L134" s="534" t="str">
        <f>IF(ISBLANK('9. METAS'!S140),"",'9. METAS'!S140)</f>
        <v/>
      </c>
      <c r="M134" s="535" t="str">
        <f>IF(ISBLANK('9. METAS'!T140),"",'9. METAS'!T140)</f>
        <v/>
      </c>
      <c r="N134" s="548"/>
      <c r="O134" s="549"/>
      <c r="P134" s="549"/>
      <c r="Q134" s="550"/>
      <c r="R134" s="518" t="str">
        <f t="shared" ref="R134:U134" si="129">IFERROR((N134/J134),"100%")</f>
        <v>100%</v>
      </c>
      <c r="S134" s="519" t="str">
        <f t="shared" si="129"/>
        <v>100%</v>
      </c>
      <c r="T134" s="519" t="str">
        <f t="shared" si="129"/>
        <v>100%</v>
      </c>
      <c r="U134" s="520" t="str">
        <f t="shared" si="129"/>
        <v>100%</v>
      </c>
      <c r="V134" s="521" t="str">
        <f t="shared" si="1"/>
        <v>No Programado</v>
      </c>
      <c r="W134" s="519" t="str">
        <f t="shared" si="55"/>
        <v>No Programado</v>
      </c>
      <c r="X134" s="519" t="str">
        <f t="shared" si="110"/>
        <v>No Programado</v>
      </c>
      <c r="Y134" s="522" t="str">
        <f t="shared" si="111"/>
        <v>No Programado</v>
      </c>
      <c r="Z134" s="610"/>
      <c r="AA134" s="428"/>
      <c r="AB134" s="428"/>
      <c r="AC134" s="429"/>
    </row>
    <row r="135" spans="1:29" ht="15.75" hidden="1" customHeight="1">
      <c r="A135" s="83"/>
      <c r="B135" s="83"/>
      <c r="C135" s="546" t="str">
        <f>IF(ISBLANK('5. Pp (3 años)'!B167),"",'5. Pp (3 años)'!B167)</f>
        <v/>
      </c>
      <c r="D135" s="217" t="str">
        <f>IF(ISBLANK('5. Pp (3 años)'!C167),"",'5. Pp (3 años)'!C167)</f>
        <v/>
      </c>
      <c r="E135" s="216" t="str">
        <f>IF(ISBLANK('5. Pp (3 años)'!D167),"",'5. Pp (3 años)'!D167)</f>
        <v/>
      </c>
      <c r="F135" s="216" t="str">
        <f>IF(ISBLANK('5. Pp (3 años)'!E167),"",'5. Pp (3 años)'!E167)</f>
        <v/>
      </c>
      <c r="G135" s="217" t="str">
        <f>IF(ISBLANK('5. Pp (3 años)'!H167),"",'5. Pp (3 años)'!H167)</f>
        <v/>
      </c>
      <c r="H135" s="547" t="str">
        <f>IF(ISBLANK('5. Pp (3 años)'!J167),"",'5. Pp (3 años)'!J167)</f>
        <v/>
      </c>
      <c r="I135" s="609" t="str">
        <f>IF(ISBLANK('9. METAS'!K141),"",'9. METAS'!K141)</f>
        <v/>
      </c>
      <c r="J135" s="533" t="str">
        <f>IF(ISBLANK('9. METAS'!Q141),"",'9. METAS'!Q141)</f>
        <v/>
      </c>
      <c r="K135" s="534" t="str">
        <f>IF(ISBLANK('9. METAS'!R141),"",'9. METAS'!R141)</f>
        <v/>
      </c>
      <c r="L135" s="534" t="str">
        <f>IF(ISBLANK('9. METAS'!S141),"",'9. METAS'!S141)</f>
        <v/>
      </c>
      <c r="M135" s="535" t="str">
        <f>IF(ISBLANK('9. METAS'!T141),"",'9. METAS'!T141)</f>
        <v/>
      </c>
      <c r="N135" s="548"/>
      <c r="O135" s="549"/>
      <c r="P135" s="549"/>
      <c r="Q135" s="550"/>
      <c r="R135" s="518" t="str">
        <f t="shared" ref="R135:U135" si="130">IFERROR((N135/J135),"100%")</f>
        <v>100%</v>
      </c>
      <c r="S135" s="519" t="str">
        <f t="shared" si="130"/>
        <v>100%</v>
      </c>
      <c r="T135" s="519" t="str">
        <f t="shared" si="130"/>
        <v>100%</v>
      </c>
      <c r="U135" s="520" t="str">
        <f t="shared" si="130"/>
        <v>100%</v>
      </c>
      <c r="V135" s="521" t="str">
        <f t="shared" si="1"/>
        <v>No Programado</v>
      </c>
      <c r="W135" s="519" t="str">
        <f t="shared" si="55"/>
        <v>No Programado</v>
      </c>
      <c r="X135" s="519" t="str">
        <f t="shared" si="110"/>
        <v>No Programado</v>
      </c>
      <c r="Y135" s="522" t="str">
        <f t="shared" si="111"/>
        <v>No Programado</v>
      </c>
      <c r="Z135" s="610"/>
      <c r="AA135" s="428"/>
      <c r="AB135" s="428"/>
      <c r="AC135" s="429"/>
    </row>
    <row r="136" spans="1:29" ht="15.75" hidden="1" customHeight="1">
      <c r="A136" s="83"/>
      <c r="B136" s="83"/>
      <c r="C136" s="554" t="str">
        <f>IF(ISBLANK('5. Pp (3 años)'!B168),"",'5. Pp (3 años)'!B168)</f>
        <v/>
      </c>
      <c r="D136" s="228" t="str">
        <f>IF(ISBLANK('5. Pp (3 años)'!C168),"",'5. Pp (3 años)'!C168)</f>
        <v/>
      </c>
      <c r="E136" s="155" t="str">
        <f>IF(ISBLANK('5. Pp (3 años)'!D168),"",'5. Pp (3 años)'!D168)</f>
        <v/>
      </c>
      <c r="F136" s="155" t="str">
        <f>IF(ISBLANK('5. Pp (3 años)'!E168),"",'5. Pp (3 años)'!E168)</f>
        <v/>
      </c>
      <c r="G136" s="312" t="str">
        <f>IF(ISBLANK('5. Pp (3 años)'!H168),"",'5. Pp (3 años)'!H168)</f>
        <v/>
      </c>
      <c r="H136" s="555" t="str">
        <f>IF(ISBLANK('5. Pp (3 años)'!J168),"",'5. Pp (3 años)'!J168)</f>
        <v/>
      </c>
      <c r="I136" s="609" t="str">
        <f>IF(ISBLANK('9. METAS'!K142),"",'9. METAS'!K142)</f>
        <v/>
      </c>
      <c r="J136" s="533" t="str">
        <f>IF(ISBLANK('9. METAS'!Q142),"",'9. METAS'!Q142)</f>
        <v/>
      </c>
      <c r="K136" s="534" t="str">
        <f>IF(ISBLANK('9. METAS'!R142),"",'9. METAS'!R142)</f>
        <v/>
      </c>
      <c r="L136" s="534" t="str">
        <f>IF(ISBLANK('9. METAS'!S142),"",'9. METAS'!S142)</f>
        <v/>
      </c>
      <c r="M136" s="535" t="str">
        <f>IF(ISBLANK('9. METAS'!T142),"",'9. METAS'!T142)</f>
        <v/>
      </c>
      <c r="N136" s="548"/>
      <c r="O136" s="549"/>
      <c r="P136" s="549"/>
      <c r="Q136" s="550"/>
      <c r="R136" s="518" t="str">
        <f t="shared" ref="R136:U136" si="131">IFERROR((N136/J136),"100%")</f>
        <v>100%</v>
      </c>
      <c r="S136" s="519" t="str">
        <f t="shared" si="131"/>
        <v>100%</v>
      </c>
      <c r="T136" s="519" t="str">
        <f t="shared" si="131"/>
        <v>100%</v>
      </c>
      <c r="U136" s="520" t="str">
        <f t="shared" si="131"/>
        <v>100%</v>
      </c>
      <c r="V136" s="521" t="str">
        <f t="shared" si="1"/>
        <v>No Programado</v>
      </c>
      <c r="W136" s="519" t="str">
        <f t="shared" si="55"/>
        <v>No Programado</v>
      </c>
      <c r="X136" s="519" t="str">
        <f t="shared" si="110"/>
        <v>No Programado</v>
      </c>
      <c r="Y136" s="522" t="str">
        <f t="shared" si="111"/>
        <v>No Programado</v>
      </c>
      <c r="Z136" s="610"/>
      <c r="AA136" s="428"/>
      <c r="AB136" s="428"/>
      <c r="AC136" s="429"/>
    </row>
    <row r="137" spans="1:29" ht="15.75" hidden="1" customHeight="1">
      <c r="A137" s="83"/>
      <c r="B137" s="83"/>
      <c r="C137" s="554" t="str">
        <f>IF(ISBLANK('5. Pp (3 años)'!B169),"",'5. Pp (3 años)'!B169)</f>
        <v/>
      </c>
      <c r="D137" s="228" t="str">
        <f>IF(ISBLANK('5. Pp (3 años)'!C169),"",'5. Pp (3 años)'!C169)</f>
        <v/>
      </c>
      <c r="E137" s="155" t="str">
        <f>IF(ISBLANK('5. Pp (3 años)'!D169),"",'5. Pp (3 años)'!D169)</f>
        <v/>
      </c>
      <c r="F137" s="155" t="str">
        <f>IF(ISBLANK('5. Pp (3 años)'!E169),"",'5. Pp (3 años)'!E169)</f>
        <v/>
      </c>
      <c r="G137" s="228" t="str">
        <f>IF(ISBLANK('5. Pp (3 años)'!H169),"",'5. Pp (3 años)'!H169)</f>
        <v/>
      </c>
      <c r="H137" s="555" t="str">
        <f>IF(ISBLANK('5. Pp (3 años)'!J169),"",'5. Pp (3 años)'!J169)</f>
        <v/>
      </c>
      <c r="I137" s="609" t="str">
        <f>IF(ISBLANK('9. METAS'!K143),"",'9. METAS'!K143)</f>
        <v/>
      </c>
      <c r="J137" s="533" t="str">
        <f>IF(ISBLANK('9. METAS'!Q143),"",'9. METAS'!Q143)</f>
        <v/>
      </c>
      <c r="K137" s="534" t="str">
        <f>IF(ISBLANK('9. METAS'!R143),"",'9. METAS'!R143)</f>
        <v/>
      </c>
      <c r="L137" s="534" t="str">
        <f>IF(ISBLANK('9. METAS'!S143),"",'9. METAS'!S143)</f>
        <v/>
      </c>
      <c r="M137" s="535" t="str">
        <f>IF(ISBLANK('9. METAS'!T143),"",'9. METAS'!T143)</f>
        <v/>
      </c>
      <c r="N137" s="548"/>
      <c r="O137" s="549"/>
      <c r="P137" s="549"/>
      <c r="Q137" s="550"/>
      <c r="R137" s="518" t="str">
        <f t="shared" ref="R137:U137" si="132">IFERROR((N137/J137),"100%")</f>
        <v>100%</v>
      </c>
      <c r="S137" s="519" t="str">
        <f t="shared" si="132"/>
        <v>100%</v>
      </c>
      <c r="T137" s="519" t="str">
        <f t="shared" si="132"/>
        <v>100%</v>
      </c>
      <c r="U137" s="520" t="str">
        <f t="shared" si="132"/>
        <v>100%</v>
      </c>
      <c r="V137" s="521" t="str">
        <f t="shared" si="1"/>
        <v>No Programado</v>
      </c>
      <c r="W137" s="519" t="str">
        <f t="shared" si="55"/>
        <v>No Programado</v>
      </c>
      <c r="X137" s="519" t="str">
        <f t="shared" si="110"/>
        <v>No Programado</v>
      </c>
      <c r="Y137" s="522" t="str">
        <f t="shared" si="111"/>
        <v>No Programado</v>
      </c>
      <c r="Z137" s="610"/>
      <c r="AA137" s="428"/>
      <c r="AB137" s="428"/>
      <c r="AC137" s="429"/>
    </row>
    <row r="138" spans="1:29" ht="15.75" hidden="1" customHeight="1">
      <c r="A138" s="83"/>
      <c r="B138" s="83"/>
      <c r="C138" s="554" t="str">
        <f>IF(ISBLANK('5. Pp (3 años)'!B170),"",'5. Pp (3 años)'!B170)</f>
        <v/>
      </c>
      <c r="D138" s="228" t="str">
        <f>IF(ISBLANK('5. Pp (3 años)'!C170),"",'5. Pp (3 años)'!C170)</f>
        <v/>
      </c>
      <c r="E138" s="155" t="str">
        <f>IF(ISBLANK('5. Pp (3 años)'!D170),"",'5. Pp (3 años)'!D170)</f>
        <v/>
      </c>
      <c r="F138" s="155" t="str">
        <f>IF(ISBLANK('5. Pp (3 años)'!E170),"",'5. Pp (3 años)'!E170)</f>
        <v/>
      </c>
      <c r="G138" s="228" t="str">
        <f>IF(ISBLANK('5. Pp (3 años)'!H170),"",'5. Pp (3 años)'!H170)</f>
        <v/>
      </c>
      <c r="H138" s="555" t="str">
        <f>IF(ISBLANK('5. Pp (3 años)'!J170),"",'5. Pp (3 años)'!J170)</f>
        <v/>
      </c>
      <c r="I138" s="609" t="str">
        <f>IF(ISBLANK('9. METAS'!K144),"",'9. METAS'!K144)</f>
        <v/>
      </c>
      <c r="J138" s="533" t="str">
        <f>IF(ISBLANK('9. METAS'!Q144),"",'9. METAS'!Q144)</f>
        <v/>
      </c>
      <c r="K138" s="534" t="str">
        <f>IF(ISBLANK('9. METAS'!R144),"",'9. METAS'!R144)</f>
        <v/>
      </c>
      <c r="L138" s="534" t="str">
        <f>IF(ISBLANK('9. METAS'!S144),"",'9. METAS'!S144)</f>
        <v/>
      </c>
      <c r="M138" s="535" t="str">
        <f>IF(ISBLANK('9. METAS'!T144),"",'9. METAS'!T144)</f>
        <v/>
      </c>
      <c r="N138" s="548"/>
      <c r="O138" s="549"/>
      <c r="P138" s="549"/>
      <c r="Q138" s="550"/>
      <c r="R138" s="518" t="str">
        <f t="shared" ref="R138:U138" si="133">IFERROR((N138/J138),"100%")</f>
        <v>100%</v>
      </c>
      <c r="S138" s="519" t="str">
        <f t="shared" si="133"/>
        <v>100%</v>
      </c>
      <c r="T138" s="519" t="str">
        <f t="shared" si="133"/>
        <v>100%</v>
      </c>
      <c r="U138" s="520" t="str">
        <f t="shared" si="133"/>
        <v>100%</v>
      </c>
      <c r="V138" s="521" t="str">
        <f t="shared" si="1"/>
        <v>No Programado</v>
      </c>
      <c r="W138" s="519" t="str">
        <f t="shared" si="55"/>
        <v>No Programado</v>
      </c>
      <c r="X138" s="519" t="str">
        <f t="shared" si="110"/>
        <v>No Programado</v>
      </c>
      <c r="Y138" s="522" t="str">
        <f t="shared" si="111"/>
        <v>No Programado</v>
      </c>
      <c r="Z138" s="610"/>
      <c r="AA138" s="428"/>
      <c r="AB138" s="428"/>
      <c r="AC138" s="429"/>
    </row>
    <row r="139" spans="1:29" ht="15.75" hidden="1" customHeight="1">
      <c r="A139" s="83"/>
      <c r="B139" s="83"/>
      <c r="C139" s="554" t="str">
        <f>IF(ISBLANK('5. Pp (3 años)'!B171),"",'5. Pp (3 años)'!B171)</f>
        <v/>
      </c>
      <c r="D139" s="228" t="str">
        <f>IF(ISBLANK('5. Pp (3 años)'!C171),"",'5. Pp (3 años)'!C171)</f>
        <v/>
      </c>
      <c r="E139" s="155" t="str">
        <f>IF(ISBLANK('5. Pp (3 años)'!D171),"",'5. Pp (3 años)'!D171)</f>
        <v/>
      </c>
      <c r="F139" s="155" t="str">
        <f>IF(ISBLANK('5. Pp (3 años)'!E171),"",'5. Pp (3 años)'!E171)</f>
        <v/>
      </c>
      <c r="G139" s="228" t="str">
        <f>IF(ISBLANK('5. Pp (3 años)'!H171),"",'5. Pp (3 años)'!H171)</f>
        <v/>
      </c>
      <c r="H139" s="555" t="str">
        <f>IF(ISBLANK('5. Pp (3 años)'!J171),"",'5. Pp (3 años)'!J171)</f>
        <v/>
      </c>
      <c r="I139" s="609" t="str">
        <f>IF(ISBLANK('9. METAS'!K145),"",'9. METAS'!K145)</f>
        <v/>
      </c>
      <c r="J139" s="533" t="str">
        <f>IF(ISBLANK('9. METAS'!Q145),"",'9. METAS'!Q145)</f>
        <v/>
      </c>
      <c r="K139" s="534" t="str">
        <f>IF(ISBLANK('9. METAS'!R145),"",'9. METAS'!R145)</f>
        <v/>
      </c>
      <c r="L139" s="534" t="str">
        <f>IF(ISBLANK('9. METAS'!S145),"",'9. METAS'!S145)</f>
        <v/>
      </c>
      <c r="M139" s="535" t="str">
        <f>IF(ISBLANK('9. METAS'!T145),"",'9. METAS'!T145)</f>
        <v/>
      </c>
      <c r="N139" s="548"/>
      <c r="O139" s="549"/>
      <c r="P139" s="549"/>
      <c r="Q139" s="550"/>
      <c r="R139" s="518" t="str">
        <f t="shared" ref="R139:U139" si="134">IFERROR((N139/J139),"100%")</f>
        <v>100%</v>
      </c>
      <c r="S139" s="519" t="str">
        <f t="shared" si="134"/>
        <v>100%</v>
      </c>
      <c r="T139" s="519" t="str">
        <f t="shared" si="134"/>
        <v>100%</v>
      </c>
      <c r="U139" s="520" t="str">
        <f t="shared" si="134"/>
        <v>100%</v>
      </c>
      <c r="V139" s="521" t="str">
        <f t="shared" si="1"/>
        <v>No Programado</v>
      </c>
      <c r="W139" s="519" t="str">
        <f t="shared" si="55"/>
        <v>No Programado</v>
      </c>
      <c r="X139" s="519" t="str">
        <f t="shared" si="110"/>
        <v>No Programado</v>
      </c>
      <c r="Y139" s="522" t="str">
        <f t="shared" si="111"/>
        <v>No Programado</v>
      </c>
      <c r="Z139" s="610"/>
      <c r="AA139" s="428"/>
      <c r="AB139" s="428"/>
      <c r="AC139" s="429"/>
    </row>
    <row r="140" spans="1:29" ht="15.75" hidden="1" customHeight="1">
      <c r="A140" s="83"/>
      <c r="B140" s="83"/>
      <c r="C140" s="554" t="str">
        <f>IF(ISBLANK('5. Pp (3 años)'!B172),"",'5. Pp (3 años)'!B172)</f>
        <v/>
      </c>
      <c r="D140" s="228" t="str">
        <f>IF(ISBLANK('5. Pp (3 años)'!C172),"",'5. Pp (3 años)'!C172)</f>
        <v/>
      </c>
      <c r="E140" s="155" t="str">
        <f>IF(ISBLANK('5. Pp (3 años)'!D172),"",'5. Pp (3 años)'!D172)</f>
        <v/>
      </c>
      <c r="F140" s="155" t="str">
        <f>IF(ISBLANK('5. Pp (3 años)'!E172),"",'5. Pp (3 años)'!E172)</f>
        <v/>
      </c>
      <c r="G140" s="556" t="str">
        <f>IF(ISBLANK('5. Pp (3 años)'!H172),"",'5. Pp (3 años)'!H172)</f>
        <v/>
      </c>
      <c r="H140" s="555" t="str">
        <f>IF(ISBLANK('5. Pp (3 años)'!J172),"",'5. Pp (3 años)'!J172)</f>
        <v/>
      </c>
      <c r="I140" s="609" t="str">
        <f>IF(ISBLANK('9. METAS'!K146),"",'9. METAS'!K146)</f>
        <v/>
      </c>
      <c r="J140" s="533" t="str">
        <f>IF(ISBLANK('9. METAS'!Q146),"",'9. METAS'!Q146)</f>
        <v/>
      </c>
      <c r="K140" s="534" t="str">
        <f>IF(ISBLANK('9. METAS'!R146),"",'9. METAS'!R146)</f>
        <v/>
      </c>
      <c r="L140" s="534" t="str">
        <f>IF(ISBLANK('9. METAS'!S146),"",'9. METAS'!S146)</f>
        <v/>
      </c>
      <c r="M140" s="535" t="str">
        <f>IF(ISBLANK('9. METAS'!T146),"",'9. METAS'!T146)</f>
        <v/>
      </c>
      <c r="N140" s="548"/>
      <c r="O140" s="549"/>
      <c r="P140" s="549"/>
      <c r="Q140" s="550"/>
      <c r="R140" s="518" t="str">
        <f t="shared" ref="R140:U140" si="135">IFERROR((N140/J140),"100%")</f>
        <v>100%</v>
      </c>
      <c r="S140" s="519" t="str">
        <f t="shared" si="135"/>
        <v>100%</v>
      </c>
      <c r="T140" s="519" t="str">
        <f t="shared" si="135"/>
        <v>100%</v>
      </c>
      <c r="U140" s="520" t="str">
        <f t="shared" si="135"/>
        <v>100%</v>
      </c>
      <c r="V140" s="521" t="str">
        <f t="shared" si="1"/>
        <v>No Programado</v>
      </c>
      <c r="W140" s="519" t="str">
        <f t="shared" si="55"/>
        <v>No Programado</v>
      </c>
      <c r="X140" s="519" t="str">
        <f t="shared" si="110"/>
        <v>No Programado</v>
      </c>
      <c r="Y140" s="522" t="str">
        <f t="shared" si="111"/>
        <v>No Programado</v>
      </c>
      <c r="Z140" s="610"/>
      <c r="AA140" s="428"/>
      <c r="AB140" s="428"/>
      <c r="AC140" s="429"/>
    </row>
    <row r="141" spans="1:29" ht="15.75" hidden="1" customHeight="1">
      <c r="A141" s="83"/>
      <c r="B141" s="83"/>
      <c r="C141" s="546" t="str">
        <f>IF(ISBLANK('5. Pp (3 años)'!B173),"",'5. Pp (3 años)'!B173)</f>
        <v/>
      </c>
      <c r="D141" s="217" t="str">
        <f>IF(ISBLANK('5. Pp (3 años)'!C173),"",'5. Pp (3 años)'!C173)</f>
        <v/>
      </c>
      <c r="E141" s="216" t="str">
        <f>IF(ISBLANK('5. Pp (3 años)'!D173),"",'5. Pp (3 años)'!D173)</f>
        <v/>
      </c>
      <c r="F141" s="216" t="str">
        <f>IF(ISBLANK('5. Pp (3 años)'!E173),"",'5. Pp (3 años)'!E173)</f>
        <v/>
      </c>
      <c r="G141" s="217" t="str">
        <f>IF(ISBLANK('5. Pp (3 años)'!H173),"",'5. Pp (3 años)'!H173)</f>
        <v/>
      </c>
      <c r="H141" s="547" t="str">
        <f>IF(ISBLANK('5. Pp (3 años)'!J173),"",'5. Pp (3 años)'!J173)</f>
        <v/>
      </c>
      <c r="I141" s="609" t="str">
        <f>IF(ISBLANK('9. METAS'!K147),"",'9. METAS'!K147)</f>
        <v/>
      </c>
      <c r="J141" s="533" t="str">
        <f>IF(ISBLANK('9. METAS'!Q147),"",'9. METAS'!Q147)</f>
        <v/>
      </c>
      <c r="K141" s="534" t="str">
        <f>IF(ISBLANK('9. METAS'!R147),"",'9. METAS'!R147)</f>
        <v/>
      </c>
      <c r="L141" s="534" t="str">
        <f>IF(ISBLANK('9. METAS'!S147),"",'9. METAS'!S147)</f>
        <v/>
      </c>
      <c r="M141" s="535" t="str">
        <f>IF(ISBLANK('9. METAS'!T147),"",'9. METAS'!T147)</f>
        <v/>
      </c>
      <c r="N141" s="548"/>
      <c r="O141" s="549"/>
      <c r="P141" s="549"/>
      <c r="Q141" s="550"/>
      <c r="R141" s="518" t="str">
        <f t="shared" ref="R141:U141" si="136">IFERROR((N141/J141),"100%")</f>
        <v>100%</v>
      </c>
      <c r="S141" s="519" t="str">
        <f t="shared" si="136"/>
        <v>100%</v>
      </c>
      <c r="T141" s="519" t="str">
        <f t="shared" si="136"/>
        <v>100%</v>
      </c>
      <c r="U141" s="520" t="str">
        <f t="shared" si="136"/>
        <v>100%</v>
      </c>
      <c r="V141" s="521" t="str">
        <f t="shared" si="1"/>
        <v>No Programado</v>
      </c>
      <c r="W141" s="519" t="str">
        <f t="shared" si="55"/>
        <v>No Programado</v>
      </c>
      <c r="X141" s="519" t="str">
        <f t="shared" si="110"/>
        <v>No Programado</v>
      </c>
      <c r="Y141" s="522" t="str">
        <f t="shared" si="111"/>
        <v>No Programado</v>
      </c>
      <c r="Z141" s="610"/>
      <c r="AA141" s="428"/>
      <c r="AB141" s="428"/>
      <c r="AC141" s="429"/>
    </row>
    <row r="142" spans="1:29" ht="15.75" hidden="1" customHeight="1">
      <c r="A142" s="83"/>
      <c r="B142" s="83"/>
      <c r="C142" s="554" t="str">
        <f>IF(ISBLANK('5. Pp (3 años)'!B174),"",'5. Pp (3 años)'!B174)</f>
        <v/>
      </c>
      <c r="D142" s="228" t="str">
        <f>IF(ISBLANK('5. Pp (3 años)'!C174),"",'5. Pp (3 años)'!C174)</f>
        <v/>
      </c>
      <c r="E142" s="155" t="str">
        <f>IF(ISBLANK('5. Pp (3 años)'!D174),"",'5. Pp (3 años)'!D174)</f>
        <v/>
      </c>
      <c r="F142" s="155" t="str">
        <f>IF(ISBLANK('5. Pp (3 años)'!E174),"",'5. Pp (3 años)'!E174)</f>
        <v/>
      </c>
      <c r="G142" s="312" t="str">
        <f>IF(ISBLANK('5. Pp (3 años)'!H174),"",'5. Pp (3 años)'!H174)</f>
        <v/>
      </c>
      <c r="H142" s="555" t="str">
        <f>IF(ISBLANK('5. Pp (3 años)'!J174),"",'5. Pp (3 años)'!J174)</f>
        <v/>
      </c>
      <c r="I142" s="609" t="str">
        <f>IF(ISBLANK('9. METAS'!K148),"",'9. METAS'!K148)</f>
        <v/>
      </c>
      <c r="J142" s="533" t="str">
        <f>IF(ISBLANK('9. METAS'!Q148),"",'9. METAS'!Q148)</f>
        <v/>
      </c>
      <c r="K142" s="534" t="str">
        <f>IF(ISBLANK('9. METAS'!R148),"",'9. METAS'!R148)</f>
        <v/>
      </c>
      <c r="L142" s="534" t="str">
        <f>IF(ISBLANK('9. METAS'!S148),"",'9. METAS'!S148)</f>
        <v/>
      </c>
      <c r="M142" s="535" t="str">
        <f>IF(ISBLANK('9. METAS'!T148),"",'9. METAS'!T148)</f>
        <v/>
      </c>
      <c r="N142" s="548"/>
      <c r="O142" s="549"/>
      <c r="P142" s="549"/>
      <c r="Q142" s="550"/>
      <c r="R142" s="518" t="str">
        <f t="shared" ref="R142:U142" si="137">IFERROR((N142/J142),"100%")</f>
        <v>100%</v>
      </c>
      <c r="S142" s="519" t="str">
        <f t="shared" si="137"/>
        <v>100%</v>
      </c>
      <c r="T142" s="519" t="str">
        <f t="shared" si="137"/>
        <v>100%</v>
      </c>
      <c r="U142" s="520" t="str">
        <f t="shared" si="137"/>
        <v>100%</v>
      </c>
      <c r="V142" s="521" t="str">
        <f t="shared" si="1"/>
        <v>No Programado</v>
      </c>
      <c r="W142" s="519" t="str">
        <f t="shared" si="55"/>
        <v>No Programado</v>
      </c>
      <c r="X142" s="519" t="str">
        <f t="shared" si="110"/>
        <v>No Programado</v>
      </c>
      <c r="Y142" s="522" t="str">
        <f t="shared" si="111"/>
        <v>No Programado</v>
      </c>
      <c r="Z142" s="610"/>
      <c r="AA142" s="428"/>
      <c r="AB142" s="428"/>
      <c r="AC142" s="429"/>
    </row>
    <row r="143" spans="1:29" ht="15.75" hidden="1" customHeight="1">
      <c r="A143" s="83"/>
      <c r="B143" s="83"/>
      <c r="C143" s="554" t="str">
        <f>IF(ISBLANK('5. Pp (3 años)'!B175),"",'5. Pp (3 años)'!B175)</f>
        <v/>
      </c>
      <c r="D143" s="228" t="str">
        <f>IF(ISBLANK('5. Pp (3 años)'!C175),"",'5. Pp (3 años)'!C175)</f>
        <v/>
      </c>
      <c r="E143" s="155" t="str">
        <f>IF(ISBLANK('5. Pp (3 años)'!D175),"",'5. Pp (3 años)'!D175)</f>
        <v/>
      </c>
      <c r="F143" s="155" t="str">
        <f>IF(ISBLANK('5. Pp (3 años)'!E175),"",'5. Pp (3 años)'!E175)</f>
        <v/>
      </c>
      <c r="G143" s="228" t="str">
        <f>IF(ISBLANK('5. Pp (3 años)'!H175),"",'5. Pp (3 años)'!H175)</f>
        <v/>
      </c>
      <c r="H143" s="555" t="str">
        <f>IF(ISBLANK('5. Pp (3 años)'!J175),"",'5. Pp (3 años)'!J175)</f>
        <v/>
      </c>
      <c r="I143" s="609" t="str">
        <f>IF(ISBLANK('9. METAS'!K149),"",'9. METAS'!K149)</f>
        <v/>
      </c>
      <c r="J143" s="533" t="str">
        <f>IF(ISBLANK('9. METAS'!Q149),"",'9. METAS'!Q149)</f>
        <v/>
      </c>
      <c r="K143" s="534" t="str">
        <f>IF(ISBLANK('9. METAS'!R149),"",'9. METAS'!R149)</f>
        <v/>
      </c>
      <c r="L143" s="534" t="str">
        <f>IF(ISBLANK('9. METAS'!S149),"",'9. METAS'!S149)</f>
        <v/>
      </c>
      <c r="M143" s="535" t="str">
        <f>IF(ISBLANK('9. METAS'!T149),"",'9. METAS'!T149)</f>
        <v/>
      </c>
      <c r="N143" s="548"/>
      <c r="O143" s="549"/>
      <c r="P143" s="549"/>
      <c r="Q143" s="550"/>
      <c r="R143" s="518" t="str">
        <f t="shared" ref="R143:U143" si="138">IFERROR((N143/J143),"100%")</f>
        <v>100%</v>
      </c>
      <c r="S143" s="519" t="str">
        <f t="shared" si="138"/>
        <v>100%</v>
      </c>
      <c r="T143" s="519" t="str">
        <f t="shared" si="138"/>
        <v>100%</v>
      </c>
      <c r="U143" s="520" t="str">
        <f t="shared" si="138"/>
        <v>100%</v>
      </c>
      <c r="V143" s="521" t="str">
        <f t="shared" si="1"/>
        <v>No Programado</v>
      </c>
      <c r="W143" s="519" t="str">
        <f t="shared" si="55"/>
        <v>No Programado</v>
      </c>
      <c r="X143" s="519" t="str">
        <f t="shared" si="110"/>
        <v>No Programado</v>
      </c>
      <c r="Y143" s="522" t="str">
        <f t="shared" si="111"/>
        <v>No Programado</v>
      </c>
      <c r="Z143" s="610"/>
      <c r="AA143" s="428"/>
      <c r="AB143" s="428"/>
      <c r="AC143" s="429"/>
    </row>
    <row r="144" spans="1:29" ht="15.75" hidden="1" customHeight="1">
      <c r="A144" s="83"/>
      <c r="B144" s="83"/>
      <c r="C144" s="554" t="str">
        <f>IF(ISBLANK('5. Pp (3 años)'!B176),"",'5. Pp (3 años)'!B176)</f>
        <v/>
      </c>
      <c r="D144" s="228" t="str">
        <f>IF(ISBLANK('5. Pp (3 años)'!C176),"",'5. Pp (3 años)'!C176)</f>
        <v/>
      </c>
      <c r="E144" s="155" t="str">
        <f>IF(ISBLANK('5. Pp (3 años)'!D176),"",'5. Pp (3 años)'!D176)</f>
        <v/>
      </c>
      <c r="F144" s="155" t="str">
        <f>IF(ISBLANK('5. Pp (3 años)'!E176),"",'5. Pp (3 años)'!E176)</f>
        <v/>
      </c>
      <c r="G144" s="228" t="str">
        <f>IF(ISBLANK('5. Pp (3 años)'!H176),"",'5. Pp (3 años)'!H176)</f>
        <v/>
      </c>
      <c r="H144" s="555" t="str">
        <f>IF(ISBLANK('5. Pp (3 años)'!J176),"",'5. Pp (3 años)'!J176)</f>
        <v/>
      </c>
      <c r="I144" s="609" t="str">
        <f>IF(ISBLANK('9. METAS'!K150),"",'9. METAS'!K150)</f>
        <v/>
      </c>
      <c r="J144" s="533" t="str">
        <f>IF(ISBLANK('9. METAS'!Q150),"",'9. METAS'!Q150)</f>
        <v/>
      </c>
      <c r="K144" s="534" t="str">
        <f>IF(ISBLANK('9. METAS'!R150),"",'9. METAS'!R150)</f>
        <v/>
      </c>
      <c r="L144" s="534" t="str">
        <f>IF(ISBLANK('9. METAS'!S150),"",'9. METAS'!S150)</f>
        <v/>
      </c>
      <c r="M144" s="535" t="str">
        <f>IF(ISBLANK('9. METAS'!T150),"",'9. METAS'!T150)</f>
        <v/>
      </c>
      <c r="N144" s="548"/>
      <c r="O144" s="549"/>
      <c r="P144" s="549"/>
      <c r="Q144" s="550"/>
      <c r="R144" s="518" t="str">
        <f t="shared" ref="R144:U144" si="139">IFERROR((N144/J144),"100%")</f>
        <v>100%</v>
      </c>
      <c r="S144" s="519" t="str">
        <f t="shared" si="139"/>
        <v>100%</v>
      </c>
      <c r="T144" s="519" t="str">
        <f t="shared" si="139"/>
        <v>100%</v>
      </c>
      <c r="U144" s="520" t="str">
        <f t="shared" si="139"/>
        <v>100%</v>
      </c>
      <c r="V144" s="521" t="str">
        <f t="shared" si="1"/>
        <v>No Programado</v>
      </c>
      <c r="W144" s="519" t="str">
        <f t="shared" si="55"/>
        <v>No Programado</v>
      </c>
      <c r="X144" s="519" t="str">
        <f t="shared" si="110"/>
        <v>No Programado</v>
      </c>
      <c r="Y144" s="522" t="str">
        <f t="shared" si="111"/>
        <v>No Programado</v>
      </c>
      <c r="Z144" s="610"/>
      <c r="AA144" s="428"/>
      <c r="AB144" s="428"/>
      <c r="AC144" s="429"/>
    </row>
    <row r="145" spans="1:29" ht="15.75" hidden="1" customHeight="1">
      <c r="A145" s="83"/>
      <c r="B145" s="83"/>
      <c r="C145" s="554" t="str">
        <f>IF(ISBLANK('5. Pp (3 años)'!B177),"",'5. Pp (3 años)'!B177)</f>
        <v/>
      </c>
      <c r="D145" s="228" t="str">
        <f>IF(ISBLANK('5. Pp (3 años)'!C177),"",'5. Pp (3 años)'!C177)</f>
        <v/>
      </c>
      <c r="E145" s="155" t="str">
        <f>IF(ISBLANK('5. Pp (3 años)'!D177),"",'5. Pp (3 años)'!D177)</f>
        <v/>
      </c>
      <c r="F145" s="155" t="str">
        <f>IF(ISBLANK('5. Pp (3 años)'!E177),"",'5. Pp (3 años)'!E177)</f>
        <v/>
      </c>
      <c r="G145" s="228" t="str">
        <f>IF(ISBLANK('5. Pp (3 años)'!H177),"",'5. Pp (3 años)'!H177)</f>
        <v/>
      </c>
      <c r="H145" s="555" t="str">
        <f>IF(ISBLANK('5. Pp (3 años)'!J177),"",'5. Pp (3 años)'!J177)</f>
        <v/>
      </c>
      <c r="I145" s="609" t="str">
        <f>IF(ISBLANK('9. METAS'!K151),"",'9. METAS'!K151)</f>
        <v/>
      </c>
      <c r="J145" s="533" t="str">
        <f>IF(ISBLANK('9. METAS'!Q151),"",'9. METAS'!Q151)</f>
        <v/>
      </c>
      <c r="K145" s="534" t="str">
        <f>IF(ISBLANK('9. METAS'!R151),"",'9. METAS'!R151)</f>
        <v/>
      </c>
      <c r="L145" s="534" t="str">
        <f>IF(ISBLANK('9. METAS'!S151),"",'9. METAS'!S151)</f>
        <v/>
      </c>
      <c r="M145" s="535" t="str">
        <f>IF(ISBLANK('9. METAS'!T151),"",'9. METAS'!T151)</f>
        <v/>
      </c>
      <c r="N145" s="548"/>
      <c r="O145" s="549"/>
      <c r="P145" s="549"/>
      <c r="Q145" s="550"/>
      <c r="R145" s="518" t="str">
        <f t="shared" ref="R145:U145" si="140">IFERROR((N145/J145),"100%")</f>
        <v>100%</v>
      </c>
      <c r="S145" s="519" t="str">
        <f t="shared" si="140"/>
        <v>100%</v>
      </c>
      <c r="T145" s="519" t="str">
        <f t="shared" si="140"/>
        <v>100%</v>
      </c>
      <c r="U145" s="520" t="str">
        <f t="shared" si="140"/>
        <v>100%</v>
      </c>
      <c r="V145" s="521" t="str">
        <f t="shared" si="1"/>
        <v>No Programado</v>
      </c>
      <c r="W145" s="519" t="str">
        <f t="shared" si="55"/>
        <v>No Programado</v>
      </c>
      <c r="X145" s="519" t="str">
        <f t="shared" si="110"/>
        <v>No Programado</v>
      </c>
      <c r="Y145" s="522" t="str">
        <f t="shared" si="111"/>
        <v>No Programado</v>
      </c>
      <c r="Z145" s="610"/>
      <c r="AA145" s="428"/>
      <c r="AB145" s="428"/>
      <c r="AC145" s="429"/>
    </row>
    <row r="146" spans="1:29" ht="15.75" hidden="1" customHeight="1">
      <c r="A146" s="83"/>
      <c r="B146" s="83"/>
      <c r="C146" s="554" t="str">
        <f>IF(ISBLANK('5. Pp (3 años)'!B178),"",'5. Pp (3 años)'!B178)</f>
        <v/>
      </c>
      <c r="D146" s="228" t="str">
        <f>IF(ISBLANK('5. Pp (3 años)'!C178),"",'5. Pp (3 años)'!C178)</f>
        <v/>
      </c>
      <c r="E146" s="155" t="str">
        <f>IF(ISBLANK('5. Pp (3 años)'!D178),"",'5. Pp (3 años)'!D178)</f>
        <v/>
      </c>
      <c r="F146" s="155" t="str">
        <f>IF(ISBLANK('5. Pp (3 años)'!E178),"",'5. Pp (3 años)'!E178)</f>
        <v/>
      </c>
      <c r="G146" s="556" t="str">
        <f>IF(ISBLANK('5. Pp (3 años)'!H178),"",'5. Pp (3 años)'!H178)</f>
        <v/>
      </c>
      <c r="H146" s="555" t="str">
        <f>IF(ISBLANK('5. Pp (3 años)'!J178),"",'5. Pp (3 años)'!J178)</f>
        <v/>
      </c>
      <c r="I146" s="609" t="str">
        <f>IF(ISBLANK('9. METAS'!K152),"",'9. METAS'!K152)</f>
        <v/>
      </c>
      <c r="J146" s="533" t="str">
        <f>IF(ISBLANK('9. METAS'!Q152),"",'9. METAS'!Q152)</f>
        <v/>
      </c>
      <c r="K146" s="534" t="str">
        <f>IF(ISBLANK('9. METAS'!R152),"",'9. METAS'!R152)</f>
        <v/>
      </c>
      <c r="L146" s="534" t="str">
        <f>IF(ISBLANK('9. METAS'!S152),"",'9. METAS'!S152)</f>
        <v/>
      </c>
      <c r="M146" s="535" t="str">
        <f>IF(ISBLANK('9. METAS'!T152),"",'9. METAS'!T152)</f>
        <v/>
      </c>
      <c r="N146" s="548"/>
      <c r="O146" s="549"/>
      <c r="P146" s="549"/>
      <c r="Q146" s="550"/>
      <c r="R146" s="518" t="str">
        <f t="shared" ref="R146:U146" si="141">IFERROR((N146/J146),"100%")</f>
        <v>100%</v>
      </c>
      <c r="S146" s="519" t="str">
        <f t="shared" si="141"/>
        <v>100%</v>
      </c>
      <c r="T146" s="519" t="str">
        <f t="shared" si="141"/>
        <v>100%</v>
      </c>
      <c r="U146" s="520" t="str">
        <f t="shared" si="141"/>
        <v>100%</v>
      </c>
      <c r="V146" s="521" t="str">
        <f t="shared" si="1"/>
        <v>No Programado</v>
      </c>
      <c r="W146" s="519" t="str">
        <f t="shared" si="55"/>
        <v>No Programado</v>
      </c>
      <c r="X146" s="519" t="str">
        <f t="shared" si="110"/>
        <v>No Programado</v>
      </c>
      <c r="Y146" s="522" t="str">
        <f t="shared" si="111"/>
        <v>No Programado</v>
      </c>
      <c r="Z146" s="610"/>
      <c r="AA146" s="428"/>
      <c r="AB146" s="428"/>
      <c r="AC146" s="429"/>
    </row>
    <row r="147" spans="1:29" ht="15.75" hidden="1" customHeight="1">
      <c r="A147" s="83"/>
      <c r="B147" s="83"/>
      <c r="C147" s="546" t="str">
        <f>IF(ISBLANK('5. Pp (3 años)'!B179),"",'5. Pp (3 años)'!B179)</f>
        <v/>
      </c>
      <c r="D147" s="217" t="str">
        <f>IF(ISBLANK('5. Pp (3 años)'!C179),"",'5. Pp (3 años)'!C179)</f>
        <v/>
      </c>
      <c r="E147" s="216" t="str">
        <f>IF(ISBLANK('5. Pp (3 años)'!D179),"",'5. Pp (3 años)'!D179)</f>
        <v/>
      </c>
      <c r="F147" s="216" t="str">
        <f>IF(ISBLANK('5. Pp (3 años)'!E179),"",'5. Pp (3 años)'!E179)</f>
        <v/>
      </c>
      <c r="G147" s="217" t="str">
        <f>IF(ISBLANK('5. Pp (3 años)'!H179),"",'5. Pp (3 años)'!H179)</f>
        <v/>
      </c>
      <c r="H147" s="547" t="str">
        <f>IF(ISBLANK('5. Pp (3 años)'!J179),"",'5. Pp (3 años)'!J179)</f>
        <v/>
      </c>
      <c r="I147" s="609" t="str">
        <f>IF(ISBLANK('9. METAS'!K153),"",'9. METAS'!K153)</f>
        <v/>
      </c>
      <c r="J147" s="533" t="str">
        <f>IF(ISBLANK('9. METAS'!Q153),"",'9. METAS'!Q153)</f>
        <v/>
      </c>
      <c r="K147" s="534" t="str">
        <f>IF(ISBLANK('9. METAS'!R153),"",'9. METAS'!R153)</f>
        <v/>
      </c>
      <c r="L147" s="534" t="str">
        <f>IF(ISBLANK('9. METAS'!S153),"",'9. METAS'!S153)</f>
        <v/>
      </c>
      <c r="M147" s="535" t="str">
        <f>IF(ISBLANK('9. METAS'!T153),"",'9. METAS'!T153)</f>
        <v/>
      </c>
      <c r="N147" s="548"/>
      <c r="O147" s="549"/>
      <c r="P147" s="549"/>
      <c r="Q147" s="550"/>
      <c r="R147" s="518" t="str">
        <f t="shared" ref="R147:U147" si="142">IFERROR((N147/J147),"100%")</f>
        <v>100%</v>
      </c>
      <c r="S147" s="519" t="str">
        <f t="shared" si="142"/>
        <v>100%</v>
      </c>
      <c r="T147" s="519" t="str">
        <f t="shared" si="142"/>
        <v>100%</v>
      </c>
      <c r="U147" s="520" t="str">
        <f t="shared" si="142"/>
        <v>100%</v>
      </c>
      <c r="V147" s="521" t="str">
        <f t="shared" si="1"/>
        <v>No Programado</v>
      </c>
      <c r="W147" s="519" t="str">
        <f t="shared" si="55"/>
        <v>No Programado</v>
      </c>
      <c r="X147" s="519" t="str">
        <f t="shared" si="110"/>
        <v>No Programado</v>
      </c>
      <c r="Y147" s="522" t="str">
        <f t="shared" si="111"/>
        <v>No Programado</v>
      </c>
      <c r="Z147" s="610"/>
      <c r="AA147" s="428"/>
      <c r="AB147" s="428"/>
      <c r="AC147" s="429"/>
    </row>
    <row r="148" spans="1:29" ht="15.75" hidden="1" customHeight="1">
      <c r="A148" s="83"/>
      <c r="B148" s="83"/>
      <c r="C148" s="554" t="str">
        <f>IF(ISBLANK('5. Pp (3 años)'!B180),"",'5. Pp (3 años)'!B180)</f>
        <v/>
      </c>
      <c r="D148" s="228" t="str">
        <f>IF(ISBLANK('5. Pp (3 años)'!C180),"",'5. Pp (3 años)'!C180)</f>
        <v/>
      </c>
      <c r="E148" s="155" t="str">
        <f>IF(ISBLANK('5. Pp (3 años)'!D180),"",'5. Pp (3 años)'!D180)</f>
        <v/>
      </c>
      <c r="F148" s="155" t="str">
        <f>IF(ISBLANK('5. Pp (3 años)'!E180),"",'5. Pp (3 años)'!E180)</f>
        <v/>
      </c>
      <c r="G148" s="312" t="str">
        <f>IF(ISBLANK('5. Pp (3 años)'!H180),"",'5. Pp (3 años)'!H180)</f>
        <v/>
      </c>
      <c r="H148" s="555" t="str">
        <f>IF(ISBLANK('5. Pp (3 años)'!J180),"",'5. Pp (3 años)'!J180)</f>
        <v/>
      </c>
      <c r="I148" s="609" t="str">
        <f>IF(ISBLANK('9. METAS'!K154),"",'9. METAS'!K154)</f>
        <v/>
      </c>
      <c r="J148" s="533" t="str">
        <f>IF(ISBLANK('9. METAS'!Q154),"",'9. METAS'!Q154)</f>
        <v/>
      </c>
      <c r="K148" s="534" t="str">
        <f>IF(ISBLANK('9. METAS'!R154),"",'9. METAS'!R154)</f>
        <v/>
      </c>
      <c r="L148" s="534" t="str">
        <f>IF(ISBLANK('9. METAS'!S154),"",'9. METAS'!S154)</f>
        <v/>
      </c>
      <c r="M148" s="535" t="str">
        <f>IF(ISBLANK('9. METAS'!T154),"",'9. METAS'!T154)</f>
        <v/>
      </c>
      <c r="N148" s="548"/>
      <c r="O148" s="549"/>
      <c r="P148" s="549"/>
      <c r="Q148" s="550"/>
      <c r="R148" s="518" t="str">
        <f t="shared" ref="R148:U148" si="143">IFERROR((N148/J148),"100%")</f>
        <v>100%</v>
      </c>
      <c r="S148" s="519" t="str">
        <f t="shared" si="143"/>
        <v>100%</v>
      </c>
      <c r="T148" s="519" t="str">
        <f t="shared" si="143"/>
        <v>100%</v>
      </c>
      <c r="U148" s="520" t="str">
        <f t="shared" si="143"/>
        <v>100%</v>
      </c>
      <c r="V148" s="521" t="str">
        <f t="shared" si="1"/>
        <v>No Programado</v>
      </c>
      <c r="W148" s="519" t="str">
        <f t="shared" si="55"/>
        <v>No Programado</v>
      </c>
      <c r="X148" s="519" t="str">
        <f t="shared" si="110"/>
        <v>No Programado</v>
      </c>
      <c r="Y148" s="522" t="str">
        <f t="shared" si="111"/>
        <v>No Programado</v>
      </c>
      <c r="Z148" s="610"/>
      <c r="AA148" s="428"/>
      <c r="AB148" s="428"/>
      <c r="AC148" s="429"/>
    </row>
    <row r="149" spans="1:29" ht="15.75" hidden="1" customHeight="1">
      <c r="A149" s="83"/>
      <c r="B149" s="83"/>
      <c r="C149" s="554" t="str">
        <f>IF(ISBLANK('5. Pp (3 años)'!B181),"",'5. Pp (3 años)'!B181)</f>
        <v/>
      </c>
      <c r="D149" s="228" t="str">
        <f>IF(ISBLANK('5. Pp (3 años)'!C181),"",'5. Pp (3 años)'!C181)</f>
        <v/>
      </c>
      <c r="E149" s="155" t="str">
        <f>IF(ISBLANK('5. Pp (3 años)'!D181),"",'5. Pp (3 años)'!D181)</f>
        <v/>
      </c>
      <c r="F149" s="155" t="str">
        <f>IF(ISBLANK('5. Pp (3 años)'!E181),"",'5. Pp (3 años)'!E181)</f>
        <v/>
      </c>
      <c r="G149" s="228" t="str">
        <f>IF(ISBLANK('5. Pp (3 años)'!H181),"",'5. Pp (3 años)'!H181)</f>
        <v/>
      </c>
      <c r="H149" s="555" t="str">
        <f>IF(ISBLANK('5. Pp (3 años)'!J181),"",'5. Pp (3 años)'!J181)</f>
        <v/>
      </c>
      <c r="I149" s="609" t="str">
        <f>IF(ISBLANK('9. METAS'!K155),"",'9. METAS'!K155)</f>
        <v/>
      </c>
      <c r="J149" s="533" t="str">
        <f>IF(ISBLANK('9. METAS'!Q155),"",'9. METAS'!Q155)</f>
        <v/>
      </c>
      <c r="K149" s="534" t="str">
        <f>IF(ISBLANK('9. METAS'!R155),"",'9. METAS'!R155)</f>
        <v/>
      </c>
      <c r="L149" s="534" t="str">
        <f>IF(ISBLANK('9. METAS'!S155),"",'9. METAS'!S155)</f>
        <v/>
      </c>
      <c r="M149" s="535" t="str">
        <f>IF(ISBLANK('9. METAS'!T155),"",'9. METAS'!T155)</f>
        <v/>
      </c>
      <c r="N149" s="548"/>
      <c r="O149" s="549"/>
      <c r="P149" s="549"/>
      <c r="Q149" s="550"/>
      <c r="R149" s="518" t="str">
        <f t="shared" ref="R149:U149" si="144">IFERROR((N149/J149),"100%")</f>
        <v>100%</v>
      </c>
      <c r="S149" s="519" t="str">
        <f t="shared" si="144"/>
        <v>100%</v>
      </c>
      <c r="T149" s="519" t="str">
        <f t="shared" si="144"/>
        <v>100%</v>
      </c>
      <c r="U149" s="520" t="str">
        <f t="shared" si="144"/>
        <v>100%</v>
      </c>
      <c r="V149" s="521" t="str">
        <f t="shared" si="1"/>
        <v>No Programado</v>
      </c>
      <c r="W149" s="519" t="str">
        <f t="shared" si="55"/>
        <v>No Programado</v>
      </c>
      <c r="X149" s="519" t="str">
        <f t="shared" si="110"/>
        <v>No Programado</v>
      </c>
      <c r="Y149" s="522" t="str">
        <f t="shared" si="111"/>
        <v>No Programado</v>
      </c>
      <c r="Z149" s="610"/>
      <c r="AA149" s="428"/>
      <c r="AB149" s="428"/>
      <c r="AC149" s="429"/>
    </row>
    <row r="150" spans="1:29" ht="15.75" hidden="1" customHeight="1">
      <c r="A150" s="83"/>
      <c r="B150" s="83"/>
      <c r="C150" s="554" t="str">
        <f>IF(ISBLANK('5. Pp (3 años)'!B182),"",'5. Pp (3 años)'!B182)</f>
        <v/>
      </c>
      <c r="D150" s="228" t="str">
        <f>IF(ISBLANK('5. Pp (3 años)'!C182),"",'5. Pp (3 años)'!C182)</f>
        <v/>
      </c>
      <c r="E150" s="155" t="str">
        <f>IF(ISBLANK('5. Pp (3 años)'!D182),"",'5. Pp (3 años)'!D182)</f>
        <v/>
      </c>
      <c r="F150" s="155" t="str">
        <f>IF(ISBLANK('5. Pp (3 años)'!E182),"",'5. Pp (3 años)'!E182)</f>
        <v/>
      </c>
      <c r="G150" s="228" t="str">
        <f>IF(ISBLANK('5. Pp (3 años)'!H182),"",'5. Pp (3 años)'!H182)</f>
        <v/>
      </c>
      <c r="H150" s="555" t="str">
        <f>IF(ISBLANK('5. Pp (3 años)'!J182),"",'5. Pp (3 años)'!J182)</f>
        <v/>
      </c>
      <c r="I150" s="609" t="str">
        <f>IF(ISBLANK('9. METAS'!K156),"",'9. METAS'!K156)</f>
        <v/>
      </c>
      <c r="J150" s="533" t="str">
        <f>IF(ISBLANK('9. METAS'!Q156),"",'9. METAS'!Q156)</f>
        <v/>
      </c>
      <c r="K150" s="534" t="str">
        <f>IF(ISBLANK('9. METAS'!R156),"",'9. METAS'!R156)</f>
        <v/>
      </c>
      <c r="L150" s="534" t="str">
        <f>IF(ISBLANK('9. METAS'!S156),"",'9. METAS'!S156)</f>
        <v/>
      </c>
      <c r="M150" s="535" t="str">
        <f>IF(ISBLANK('9. METAS'!T156),"",'9. METAS'!T156)</f>
        <v/>
      </c>
      <c r="N150" s="548"/>
      <c r="O150" s="549"/>
      <c r="P150" s="549"/>
      <c r="Q150" s="550"/>
      <c r="R150" s="518" t="str">
        <f t="shared" ref="R150:U150" si="145">IFERROR((N150/J150),"100%")</f>
        <v>100%</v>
      </c>
      <c r="S150" s="519" t="str">
        <f t="shared" si="145"/>
        <v>100%</v>
      </c>
      <c r="T150" s="519" t="str">
        <f t="shared" si="145"/>
        <v>100%</v>
      </c>
      <c r="U150" s="520" t="str">
        <f t="shared" si="145"/>
        <v>100%</v>
      </c>
      <c r="V150" s="521" t="str">
        <f t="shared" si="1"/>
        <v>No Programado</v>
      </c>
      <c r="W150" s="519" t="str">
        <f t="shared" si="55"/>
        <v>No Programado</v>
      </c>
      <c r="X150" s="519" t="str">
        <f t="shared" si="110"/>
        <v>No Programado</v>
      </c>
      <c r="Y150" s="522" t="str">
        <f t="shared" si="111"/>
        <v>No Programado</v>
      </c>
      <c r="Z150" s="610"/>
      <c r="AA150" s="428"/>
      <c r="AB150" s="428"/>
      <c r="AC150" s="429"/>
    </row>
    <row r="151" spans="1:29" ht="15.75" hidden="1" customHeight="1">
      <c r="A151" s="83"/>
      <c r="B151" s="83"/>
      <c r="C151" s="554" t="str">
        <f>IF(ISBLANK('5. Pp (3 años)'!B183),"",'5. Pp (3 años)'!B183)</f>
        <v/>
      </c>
      <c r="D151" s="228" t="str">
        <f>IF(ISBLANK('5. Pp (3 años)'!C183),"",'5. Pp (3 años)'!C183)</f>
        <v/>
      </c>
      <c r="E151" s="155" t="str">
        <f>IF(ISBLANK('5. Pp (3 años)'!D183),"",'5. Pp (3 años)'!D183)</f>
        <v/>
      </c>
      <c r="F151" s="155" t="str">
        <f>IF(ISBLANK('5. Pp (3 años)'!E183),"",'5. Pp (3 años)'!E183)</f>
        <v/>
      </c>
      <c r="G151" s="228" t="str">
        <f>IF(ISBLANK('5. Pp (3 años)'!H183),"",'5. Pp (3 años)'!H183)</f>
        <v/>
      </c>
      <c r="H151" s="555" t="str">
        <f>IF(ISBLANK('5. Pp (3 años)'!J183),"",'5. Pp (3 años)'!J183)</f>
        <v/>
      </c>
      <c r="I151" s="609" t="str">
        <f>IF(ISBLANK('9. METAS'!K157),"",'9. METAS'!K157)</f>
        <v/>
      </c>
      <c r="J151" s="533" t="str">
        <f>IF(ISBLANK('9. METAS'!Q157),"",'9. METAS'!Q157)</f>
        <v/>
      </c>
      <c r="K151" s="534" t="str">
        <f>IF(ISBLANK('9. METAS'!R157),"",'9. METAS'!R157)</f>
        <v/>
      </c>
      <c r="L151" s="534" t="str">
        <f>IF(ISBLANK('9. METAS'!S157),"",'9. METAS'!S157)</f>
        <v/>
      </c>
      <c r="M151" s="535" t="str">
        <f>IF(ISBLANK('9. METAS'!T157),"",'9. METAS'!T157)</f>
        <v/>
      </c>
      <c r="N151" s="548"/>
      <c r="O151" s="549"/>
      <c r="P151" s="549"/>
      <c r="Q151" s="550"/>
      <c r="R151" s="518" t="str">
        <f t="shared" ref="R151:U151" si="146">IFERROR((N151/J151),"100%")</f>
        <v>100%</v>
      </c>
      <c r="S151" s="519" t="str">
        <f t="shared" si="146"/>
        <v>100%</v>
      </c>
      <c r="T151" s="519" t="str">
        <f t="shared" si="146"/>
        <v>100%</v>
      </c>
      <c r="U151" s="520" t="str">
        <f t="shared" si="146"/>
        <v>100%</v>
      </c>
      <c r="V151" s="521" t="str">
        <f t="shared" si="1"/>
        <v>No Programado</v>
      </c>
      <c r="W151" s="519" t="str">
        <f t="shared" si="55"/>
        <v>No Programado</v>
      </c>
      <c r="X151" s="519" t="str">
        <f t="shared" si="110"/>
        <v>No Programado</v>
      </c>
      <c r="Y151" s="522" t="str">
        <f t="shared" si="111"/>
        <v>No Programado</v>
      </c>
      <c r="Z151" s="610"/>
      <c r="AA151" s="428"/>
      <c r="AB151" s="428"/>
      <c r="AC151" s="429"/>
    </row>
    <row r="152" spans="1:29" ht="15.75" hidden="1" customHeight="1">
      <c r="A152" s="83"/>
      <c r="B152" s="83"/>
      <c r="C152" s="554" t="str">
        <f>IF(ISBLANK('5. Pp (3 años)'!B184),"",'5. Pp (3 años)'!B184)</f>
        <v/>
      </c>
      <c r="D152" s="228" t="str">
        <f>IF(ISBLANK('5. Pp (3 años)'!C184),"",'5. Pp (3 años)'!C184)</f>
        <v/>
      </c>
      <c r="E152" s="155" t="str">
        <f>IF(ISBLANK('5. Pp (3 años)'!D184),"",'5. Pp (3 años)'!D184)</f>
        <v/>
      </c>
      <c r="F152" s="155" t="str">
        <f>IF(ISBLANK('5. Pp (3 años)'!E184),"",'5. Pp (3 años)'!E184)</f>
        <v/>
      </c>
      <c r="G152" s="556" t="str">
        <f>IF(ISBLANK('5. Pp (3 años)'!H184),"",'5. Pp (3 años)'!H184)</f>
        <v/>
      </c>
      <c r="H152" s="555" t="str">
        <f>IF(ISBLANK('5. Pp (3 años)'!J184),"",'5. Pp (3 años)'!J184)</f>
        <v/>
      </c>
      <c r="I152" s="609" t="str">
        <f>IF(ISBLANK('9. METAS'!K158),"",'9. METAS'!K158)</f>
        <v/>
      </c>
      <c r="J152" s="533" t="str">
        <f>IF(ISBLANK('9. METAS'!Q158),"",'9. METAS'!Q158)</f>
        <v/>
      </c>
      <c r="K152" s="534" t="str">
        <f>IF(ISBLANK('9. METAS'!R158),"",'9. METAS'!R158)</f>
        <v/>
      </c>
      <c r="L152" s="534" t="str">
        <f>IF(ISBLANK('9. METAS'!S158),"",'9. METAS'!S158)</f>
        <v/>
      </c>
      <c r="M152" s="535" t="str">
        <f>IF(ISBLANK('9. METAS'!T158),"",'9. METAS'!T158)</f>
        <v/>
      </c>
      <c r="N152" s="548"/>
      <c r="O152" s="549"/>
      <c r="P152" s="549"/>
      <c r="Q152" s="550"/>
      <c r="R152" s="518" t="str">
        <f t="shared" ref="R152:U152" si="147">IFERROR((N152/J152),"100%")</f>
        <v>100%</v>
      </c>
      <c r="S152" s="519" t="str">
        <f t="shared" si="147"/>
        <v>100%</v>
      </c>
      <c r="T152" s="519" t="str">
        <f t="shared" si="147"/>
        <v>100%</v>
      </c>
      <c r="U152" s="520" t="str">
        <f t="shared" si="147"/>
        <v>100%</v>
      </c>
      <c r="V152" s="521" t="str">
        <f t="shared" si="1"/>
        <v>No Programado</v>
      </c>
      <c r="W152" s="519" t="str">
        <f t="shared" si="55"/>
        <v>No Programado</v>
      </c>
      <c r="X152" s="519" t="str">
        <f t="shared" si="110"/>
        <v>No Programado</v>
      </c>
      <c r="Y152" s="522" t="str">
        <f t="shared" si="111"/>
        <v>No Programado</v>
      </c>
      <c r="Z152" s="610"/>
      <c r="AA152" s="428"/>
      <c r="AB152" s="428"/>
      <c r="AC152" s="429"/>
    </row>
    <row r="153" spans="1:29" ht="15.75" hidden="1" customHeight="1">
      <c r="A153" s="83"/>
      <c r="B153" s="83"/>
      <c r="C153" s="546" t="str">
        <f>IF(ISBLANK('5. Pp (3 años)'!B185),"",'5. Pp (3 años)'!B185)</f>
        <v/>
      </c>
      <c r="D153" s="217" t="str">
        <f>IF(ISBLANK('5. Pp (3 años)'!C185),"",'5. Pp (3 años)'!C185)</f>
        <v/>
      </c>
      <c r="E153" s="216" t="str">
        <f>IF(ISBLANK('5. Pp (3 años)'!D185),"",'5. Pp (3 años)'!D185)</f>
        <v/>
      </c>
      <c r="F153" s="216" t="str">
        <f>IF(ISBLANK('5. Pp (3 años)'!E185),"",'5. Pp (3 años)'!E185)</f>
        <v/>
      </c>
      <c r="G153" s="217" t="str">
        <f>IF(ISBLANK('5. Pp (3 años)'!H185),"",'5. Pp (3 años)'!H185)</f>
        <v/>
      </c>
      <c r="H153" s="547" t="str">
        <f>IF(ISBLANK('5. Pp (3 años)'!J185),"",'5. Pp (3 años)'!J185)</f>
        <v/>
      </c>
      <c r="I153" s="609" t="str">
        <f>IF(ISBLANK('9. METAS'!K159),"",'9. METAS'!K159)</f>
        <v/>
      </c>
      <c r="J153" s="533" t="str">
        <f>IF(ISBLANK('9. METAS'!Q159),"",'9. METAS'!Q159)</f>
        <v/>
      </c>
      <c r="K153" s="534" t="str">
        <f>IF(ISBLANK('9. METAS'!R159),"",'9. METAS'!R159)</f>
        <v/>
      </c>
      <c r="L153" s="534" t="str">
        <f>IF(ISBLANK('9. METAS'!S159),"",'9. METAS'!S159)</f>
        <v/>
      </c>
      <c r="M153" s="535" t="str">
        <f>IF(ISBLANK('9. METAS'!T159),"",'9. METAS'!T159)</f>
        <v/>
      </c>
      <c r="N153" s="548"/>
      <c r="O153" s="549"/>
      <c r="P153" s="549"/>
      <c r="Q153" s="550"/>
      <c r="R153" s="518" t="str">
        <f t="shared" ref="R153:U153" si="148">IFERROR((N153/J153),"100%")</f>
        <v>100%</v>
      </c>
      <c r="S153" s="519" t="str">
        <f t="shared" si="148"/>
        <v>100%</v>
      </c>
      <c r="T153" s="519" t="str">
        <f t="shared" si="148"/>
        <v>100%</v>
      </c>
      <c r="U153" s="520" t="str">
        <f t="shared" si="148"/>
        <v>100%</v>
      </c>
      <c r="V153" s="521" t="str">
        <f t="shared" si="1"/>
        <v>No Programado</v>
      </c>
      <c r="W153" s="519" t="str">
        <f t="shared" si="55"/>
        <v>No Programado</v>
      </c>
      <c r="X153" s="519" t="str">
        <f t="shared" si="110"/>
        <v>No Programado</v>
      </c>
      <c r="Y153" s="522" t="str">
        <f t="shared" si="111"/>
        <v>No Programado</v>
      </c>
      <c r="Z153" s="610"/>
      <c r="AA153" s="428"/>
      <c r="AB153" s="428"/>
      <c r="AC153" s="429"/>
    </row>
    <row r="154" spans="1:29" ht="15.75" hidden="1" customHeight="1">
      <c r="A154" s="83"/>
      <c r="B154" s="83"/>
      <c r="C154" s="554" t="str">
        <f>IF(ISBLANK('5. Pp (3 años)'!B186),"",'5. Pp (3 años)'!B186)</f>
        <v/>
      </c>
      <c r="D154" s="228" t="str">
        <f>IF(ISBLANK('5. Pp (3 años)'!C186),"",'5. Pp (3 años)'!C186)</f>
        <v/>
      </c>
      <c r="E154" s="155" t="str">
        <f>IF(ISBLANK('5. Pp (3 años)'!D186),"",'5. Pp (3 años)'!D186)</f>
        <v/>
      </c>
      <c r="F154" s="155" t="str">
        <f>IF(ISBLANK('5. Pp (3 años)'!E186),"",'5. Pp (3 años)'!E186)</f>
        <v/>
      </c>
      <c r="G154" s="312" t="str">
        <f>IF(ISBLANK('5. Pp (3 años)'!H186),"",'5. Pp (3 años)'!H186)</f>
        <v/>
      </c>
      <c r="H154" s="555" t="str">
        <f>IF(ISBLANK('5. Pp (3 años)'!J186),"",'5. Pp (3 años)'!J186)</f>
        <v/>
      </c>
      <c r="I154" s="609" t="str">
        <f>IF(ISBLANK('9. METAS'!K160),"",'9. METAS'!K160)</f>
        <v/>
      </c>
      <c r="J154" s="533" t="str">
        <f>IF(ISBLANK('9. METAS'!Q160),"",'9. METAS'!Q160)</f>
        <v/>
      </c>
      <c r="K154" s="534" t="str">
        <f>IF(ISBLANK('9. METAS'!R160),"",'9. METAS'!R160)</f>
        <v/>
      </c>
      <c r="L154" s="534" t="str">
        <f>IF(ISBLANK('9. METAS'!S160),"",'9. METAS'!S160)</f>
        <v/>
      </c>
      <c r="M154" s="535" t="str">
        <f>IF(ISBLANK('9. METAS'!T160),"",'9. METAS'!T160)</f>
        <v/>
      </c>
      <c r="N154" s="548"/>
      <c r="O154" s="549"/>
      <c r="P154" s="549"/>
      <c r="Q154" s="550"/>
      <c r="R154" s="518" t="str">
        <f t="shared" ref="R154:U154" si="149">IFERROR((N154/J154),"100%")</f>
        <v>100%</v>
      </c>
      <c r="S154" s="519" t="str">
        <f t="shared" si="149"/>
        <v>100%</v>
      </c>
      <c r="T154" s="519" t="str">
        <f t="shared" si="149"/>
        <v>100%</v>
      </c>
      <c r="U154" s="520" t="str">
        <f t="shared" si="149"/>
        <v>100%</v>
      </c>
      <c r="V154" s="521" t="str">
        <f t="shared" si="1"/>
        <v>No Programado</v>
      </c>
      <c r="W154" s="519" t="str">
        <f t="shared" si="55"/>
        <v>No Programado</v>
      </c>
      <c r="X154" s="519" t="str">
        <f t="shared" si="110"/>
        <v>No Programado</v>
      </c>
      <c r="Y154" s="522" t="str">
        <f t="shared" si="111"/>
        <v>No Programado</v>
      </c>
      <c r="Z154" s="610"/>
      <c r="AA154" s="428"/>
      <c r="AB154" s="428"/>
      <c r="AC154" s="429"/>
    </row>
    <row r="155" spans="1:29" ht="15.75" hidden="1" customHeight="1">
      <c r="A155" s="83"/>
      <c r="B155" s="83"/>
      <c r="C155" s="554" t="str">
        <f>IF(ISBLANK('5. Pp (3 años)'!B187),"",'5. Pp (3 años)'!B187)</f>
        <v/>
      </c>
      <c r="D155" s="228" t="str">
        <f>IF(ISBLANK('5. Pp (3 años)'!C187),"",'5. Pp (3 años)'!C187)</f>
        <v/>
      </c>
      <c r="E155" s="155" t="str">
        <f>IF(ISBLANK('5. Pp (3 años)'!D187),"",'5. Pp (3 años)'!D187)</f>
        <v/>
      </c>
      <c r="F155" s="155" t="str">
        <f>IF(ISBLANK('5. Pp (3 años)'!E187),"",'5. Pp (3 años)'!E187)</f>
        <v/>
      </c>
      <c r="G155" s="228" t="str">
        <f>IF(ISBLANK('5. Pp (3 años)'!H187),"",'5. Pp (3 años)'!H187)</f>
        <v/>
      </c>
      <c r="H155" s="555" t="str">
        <f>IF(ISBLANK('5. Pp (3 años)'!J187),"",'5. Pp (3 años)'!J187)</f>
        <v/>
      </c>
      <c r="I155" s="609" t="str">
        <f>IF(ISBLANK('9. METAS'!K161),"",'9. METAS'!K161)</f>
        <v/>
      </c>
      <c r="J155" s="533" t="str">
        <f>IF(ISBLANK('9. METAS'!Q161),"",'9. METAS'!Q161)</f>
        <v/>
      </c>
      <c r="K155" s="534" t="str">
        <f>IF(ISBLANK('9. METAS'!R161),"",'9. METAS'!R161)</f>
        <v/>
      </c>
      <c r="L155" s="534" t="str">
        <f>IF(ISBLANK('9. METAS'!S161),"",'9. METAS'!S161)</f>
        <v/>
      </c>
      <c r="M155" s="535" t="str">
        <f>IF(ISBLANK('9. METAS'!T161),"",'9. METAS'!T161)</f>
        <v/>
      </c>
      <c r="N155" s="548"/>
      <c r="O155" s="549"/>
      <c r="P155" s="549"/>
      <c r="Q155" s="550"/>
      <c r="R155" s="518" t="str">
        <f t="shared" ref="R155:U155" si="150">IFERROR((N155/J155),"100%")</f>
        <v>100%</v>
      </c>
      <c r="S155" s="519" t="str">
        <f t="shared" si="150"/>
        <v>100%</v>
      </c>
      <c r="T155" s="519" t="str">
        <f t="shared" si="150"/>
        <v>100%</v>
      </c>
      <c r="U155" s="520" t="str">
        <f t="shared" si="150"/>
        <v>100%</v>
      </c>
      <c r="V155" s="521" t="str">
        <f t="shared" si="1"/>
        <v>No Programado</v>
      </c>
      <c r="W155" s="519" t="str">
        <f t="shared" si="55"/>
        <v>No Programado</v>
      </c>
      <c r="X155" s="519" t="str">
        <f t="shared" si="110"/>
        <v>No Programado</v>
      </c>
      <c r="Y155" s="522" t="str">
        <f t="shared" si="111"/>
        <v>No Programado</v>
      </c>
      <c r="Z155" s="610"/>
      <c r="AA155" s="428"/>
      <c r="AB155" s="428"/>
      <c r="AC155" s="429"/>
    </row>
    <row r="156" spans="1:29" ht="15.75" hidden="1" customHeight="1">
      <c r="A156" s="83"/>
      <c r="B156" s="83"/>
      <c r="C156" s="554" t="str">
        <f>IF(ISBLANK('5. Pp (3 años)'!B188),"",'5. Pp (3 años)'!B188)</f>
        <v/>
      </c>
      <c r="D156" s="228" t="str">
        <f>IF(ISBLANK('5. Pp (3 años)'!C188),"",'5. Pp (3 años)'!C188)</f>
        <v/>
      </c>
      <c r="E156" s="155" t="str">
        <f>IF(ISBLANK('5. Pp (3 años)'!D188),"",'5. Pp (3 años)'!D188)</f>
        <v/>
      </c>
      <c r="F156" s="155" t="str">
        <f>IF(ISBLANK('5. Pp (3 años)'!E188),"",'5. Pp (3 años)'!E188)</f>
        <v/>
      </c>
      <c r="G156" s="228" t="str">
        <f>IF(ISBLANK('5. Pp (3 años)'!H188),"",'5. Pp (3 años)'!H188)</f>
        <v/>
      </c>
      <c r="H156" s="555" t="str">
        <f>IF(ISBLANK('5. Pp (3 años)'!J188),"",'5. Pp (3 años)'!J188)</f>
        <v/>
      </c>
      <c r="I156" s="609" t="str">
        <f>IF(ISBLANK('9. METAS'!K162),"",'9. METAS'!K162)</f>
        <v/>
      </c>
      <c r="J156" s="533" t="str">
        <f>IF(ISBLANK('9. METAS'!Q162),"",'9. METAS'!Q162)</f>
        <v/>
      </c>
      <c r="K156" s="534" t="str">
        <f>IF(ISBLANK('9. METAS'!R162),"",'9. METAS'!R162)</f>
        <v/>
      </c>
      <c r="L156" s="534" t="str">
        <f>IF(ISBLANK('9. METAS'!S162),"",'9. METAS'!S162)</f>
        <v/>
      </c>
      <c r="M156" s="535" t="str">
        <f>IF(ISBLANK('9. METAS'!T162),"",'9. METAS'!T162)</f>
        <v/>
      </c>
      <c r="N156" s="548"/>
      <c r="O156" s="549"/>
      <c r="P156" s="549"/>
      <c r="Q156" s="550"/>
      <c r="R156" s="518" t="str">
        <f t="shared" ref="R156:U156" si="151">IFERROR((N156/J156),"100%")</f>
        <v>100%</v>
      </c>
      <c r="S156" s="519" t="str">
        <f t="shared" si="151"/>
        <v>100%</v>
      </c>
      <c r="T156" s="519" t="str">
        <f t="shared" si="151"/>
        <v>100%</v>
      </c>
      <c r="U156" s="520" t="str">
        <f t="shared" si="151"/>
        <v>100%</v>
      </c>
      <c r="V156" s="521" t="str">
        <f t="shared" si="1"/>
        <v>No Programado</v>
      </c>
      <c r="W156" s="519" t="str">
        <f t="shared" si="55"/>
        <v>No Programado</v>
      </c>
      <c r="X156" s="519" t="str">
        <f t="shared" si="110"/>
        <v>No Programado</v>
      </c>
      <c r="Y156" s="522" t="str">
        <f t="shared" si="111"/>
        <v>No Programado</v>
      </c>
      <c r="Z156" s="610"/>
      <c r="AA156" s="428"/>
      <c r="AB156" s="428"/>
      <c r="AC156" s="429"/>
    </row>
    <row r="157" spans="1:29" ht="15.75" hidden="1" customHeight="1">
      <c r="A157" s="83"/>
      <c r="B157" s="83"/>
      <c r="C157" s="554" t="str">
        <f>IF(ISBLANK('5. Pp (3 años)'!B189),"",'5. Pp (3 años)'!B189)</f>
        <v/>
      </c>
      <c r="D157" s="228" t="str">
        <f>IF(ISBLANK('5. Pp (3 años)'!C189),"",'5. Pp (3 años)'!C189)</f>
        <v/>
      </c>
      <c r="E157" s="155" t="str">
        <f>IF(ISBLANK('5. Pp (3 años)'!D189),"",'5. Pp (3 años)'!D189)</f>
        <v/>
      </c>
      <c r="F157" s="155" t="str">
        <f>IF(ISBLANK('5. Pp (3 años)'!E189),"",'5. Pp (3 años)'!E189)</f>
        <v/>
      </c>
      <c r="G157" s="228" t="str">
        <f>IF(ISBLANK('5. Pp (3 años)'!H189),"",'5. Pp (3 años)'!H189)</f>
        <v/>
      </c>
      <c r="H157" s="555" t="str">
        <f>IF(ISBLANK('5. Pp (3 años)'!J189),"",'5. Pp (3 años)'!J189)</f>
        <v/>
      </c>
      <c r="I157" s="609" t="str">
        <f>IF(ISBLANK('9. METAS'!K163),"",'9. METAS'!K163)</f>
        <v/>
      </c>
      <c r="J157" s="533" t="str">
        <f>IF(ISBLANK('9. METAS'!Q163),"",'9. METAS'!Q163)</f>
        <v/>
      </c>
      <c r="K157" s="534" t="str">
        <f>IF(ISBLANK('9. METAS'!R163),"",'9. METAS'!R163)</f>
        <v/>
      </c>
      <c r="L157" s="534" t="str">
        <f>IF(ISBLANK('9. METAS'!S163),"",'9. METAS'!S163)</f>
        <v/>
      </c>
      <c r="M157" s="535" t="str">
        <f>IF(ISBLANK('9. METAS'!T163),"",'9. METAS'!T163)</f>
        <v/>
      </c>
      <c r="N157" s="548"/>
      <c r="O157" s="549"/>
      <c r="P157" s="549"/>
      <c r="Q157" s="550"/>
      <c r="R157" s="518" t="str">
        <f t="shared" ref="R157:U157" si="152">IFERROR((N157/J157),"100%")</f>
        <v>100%</v>
      </c>
      <c r="S157" s="519" t="str">
        <f t="shared" si="152"/>
        <v>100%</v>
      </c>
      <c r="T157" s="519" t="str">
        <f t="shared" si="152"/>
        <v>100%</v>
      </c>
      <c r="U157" s="520" t="str">
        <f t="shared" si="152"/>
        <v>100%</v>
      </c>
      <c r="V157" s="521" t="str">
        <f t="shared" si="1"/>
        <v>No Programado</v>
      </c>
      <c r="W157" s="519" t="str">
        <f t="shared" si="55"/>
        <v>No Programado</v>
      </c>
      <c r="X157" s="519" t="str">
        <f t="shared" si="110"/>
        <v>No Programado</v>
      </c>
      <c r="Y157" s="522" t="str">
        <f t="shared" si="111"/>
        <v>No Programado</v>
      </c>
      <c r="Z157" s="610"/>
      <c r="AA157" s="428"/>
      <c r="AB157" s="428"/>
      <c r="AC157" s="429"/>
    </row>
    <row r="158" spans="1:29" ht="15.75" hidden="1" customHeight="1">
      <c r="A158" s="83"/>
      <c r="B158" s="83"/>
      <c r="C158" s="554" t="str">
        <f>IF(ISBLANK('5. Pp (3 años)'!B190),"",'5. Pp (3 años)'!B190)</f>
        <v/>
      </c>
      <c r="D158" s="228" t="str">
        <f>IF(ISBLANK('5. Pp (3 años)'!C190),"",'5. Pp (3 años)'!C190)</f>
        <v/>
      </c>
      <c r="E158" s="155" t="str">
        <f>IF(ISBLANK('5. Pp (3 años)'!D190),"",'5. Pp (3 años)'!D190)</f>
        <v/>
      </c>
      <c r="F158" s="155" t="str">
        <f>IF(ISBLANK('5. Pp (3 años)'!E190),"",'5. Pp (3 años)'!E190)</f>
        <v/>
      </c>
      <c r="G158" s="556" t="str">
        <f>IF(ISBLANK('5. Pp (3 años)'!H190),"",'5. Pp (3 años)'!H190)</f>
        <v/>
      </c>
      <c r="H158" s="555" t="str">
        <f>IF(ISBLANK('5. Pp (3 años)'!J190),"",'5. Pp (3 años)'!J190)</f>
        <v/>
      </c>
      <c r="I158" s="609" t="str">
        <f>IF(ISBLANK('9. METAS'!K164),"",'9. METAS'!K164)</f>
        <v/>
      </c>
      <c r="J158" s="533" t="str">
        <f>IF(ISBLANK('9. METAS'!Q164),"",'9. METAS'!Q164)</f>
        <v/>
      </c>
      <c r="K158" s="534" t="str">
        <f>IF(ISBLANK('9. METAS'!R164),"",'9. METAS'!R164)</f>
        <v/>
      </c>
      <c r="L158" s="534" t="str">
        <f>IF(ISBLANK('9. METAS'!S164),"",'9. METAS'!S164)</f>
        <v/>
      </c>
      <c r="M158" s="535" t="str">
        <f>IF(ISBLANK('9. METAS'!T164),"",'9. METAS'!T164)</f>
        <v/>
      </c>
      <c r="N158" s="548"/>
      <c r="O158" s="549"/>
      <c r="P158" s="549"/>
      <c r="Q158" s="550"/>
      <c r="R158" s="518" t="str">
        <f t="shared" ref="R158:U158" si="153">IFERROR((N158/J158),"100%")</f>
        <v>100%</v>
      </c>
      <c r="S158" s="519" t="str">
        <f t="shared" si="153"/>
        <v>100%</v>
      </c>
      <c r="T158" s="519" t="str">
        <f t="shared" si="153"/>
        <v>100%</v>
      </c>
      <c r="U158" s="520" t="str">
        <f t="shared" si="153"/>
        <v>100%</v>
      </c>
      <c r="V158" s="521" t="str">
        <f t="shared" si="1"/>
        <v>No Programado</v>
      </c>
      <c r="W158" s="519" t="str">
        <f t="shared" si="55"/>
        <v>No Programado</v>
      </c>
      <c r="X158" s="519" t="str">
        <f t="shared" si="110"/>
        <v>No Programado</v>
      </c>
      <c r="Y158" s="522" t="str">
        <f t="shared" si="111"/>
        <v>No Programado</v>
      </c>
      <c r="Z158" s="610"/>
      <c r="AA158" s="428"/>
      <c r="AB158" s="428"/>
      <c r="AC158" s="429"/>
    </row>
    <row r="159" spans="1:29" ht="15.75" hidden="1" customHeight="1">
      <c r="A159" s="83"/>
      <c r="B159" s="83"/>
      <c r="C159" s="546" t="str">
        <f>IF(ISBLANK('5. Pp (3 años)'!B191),"",'5. Pp (3 años)'!B191)</f>
        <v/>
      </c>
      <c r="D159" s="217" t="str">
        <f>IF(ISBLANK('5. Pp (3 años)'!C191),"",'5. Pp (3 años)'!C191)</f>
        <v/>
      </c>
      <c r="E159" s="216" t="str">
        <f>IF(ISBLANK('5. Pp (3 años)'!D191),"",'5. Pp (3 años)'!D191)</f>
        <v/>
      </c>
      <c r="F159" s="216" t="str">
        <f>IF(ISBLANK('5. Pp (3 años)'!E191),"",'5. Pp (3 años)'!E191)</f>
        <v/>
      </c>
      <c r="G159" s="217" t="str">
        <f>IF(ISBLANK('5. Pp (3 años)'!H191),"",'5. Pp (3 años)'!H191)</f>
        <v/>
      </c>
      <c r="H159" s="547" t="str">
        <f>IF(ISBLANK('5. Pp (3 años)'!J191),"",'5. Pp (3 años)'!J191)</f>
        <v/>
      </c>
      <c r="I159" s="609" t="str">
        <f>IF(ISBLANK('9. METAS'!K165),"",'9. METAS'!K165)</f>
        <v/>
      </c>
      <c r="J159" s="533" t="str">
        <f>IF(ISBLANK('9. METAS'!Q165),"",'9. METAS'!Q165)</f>
        <v/>
      </c>
      <c r="K159" s="534" t="str">
        <f>IF(ISBLANK('9. METAS'!R165),"",'9. METAS'!R165)</f>
        <v/>
      </c>
      <c r="L159" s="534" t="str">
        <f>IF(ISBLANK('9. METAS'!S165),"",'9. METAS'!S165)</f>
        <v/>
      </c>
      <c r="M159" s="535" t="str">
        <f>IF(ISBLANK('9. METAS'!T165),"",'9. METAS'!T165)</f>
        <v/>
      </c>
      <c r="N159" s="548"/>
      <c r="O159" s="549"/>
      <c r="P159" s="549"/>
      <c r="Q159" s="550"/>
      <c r="R159" s="518" t="str">
        <f t="shared" ref="R159:U159" si="154">IFERROR((N159/J159),"100%")</f>
        <v>100%</v>
      </c>
      <c r="S159" s="519" t="str">
        <f t="shared" si="154"/>
        <v>100%</v>
      </c>
      <c r="T159" s="519" t="str">
        <f t="shared" si="154"/>
        <v>100%</v>
      </c>
      <c r="U159" s="520" t="str">
        <f t="shared" si="154"/>
        <v>100%</v>
      </c>
      <c r="V159" s="521" t="str">
        <f t="shared" si="1"/>
        <v>No Programado</v>
      </c>
      <c r="W159" s="519" t="str">
        <f t="shared" si="55"/>
        <v>No Programado</v>
      </c>
      <c r="X159" s="519" t="str">
        <f t="shared" si="110"/>
        <v>No Programado</v>
      </c>
      <c r="Y159" s="522" t="str">
        <f t="shared" si="111"/>
        <v>No Programado</v>
      </c>
      <c r="Z159" s="610"/>
      <c r="AA159" s="428"/>
      <c r="AB159" s="428"/>
      <c r="AC159" s="429"/>
    </row>
    <row r="160" spans="1:29" ht="15.75" hidden="1" customHeight="1">
      <c r="A160" s="83"/>
      <c r="B160" s="83"/>
      <c r="C160" s="554" t="str">
        <f>IF(ISBLANK('5. Pp (3 años)'!B192),"",'5. Pp (3 años)'!B192)</f>
        <v/>
      </c>
      <c r="D160" s="228" t="str">
        <f>IF(ISBLANK('5. Pp (3 años)'!C192),"",'5. Pp (3 años)'!C192)</f>
        <v/>
      </c>
      <c r="E160" s="155" t="str">
        <f>IF(ISBLANK('5. Pp (3 años)'!D192),"",'5. Pp (3 años)'!D192)</f>
        <v/>
      </c>
      <c r="F160" s="155" t="str">
        <f>IF(ISBLANK('5. Pp (3 años)'!E192),"",'5. Pp (3 años)'!E192)</f>
        <v/>
      </c>
      <c r="G160" s="312" t="str">
        <f>IF(ISBLANK('5. Pp (3 años)'!H192),"",'5. Pp (3 años)'!H192)</f>
        <v/>
      </c>
      <c r="H160" s="555" t="str">
        <f>IF(ISBLANK('5. Pp (3 años)'!J192),"",'5. Pp (3 años)'!J192)</f>
        <v/>
      </c>
      <c r="I160" s="609" t="str">
        <f>IF(ISBLANK('9. METAS'!K166),"",'9. METAS'!K166)</f>
        <v/>
      </c>
      <c r="J160" s="533" t="str">
        <f>IF(ISBLANK('9. METAS'!Q166),"",'9. METAS'!Q166)</f>
        <v/>
      </c>
      <c r="K160" s="534" t="str">
        <f>IF(ISBLANK('9. METAS'!R166),"",'9. METAS'!R166)</f>
        <v/>
      </c>
      <c r="L160" s="534" t="str">
        <f>IF(ISBLANK('9. METAS'!S166),"",'9. METAS'!S166)</f>
        <v/>
      </c>
      <c r="M160" s="535" t="str">
        <f>IF(ISBLANK('9. METAS'!T166),"",'9. METAS'!T166)</f>
        <v/>
      </c>
      <c r="N160" s="548"/>
      <c r="O160" s="549"/>
      <c r="P160" s="549"/>
      <c r="Q160" s="550"/>
      <c r="R160" s="518" t="str">
        <f t="shared" ref="R160:U160" si="155">IFERROR((N160/J160),"100%")</f>
        <v>100%</v>
      </c>
      <c r="S160" s="519" t="str">
        <f t="shared" si="155"/>
        <v>100%</v>
      </c>
      <c r="T160" s="519" t="str">
        <f t="shared" si="155"/>
        <v>100%</v>
      </c>
      <c r="U160" s="520" t="str">
        <f t="shared" si="155"/>
        <v>100%</v>
      </c>
      <c r="V160" s="521" t="str">
        <f t="shared" si="1"/>
        <v>No Programado</v>
      </c>
      <c r="W160" s="519" t="str">
        <f t="shared" si="55"/>
        <v>No Programado</v>
      </c>
      <c r="X160" s="519" t="str">
        <f t="shared" si="110"/>
        <v>No Programado</v>
      </c>
      <c r="Y160" s="522" t="str">
        <f t="shared" si="111"/>
        <v>No Programado</v>
      </c>
      <c r="Z160" s="610"/>
      <c r="AA160" s="428"/>
      <c r="AB160" s="428"/>
      <c r="AC160" s="429"/>
    </row>
    <row r="161" spans="1:29" ht="15.75" hidden="1" customHeight="1">
      <c r="A161" s="83"/>
      <c r="B161" s="83"/>
      <c r="C161" s="554" t="str">
        <f>IF(ISBLANK('5. Pp (3 años)'!B193),"",'5. Pp (3 años)'!B193)</f>
        <v/>
      </c>
      <c r="D161" s="228" t="str">
        <f>IF(ISBLANK('5. Pp (3 años)'!C193),"",'5. Pp (3 años)'!C193)</f>
        <v/>
      </c>
      <c r="E161" s="155" t="str">
        <f>IF(ISBLANK('5. Pp (3 años)'!D193),"",'5. Pp (3 años)'!D193)</f>
        <v/>
      </c>
      <c r="F161" s="155" t="str">
        <f>IF(ISBLANK('5. Pp (3 años)'!E193),"",'5. Pp (3 años)'!E193)</f>
        <v/>
      </c>
      <c r="G161" s="228" t="str">
        <f>IF(ISBLANK('5. Pp (3 años)'!H193),"",'5. Pp (3 años)'!H193)</f>
        <v/>
      </c>
      <c r="H161" s="555" t="str">
        <f>IF(ISBLANK('5. Pp (3 años)'!J193),"",'5. Pp (3 años)'!J193)</f>
        <v/>
      </c>
      <c r="I161" s="609" t="str">
        <f>IF(ISBLANK('9. METAS'!K167),"",'9. METAS'!K167)</f>
        <v/>
      </c>
      <c r="J161" s="533" t="str">
        <f>IF(ISBLANK('9. METAS'!Q167),"",'9. METAS'!Q167)</f>
        <v/>
      </c>
      <c r="K161" s="534" t="str">
        <f>IF(ISBLANK('9. METAS'!R167),"",'9. METAS'!R167)</f>
        <v/>
      </c>
      <c r="L161" s="534" t="str">
        <f>IF(ISBLANK('9. METAS'!S167),"",'9. METAS'!S167)</f>
        <v/>
      </c>
      <c r="M161" s="535" t="str">
        <f>IF(ISBLANK('9. METAS'!T167),"",'9. METAS'!T167)</f>
        <v/>
      </c>
      <c r="N161" s="548"/>
      <c r="O161" s="549"/>
      <c r="P161" s="549"/>
      <c r="Q161" s="550"/>
      <c r="R161" s="518" t="str">
        <f t="shared" ref="R161:U161" si="156">IFERROR((N161/J161),"100%")</f>
        <v>100%</v>
      </c>
      <c r="S161" s="519" t="str">
        <f t="shared" si="156"/>
        <v>100%</v>
      </c>
      <c r="T161" s="519" t="str">
        <f t="shared" si="156"/>
        <v>100%</v>
      </c>
      <c r="U161" s="520" t="str">
        <f t="shared" si="156"/>
        <v>100%</v>
      </c>
      <c r="V161" s="521" t="str">
        <f t="shared" si="1"/>
        <v>No Programado</v>
      </c>
      <c r="W161" s="519" t="str">
        <f t="shared" si="55"/>
        <v>No Programado</v>
      </c>
      <c r="X161" s="519" t="str">
        <f t="shared" si="110"/>
        <v>No Programado</v>
      </c>
      <c r="Y161" s="522" t="str">
        <f t="shared" si="111"/>
        <v>No Programado</v>
      </c>
      <c r="Z161" s="610"/>
      <c r="AA161" s="428"/>
      <c r="AB161" s="428"/>
      <c r="AC161" s="429"/>
    </row>
    <row r="162" spans="1:29" ht="15.75" hidden="1" customHeight="1">
      <c r="A162" s="83"/>
      <c r="B162" s="83"/>
      <c r="C162" s="554" t="str">
        <f>IF(ISBLANK('5. Pp (3 años)'!B194),"",'5. Pp (3 años)'!B194)</f>
        <v/>
      </c>
      <c r="D162" s="228" t="str">
        <f>IF(ISBLANK('5. Pp (3 años)'!C194),"",'5. Pp (3 años)'!C194)</f>
        <v/>
      </c>
      <c r="E162" s="155" t="str">
        <f>IF(ISBLANK('5. Pp (3 años)'!D194),"",'5. Pp (3 años)'!D194)</f>
        <v/>
      </c>
      <c r="F162" s="155" t="str">
        <f>IF(ISBLANK('5. Pp (3 años)'!E194),"",'5. Pp (3 años)'!E194)</f>
        <v/>
      </c>
      <c r="G162" s="228" t="str">
        <f>IF(ISBLANK('5. Pp (3 años)'!H194),"",'5. Pp (3 años)'!H194)</f>
        <v/>
      </c>
      <c r="H162" s="555" t="str">
        <f>IF(ISBLANK('5. Pp (3 años)'!J194),"",'5. Pp (3 años)'!J194)</f>
        <v/>
      </c>
      <c r="I162" s="609" t="str">
        <f>IF(ISBLANK('9. METAS'!K168),"",'9. METAS'!K168)</f>
        <v/>
      </c>
      <c r="J162" s="533" t="str">
        <f>IF(ISBLANK('9. METAS'!Q168),"",'9. METAS'!Q168)</f>
        <v/>
      </c>
      <c r="K162" s="534" t="str">
        <f>IF(ISBLANK('9. METAS'!R168),"",'9. METAS'!R168)</f>
        <v/>
      </c>
      <c r="L162" s="534" t="str">
        <f>IF(ISBLANK('9. METAS'!S168),"",'9. METAS'!S168)</f>
        <v/>
      </c>
      <c r="M162" s="535" t="str">
        <f>IF(ISBLANK('9. METAS'!T168),"",'9. METAS'!T168)</f>
        <v/>
      </c>
      <c r="N162" s="548"/>
      <c r="O162" s="549"/>
      <c r="P162" s="549"/>
      <c r="Q162" s="550"/>
      <c r="R162" s="518" t="str">
        <f t="shared" ref="R162:U162" si="157">IFERROR((N162/J162),"100%")</f>
        <v>100%</v>
      </c>
      <c r="S162" s="519" t="str">
        <f t="shared" si="157"/>
        <v>100%</v>
      </c>
      <c r="T162" s="519" t="str">
        <f t="shared" si="157"/>
        <v>100%</v>
      </c>
      <c r="U162" s="520" t="str">
        <f t="shared" si="157"/>
        <v>100%</v>
      </c>
      <c r="V162" s="521" t="str">
        <f t="shared" si="1"/>
        <v>No Programado</v>
      </c>
      <c r="W162" s="519" t="str">
        <f t="shared" si="55"/>
        <v>No Programado</v>
      </c>
      <c r="X162" s="519" t="str">
        <f t="shared" si="110"/>
        <v>No Programado</v>
      </c>
      <c r="Y162" s="522" t="str">
        <f t="shared" si="111"/>
        <v>No Programado</v>
      </c>
      <c r="Z162" s="610"/>
      <c r="AA162" s="428"/>
      <c r="AB162" s="428"/>
      <c r="AC162" s="429"/>
    </row>
    <row r="163" spans="1:29" ht="15.75" hidden="1" customHeight="1">
      <c r="A163" s="83"/>
      <c r="B163" s="83"/>
      <c r="C163" s="554" t="str">
        <f>IF(ISBLANK('5. Pp (3 años)'!B195),"",'5. Pp (3 años)'!B195)</f>
        <v/>
      </c>
      <c r="D163" s="228" t="str">
        <f>IF(ISBLANK('5. Pp (3 años)'!C195),"",'5. Pp (3 años)'!C195)</f>
        <v/>
      </c>
      <c r="E163" s="155" t="str">
        <f>IF(ISBLANK('5. Pp (3 años)'!D195),"",'5. Pp (3 años)'!D195)</f>
        <v/>
      </c>
      <c r="F163" s="155" t="str">
        <f>IF(ISBLANK('5. Pp (3 años)'!E195),"",'5. Pp (3 años)'!E195)</f>
        <v/>
      </c>
      <c r="G163" s="228" t="str">
        <f>IF(ISBLANK('5. Pp (3 años)'!H195),"",'5. Pp (3 años)'!H195)</f>
        <v/>
      </c>
      <c r="H163" s="555" t="str">
        <f>IF(ISBLANK('5. Pp (3 años)'!J195),"",'5. Pp (3 años)'!J195)</f>
        <v/>
      </c>
      <c r="I163" s="609" t="str">
        <f>IF(ISBLANK('9. METAS'!K169),"",'9. METAS'!K169)</f>
        <v/>
      </c>
      <c r="J163" s="533" t="str">
        <f>IF(ISBLANK('9. METAS'!Q169),"",'9. METAS'!Q169)</f>
        <v/>
      </c>
      <c r="K163" s="534" t="str">
        <f>IF(ISBLANK('9. METAS'!R169),"",'9. METAS'!R169)</f>
        <v/>
      </c>
      <c r="L163" s="534" t="str">
        <f>IF(ISBLANK('9. METAS'!S169),"",'9. METAS'!S169)</f>
        <v/>
      </c>
      <c r="M163" s="535" t="str">
        <f>IF(ISBLANK('9. METAS'!T169),"",'9. METAS'!T169)</f>
        <v/>
      </c>
      <c r="N163" s="548"/>
      <c r="O163" s="549"/>
      <c r="P163" s="549"/>
      <c r="Q163" s="550"/>
      <c r="R163" s="518" t="str">
        <f t="shared" ref="R163:U163" si="158">IFERROR((N163/J163),"100%")</f>
        <v>100%</v>
      </c>
      <c r="S163" s="519" t="str">
        <f t="shared" si="158"/>
        <v>100%</v>
      </c>
      <c r="T163" s="519" t="str">
        <f t="shared" si="158"/>
        <v>100%</v>
      </c>
      <c r="U163" s="520" t="str">
        <f t="shared" si="158"/>
        <v>100%</v>
      </c>
      <c r="V163" s="521" t="str">
        <f t="shared" si="1"/>
        <v>No Programado</v>
      </c>
      <c r="W163" s="519" t="str">
        <f t="shared" si="55"/>
        <v>No Programado</v>
      </c>
      <c r="X163" s="519" t="str">
        <f t="shared" si="110"/>
        <v>No Programado</v>
      </c>
      <c r="Y163" s="522" t="str">
        <f t="shared" si="111"/>
        <v>No Programado</v>
      </c>
      <c r="Z163" s="610"/>
      <c r="AA163" s="428"/>
      <c r="AB163" s="428"/>
      <c r="AC163" s="429"/>
    </row>
    <row r="164" spans="1:29" ht="15.75" hidden="1" customHeight="1">
      <c r="A164" s="83"/>
      <c r="B164" s="83"/>
      <c r="C164" s="554" t="str">
        <f>IF(ISBLANK('5. Pp (3 años)'!B196),"",'5. Pp (3 años)'!B196)</f>
        <v/>
      </c>
      <c r="D164" s="228" t="str">
        <f>IF(ISBLANK('5. Pp (3 años)'!C196),"",'5. Pp (3 años)'!C196)</f>
        <v/>
      </c>
      <c r="E164" s="155" t="str">
        <f>IF(ISBLANK('5. Pp (3 años)'!D196),"",'5. Pp (3 años)'!D196)</f>
        <v/>
      </c>
      <c r="F164" s="155" t="str">
        <f>IF(ISBLANK('5. Pp (3 años)'!E196),"",'5. Pp (3 años)'!E196)</f>
        <v/>
      </c>
      <c r="G164" s="556" t="str">
        <f>IF(ISBLANK('5. Pp (3 años)'!H196),"",'5. Pp (3 años)'!H196)</f>
        <v/>
      </c>
      <c r="H164" s="555" t="str">
        <f>IF(ISBLANK('5. Pp (3 años)'!J196),"",'5. Pp (3 años)'!J196)</f>
        <v/>
      </c>
      <c r="I164" s="609" t="str">
        <f>IF(ISBLANK('9. METAS'!K170),"",'9. METAS'!K170)</f>
        <v/>
      </c>
      <c r="J164" s="533" t="str">
        <f>IF(ISBLANK('9. METAS'!Q170),"",'9. METAS'!Q170)</f>
        <v/>
      </c>
      <c r="K164" s="534" t="str">
        <f>IF(ISBLANK('9. METAS'!R170),"",'9. METAS'!R170)</f>
        <v/>
      </c>
      <c r="L164" s="534" t="str">
        <f>IF(ISBLANK('9. METAS'!S170),"",'9. METAS'!S170)</f>
        <v/>
      </c>
      <c r="M164" s="535" t="str">
        <f>IF(ISBLANK('9. METAS'!T170),"",'9. METAS'!T170)</f>
        <v/>
      </c>
      <c r="N164" s="548"/>
      <c r="O164" s="549"/>
      <c r="P164" s="549"/>
      <c r="Q164" s="550"/>
      <c r="R164" s="518" t="str">
        <f t="shared" ref="R164:U164" si="159">IFERROR((N164/J164),"100%")</f>
        <v>100%</v>
      </c>
      <c r="S164" s="519" t="str">
        <f t="shared" si="159"/>
        <v>100%</v>
      </c>
      <c r="T164" s="519" t="str">
        <f t="shared" si="159"/>
        <v>100%</v>
      </c>
      <c r="U164" s="520" t="str">
        <f t="shared" si="159"/>
        <v>100%</v>
      </c>
      <c r="V164" s="521" t="str">
        <f t="shared" si="1"/>
        <v>No Programado</v>
      </c>
      <c r="W164" s="519" t="str">
        <f t="shared" si="55"/>
        <v>No Programado</v>
      </c>
      <c r="X164" s="519" t="str">
        <f t="shared" si="110"/>
        <v>No Programado</v>
      </c>
      <c r="Y164" s="522" t="str">
        <f t="shared" si="111"/>
        <v>No Programado</v>
      </c>
      <c r="Z164" s="610"/>
      <c r="AA164" s="428"/>
      <c r="AB164" s="428"/>
      <c r="AC164" s="429"/>
    </row>
    <row r="165" spans="1:29" ht="15.75" hidden="1" customHeight="1">
      <c r="A165" s="83"/>
      <c r="B165" s="83"/>
      <c r="C165" s="546" t="str">
        <f>IF(ISBLANK('5. Pp (3 años)'!B197),"",'5. Pp (3 años)'!B197)</f>
        <v/>
      </c>
      <c r="D165" s="217" t="str">
        <f>IF(ISBLANK('5. Pp (3 años)'!C197),"",'5. Pp (3 años)'!C197)</f>
        <v/>
      </c>
      <c r="E165" s="216" t="str">
        <f>IF(ISBLANK('5. Pp (3 años)'!D197),"",'5. Pp (3 años)'!D197)</f>
        <v/>
      </c>
      <c r="F165" s="216" t="str">
        <f>IF(ISBLANK('5. Pp (3 años)'!E197),"",'5. Pp (3 años)'!E197)</f>
        <v/>
      </c>
      <c r="G165" s="217" t="str">
        <f>IF(ISBLANK('5. Pp (3 años)'!H197),"",'5. Pp (3 años)'!H197)</f>
        <v/>
      </c>
      <c r="H165" s="547" t="str">
        <f>IF(ISBLANK('5. Pp (3 años)'!J197),"",'5. Pp (3 años)'!J197)</f>
        <v/>
      </c>
      <c r="I165" s="609" t="str">
        <f>IF(ISBLANK('9. METAS'!K171),"",'9. METAS'!K171)</f>
        <v/>
      </c>
      <c r="J165" s="533" t="str">
        <f>IF(ISBLANK('9. METAS'!Q171),"",'9. METAS'!Q171)</f>
        <v/>
      </c>
      <c r="K165" s="534" t="str">
        <f>IF(ISBLANK('9. METAS'!R171),"",'9. METAS'!R171)</f>
        <v/>
      </c>
      <c r="L165" s="534" t="str">
        <f>IF(ISBLANK('9. METAS'!S171),"",'9. METAS'!S171)</f>
        <v/>
      </c>
      <c r="M165" s="535" t="str">
        <f>IF(ISBLANK('9. METAS'!T171),"",'9. METAS'!T171)</f>
        <v/>
      </c>
      <c r="N165" s="548"/>
      <c r="O165" s="549"/>
      <c r="P165" s="549"/>
      <c r="Q165" s="550"/>
      <c r="R165" s="518" t="str">
        <f t="shared" ref="R165:U165" si="160">IFERROR((N165/J165),"100%")</f>
        <v>100%</v>
      </c>
      <c r="S165" s="519" t="str">
        <f t="shared" si="160"/>
        <v>100%</v>
      </c>
      <c r="T165" s="519" t="str">
        <f t="shared" si="160"/>
        <v>100%</v>
      </c>
      <c r="U165" s="520" t="str">
        <f t="shared" si="160"/>
        <v>100%</v>
      </c>
      <c r="V165" s="521" t="str">
        <f t="shared" si="1"/>
        <v>No Programado</v>
      </c>
      <c r="W165" s="519" t="str">
        <f t="shared" si="55"/>
        <v>No Programado</v>
      </c>
      <c r="X165" s="519" t="str">
        <f t="shared" si="110"/>
        <v>No Programado</v>
      </c>
      <c r="Y165" s="522" t="str">
        <f t="shared" si="111"/>
        <v>No Programado</v>
      </c>
      <c r="Z165" s="610"/>
      <c r="AA165" s="428"/>
      <c r="AB165" s="428"/>
      <c r="AC165" s="429"/>
    </row>
    <row r="166" spans="1:29" ht="15.75" hidden="1" customHeight="1">
      <c r="A166" s="83"/>
      <c r="B166" s="83"/>
      <c r="C166" s="554" t="str">
        <f>IF(ISBLANK('5. Pp (3 años)'!B198),"",'5. Pp (3 años)'!B198)</f>
        <v/>
      </c>
      <c r="D166" s="228" t="str">
        <f>IF(ISBLANK('5. Pp (3 años)'!C198),"",'5. Pp (3 años)'!C198)</f>
        <v/>
      </c>
      <c r="E166" s="155" t="str">
        <f>IF(ISBLANK('5. Pp (3 años)'!D198),"",'5. Pp (3 años)'!D198)</f>
        <v/>
      </c>
      <c r="F166" s="155" t="str">
        <f>IF(ISBLANK('5. Pp (3 años)'!E198),"",'5. Pp (3 años)'!E198)</f>
        <v/>
      </c>
      <c r="G166" s="312" t="str">
        <f>IF(ISBLANK('5. Pp (3 años)'!H198),"",'5. Pp (3 años)'!H198)</f>
        <v/>
      </c>
      <c r="H166" s="555" t="str">
        <f>IF(ISBLANK('5. Pp (3 años)'!J198),"",'5. Pp (3 años)'!J198)</f>
        <v/>
      </c>
      <c r="I166" s="609" t="str">
        <f>IF(ISBLANK('9. METAS'!K172),"",'9. METAS'!K172)</f>
        <v/>
      </c>
      <c r="J166" s="533" t="str">
        <f>IF(ISBLANK('9. METAS'!Q172),"",'9. METAS'!Q172)</f>
        <v/>
      </c>
      <c r="K166" s="534" t="str">
        <f>IF(ISBLANK('9. METAS'!R172),"",'9. METAS'!R172)</f>
        <v/>
      </c>
      <c r="L166" s="534" t="str">
        <f>IF(ISBLANK('9. METAS'!S172),"",'9. METAS'!S172)</f>
        <v/>
      </c>
      <c r="M166" s="535" t="str">
        <f>IF(ISBLANK('9. METAS'!T172),"",'9. METAS'!T172)</f>
        <v/>
      </c>
      <c r="N166" s="548"/>
      <c r="O166" s="549"/>
      <c r="P166" s="549"/>
      <c r="Q166" s="550"/>
      <c r="R166" s="518" t="str">
        <f t="shared" ref="R166:U166" si="161">IFERROR((N166/J166),"100%")</f>
        <v>100%</v>
      </c>
      <c r="S166" s="519" t="str">
        <f t="shared" si="161"/>
        <v>100%</v>
      </c>
      <c r="T166" s="519" t="str">
        <f t="shared" si="161"/>
        <v>100%</v>
      </c>
      <c r="U166" s="520" t="str">
        <f t="shared" si="161"/>
        <v>100%</v>
      </c>
      <c r="V166" s="521" t="str">
        <f t="shared" si="1"/>
        <v>No Programado</v>
      </c>
      <c r="W166" s="519" t="str">
        <f t="shared" si="55"/>
        <v>No Programado</v>
      </c>
      <c r="X166" s="519" t="str">
        <f t="shared" si="110"/>
        <v>No Programado</v>
      </c>
      <c r="Y166" s="522" t="str">
        <f t="shared" si="111"/>
        <v>No Programado</v>
      </c>
      <c r="Z166" s="610"/>
      <c r="AA166" s="428"/>
      <c r="AB166" s="428"/>
      <c r="AC166" s="429"/>
    </row>
    <row r="167" spans="1:29" ht="15.75" hidden="1" customHeight="1">
      <c r="A167" s="83"/>
      <c r="B167" s="83"/>
      <c r="C167" s="554" t="str">
        <f>IF(ISBLANK('5. Pp (3 años)'!B199),"",'5. Pp (3 años)'!B199)</f>
        <v/>
      </c>
      <c r="D167" s="228" t="str">
        <f>IF(ISBLANK('5. Pp (3 años)'!C199),"",'5. Pp (3 años)'!C199)</f>
        <v/>
      </c>
      <c r="E167" s="155" t="str">
        <f>IF(ISBLANK('5. Pp (3 años)'!D199),"",'5. Pp (3 años)'!D199)</f>
        <v/>
      </c>
      <c r="F167" s="155" t="str">
        <f>IF(ISBLANK('5. Pp (3 años)'!E199),"",'5. Pp (3 años)'!E199)</f>
        <v/>
      </c>
      <c r="G167" s="228" t="str">
        <f>IF(ISBLANK('5. Pp (3 años)'!H199),"",'5. Pp (3 años)'!H199)</f>
        <v/>
      </c>
      <c r="H167" s="555" t="str">
        <f>IF(ISBLANK('5. Pp (3 años)'!J199),"",'5. Pp (3 años)'!J199)</f>
        <v/>
      </c>
      <c r="I167" s="609" t="str">
        <f>IF(ISBLANK('9. METAS'!K173),"",'9. METAS'!K173)</f>
        <v/>
      </c>
      <c r="J167" s="533" t="str">
        <f>IF(ISBLANK('9. METAS'!Q173),"",'9. METAS'!Q173)</f>
        <v/>
      </c>
      <c r="K167" s="534" t="str">
        <f>IF(ISBLANK('9. METAS'!R173),"",'9. METAS'!R173)</f>
        <v/>
      </c>
      <c r="L167" s="534" t="str">
        <f>IF(ISBLANK('9. METAS'!S173),"",'9. METAS'!S173)</f>
        <v/>
      </c>
      <c r="M167" s="535" t="str">
        <f>IF(ISBLANK('9. METAS'!T173),"",'9. METAS'!T173)</f>
        <v/>
      </c>
      <c r="N167" s="548"/>
      <c r="O167" s="549"/>
      <c r="P167" s="549"/>
      <c r="Q167" s="550"/>
      <c r="R167" s="518" t="str">
        <f t="shared" ref="R167:U167" si="162">IFERROR((N167/J167),"100%")</f>
        <v>100%</v>
      </c>
      <c r="S167" s="519" t="str">
        <f t="shared" si="162"/>
        <v>100%</v>
      </c>
      <c r="T167" s="519" t="str">
        <f t="shared" si="162"/>
        <v>100%</v>
      </c>
      <c r="U167" s="520" t="str">
        <f t="shared" si="162"/>
        <v>100%</v>
      </c>
      <c r="V167" s="521" t="str">
        <f t="shared" si="1"/>
        <v>No Programado</v>
      </c>
      <c r="W167" s="519" t="str">
        <f t="shared" si="55"/>
        <v>No Programado</v>
      </c>
      <c r="X167" s="519" t="str">
        <f t="shared" si="110"/>
        <v>No Programado</v>
      </c>
      <c r="Y167" s="522" t="str">
        <f t="shared" si="111"/>
        <v>No Programado</v>
      </c>
      <c r="Z167" s="610"/>
      <c r="AA167" s="428"/>
      <c r="AB167" s="428"/>
      <c r="AC167" s="429"/>
    </row>
    <row r="168" spans="1:29" ht="15.75" hidden="1" customHeight="1">
      <c r="A168" s="83"/>
      <c r="B168" s="83"/>
      <c r="C168" s="554" t="str">
        <f>IF(ISBLANK('5. Pp (3 años)'!B200),"",'5. Pp (3 años)'!B200)</f>
        <v/>
      </c>
      <c r="D168" s="228" t="str">
        <f>IF(ISBLANK('5. Pp (3 años)'!C200),"",'5. Pp (3 años)'!C200)</f>
        <v/>
      </c>
      <c r="E168" s="155" t="str">
        <f>IF(ISBLANK('5. Pp (3 años)'!D200),"",'5. Pp (3 años)'!D200)</f>
        <v/>
      </c>
      <c r="F168" s="155" t="str">
        <f>IF(ISBLANK('5. Pp (3 años)'!E200),"",'5. Pp (3 años)'!E200)</f>
        <v/>
      </c>
      <c r="G168" s="228" t="str">
        <f>IF(ISBLANK('5. Pp (3 años)'!H200),"",'5. Pp (3 años)'!H200)</f>
        <v/>
      </c>
      <c r="H168" s="555" t="str">
        <f>IF(ISBLANK('5. Pp (3 años)'!J200),"",'5. Pp (3 años)'!J200)</f>
        <v/>
      </c>
      <c r="I168" s="609" t="str">
        <f>IF(ISBLANK('9. METAS'!K174),"",'9. METAS'!K174)</f>
        <v/>
      </c>
      <c r="J168" s="533" t="str">
        <f>IF(ISBLANK('9. METAS'!Q174),"",'9. METAS'!Q174)</f>
        <v/>
      </c>
      <c r="K168" s="534" t="str">
        <f>IF(ISBLANK('9. METAS'!R174),"",'9. METAS'!R174)</f>
        <v/>
      </c>
      <c r="L168" s="534" t="str">
        <f>IF(ISBLANK('9. METAS'!S174),"",'9. METAS'!S174)</f>
        <v/>
      </c>
      <c r="M168" s="535" t="str">
        <f>IF(ISBLANK('9. METAS'!T174),"",'9. METAS'!T174)</f>
        <v/>
      </c>
      <c r="N168" s="548"/>
      <c r="O168" s="549"/>
      <c r="P168" s="549"/>
      <c r="Q168" s="550"/>
      <c r="R168" s="518" t="str">
        <f t="shared" ref="R168:U168" si="163">IFERROR((N168/J168),"100%")</f>
        <v>100%</v>
      </c>
      <c r="S168" s="519" t="str">
        <f t="shared" si="163"/>
        <v>100%</v>
      </c>
      <c r="T168" s="519" t="str">
        <f t="shared" si="163"/>
        <v>100%</v>
      </c>
      <c r="U168" s="520" t="str">
        <f t="shared" si="163"/>
        <v>100%</v>
      </c>
      <c r="V168" s="521" t="str">
        <f t="shared" si="1"/>
        <v>No Programado</v>
      </c>
      <c r="W168" s="519" t="str">
        <f t="shared" si="55"/>
        <v>No Programado</v>
      </c>
      <c r="X168" s="519" t="str">
        <f t="shared" si="110"/>
        <v>No Programado</v>
      </c>
      <c r="Y168" s="522" t="str">
        <f t="shared" si="111"/>
        <v>No Programado</v>
      </c>
      <c r="Z168" s="610"/>
      <c r="AA168" s="428"/>
      <c r="AB168" s="428"/>
      <c r="AC168" s="429"/>
    </row>
    <row r="169" spans="1:29" ht="15.75" hidden="1" customHeight="1">
      <c r="A169" s="83"/>
      <c r="B169" s="83"/>
      <c r="C169" s="554" t="str">
        <f>IF(ISBLANK('5. Pp (3 años)'!B201),"",'5. Pp (3 años)'!B201)</f>
        <v/>
      </c>
      <c r="D169" s="228" t="str">
        <f>IF(ISBLANK('5. Pp (3 años)'!C201),"",'5. Pp (3 años)'!C201)</f>
        <v/>
      </c>
      <c r="E169" s="155" t="str">
        <f>IF(ISBLANK('5. Pp (3 años)'!D201),"",'5. Pp (3 años)'!D201)</f>
        <v/>
      </c>
      <c r="F169" s="155" t="str">
        <f>IF(ISBLANK('5. Pp (3 años)'!E201),"",'5. Pp (3 años)'!E201)</f>
        <v/>
      </c>
      <c r="G169" s="228" t="str">
        <f>IF(ISBLANK('5. Pp (3 años)'!H201),"",'5. Pp (3 años)'!H201)</f>
        <v/>
      </c>
      <c r="H169" s="555" t="str">
        <f>IF(ISBLANK('5. Pp (3 años)'!J201),"",'5. Pp (3 años)'!J201)</f>
        <v/>
      </c>
      <c r="I169" s="609" t="str">
        <f>IF(ISBLANK('9. METAS'!K175),"",'9. METAS'!K175)</f>
        <v/>
      </c>
      <c r="J169" s="533" t="str">
        <f>IF(ISBLANK('9. METAS'!Q175),"",'9. METAS'!Q175)</f>
        <v/>
      </c>
      <c r="K169" s="534" t="str">
        <f>IF(ISBLANK('9. METAS'!R175),"",'9. METAS'!R175)</f>
        <v/>
      </c>
      <c r="L169" s="534" t="str">
        <f>IF(ISBLANK('9. METAS'!S175),"",'9. METAS'!S175)</f>
        <v/>
      </c>
      <c r="M169" s="535" t="str">
        <f>IF(ISBLANK('9. METAS'!T175),"",'9. METAS'!T175)</f>
        <v/>
      </c>
      <c r="N169" s="548"/>
      <c r="O169" s="549"/>
      <c r="P169" s="549"/>
      <c r="Q169" s="550"/>
      <c r="R169" s="518" t="str">
        <f t="shared" ref="R169:U169" si="164">IFERROR((N169/J169),"100%")</f>
        <v>100%</v>
      </c>
      <c r="S169" s="519" t="str">
        <f t="shared" si="164"/>
        <v>100%</v>
      </c>
      <c r="T169" s="519" t="str">
        <f t="shared" si="164"/>
        <v>100%</v>
      </c>
      <c r="U169" s="520" t="str">
        <f t="shared" si="164"/>
        <v>100%</v>
      </c>
      <c r="V169" s="521" t="str">
        <f t="shared" si="1"/>
        <v>No Programado</v>
      </c>
      <c r="W169" s="519" t="str">
        <f t="shared" si="55"/>
        <v>No Programado</v>
      </c>
      <c r="X169" s="519" t="str">
        <f t="shared" si="110"/>
        <v>No Programado</v>
      </c>
      <c r="Y169" s="522" t="str">
        <f t="shared" si="111"/>
        <v>No Programado</v>
      </c>
      <c r="Z169" s="610"/>
      <c r="AA169" s="428"/>
      <c r="AB169" s="428"/>
      <c r="AC169" s="429"/>
    </row>
    <row r="170" spans="1:29" ht="15.75" hidden="1" customHeight="1">
      <c r="A170" s="83"/>
      <c r="B170" s="83"/>
      <c r="C170" s="554" t="str">
        <f>IF(ISBLANK('5. Pp (3 años)'!B202),"",'5. Pp (3 años)'!B202)</f>
        <v/>
      </c>
      <c r="D170" s="228" t="str">
        <f>IF(ISBLANK('5. Pp (3 años)'!C202),"",'5. Pp (3 años)'!C202)</f>
        <v/>
      </c>
      <c r="E170" s="155" t="str">
        <f>IF(ISBLANK('5. Pp (3 años)'!D202),"",'5. Pp (3 años)'!D202)</f>
        <v/>
      </c>
      <c r="F170" s="155" t="str">
        <f>IF(ISBLANK('5. Pp (3 años)'!E202),"",'5. Pp (3 años)'!E202)</f>
        <v/>
      </c>
      <c r="G170" s="556" t="str">
        <f>IF(ISBLANK('5. Pp (3 años)'!H202),"",'5. Pp (3 años)'!H202)</f>
        <v/>
      </c>
      <c r="H170" s="555" t="str">
        <f>IF(ISBLANK('5. Pp (3 años)'!J202),"",'5. Pp (3 años)'!J202)</f>
        <v/>
      </c>
      <c r="I170" s="609" t="str">
        <f>IF(ISBLANK('9. METAS'!K176),"",'9. METAS'!K176)</f>
        <v/>
      </c>
      <c r="J170" s="533" t="str">
        <f>IF(ISBLANK('9. METAS'!Q176),"",'9. METAS'!Q176)</f>
        <v/>
      </c>
      <c r="K170" s="534" t="str">
        <f>IF(ISBLANK('9. METAS'!R176),"",'9. METAS'!R176)</f>
        <v/>
      </c>
      <c r="L170" s="534" t="str">
        <f>IF(ISBLANK('9. METAS'!S176),"",'9. METAS'!S176)</f>
        <v/>
      </c>
      <c r="M170" s="535" t="str">
        <f>IF(ISBLANK('9. METAS'!T176),"",'9. METAS'!T176)</f>
        <v/>
      </c>
      <c r="N170" s="548"/>
      <c r="O170" s="549"/>
      <c r="P170" s="549"/>
      <c r="Q170" s="550"/>
      <c r="R170" s="518" t="str">
        <f t="shared" ref="R170:U170" si="165">IFERROR((N170/J170),"100%")</f>
        <v>100%</v>
      </c>
      <c r="S170" s="519" t="str">
        <f t="shared" si="165"/>
        <v>100%</v>
      </c>
      <c r="T170" s="519" t="str">
        <f t="shared" si="165"/>
        <v>100%</v>
      </c>
      <c r="U170" s="520" t="str">
        <f t="shared" si="165"/>
        <v>100%</v>
      </c>
      <c r="V170" s="521" t="str">
        <f t="shared" si="1"/>
        <v>No Programado</v>
      </c>
      <c r="W170" s="519" t="str">
        <f t="shared" si="55"/>
        <v>No Programado</v>
      </c>
      <c r="X170" s="519" t="str">
        <f t="shared" si="110"/>
        <v>No Programado</v>
      </c>
      <c r="Y170" s="522" t="str">
        <f t="shared" si="111"/>
        <v>No Programado</v>
      </c>
      <c r="Z170" s="610"/>
      <c r="AA170" s="428"/>
      <c r="AB170" s="428"/>
      <c r="AC170" s="429"/>
    </row>
    <row r="171" spans="1:29" ht="15.75" hidden="1" customHeight="1">
      <c r="A171" s="83"/>
      <c r="B171" s="83"/>
      <c r="C171" s="546" t="str">
        <f>IF(ISBLANK('5. Pp (3 años)'!B203),"",'5. Pp (3 años)'!B203)</f>
        <v/>
      </c>
      <c r="D171" s="217" t="str">
        <f>IF(ISBLANK('5. Pp (3 años)'!C203),"",'5. Pp (3 años)'!C203)</f>
        <v/>
      </c>
      <c r="E171" s="216" t="str">
        <f>IF(ISBLANK('5. Pp (3 años)'!D203),"",'5. Pp (3 años)'!D203)</f>
        <v/>
      </c>
      <c r="F171" s="216" t="str">
        <f>IF(ISBLANK('5. Pp (3 años)'!E203),"",'5. Pp (3 años)'!E203)</f>
        <v/>
      </c>
      <c r="G171" s="217" t="str">
        <f>IF(ISBLANK('5. Pp (3 años)'!H203),"",'5. Pp (3 años)'!H203)</f>
        <v/>
      </c>
      <c r="H171" s="547" t="str">
        <f>IF(ISBLANK('5. Pp (3 años)'!J203),"",'5. Pp (3 años)'!J203)</f>
        <v/>
      </c>
      <c r="I171" s="609" t="str">
        <f>IF(ISBLANK('9. METAS'!K177),"",'9. METAS'!K177)</f>
        <v/>
      </c>
      <c r="J171" s="533" t="str">
        <f>IF(ISBLANK('9. METAS'!Q177),"",'9. METAS'!Q177)</f>
        <v/>
      </c>
      <c r="K171" s="534" t="str">
        <f>IF(ISBLANK('9. METAS'!R177),"",'9. METAS'!R177)</f>
        <v/>
      </c>
      <c r="L171" s="534" t="str">
        <f>IF(ISBLANK('9. METAS'!S177),"",'9. METAS'!S177)</f>
        <v/>
      </c>
      <c r="M171" s="535" t="str">
        <f>IF(ISBLANK('9. METAS'!T177),"",'9. METAS'!T177)</f>
        <v/>
      </c>
      <c r="N171" s="548"/>
      <c r="O171" s="549"/>
      <c r="P171" s="549"/>
      <c r="Q171" s="550"/>
      <c r="R171" s="518" t="str">
        <f t="shared" ref="R171:U171" si="166">IFERROR((N171/J171),"100%")</f>
        <v>100%</v>
      </c>
      <c r="S171" s="519" t="str">
        <f t="shared" si="166"/>
        <v>100%</v>
      </c>
      <c r="T171" s="519" t="str">
        <f t="shared" si="166"/>
        <v>100%</v>
      </c>
      <c r="U171" s="520" t="str">
        <f t="shared" si="166"/>
        <v>100%</v>
      </c>
      <c r="V171" s="521" t="str">
        <f t="shared" si="1"/>
        <v>No Programado</v>
      </c>
      <c r="W171" s="519" t="str">
        <f t="shared" si="55"/>
        <v>No Programado</v>
      </c>
      <c r="X171" s="519" t="str">
        <f t="shared" si="110"/>
        <v>No Programado</v>
      </c>
      <c r="Y171" s="522" t="str">
        <f t="shared" si="111"/>
        <v>No Programado</v>
      </c>
      <c r="Z171" s="610"/>
      <c r="AA171" s="428"/>
      <c r="AB171" s="428"/>
      <c r="AC171" s="429"/>
    </row>
    <row r="172" spans="1:29" ht="15.75" hidden="1" customHeight="1">
      <c r="A172" s="83"/>
      <c r="B172" s="83"/>
      <c r="C172" s="554" t="str">
        <f>IF(ISBLANK('5. Pp (3 años)'!B204),"",'5. Pp (3 años)'!B204)</f>
        <v/>
      </c>
      <c r="D172" s="228" t="str">
        <f>IF(ISBLANK('5. Pp (3 años)'!C204),"",'5. Pp (3 años)'!C204)</f>
        <v/>
      </c>
      <c r="E172" s="155" t="str">
        <f>IF(ISBLANK('5. Pp (3 años)'!D204),"",'5. Pp (3 años)'!D204)</f>
        <v/>
      </c>
      <c r="F172" s="155" t="str">
        <f>IF(ISBLANK('5. Pp (3 años)'!E204),"",'5. Pp (3 años)'!E204)</f>
        <v/>
      </c>
      <c r="G172" s="312" t="str">
        <f>IF(ISBLANK('5. Pp (3 años)'!H204),"",'5. Pp (3 años)'!H204)</f>
        <v/>
      </c>
      <c r="H172" s="555" t="str">
        <f>IF(ISBLANK('5. Pp (3 años)'!J204),"",'5. Pp (3 años)'!J204)</f>
        <v/>
      </c>
      <c r="I172" s="609" t="str">
        <f>IF(ISBLANK('9. METAS'!K178),"",'9. METAS'!K178)</f>
        <v/>
      </c>
      <c r="J172" s="533" t="str">
        <f>IF(ISBLANK('9. METAS'!Q178),"",'9. METAS'!Q178)</f>
        <v/>
      </c>
      <c r="K172" s="534" t="str">
        <f>IF(ISBLANK('9. METAS'!R178),"",'9. METAS'!R178)</f>
        <v/>
      </c>
      <c r="L172" s="534" t="str">
        <f>IF(ISBLANK('9. METAS'!S178),"",'9. METAS'!S178)</f>
        <v/>
      </c>
      <c r="M172" s="535" t="str">
        <f>IF(ISBLANK('9. METAS'!T178),"",'9. METAS'!T178)</f>
        <v/>
      </c>
      <c r="N172" s="548"/>
      <c r="O172" s="549"/>
      <c r="P172" s="549"/>
      <c r="Q172" s="550"/>
      <c r="R172" s="518" t="str">
        <f t="shared" ref="R172:U172" si="167">IFERROR((N172/J172),"100%")</f>
        <v>100%</v>
      </c>
      <c r="S172" s="519" t="str">
        <f t="shared" si="167"/>
        <v>100%</v>
      </c>
      <c r="T172" s="519" t="str">
        <f t="shared" si="167"/>
        <v>100%</v>
      </c>
      <c r="U172" s="520" t="str">
        <f t="shared" si="167"/>
        <v>100%</v>
      </c>
      <c r="V172" s="521" t="str">
        <f t="shared" si="1"/>
        <v>No Programado</v>
      </c>
      <c r="W172" s="519" t="str">
        <f t="shared" si="55"/>
        <v>No Programado</v>
      </c>
      <c r="X172" s="519" t="str">
        <f t="shared" si="110"/>
        <v>No Programado</v>
      </c>
      <c r="Y172" s="522" t="str">
        <f t="shared" si="111"/>
        <v>No Programado</v>
      </c>
      <c r="Z172" s="610"/>
      <c r="AA172" s="428"/>
      <c r="AB172" s="428"/>
      <c r="AC172" s="429"/>
    </row>
    <row r="173" spans="1:29" ht="15.75" hidden="1" customHeight="1">
      <c r="A173" s="83"/>
      <c r="B173" s="83"/>
      <c r="C173" s="554" t="str">
        <f>IF(ISBLANK('5. Pp (3 años)'!B205),"",'5. Pp (3 años)'!B205)</f>
        <v/>
      </c>
      <c r="D173" s="228" t="str">
        <f>IF(ISBLANK('5. Pp (3 años)'!C205),"",'5. Pp (3 años)'!C205)</f>
        <v/>
      </c>
      <c r="E173" s="155" t="str">
        <f>IF(ISBLANK('5. Pp (3 años)'!D205),"",'5. Pp (3 años)'!D205)</f>
        <v/>
      </c>
      <c r="F173" s="155" t="str">
        <f>IF(ISBLANK('5. Pp (3 años)'!E205),"",'5. Pp (3 años)'!E205)</f>
        <v/>
      </c>
      <c r="G173" s="228" t="str">
        <f>IF(ISBLANK('5. Pp (3 años)'!H205),"",'5. Pp (3 años)'!H205)</f>
        <v/>
      </c>
      <c r="H173" s="555" t="str">
        <f>IF(ISBLANK('5. Pp (3 años)'!J205),"",'5. Pp (3 años)'!J205)</f>
        <v/>
      </c>
      <c r="I173" s="609" t="str">
        <f>IF(ISBLANK('9. METAS'!K179),"",'9. METAS'!K179)</f>
        <v/>
      </c>
      <c r="J173" s="533" t="str">
        <f>IF(ISBLANK('9. METAS'!Q179),"",'9. METAS'!Q179)</f>
        <v/>
      </c>
      <c r="K173" s="534" t="str">
        <f>IF(ISBLANK('9. METAS'!R179),"",'9. METAS'!R179)</f>
        <v/>
      </c>
      <c r="L173" s="534" t="str">
        <f>IF(ISBLANK('9. METAS'!S179),"",'9. METAS'!S179)</f>
        <v/>
      </c>
      <c r="M173" s="535" t="str">
        <f>IF(ISBLANK('9. METAS'!T179),"",'9. METAS'!T179)</f>
        <v/>
      </c>
      <c r="N173" s="548"/>
      <c r="O173" s="549"/>
      <c r="P173" s="549"/>
      <c r="Q173" s="550"/>
      <c r="R173" s="518" t="str">
        <f t="shared" ref="R173:U173" si="168">IFERROR((N173/J173),"100%")</f>
        <v>100%</v>
      </c>
      <c r="S173" s="519" t="str">
        <f t="shared" si="168"/>
        <v>100%</v>
      </c>
      <c r="T173" s="519" t="str">
        <f t="shared" si="168"/>
        <v>100%</v>
      </c>
      <c r="U173" s="520" t="str">
        <f t="shared" si="168"/>
        <v>100%</v>
      </c>
      <c r="V173" s="521" t="str">
        <f t="shared" si="1"/>
        <v>No Programado</v>
      </c>
      <c r="W173" s="519" t="str">
        <f t="shared" si="55"/>
        <v>No Programado</v>
      </c>
      <c r="X173" s="519" t="str">
        <f t="shared" si="110"/>
        <v>No Programado</v>
      </c>
      <c r="Y173" s="522" t="str">
        <f t="shared" si="111"/>
        <v>No Programado</v>
      </c>
      <c r="Z173" s="610"/>
      <c r="AA173" s="428"/>
      <c r="AB173" s="428"/>
      <c r="AC173" s="429"/>
    </row>
    <row r="174" spans="1:29" ht="15.75" hidden="1" customHeight="1">
      <c r="A174" s="83"/>
      <c r="B174" s="83"/>
      <c r="C174" s="554" t="str">
        <f>IF(ISBLANK('5. Pp (3 años)'!B206),"",'5. Pp (3 años)'!B206)</f>
        <v/>
      </c>
      <c r="D174" s="228" t="str">
        <f>IF(ISBLANK('5. Pp (3 años)'!C206),"",'5. Pp (3 años)'!C206)</f>
        <v/>
      </c>
      <c r="E174" s="155" t="str">
        <f>IF(ISBLANK('5. Pp (3 años)'!D206),"",'5. Pp (3 años)'!D206)</f>
        <v/>
      </c>
      <c r="F174" s="155" t="str">
        <f>IF(ISBLANK('5. Pp (3 años)'!E206),"",'5. Pp (3 años)'!E206)</f>
        <v/>
      </c>
      <c r="G174" s="228" t="str">
        <f>IF(ISBLANK('5. Pp (3 años)'!H206),"",'5. Pp (3 años)'!H206)</f>
        <v/>
      </c>
      <c r="H174" s="555" t="str">
        <f>IF(ISBLANK('5. Pp (3 años)'!J206),"",'5. Pp (3 años)'!J206)</f>
        <v/>
      </c>
      <c r="I174" s="609" t="str">
        <f>IF(ISBLANK('9. METAS'!K180),"",'9. METAS'!K180)</f>
        <v/>
      </c>
      <c r="J174" s="533" t="str">
        <f>IF(ISBLANK('9. METAS'!Q180),"",'9. METAS'!Q180)</f>
        <v/>
      </c>
      <c r="K174" s="534" t="str">
        <f>IF(ISBLANK('9. METAS'!R180),"",'9. METAS'!R180)</f>
        <v/>
      </c>
      <c r="L174" s="534" t="str">
        <f>IF(ISBLANK('9. METAS'!S180),"",'9. METAS'!S180)</f>
        <v/>
      </c>
      <c r="M174" s="535" t="str">
        <f>IF(ISBLANK('9. METAS'!T180),"",'9. METAS'!T180)</f>
        <v/>
      </c>
      <c r="N174" s="548"/>
      <c r="O174" s="549"/>
      <c r="P174" s="549"/>
      <c r="Q174" s="550"/>
      <c r="R174" s="518" t="str">
        <f t="shared" ref="R174:U174" si="169">IFERROR((N174/J174),"100%")</f>
        <v>100%</v>
      </c>
      <c r="S174" s="519" t="str">
        <f t="shared" si="169"/>
        <v>100%</v>
      </c>
      <c r="T174" s="519" t="str">
        <f t="shared" si="169"/>
        <v>100%</v>
      </c>
      <c r="U174" s="520" t="str">
        <f t="shared" si="169"/>
        <v>100%</v>
      </c>
      <c r="V174" s="521" t="str">
        <f t="shared" si="1"/>
        <v>No Programado</v>
      </c>
      <c r="W174" s="519" t="str">
        <f t="shared" si="55"/>
        <v>No Programado</v>
      </c>
      <c r="X174" s="519" t="str">
        <f t="shared" si="110"/>
        <v>No Programado</v>
      </c>
      <c r="Y174" s="522" t="str">
        <f t="shared" si="111"/>
        <v>No Programado</v>
      </c>
      <c r="Z174" s="610"/>
      <c r="AA174" s="428"/>
      <c r="AB174" s="428"/>
      <c r="AC174" s="429"/>
    </row>
    <row r="175" spans="1:29" ht="15.75" hidden="1" customHeight="1">
      <c r="A175" s="83"/>
      <c r="B175" s="83"/>
      <c r="C175" s="554" t="str">
        <f>IF(ISBLANK('5. Pp (3 años)'!B207),"",'5. Pp (3 años)'!B207)</f>
        <v/>
      </c>
      <c r="D175" s="228" t="str">
        <f>IF(ISBLANK('5. Pp (3 años)'!C207),"",'5. Pp (3 años)'!C207)</f>
        <v/>
      </c>
      <c r="E175" s="155" t="str">
        <f>IF(ISBLANK('5. Pp (3 años)'!D207),"",'5. Pp (3 años)'!D207)</f>
        <v/>
      </c>
      <c r="F175" s="155" t="str">
        <f>IF(ISBLANK('5. Pp (3 años)'!E207),"",'5. Pp (3 años)'!E207)</f>
        <v/>
      </c>
      <c r="G175" s="228" t="str">
        <f>IF(ISBLANK('5. Pp (3 años)'!H207),"",'5. Pp (3 años)'!H207)</f>
        <v/>
      </c>
      <c r="H175" s="555" t="str">
        <f>IF(ISBLANK('5. Pp (3 años)'!J207),"",'5. Pp (3 años)'!J207)</f>
        <v/>
      </c>
      <c r="I175" s="609" t="str">
        <f>IF(ISBLANK('9. METAS'!K181),"",'9. METAS'!K181)</f>
        <v/>
      </c>
      <c r="J175" s="533" t="str">
        <f>IF(ISBLANK('9. METAS'!Q181),"",'9. METAS'!Q181)</f>
        <v/>
      </c>
      <c r="K175" s="534" t="str">
        <f>IF(ISBLANK('9. METAS'!R181),"",'9. METAS'!R181)</f>
        <v/>
      </c>
      <c r="L175" s="534" t="str">
        <f>IF(ISBLANK('9. METAS'!S181),"",'9. METAS'!S181)</f>
        <v/>
      </c>
      <c r="M175" s="535" t="str">
        <f>IF(ISBLANK('9. METAS'!T181),"",'9. METAS'!T181)</f>
        <v/>
      </c>
      <c r="N175" s="548"/>
      <c r="O175" s="549"/>
      <c r="P175" s="549"/>
      <c r="Q175" s="550"/>
      <c r="R175" s="518" t="str">
        <f t="shared" ref="R175:U175" si="170">IFERROR((N175/J175),"100%")</f>
        <v>100%</v>
      </c>
      <c r="S175" s="519" t="str">
        <f t="shared" si="170"/>
        <v>100%</v>
      </c>
      <c r="T175" s="519" t="str">
        <f t="shared" si="170"/>
        <v>100%</v>
      </c>
      <c r="U175" s="520" t="str">
        <f t="shared" si="170"/>
        <v>100%</v>
      </c>
      <c r="V175" s="521" t="str">
        <f t="shared" si="1"/>
        <v>No Programado</v>
      </c>
      <c r="W175" s="519" t="str">
        <f t="shared" si="55"/>
        <v>No Programado</v>
      </c>
      <c r="X175" s="519" t="str">
        <f t="shared" si="110"/>
        <v>No Programado</v>
      </c>
      <c r="Y175" s="522" t="str">
        <f t="shared" si="111"/>
        <v>No Programado</v>
      </c>
      <c r="Z175" s="610"/>
      <c r="AA175" s="428"/>
      <c r="AB175" s="428"/>
      <c r="AC175" s="429"/>
    </row>
    <row r="176" spans="1:29" ht="15.75" hidden="1" customHeight="1">
      <c r="A176" s="83"/>
      <c r="B176" s="83"/>
      <c r="C176" s="554" t="str">
        <f>IF(ISBLANK('5. Pp (3 años)'!B208),"",'5. Pp (3 años)'!B208)</f>
        <v/>
      </c>
      <c r="D176" s="228" t="str">
        <f>IF(ISBLANK('5. Pp (3 años)'!C208),"",'5. Pp (3 años)'!C208)</f>
        <v/>
      </c>
      <c r="E176" s="155" t="str">
        <f>IF(ISBLANK('5. Pp (3 años)'!D208),"",'5. Pp (3 años)'!D208)</f>
        <v/>
      </c>
      <c r="F176" s="155" t="str">
        <f>IF(ISBLANK('5. Pp (3 años)'!E208),"",'5. Pp (3 años)'!E208)</f>
        <v/>
      </c>
      <c r="G176" s="556" t="str">
        <f>IF(ISBLANK('5. Pp (3 años)'!H208),"",'5. Pp (3 años)'!H208)</f>
        <v/>
      </c>
      <c r="H176" s="555" t="str">
        <f>IF(ISBLANK('5. Pp (3 años)'!J208),"",'5. Pp (3 años)'!J208)</f>
        <v/>
      </c>
      <c r="I176" s="609" t="str">
        <f>IF(ISBLANK('9. METAS'!K182),"",'9. METAS'!K182)</f>
        <v/>
      </c>
      <c r="J176" s="533" t="str">
        <f>IF(ISBLANK('9. METAS'!Q182),"",'9. METAS'!Q182)</f>
        <v/>
      </c>
      <c r="K176" s="534" t="str">
        <f>IF(ISBLANK('9. METAS'!R182),"",'9. METAS'!R182)</f>
        <v/>
      </c>
      <c r="L176" s="534" t="str">
        <f>IF(ISBLANK('9. METAS'!S182),"",'9. METAS'!S182)</f>
        <v/>
      </c>
      <c r="M176" s="535" t="str">
        <f>IF(ISBLANK('9. METAS'!T182),"",'9. METAS'!T182)</f>
        <v/>
      </c>
      <c r="N176" s="548"/>
      <c r="O176" s="549"/>
      <c r="P176" s="549"/>
      <c r="Q176" s="550"/>
      <c r="R176" s="518" t="str">
        <f t="shared" ref="R176:U176" si="171">IFERROR((N176/J176),"100%")</f>
        <v>100%</v>
      </c>
      <c r="S176" s="519" t="str">
        <f t="shared" si="171"/>
        <v>100%</v>
      </c>
      <c r="T176" s="519" t="str">
        <f t="shared" si="171"/>
        <v>100%</v>
      </c>
      <c r="U176" s="520" t="str">
        <f t="shared" si="171"/>
        <v>100%</v>
      </c>
      <c r="V176" s="521" t="str">
        <f t="shared" si="1"/>
        <v>No Programado</v>
      </c>
      <c r="W176" s="519" t="str">
        <f t="shared" si="55"/>
        <v>No Programado</v>
      </c>
      <c r="X176" s="519" t="str">
        <f t="shared" si="110"/>
        <v>No Programado</v>
      </c>
      <c r="Y176" s="522" t="str">
        <f t="shared" si="111"/>
        <v>No Programado</v>
      </c>
      <c r="Z176" s="610"/>
      <c r="AA176" s="428"/>
      <c r="AB176" s="428"/>
      <c r="AC176" s="429"/>
    </row>
    <row r="177" spans="1:29" ht="15.75" hidden="1" customHeight="1">
      <c r="A177" s="83"/>
      <c r="B177" s="83"/>
      <c r="C177" s="546" t="str">
        <f>IF(ISBLANK('5. Pp (3 años)'!B209),"",'5. Pp (3 años)'!B209)</f>
        <v/>
      </c>
      <c r="D177" s="217" t="str">
        <f>IF(ISBLANK('5. Pp (3 años)'!C209),"",'5. Pp (3 años)'!C209)</f>
        <v/>
      </c>
      <c r="E177" s="216" t="str">
        <f>IF(ISBLANK('5. Pp (3 años)'!D209),"",'5. Pp (3 años)'!D209)</f>
        <v/>
      </c>
      <c r="F177" s="216" t="str">
        <f>IF(ISBLANK('5. Pp (3 años)'!E209),"",'5. Pp (3 años)'!E209)</f>
        <v/>
      </c>
      <c r="G177" s="217" t="str">
        <f>IF(ISBLANK('5. Pp (3 años)'!H209),"",'5. Pp (3 años)'!H209)</f>
        <v/>
      </c>
      <c r="H177" s="547" t="str">
        <f>IF(ISBLANK('5. Pp (3 años)'!J209),"",'5. Pp (3 años)'!J209)</f>
        <v/>
      </c>
      <c r="I177" s="609" t="str">
        <f>IF(ISBLANK('9. METAS'!K183),"",'9. METAS'!K183)</f>
        <v/>
      </c>
      <c r="J177" s="533" t="str">
        <f>IF(ISBLANK('9. METAS'!Q183),"",'9. METAS'!Q183)</f>
        <v/>
      </c>
      <c r="K177" s="534" t="str">
        <f>IF(ISBLANK('9. METAS'!R183),"",'9. METAS'!R183)</f>
        <v/>
      </c>
      <c r="L177" s="534" t="str">
        <f>IF(ISBLANK('9. METAS'!S183),"",'9. METAS'!S183)</f>
        <v/>
      </c>
      <c r="M177" s="535" t="str">
        <f>IF(ISBLANK('9. METAS'!T183),"",'9. METAS'!T183)</f>
        <v/>
      </c>
      <c r="N177" s="548"/>
      <c r="O177" s="549"/>
      <c r="P177" s="549"/>
      <c r="Q177" s="550"/>
      <c r="R177" s="518" t="str">
        <f t="shared" ref="R177:U177" si="172">IFERROR((N177/J177),"100%")</f>
        <v>100%</v>
      </c>
      <c r="S177" s="519" t="str">
        <f t="shared" si="172"/>
        <v>100%</v>
      </c>
      <c r="T177" s="519" t="str">
        <f t="shared" si="172"/>
        <v>100%</v>
      </c>
      <c r="U177" s="520" t="str">
        <f t="shared" si="172"/>
        <v>100%</v>
      </c>
      <c r="V177" s="521" t="str">
        <f t="shared" si="1"/>
        <v>No Programado</v>
      </c>
      <c r="W177" s="519" t="str">
        <f t="shared" si="55"/>
        <v>No Programado</v>
      </c>
      <c r="X177" s="519" t="str">
        <f t="shared" si="110"/>
        <v>No Programado</v>
      </c>
      <c r="Y177" s="522" t="str">
        <f t="shared" si="111"/>
        <v>No Programado</v>
      </c>
      <c r="Z177" s="610"/>
      <c r="AA177" s="428"/>
      <c r="AB177" s="428"/>
      <c r="AC177" s="429"/>
    </row>
    <row r="178" spans="1:29" ht="15.75" hidden="1" customHeight="1">
      <c r="A178" s="83"/>
      <c r="B178" s="83"/>
      <c r="C178" s="554" t="str">
        <f>IF(ISBLANK('5. Pp (3 años)'!B210),"",'5. Pp (3 años)'!B210)</f>
        <v/>
      </c>
      <c r="D178" s="228" t="str">
        <f>IF(ISBLANK('5. Pp (3 años)'!C210),"",'5. Pp (3 años)'!C210)</f>
        <v/>
      </c>
      <c r="E178" s="155" t="str">
        <f>IF(ISBLANK('5. Pp (3 años)'!D210),"",'5. Pp (3 años)'!D210)</f>
        <v/>
      </c>
      <c r="F178" s="155" t="str">
        <f>IF(ISBLANK('5. Pp (3 años)'!E210),"",'5. Pp (3 años)'!E210)</f>
        <v/>
      </c>
      <c r="G178" s="312" t="str">
        <f>IF(ISBLANK('5. Pp (3 años)'!H210),"",'5. Pp (3 años)'!H210)</f>
        <v/>
      </c>
      <c r="H178" s="555" t="str">
        <f>IF(ISBLANK('5. Pp (3 años)'!J210),"",'5. Pp (3 años)'!J210)</f>
        <v/>
      </c>
      <c r="I178" s="609" t="str">
        <f>IF(ISBLANK('9. METAS'!K184),"",'9. METAS'!K184)</f>
        <v/>
      </c>
      <c r="J178" s="533" t="str">
        <f>IF(ISBLANK('9. METAS'!Q184),"",'9. METAS'!Q184)</f>
        <v/>
      </c>
      <c r="K178" s="534" t="str">
        <f>IF(ISBLANK('9. METAS'!R184),"",'9. METAS'!R184)</f>
        <v/>
      </c>
      <c r="L178" s="534" t="str">
        <f>IF(ISBLANK('9. METAS'!S184),"",'9. METAS'!S184)</f>
        <v/>
      </c>
      <c r="M178" s="535" t="str">
        <f>IF(ISBLANK('9. METAS'!T184),"",'9. METAS'!T184)</f>
        <v/>
      </c>
      <c r="N178" s="548"/>
      <c r="O178" s="549"/>
      <c r="P178" s="549"/>
      <c r="Q178" s="550"/>
      <c r="R178" s="518" t="str">
        <f t="shared" ref="R178:U178" si="173">IFERROR((N178/J178),"100%")</f>
        <v>100%</v>
      </c>
      <c r="S178" s="519" t="str">
        <f t="shared" si="173"/>
        <v>100%</v>
      </c>
      <c r="T178" s="519" t="str">
        <f t="shared" si="173"/>
        <v>100%</v>
      </c>
      <c r="U178" s="520" t="str">
        <f t="shared" si="173"/>
        <v>100%</v>
      </c>
      <c r="V178" s="521" t="str">
        <f t="shared" si="1"/>
        <v>No Programado</v>
      </c>
      <c r="W178" s="519" t="str">
        <f t="shared" si="55"/>
        <v>No Programado</v>
      </c>
      <c r="X178" s="519" t="str">
        <f t="shared" si="110"/>
        <v>No Programado</v>
      </c>
      <c r="Y178" s="522" t="str">
        <f t="shared" si="111"/>
        <v>No Programado</v>
      </c>
      <c r="Z178" s="610"/>
      <c r="AA178" s="428"/>
      <c r="AB178" s="428"/>
      <c r="AC178" s="429"/>
    </row>
    <row r="179" spans="1:29" ht="15.75" hidden="1" customHeight="1">
      <c r="A179" s="83"/>
      <c r="B179" s="83"/>
      <c r="C179" s="554" t="str">
        <f>IF(ISBLANK('5. Pp (3 años)'!B211),"",'5. Pp (3 años)'!B211)</f>
        <v/>
      </c>
      <c r="D179" s="228" t="str">
        <f>IF(ISBLANK('5. Pp (3 años)'!C211),"",'5. Pp (3 años)'!C211)</f>
        <v/>
      </c>
      <c r="E179" s="155" t="str">
        <f>IF(ISBLANK('5. Pp (3 años)'!D211),"",'5. Pp (3 años)'!D211)</f>
        <v/>
      </c>
      <c r="F179" s="155" t="str">
        <f>IF(ISBLANK('5. Pp (3 años)'!E211),"",'5. Pp (3 años)'!E211)</f>
        <v/>
      </c>
      <c r="G179" s="228" t="str">
        <f>IF(ISBLANK('5. Pp (3 años)'!H211),"",'5. Pp (3 años)'!H211)</f>
        <v/>
      </c>
      <c r="H179" s="555" t="str">
        <f>IF(ISBLANK('5. Pp (3 años)'!J211),"",'5. Pp (3 años)'!J211)</f>
        <v/>
      </c>
      <c r="I179" s="609" t="str">
        <f>IF(ISBLANK('9. METAS'!K185),"",'9. METAS'!K185)</f>
        <v/>
      </c>
      <c r="J179" s="533" t="str">
        <f>IF(ISBLANK('9. METAS'!Q185),"",'9. METAS'!Q185)</f>
        <v/>
      </c>
      <c r="K179" s="534" t="str">
        <f>IF(ISBLANK('9. METAS'!R185),"",'9. METAS'!R185)</f>
        <v/>
      </c>
      <c r="L179" s="534" t="str">
        <f>IF(ISBLANK('9. METAS'!S185),"",'9. METAS'!S185)</f>
        <v/>
      </c>
      <c r="M179" s="535" t="str">
        <f>IF(ISBLANK('9. METAS'!T185),"",'9. METAS'!T185)</f>
        <v/>
      </c>
      <c r="N179" s="548"/>
      <c r="O179" s="549"/>
      <c r="P179" s="549"/>
      <c r="Q179" s="550"/>
      <c r="R179" s="518" t="str">
        <f t="shared" ref="R179:U179" si="174">IFERROR((N179/J179),"100%")</f>
        <v>100%</v>
      </c>
      <c r="S179" s="519" t="str">
        <f t="shared" si="174"/>
        <v>100%</v>
      </c>
      <c r="T179" s="519" t="str">
        <f t="shared" si="174"/>
        <v>100%</v>
      </c>
      <c r="U179" s="520" t="str">
        <f t="shared" si="174"/>
        <v>100%</v>
      </c>
      <c r="V179" s="521" t="str">
        <f t="shared" si="1"/>
        <v>No Programado</v>
      </c>
      <c r="W179" s="519" t="str">
        <f t="shared" si="55"/>
        <v>No Programado</v>
      </c>
      <c r="X179" s="519" t="str">
        <f t="shared" si="110"/>
        <v>No Programado</v>
      </c>
      <c r="Y179" s="522" t="str">
        <f t="shared" si="111"/>
        <v>No Programado</v>
      </c>
      <c r="Z179" s="610"/>
      <c r="AA179" s="428"/>
      <c r="AB179" s="428"/>
      <c r="AC179" s="429"/>
    </row>
    <row r="180" spans="1:29" ht="15.75" hidden="1" customHeight="1">
      <c r="A180" s="83"/>
      <c r="B180" s="83"/>
      <c r="C180" s="554" t="str">
        <f>IF(ISBLANK('5. Pp (3 años)'!B212),"",'5. Pp (3 años)'!B212)</f>
        <v/>
      </c>
      <c r="D180" s="228" t="str">
        <f>IF(ISBLANK('5. Pp (3 años)'!C212),"",'5. Pp (3 años)'!C212)</f>
        <v/>
      </c>
      <c r="E180" s="155" t="str">
        <f>IF(ISBLANK('5. Pp (3 años)'!D212),"",'5. Pp (3 años)'!D212)</f>
        <v/>
      </c>
      <c r="F180" s="155" t="str">
        <f>IF(ISBLANK('5. Pp (3 años)'!E212),"",'5. Pp (3 años)'!E212)</f>
        <v/>
      </c>
      <c r="G180" s="228" t="str">
        <f>IF(ISBLANK('5. Pp (3 años)'!H212),"",'5. Pp (3 años)'!H212)</f>
        <v/>
      </c>
      <c r="H180" s="555" t="str">
        <f>IF(ISBLANK('5. Pp (3 años)'!J212),"",'5. Pp (3 años)'!J212)</f>
        <v/>
      </c>
      <c r="I180" s="609" t="str">
        <f>IF(ISBLANK('9. METAS'!K186),"",'9. METAS'!K186)</f>
        <v/>
      </c>
      <c r="J180" s="533" t="str">
        <f>IF(ISBLANK('9. METAS'!Q186),"",'9. METAS'!Q186)</f>
        <v/>
      </c>
      <c r="K180" s="534" t="str">
        <f>IF(ISBLANK('9. METAS'!R186),"",'9. METAS'!R186)</f>
        <v/>
      </c>
      <c r="L180" s="534" t="str">
        <f>IF(ISBLANK('9. METAS'!S186),"",'9. METAS'!S186)</f>
        <v/>
      </c>
      <c r="M180" s="535" t="str">
        <f>IF(ISBLANK('9. METAS'!T186),"",'9. METAS'!T186)</f>
        <v/>
      </c>
      <c r="N180" s="548"/>
      <c r="O180" s="549"/>
      <c r="P180" s="549"/>
      <c r="Q180" s="550"/>
      <c r="R180" s="518" t="str">
        <f t="shared" ref="R180:U180" si="175">IFERROR((N180/J180),"100%")</f>
        <v>100%</v>
      </c>
      <c r="S180" s="519" t="str">
        <f t="shared" si="175"/>
        <v>100%</v>
      </c>
      <c r="T180" s="519" t="str">
        <f t="shared" si="175"/>
        <v>100%</v>
      </c>
      <c r="U180" s="520" t="str">
        <f t="shared" si="175"/>
        <v>100%</v>
      </c>
      <c r="V180" s="521" t="str">
        <f t="shared" si="1"/>
        <v>No Programado</v>
      </c>
      <c r="W180" s="519" t="str">
        <f t="shared" si="55"/>
        <v>No Programado</v>
      </c>
      <c r="X180" s="519" t="str">
        <f t="shared" si="110"/>
        <v>No Programado</v>
      </c>
      <c r="Y180" s="522" t="str">
        <f t="shared" si="111"/>
        <v>No Programado</v>
      </c>
      <c r="Z180" s="610"/>
      <c r="AA180" s="428"/>
      <c r="AB180" s="428"/>
      <c r="AC180" s="429"/>
    </row>
    <row r="181" spans="1:29" ht="15.75" hidden="1" customHeight="1">
      <c r="A181" s="83"/>
      <c r="B181" s="83"/>
      <c r="C181" s="554" t="str">
        <f>IF(ISBLANK('5. Pp (3 años)'!B213),"",'5. Pp (3 años)'!B213)</f>
        <v/>
      </c>
      <c r="D181" s="228" t="str">
        <f>IF(ISBLANK('5. Pp (3 años)'!C213),"",'5. Pp (3 años)'!C213)</f>
        <v/>
      </c>
      <c r="E181" s="155" t="str">
        <f>IF(ISBLANK('5. Pp (3 años)'!D213),"",'5. Pp (3 años)'!D213)</f>
        <v/>
      </c>
      <c r="F181" s="155" t="str">
        <f>IF(ISBLANK('5. Pp (3 años)'!E213),"",'5. Pp (3 años)'!E213)</f>
        <v/>
      </c>
      <c r="G181" s="228" t="str">
        <f>IF(ISBLANK('5. Pp (3 años)'!H213),"",'5. Pp (3 años)'!H213)</f>
        <v/>
      </c>
      <c r="H181" s="555" t="str">
        <f>IF(ISBLANK('5. Pp (3 años)'!J213),"",'5. Pp (3 años)'!J213)</f>
        <v/>
      </c>
      <c r="I181" s="609" t="str">
        <f>IF(ISBLANK('9. METAS'!K187),"",'9. METAS'!K187)</f>
        <v/>
      </c>
      <c r="J181" s="533" t="str">
        <f>IF(ISBLANK('9. METAS'!Q187),"",'9. METAS'!Q187)</f>
        <v/>
      </c>
      <c r="K181" s="534" t="str">
        <f>IF(ISBLANK('9. METAS'!R187),"",'9. METAS'!R187)</f>
        <v/>
      </c>
      <c r="L181" s="534" t="str">
        <f>IF(ISBLANK('9. METAS'!S187),"",'9. METAS'!S187)</f>
        <v/>
      </c>
      <c r="M181" s="535" t="str">
        <f>IF(ISBLANK('9. METAS'!T187),"",'9. METAS'!T187)</f>
        <v/>
      </c>
      <c r="N181" s="548"/>
      <c r="O181" s="549"/>
      <c r="P181" s="549"/>
      <c r="Q181" s="550"/>
      <c r="R181" s="518" t="str">
        <f t="shared" ref="R181:U181" si="176">IFERROR((N181/J181),"100%")</f>
        <v>100%</v>
      </c>
      <c r="S181" s="519" t="str">
        <f t="shared" si="176"/>
        <v>100%</v>
      </c>
      <c r="T181" s="519" t="str">
        <f t="shared" si="176"/>
        <v>100%</v>
      </c>
      <c r="U181" s="520" t="str">
        <f t="shared" si="176"/>
        <v>100%</v>
      </c>
      <c r="V181" s="521" t="str">
        <f t="shared" si="1"/>
        <v>No Programado</v>
      </c>
      <c r="W181" s="519" t="str">
        <f t="shared" si="55"/>
        <v>No Programado</v>
      </c>
      <c r="X181" s="519" t="str">
        <f t="shared" si="110"/>
        <v>No Programado</v>
      </c>
      <c r="Y181" s="522" t="str">
        <f t="shared" si="111"/>
        <v>No Programado</v>
      </c>
      <c r="Z181" s="610"/>
      <c r="AA181" s="428"/>
      <c r="AB181" s="428"/>
      <c r="AC181" s="429"/>
    </row>
    <row r="182" spans="1:29" ht="15.75" hidden="1" customHeight="1">
      <c r="A182" s="83"/>
      <c r="B182" s="83"/>
      <c r="C182" s="554" t="str">
        <f>IF(ISBLANK('5. Pp (3 años)'!B214),"",'5. Pp (3 años)'!B214)</f>
        <v/>
      </c>
      <c r="D182" s="228" t="str">
        <f>IF(ISBLANK('5. Pp (3 años)'!C214),"",'5. Pp (3 años)'!C214)</f>
        <v/>
      </c>
      <c r="E182" s="155" t="str">
        <f>IF(ISBLANK('5. Pp (3 años)'!D214),"",'5. Pp (3 años)'!D214)</f>
        <v/>
      </c>
      <c r="F182" s="155" t="str">
        <f>IF(ISBLANK('5. Pp (3 años)'!E214),"",'5. Pp (3 años)'!E214)</f>
        <v/>
      </c>
      <c r="G182" s="556" t="str">
        <f>IF(ISBLANK('5. Pp (3 años)'!H214),"",'5. Pp (3 años)'!H214)</f>
        <v/>
      </c>
      <c r="H182" s="555" t="str">
        <f>IF(ISBLANK('5. Pp (3 años)'!J214),"",'5. Pp (3 años)'!J214)</f>
        <v/>
      </c>
      <c r="I182" s="609" t="str">
        <f>IF(ISBLANK('9. METAS'!K188),"",'9. METAS'!K188)</f>
        <v/>
      </c>
      <c r="J182" s="533" t="str">
        <f>IF(ISBLANK('9. METAS'!Q188),"",'9. METAS'!Q188)</f>
        <v/>
      </c>
      <c r="K182" s="534" t="str">
        <f>IF(ISBLANK('9. METAS'!R188),"",'9. METAS'!R188)</f>
        <v/>
      </c>
      <c r="L182" s="534" t="str">
        <f>IF(ISBLANK('9. METAS'!S188),"",'9. METAS'!S188)</f>
        <v/>
      </c>
      <c r="M182" s="535" t="str">
        <f>IF(ISBLANK('9. METAS'!T188),"",'9. METAS'!T188)</f>
        <v/>
      </c>
      <c r="N182" s="548"/>
      <c r="O182" s="549"/>
      <c r="P182" s="549"/>
      <c r="Q182" s="550"/>
      <c r="R182" s="518" t="str">
        <f t="shared" ref="R182:U182" si="177">IFERROR((N182/J182),"100%")</f>
        <v>100%</v>
      </c>
      <c r="S182" s="519" t="str">
        <f t="shared" si="177"/>
        <v>100%</v>
      </c>
      <c r="T182" s="519" t="str">
        <f t="shared" si="177"/>
        <v>100%</v>
      </c>
      <c r="U182" s="520" t="str">
        <f t="shared" si="177"/>
        <v>100%</v>
      </c>
      <c r="V182" s="521" t="str">
        <f t="shared" si="1"/>
        <v>No Programado</v>
      </c>
      <c r="W182" s="519" t="str">
        <f t="shared" si="55"/>
        <v>No Programado</v>
      </c>
      <c r="X182" s="519" t="str">
        <f t="shared" si="110"/>
        <v>No Programado</v>
      </c>
      <c r="Y182" s="522" t="str">
        <f t="shared" si="111"/>
        <v>No Programado</v>
      </c>
      <c r="Z182" s="610"/>
      <c r="AA182" s="428"/>
      <c r="AB182" s="428"/>
      <c r="AC182" s="429"/>
    </row>
    <row r="183" spans="1:29" ht="15.75" hidden="1" customHeight="1">
      <c r="A183" s="83"/>
      <c r="B183" s="83"/>
      <c r="C183" s="546" t="str">
        <f>IF(ISBLANK('5. Pp (3 años)'!B215),"",'5. Pp (3 años)'!B215)</f>
        <v/>
      </c>
      <c r="D183" s="217" t="str">
        <f>IF(ISBLANK('5. Pp (3 años)'!C215),"",'5. Pp (3 años)'!C215)</f>
        <v/>
      </c>
      <c r="E183" s="216" t="str">
        <f>IF(ISBLANK('5. Pp (3 años)'!D215),"",'5. Pp (3 años)'!D215)</f>
        <v/>
      </c>
      <c r="F183" s="216" t="str">
        <f>IF(ISBLANK('5. Pp (3 años)'!E215),"",'5. Pp (3 años)'!E215)</f>
        <v/>
      </c>
      <c r="G183" s="217" t="str">
        <f>IF(ISBLANK('5. Pp (3 años)'!H215),"",'5. Pp (3 años)'!H215)</f>
        <v/>
      </c>
      <c r="H183" s="547" t="str">
        <f>IF(ISBLANK('5. Pp (3 años)'!J215),"",'5. Pp (3 años)'!J215)</f>
        <v/>
      </c>
      <c r="I183" s="609" t="str">
        <f>IF(ISBLANK('9. METAS'!K189),"",'9. METAS'!K189)</f>
        <v/>
      </c>
      <c r="J183" s="533" t="str">
        <f>IF(ISBLANK('9. METAS'!Q189),"",'9. METAS'!Q189)</f>
        <v/>
      </c>
      <c r="K183" s="534" t="str">
        <f>IF(ISBLANK('9. METAS'!R189),"",'9. METAS'!R189)</f>
        <v/>
      </c>
      <c r="L183" s="534" t="str">
        <f>IF(ISBLANK('9. METAS'!S189),"",'9. METAS'!S189)</f>
        <v/>
      </c>
      <c r="M183" s="535" t="str">
        <f>IF(ISBLANK('9. METAS'!T189),"",'9. METAS'!T189)</f>
        <v/>
      </c>
      <c r="N183" s="548"/>
      <c r="O183" s="549"/>
      <c r="P183" s="549"/>
      <c r="Q183" s="550"/>
      <c r="R183" s="518" t="str">
        <f t="shared" ref="R183:U183" si="178">IFERROR((N183/J183),"100%")</f>
        <v>100%</v>
      </c>
      <c r="S183" s="519" t="str">
        <f t="shared" si="178"/>
        <v>100%</v>
      </c>
      <c r="T183" s="519" t="str">
        <f t="shared" si="178"/>
        <v>100%</v>
      </c>
      <c r="U183" s="520" t="str">
        <f t="shared" si="178"/>
        <v>100%</v>
      </c>
      <c r="V183" s="521" t="str">
        <f t="shared" si="1"/>
        <v>No Programado</v>
      </c>
      <c r="W183" s="519" t="str">
        <f t="shared" si="55"/>
        <v>No Programado</v>
      </c>
      <c r="X183" s="519" t="str">
        <f t="shared" si="110"/>
        <v>No Programado</v>
      </c>
      <c r="Y183" s="522" t="str">
        <f t="shared" si="111"/>
        <v>No Programado</v>
      </c>
      <c r="Z183" s="610"/>
      <c r="AA183" s="428"/>
      <c r="AB183" s="428"/>
      <c r="AC183" s="429"/>
    </row>
    <row r="184" spans="1:29" ht="15.75" hidden="1" customHeight="1">
      <c r="A184" s="83"/>
      <c r="B184" s="83"/>
      <c r="C184" s="554" t="str">
        <f>IF(ISBLANK('5. Pp (3 años)'!B216),"",'5. Pp (3 años)'!B216)</f>
        <v/>
      </c>
      <c r="D184" s="228" t="str">
        <f>IF(ISBLANK('5. Pp (3 años)'!C216),"",'5. Pp (3 años)'!C216)</f>
        <v/>
      </c>
      <c r="E184" s="155" t="str">
        <f>IF(ISBLANK('5. Pp (3 años)'!D216),"",'5. Pp (3 años)'!D216)</f>
        <v/>
      </c>
      <c r="F184" s="155" t="str">
        <f>IF(ISBLANK('5. Pp (3 años)'!E216),"",'5. Pp (3 años)'!E216)</f>
        <v/>
      </c>
      <c r="G184" s="312" t="str">
        <f>IF(ISBLANK('5. Pp (3 años)'!H216),"",'5. Pp (3 años)'!H216)</f>
        <v/>
      </c>
      <c r="H184" s="555" t="str">
        <f>IF(ISBLANK('5. Pp (3 años)'!J216),"",'5. Pp (3 años)'!J216)</f>
        <v/>
      </c>
      <c r="I184" s="609" t="str">
        <f>IF(ISBLANK('9. METAS'!K190),"",'9. METAS'!K190)</f>
        <v/>
      </c>
      <c r="J184" s="533" t="str">
        <f>IF(ISBLANK('9. METAS'!Q190),"",'9. METAS'!Q190)</f>
        <v/>
      </c>
      <c r="K184" s="534" t="str">
        <f>IF(ISBLANK('9. METAS'!R190),"",'9. METAS'!R190)</f>
        <v/>
      </c>
      <c r="L184" s="534" t="str">
        <f>IF(ISBLANK('9. METAS'!S190),"",'9. METAS'!S190)</f>
        <v/>
      </c>
      <c r="M184" s="535" t="str">
        <f>IF(ISBLANK('9. METAS'!T190),"",'9. METAS'!T190)</f>
        <v/>
      </c>
      <c r="N184" s="548"/>
      <c r="O184" s="549"/>
      <c r="P184" s="549"/>
      <c r="Q184" s="550"/>
      <c r="R184" s="518" t="str">
        <f t="shared" ref="R184:U184" si="179">IFERROR((N184/J184),"100%")</f>
        <v>100%</v>
      </c>
      <c r="S184" s="519" t="str">
        <f t="shared" si="179"/>
        <v>100%</v>
      </c>
      <c r="T184" s="519" t="str">
        <f t="shared" si="179"/>
        <v>100%</v>
      </c>
      <c r="U184" s="520" t="str">
        <f t="shared" si="179"/>
        <v>100%</v>
      </c>
      <c r="V184" s="521" t="str">
        <f t="shared" si="1"/>
        <v>No Programado</v>
      </c>
      <c r="W184" s="519" t="str">
        <f t="shared" si="55"/>
        <v>No Programado</v>
      </c>
      <c r="X184" s="519" t="str">
        <f t="shared" si="110"/>
        <v>No Programado</v>
      </c>
      <c r="Y184" s="522" t="str">
        <f t="shared" si="111"/>
        <v>No Programado</v>
      </c>
      <c r="Z184" s="610"/>
      <c r="AA184" s="428"/>
      <c r="AB184" s="428"/>
      <c r="AC184" s="429"/>
    </row>
    <row r="185" spans="1:29" ht="15.75" hidden="1" customHeight="1">
      <c r="A185" s="83"/>
      <c r="B185" s="83"/>
      <c r="C185" s="554" t="str">
        <f>IF(ISBLANK('5. Pp (3 años)'!B217),"",'5. Pp (3 años)'!B217)</f>
        <v/>
      </c>
      <c r="D185" s="228" t="str">
        <f>IF(ISBLANK('5. Pp (3 años)'!C217),"",'5. Pp (3 años)'!C217)</f>
        <v/>
      </c>
      <c r="E185" s="155" t="str">
        <f>IF(ISBLANK('5. Pp (3 años)'!D217),"",'5. Pp (3 años)'!D217)</f>
        <v/>
      </c>
      <c r="F185" s="155" t="str">
        <f>IF(ISBLANK('5. Pp (3 años)'!E217),"",'5. Pp (3 años)'!E217)</f>
        <v/>
      </c>
      <c r="G185" s="228" t="str">
        <f>IF(ISBLANK('5. Pp (3 años)'!H217),"",'5. Pp (3 años)'!H217)</f>
        <v/>
      </c>
      <c r="H185" s="555" t="str">
        <f>IF(ISBLANK('5. Pp (3 años)'!J217),"",'5. Pp (3 años)'!J217)</f>
        <v/>
      </c>
      <c r="I185" s="609" t="str">
        <f>IF(ISBLANK('9. METAS'!K191),"",'9. METAS'!K191)</f>
        <v/>
      </c>
      <c r="J185" s="533" t="str">
        <f>IF(ISBLANK('9. METAS'!Q191),"",'9. METAS'!Q191)</f>
        <v/>
      </c>
      <c r="K185" s="534" t="str">
        <f>IF(ISBLANK('9. METAS'!R191),"",'9. METAS'!R191)</f>
        <v/>
      </c>
      <c r="L185" s="534" t="str">
        <f>IF(ISBLANK('9. METAS'!S191),"",'9. METAS'!S191)</f>
        <v/>
      </c>
      <c r="M185" s="535" t="str">
        <f>IF(ISBLANK('9. METAS'!T191),"",'9. METAS'!T191)</f>
        <v/>
      </c>
      <c r="N185" s="548"/>
      <c r="O185" s="549"/>
      <c r="P185" s="549"/>
      <c r="Q185" s="550"/>
      <c r="R185" s="518" t="str">
        <f t="shared" ref="R185:U185" si="180">IFERROR((N185/J185),"100%")</f>
        <v>100%</v>
      </c>
      <c r="S185" s="519" t="str">
        <f t="shared" si="180"/>
        <v>100%</v>
      </c>
      <c r="T185" s="519" t="str">
        <f t="shared" si="180"/>
        <v>100%</v>
      </c>
      <c r="U185" s="520" t="str">
        <f t="shared" si="180"/>
        <v>100%</v>
      </c>
      <c r="V185" s="521" t="str">
        <f t="shared" si="1"/>
        <v>No Programado</v>
      </c>
      <c r="W185" s="519" t="str">
        <f t="shared" si="55"/>
        <v>No Programado</v>
      </c>
      <c r="X185" s="519" t="str">
        <f t="shared" si="110"/>
        <v>No Programado</v>
      </c>
      <c r="Y185" s="522" t="str">
        <f t="shared" si="111"/>
        <v>No Programado</v>
      </c>
      <c r="Z185" s="610"/>
      <c r="AA185" s="428"/>
      <c r="AB185" s="428"/>
      <c r="AC185" s="429"/>
    </row>
    <row r="186" spans="1:29" ht="15.75" hidden="1" customHeight="1">
      <c r="A186" s="83"/>
      <c r="B186" s="83"/>
      <c r="C186" s="554" t="str">
        <f>IF(ISBLANK('5. Pp (3 años)'!B218),"",'5. Pp (3 años)'!B218)</f>
        <v/>
      </c>
      <c r="D186" s="228" t="str">
        <f>IF(ISBLANK('5. Pp (3 años)'!C218),"",'5. Pp (3 años)'!C218)</f>
        <v/>
      </c>
      <c r="E186" s="155" t="str">
        <f>IF(ISBLANK('5. Pp (3 años)'!D218),"",'5. Pp (3 años)'!D218)</f>
        <v/>
      </c>
      <c r="F186" s="155" t="str">
        <f>IF(ISBLANK('5. Pp (3 años)'!E218),"",'5. Pp (3 años)'!E218)</f>
        <v/>
      </c>
      <c r="G186" s="228" t="str">
        <f>IF(ISBLANK('5. Pp (3 años)'!H218),"",'5. Pp (3 años)'!H218)</f>
        <v/>
      </c>
      <c r="H186" s="555" t="str">
        <f>IF(ISBLANK('5. Pp (3 años)'!J218),"",'5. Pp (3 años)'!J218)</f>
        <v/>
      </c>
      <c r="I186" s="609" t="str">
        <f>IF(ISBLANK('9. METAS'!K192),"",'9. METAS'!K192)</f>
        <v/>
      </c>
      <c r="J186" s="533" t="str">
        <f>IF(ISBLANK('9. METAS'!Q192),"",'9. METAS'!Q192)</f>
        <v/>
      </c>
      <c r="K186" s="534" t="str">
        <f>IF(ISBLANK('9. METAS'!R192),"",'9. METAS'!R192)</f>
        <v/>
      </c>
      <c r="L186" s="534" t="str">
        <f>IF(ISBLANK('9. METAS'!S192),"",'9. METAS'!S192)</f>
        <v/>
      </c>
      <c r="M186" s="535" t="str">
        <f>IF(ISBLANK('9. METAS'!T192),"",'9. METAS'!T192)</f>
        <v/>
      </c>
      <c r="N186" s="548"/>
      <c r="O186" s="549"/>
      <c r="P186" s="549"/>
      <c r="Q186" s="550"/>
      <c r="R186" s="518" t="str">
        <f t="shared" ref="R186:U186" si="181">IFERROR((N186/J186),"100%")</f>
        <v>100%</v>
      </c>
      <c r="S186" s="519" t="str">
        <f t="shared" si="181"/>
        <v>100%</v>
      </c>
      <c r="T186" s="519" t="str">
        <f t="shared" si="181"/>
        <v>100%</v>
      </c>
      <c r="U186" s="520" t="str">
        <f t="shared" si="181"/>
        <v>100%</v>
      </c>
      <c r="V186" s="521" t="str">
        <f t="shared" si="1"/>
        <v>No Programado</v>
      </c>
      <c r="W186" s="519" t="str">
        <f t="shared" si="55"/>
        <v>No Programado</v>
      </c>
      <c r="X186" s="519" t="str">
        <f t="shared" si="110"/>
        <v>No Programado</v>
      </c>
      <c r="Y186" s="522" t="str">
        <f t="shared" si="111"/>
        <v>No Programado</v>
      </c>
      <c r="Z186" s="610"/>
      <c r="AA186" s="428"/>
      <c r="AB186" s="428"/>
      <c r="AC186" s="429"/>
    </row>
    <row r="187" spans="1:29" ht="15.75" hidden="1" customHeight="1">
      <c r="A187" s="83"/>
      <c r="B187" s="83"/>
      <c r="C187" s="554" t="str">
        <f>IF(ISBLANK('5. Pp (3 años)'!B219),"",'5. Pp (3 años)'!B219)</f>
        <v/>
      </c>
      <c r="D187" s="228" t="str">
        <f>IF(ISBLANK('5. Pp (3 años)'!C219),"",'5. Pp (3 años)'!C219)</f>
        <v/>
      </c>
      <c r="E187" s="155" t="str">
        <f>IF(ISBLANK('5. Pp (3 años)'!D219),"",'5. Pp (3 años)'!D219)</f>
        <v/>
      </c>
      <c r="F187" s="155" t="str">
        <f>IF(ISBLANK('5. Pp (3 años)'!E219),"",'5. Pp (3 años)'!E219)</f>
        <v/>
      </c>
      <c r="G187" s="228" t="str">
        <f>IF(ISBLANK('5. Pp (3 años)'!H219),"",'5. Pp (3 años)'!H219)</f>
        <v/>
      </c>
      <c r="H187" s="555" t="str">
        <f>IF(ISBLANK('5. Pp (3 años)'!J219),"",'5. Pp (3 años)'!J219)</f>
        <v/>
      </c>
      <c r="I187" s="609" t="str">
        <f>IF(ISBLANK('9. METAS'!K193),"",'9. METAS'!K193)</f>
        <v/>
      </c>
      <c r="J187" s="533" t="str">
        <f>IF(ISBLANK('9. METAS'!Q193),"",'9. METAS'!Q193)</f>
        <v/>
      </c>
      <c r="K187" s="534" t="str">
        <f>IF(ISBLANK('9. METAS'!R193),"",'9. METAS'!R193)</f>
        <v/>
      </c>
      <c r="L187" s="534" t="str">
        <f>IF(ISBLANK('9. METAS'!S193),"",'9. METAS'!S193)</f>
        <v/>
      </c>
      <c r="M187" s="535" t="str">
        <f>IF(ISBLANK('9. METAS'!T193),"",'9. METAS'!T193)</f>
        <v/>
      </c>
      <c r="N187" s="548"/>
      <c r="O187" s="549"/>
      <c r="P187" s="549"/>
      <c r="Q187" s="550"/>
      <c r="R187" s="518" t="str">
        <f t="shared" ref="R187:U187" si="182">IFERROR((N187/J187),"100%")</f>
        <v>100%</v>
      </c>
      <c r="S187" s="519" t="str">
        <f t="shared" si="182"/>
        <v>100%</v>
      </c>
      <c r="T187" s="519" t="str">
        <f t="shared" si="182"/>
        <v>100%</v>
      </c>
      <c r="U187" s="520" t="str">
        <f t="shared" si="182"/>
        <v>100%</v>
      </c>
      <c r="V187" s="521" t="str">
        <f t="shared" si="1"/>
        <v>No Programado</v>
      </c>
      <c r="W187" s="519" t="str">
        <f t="shared" si="55"/>
        <v>No Programado</v>
      </c>
      <c r="X187" s="519" t="str">
        <f t="shared" si="110"/>
        <v>No Programado</v>
      </c>
      <c r="Y187" s="522" t="str">
        <f t="shared" si="111"/>
        <v>No Programado</v>
      </c>
      <c r="Z187" s="610"/>
      <c r="AA187" s="428"/>
      <c r="AB187" s="428"/>
      <c r="AC187" s="429"/>
    </row>
    <row r="188" spans="1:29" ht="15.75" hidden="1" customHeight="1">
      <c r="A188" s="83"/>
      <c r="B188" s="83"/>
      <c r="C188" s="554" t="str">
        <f>IF(ISBLANK('5. Pp (3 años)'!B220),"",'5. Pp (3 años)'!B220)</f>
        <v/>
      </c>
      <c r="D188" s="228" t="str">
        <f>IF(ISBLANK('5. Pp (3 años)'!C220),"",'5. Pp (3 años)'!C220)</f>
        <v/>
      </c>
      <c r="E188" s="155" t="str">
        <f>IF(ISBLANK('5. Pp (3 años)'!D220),"",'5. Pp (3 años)'!D220)</f>
        <v/>
      </c>
      <c r="F188" s="155" t="str">
        <f>IF(ISBLANK('5. Pp (3 años)'!E220),"",'5. Pp (3 años)'!E220)</f>
        <v/>
      </c>
      <c r="G188" s="556" t="str">
        <f>IF(ISBLANK('5. Pp (3 años)'!H220),"",'5. Pp (3 años)'!H220)</f>
        <v/>
      </c>
      <c r="H188" s="555" t="str">
        <f>IF(ISBLANK('5. Pp (3 años)'!J220),"",'5. Pp (3 años)'!J220)</f>
        <v/>
      </c>
      <c r="I188" s="609" t="str">
        <f>IF(ISBLANK('9. METAS'!K194),"",'9. METAS'!K194)</f>
        <v/>
      </c>
      <c r="J188" s="533" t="str">
        <f>IF(ISBLANK('9. METAS'!Q194),"",'9. METAS'!Q194)</f>
        <v/>
      </c>
      <c r="K188" s="534" t="str">
        <f>IF(ISBLANK('9. METAS'!R194),"",'9. METAS'!R194)</f>
        <v/>
      </c>
      <c r="L188" s="534" t="str">
        <f>IF(ISBLANK('9. METAS'!S194),"",'9. METAS'!S194)</f>
        <v/>
      </c>
      <c r="M188" s="535" t="str">
        <f>IF(ISBLANK('9. METAS'!T194),"",'9. METAS'!T194)</f>
        <v/>
      </c>
      <c r="N188" s="548"/>
      <c r="O188" s="549"/>
      <c r="P188" s="549"/>
      <c r="Q188" s="550"/>
      <c r="R188" s="518" t="str">
        <f t="shared" ref="R188:U188" si="183">IFERROR((N188/J188),"100%")</f>
        <v>100%</v>
      </c>
      <c r="S188" s="519" t="str">
        <f t="shared" si="183"/>
        <v>100%</v>
      </c>
      <c r="T188" s="519" t="str">
        <f t="shared" si="183"/>
        <v>100%</v>
      </c>
      <c r="U188" s="520" t="str">
        <f t="shared" si="183"/>
        <v>100%</v>
      </c>
      <c r="V188" s="521" t="str">
        <f t="shared" si="1"/>
        <v>No Programado</v>
      </c>
      <c r="W188" s="519" t="str">
        <f t="shared" si="55"/>
        <v>No Programado</v>
      </c>
      <c r="X188" s="519" t="str">
        <f t="shared" si="110"/>
        <v>No Programado</v>
      </c>
      <c r="Y188" s="522" t="str">
        <f t="shared" si="111"/>
        <v>No Programado</v>
      </c>
      <c r="Z188" s="610"/>
      <c r="AA188" s="428"/>
      <c r="AB188" s="428"/>
      <c r="AC188" s="429"/>
    </row>
    <row r="189" spans="1:29" ht="15.75" hidden="1" customHeight="1">
      <c r="A189" s="83"/>
      <c r="B189" s="83"/>
      <c r="C189" s="546" t="str">
        <f>IF(ISBLANK('5. Pp (3 años)'!B221),"",'5. Pp (3 años)'!B221)</f>
        <v/>
      </c>
      <c r="D189" s="217" t="str">
        <f>IF(ISBLANK('5. Pp (3 años)'!C221),"",'5. Pp (3 años)'!C221)</f>
        <v/>
      </c>
      <c r="E189" s="216" t="str">
        <f>IF(ISBLANK('5. Pp (3 años)'!D221),"",'5. Pp (3 años)'!D221)</f>
        <v/>
      </c>
      <c r="F189" s="216" t="str">
        <f>IF(ISBLANK('5. Pp (3 años)'!E221),"",'5. Pp (3 años)'!E221)</f>
        <v/>
      </c>
      <c r="G189" s="217" t="str">
        <f>IF(ISBLANK('5. Pp (3 años)'!H221),"",'5. Pp (3 años)'!H221)</f>
        <v/>
      </c>
      <c r="H189" s="547" t="str">
        <f>IF(ISBLANK('5. Pp (3 años)'!J221),"",'5. Pp (3 años)'!J221)</f>
        <v/>
      </c>
      <c r="I189" s="609" t="str">
        <f>IF(ISBLANK('9. METAS'!K195),"",'9. METAS'!K195)</f>
        <v/>
      </c>
      <c r="J189" s="533" t="str">
        <f>IF(ISBLANK('9. METAS'!Q195),"",'9. METAS'!Q195)</f>
        <v/>
      </c>
      <c r="K189" s="534" t="str">
        <f>IF(ISBLANK('9. METAS'!R195),"",'9. METAS'!R195)</f>
        <v/>
      </c>
      <c r="L189" s="534" t="str">
        <f>IF(ISBLANK('9. METAS'!S195),"",'9. METAS'!S195)</f>
        <v/>
      </c>
      <c r="M189" s="535" t="str">
        <f>IF(ISBLANK('9. METAS'!T195),"",'9. METAS'!T195)</f>
        <v/>
      </c>
      <c r="N189" s="548"/>
      <c r="O189" s="549"/>
      <c r="P189" s="549"/>
      <c r="Q189" s="550"/>
      <c r="R189" s="518" t="str">
        <f t="shared" ref="R189:U189" si="184">IFERROR((N189/J189),"100%")</f>
        <v>100%</v>
      </c>
      <c r="S189" s="519" t="str">
        <f t="shared" si="184"/>
        <v>100%</v>
      </c>
      <c r="T189" s="519" t="str">
        <f t="shared" si="184"/>
        <v>100%</v>
      </c>
      <c r="U189" s="520" t="str">
        <f t="shared" si="184"/>
        <v>100%</v>
      </c>
      <c r="V189" s="521" t="str">
        <f t="shared" si="1"/>
        <v>No Programado</v>
      </c>
      <c r="W189" s="519" t="str">
        <f t="shared" si="55"/>
        <v>No Programado</v>
      </c>
      <c r="X189" s="519" t="str">
        <f t="shared" si="110"/>
        <v>No Programado</v>
      </c>
      <c r="Y189" s="522" t="str">
        <f t="shared" si="111"/>
        <v>No Programado</v>
      </c>
      <c r="Z189" s="610"/>
      <c r="AA189" s="428"/>
      <c r="AB189" s="428"/>
      <c r="AC189" s="429"/>
    </row>
    <row r="190" spans="1:29" ht="15.75" hidden="1" customHeight="1">
      <c r="A190" s="83"/>
      <c r="B190" s="83"/>
      <c r="C190" s="554" t="str">
        <f>IF(ISBLANK('5. Pp (3 años)'!B222),"",'5. Pp (3 años)'!B222)</f>
        <v/>
      </c>
      <c r="D190" s="228" t="str">
        <f>IF(ISBLANK('5. Pp (3 años)'!C222),"",'5. Pp (3 años)'!C222)</f>
        <v/>
      </c>
      <c r="E190" s="155" t="str">
        <f>IF(ISBLANK('5. Pp (3 años)'!D222),"",'5. Pp (3 años)'!D222)</f>
        <v/>
      </c>
      <c r="F190" s="155" t="str">
        <f>IF(ISBLANK('5. Pp (3 años)'!E222),"",'5. Pp (3 años)'!E222)</f>
        <v/>
      </c>
      <c r="G190" s="312" t="str">
        <f>IF(ISBLANK('5. Pp (3 años)'!H222),"",'5. Pp (3 años)'!H222)</f>
        <v/>
      </c>
      <c r="H190" s="555" t="str">
        <f>IF(ISBLANK('5. Pp (3 años)'!J222),"",'5. Pp (3 años)'!J222)</f>
        <v/>
      </c>
      <c r="I190" s="609" t="str">
        <f>IF(ISBLANK('9. METAS'!K196),"",'9. METAS'!K196)</f>
        <v/>
      </c>
      <c r="J190" s="533" t="str">
        <f>IF(ISBLANK('9. METAS'!Q196),"",'9. METAS'!Q196)</f>
        <v/>
      </c>
      <c r="K190" s="534" t="str">
        <f>IF(ISBLANK('9. METAS'!R196),"",'9. METAS'!R196)</f>
        <v/>
      </c>
      <c r="L190" s="534" t="str">
        <f>IF(ISBLANK('9. METAS'!S196),"",'9. METAS'!S196)</f>
        <v/>
      </c>
      <c r="M190" s="535" t="str">
        <f>IF(ISBLANK('9. METAS'!T196),"",'9. METAS'!T196)</f>
        <v/>
      </c>
      <c r="N190" s="548"/>
      <c r="O190" s="549"/>
      <c r="P190" s="549"/>
      <c r="Q190" s="550"/>
      <c r="R190" s="518" t="str">
        <f t="shared" ref="R190:U190" si="185">IFERROR((N190/J190),"100%")</f>
        <v>100%</v>
      </c>
      <c r="S190" s="519" t="str">
        <f t="shared" si="185"/>
        <v>100%</v>
      </c>
      <c r="T190" s="519" t="str">
        <f t="shared" si="185"/>
        <v>100%</v>
      </c>
      <c r="U190" s="520" t="str">
        <f t="shared" si="185"/>
        <v>100%</v>
      </c>
      <c r="V190" s="521" t="str">
        <f t="shared" si="1"/>
        <v>No Programado</v>
      </c>
      <c r="W190" s="519" t="str">
        <f t="shared" si="55"/>
        <v>No Programado</v>
      </c>
      <c r="X190" s="519" t="str">
        <f t="shared" si="110"/>
        <v>No Programado</v>
      </c>
      <c r="Y190" s="522" t="str">
        <f t="shared" si="111"/>
        <v>No Programado</v>
      </c>
      <c r="Z190" s="610"/>
      <c r="AA190" s="428"/>
      <c r="AB190" s="428"/>
      <c r="AC190" s="429"/>
    </row>
    <row r="191" spans="1:29" ht="15.75" hidden="1" customHeight="1">
      <c r="A191" s="83"/>
      <c r="B191" s="83"/>
      <c r="C191" s="554" t="str">
        <f>IF(ISBLANK('5. Pp (3 años)'!B223),"",'5. Pp (3 años)'!B223)</f>
        <v/>
      </c>
      <c r="D191" s="228" t="str">
        <f>IF(ISBLANK('5. Pp (3 años)'!C223),"",'5. Pp (3 años)'!C223)</f>
        <v/>
      </c>
      <c r="E191" s="155" t="str">
        <f>IF(ISBLANK('5. Pp (3 años)'!D223),"",'5. Pp (3 años)'!D223)</f>
        <v/>
      </c>
      <c r="F191" s="155" t="str">
        <f>IF(ISBLANK('5. Pp (3 años)'!E223),"",'5. Pp (3 años)'!E223)</f>
        <v/>
      </c>
      <c r="G191" s="228" t="str">
        <f>IF(ISBLANK('5. Pp (3 años)'!H223),"",'5. Pp (3 años)'!H223)</f>
        <v/>
      </c>
      <c r="H191" s="555" t="str">
        <f>IF(ISBLANK('5. Pp (3 años)'!J223),"",'5. Pp (3 años)'!J223)</f>
        <v/>
      </c>
      <c r="I191" s="609" t="str">
        <f>IF(ISBLANK('9. METAS'!K197),"",'9. METAS'!K197)</f>
        <v/>
      </c>
      <c r="J191" s="533" t="str">
        <f>IF(ISBLANK('9. METAS'!Q197),"",'9. METAS'!Q197)</f>
        <v/>
      </c>
      <c r="K191" s="534" t="str">
        <f>IF(ISBLANK('9. METAS'!R197),"",'9. METAS'!R197)</f>
        <v/>
      </c>
      <c r="L191" s="534" t="str">
        <f>IF(ISBLANK('9. METAS'!S197),"",'9. METAS'!S197)</f>
        <v/>
      </c>
      <c r="M191" s="535" t="str">
        <f>IF(ISBLANK('9. METAS'!T197),"",'9. METAS'!T197)</f>
        <v/>
      </c>
      <c r="N191" s="548"/>
      <c r="O191" s="549"/>
      <c r="P191" s="549"/>
      <c r="Q191" s="550"/>
      <c r="R191" s="518" t="str">
        <f t="shared" ref="R191:U191" si="186">IFERROR((N191/J191),"100%")</f>
        <v>100%</v>
      </c>
      <c r="S191" s="519" t="str">
        <f t="shared" si="186"/>
        <v>100%</v>
      </c>
      <c r="T191" s="519" t="str">
        <f t="shared" si="186"/>
        <v>100%</v>
      </c>
      <c r="U191" s="520" t="str">
        <f t="shared" si="186"/>
        <v>100%</v>
      </c>
      <c r="V191" s="521" t="str">
        <f t="shared" si="1"/>
        <v>No Programado</v>
      </c>
      <c r="W191" s="519" t="str">
        <f t="shared" si="55"/>
        <v>No Programado</v>
      </c>
      <c r="X191" s="519" t="str">
        <f t="shared" si="110"/>
        <v>No Programado</v>
      </c>
      <c r="Y191" s="522" t="str">
        <f t="shared" si="111"/>
        <v>No Programado</v>
      </c>
      <c r="Z191" s="610"/>
      <c r="AA191" s="428"/>
      <c r="AB191" s="428"/>
      <c r="AC191" s="429"/>
    </row>
    <row r="192" spans="1:29" ht="15.75" hidden="1" customHeight="1">
      <c r="A192" s="83"/>
      <c r="B192" s="83"/>
      <c r="C192" s="554" t="str">
        <f>IF(ISBLANK('5. Pp (3 años)'!B224),"",'5. Pp (3 años)'!B224)</f>
        <v/>
      </c>
      <c r="D192" s="228" t="str">
        <f>IF(ISBLANK('5. Pp (3 años)'!C224),"",'5. Pp (3 años)'!C224)</f>
        <v/>
      </c>
      <c r="E192" s="155" t="str">
        <f>IF(ISBLANK('5. Pp (3 años)'!D224),"",'5. Pp (3 años)'!D224)</f>
        <v/>
      </c>
      <c r="F192" s="155" t="str">
        <f>IF(ISBLANK('5. Pp (3 años)'!E224),"",'5. Pp (3 años)'!E224)</f>
        <v/>
      </c>
      <c r="G192" s="228" t="str">
        <f>IF(ISBLANK('5. Pp (3 años)'!H224),"",'5. Pp (3 años)'!H224)</f>
        <v/>
      </c>
      <c r="H192" s="555" t="str">
        <f>IF(ISBLANK('5. Pp (3 años)'!J224),"",'5. Pp (3 años)'!J224)</f>
        <v/>
      </c>
      <c r="I192" s="609" t="str">
        <f>IF(ISBLANK('9. METAS'!K198),"",'9. METAS'!K198)</f>
        <v/>
      </c>
      <c r="J192" s="533" t="str">
        <f>IF(ISBLANK('9. METAS'!Q198),"",'9. METAS'!Q198)</f>
        <v/>
      </c>
      <c r="K192" s="534" t="str">
        <f>IF(ISBLANK('9. METAS'!R198),"",'9. METAS'!R198)</f>
        <v/>
      </c>
      <c r="L192" s="534" t="str">
        <f>IF(ISBLANK('9. METAS'!S198),"",'9. METAS'!S198)</f>
        <v/>
      </c>
      <c r="M192" s="535" t="str">
        <f>IF(ISBLANK('9. METAS'!T198),"",'9. METAS'!T198)</f>
        <v/>
      </c>
      <c r="N192" s="548"/>
      <c r="O192" s="549"/>
      <c r="P192" s="549"/>
      <c r="Q192" s="550"/>
      <c r="R192" s="518" t="str">
        <f t="shared" ref="R192:U192" si="187">IFERROR((N192/J192),"100%")</f>
        <v>100%</v>
      </c>
      <c r="S192" s="519" t="str">
        <f t="shared" si="187"/>
        <v>100%</v>
      </c>
      <c r="T192" s="519" t="str">
        <f t="shared" si="187"/>
        <v>100%</v>
      </c>
      <c r="U192" s="520" t="str">
        <f t="shared" si="187"/>
        <v>100%</v>
      </c>
      <c r="V192" s="521" t="str">
        <f t="shared" si="1"/>
        <v>No Programado</v>
      </c>
      <c r="W192" s="519" t="str">
        <f t="shared" si="55"/>
        <v>No Programado</v>
      </c>
      <c r="X192" s="519" t="str">
        <f t="shared" si="110"/>
        <v>No Programado</v>
      </c>
      <c r="Y192" s="522" t="str">
        <f t="shared" si="111"/>
        <v>No Programado</v>
      </c>
      <c r="Z192" s="610"/>
      <c r="AA192" s="428"/>
      <c r="AB192" s="428"/>
      <c r="AC192" s="429"/>
    </row>
    <row r="193" spans="1:29" ht="15.75" hidden="1" customHeight="1">
      <c r="A193" s="83"/>
      <c r="B193" s="83"/>
      <c r="C193" s="554" t="str">
        <f>IF(ISBLANK('5. Pp (3 años)'!B225),"",'5. Pp (3 años)'!B225)</f>
        <v/>
      </c>
      <c r="D193" s="228" t="str">
        <f>IF(ISBLANK('5. Pp (3 años)'!C225),"",'5. Pp (3 años)'!C225)</f>
        <v/>
      </c>
      <c r="E193" s="155" t="str">
        <f>IF(ISBLANK('5. Pp (3 años)'!D225),"",'5. Pp (3 años)'!D225)</f>
        <v/>
      </c>
      <c r="F193" s="155" t="str">
        <f>IF(ISBLANK('5. Pp (3 años)'!E225),"",'5. Pp (3 años)'!E225)</f>
        <v/>
      </c>
      <c r="G193" s="228" t="str">
        <f>IF(ISBLANK('5. Pp (3 años)'!H225),"",'5. Pp (3 años)'!H225)</f>
        <v/>
      </c>
      <c r="H193" s="555" t="str">
        <f>IF(ISBLANK('5. Pp (3 años)'!J225),"",'5. Pp (3 años)'!J225)</f>
        <v/>
      </c>
      <c r="I193" s="609" t="str">
        <f>IF(ISBLANK('9. METAS'!K199),"",'9. METAS'!K199)</f>
        <v/>
      </c>
      <c r="J193" s="533" t="str">
        <f>IF(ISBLANK('9. METAS'!Q199),"",'9. METAS'!Q199)</f>
        <v/>
      </c>
      <c r="K193" s="534" t="str">
        <f>IF(ISBLANK('9. METAS'!R199),"",'9. METAS'!R199)</f>
        <v/>
      </c>
      <c r="L193" s="534" t="str">
        <f>IF(ISBLANK('9. METAS'!S199),"",'9. METAS'!S199)</f>
        <v/>
      </c>
      <c r="M193" s="535" t="str">
        <f>IF(ISBLANK('9. METAS'!T199),"",'9. METAS'!T199)</f>
        <v/>
      </c>
      <c r="N193" s="548"/>
      <c r="O193" s="549"/>
      <c r="P193" s="549"/>
      <c r="Q193" s="550"/>
      <c r="R193" s="518" t="str">
        <f t="shared" ref="R193:U193" si="188">IFERROR((N193/J193),"100%")</f>
        <v>100%</v>
      </c>
      <c r="S193" s="519" t="str">
        <f t="shared" si="188"/>
        <v>100%</v>
      </c>
      <c r="T193" s="519" t="str">
        <f t="shared" si="188"/>
        <v>100%</v>
      </c>
      <c r="U193" s="520" t="str">
        <f t="shared" si="188"/>
        <v>100%</v>
      </c>
      <c r="V193" s="521" t="str">
        <f t="shared" si="1"/>
        <v>No Programado</v>
      </c>
      <c r="W193" s="519" t="str">
        <f t="shared" si="55"/>
        <v>No Programado</v>
      </c>
      <c r="X193" s="519" t="str">
        <f t="shared" si="110"/>
        <v>No Programado</v>
      </c>
      <c r="Y193" s="522" t="str">
        <f t="shared" si="111"/>
        <v>No Programado</v>
      </c>
      <c r="Z193" s="610"/>
      <c r="AA193" s="428"/>
      <c r="AB193" s="428"/>
      <c r="AC193" s="429"/>
    </row>
    <row r="194" spans="1:29" ht="15.75" hidden="1" customHeight="1">
      <c r="A194" s="83"/>
      <c r="B194" s="83"/>
      <c r="C194" s="554" t="str">
        <f>IF(ISBLANK('5. Pp (3 años)'!B226),"",'5. Pp (3 años)'!B226)</f>
        <v/>
      </c>
      <c r="D194" s="228" t="str">
        <f>IF(ISBLANK('5. Pp (3 años)'!C226),"",'5. Pp (3 años)'!C226)</f>
        <v/>
      </c>
      <c r="E194" s="155" t="str">
        <f>IF(ISBLANK('5. Pp (3 años)'!D226),"",'5. Pp (3 años)'!D226)</f>
        <v/>
      </c>
      <c r="F194" s="155" t="str">
        <f>IF(ISBLANK('5. Pp (3 años)'!E226),"",'5. Pp (3 años)'!E226)</f>
        <v/>
      </c>
      <c r="G194" s="556" t="str">
        <f>IF(ISBLANK('5. Pp (3 años)'!H226),"",'5. Pp (3 años)'!H226)</f>
        <v/>
      </c>
      <c r="H194" s="555" t="str">
        <f>IF(ISBLANK('5. Pp (3 años)'!J226),"",'5. Pp (3 años)'!J226)</f>
        <v/>
      </c>
      <c r="I194" s="609" t="str">
        <f>IF(ISBLANK('9. METAS'!K200),"",'9. METAS'!K200)</f>
        <v/>
      </c>
      <c r="J194" s="533" t="str">
        <f>IF(ISBLANK('9. METAS'!Q200),"",'9. METAS'!Q200)</f>
        <v/>
      </c>
      <c r="K194" s="534" t="str">
        <f>IF(ISBLANK('9. METAS'!R200),"",'9. METAS'!R200)</f>
        <v/>
      </c>
      <c r="L194" s="534" t="str">
        <f>IF(ISBLANK('9. METAS'!S200),"",'9. METAS'!S200)</f>
        <v/>
      </c>
      <c r="M194" s="535" t="str">
        <f>IF(ISBLANK('9. METAS'!T200),"",'9. METAS'!T200)</f>
        <v/>
      </c>
      <c r="N194" s="548"/>
      <c r="O194" s="549"/>
      <c r="P194" s="549"/>
      <c r="Q194" s="550"/>
      <c r="R194" s="518" t="str">
        <f t="shared" ref="R194:U194" si="189">IFERROR((N194/J194),"100%")</f>
        <v>100%</v>
      </c>
      <c r="S194" s="519" t="str">
        <f t="shared" si="189"/>
        <v>100%</v>
      </c>
      <c r="T194" s="519" t="str">
        <f t="shared" si="189"/>
        <v>100%</v>
      </c>
      <c r="U194" s="520" t="str">
        <f t="shared" si="189"/>
        <v>100%</v>
      </c>
      <c r="V194" s="521" t="str">
        <f t="shared" si="1"/>
        <v>No Programado</v>
      </c>
      <c r="W194" s="519" t="str">
        <f t="shared" si="55"/>
        <v>No Programado</v>
      </c>
      <c r="X194" s="519" t="str">
        <f t="shared" si="110"/>
        <v>No Programado</v>
      </c>
      <c r="Y194" s="522" t="str">
        <f t="shared" si="111"/>
        <v>No Programado</v>
      </c>
      <c r="Z194" s="610"/>
      <c r="AA194" s="428"/>
      <c r="AB194" s="428"/>
      <c r="AC194" s="429"/>
    </row>
    <row r="195" spans="1:29" ht="15.75" hidden="1" customHeight="1">
      <c r="A195" s="83"/>
      <c r="B195" s="83"/>
      <c r="C195" s="546" t="str">
        <f>IF(ISBLANK('5. Pp (3 años)'!B227),"",'5. Pp (3 años)'!B227)</f>
        <v/>
      </c>
      <c r="D195" s="217" t="str">
        <f>IF(ISBLANK('5. Pp (3 años)'!C227),"",'5. Pp (3 años)'!C227)</f>
        <v/>
      </c>
      <c r="E195" s="216" t="str">
        <f>IF(ISBLANK('5. Pp (3 años)'!D227),"",'5. Pp (3 años)'!D227)</f>
        <v/>
      </c>
      <c r="F195" s="216" t="str">
        <f>IF(ISBLANK('5. Pp (3 años)'!E227),"",'5. Pp (3 años)'!E227)</f>
        <v/>
      </c>
      <c r="G195" s="217" t="str">
        <f>IF(ISBLANK('5. Pp (3 años)'!H227),"",'5. Pp (3 años)'!H227)</f>
        <v/>
      </c>
      <c r="H195" s="547" t="str">
        <f>IF(ISBLANK('5. Pp (3 años)'!J227),"",'5. Pp (3 años)'!J227)</f>
        <v/>
      </c>
      <c r="I195" s="609" t="str">
        <f>IF(ISBLANK('9. METAS'!K201),"",'9. METAS'!K201)</f>
        <v/>
      </c>
      <c r="J195" s="533" t="str">
        <f>IF(ISBLANK('9. METAS'!Q201),"",'9. METAS'!Q201)</f>
        <v/>
      </c>
      <c r="K195" s="534" t="str">
        <f>IF(ISBLANK('9. METAS'!R201),"",'9. METAS'!R201)</f>
        <v/>
      </c>
      <c r="L195" s="534" t="str">
        <f>IF(ISBLANK('9. METAS'!S201),"",'9. METAS'!S201)</f>
        <v/>
      </c>
      <c r="M195" s="535" t="str">
        <f>IF(ISBLANK('9. METAS'!T201),"",'9. METAS'!T201)</f>
        <v/>
      </c>
      <c r="N195" s="548"/>
      <c r="O195" s="549"/>
      <c r="P195" s="549"/>
      <c r="Q195" s="550"/>
      <c r="R195" s="518" t="str">
        <f t="shared" ref="R195:U195" si="190">IFERROR((N195/J195),"100%")</f>
        <v>100%</v>
      </c>
      <c r="S195" s="519" t="str">
        <f t="shared" si="190"/>
        <v>100%</v>
      </c>
      <c r="T195" s="519" t="str">
        <f t="shared" si="190"/>
        <v>100%</v>
      </c>
      <c r="U195" s="520" t="str">
        <f t="shared" si="190"/>
        <v>100%</v>
      </c>
      <c r="V195" s="521" t="str">
        <f t="shared" si="1"/>
        <v>No Programado</v>
      </c>
      <c r="W195" s="519" t="str">
        <f t="shared" si="55"/>
        <v>No Programado</v>
      </c>
      <c r="X195" s="519" t="str">
        <f t="shared" si="110"/>
        <v>No Programado</v>
      </c>
      <c r="Y195" s="522" t="str">
        <f t="shared" si="111"/>
        <v>No Programado</v>
      </c>
      <c r="Z195" s="610"/>
      <c r="AA195" s="428"/>
      <c r="AB195" s="428"/>
      <c r="AC195" s="429"/>
    </row>
    <row r="196" spans="1:29" ht="15.75" hidden="1" customHeight="1">
      <c r="A196" s="83"/>
      <c r="B196" s="83"/>
      <c r="C196" s="554" t="str">
        <f>IF(ISBLANK('5. Pp (3 años)'!B228),"",'5. Pp (3 años)'!B228)</f>
        <v/>
      </c>
      <c r="D196" s="228" t="str">
        <f>IF(ISBLANK('5. Pp (3 años)'!C228),"",'5. Pp (3 años)'!C228)</f>
        <v/>
      </c>
      <c r="E196" s="155" t="str">
        <f>IF(ISBLANK('5. Pp (3 años)'!D228),"",'5. Pp (3 años)'!D228)</f>
        <v/>
      </c>
      <c r="F196" s="155" t="str">
        <f>IF(ISBLANK('5. Pp (3 años)'!E228),"",'5. Pp (3 años)'!E228)</f>
        <v/>
      </c>
      <c r="G196" s="312" t="str">
        <f>IF(ISBLANK('5. Pp (3 años)'!H228),"",'5. Pp (3 años)'!H228)</f>
        <v/>
      </c>
      <c r="H196" s="555" t="str">
        <f>IF(ISBLANK('5. Pp (3 años)'!J228),"",'5. Pp (3 años)'!J228)</f>
        <v/>
      </c>
      <c r="I196" s="609" t="str">
        <f>IF(ISBLANK('9. METAS'!K202),"",'9. METAS'!K202)</f>
        <v/>
      </c>
      <c r="J196" s="533" t="str">
        <f>IF(ISBLANK('9. METAS'!Q202),"",'9. METAS'!Q202)</f>
        <v/>
      </c>
      <c r="K196" s="534" t="str">
        <f>IF(ISBLANK('9. METAS'!R202),"",'9. METAS'!R202)</f>
        <v/>
      </c>
      <c r="L196" s="534" t="str">
        <f>IF(ISBLANK('9. METAS'!S202),"",'9. METAS'!S202)</f>
        <v/>
      </c>
      <c r="M196" s="535" t="str">
        <f>IF(ISBLANK('9. METAS'!T202),"",'9. METAS'!T202)</f>
        <v/>
      </c>
      <c r="N196" s="548"/>
      <c r="O196" s="549"/>
      <c r="P196" s="549"/>
      <c r="Q196" s="550"/>
      <c r="R196" s="518" t="str">
        <f t="shared" ref="R196:U196" si="191">IFERROR((N196/J196),"100%")</f>
        <v>100%</v>
      </c>
      <c r="S196" s="519" t="str">
        <f t="shared" si="191"/>
        <v>100%</v>
      </c>
      <c r="T196" s="519" t="str">
        <f t="shared" si="191"/>
        <v>100%</v>
      </c>
      <c r="U196" s="520" t="str">
        <f t="shared" si="191"/>
        <v>100%</v>
      </c>
      <c r="V196" s="521" t="str">
        <f t="shared" si="1"/>
        <v>No Programado</v>
      </c>
      <c r="W196" s="519" t="str">
        <f t="shared" si="55"/>
        <v>No Programado</v>
      </c>
      <c r="X196" s="519" t="str">
        <f t="shared" si="110"/>
        <v>No Programado</v>
      </c>
      <c r="Y196" s="522" t="str">
        <f t="shared" si="111"/>
        <v>No Programado</v>
      </c>
      <c r="Z196" s="610"/>
      <c r="AA196" s="428"/>
      <c r="AB196" s="428"/>
      <c r="AC196" s="429"/>
    </row>
    <row r="197" spans="1:29" ht="15.75" hidden="1" customHeight="1">
      <c r="A197" s="83"/>
      <c r="B197" s="83"/>
      <c r="C197" s="554" t="str">
        <f>IF(ISBLANK('5. Pp (3 años)'!B229),"",'5. Pp (3 años)'!B229)</f>
        <v/>
      </c>
      <c r="D197" s="228" t="str">
        <f>IF(ISBLANK('5. Pp (3 años)'!C229),"",'5. Pp (3 años)'!C229)</f>
        <v/>
      </c>
      <c r="E197" s="155" t="str">
        <f>IF(ISBLANK('5. Pp (3 años)'!D229),"",'5. Pp (3 años)'!D229)</f>
        <v/>
      </c>
      <c r="F197" s="155" t="str">
        <f>IF(ISBLANK('5. Pp (3 años)'!E229),"",'5. Pp (3 años)'!E229)</f>
        <v/>
      </c>
      <c r="G197" s="228" t="str">
        <f>IF(ISBLANK('5. Pp (3 años)'!H229),"",'5. Pp (3 años)'!H229)</f>
        <v/>
      </c>
      <c r="H197" s="555" t="str">
        <f>IF(ISBLANK('5. Pp (3 años)'!J229),"",'5. Pp (3 años)'!J229)</f>
        <v/>
      </c>
      <c r="I197" s="609" t="str">
        <f>IF(ISBLANK('9. METAS'!K203),"",'9. METAS'!K203)</f>
        <v/>
      </c>
      <c r="J197" s="533" t="str">
        <f>IF(ISBLANK('9. METAS'!Q203),"",'9. METAS'!Q203)</f>
        <v/>
      </c>
      <c r="K197" s="534" t="str">
        <f>IF(ISBLANK('9. METAS'!R203),"",'9. METAS'!R203)</f>
        <v/>
      </c>
      <c r="L197" s="534" t="str">
        <f>IF(ISBLANK('9. METAS'!S203),"",'9. METAS'!S203)</f>
        <v/>
      </c>
      <c r="M197" s="535" t="str">
        <f>IF(ISBLANK('9. METAS'!T203),"",'9. METAS'!T203)</f>
        <v/>
      </c>
      <c r="N197" s="548"/>
      <c r="O197" s="549"/>
      <c r="P197" s="549"/>
      <c r="Q197" s="550"/>
      <c r="R197" s="518" t="str">
        <f t="shared" ref="R197:U197" si="192">IFERROR((N197/J197),"100%")</f>
        <v>100%</v>
      </c>
      <c r="S197" s="519" t="str">
        <f t="shared" si="192"/>
        <v>100%</v>
      </c>
      <c r="T197" s="519" t="str">
        <f t="shared" si="192"/>
        <v>100%</v>
      </c>
      <c r="U197" s="520" t="str">
        <f t="shared" si="192"/>
        <v>100%</v>
      </c>
      <c r="V197" s="521" t="str">
        <f t="shared" si="1"/>
        <v>No Programado</v>
      </c>
      <c r="W197" s="519" t="str">
        <f t="shared" si="55"/>
        <v>No Programado</v>
      </c>
      <c r="X197" s="519" t="str">
        <f t="shared" si="110"/>
        <v>No Programado</v>
      </c>
      <c r="Y197" s="522" t="str">
        <f t="shared" si="111"/>
        <v>No Programado</v>
      </c>
      <c r="Z197" s="610"/>
      <c r="AA197" s="428"/>
      <c r="AB197" s="428"/>
      <c r="AC197" s="429"/>
    </row>
    <row r="198" spans="1:29" ht="15.75" hidden="1" customHeight="1">
      <c r="A198" s="83"/>
      <c r="B198" s="83"/>
      <c r="C198" s="554" t="str">
        <f>IF(ISBLANK('5. Pp (3 años)'!B230),"",'5. Pp (3 años)'!B230)</f>
        <v/>
      </c>
      <c r="D198" s="228" t="str">
        <f>IF(ISBLANK('5. Pp (3 años)'!C230),"",'5. Pp (3 años)'!C230)</f>
        <v/>
      </c>
      <c r="E198" s="155" t="str">
        <f>IF(ISBLANK('5. Pp (3 años)'!D230),"",'5. Pp (3 años)'!D230)</f>
        <v/>
      </c>
      <c r="F198" s="155" t="str">
        <f>IF(ISBLANK('5. Pp (3 años)'!E230),"",'5. Pp (3 años)'!E230)</f>
        <v/>
      </c>
      <c r="G198" s="228" t="str">
        <f>IF(ISBLANK('5. Pp (3 años)'!H230),"",'5. Pp (3 años)'!H230)</f>
        <v/>
      </c>
      <c r="H198" s="555" t="str">
        <f>IF(ISBLANK('5. Pp (3 años)'!J230),"",'5. Pp (3 años)'!J230)</f>
        <v/>
      </c>
      <c r="I198" s="609" t="str">
        <f>IF(ISBLANK('9. METAS'!K204),"",'9. METAS'!K204)</f>
        <v/>
      </c>
      <c r="J198" s="533" t="str">
        <f>IF(ISBLANK('9. METAS'!Q204),"",'9. METAS'!Q204)</f>
        <v/>
      </c>
      <c r="K198" s="534" t="str">
        <f>IF(ISBLANK('9. METAS'!R204),"",'9. METAS'!R204)</f>
        <v/>
      </c>
      <c r="L198" s="534" t="str">
        <f>IF(ISBLANK('9. METAS'!S204),"",'9. METAS'!S204)</f>
        <v/>
      </c>
      <c r="M198" s="535" t="str">
        <f>IF(ISBLANK('9. METAS'!T204),"",'9. METAS'!T204)</f>
        <v/>
      </c>
      <c r="N198" s="548"/>
      <c r="O198" s="549"/>
      <c r="P198" s="549"/>
      <c r="Q198" s="550"/>
      <c r="R198" s="518" t="str">
        <f t="shared" ref="R198:U198" si="193">IFERROR((N198/J198),"100%")</f>
        <v>100%</v>
      </c>
      <c r="S198" s="519" t="str">
        <f t="shared" si="193"/>
        <v>100%</v>
      </c>
      <c r="T198" s="519" t="str">
        <f t="shared" si="193"/>
        <v>100%</v>
      </c>
      <c r="U198" s="520" t="str">
        <f t="shared" si="193"/>
        <v>100%</v>
      </c>
      <c r="V198" s="521" t="str">
        <f t="shared" si="1"/>
        <v>No Programado</v>
      </c>
      <c r="W198" s="519" t="str">
        <f t="shared" si="55"/>
        <v>No Programado</v>
      </c>
      <c r="X198" s="519" t="str">
        <f t="shared" si="110"/>
        <v>No Programado</v>
      </c>
      <c r="Y198" s="522" t="str">
        <f t="shared" si="111"/>
        <v>No Programado</v>
      </c>
      <c r="Z198" s="610"/>
      <c r="AA198" s="428"/>
      <c r="AB198" s="428"/>
      <c r="AC198" s="429"/>
    </row>
    <row r="199" spans="1:29" ht="15.75" hidden="1" customHeight="1">
      <c r="A199" s="83"/>
      <c r="B199" s="83"/>
      <c r="C199" s="554" t="str">
        <f>IF(ISBLANK('5. Pp (3 años)'!B231),"",'5. Pp (3 años)'!B231)</f>
        <v/>
      </c>
      <c r="D199" s="228" t="str">
        <f>IF(ISBLANK('5. Pp (3 años)'!C231),"",'5. Pp (3 años)'!C231)</f>
        <v/>
      </c>
      <c r="E199" s="155" t="str">
        <f>IF(ISBLANK('5. Pp (3 años)'!D231),"",'5. Pp (3 años)'!D231)</f>
        <v/>
      </c>
      <c r="F199" s="155" t="str">
        <f>IF(ISBLANK('5. Pp (3 años)'!E231),"",'5. Pp (3 años)'!E231)</f>
        <v/>
      </c>
      <c r="G199" s="228" t="str">
        <f>IF(ISBLANK('5. Pp (3 años)'!H231),"",'5. Pp (3 años)'!H231)</f>
        <v/>
      </c>
      <c r="H199" s="555" t="str">
        <f>IF(ISBLANK('5. Pp (3 años)'!J231),"",'5. Pp (3 años)'!J231)</f>
        <v/>
      </c>
      <c r="I199" s="609" t="str">
        <f>IF(ISBLANK('9. METAS'!K205),"",'9. METAS'!K205)</f>
        <v/>
      </c>
      <c r="J199" s="533" t="str">
        <f>IF(ISBLANK('9. METAS'!Q205),"",'9. METAS'!Q205)</f>
        <v/>
      </c>
      <c r="K199" s="534" t="str">
        <f>IF(ISBLANK('9. METAS'!R205),"",'9. METAS'!R205)</f>
        <v/>
      </c>
      <c r="L199" s="534" t="str">
        <f>IF(ISBLANK('9. METAS'!S205),"",'9. METAS'!S205)</f>
        <v/>
      </c>
      <c r="M199" s="535" t="str">
        <f>IF(ISBLANK('9. METAS'!T205),"",'9. METAS'!T205)</f>
        <v/>
      </c>
      <c r="N199" s="548"/>
      <c r="O199" s="549"/>
      <c r="P199" s="549"/>
      <c r="Q199" s="550"/>
      <c r="R199" s="518" t="str">
        <f t="shared" ref="R199:U199" si="194">IFERROR((N199/J199),"100%")</f>
        <v>100%</v>
      </c>
      <c r="S199" s="519" t="str">
        <f t="shared" si="194"/>
        <v>100%</v>
      </c>
      <c r="T199" s="519" t="str">
        <f t="shared" si="194"/>
        <v>100%</v>
      </c>
      <c r="U199" s="520" t="str">
        <f t="shared" si="194"/>
        <v>100%</v>
      </c>
      <c r="V199" s="521" t="str">
        <f t="shared" si="1"/>
        <v>No Programado</v>
      </c>
      <c r="W199" s="519" t="str">
        <f t="shared" si="55"/>
        <v>No Programado</v>
      </c>
      <c r="X199" s="519" t="str">
        <f t="shared" si="110"/>
        <v>No Programado</v>
      </c>
      <c r="Y199" s="522" t="str">
        <f t="shared" si="111"/>
        <v>No Programado</v>
      </c>
      <c r="Z199" s="610"/>
      <c r="AA199" s="428"/>
      <c r="AB199" s="428"/>
      <c r="AC199" s="429"/>
    </row>
    <row r="200" spans="1:29" ht="15.75" hidden="1" customHeight="1">
      <c r="A200" s="83"/>
      <c r="B200" s="83"/>
      <c r="C200" s="554" t="str">
        <f>IF(ISBLANK('5. Pp (3 años)'!B232),"",'5. Pp (3 años)'!B232)</f>
        <v/>
      </c>
      <c r="D200" s="228" t="str">
        <f>IF(ISBLANK('5. Pp (3 años)'!C232),"",'5. Pp (3 años)'!C232)</f>
        <v/>
      </c>
      <c r="E200" s="155" t="str">
        <f>IF(ISBLANK('5. Pp (3 años)'!D232),"",'5. Pp (3 años)'!D232)</f>
        <v/>
      </c>
      <c r="F200" s="155" t="str">
        <f>IF(ISBLANK('5. Pp (3 años)'!E232),"",'5. Pp (3 años)'!E232)</f>
        <v/>
      </c>
      <c r="G200" s="556" t="str">
        <f>IF(ISBLANK('5. Pp (3 años)'!H232),"",'5. Pp (3 años)'!H232)</f>
        <v/>
      </c>
      <c r="H200" s="555" t="str">
        <f>IF(ISBLANK('5. Pp (3 años)'!J232),"",'5. Pp (3 años)'!J232)</f>
        <v/>
      </c>
      <c r="I200" s="609" t="str">
        <f>IF(ISBLANK('9. METAS'!K206),"",'9. METAS'!K206)</f>
        <v/>
      </c>
      <c r="J200" s="533" t="str">
        <f>IF(ISBLANK('9. METAS'!Q206),"",'9. METAS'!Q206)</f>
        <v/>
      </c>
      <c r="K200" s="534" t="str">
        <f>IF(ISBLANK('9. METAS'!R206),"",'9. METAS'!R206)</f>
        <v/>
      </c>
      <c r="L200" s="534" t="str">
        <f>IF(ISBLANK('9. METAS'!S206),"",'9. METAS'!S206)</f>
        <v/>
      </c>
      <c r="M200" s="535" t="str">
        <f>IF(ISBLANK('9. METAS'!T206),"",'9. METAS'!T206)</f>
        <v/>
      </c>
      <c r="N200" s="548"/>
      <c r="O200" s="549"/>
      <c r="P200" s="549"/>
      <c r="Q200" s="550"/>
      <c r="R200" s="518" t="str">
        <f t="shared" ref="R200:U200" si="195">IFERROR((N200/J200),"100%")</f>
        <v>100%</v>
      </c>
      <c r="S200" s="519" t="str">
        <f t="shared" si="195"/>
        <v>100%</v>
      </c>
      <c r="T200" s="519" t="str">
        <f t="shared" si="195"/>
        <v>100%</v>
      </c>
      <c r="U200" s="520" t="str">
        <f t="shared" si="195"/>
        <v>100%</v>
      </c>
      <c r="V200" s="521" t="str">
        <f t="shared" si="1"/>
        <v>No Programado</v>
      </c>
      <c r="W200" s="519" t="str">
        <f t="shared" si="55"/>
        <v>No Programado</v>
      </c>
      <c r="X200" s="519" t="str">
        <f t="shared" si="110"/>
        <v>No Programado</v>
      </c>
      <c r="Y200" s="522" t="str">
        <f t="shared" si="111"/>
        <v>No Programado</v>
      </c>
      <c r="Z200" s="610"/>
      <c r="AA200" s="428"/>
      <c r="AB200" s="428"/>
      <c r="AC200" s="429"/>
    </row>
    <row r="201" spans="1:29" ht="15.75" hidden="1" customHeight="1">
      <c r="A201" s="83"/>
      <c r="B201" s="83"/>
      <c r="C201" s="546" t="str">
        <f>IF(ISBLANK('5. Pp (3 años)'!B233),"",'5. Pp (3 años)'!B233)</f>
        <v/>
      </c>
      <c r="D201" s="217" t="str">
        <f>IF(ISBLANK('5. Pp (3 años)'!C233),"",'5. Pp (3 años)'!C233)</f>
        <v/>
      </c>
      <c r="E201" s="216" t="str">
        <f>IF(ISBLANK('5. Pp (3 años)'!D233),"",'5. Pp (3 años)'!D233)</f>
        <v/>
      </c>
      <c r="F201" s="216" t="str">
        <f>IF(ISBLANK('5. Pp (3 años)'!E233),"",'5. Pp (3 años)'!E233)</f>
        <v/>
      </c>
      <c r="G201" s="217" t="str">
        <f>IF(ISBLANK('5. Pp (3 años)'!H233),"",'5. Pp (3 años)'!H233)</f>
        <v/>
      </c>
      <c r="H201" s="547" t="str">
        <f>IF(ISBLANK('5. Pp (3 años)'!J233),"",'5. Pp (3 años)'!J233)</f>
        <v/>
      </c>
      <c r="I201" s="609" t="str">
        <f>IF(ISBLANK('9. METAS'!K207),"",'9. METAS'!K207)</f>
        <v/>
      </c>
      <c r="J201" s="533" t="str">
        <f>IF(ISBLANK('9. METAS'!Q207),"",'9. METAS'!Q207)</f>
        <v/>
      </c>
      <c r="K201" s="534" t="str">
        <f>IF(ISBLANK('9. METAS'!R207),"",'9. METAS'!R207)</f>
        <v/>
      </c>
      <c r="L201" s="534" t="str">
        <f>IF(ISBLANK('9. METAS'!S207),"",'9. METAS'!S207)</f>
        <v/>
      </c>
      <c r="M201" s="535" t="str">
        <f>IF(ISBLANK('9. METAS'!T207),"",'9. METAS'!T207)</f>
        <v/>
      </c>
      <c r="N201" s="548"/>
      <c r="O201" s="549"/>
      <c r="P201" s="549"/>
      <c r="Q201" s="550"/>
      <c r="R201" s="518" t="str">
        <f t="shared" ref="R201:U201" si="196">IFERROR((N201/J201),"100%")</f>
        <v>100%</v>
      </c>
      <c r="S201" s="519" t="str">
        <f t="shared" si="196"/>
        <v>100%</v>
      </c>
      <c r="T201" s="519" t="str">
        <f t="shared" si="196"/>
        <v>100%</v>
      </c>
      <c r="U201" s="520" t="str">
        <f t="shared" si="196"/>
        <v>100%</v>
      </c>
      <c r="V201" s="521" t="str">
        <f t="shared" si="1"/>
        <v>No Programado</v>
      </c>
      <c r="W201" s="519" t="str">
        <f t="shared" si="55"/>
        <v>No Programado</v>
      </c>
      <c r="X201" s="519" t="str">
        <f t="shared" si="110"/>
        <v>No Programado</v>
      </c>
      <c r="Y201" s="522" t="str">
        <f t="shared" si="111"/>
        <v>No Programado</v>
      </c>
      <c r="Z201" s="610"/>
      <c r="AA201" s="428"/>
      <c r="AB201" s="428"/>
      <c r="AC201" s="429"/>
    </row>
    <row r="202" spans="1:29" ht="15.75" hidden="1" customHeight="1">
      <c r="A202" s="83"/>
      <c r="B202" s="83"/>
      <c r="C202" s="554" t="str">
        <f>IF(ISBLANK('5. Pp (3 años)'!B234),"",'5. Pp (3 años)'!B234)</f>
        <v/>
      </c>
      <c r="D202" s="228" t="str">
        <f>IF(ISBLANK('5. Pp (3 años)'!C234),"",'5. Pp (3 años)'!C234)</f>
        <v/>
      </c>
      <c r="E202" s="155" t="str">
        <f>IF(ISBLANK('5. Pp (3 años)'!D234),"",'5. Pp (3 años)'!D234)</f>
        <v/>
      </c>
      <c r="F202" s="155" t="str">
        <f>IF(ISBLANK('5. Pp (3 años)'!E234),"",'5. Pp (3 años)'!E234)</f>
        <v/>
      </c>
      <c r="G202" s="312" t="str">
        <f>IF(ISBLANK('5. Pp (3 años)'!H234),"",'5. Pp (3 años)'!H234)</f>
        <v/>
      </c>
      <c r="H202" s="555" t="str">
        <f>IF(ISBLANK('5. Pp (3 años)'!J234),"",'5. Pp (3 años)'!J234)</f>
        <v/>
      </c>
      <c r="I202" s="609" t="str">
        <f>IF(ISBLANK('9. METAS'!K208),"",'9. METAS'!K208)</f>
        <v/>
      </c>
      <c r="J202" s="533" t="str">
        <f>IF(ISBLANK('9. METAS'!Q208),"",'9. METAS'!Q208)</f>
        <v/>
      </c>
      <c r="K202" s="534" t="str">
        <f>IF(ISBLANK('9. METAS'!R208),"",'9. METAS'!R208)</f>
        <v/>
      </c>
      <c r="L202" s="534" t="str">
        <f>IF(ISBLANK('9. METAS'!S208),"",'9. METAS'!S208)</f>
        <v/>
      </c>
      <c r="M202" s="535" t="str">
        <f>IF(ISBLANK('9. METAS'!T208),"",'9. METAS'!T208)</f>
        <v/>
      </c>
      <c r="N202" s="548"/>
      <c r="O202" s="549"/>
      <c r="P202" s="549"/>
      <c r="Q202" s="550"/>
      <c r="R202" s="518" t="str">
        <f t="shared" ref="R202:U202" si="197">IFERROR((N202/J202),"100%")</f>
        <v>100%</v>
      </c>
      <c r="S202" s="519" t="str">
        <f t="shared" si="197"/>
        <v>100%</v>
      </c>
      <c r="T202" s="519" t="str">
        <f t="shared" si="197"/>
        <v>100%</v>
      </c>
      <c r="U202" s="520" t="str">
        <f t="shared" si="197"/>
        <v>100%</v>
      </c>
      <c r="V202" s="521" t="str">
        <f t="shared" si="1"/>
        <v>No Programado</v>
      </c>
      <c r="W202" s="519" t="str">
        <f t="shared" si="55"/>
        <v>No Programado</v>
      </c>
      <c r="X202" s="519" t="str">
        <f t="shared" si="110"/>
        <v>No Programado</v>
      </c>
      <c r="Y202" s="522" t="str">
        <f t="shared" si="111"/>
        <v>No Programado</v>
      </c>
      <c r="Z202" s="610"/>
      <c r="AA202" s="428"/>
      <c r="AB202" s="428"/>
      <c r="AC202" s="429"/>
    </row>
    <row r="203" spans="1:29" ht="15.75" hidden="1" customHeight="1">
      <c r="A203" s="83"/>
      <c r="B203" s="83"/>
      <c r="C203" s="554" t="str">
        <f>IF(ISBLANK('5. Pp (3 años)'!B235),"",'5. Pp (3 años)'!B235)</f>
        <v/>
      </c>
      <c r="D203" s="228" t="str">
        <f>IF(ISBLANK('5. Pp (3 años)'!C235),"",'5. Pp (3 años)'!C235)</f>
        <v/>
      </c>
      <c r="E203" s="155" t="str">
        <f>IF(ISBLANK('5. Pp (3 años)'!D235),"",'5. Pp (3 años)'!D235)</f>
        <v/>
      </c>
      <c r="F203" s="155" t="str">
        <f>IF(ISBLANK('5. Pp (3 años)'!E235),"",'5. Pp (3 años)'!E235)</f>
        <v/>
      </c>
      <c r="G203" s="228" t="str">
        <f>IF(ISBLANK('5. Pp (3 años)'!H235),"",'5. Pp (3 años)'!H235)</f>
        <v/>
      </c>
      <c r="H203" s="555" t="str">
        <f>IF(ISBLANK('5. Pp (3 años)'!J235),"",'5. Pp (3 años)'!J235)</f>
        <v/>
      </c>
      <c r="I203" s="609" t="str">
        <f>IF(ISBLANK('9. METAS'!K209),"",'9. METAS'!K209)</f>
        <v/>
      </c>
      <c r="J203" s="533" t="str">
        <f>IF(ISBLANK('9. METAS'!Q209),"",'9. METAS'!Q209)</f>
        <v/>
      </c>
      <c r="K203" s="534" t="str">
        <f>IF(ISBLANK('9. METAS'!R209),"",'9. METAS'!R209)</f>
        <v/>
      </c>
      <c r="L203" s="534" t="str">
        <f>IF(ISBLANK('9. METAS'!S209),"",'9. METAS'!S209)</f>
        <v/>
      </c>
      <c r="M203" s="535" t="str">
        <f>IF(ISBLANK('9. METAS'!T209),"",'9. METAS'!T209)</f>
        <v/>
      </c>
      <c r="N203" s="548"/>
      <c r="O203" s="549"/>
      <c r="P203" s="549"/>
      <c r="Q203" s="550"/>
      <c r="R203" s="518" t="str">
        <f t="shared" ref="R203:U203" si="198">IFERROR((N203/J203),"100%")</f>
        <v>100%</v>
      </c>
      <c r="S203" s="519" t="str">
        <f t="shared" si="198"/>
        <v>100%</v>
      </c>
      <c r="T203" s="519" t="str">
        <f t="shared" si="198"/>
        <v>100%</v>
      </c>
      <c r="U203" s="520" t="str">
        <f t="shared" si="198"/>
        <v>100%</v>
      </c>
      <c r="V203" s="521" t="str">
        <f t="shared" si="1"/>
        <v>No Programado</v>
      </c>
      <c r="W203" s="519" t="str">
        <f t="shared" si="55"/>
        <v>No Programado</v>
      </c>
      <c r="X203" s="519" t="str">
        <f t="shared" si="110"/>
        <v>No Programado</v>
      </c>
      <c r="Y203" s="522" t="str">
        <f t="shared" si="111"/>
        <v>No Programado</v>
      </c>
      <c r="Z203" s="610"/>
      <c r="AA203" s="428"/>
      <c r="AB203" s="428"/>
      <c r="AC203" s="429"/>
    </row>
    <row r="204" spans="1:29" ht="15.75" hidden="1" customHeight="1">
      <c r="A204" s="83"/>
      <c r="B204" s="83"/>
      <c r="C204" s="554" t="str">
        <f>IF(ISBLANK('5. Pp (3 años)'!B236),"",'5. Pp (3 años)'!B236)</f>
        <v/>
      </c>
      <c r="D204" s="228" t="str">
        <f>IF(ISBLANK('5. Pp (3 años)'!C236),"",'5. Pp (3 años)'!C236)</f>
        <v/>
      </c>
      <c r="E204" s="155" t="str">
        <f>IF(ISBLANK('5. Pp (3 años)'!D236),"",'5. Pp (3 años)'!D236)</f>
        <v/>
      </c>
      <c r="F204" s="155" t="str">
        <f>IF(ISBLANK('5. Pp (3 años)'!E236),"",'5. Pp (3 años)'!E236)</f>
        <v/>
      </c>
      <c r="G204" s="228" t="str">
        <f>IF(ISBLANK('5. Pp (3 años)'!H236),"",'5. Pp (3 años)'!H236)</f>
        <v/>
      </c>
      <c r="H204" s="555" t="str">
        <f>IF(ISBLANK('5. Pp (3 años)'!J236),"",'5. Pp (3 años)'!J236)</f>
        <v/>
      </c>
      <c r="I204" s="609" t="str">
        <f>IF(ISBLANK('9. METAS'!K210),"",'9. METAS'!K210)</f>
        <v/>
      </c>
      <c r="J204" s="533" t="str">
        <f>IF(ISBLANK('9. METAS'!Q210),"",'9. METAS'!Q210)</f>
        <v/>
      </c>
      <c r="K204" s="534" t="str">
        <f>IF(ISBLANK('9. METAS'!R210),"",'9. METAS'!R210)</f>
        <v/>
      </c>
      <c r="L204" s="534" t="str">
        <f>IF(ISBLANK('9. METAS'!S210),"",'9. METAS'!S210)</f>
        <v/>
      </c>
      <c r="M204" s="535" t="str">
        <f>IF(ISBLANK('9. METAS'!T210),"",'9. METAS'!T210)</f>
        <v/>
      </c>
      <c r="N204" s="548"/>
      <c r="O204" s="549"/>
      <c r="P204" s="549"/>
      <c r="Q204" s="550"/>
      <c r="R204" s="518" t="str">
        <f t="shared" ref="R204:U204" si="199">IFERROR((N204/J204),"100%")</f>
        <v>100%</v>
      </c>
      <c r="S204" s="519" t="str">
        <f t="shared" si="199"/>
        <v>100%</v>
      </c>
      <c r="T204" s="519" t="str">
        <f t="shared" si="199"/>
        <v>100%</v>
      </c>
      <c r="U204" s="520" t="str">
        <f t="shared" si="199"/>
        <v>100%</v>
      </c>
      <c r="V204" s="521" t="str">
        <f t="shared" si="1"/>
        <v>No Programado</v>
      </c>
      <c r="W204" s="519" t="str">
        <f t="shared" si="55"/>
        <v>No Programado</v>
      </c>
      <c r="X204" s="519" t="str">
        <f t="shared" si="110"/>
        <v>No Programado</v>
      </c>
      <c r="Y204" s="522" t="str">
        <f t="shared" si="111"/>
        <v>No Programado</v>
      </c>
      <c r="Z204" s="610"/>
      <c r="AA204" s="428"/>
      <c r="AB204" s="428"/>
      <c r="AC204" s="429"/>
    </row>
    <row r="205" spans="1:29" ht="15.75" hidden="1" customHeight="1">
      <c r="A205" s="83"/>
      <c r="B205" s="83"/>
      <c r="C205" s="554" t="str">
        <f>IF(ISBLANK('5. Pp (3 años)'!B237),"",'5. Pp (3 años)'!B237)</f>
        <v/>
      </c>
      <c r="D205" s="228" t="str">
        <f>IF(ISBLANK('5. Pp (3 años)'!C237),"",'5. Pp (3 años)'!C237)</f>
        <v/>
      </c>
      <c r="E205" s="155" t="str">
        <f>IF(ISBLANK('5. Pp (3 años)'!D237),"",'5. Pp (3 años)'!D237)</f>
        <v/>
      </c>
      <c r="F205" s="155" t="str">
        <f>IF(ISBLANK('5. Pp (3 años)'!E237),"",'5. Pp (3 años)'!E237)</f>
        <v/>
      </c>
      <c r="G205" s="228" t="str">
        <f>IF(ISBLANK('5. Pp (3 años)'!H237),"",'5. Pp (3 años)'!H237)</f>
        <v/>
      </c>
      <c r="H205" s="555" t="str">
        <f>IF(ISBLANK('5. Pp (3 años)'!J237),"",'5. Pp (3 años)'!J237)</f>
        <v/>
      </c>
      <c r="I205" s="609" t="str">
        <f>IF(ISBLANK('9. METAS'!K211),"",'9. METAS'!K211)</f>
        <v/>
      </c>
      <c r="J205" s="533" t="str">
        <f>IF(ISBLANK('9. METAS'!Q211),"",'9. METAS'!Q211)</f>
        <v/>
      </c>
      <c r="K205" s="534" t="str">
        <f>IF(ISBLANK('9. METAS'!R211),"",'9. METAS'!R211)</f>
        <v/>
      </c>
      <c r="L205" s="534" t="str">
        <f>IF(ISBLANK('9. METAS'!S211),"",'9. METAS'!S211)</f>
        <v/>
      </c>
      <c r="M205" s="535" t="str">
        <f>IF(ISBLANK('9. METAS'!T211),"",'9. METAS'!T211)</f>
        <v/>
      </c>
      <c r="N205" s="548"/>
      <c r="O205" s="549"/>
      <c r="P205" s="549"/>
      <c r="Q205" s="550"/>
      <c r="R205" s="518" t="str">
        <f t="shared" ref="R205:U205" si="200">IFERROR((N205/J205),"100%")</f>
        <v>100%</v>
      </c>
      <c r="S205" s="519" t="str">
        <f t="shared" si="200"/>
        <v>100%</v>
      </c>
      <c r="T205" s="519" t="str">
        <f t="shared" si="200"/>
        <v>100%</v>
      </c>
      <c r="U205" s="520" t="str">
        <f t="shared" si="200"/>
        <v>100%</v>
      </c>
      <c r="V205" s="521" t="str">
        <f t="shared" si="1"/>
        <v>No Programado</v>
      </c>
      <c r="W205" s="519" t="str">
        <f t="shared" si="55"/>
        <v>No Programado</v>
      </c>
      <c r="X205" s="519" t="str">
        <f t="shared" si="110"/>
        <v>No Programado</v>
      </c>
      <c r="Y205" s="522" t="str">
        <f t="shared" si="111"/>
        <v>No Programado</v>
      </c>
      <c r="Z205" s="610"/>
      <c r="AA205" s="428"/>
      <c r="AB205" s="428"/>
      <c r="AC205" s="429"/>
    </row>
    <row r="206" spans="1:29" ht="15.75" hidden="1" customHeight="1">
      <c r="A206" s="83"/>
      <c r="B206" s="83"/>
      <c r="C206" s="554" t="str">
        <f>IF(ISBLANK('5. Pp (3 años)'!B238),"",'5. Pp (3 años)'!B238)</f>
        <v/>
      </c>
      <c r="D206" s="228" t="str">
        <f>IF(ISBLANK('5. Pp (3 años)'!C238),"",'5. Pp (3 años)'!C238)</f>
        <v/>
      </c>
      <c r="E206" s="155" t="str">
        <f>IF(ISBLANK('5. Pp (3 años)'!D238),"",'5. Pp (3 años)'!D238)</f>
        <v/>
      </c>
      <c r="F206" s="155" t="str">
        <f>IF(ISBLANK('5. Pp (3 años)'!E238),"",'5. Pp (3 años)'!E238)</f>
        <v/>
      </c>
      <c r="G206" s="556" t="str">
        <f>IF(ISBLANK('5. Pp (3 años)'!H238),"",'5. Pp (3 años)'!H238)</f>
        <v/>
      </c>
      <c r="H206" s="555" t="str">
        <f>IF(ISBLANK('5. Pp (3 años)'!J238),"",'5. Pp (3 años)'!J238)</f>
        <v/>
      </c>
      <c r="I206" s="609" t="str">
        <f>IF(ISBLANK('9. METAS'!K212),"",'9. METAS'!K212)</f>
        <v/>
      </c>
      <c r="J206" s="533" t="str">
        <f>IF(ISBLANK('9. METAS'!Q212),"",'9. METAS'!Q212)</f>
        <v/>
      </c>
      <c r="K206" s="534" t="str">
        <f>IF(ISBLANK('9. METAS'!R212),"",'9. METAS'!R212)</f>
        <v/>
      </c>
      <c r="L206" s="534" t="str">
        <f>IF(ISBLANK('9. METAS'!S212),"",'9. METAS'!S212)</f>
        <v/>
      </c>
      <c r="M206" s="535" t="str">
        <f>IF(ISBLANK('9. METAS'!T212),"",'9. METAS'!T212)</f>
        <v/>
      </c>
      <c r="N206" s="548"/>
      <c r="O206" s="549"/>
      <c r="P206" s="549"/>
      <c r="Q206" s="550"/>
      <c r="R206" s="518" t="str">
        <f t="shared" ref="R206:U206" si="201">IFERROR((N206/J206),"100%")</f>
        <v>100%</v>
      </c>
      <c r="S206" s="519" t="str">
        <f t="shared" si="201"/>
        <v>100%</v>
      </c>
      <c r="T206" s="519" t="str">
        <f t="shared" si="201"/>
        <v>100%</v>
      </c>
      <c r="U206" s="520" t="str">
        <f t="shared" si="201"/>
        <v>100%</v>
      </c>
      <c r="V206" s="521" t="str">
        <f t="shared" si="1"/>
        <v>No Programado</v>
      </c>
      <c r="W206" s="519" t="str">
        <f t="shared" si="55"/>
        <v>No Programado</v>
      </c>
      <c r="X206" s="519" t="str">
        <f t="shared" si="110"/>
        <v>No Programado</v>
      </c>
      <c r="Y206" s="522" t="str">
        <f t="shared" si="111"/>
        <v>No Programado</v>
      </c>
      <c r="Z206" s="610"/>
      <c r="AA206" s="428"/>
      <c r="AB206" s="428"/>
      <c r="AC206" s="429"/>
    </row>
    <row r="207" spans="1:29" ht="15.75" hidden="1" customHeight="1">
      <c r="A207" s="83"/>
      <c r="B207" s="83"/>
      <c r="C207" s="546" t="str">
        <f>IF(ISBLANK('5. Pp (3 años)'!B239),"",'5. Pp (3 años)'!B239)</f>
        <v/>
      </c>
      <c r="D207" s="217" t="str">
        <f>IF(ISBLANK('5. Pp (3 años)'!C239),"",'5. Pp (3 años)'!C239)</f>
        <v/>
      </c>
      <c r="E207" s="216" t="str">
        <f>IF(ISBLANK('5. Pp (3 años)'!D239),"",'5. Pp (3 años)'!D239)</f>
        <v/>
      </c>
      <c r="F207" s="216" t="str">
        <f>IF(ISBLANK('5. Pp (3 años)'!E239),"",'5. Pp (3 años)'!E239)</f>
        <v/>
      </c>
      <c r="G207" s="217" t="str">
        <f>IF(ISBLANK('5. Pp (3 años)'!H239),"",'5. Pp (3 años)'!H239)</f>
        <v/>
      </c>
      <c r="H207" s="547" t="str">
        <f>IF(ISBLANK('5. Pp (3 años)'!J239),"",'5. Pp (3 años)'!J239)</f>
        <v/>
      </c>
      <c r="I207" s="609" t="str">
        <f>IF(ISBLANK('9. METAS'!K213),"",'9. METAS'!K213)</f>
        <v/>
      </c>
      <c r="J207" s="533" t="str">
        <f>IF(ISBLANK('9. METAS'!Q213),"",'9. METAS'!Q213)</f>
        <v/>
      </c>
      <c r="K207" s="534" t="str">
        <f>IF(ISBLANK('9. METAS'!R213),"",'9. METAS'!R213)</f>
        <v/>
      </c>
      <c r="L207" s="534" t="str">
        <f>IF(ISBLANK('9. METAS'!S213),"",'9. METAS'!S213)</f>
        <v/>
      </c>
      <c r="M207" s="535" t="str">
        <f>IF(ISBLANK('9. METAS'!T213),"",'9. METAS'!T213)</f>
        <v/>
      </c>
      <c r="N207" s="548"/>
      <c r="O207" s="549"/>
      <c r="P207" s="549"/>
      <c r="Q207" s="550"/>
      <c r="R207" s="518" t="str">
        <f t="shared" ref="R207:U207" si="202">IFERROR((N207/J207),"100%")</f>
        <v>100%</v>
      </c>
      <c r="S207" s="519" t="str">
        <f t="shared" si="202"/>
        <v>100%</v>
      </c>
      <c r="T207" s="519" t="str">
        <f t="shared" si="202"/>
        <v>100%</v>
      </c>
      <c r="U207" s="520" t="str">
        <f t="shared" si="202"/>
        <v>100%</v>
      </c>
      <c r="V207" s="521" t="str">
        <f t="shared" si="1"/>
        <v>No Programado</v>
      </c>
      <c r="W207" s="519" t="str">
        <f t="shared" si="55"/>
        <v>No Programado</v>
      </c>
      <c r="X207" s="519" t="str">
        <f t="shared" si="110"/>
        <v>No Programado</v>
      </c>
      <c r="Y207" s="522" t="str">
        <f t="shared" si="111"/>
        <v>No Programado</v>
      </c>
      <c r="Z207" s="610"/>
      <c r="AA207" s="428"/>
      <c r="AB207" s="428"/>
      <c r="AC207" s="429"/>
    </row>
    <row r="208" spans="1:29" ht="15.75" hidden="1" customHeight="1">
      <c r="A208" s="83"/>
      <c r="B208" s="83"/>
      <c r="C208" s="554" t="str">
        <f>IF(ISBLANK('5. Pp (3 años)'!B240),"",'5. Pp (3 años)'!B240)</f>
        <v/>
      </c>
      <c r="D208" s="228" t="str">
        <f>IF(ISBLANK('5. Pp (3 años)'!C240),"",'5. Pp (3 años)'!C240)</f>
        <v/>
      </c>
      <c r="E208" s="155" t="str">
        <f>IF(ISBLANK('5. Pp (3 años)'!D240),"",'5. Pp (3 años)'!D240)</f>
        <v/>
      </c>
      <c r="F208" s="155" t="str">
        <f>IF(ISBLANK('5. Pp (3 años)'!E240),"",'5. Pp (3 años)'!E240)</f>
        <v/>
      </c>
      <c r="G208" s="312" t="str">
        <f>IF(ISBLANK('5. Pp (3 años)'!H240),"",'5. Pp (3 años)'!H240)</f>
        <v/>
      </c>
      <c r="H208" s="555" t="str">
        <f>IF(ISBLANK('5. Pp (3 años)'!J240),"",'5. Pp (3 años)'!J240)</f>
        <v/>
      </c>
      <c r="I208" s="609" t="str">
        <f>IF(ISBLANK('9. METAS'!K214),"",'9. METAS'!K214)</f>
        <v/>
      </c>
      <c r="J208" s="533" t="str">
        <f>IF(ISBLANK('9. METAS'!Q214),"",'9. METAS'!Q214)</f>
        <v/>
      </c>
      <c r="K208" s="534" t="str">
        <f>IF(ISBLANK('9. METAS'!R214),"",'9. METAS'!R214)</f>
        <v/>
      </c>
      <c r="L208" s="534" t="str">
        <f>IF(ISBLANK('9. METAS'!S214),"",'9. METAS'!S214)</f>
        <v/>
      </c>
      <c r="M208" s="535" t="str">
        <f>IF(ISBLANK('9. METAS'!T214),"",'9. METAS'!T214)</f>
        <v/>
      </c>
      <c r="N208" s="548"/>
      <c r="O208" s="549"/>
      <c r="P208" s="549"/>
      <c r="Q208" s="550"/>
      <c r="R208" s="518" t="str">
        <f t="shared" ref="R208:U208" si="203">IFERROR((N208/J208),"100%")</f>
        <v>100%</v>
      </c>
      <c r="S208" s="519" t="str">
        <f t="shared" si="203"/>
        <v>100%</v>
      </c>
      <c r="T208" s="519" t="str">
        <f t="shared" si="203"/>
        <v>100%</v>
      </c>
      <c r="U208" s="520" t="str">
        <f t="shared" si="203"/>
        <v>100%</v>
      </c>
      <c r="V208" s="521" t="str">
        <f t="shared" si="1"/>
        <v>No Programado</v>
      </c>
      <c r="W208" s="519" t="str">
        <f t="shared" si="55"/>
        <v>No Programado</v>
      </c>
      <c r="X208" s="519" t="str">
        <f t="shared" si="110"/>
        <v>No Programado</v>
      </c>
      <c r="Y208" s="522" t="str">
        <f t="shared" si="111"/>
        <v>No Programado</v>
      </c>
      <c r="Z208" s="610"/>
      <c r="AA208" s="428"/>
      <c r="AB208" s="428"/>
      <c r="AC208" s="429"/>
    </row>
    <row r="209" spans="1:29" ht="15.75" hidden="1" customHeight="1">
      <c r="A209" s="83"/>
      <c r="B209" s="83"/>
      <c r="C209" s="554" t="str">
        <f>IF(ISBLANK('5. Pp (3 años)'!B241),"",'5. Pp (3 años)'!B241)</f>
        <v/>
      </c>
      <c r="D209" s="228" t="str">
        <f>IF(ISBLANK('5. Pp (3 años)'!C241),"",'5. Pp (3 años)'!C241)</f>
        <v/>
      </c>
      <c r="E209" s="155" t="str">
        <f>IF(ISBLANK('5. Pp (3 años)'!D241),"",'5. Pp (3 años)'!D241)</f>
        <v/>
      </c>
      <c r="F209" s="155" t="str">
        <f>IF(ISBLANK('5. Pp (3 años)'!E241),"",'5. Pp (3 años)'!E241)</f>
        <v/>
      </c>
      <c r="G209" s="228" t="str">
        <f>IF(ISBLANK('5. Pp (3 años)'!H241),"",'5. Pp (3 años)'!H241)</f>
        <v/>
      </c>
      <c r="H209" s="555" t="str">
        <f>IF(ISBLANK('5. Pp (3 años)'!J241),"",'5. Pp (3 años)'!J241)</f>
        <v/>
      </c>
      <c r="I209" s="609" t="str">
        <f>IF(ISBLANK('9. METAS'!K215),"",'9. METAS'!K215)</f>
        <v/>
      </c>
      <c r="J209" s="533" t="str">
        <f>IF(ISBLANK('9. METAS'!Q215),"",'9. METAS'!Q215)</f>
        <v/>
      </c>
      <c r="K209" s="534" t="str">
        <f>IF(ISBLANK('9. METAS'!R215),"",'9. METAS'!R215)</f>
        <v/>
      </c>
      <c r="L209" s="534" t="str">
        <f>IF(ISBLANK('9. METAS'!S215),"",'9. METAS'!S215)</f>
        <v/>
      </c>
      <c r="M209" s="535" t="str">
        <f>IF(ISBLANK('9. METAS'!T215),"",'9. METAS'!T215)</f>
        <v/>
      </c>
      <c r="N209" s="548"/>
      <c r="O209" s="549"/>
      <c r="P209" s="549"/>
      <c r="Q209" s="550"/>
      <c r="R209" s="518" t="str">
        <f t="shared" ref="R209:U209" si="204">IFERROR((N209/J209),"100%")</f>
        <v>100%</v>
      </c>
      <c r="S209" s="519" t="str">
        <f t="shared" si="204"/>
        <v>100%</v>
      </c>
      <c r="T209" s="519" t="str">
        <f t="shared" si="204"/>
        <v>100%</v>
      </c>
      <c r="U209" s="520" t="str">
        <f t="shared" si="204"/>
        <v>100%</v>
      </c>
      <c r="V209" s="521" t="str">
        <f t="shared" si="1"/>
        <v>No Programado</v>
      </c>
      <c r="W209" s="519" t="str">
        <f t="shared" si="55"/>
        <v>No Programado</v>
      </c>
      <c r="X209" s="519" t="str">
        <f t="shared" si="110"/>
        <v>No Programado</v>
      </c>
      <c r="Y209" s="522" t="str">
        <f t="shared" si="111"/>
        <v>No Programado</v>
      </c>
      <c r="Z209" s="610"/>
      <c r="AA209" s="428"/>
      <c r="AB209" s="428"/>
      <c r="AC209" s="429"/>
    </row>
    <row r="210" spans="1:29" ht="15.75" hidden="1" customHeight="1">
      <c r="A210" s="83"/>
      <c r="B210" s="83"/>
      <c r="C210" s="554" t="str">
        <f>IF(ISBLANK('5. Pp (3 años)'!B242),"",'5. Pp (3 años)'!B242)</f>
        <v/>
      </c>
      <c r="D210" s="228" t="str">
        <f>IF(ISBLANK('5. Pp (3 años)'!C242),"",'5. Pp (3 años)'!C242)</f>
        <v/>
      </c>
      <c r="E210" s="155" t="str">
        <f>IF(ISBLANK('5. Pp (3 años)'!D242),"",'5. Pp (3 años)'!D242)</f>
        <v/>
      </c>
      <c r="F210" s="155" t="str">
        <f>IF(ISBLANK('5. Pp (3 años)'!E242),"",'5. Pp (3 años)'!E242)</f>
        <v/>
      </c>
      <c r="G210" s="228" t="str">
        <f>IF(ISBLANK('5. Pp (3 años)'!H242),"",'5. Pp (3 años)'!H242)</f>
        <v/>
      </c>
      <c r="H210" s="555" t="str">
        <f>IF(ISBLANK('5. Pp (3 años)'!J242),"",'5. Pp (3 años)'!J242)</f>
        <v/>
      </c>
      <c r="I210" s="609" t="str">
        <f>IF(ISBLANK('9. METAS'!K216),"",'9. METAS'!K216)</f>
        <v/>
      </c>
      <c r="J210" s="533" t="str">
        <f>IF(ISBLANK('9. METAS'!Q216),"",'9. METAS'!Q216)</f>
        <v/>
      </c>
      <c r="K210" s="534" t="str">
        <f>IF(ISBLANK('9. METAS'!R216),"",'9. METAS'!R216)</f>
        <v/>
      </c>
      <c r="L210" s="534" t="str">
        <f>IF(ISBLANK('9. METAS'!S216),"",'9. METAS'!S216)</f>
        <v/>
      </c>
      <c r="M210" s="535" t="str">
        <f>IF(ISBLANK('9. METAS'!T216),"",'9. METAS'!T216)</f>
        <v/>
      </c>
      <c r="N210" s="548"/>
      <c r="O210" s="549"/>
      <c r="P210" s="549"/>
      <c r="Q210" s="550"/>
      <c r="R210" s="518" t="str">
        <f t="shared" ref="R210:U210" si="205">IFERROR((N210/J210),"100%")</f>
        <v>100%</v>
      </c>
      <c r="S210" s="519" t="str">
        <f t="shared" si="205"/>
        <v>100%</v>
      </c>
      <c r="T210" s="519" t="str">
        <f t="shared" si="205"/>
        <v>100%</v>
      </c>
      <c r="U210" s="520" t="str">
        <f t="shared" si="205"/>
        <v>100%</v>
      </c>
      <c r="V210" s="521" t="str">
        <f t="shared" si="1"/>
        <v>No Programado</v>
      </c>
      <c r="W210" s="519" t="str">
        <f t="shared" si="55"/>
        <v>No Programado</v>
      </c>
      <c r="X210" s="519" t="str">
        <f t="shared" si="110"/>
        <v>No Programado</v>
      </c>
      <c r="Y210" s="522" t="str">
        <f t="shared" si="111"/>
        <v>No Programado</v>
      </c>
      <c r="Z210" s="610"/>
      <c r="AA210" s="428"/>
      <c r="AB210" s="428"/>
      <c r="AC210" s="429"/>
    </row>
    <row r="211" spans="1:29" ht="15.75" hidden="1" customHeight="1">
      <c r="A211" s="83"/>
      <c r="B211" s="83"/>
      <c r="C211" s="554" t="str">
        <f>IF(ISBLANK('5. Pp (3 años)'!B243),"",'5. Pp (3 años)'!B243)</f>
        <v/>
      </c>
      <c r="D211" s="228" t="str">
        <f>IF(ISBLANK('5. Pp (3 años)'!C243),"",'5. Pp (3 años)'!C243)</f>
        <v/>
      </c>
      <c r="E211" s="155" t="str">
        <f>IF(ISBLANK('5. Pp (3 años)'!D243),"",'5. Pp (3 años)'!D243)</f>
        <v/>
      </c>
      <c r="F211" s="155" t="str">
        <f>IF(ISBLANK('5. Pp (3 años)'!E243),"",'5. Pp (3 años)'!E243)</f>
        <v/>
      </c>
      <c r="G211" s="228" t="str">
        <f>IF(ISBLANK('5. Pp (3 años)'!H243),"",'5. Pp (3 años)'!H243)</f>
        <v/>
      </c>
      <c r="H211" s="555" t="str">
        <f>IF(ISBLANK('5. Pp (3 años)'!J243),"",'5. Pp (3 años)'!J243)</f>
        <v/>
      </c>
      <c r="I211" s="609" t="str">
        <f>IF(ISBLANK('9. METAS'!K217),"",'9. METAS'!K217)</f>
        <v/>
      </c>
      <c r="J211" s="533" t="str">
        <f>IF(ISBLANK('9. METAS'!Q217),"",'9. METAS'!Q217)</f>
        <v/>
      </c>
      <c r="K211" s="534" t="str">
        <f>IF(ISBLANK('9. METAS'!R217),"",'9. METAS'!R217)</f>
        <v/>
      </c>
      <c r="L211" s="534" t="str">
        <f>IF(ISBLANK('9. METAS'!S217),"",'9. METAS'!S217)</f>
        <v/>
      </c>
      <c r="M211" s="535" t="str">
        <f>IF(ISBLANK('9. METAS'!T217),"",'9. METAS'!T217)</f>
        <v/>
      </c>
      <c r="N211" s="548"/>
      <c r="O211" s="549"/>
      <c r="P211" s="549"/>
      <c r="Q211" s="550"/>
      <c r="R211" s="518" t="str">
        <f t="shared" ref="R211:U211" si="206">IFERROR((N211/J211),"100%")</f>
        <v>100%</v>
      </c>
      <c r="S211" s="519" t="str">
        <f t="shared" si="206"/>
        <v>100%</v>
      </c>
      <c r="T211" s="519" t="str">
        <f t="shared" si="206"/>
        <v>100%</v>
      </c>
      <c r="U211" s="520" t="str">
        <f t="shared" si="206"/>
        <v>100%</v>
      </c>
      <c r="V211" s="521" t="str">
        <f t="shared" si="1"/>
        <v>No Programado</v>
      </c>
      <c r="W211" s="519" t="str">
        <f t="shared" si="55"/>
        <v>No Programado</v>
      </c>
      <c r="X211" s="519" t="str">
        <f t="shared" si="110"/>
        <v>No Programado</v>
      </c>
      <c r="Y211" s="522" t="str">
        <f t="shared" si="111"/>
        <v>No Programado</v>
      </c>
      <c r="Z211" s="610"/>
      <c r="AA211" s="428"/>
      <c r="AB211" s="428"/>
      <c r="AC211" s="429"/>
    </row>
    <row r="212" spans="1:29" ht="15.75" hidden="1" customHeight="1">
      <c r="A212" s="83"/>
      <c r="B212" s="83"/>
      <c r="C212" s="554" t="str">
        <f>IF(ISBLANK('5. Pp (3 años)'!B244),"",'5. Pp (3 años)'!B244)</f>
        <v/>
      </c>
      <c r="D212" s="228" t="str">
        <f>IF(ISBLANK('5. Pp (3 años)'!C244),"",'5. Pp (3 años)'!C244)</f>
        <v/>
      </c>
      <c r="E212" s="155" t="str">
        <f>IF(ISBLANK('5. Pp (3 años)'!D244),"",'5. Pp (3 años)'!D244)</f>
        <v/>
      </c>
      <c r="F212" s="155" t="str">
        <f>IF(ISBLANK('5. Pp (3 años)'!E244),"",'5. Pp (3 años)'!E244)</f>
        <v/>
      </c>
      <c r="G212" s="228" t="str">
        <f>IF(ISBLANK('5. Pp (3 años)'!H244),"",'5. Pp (3 años)'!H244)</f>
        <v/>
      </c>
      <c r="H212" s="555" t="str">
        <f>IF(ISBLANK('5. Pp (3 años)'!J244),"",'5. Pp (3 años)'!J244)</f>
        <v/>
      </c>
      <c r="I212" s="609" t="str">
        <f>IF(ISBLANK('9. METAS'!K218),"",'9. METAS'!K218)</f>
        <v/>
      </c>
      <c r="J212" s="533" t="str">
        <f>IF(ISBLANK('9. METAS'!Q218),"",'9. METAS'!Q218)</f>
        <v/>
      </c>
      <c r="K212" s="534" t="str">
        <f>IF(ISBLANK('9. METAS'!R218),"",'9. METAS'!R218)</f>
        <v/>
      </c>
      <c r="L212" s="534" t="str">
        <f>IF(ISBLANK('9. METAS'!S218),"",'9. METAS'!S218)</f>
        <v/>
      </c>
      <c r="M212" s="535" t="str">
        <f>IF(ISBLANK('9. METAS'!T218),"",'9. METAS'!T218)</f>
        <v/>
      </c>
      <c r="N212" s="548"/>
      <c r="O212" s="549"/>
      <c r="P212" s="549"/>
      <c r="Q212" s="550"/>
      <c r="R212" s="518" t="str">
        <f t="shared" ref="R212:U212" si="207">IFERROR((N212/J212),"100%")</f>
        <v>100%</v>
      </c>
      <c r="S212" s="519" t="str">
        <f t="shared" si="207"/>
        <v>100%</v>
      </c>
      <c r="T212" s="519" t="str">
        <f t="shared" si="207"/>
        <v>100%</v>
      </c>
      <c r="U212" s="520" t="str">
        <f t="shared" si="207"/>
        <v>100%</v>
      </c>
      <c r="V212" s="521" t="str">
        <f t="shared" si="1"/>
        <v>No Programado</v>
      </c>
      <c r="W212" s="519" t="str">
        <f t="shared" si="55"/>
        <v>No Programado</v>
      </c>
      <c r="X212" s="519" t="str">
        <f t="shared" si="110"/>
        <v>No Programado</v>
      </c>
      <c r="Y212" s="522" t="str">
        <f t="shared" si="111"/>
        <v>No Programado</v>
      </c>
      <c r="Z212" s="610"/>
      <c r="AA212" s="428"/>
      <c r="AB212" s="428"/>
      <c r="AC212" s="429"/>
    </row>
    <row r="213" spans="1:29" ht="15.75" hidden="1" customHeight="1">
      <c r="A213" s="83"/>
      <c r="B213" s="83"/>
      <c r="C213" s="554" t="str">
        <f>IF(ISBLANK('5. Pp (3 años)'!B245),"",'5. Pp (3 años)'!B245)</f>
        <v/>
      </c>
      <c r="D213" s="228" t="str">
        <f>IF(ISBLANK('5. Pp (3 años)'!C245),"",'5. Pp (3 años)'!C245)</f>
        <v/>
      </c>
      <c r="E213" s="155" t="str">
        <f>IF(ISBLANK('5. Pp (3 años)'!D245),"",'5. Pp (3 años)'!D245)</f>
        <v/>
      </c>
      <c r="F213" s="155" t="str">
        <f>IF(ISBLANK('5. Pp (3 años)'!E245),"",'5. Pp (3 años)'!E245)</f>
        <v/>
      </c>
      <c r="G213" s="228" t="str">
        <f>IF(ISBLANK('5. Pp (3 años)'!H245),"",'5. Pp (3 años)'!H245)</f>
        <v/>
      </c>
      <c r="H213" s="555" t="str">
        <f>IF(ISBLANK('5. Pp (3 años)'!J245),"",'5. Pp (3 años)'!J245)</f>
        <v/>
      </c>
      <c r="I213" s="609" t="str">
        <f>IF(ISBLANK('9. METAS'!K219),"",'9. METAS'!K219)</f>
        <v/>
      </c>
      <c r="J213" s="533" t="str">
        <f>IF(ISBLANK('9. METAS'!Q219),"",'9. METAS'!Q219)</f>
        <v/>
      </c>
      <c r="K213" s="534" t="str">
        <f>IF(ISBLANK('9. METAS'!R219),"",'9. METAS'!R219)</f>
        <v/>
      </c>
      <c r="L213" s="534" t="str">
        <f>IF(ISBLANK('9. METAS'!S219),"",'9. METAS'!S219)</f>
        <v/>
      </c>
      <c r="M213" s="535" t="str">
        <f>IF(ISBLANK('9. METAS'!T219),"",'9. METAS'!T219)</f>
        <v/>
      </c>
      <c r="N213" s="548"/>
      <c r="O213" s="549"/>
      <c r="P213" s="549"/>
      <c r="Q213" s="550"/>
      <c r="R213" s="518" t="str">
        <f t="shared" ref="R213:U213" si="208">IFERROR((N213/J213),"100%")</f>
        <v>100%</v>
      </c>
      <c r="S213" s="519" t="str">
        <f t="shared" si="208"/>
        <v>100%</v>
      </c>
      <c r="T213" s="519" t="str">
        <f t="shared" si="208"/>
        <v>100%</v>
      </c>
      <c r="U213" s="520" t="str">
        <f t="shared" si="208"/>
        <v>100%</v>
      </c>
      <c r="V213" s="521" t="str">
        <f t="shared" si="1"/>
        <v>No Programado</v>
      </c>
      <c r="W213" s="519" t="str">
        <f t="shared" si="55"/>
        <v>No Programado</v>
      </c>
      <c r="X213" s="519" t="str">
        <f t="shared" si="110"/>
        <v>No Programado</v>
      </c>
      <c r="Y213" s="522" t="str">
        <f t="shared" si="111"/>
        <v>No Programado</v>
      </c>
      <c r="Z213" s="610"/>
      <c r="AA213" s="428"/>
      <c r="AB213" s="428"/>
      <c r="AC213" s="429"/>
    </row>
    <row r="214" spans="1:29" ht="15.75" hidden="1" customHeight="1">
      <c r="A214" s="83"/>
      <c r="B214" s="83"/>
      <c r="C214" s="554" t="str">
        <f>IF(ISBLANK('5. Pp (3 años)'!B246),"",'5. Pp (3 años)'!B246)</f>
        <v/>
      </c>
      <c r="D214" s="228" t="str">
        <f>IF(ISBLANK('5. Pp (3 años)'!C246),"",'5. Pp (3 años)'!C246)</f>
        <v/>
      </c>
      <c r="E214" s="155" t="str">
        <f>IF(ISBLANK('5. Pp (3 años)'!D246),"",'5. Pp (3 años)'!D246)</f>
        <v/>
      </c>
      <c r="F214" s="155" t="str">
        <f>IF(ISBLANK('5. Pp (3 años)'!E246),"",'5. Pp (3 años)'!E246)</f>
        <v/>
      </c>
      <c r="G214" s="556" t="str">
        <f>IF(ISBLANK('5. Pp (3 años)'!H246),"",'5. Pp (3 años)'!H246)</f>
        <v/>
      </c>
      <c r="H214" s="555" t="str">
        <f>IF(ISBLANK('5. Pp (3 años)'!J246),"",'5. Pp (3 años)'!J246)</f>
        <v/>
      </c>
      <c r="I214" s="609" t="str">
        <f>IF(ISBLANK('9. METAS'!K220),"",'9. METAS'!K220)</f>
        <v/>
      </c>
      <c r="J214" s="533" t="str">
        <f>IF(ISBLANK('9. METAS'!Q220),"",'9. METAS'!Q220)</f>
        <v/>
      </c>
      <c r="K214" s="534" t="str">
        <f>IF(ISBLANK('9. METAS'!R220),"",'9. METAS'!R220)</f>
        <v/>
      </c>
      <c r="L214" s="534" t="str">
        <f>IF(ISBLANK('9. METAS'!S220),"",'9. METAS'!S220)</f>
        <v/>
      </c>
      <c r="M214" s="535" t="str">
        <f>IF(ISBLANK('9. METAS'!T220),"",'9. METAS'!T220)</f>
        <v/>
      </c>
      <c r="N214" s="548"/>
      <c r="O214" s="549"/>
      <c r="P214" s="549"/>
      <c r="Q214" s="550"/>
      <c r="R214" s="518" t="str">
        <f t="shared" ref="R214:U214" si="209">IFERROR((N214/J214),"100%")</f>
        <v>100%</v>
      </c>
      <c r="S214" s="519" t="str">
        <f t="shared" si="209"/>
        <v>100%</v>
      </c>
      <c r="T214" s="519" t="str">
        <f t="shared" si="209"/>
        <v>100%</v>
      </c>
      <c r="U214" s="520" t="str">
        <f t="shared" si="209"/>
        <v>100%</v>
      </c>
      <c r="V214" s="521" t="str">
        <f t="shared" si="1"/>
        <v>No Programado</v>
      </c>
      <c r="W214" s="519" t="str">
        <f t="shared" si="55"/>
        <v>No Programado</v>
      </c>
      <c r="X214" s="519" t="str">
        <f t="shared" si="110"/>
        <v>No Programado</v>
      </c>
      <c r="Y214" s="522" t="str">
        <f t="shared" si="111"/>
        <v>No Programado</v>
      </c>
      <c r="Z214" s="610"/>
      <c r="AA214" s="428"/>
      <c r="AB214" s="428"/>
      <c r="AC214" s="429"/>
    </row>
    <row r="215" spans="1:29" ht="15.75" hidden="1" customHeight="1">
      <c r="A215" s="83"/>
      <c r="B215" s="83"/>
      <c r="C215" s="546" t="str">
        <f>IF(ISBLANK('5. Pp (3 años)'!B247),"",'5. Pp (3 años)'!B247)</f>
        <v/>
      </c>
      <c r="D215" s="217" t="str">
        <f>IF(ISBLANK('5. Pp (3 años)'!C247),"",'5. Pp (3 años)'!C247)</f>
        <v/>
      </c>
      <c r="E215" s="216" t="str">
        <f>IF(ISBLANK('5. Pp (3 años)'!D247),"",'5. Pp (3 años)'!D247)</f>
        <v/>
      </c>
      <c r="F215" s="216" t="str">
        <f>IF(ISBLANK('5. Pp (3 años)'!E247),"",'5. Pp (3 años)'!E247)</f>
        <v/>
      </c>
      <c r="G215" s="217" t="str">
        <f>IF(ISBLANK('5. Pp (3 años)'!H247),"",'5. Pp (3 años)'!H247)</f>
        <v/>
      </c>
      <c r="H215" s="547" t="str">
        <f>IF(ISBLANK('5. Pp (3 años)'!J247),"",'5. Pp (3 años)'!J247)</f>
        <v/>
      </c>
      <c r="I215" s="609" t="str">
        <f>IF(ISBLANK('9. METAS'!K221),"",'9. METAS'!K221)</f>
        <v/>
      </c>
      <c r="J215" s="533" t="str">
        <f>IF(ISBLANK('9. METAS'!Q221),"",'9. METAS'!Q221)</f>
        <v/>
      </c>
      <c r="K215" s="534" t="str">
        <f>IF(ISBLANK('9. METAS'!R221),"",'9. METAS'!R221)</f>
        <v/>
      </c>
      <c r="L215" s="534" t="str">
        <f>IF(ISBLANK('9. METAS'!S221),"",'9. METAS'!S221)</f>
        <v/>
      </c>
      <c r="M215" s="535" t="str">
        <f>IF(ISBLANK('9. METAS'!T221),"",'9. METAS'!T221)</f>
        <v/>
      </c>
      <c r="N215" s="548"/>
      <c r="O215" s="549"/>
      <c r="P215" s="549"/>
      <c r="Q215" s="550"/>
      <c r="R215" s="518" t="str">
        <f t="shared" ref="R215:U215" si="210">IFERROR((N215/J215),"100%")</f>
        <v>100%</v>
      </c>
      <c r="S215" s="519" t="str">
        <f t="shared" si="210"/>
        <v>100%</v>
      </c>
      <c r="T215" s="519" t="str">
        <f t="shared" si="210"/>
        <v>100%</v>
      </c>
      <c r="U215" s="520" t="str">
        <f t="shared" si="210"/>
        <v>100%</v>
      </c>
      <c r="V215" s="521" t="str">
        <f t="shared" si="1"/>
        <v>No Programado</v>
      </c>
      <c r="W215" s="519" t="str">
        <f t="shared" si="55"/>
        <v>No Programado</v>
      </c>
      <c r="X215" s="519" t="str">
        <f t="shared" si="110"/>
        <v>No Programado</v>
      </c>
      <c r="Y215" s="522" t="str">
        <f t="shared" si="111"/>
        <v>No Programado</v>
      </c>
      <c r="Z215" s="610"/>
      <c r="AA215" s="428"/>
      <c r="AB215" s="428"/>
      <c r="AC215" s="429"/>
    </row>
    <row r="216" spans="1:29" ht="15.75" hidden="1" customHeight="1">
      <c r="A216" s="83"/>
      <c r="B216" s="83"/>
      <c r="C216" s="554" t="str">
        <f>IF(ISBLANK('5. Pp (3 años)'!B248),"",'5. Pp (3 años)'!B248)</f>
        <v/>
      </c>
      <c r="D216" s="228" t="str">
        <f>IF(ISBLANK('5. Pp (3 años)'!C248),"",'5. Pp (3 años)'!C248)</f>
        <v/>
      </c>
      <c r="E216" s="155" t="str">
        <f>IF(ISBLANK('5. Pp (3 años)'!D248),"",'5. Pp (3 años)'!D248)</f>
        <v/>
      </c>
      <c r="F216" s="155" t="str">
        <f>IF(ISBLANK('5. Pp (3 años)'!E248),"",'5. Pp (3 años)'!E248)</f>
        <v/>
      </c>
      <c r="G216" s="312" t="str">
        <f>IF(ISBLANK('5. Pp (3 años)'!H248),"",'5. Pp (3 años)'!H248)</f>
        <v/>
      </c>
      <c r="H216" s="555" t="str">
        <f>IF(ISBLANK('5. Pp (3 años)'!J248),"",'5. Pp (3 años)'!J248)</f>
        <v/>
      </c>
      <c r="I216" s="609" t="str">
        <f>IF(ISBLANK('9. METAS'!K222),"",'9. METAS'!K222)</f>
        <v/>
      </c>
      <c r="J216" s="533" t="str">
        <f>IF(ISBLANK('9. METAS'!Q222),"",'9. METAS'!Q222)</f>
        <v/>
      </c>
      <c r="K216" s="534" t="str">
        <f>IF(ISBLANK('9. METAS'!R222),"",'9. METAS'!R222)</f>
        <v/>
      </c>
      <c r="L216" s="534" t="str">
        <f>IF(ISBLANK('9. METAS'!S222),"",'9. METAS'!S222)</f>
        <v/>
      </c>
      <c r="M216" s="535" t="str">
        <f>IF(ISBLANK('9. METAS'!T222),"",'9. METAS'!T222)</f>
        <v/>
      </c>
      <c r="N216" s="548"/>
      <c r="O216" s="549"/>
      <c r="P216" s="549"/>
      <c r="Q216" s="550"/>
      <c r="R216" s="518" t="str">
        <f t="shared" ref="R216:U216" si="211">IFERROR((N216/J216),"100%")</f>
        <v>100%</v>
      </c>
      <c r="S216" s="519" t="str">
        <f t="shared" si="211"/>
        <v>100%</v>
      </c>
      <c r="T216" s="519" t="str">
        <f t="shared" si="211"/>
        <v>100%</v>
      </c>
      <c r="U216" s="520" t="str">
        <f t="shared" si="211"/>
        <v>100%</v>
      </c>
      <c r="V216" s="521" t="str">
        <f t="shared" si="1"/>
        <v>No Programado</v>
      </c>
      <c r="W216" s="519" t="str">
        <f t="shared" si="55"/>
        <v>No Programado</v>
      </c>
      <c r="X216" s="519" t="str">
        <f t="shared" si="110"/>
        <v>No Programado</v>
      </c>
      <c r="Y216" s="522" t="str">
        <f t="shared" si="111"/>
        <v>No Programado</v>
      </c>
      <c r="Z216" s="610"/>
      <c r="AA216" s="428"/>
      <c r="AB216" s="428"/>
      <c r="AC216" s="429"/>
    </row>
    <row r="217" spans="1:29" ht="15.75" hidden="1" customHeight="1">
      <c r="A217" s="83"/>
      <c r="B217" s="83"/>
      <c r="C217" s="554" t="str">
        <f>IF(ISBLANK('5. Pp (3 años)'!B249),"",'5. Pp (3 años)'!B249)</f>
        <v/>
      </c>
      <c r="D217" s="228" t="str">
        <f>IF(ISBLANK('5. Pp (3 años)'!C249),"",'5. Pp (3 años)'!C249)</f>
        <v/>
      </c>
      <c r="E217" s="155" t="str">
        <f>IF(ISBLANK('5. Pp (3 años)'!D249),"",'5. Pp (3 años)'!D249)</f>
        <v/>
      </c>
      <c r="F217" s="155" t="str">
        <f>IF(ISBLANK('5. Pp (3 años)'!E249),"",'5. Pp (3 años)'!E249)</f>
        <v/>
      </c>
      <c r="G217" s="228" t="str">
        <f>IF(ISBLANK('5. Pp (3 años)'!H249),"",'5. Pp (3 años)'!H249)</f>
        <v/>
      </c>
      <c r="H217" s="555" t="str">
        <f>IF(ISBLANK('5. Pp (3 años)'!J249),"",'5. Pp (3 años)'!J249)</f>
        <v/>
      </c>
      <c r="I217" s="609" t="str">
        <f>IF(ISBLANK('9. METAS'!K223),"",'9. METAS'!K223)</f>
        <v/>
      </c>
      <c r="J217" s="533" t="str">
        <f>IF(ISBLANK('9. METAS'!Q223),"",'9. METAS'!Q223)</f>
        <v/>
      </c>
      <c r="K217" s="534" t="str">
        <f>IF(ISBLANK('9. METAS'!R223),"",'9. METAS'!R223)</f>
        <v/>
      </c>
      <c r="L217" s="534" t="str">
        <f>IF(ISBLANK('9. METAS'!S223),"",'9. METAS'!S223)</f>
        <v/>
      </c>
      <c r="M217" s="535" t="str">
        <f>IF(ISBLANK('9. METAS'!T223),"",'9. METAS'!T223)</f>
        <v/>
      </c>
      <c r="N217" s="548"/>
      <c r="O217" s="549"/>
      <c r="P217" s="549"/>
      <c r="Q217" s="550"/>
      <c r="R217" s="518" t="str">
        <f t="shared" ref="R217:U217" si="212">IFERROR((N217/J217),"100%")</f>
        <v>100%</v>
      </c>
      <c r="S217" s="519" t="str">
        <f t="shared" si="212"/>
        <v>100%</v>
      </c>
      <c r="T217" s="519" t="str">
        <f t="shared" si="212"/>
        <v>100%</v>
      </c>
      <c r="U217" s="520" t="str">
        <f t="shared" si="212"/>
        <v>100%</v>
      </c>
      <c r="V217" s="521" t="str">
        <f t="shared" si="1"/>
        <v>No Programado</v>
      </c>
      <c r="W217" s="519" t="str">
        <f t="shared" si="55"/>
        <v>No Programado</v>
      </c>
      <c r="X217" s="519" t="str">
        <f t="shared" si="110"/>
        <v>No Programado</v>
      </c>
      <c r="Y217" s="522" t="str">
        <f t="shared" si="111"/>
        <v>No Programado</v>
      </c>
      <c r="Z217" s="610"/>
      <c r="AA217" s="428"/>
      <c r="AB217" s="428"/>
      <c r="AC217" s="429"/>
    </row>
    <row r="218" spans="1:29" ht="15.75" hidden="1" customHeight="1">
      <c r="A218" s="83"/>
      <c r="B218" s="83"/>
      <c r="C218" s="554" t="str">
        <f>IF(ISBLANK('5. Pp (3 años)'!B250),"",'5. Pp (3 años)'!B250)</f>
        <v/>
      </c>
      <c r="D218" s="228" t="str">
        <f>IF(ISBLANK('5. Pp (3 años)'!C250),"",'5. Pp (3 años)'!C250)</f>
        <v/>
      </c>
      <c r="E218" s="155" t="str">
        <f>IF(ISBLANK('5. Pp (3 años)'!D250),"",'5. Pp (3 años)'!D250)</f>
        <v/>
      </c>
      <c r="F218" s="155" t="str">
        <f>IF(ISBLANK('5. Pp (3 años)'!E250),"",'5. Pp (3 años)'!E250)</f>
        <v/>
      </c>
      <c r="G218" s="228" t="str">
        <f>IF(ISBLANK('5. Pp (3 años)'!H250),"",'5. Pp (3 años)'!H250)</f>
        <v/>
      </c>
      <c r="H218" s="555" t="str">
        <f>IF(ISBLANK('5. Pp (3 años)'!J250),"",'5. Pp (3 años)'!J250)</f>
        <v/>
      </c>
      <c r="I218" s="609" t="str">
        <f>IF(ISBLANK('9. METAS'!K224),"",'9. METAS'!K224)</f>
        <v/>
      </c>
      <c r="J218" s="533" t="str">
        <f>IF(ISBLANK('9. METAS'!Q224),"",'9. METAS'!Q224)</f>
        <v/>
      </c>
      <c r="K218" s="534" t="str">
        <f>IF(ISBLANK('9. METAS'!R224),"",'9. METAS'!R224)</f>
        <v/>
      </c>
      <c r="L218" s="534" t="str">
        <f>IF(ISBLANK('9. METAS'!S224),"",'9. METAS'!S224)</f>
        <v/>
      </c>
      <c r="M218" s="535" t="str">
        <f>IF(ISBLANK('9. METAS'!T224),"",'9. METAS'!T224)</f>
        <v/>
      </c>
      <c r="N218" s="548"/>
      <c r="O218" s="549"/>
      <c r="P218" s="549"/>
      <c r="Q218" s="550"/>
      <c r="R218" s="518" t="str">
        <f t="shared" ref="R218:U218" si="213">IFERROR((N218/J218),"100%")</f>
        <v>100%</v>
      </c>
      <c r="S218" s="519" t="str">
        <f t="shared" si="213"/>
        <v>100%</v>
      </c>
      <c r="T218" s="519" t="str">
        <f t="shared" si="213"/>
        <v>100%</v>
      </c>
      <c r="U218" s="520" t="str">
        <f t="shared" si="213"/>
        <v>100%</v>
      </c>
      <c r="V218" s="521" t="str">
        <f t="shared" si="1"/>
        <v>No Programado</v>
      </c>
      <c r="W218" s="519" t="str">
        <f t="shared" si="55"/>
        <v>No Programado</v>
      </c>
      <c r="X218" s="519" t="str">
        <f t="shared" si="110"/>
        <v>No Programado</v>
      </c>
      <c r="Y218" s="522" t="str">
        <f t="shared" si="111"/>
        <v>No Programado</v>
      </c>
      <c r="Z218" s="610"/>
      <c r="AA218" s="428"/>
      <c r="AB218" s="428"/>
      <c r="AC218" s="429"/>
    </row>
    <row r="219" spans="1:29" ht="15.75" hidden="1" customHeight="1">
      <c r="A219" s="83"/>
      <c r="B219" s="83"/>
      <c r="C219" s="554" t="str">
        <f>IF(ISBLANK('5. Pp (3 años)'!B251),"",'5. Pp (3 años)'!B251)</f>
        <v/>
      </c>
      <c r="D219" s="228" t="str">
        <f>IF(ISBLANK('5. Pp (3 años)'!C251),"",'5. Pp (3 años)'!C251)</f>
        <v/>
      </c>
      <c r="E219" s="155" t="str">
        <f>IF(ISBLANK('5. Pp (3 años)'!D251),"",'5. Pp (3 años)'!D251)</f>
        <v/>
      </c>
      <c r="F219" s="155" t="str">
        <f>IF(ISBLANK('5. Pp (3 años)'!E251),"",'5. Pp (3 años)'!E251)</f>
        <v/>
      </c>
      <c r="G219" s="228" t="str">
        <f>IF(ISBLANK('5. Pp (3 años)'!H251),"",'5. Pp (3 años)'!H251)</f>
        <v/>
      </c>
      <c r="H219" s="555" t="str">
        <f>IF(ISBLANK('5. Pp (3 años)'!J251),"",'5. Pp (3 años)'!J251)</f>
        <v/>
      </c>
      <c r="I219" s="609" t="str">
        <f>IF(ISBLANK('9. METAS'!K225),"",'9. METAS'!K225)</f>
        <v/>
      </c>
      <c r="J219" s="533" t="str">
        <f>IF(ISBLANK('9. METAS'!Q225),"",'9. METAS'!Q225)</f>
        <v/>
      </c>
      <c r="K219" s="534" t="str">
        <f>IF(ISBLANK('9. METAS'!R225),"",'9. METAS'!R225)</f>
        <v/>
      </c>
      <c r="L219" s="534" t="str">
        <f>IF(ISBLANK('9. METAS'!S225),"",'9. METAS'!S225)</f>
        <v/>
      </c>
      <c r="M219" s="535" t="str">
        <f>IF(ISBLANK('9. METAS'!T225),"",'9. METAS'!T225)</f>
        <v/>
      </c>
      <c r="N219" s="548"/>
      <c r="O219" s="549"/>
      <c r="P219" s="549"/>
      <c r="Q219" s="550"/>
      <c r="R219" s="518" t="str">
        <f t="shared" ref="R219:U219" si="214">IFERROR((N219/J219),"100%")</f>
        <v>100%</v>
      </c>
      <c r="S219" s="519" t="str">
        <f t="shared" si="214"/>
        <v>100%</v>
      </c>
      <c r="T219" s="519" t="str">
        <f t="shared" si="214"/>
        <v>100%</v>
      </c>
      <c r="U219" s="520" t="str">
        <f t="shared" si="214"/>
        <v>100%</v>
      </c>
      <c r="V219" s="521" t="str">
        <f t="shared" si="1"/>
        <v>No Programado</v>
      </c>
      <c r="W219" s="519" t="str">
        <f t="shared" si="55"/>
        <v>No Programado</v>
      </c>
      <c r="X219" s="519" t="str">
        <f t="shared" si="110"/>
        <v>No Programado</v>
      </c>
      <c r="Y219" s="522" t="str">
        <f t="shared" si="111"/>
        <v>No Programado</v>
      </c>
      <c r="Z219" s="610"/>
      <c r="AA219" s="428"/>
      <c r="AB219" s="428"/>
      <c r="AC219" s="429"/>
    </row>
    <row r="220" spans="1:29" ht="15.75" hidden="1" customHeight="1">
      <c r="A220" s="83"/>
      <c r="B220" s="83"/>
      <c r="C220" s="554" t="str">
        <f>IF(ISBLANK('5. Pp (3 años)'!B252),"",'5. Pp (3 años)'!B252)</f>
        <v/>
      </c>
      <c r="D220" s="228" t="str">
        <f>IF(ISBLANK('5. Pp (3 años)'!C252),"",'5. Pp (3 años)'!C252)</f>
        <v/>
      </c>
      <c r="E220" s="155" t="str">
        <f>IF(ISBLANK('5. Pp (3 años)'!D252),"",'5. Pp (3 años)'!D252)</f>
        <v/>
      </c>
      <c r="F220" s="155" t="str">
        <f>IF(ISBLANK('5. Pp (3 años)'!E252),"",'5. Pp (3 años)'!E252)</f>
        <v/>
      </c>
      <c r="G220" s="556" t="str">
        <f>IF(ISBLANK('5. Pp (3 años)'!H252),"",'5. Pp (3 años)'!H252)</f>
        <v/>
      </c>
      <c r="H220" s="555" t="str">
        <f>IF(ISBLANK('5. Pp (3 años)'!J252),"",'5. Pp (3 años)'!J252)</f>
        <v/>
      </c>
      <c r="I220" s="609" t="str">
        <f>IF(ISBLANK('9. METAS'!K226),"",'9. METAS'!K226)</f>
        <v/>
      </c>
      <c r="J220" s="533" t="str">
        <f>IF(ISBLANK('9. METAS'!Q226),"",'9. METAS'!Q226)</f>
        <v/>
      </c>
      <c r="K220" s="534" t="str">
        <f>IF(ISBLANK('9. METAS'!R226),"",'9. METAS'!R226)</f>
        <v/>
      </c>
      <c r="L220" s="534" t="str">
        <f>IF(ISBLANK('9. METAS'!S226),"",'9. METAS'!S226)</f>
        <v/>
      </c>
      <c r="M220" s="535" t="str">
        <f>IF(ISBLANK('9. METAS'!T226),"",'9. METAS'!T226)</f>
        <v/>
      </c>
      <c r="N220" s="548"/>
      <c r="O220" s="549"/>
      <c r="P220" s="549"/>
      <c r="Q220" s="550"/>
      <c r="R220" s="518" t="str">
        <f t="shared" ref="R220:U220" si="215">IFERROR((N220/J220),"100%")</f>
        <v>100%</v>
      </c>
      <c r="S220" s="519" t="str">
        <f t="shared" si="215"/>
        <v>100%</v>
      </c>
      <c r="T220" s="519" t="str">
        <f t="shared" si="215"/>
        <v>100%</v>
      </c>
      <c r="U220" s="520" t="str">
        <f t="shared" si="215"/>
        <v>100%</v>
      </c>
      <c r="V220" s="521" t="str">
        <f t="shared" si="1"/>
        <v>No Programado</v>
      </c>
      <c r="W220" s="519" t="str">
        <f t="shared" si="55"/>
        <v>No Programado</v>
      </c>
      <c r="X220" s="519" t="str">
        <f t="shared" si="110"/>
        <v>No Programado</v>
      </c>
      <c r="Y220" s="522" t="str">
        <f t="shared" si="111"/>
        <v>No Programado</v>
      </c>
      <c r="Z220" s="610"/>
      <c r="AA220" s="428"/>
      <c r="AB220" s="428"/>
      <c r="AC220" s="429"/>
    </row>
    <row r="221" spans="1:29" ht="15.75" hidden="1" customHeight="1">
      <c r="A221" s="83"/>
      <c r="B221" s="83"/>
      <c r="C221" s="546" t="str">
        <f>IF(ISBLANK('5. Pp (3 años)'!B253),"",'5. Pp (3 años)'!B253)</f>
        <v/>
      </c>
      <c r="D221" s="217" t="str">
        <f>IF(ISBLANK('5. Pp (3 años)'!C253),"",'5. Pp (3 años)'!C253)</f>
        <v/>
      </c>
      <c r="E221" s="216" t="str">
        <f>IF(ISBLANK('5. Pp (3 años)'!D253),"",'5. Pp (3 años)'!D253)</f>
        <v/>
      </c>
      <c r="F221" s="216" t="str">
        <f>IF(ISBLANK('5. Pp (3 años)'!E253),"",'5. Pp (3 años)'!E253)</f>
        <v/>
      </c>
      <c r="G221" s="217" t="str">
        <f>IF(ISBLANK('5. Pp (3 años)'!H253),"",'5. Pp (3 años)'!H253)</f>
        <v/>
      </c>
      <c r="H221" s="547" t="str">
        <f>IF(ISBLANK('5. Pp (3 años)'!J253),"",'5. Pp (3 años)'!J253)</f>
        <v/>
      </c>
      <c r="I221" s="609" t="str">
        <f>IF(ISBLANK('9. METAS'!K227),"",'9. METAS'!K227)</f>
        <v/>
      </c>
      <c r="J221" s="533" t="str">
        <f>IF(ISBLANK('9. METAS'!Q227),"",'9. METAS'!Q227)</f>
        <v/>
      </c>
      <c r="K221" s="534" t="str">
        <f>IF(ISBLANK('9. METAS'!R227),"",'9. METAS'!R227)</f>
        <v/>
      </c>
      <c r="L221" s="534" t="str">
        <f>IF(ISBLANK('9. METAS'!S227),"",'9. METAS'!S227)</f>
        <v/>
      </c>
      <c r="M221" s="535" t="str">
        <f>IF(ISBLANK('9. METAS'!T227),"",'9. METAS'!T227)</f>
        <v/>
      </c>
      <c r="N221" s="548"/>
      <c r="O221" s="549"/>
      <c r="P221" s="549"/>
      <c r="Q221" s="550"/>
      <c r="R221" s="518" t="str">
        <f t="shared" ref="R221:U221" si="216">IFERROR((N221/J221),"100%")</f>
        <v>100%</v>
      </c>
      <c r="S221" s="519" t="str">
        <f t="shared" si="216"/>
        <v>100%</v>
      </c>
      <c r="T221" s="519" t="str">
        <f t="shared" si="216"/>
        <v>100%</v>
      </c>
      <c r="U221" s="520" t="str">
        <f t="shared" si="216"/>
        <v>100%</v>
      </c>
      <c r="V221" s="521" t="str">
        <f t="shared" si="1"/>
        <v>No Programado</v>
      </c>
      <c r="W221" s="519" t="str">
        <f t="shared" si="55"/>
        <v>No Programado</v>
      </c>
      <c r="X221" s="519" t="str">
        <f t="shared" si="110"/>
        <v>No Programado</v>
      </c>
      <c r="Y221" s="522" t="str">
        <f t="shared" si="111"/>
        <v>No Programado</v>
      </c>
      <c r="Z221" s="610"/>
      <c r="AA221" s="428"/>
      <c r="AB221" s="428"/>
      <c r="AC221" s="429"/>
    </row>
    <row r="222" spans="1:29" ht="15.75" hidden="1" customHeight="1">
      <c r="A222" s="83"/>
      <c r="B222" s="83"/>
      <c r="C222" s="554" t="str">
        <f>IF(ISBLANK('5. Pp (3 años)'!B254),"",'5. Pp (3 años)'!B254)</f>
        <v/>
      </c>
      <c r="D222" s="228" t="str">
        <f>IF(ISBLANK('5. Pp (3 años)'!C254),"",'5. Pp (3 años)'!C254)</f>
        <v/>
      </c>
      <c r="E222" s="155" t="str">
        <f>IF(ISBLANK('5. Pp (3 años)'!D254),"",'5. Pp (3 años)'!D254)</f>
        <v/>
      </c>
      <c r="F222" s="155" t="str">
        <f>IF(ISBLANK('5. Pp (3 años)'!E254),"",'5. Pp (3 años)'!E254)</f>
        <v/>
      </c>
      <c r="G222" s="312" t="str">
        <f>IF(ISBLANK('5. Pp (3 años)'!H254),"",'5. Pp (3 años)'!H254)</f>
        <v/>
      </c>
      <c r="H222" s="555" t="str">
        <f>IF(ISBLANK('5. Pp (3 años)'!J254),"",'5. Pp (3 años)'!J254)</f>
        <v/>
      </c>
      <c r="I222" s="609" t="str">
        <f>IF(ISBLANK('9. METAS'!K228),"",'9. METAS'!K228)</f>
        <v/>
      </c>
      <c r="J222" s="533" t="str">
        <f>IF(ISBLANK('9. METAS'!Q228),"",'9. METAS'!Q228)</f>
        <v/>
      </c>
      <c r="K222" s="534" t="str">
        <f>IF(ISBLANK('9. METAS'!R228),"",'9. METAS'!R228)</f>
        <v/>
      </c>
      <c r="L222" s="534" t="str">
        <f>IF(ISBLANK('9. METAS'!S228),"",'9. METAS'!S228)</f>
        <v/>
      </c>
      <c r="M222" s="535" t="str">
        <f>IF(ISBLANK('9. METAS'!T228),"",'9. METAS'!T228)</f>
        <v/>
      </c>
      <c r="N222" s="548"/>
      <c r="O222" s="549"/>
      <c r="P222" s="549"/>
      <c r="Q222" s="550"/>
      <c r="R222" s="518" t="str">
        <f t="shared" ref="R222:U222" si="217">IFERROR((N222/J222),"100%")</f>
        <v>100%</v>
      </c>
      <c r="S222" s="519" t="str">
        <f t="shared" si="217"/>
        <v>100%</v>
      </c>
      <c r="T222" s="519" t="str">
        <f t="shared" si="217"/>
        <v>100%</v>
      </c>
      <c r="U222" s="520" t="str">
        <f t="shared" si="217"/>
        <v>100%</v>
      </c>
      <c r="V222" s="521" t="str">
        <f t="shared" si="1"/>
        <v>No Programado</v>
      </c>
      <c r="W222" s="519" t="str">
        <f t="shared" si="55"/>
        <v>No Programado</v>
      </c>
      <c r="X222" s="519" t="str">
        <f t="shared" si="110"/>
        <v>No Programado</v>
      </c>
      <c r="Y222" s="522" t="str">
        <f t="shared" si="111"/>
        <v>No Programado</v>
      </c>
      <c r="Z222" s="610"/>
      <c r="AA222" s="428"/>
      <c r="AB222" s="428"/>
      <c r="AC222" s="429"/>
    </row>
    <row r="223" spans="1:29" ht="15.75" hidden="1" customHeight="1">
      <c r="A223" s="83"/>
      <c r="B223" s="83"/>
      <c r="C223" s="554" t="str">
        <f>IF(ISBLANK('5. Pp (3 años)'!B255),"",'5. Pp (3 años)'!B255)</f>
        <v/>
      </c>
      <c r="D223" s="228" t="str">
        <f>IF(ISBLANK('5. Pp (3 años)'!C255),"",'5. Pp (3 años)'!C255)</f>
        <v/>
      </c>
      <c r="E223" s="155" t="str">
        <f>IF(ISBLANK('5. Pp (3 años)'!D255),"",'5. Pp (3 años)'!D255)</f>
        <v/>
      </c>
      <c r="F223" s="155" t="str">
        <f>IF(ISBLANK('5. Pp (3 años)'!E255),"",'5. Pp (3 años)'!E255)</f>
        <v/>
      </c>
      <c r="G223" s="228" t="str">
        <f>IF(ISBLANK('5. Pp (3 años)'!H255),"",'5. Pp (3 años)'!H255)</f>
        <v/>
      </c>
      <c r="H223" s="555" t="str">
        <f>IF(ISBLANK('5. Pp (3 años)'!J255),"",'5. Pp (3 años)'!J255)</f>
        <v/>
      </c>
      <c r="I223" s="609" t="str">
        <f>IF(ISBLANK('9. METAS'!K229),"",'9. METAS'!K229)</f>
        <v/>
      </c>
      <c r="J223" s="533" t="str">
        <f>IF(ISBLANK('9. METAS'!Q229),"",'9. METAS'!Q229)</f>
        <v/>
      </c>
      <c r="K223" s="534" t="str">
        <f>IF(ISBLANK('9. METAS'!R229),"",'9. METAS'!R229)</f>
        <v/>
      </c>
      <c r="L223" s="534" t="str">
        <f>IF(ISBLANK('9. METAS'!S229),"",'9. METAS'!S229)</f>
        <v/>
      </c>
      <c r="M223" s="535" t="str">
        <f>IF(ISBLANK('9. METAS'!T229),"",'9. METAS'!T229)</f>
        <v/>
      </c>
      <c r="N223" s="548"/>
      <c r="O223" s="549"/>
      <c r="P223" s="549"/>
      <c r="Q223" s="550"/>
      <c r="R223" s="518" t="str">
        <f t="shared" ref="R223:U223" si="218">IFERROR((N223/J223),"100%")</f>
        <v>100%</v>
      </c>
      <c r="S223" s="519" t="str">
        <f t="shared" si="218"/>
        <v>100%</v>
      </c>
      <c r="T223" s="519" t="str">
        <f t="shared" si="218"/>
        <v>100%</v>
      </c>
      <c r="U223" s="520" t="str">
        <f t="shared" si="218"/>
        <v>100%</v>
      </c>
      <c r="V223" s="521" t="str">
        <f t="shared" si="1"/>
        <v>No Programado</v>
      </c>
      <c r="W223" s="519" t="str">
        <f t="shared" si="55"/>
        <v>No Programado</v>
      </c>
      <c r="X223" s="519" t="str">
        <f t="shared" si="110"/>
        <v>No Programado</v>
      </c>
      <c r="Y223" s="522" t="str">
        <f t="shared" si="111"/>
        <v>No Programado</v>
      </c>
      <c r="Z223" s="610"/>
      <c r="AA223" s="428"/>
      <c r="AB223" s="428"/>
      <c r="AC223" s="429"/>
    </row>
    <row r="224" spans="1:29" ht="15.75" hidden="1" customHeight="1">
      <c r="A224" s="83"/>
      <c r="B224" s="83"/>
      <c r="C224" s="554" t="str">
        <f>IF(ISBLANK('5. Pp (3 años)'!B256),"",'5. Pp (3 años)'!B256)</f>
        <v/>
      </c>
      <c r="D224" s="228" t="str">
        <f>IF(ISBLANK('5. Pp (3 años)'!C256),"",'5. Pp (3 años)'!C256)</f>
        <v/>
      </c>
      <c r="E224" s="155" t="str">
        <f>IF(ISBLANK('5. Pp (3 años)'!D256),"",'5. Pp (3 años)'!D256)</f>
        <v/>
      </c>
      <c r="F224" s="155" t="str">
        <f>IF(ISBLANK('5. Pp (3 años)'!E256),"",'5. Pp (3 años)'!E256)</f>
        <v/>
      </c>
      <c r="G224" s="228" t="str">
        <f>IF(ISBLANK('5. Pp (3 años)'!H256),"",'5. Pp (3 años)'!H256)</f>
        <v/>
      </c>
      <c r="H224" s="555" t="str">
        <f>IF(ISBLANK('5. Pp (3 años)'!J256),"",'5. Pp (3 años)'!J256)</f>
        <v/>
      </c>
      <c r="I224" s="609" t="str">
        <f>IF(ISBLANK('9. METAS'!K230),"",'9. METAS'!K230)</f>
        <v/>
      </c>
      <c r="J224" s="533" t="str">
        <f>IF(ISBLANK('9. METAS'!Q230),"",'9. METAS'!Q230)</f>
        <v/>
      </c>
      <c r="K224" s="534" t="str">
        <f>IF(ISBLANK('9. METAS'!R230),"",'9. METAS'!R230)</f>
        <v/>
      </c>
      <c r="L224" s="534" t="str">
        <f>IF(ISBLANK('9. METAS'!S230),"",'9. METAS'!S230)</f>
        <v/>
      </c>
      <c r="M224" s="535" t="str">
        <f>IF(ISBLANK('9. METAS'!T230),"",'9. METAS'!T230)</f>
        <v/>
      </c>
      <c r="N224" s="548"/>
      <c r="O224" s="549"/>
      <c r="P224" s="549"/>
      <c r="Q224" s="550"/>
      <c r="R224" s="518" t="str">
        <f t="shared" ref="R224:U224" si="219">IFERROR((N224/J224),"100%")</f>
        <v>100%</v>
      </c>
      <c r="S224" s="519" t="str">
        <f t="shared" si="219"/>
        <v>100%</v>
      </c>
      <c r="T224" s="519" t="str">
        <f t="shared" si="219"/>
        <v>100%</v>
      </c>
      <c r="U224" s="520" t="str">
        <f t="shared" si="219"/>
        <v>100%</v>
      </c>
      <c r="V224" s="521" t="str">
        <f t="shared" si="1"/>
        <v>No Programado</v>
      </c>
      <c r="W224" s="519" t="str">
        <f t="shared" si="55"/>
        <v>No Programado</v>
      </c>
      <c r="X224" s="519" t="str">
        <f t="shared" si="110"/>
        <v>No Programado</v>
      </c>
      <c r="Y224" s="522" t="str">
        <f t="shared" si="111"/>
        <v>No Programado</v>
      </c>
      <c r="Z224" s="610"/>
      <c r="AA224" s="428"/>
      <c r="AB224" s="428"/>
      <c r="AC224" s="429"/>
    </row>
    <row r="225" spans="1:29" ht="15.75" hidden="1" customHeight="1">
      <c r="A225" s="83"/>
      <c r="B225" s="83"/>
      <c r="C225" s="554" t="str">
        <f>IF(ISBLANK('5. Pp (3 años)'!B257),"",'5. Pp (3 años)'!B257)</f>
        <v/>
      </c>
      <c r="D225" s="228" t="str">
        <f>IF(ISBLANK('5. Pp (3 años)'!C257),"",'5. Pp (3 años)'!C257)</f>
        <v/>
      </c>
      <c r="E225" s="155" t="str">
        <f>IF(ISBLANK('5. Pp (3 años)'!D257),"",'5. Pp (3 años)'!D257)</f>
        <v/>
      </c>
      <c r="F225" s="155" t="str">
        <f>IF(ISBLANK('5. Pp (3 años)'!E257),"",'5. Pp (3 años)'!E257)</f>
        <v/>
      </c>
      <c r="G225" s="228" t="str">
        <f>IF(ISBLANK('5. Pp (3 años)'!H257),"",'5. Pp (3 años)'!H257)</f>
        <v/>
      </c>
      <c r="H225" s="555" t="str">
        <f>IF(ISBLANK('5. Pp (3 años)'!J257),"",'5. Pp (3 años)'!J257)</f>
        <v/>
      </c>
      <c r="I225" s="609" t="str">
        <f>IF(ISBLANK('9. METAS'!K231),"",'9. METAS'!K231)</f>
        <v/>
      </c>
      <c r="J225" s="533" t="str">
        <f>IF(ISBLANK('9. METAS'!Q231),"",'9. METAS'!Q231)</f>
        <v/>
      </c>
      <c r="K225" s="534" t="str">
        <f>IF(ISBLANK('9. METAS'!R231),"",'9. METAS'!R231)</f>
        <v/>
      </c>
      <c r="L225" s="534" t="str">
        <f>IF(ISBLANK('9. METAS'!S231),"",'9. METAS'!S231)</f>
        <v/>
      </c>
      <c r="M225" s="535" t="str">
        <f>IF(ISBLANK('9. METAS'!T231),"",'9. METAS'!T231)</f>
        <v/>
      </c>
      <c r="N225" s="548"/>
      <c r="O225" s="549"/>
      <c r="P225" s="549"/>
      <c r="Q225" s="550"/>
      <c r="R225" s="518" t="str">
        <f t="shared" ref="R225:U225" si="220">IFERROR((N225/J225),"100%")</f>
        <v>100%</v>
      </c>
      <c r="S225" s="519" t="str">
        <f t="shared" si="220"/>
        <v>100%</v>
      </c>
      <c r="T225" s="519" t="str">
        <f t="shared" si="220"/>
        <v>100%</v>
      </c>
      <c r="U225" s="520" t="str">
        <f t="shared" si="220"/>
        <v>100%</v>
      </c>
      <c r="V225" s="521" t="str">
        <f t="shared" si="1"/>
        <v>No Programado</v>
      </c>
      <c r="W225" s="519" t="str">
        <f t="shared" si="55"/>
        <v>No Programado</v>
      </c>
      <c r="X225" s="519" t="str">
        <f t="shared" si="110"/>
        <v>No Programado</v>
      </c>
      <c r="Y225" s="522" t="str">
        <f t="shared" si="111"/>
        <v>No Programado</v>
      </c>
      <c r="Z225" s="610"/>
      <c r="AA225" s="428"/>
      <c r="AB225" s="428"/>
      <c r="AC225" s="429"/>
    </row>
    <row r="226" spans="1:29" ht="15.75" hidden="1" customHeight="1">
      <c r="A226" s="83"/>
      <c r="B226" s="83"/>
      <c r="C226" s="554" t="str">
        <f>IF(ISBLANK('5. Pp (3 años)'!B258),"",'5. Pp (3 años)'!B258)</f>
        <v/>
      </c>
      <c r="D226" s="228" t="str">
        <f>IF(ISBLANK('5. Pp (3 años)'!C258),"",'5. Pp (3 años)'!C258)</f>
        <v/>
      </c>
      <c r="E226" s="155" t="str">
        <f>IF(ISBLANK('5. Pp (3 años)'!D258),"",'5. Pp (3 años)'!D258)</f>
        <v/>
      </c>
      <c r="F226" s="155" t="str">
        <f>IF(ISBLANK('5. Pp (3 años)'!E258),"",'5. Pp (3 años)'!E258)</f>
        <v/>
      </c>
      <c r="G226" s="556" t="str">
        <f>IF(ISBLANK('5. Pp (3 años)'!H258),"",'5. Pp (3 años)'!H258)</f>
        <v/>
      </c>
      <c r="H226" s="555" t="str">
        <f>IF(ISBLANK('5. Pp (3 años)'!J258),"",'5. Pp (3 años)'!J258)</f>
        <v/>
      </c>
      <c r="I226" s="609" t="str">
        <f>IF(ISBLANK('9. METAS'!K232),"",'9. METAS'!K232)</f>
        <v/>
      </c>
      <c r="J226" s="533" t="str">
        <f>IF(ISBLANK('9. METAS'!Q232),"",'9. METAS'!Q232)</f>
        <v/>
      </c>
      <c r="K226" s="534" t="str">
        <f>IF(ISBLANK('9. METAS'!R232),"",'9. METAS'!R232)</f>
        <v/>
      </c>
      <c r="L226" s="534" t="str">
        <f>IF(ISBLANK('9. METAS'!S232),"",'9. METAS'!S232)</f>
        <v/>
      </c>
      <c r="M226" s="535" t="str">
        <f>IF(ISBLANK('9. METAS'!T232),"",'9. METAS'!T232)</f>
        <v/>
      </c>
      <c r="N226" s="548"/>
      <c r="O226" s="549"/>
      <c r="P226" s="549"/>
      <c r="Q226" s="550"/>
      <c r="R226" s="518" t="str">
        <f t="shared" ref="R226:U226" si="221">IFERROR((N226/J226),"100%")</f>
        <v>100%</v>
      </c>
      <c r="S226" s="519" t="str">
        <f t="shared" si="221"/>
        <v>100%</v>
      </c>
      <c r="T226" s="519" t="str">
        <f t="shared" si="221"/>
        <v>100%</v>
      </c>
      <c r="U226" s="520" t="str">
        <f t="shared" si="221"/>
        <v>100%</v>
      </c>
      <c r="V226" s="521" t="str">
        <f t="shared" si="1"/>
        <v>No Programado</v>
      </c>
      <c r="W226" s="519" t="str">
        <f t="shared" si="55"/>
        <v>No Programado</v>
      </c>
      <c r="X226" s="519" t="str">
        <f t="shared" si="110"/>
        <v>No Programado</v>
      </c>
      <c r="Y226" s="522" t="str">
        <f t="shared" si="111"/>
        <v>No Programado</v>
      </c>
      <c r="Z226" s="610"/>
      <c r="AA226" s="428"/>
      <c r="AB226" s="428"/>
      <c r="AC226" s="429"/>
    </row>
    <row r="227" spans="1:29" ht="15.75" hidden="1" customHeight="1">
      <c r="A227" s="83"/>
      <c r="B227" s="83"/>
      <c r="C227" s="546" t="str">
        <f>IF(ISBLANK('5. Pp (3 años)'!B259),"",'5. Pp (3 años)'!B259)</f>
        <v/>
      </c>
      <c r="D227" s="217" t="str">
        <f>IF(ISBLANK('5. Pp (3 años)'!C259),"",'5. Pp (3 años)'!C259)</f>
        <v/>
      </c>
      <c r="E227" s="216" t="str">
        <f>IF(ISBLANK('5. Pp (3 años)'!D259),"",'5. Pp (3 años)'!D259)</f>
        <v/>
      </c>
      <c r="F227" s="216" t="str">
        <f>IF(ISBLANK('5. Pp (3 años)'!E259),"",'5. Pp (3 años)'!E259)</f>
        <v/>
      </c>
      <c r="G227" s="217" t="str">
        <f>IF(ISBLANK('5. Pp (3 años)'!H259),"",'5. Pp (3 años)'!H259)</f>
        <v/>
      </c>
      <c r="H227" s="547" t="str">
        <f>IF(ISBLANK('5. Pp (3 años)'!J259),"",'5. Pp (3 años)'!J259)</f>
        <v/>
      </c>
      <c r="I227" s="609" t="str">
        <f>IF(ISBLANK('9. METAS'!K233),"",'9. METAS'!K233)</f>
        <v/>
      </c>
      <c r="J227" s="533" t="str">
        <f>IF(ISBLANK('9. METAS'!Q233),"",'9. METAS'!Q233)</f>
        <v/>
      </c>
      <c r="K227" s="534" t="str">
        <f>IF(ISBLANK('9. METAS'!R233),"",'9. METAS'!R233)</f>
        <v/>
      </c>
      <c r="L227" s="534" t="str">
        <f>IF(ISBLANK('9. METAS'!S233),"",'9. METAS'!S233)</f>
        <v/>
      </c>
      <c r="M227" s="535" t="str">
        <f>IF(ISBLANK('9. METAS'!T233),"",'9. METAS'!T233)</f>
        <v/>
      </c>
      <c r="N227" s="548"/>
      <c r="O227" s="549"/>
      <c r="P227" s="549"/>
      <c r="Q227" s="550"/>
      <c r="R227" s="518" t="str">
        <f t="shared" ref="R227:U227" si="222">IFERROR((N227/J227),"100%")</f>
        <v>100%</v>
      </c>
      <c r="S227" s="519" t="str">
        <f t="shared" si="222"/>
        <v>100%</v>
      </c>
      <c r="T227" s="519" t="str">
        <f t="shared" si="222"/>
        <v>100%</v>
      </c>
      <c r="U227" s="520" t="str">
        <f t="shared" si="222"/>
        <v>100%</v>
      </c>
      <c r="V227" s="521" t="str">
        <f t="shared" si="1"/>
        <v>No Programado</v>
      </c>
      <c r="W227" s="519" t="str">
        <f t="shared" si="55"/>
        <v>No Programado</v>
      </c>
      <c r="X227" s="519" t="str">
        <f t="shared" si="110"/>
        <v>No Programado</v>
      </c>
      <c r="Y227" s="522" t="str">
        <f t="shared" si="111"/>
        <v>No Programado</v>
      </c>
      <c r="Z227" s="610"/>
      <c r="AA227" s="428"/>
      <c r="AB227" s="428"/>
      <c r="AC227" s="429"/>
    </row>
    <row r="228" spans="1:29" ht="15.75" hidden="1" customHeight="1">
      <c r="A228" s="83"/>
      <c r="B228" s="83"/>
      <c r="C228" s="554" t="str">
        <f>IF(ISBLANK('5. Pp (3 años)'!B260),"",'5. Pp (3 años)'!B260)</f>
        <v/>
      </c>
      <c r="D228" s="228" t="str">
        <f>IF(ISBLANK('5. Pp (3 años)'!C260),"",'5. Pp (3 años)'!C260)</f>
        <v/>
      </c>
      <c r="E228" s="155" t="str">
        <f>IF(ISBLANK('5. Pp (3 años)'!D260),"",'5. Pp (3 años)'!D260)</f>
        <v/>
      </c>
      <c r="F228" s="155" t="str">
        <f>IF(ISBLANK('5. Pp (3 años)'!E260),"",'5. Pp (3 años)'!E260)</f>
        <v/>
      </c>
      <c r="G228" s="312" t="str">
        <f>IF(ISBLANK('5. Pp (3 años)'!H260),"",'5. Pp (3 años)'!H260)</f>
        <v/>
      </c>
      <c r="H228" s="555" t="str">
        <f>IF(ISBLANK('5. Pp (3 años)'!J260),"",'5. Pp (3 años)'!J260)</f>
        <v/>
      </c>
      <c r="I228" s="609" t="str">
        <f>IF(ISBLANK('9. METAS'!K234),"",'9. METAS'!K234)</f>
        <v/>
      </c>
      <c r="J228" s="533" t="str">
        <f>IF(ISBLANK('9. METAS'!Q234),"",'9. METAS'!Q234)</f>
        <v/>
      </c>
      <c r="K228" s="534" t="str">
        <f>IF(ISBLANK('9. METAS'!R234),"",'9. METAS'!R234)</f>
        <v/>
      </c>
      <c r="L228" s="534" t="str">
        <f>IF(ISBLANK('9. METAS'!S234),"",'9. METAS'!S234)</f>
        <v/>
      </c>
      <c r="M228" s="535" t="str">
        <f>IF(ISBLANK('9. METAS'!T234),"",'9. METAS'!T234)</f>
        <v/>
      </c>
      <c r="N228" s="548"/>
      <c r="O228" s="549"/>
      <c r="P228" s="549"/>
      <c r="Q228" s="550"/>
      <c r="R228" s="518" t="str">
        <f t="shared" ref="R228:U228" si="223">IFERROR((N228/J228),"100%")</f>
        <v>100%</v>
      </c>
      <c r="S228" s="519" t="str">
        <f t="shared" si="223"/>
        <v>100%</v>
      </c>
      <c r="T228" s="519" t="str">
        <f t="shared" si="223"/>
        <v>100%</v>
      </c>
      <c r="U228" s="520" t="str">
        <f t="shared" si="223"/>
        <v>100%</v>
      </c>
      <c r="V228" s="521" t="str">
        <f t="shared" si="1"/>
        <v>No Programado</v>
      </c>
      <c r="W228" s="519" t="str">
        <f t="shared" si="55"/>
        <v>No Programado</v>
      </c>
      <c r="X228" s="519" t="str">
        <f t="shared" si="110"/>
        <v>No Programado</v>
      </c>
      <c r="Y228" s="522" t="str">
        <f t="shared" si="111"/>
        <v>No Programado</v>
      </c>
      <c r="Z228" s="610"/>
      <c r="AA228" s="428"/>
      <c r="AB228" s="428"/>
      <c r="AC228" s="429"/>
    </row>
    <row r="229" spans="1:29" ht="15.75" hidden="1" customHeight="1">
      <c r="A229" s="83"/>
      <c r="B229" s="83"/>
      <c r="C229" s="554" t="str">
        <f>IF(ISBLANK('5. Pp (3 años)'!B261),"",'5. Pp (3 años)'!B261)</f>
        <v/>
      </c>
      <c r="D229" s="228" t="str">
        <f>IF(ISBLANK('5. Pp (3 años)'!C261),"",'5. Pp (3 años)'!C261)</f>
        <v/>
      </c>
      <c r="E229" s="155" t="str">
        <f>IF(ISBLANK('5. Pp (3 años)'!D261),"",'5. Pp (3 años)'!D261)</f>
        <v/>
      </c>
      <c r="F229" s="155" t="str">
        <f>IF(ISBLANK('5. Pp (3 años)'!E261),"",'5. Pp (3 años)'!E261)</f>
        <v/>
      </c>
      <c r="G229" s="228" t="str">
        <f>IF(ISBLANK('5. Pp (3 años)'!H261),"",'5. Pp (3 años)'!H261)</f>
        <v/>
      </c>
      <c r="H229" s="555" t="str">
        <f>IF(ISBLANK('5. Pp (3 años)'!J261),"",'5. Pp (3 años)'!J261)</f>
        <v/>
      </c>
      <c r="I229" s="609" t="str">
        <f>IF(ISBLANK('9. METAS'!K235),"",'9. METAS'!K235)</f>
        <v/>
      </c>
      <c r="J229" s="533" t="str">
        <f>IF(ISBLANK('9. METAS'!Q235),"",'9. METAS'!Q235)</f>
        <v/>
      </c>
      <c r="K229" s="534" t="str">
        <f>IF(ISBLANK('9. METAS'!R235),"",'9. METAS'!R235)</f>
        <v/>
      </c>
      <c r="L229" s="534" t="str">
        <f>IF(ISBLANK('9. METAS'!S235),"",'9. METAS'!S235)</f>
        <v/>
      </c>
      <c r="M229" s="535" t="str">
        <f>IF(ISBLANK('9. METAS'!T235),"",'9. METAS'!T235)</f>
        <v/>
      </c>
      <c r="N229" s="548"/>
      <c r="O229" s="549"/>
      <c r="P229" s="549"/>
      <c r="Q229" s="550"/>
      <c r="R229" s="518" t="str">
        <f t="shared" ref="R229:U229" si="224">IFERROR((N229/J229),"100%")</f>
        <v>100%</v>
      </c>
      <c r="S229" s="519" t="str">
        <f t="shared" si="224"/>
        <v>100%</v>
      </c>
      <c r="T229" s="519" t="str">
        <f t="shared" si="224"/>
        <v>100%</v>
      </c>
      <c r="U229" s="520" t="str">
        <f t="shared" si="224"/>
        <v>100%</v>
      </c>
      <c r="V229" s="521" t="str">
        <f t="shared" si="1"/>
        <v>No Programado</v>
      </c>
      <c r="W229" s="519" t="str">
        <f t="shared" si="55"/>
        <v>No Programado</v>
      </c>
      <c r="X229" s="519" t="str">
        <f t="shared" si="110"/>
        <v>No Programado</v>
      </c>
      <c r="Y229" s="522" t="str">
        <f t="shared" si="111"/>
        <v>No Programado</v>
      </c>
      <c r="Z229" s="610"/>
      <c r="AA229" s="428"/>
      <c r="AB229" s="428"/>
      <c r="AC229" s="429"/>
    </row>
    <row r="230" spans="1:29" ht="15.75" hidden="1" customHeight="1">
      <c r="A230" s="83"/>
      <c r="B230" s="83"/>
      <c r="C230" s="554" t="str">
        <f>IF(ISBLANK('5. Pp (3 años)'!B262),"",'5. Pp (3 años)'!B262)</f>
        <v/>
      </c>
      <c r="D230" s="228" t="str">
        <f>IF(ISBLANK('5. Pp (3 años)'!C262),"",'5. Pp (3 años)'!C262)</f>
        <v/>
      </c>
      <c r="E230" s="155" t="str">
        <f>IF(ISBLANK('5. Pp (3 años)'!D262),"",'5. Pp (3 años)'!D262)</f>
        <v/>
      </c>
      <c r="F230" s="155" t="str">
        <f>IF(ISBLANK('5. Pp (3 años)'!E262),"",'5. Pp (3 años)'!E262)</f>
        <v/>
      </c>
      <c r="G230" s="228" t="str">
        <f>IF(ISBLANK('5. Pp (3 años)'!H262),"",'5. Pp (3 años)'!H262)</f>
        <v/>
      </c>
      <c r="H230" s="555" t="str">
        <f>IF(ISBLANK('5. Pp (3 años)'!J262),"",'5. Pp (3 años)'!J262)</f>
        <v/>
      </c>
      <c r="I230" s="609" t="str">
        <f>IF(ISBLANK('9. METAS'!K236),"",'9. METAS'!K236)</f>
        <v/>
      </c>
      <c r="J230" s="533" t="str">
        <f>IF(ISBLANK('9. METAS'!Q236),"",'9. METAS'!Q236)</f>
        <v/>
      </c>
      <c r="K230" s="534" t="str">
        <f>IF(ISBLANK('9. METAS'!R236),"",'9. METAS'!R236)</f>
        <v/>
      </c>
      <c r="L230" s="534" t="str">
        <f>IF(ISBLANK('9. METAS'!S236),"",'9. METAS'!S236)</f>
        <v/>
      </c>
      <c r="M230" s="535" t="str">
        <f>IF(ISBLANK('9. METAS'!T236),"",'9. METAS'!T236)</f>
        <v/>
      </c>
      <c r="N230" s="548"/>
      <c r="O230" s="549"/>
      <c r="P230" s="549"/>
      <c r="Q230" s="550"/>
      <c r="R230" s="518" t="str">
        <f t="shared" ref="R230:U230" si="225">IFERROR((N230/J230),"100%")</f>
        <v>100%</v>
      </c>
      <c r="S230" s="519" t="str">
        <f t="shared" si="225"/>
        <v>100%</v>
      </c>
      <c r="T230" s="519" t="str">
        <f t="shared" si="225"/>
        <v>100%</v>
      </c>
      <c r="U230" s="520" t="str">
        <f t="shared" si="225"/>
        <v>100%</v>
      </c>
      <c r="V230" s="521" t="str">
        <f t="shared" si="1"/>
        <v>No Programado</v>
      </c>
      <c r="W230" s="519" t="str">
        <f t="shared" si="55"/>
        <v>No Programado</v>
      </c>
      <c r="X230" s="519" t="str">
        <f t="shared" si="110"/>
        <v>No Programado</v>
      </c>
      <c r="Y230" s="522" t="str">
        <f t="shared" si="111"/>
        <v>No Programado</v>
      </c>
      <c r="Z230" s="610"/>
      <c r="AA230" s="428"/>
      <c r="AB230" s="428"/>
      <c r="AC230" s="429"/>
    </row>
    <row r="231" spans="1:29" ht="15.75" hidden="1" customHeight="1">
      <c r="A231" s="83"/>
      <c r="B231" s="83"/>
      <c r="C231" s="554" t="str">
        <f>IF(ISBLANK('5. Pp (3 años)'!B263),"",'5. Pp (3 años)'!B263)</f>
        <v/>
      </c>
      <c r="D231" s="228" t="str">
        <f>IF(ISBLANK('5. Pp (3 años)'!C263),"",'5. Pp (3 años)'!C263)</f>
        <v/>
      </c>
      <c r="E231" s="155" t="str">
        <f>IF(ISBLANK('5. Pp (3 años)'!D263),"",'5. Pp (3 años)'!D263)</f>
        <v/>
      </c>
      <c r="F231" s="155" t="str">
        <f>IF(ISBLANK('5. Pp (3 años)'!E263),"",'5. Pp (3 años)'!E263)</f>
        <v/>
      </c>
      <c r="G231" s="228" t="str">
        <f>IF(ISBLANK('5. Pp (3 años)'!H263),"",'5. Pp (3 años)'!H263)</f>
        <v/>
      </c>
      <c r="H231" s="555" t="str">
        <f>IF(ISBLANK('5. Pp (3 años)'!J263),"",'5. Pp (3 años)'!J263)</f>
        <v/>
      </c>
      <c r="I231" s="609" t="str">
        <f>IF(ISBLANK('9. METAS'!K237),"",'9. METAS'!K237)</f>
        <v/>
      </c>
      <c r="J231" s="533" t="str">
        <f>IF(ISBLANK('9. METAS'!Q237),"",'9. METAS'!Q237)</f>
        <v/>
      </c>
      <c r="K231" s="534" t="str">
        <f>IF(ISBLANK('9. METAS'!R237),"",'9. METAS'!R237)</f>
        <v/>
      </c>
      <c r="L231" s="534" t="str">
        <f>IF(ISBLANK('9. METAS'!S237),"",'9. METAS'!S237)</f>
        <v/>
      </c>
      <c r="M231" s="535" t="str">
        <f>IF(ISBLANK('9. METAS'!T237),"",'9. METAS'!T237)</f>
        <v/>
      </c>
      <c r="N231" s="548"/>
      <c r="O231" s="549"/>
      <c r="P231" s="549"/>
      <c r="Q231" s="550"/>
      <c r="R231" s="518" t="str">
        <f t="shared" ref="R231:U231" si="226">IFERROR((N231/J231),"100%")</f>
        <v>100%</v>
      </c>
      <c r="S231" s="519" t="str">
        <f t="shared" si="226"/>
        <v>100%</v>
      </c>
      <c r="T231" s="519" t="str">
        <f t="shared" si="226"/>
        <v>100%</v>
      </c>
      <c r="U231" s="520" t="str">
        <f t="shared" si="226"/>
        <v>100%</v>
      </c>
      <c r="V231" s="521" t="str">
        <f t="shared" si="1"/>
        <v>No Programado</v>
      </c>
      <c r="W231" s="519" t="str">
        <f t="shared" si="55"/>
        <v>No Programado</v>
      </c>
      <c r="X231" s="519" t="str">
        <f t="shared" si="110"/>
        <v>No Programado</v>
      </c>
      <c r="Y231" s="522" t="str">
        <f t="shared" si="111"/>
        <v>No Programado</v>
      </c>
      <c r="Z231" s="610"/>
      <c r="AA231" s="428"/>
      <c r="AB231" s="428"/>
      <c r="AC231" s="429"/>
    </row>
    <row r="232" spans="1:29" ht="15.75" hidden="1" customHeight="1">
      <c r="A232" s="83"/>
      <c r="B232" s="83"/>
      <c r="C232" s="554" t="str">
        <f>IF(ISBLANK('5. Pp (3 años)'!B264),"",'5. Pp (3 años)'!B264)</f>
        <v/>
      </c>
      <c r="D232" s="228" t="str">
        <f>IF(ISBLANK('5. Pp (3 años)'!C264),"",'5. Pp (3 años)'!C264)</f>
        <v/>
      </c>
      <c r="E232" s="155" t="str">
        <f>IF(ISBLANK('5. Pp (3 años)'!D264),"",'5. Pp (3 años)'!D264)</f>
        <v/>
      </c>
      <c r="F232" s="155" t="str">
        <f>IF(ISBLANK('5. Pp (3 años)'!E264),"",'5. Pp (3 años)'!E264)</f>
        <v/>
      </c>
      <c r="G232" s="556" t="str">
        <f>IF(ISBLANK('5. Pp (3 años)'!H264),"",'5. Pp (3 años)'!H264)</f>
        <v/>
      </c>
      <c r="H232" s="555" t="str">
        <f>IF(ISBLANK('5. Pp (3 años)'!J264),"",'5. Pp (3 años)'!J264)</f>
        <v/>
      </c>
      <c r="I232" s="609" t="str">
        <f>IF(ISBLANK('9. METAS'!K238),"",'9. METAS'!K238)</f>
        <v/>
      </c>
      <c r="J232" s="533" t="str">
        <f>IF(ISBLANK('9. METAS'!Q238),"",'9. METAS'!Q238)</f>
        <v/>
      </c>
      <c r="K232" s="534" t="str">
        <f>IF(ISBLANK('9. METAS'!R238),"",'9. METAS'!R238)</f>
        <v/>
      </c>
      <c r="L232" s="534" t="str">
        <f>IF(ISBLANK('9. METAS'!S238),"",'9. METAS'!S238)</f>
        <v/>
      </c>
      <c r="M232" s="535" t="str">
        <f>IF(ISBLANK('9. METAS'!T238),"",'9. METAS'!T238)</f>
        <v/>
      </c>
      <c r="N232" s="548"/>
      <c r="O232" s="549"/>
      <c r="P232" s="549"/>
      <c r="Q232" s="550"/>
      <c r="R232" s="518" t="str">
        <f t="shared" ref="R232:U232" si="227">IFERROR((N232/J232),"100%")</f>
        <v>100%</v>
      </c>
      <c r="S232" s="519" t="str">
        <f t="shared" si="227"/>
        <v>100%</v>
      </c>
      <c r="T232" s="519" t="str">
        <f t="shared" si="227"/>
        <v>100%</v>
      </c>
      <c r="U232" s="520" t="str">
        <f t="shared" si="227"/>
        <v>100%</v>
      </c>
      <c r="V232" s="521" t="str">
        <f t="shared" si="1"/>
        <v>No Programado</v>
      </c>
      <c r="W232" s="519" t="str">
        <f t="shared" si="55"/>
        <v>No Programado</v>
      </c>
      <c r="X232" s="519" t="str">
        <f t="shared" si="110"/>
        <v>No Programado</v>
      </c>
      <c r="Y232" s="522" t="str">
        <f t="shared" si="111"/>
        <v>No Programado</v>
      </c>
      <c r="Z232" s="610"/>
      <c r="AA232" s="428"/>
      <c r="AB232" s="428"/>
      <c r="AC232" s="429"/>
    </row>
    <row r="233" spans="1:29" ht="15.75" hidden="1" customHeight="1">
      <c r="A233" s="83"/>
      <c r="B233" s="83"/>
      <c r="C233" s="546" t="str">
        <f>IF(ISBLANK('5. Pp (3 años)'!B265),"",'5. Pp (3 años)'!B265)</f>
        <v/>
      </c>
      <c r="D233" s="217" t="str">
        <f>IF(ISBLANK('5. Pp (3 años)'!C265),"",'5. Pp (3 años)'!C265)</f>
        <v/>
      </c>
      <c r="E233" s="216" t="str">
        <f>IF(ISBLANK('5. Pp (3 años)'!D265),"",'5. Pp (3 años)'!D265)</f>
        <v/>
      </c>
      <c r="F233" s="216" t="str">
        <f>IF(ISBLANK('5. Pp (3 años)'!E265),"",'5. Pp (3 años)'!E265)</f>
        <v/>
      </c>
      <c r="G233" s="217" t="str">
        <f>IF(ISBLANK('5. Pp (3 años)'!H265),"",'5. Pp (3 años)'!H265)</f>
        <v/>
      </c>
      <c r="H233" s="547" t="str">
        <f>IF(ISBLANK('5. Pp (3 años)'!J265),"",'5. Pp (3 años)'!J265)</f>
        <v/>
      </c>
      <c r="I233" s="609" t="str">
        <f>IF(ISBLANK('9. METAS'!K239),"",'9. METAS'!K239)</f>
        <v/>
      </c>
      <c r="J233" s="533" t="str">
        <f>IF(ISBLANK('9. METAS'!Q239),"",'9. METAS'!Q239)</f>
        <v/>
      </c>
      <c r="K233" s="534" t="str">
        <f>IF(ISBLANK('9. METAS'!R239),"",'9. METAS'!R239)</f>
        <v/>
      </c>
      <c r="L233" s="534" t="str">
        <f>IF(ISBLANK('9. METAS'!S239),"",'9. METAS'!S239)</f>
        <v/>
      </c>
      <c r="M233" s="535" t="str">
        <f>IF(ISBLANK('9. METAS'!T239),"",'9. METAS'!T239)</f>
        <v/>
      </c>
      <c r="N233" s="548"/>
      <c r="O233" s="549"/>
      <c r="P233" s="549"/>
      <c r="Q233" s="550"/>
      <c r="R233" s="518" t="str">
        <f t="shared" ref="R233:U233" si="228">IFERROR((N233/J233),"100%")</f>
        <v>100%</v>
      </c>
      <c r="S233" s="519" t="str">
        <f t="shared" si="228"/>
        <v>100%</v>
      </c>
      <c r="T233" s="519" t="str">
        <f t="shared" si="228"/>
        <v>100%</v>
      </c>
      <c r="U233" s="520" t="str">
        <f t="shared" si="228"/>
        <v>100%</v>
      </c>
      <c r="V233" s="521" t="str">
        <f t="shared" si="1"/>
        <v>No Programado</v>
      </c>
      <c r="W233" s="519" t="str">
        <f t="shared" si="55"/>
        <v>No Programado</v>
      </c>
      <c r="X233" s="519" t="str">
        <f t="shared" si="110"/>
        <v>No Programado</v>
      </c>
      <c r="Y233" s="522" t="str">
        <f t="shared" si="111"/>
        <v>No Programado</v>
      </c>
      <c r="Z233" s="610"/>
      <c r="AA233" s="428"/>
      <c r="AB233" s="428"/>
      <c r="AC233" s="429"/>
    </row>
    <row r="234" spans="1:29" ht="15.75" hidden="1" customHeight="1">
      <c r="A234" s="83"/>
      <c r="B234" s="83"/>
      <c r="C234" s="554" t="str">
        <f>IF(ISBLANK('5. Pp (3 años)'!B266),"",'5. Pp (3 años)'!B266)</f>
        <v/>
      </c>
      <c r="D234" s="228" t="str">
        <f>IF(ISBLANK('5. Pp (3 años)'!C266),"",'5. Pp (3 años)'!C266)</f>
        <v/>
      </c>
      <c r="E234" s="155" t="str">
        <f>IF(ISBLANK('5. Pp (3 años)'!D266),"",'5. Pp (3 años)'!D266)</f>
        <v/>
      </c>
      <c r="F234" s="155" t="str">
        <f>IF(ISBLANK('5. Pp (3 años)'!E266),"",'5. Pp (3 años)'!E266)</f>
        <v/>
      </c>
      <c r="G234" s="312" t="str">
        <f>IF(ISBLANK('5. Pp (3 años)'!H266),"",'5. Pp (3 años)'!H266)</f>
        <v/>
      </c>
      <c r="H234" s="555" t="str">
        <f>IF(ISBLANK('5. Pp (3 años)'!J266),"",'5. Pp (3 años)'!J266)</f>
        <v/>
      </c>
      <c r="I234" s="609" t="str">
        <f>IF(ISBLANK('9. METAS'!K240),"",'9. METAS'!K240)</f>
        <v/>
      </c>
      <c r="J234" s="533" t="str">
        <f>IF(ISBLANK('9. METAS'!Q240),"",'9. METAS'!Q240)</f>
        <v/>
      </c>
      <c r="K234" s="534" t="str">
        <f>IF(ISBLANK('9. METAS'!R240),"",'9. METAS'!R240)</f>
        <v/>
      </c>
      <c r="L234" s="534" t="str">
        <f>IF(ISBLANK('9. METAS'!S240),"",'9. METAS'!S240)</f>
        <v/>
      </c>
      <c r="M234" s="535" t="str">
        <f>IF(ISBLANK('9. METAS'!T240),"",'9. METAS'!T240)</f>
        <v/>
      </c>
      <c r="N234" s="548"/>
      <c r="O234" s="549"/>
      <c r="P234" s="549"/>
      <c r="Q234" s="550"/>
      <c r="R234" s="518" t="str">
        <f t="shared" ref="R234:U234" si="229">IFERROR((N234/J234),"100%")</f>
        <v>100%</v>
      </c>
      <c r="S234" s="519" t="str">
        <f t="shared" si="229"/>
        <v>100%</v>
      </c>
      <c r="T234" s="519" t="str">
        <f t="shared" si="229"/>
        <v>100%</v>
      </c>
      <c r="U234" s="520" t="str">
        <f t="shared" si="229"/>
        <v>100%</v>
      </c>
      <c r="V234" s="521" t="str">
        <f t="shared" si="1"/>
        <v>No Programado</v>
      </c>
      <c r="W234" s="519" t="str">
        <f t="shared" si="55"/>
        <v>No Programado</v>
      </c>
      <c r="X234" s="519" t="str">
        <f t="shared" si="110"/>
        <v>No Programado</v>
      </c>
      <c r="Y234" s="522" t="str">
        <f t="shared" si="111"/>
        <v>No Programado</v>
      </c>
      <c r="Z234" s="610"/>
      <c r="AA234" s="428"/>
      <c r="AB234" s="428"/>
      <c r="AC234" s="429"/>
    </row>
    <row r="235" spans="1:29" ht="15.75" hidden="1" customHeight="1">
      <c r="A235" s="83"/>
      <c r="B235" s="83"/>
      <c r="C235" s="554" t="str">
        <f>IF(ISBLANK('5. Pp (3 años)'!B267),"",'5. Pp (3 años)'!B267)</f>
        <v/>
      </c>
      <c r="D235" s="228" t="str">
        <f>IF(ISBLANK('5. Pp (3 años)'!C267),"",'5. Pp (3 años)'!C267)</f>
        <v/>
      </c>
      <c r="E235" s="155" t="str">
        <f>IF(ISBLANK('5. Pp (3 años)'!D267),"",'5. Pp (3 años)'!D267)</f>
        <v/>
      </c>
      <c r="F235" s="155" t="str">
        <f>IF(ISBLANK('5. Pp (3 años)'!E267),"",'5. Pp (3 años)'!E267)</f>
        <v/>
      </c>
      <c r="G235" s="228" t="str">
        <f>IF(ISBLANK('5. Pp (3 años)'!H267),"",'5. Pp (3 años)'!H267)</f>
        <v/>
      </c>
      <c r="H235" s="555" t="str">
        <f>IF(ISBLANK('5. Pp (3 años)'!J267),"",'5. Pp (3 años)'!J267)</f>
        <v/>
      </c>
      <c r="I235" s="609" t="str">
        <f>IF(ISBLANK('9. METAS'!K241),"",'9. METAS'!K241)</f>
        <v/>
      </c>
      <c r="J235" s="533" t="str">
        <f>IF(ISBLANK('9. METAS'!Q241),"",'9. METAS'!Q241)</f>
        <v/>
      </c>
      <c r="K235" s="534" t="str">
        <f>IF(ISBLANK('9. METAS'!R241),"",'9. METAS'!R241)</f>
        <v/>
      </c>
      <c r="L235" s="534" t="str">
        <f>IF(ISBLANK('9. METAS'!S241),"",'9. METAS'!S241)</f>
        <v/>
      </c>
      <c r="M235" s="535" t="str">
        <f>IF(ISBLANK('9. METAS'!T241),"",'9. METAS'!T241)</f>
        <v/>
      </c>
      <c r="N235" s="548"/>
      <c r="O235" s="549"/>
      <c r="P235" s="549"/>
      <c r="Q235" s="550"/>
      <c r="R235" s="518" t="str">
        <f t="shared" ref="R235:U235" si="230">IFERROR((N235/J235),"100%")</f>
        <v>100%</v>
      </c>
      <c r="S235" s="519" t="str">
        <f t="shared" si="230"/>
        <v>100%</v>
      </c>
      <c r="T235" s="519" t="str">
        <f t="shared" si="230"/>
        <v>100%</v>
      </c>
      <c r="U235" s="520" t="str">
        <f t="shared" si="230"/>
        <v>100%</v>
      </c>
      <c r="V235" s="521" t="str">
        <f t="shared" si="1"/>
        <v>No Programado</v>
      </c>
      <c r="W235" s="519" t="str">
        <f t="shared" si="55"/>
        <v>No Programado</v>
      </c>
      <c r="X235" s="519" t="str">
        <f t="shared" si="110"/>
        <v>No Programado</v>
      </c>
      <c r="Y235" s="522" t="str">
        <f t="shared" si="111"/>
        <v>No Programado</v>
      </c>
      <c r="Z235" s="610"/>
      <c r="AA235" s="428"/>
      <c r="AB235" s="428"/>
      <c r="AC235" s="429"/>
    </row>
    <row r="236" spans="1:29" ht="15.75" hidden="1" customHeight="1">
      <c r="A236" s="83"/>
      <c r="B236" s="83"/>
      <c r="C236" s="554" t="str">
        <f>IF(ISBLANK('5. Pp (3 años)'!B268),"",'5. Pp (3 años)'!B268)</f>
        <v/>
      </c>
      <c r="D236" s="228" t="str">
        <f>IF(ISBLANK('5. Pp (3 años)'!C268),"",'5. Pp (3 años)'!C268)</f>
        <v/>
      </c>
      <c r="E236" s="155" t="str">
        <f>IF(ISBLANK('5. Pp (3 años)'!D268),"",'5. Pp (3 años)'!D268)</f>
        <v/>
      </c>
      <c r="F236" s="155" t="str">
        <f>IF(ISBLANK('5. Pp (3 años)'!E268),"",'5. Pp (3 años)'!E268)</f>
        <v/>
      </c>
      <c r="G236" s="228" t="str">
        <f>IF(ISBLANK('5. Pp (3 años)'!H268),"",'5. Pp (3 años)'!H268)</f>
        <v/>
      </c>
      <c r="H236" s="555" t="str">
        <f>IF(ISBLANK('5. Pp (3 años)'!J268),"",'5. Pp (3 años)'!J268)</f>
        <v/>
      </c>
      <c r="I236" s="609" t="str">
        <f>IF(ISBLANK('9. METAS'!K242),"",'9. METAS'!K242)</f>
        <v/>
      </c>
      <c r="J236" s="533" t="str">
        <f>IF(ISBLANK('9. METAS'!Q242),"",'9. METAS'!Q242)</f>
        <v/>
      </c>
      <c r="K236" s="534" t="str">
        <f>IF(ISBLANK('9. METAS'!R242),"",'9. METAS'!R242)</f>
        <v/>
      </c>
      <c r="L236" s="534" t="str">
        <f>IF(ISBLANK('9. METAS'!S242),"",'9. METAS'!S242)</f>
        <v/>
      </c>
      <c r="M236" s="535" t="str">
        <f>IF(ISBLANK('9. METAS'!T242),"",'9. METAS'!T242)</f>
        <v/>
      </c>
      <c r="N236" s="548"/>
      <c r="O236" s="549"/>
      <c r="P236" s="549"/>
      <c r="Q236" s="550"/>
      <c r="R236" s="518" t="str">
        <f t="shared" ref="R236:U236" si="231">IFERROR((N236/J236),"100%")</f>
        <v>100%</v>
      </c>
      <c r="S236" s="519" t="str">
        <f t="shared" si="231"/>
        <v>100%</v>
      </c>
      <c r="T236" s="519" t="str">
        <f t="shared" si="231"/>
        <v>100%</v>
      </c>
      <c r="U236" s="520" t="str">
        <f t="shared" si="231"/>
        <v>100%</v>
      </c>
      <c r="V236" s="521" t="str">
        <f t="shared" si="1"/>
        <v>No Programado</v>
      </c>
      <c r="W236" s="519" t="str">
        <f t="shared" si="55"/>
        <v>No Programado</v>
      </c>
      <c r="X236" s="519" t="str">
        <f t="shared" si="110"/>
        <v>No Programado</v>
      </c>
      <c r="Y236" s="522" t="str">
        <f t="shared" si="111"/>
        <v>No Programado</v>
      </c>
      <c r="Z236" s="610"/>
      <c r="AA236" s="428"/>
      <c r="AB236" s="428"/>
      <c r="AC236" s="429"/>
    </row>
    <row r="237" spans="1:29" ht="15.75" hidden="1" customHeight="1">
      <c r="A237" s="83"/>
      <c r="B237" s="83"/>
      <c r="C237" s="554" t="str">
        <f>IF(ISBLANK('5. Pp (3 años)'!B269),"",'5. Pp (3 años)'!B269)</f>
        <v/>
      </c>
      <c r="D237" s="228" t="str">
        <f>IF(ISBLANK('5. Pp (3 años)'!C269),"",'5. Pp (3 años)'!C269)</f>
        <v/>
      </c>
      <c r="E237" s="155" t="str">
        <f>IF(ISBLANK('5. Pp (3 años)'!D269),"",'5. Pp (3 años)'!D269)</f>
        <v/>
      </c>
      <c r="F237" s="155" t="str">
        <f>IF(ISBLANK('5. Pp (3 años)'!E269),"",'5. Pp (3 años)'!E269)</f>
        <v/>
      </c>
      <c r="G237" s="228" t="str">
        <f>IF(ISBLANK('5. Pp (3 años)'!H269),"",'5. Pp (3 años)'!H269)</f>
        <v/>
      </c>
      <c r="H237" s="555" t="str">
        <f>IF(ISBLANK('5. Pp (3 años)'!J269),"",'5. Pp (3 años)'!J269)</f>
        <v/>
      </c>
      <c r="I237" s="609" t="str">
        <f>IF(ISBLANK('9. METAS'!K243),"",'9. METAS'!K243)</f>
        <v/>
      </c>
      <c r="J237" s="533" t="str">
        <f>IF(ISBLANK('9. METAS'!Q243),"",'9. METAS'!Q243)</f>
        <v/>
      </c>
      <c r="K237" s="534" t="str">
        <f>IF(ISBLANK('9. METAS'!R243),"",'9. METAS'!R243)</f>
        <v/>
      </c>
      <c r="L237" s="534" t="str">
        <f>IF(ISBLANK('9. METAS'!S243),"",'9. METAS'!S243)</f>
        <v/>
      </c>
      <c r="M237" s="535" t="str">
        <f>IF(ISBLANK('9. METAS'!T243),"",'9. METAS'!T243)</f>
        <v/>
      </c>
      <c r="N237" s="548"/>
      <c r="O237" s="549"/>
      <c r="P237" s="549"/>
      <c r="Q237" s="550"/>
      <c r="R237" s="518" t="str">
        <f t="shared" ref="R237:U237" si="232">IFERROR((N237/J237),"100%")</f>
        <v>100%</v>
      </c>
      <c r="S237" s="519" t="str">
        <f t="shared" si="232"/>
        <v>100%</v>
      </c>
      <c r="T237" s="519" t="str">
        <f t="shared" si="232"/>
        <v>100%</v>
      </c>
      <c r="U237" s="520" t="str">
        <f t="shared" si="232"/>
        <v>100%</v>
      </c>
      <c r="V237" s="521" t="str">
        <f t="shared" si="1"/>
        <v>No Programado</v>
      </c>
      <c r="W237" s="519" t="str">
        <f t="shared" si="55"/>
        <v>No Programado</v>
      </c>
      <c r="X237" s="519" t="str">
        <f t="shared" si="110"/>
        <v>No Programado</v>
      </c>
      <c r="Y237" s="522" t="str">
        <f t="shared" si="111"/>
        <v>No Programado</v>
      </c>
      <c r="Z237" s="610"/>
      <c r="AA237" s="428"/>
      <c r="AB237" s="428"/>
      <c r="AC237" s="429"/>
    </row>
    <row r="238" spans="1:29" ht="15.75" hidden="1" customHeight="1">
      <c r="A238" s="83"/>
      <c r="B238" s="83"/>
      <c r="C238" s="554" t="str">
        <f>IF(ISBLANK('5. Pp (3 años)'!B270),"",'5. Pp (3 años)'!B270)</f>
        <v/>
      </c>
      <c r="D238" s="228" t="str">
        <f>IF(ISBLANK('5. Pp (3 años)'!C270),"",'5. Pp (3 años)'!C270)</f>
        <v/>
      </c>
      <c r="E238" s="155" t="str">
        <f>IF(ISBLANK('5. Pp (3 años)'!D270),"",'5. Pp (3 años)'!D270)</f>
        <v/>
      </c>
      <c r="F238" s="155" t="str">
        <f>IF(ISBLANK('5. Pp (3 años)'!E270),"",'5. Pp (3 años)'!E270)</f>
        <v/>
      </c>
      <c r="G238" s="228" t="str">
        <f>IF(ISBLANK('5. Pp (3 años)'!H270),"",'5. Pp (3 años)'!H270)</f>
        <v/>
      </c>
      <c r="H238" s="555" t="str">
        <f>IF(ISBLANK('5. Pp (3 años)'!J270),"",'5. Pp (3 años)'!J270)</f>
        <v/>
      </c>
      <c r="I238" s="609" t="str">
        <f>IF(ISBLANK('9. METAS'!K244),"",'9. METAS'!K244)</f>
        <v/>
      </c>
      <c r="J238" s="533" t="str">
        <f>IF(ISBLANK('9. METAS'!Q244),"",'9. METAS'!Q244)</f>
        <v/>
      </c>
      <c r="K238" s="534" t="str">
        <f>IF(ISBLANK('9. METAS'!R244),"",'9. METAS'!R244)</f>
        <v/>
      </c>
      <c r="L238" s="534" t="str">
        <f>IF(ISBLANK('9. METAS'!S244),"",'9. METAS'!S244)</f>
        <v/>
      </c>
      <c r="M238" s="535" t="str">
        <f>IF(ISBLANK('9. METAS'!T244),"",'9. METAS'!T244)</f>
        <v/>
      </c>
      <c r="N238" s="548"/>
      <c r="O238" s="549"/>
      <c r="P238" s="549"/>
      <c r="Q238" s="550"/>
      <c r="R238" s="518" t="str">
        <f t="shared" ref="R238:U238" si="233">IFERROR((N238/J238),"100%")</f>
        <v>100%</v>
      </c>
      <c r="S238" s="519" t="str">
        <f t="shared" si="233"/>
        <v>100%</v>
      </c>
      <c r="T238" s="519" t="str">
        <f t="shared" si="233"/>
        <v>100%</v>
      </c>
      <c r="U238" s="520" t="str">
        <f t="shared" si="233"/>
        <v>100%</v>
      </c>
      <c r="V238" s="521" t="str">
        <f t="shared" si="1"/>
        <v>No Programado</v>
      </c>
      <c r="W238" s="519" t="str">
        <f t="shared" si="55"/>
        <v>No Programado</v>
      </c>
      <c r="X238" s="519" t="str">
        <f t="shared" si="110"/>
        <v>No Programado</v>
      </c>
      <c r="Y238" s="522" t="str">
        <f t="shared" si="111"/>
        <v>No Programado</v>
      </c>
      <c r="Z238" s="610"/>
      <c r="AA238" s="428"/>
      <c r="AB238" s="428"/>
      <c r="AC238" s="429"/>
    </row>
    <row r="239" spans="1:29" ht="15.75" hidden="1" customHeight="1">
      <c r="A239" s="83"/>
      <c r="B239" s="83"/>
      <c r="C239" s="554" t="str">
        <f>IF(ISBLANK('5. Pp (3 años)'!B271),"",'5. Pp (3 años)'!B271)</f>
        <v/>
      </c>
      <c r="D239" s="228" t="str">
        <f>IF(ISBLANK('5. Pp (3 años)'!C271),"",'5. Pp (3 años)'!C271)</f>
        <v/>
      </c>
      <c r="E239" s="155" t="str">
        <f>IF(ISBLANK('5. Pp (3 años)'!D271),"",'5. Pp (3 años)'!D271)</f>
        <v/>
      </c>
      <c r="F239" s="155" t="str">
        <f>IF(ISBLANK('5. Pp (3 años)'!E271),"",'5. Pp (3 años)'!E271)</f>
        <v/>
      </c>
      <c r="G239" s="228" t="str">
        <f>IF(ISBLANK('5. Pp (3 años)'!H271),"",'5. Pp (3 años)'!H271)</f>
        <v/>
      </c>
      <c r="H239" s="555" t="str">
        <f>IF(ISBLANK('5. Pp (3 años)'!J271),"",'5. Pp (3 años)'!J271)</f>
        <v/>
      </c>
      <c r="I239" s="609" t="str">
        <f>IF(ISBLANK('9. METAS'!K245),"",'9. METAS'!K245)</f>
        <v/>
      </c>
      <c r="J239" s="533" t="str">
        <f>IF(ISBLANK('9. METAS'!Q245),"",'9. METAS'!Q245)</f>
        <v/>
      </c>
      <c r="K239" s="534" t="str">
        <f>IF(ISBLANK('9. METAS'!R245),"",'9. METAS'!R245)</f>
        <v/>
      </c>
      <c r="L239" s="534" t="str">
        <f>IF(ISBLANK('9. METAS'!S245),"",'9. METAS'!S245)</f>
        <v/>
      </c>
      <c r="M239" s="535" t="str">
        <f>IF(ISBLANK('9. METAS'!T245),"",'9. METAS'!T245)</f>
        <v/>
      </c>
      <c r="N239" s="548"/>
      <c r="O239" s="549"/>
      <c r="P239" s="549"/>
      <c r="Q239" s="550"/>
      <c r="R239" s="518" t="str">
        <f t="shared" ref="R239:U239" si="234">IFERROR((N239/J239),"100%")</f>
        <v>100%</v>
      </c>
      <c r="S239" s="519" t="str">
        <f t="shared" si="234"/>
        <v>100%</v>
      </c>
      <c r="T239" s="519" t="str">
        <f t="shared" si="234"/>
        <v>100%</v>
      </c>
      <c r="U239" s="520" t="str">
        <f t="shared" si="234"/>
        <v>100%</v>
      </c>
      <c r="V239" s="521" t="str">
        <f t="shared" si="1"/>
        <v>No Programado</v>
      </c>
      <c r="W239" s="519" t="str">
        <f t="shared" si="55"/>
        <v>No Programado</v>
      </c>
      <c r="X239" s="519" t="str">
        <f t="shared" si="110"/>
        <v>No Programado</v>
      </c>
      <c r="Y239" s="522" t="str">
        <f t="shared" si="111"/>
        <v>No Programado</v>
      </c>
      <c r="Z239" s="610"/>
      <c r="AA239" s="428"/>
      <c r="AB239" s="428"/>
      <c r="AC239" s="429"/>
    </row>
    <row r="240" spans="1:29" ht="15.75" hidden="1" customHeight="1">
      <c r="A240" s="83"/>
      <c r="B240" s="83"/>
      <c r="C240" s="611" t="str">
        <f>IF(ISBLANK('5. Pp (3 años)'!B272),"",'5. Pp (3 años)'!B272)</f>
        <v/>
      </c>
      <c r="D240" s="228" t="str">
        <f>IF(ISBLANK('5. Pp (3 años)'!C272),"",'5. Pp (3 años)'!C272)</f>
        <v/>
      </c>
      <c r="E240" s="155" t="str">
        <f>IF(ISBLANK('5. Pp (3 años)'!D272),"",'5. Pp (3 años)'!D272)</f>
        <v/>
      </c>
      <c r="F240" s="155" t="str">
        <f>IF(ISBLANK('5. Pp (3 años)'!E272),"",'5. Pp (3 años)'!E272)</f>
        <v/>
      </c>
      <c r="G240" s="228" t="str">
        <f>IF(ISBLANK('5. Pp (3 años)'!H272),"",'5. Pp (3 años)'!H272)</f>
        <v/>
      </c>
      <c r="H240" s="555" t="str">
        <f>IF(ISBLANK('5. Pp (3 años)'!J272),"",'5. Pp (3 años)'!J272)</f>
        <v/>
      </c>
      <c r="I240" s="609" t="str">
        <f>IF(ISBLANK('9. METAS'!K246),"",'9. METAS'!K246)</f>
        <v/>
      </c>
      <c r="J240" s="533" t="str">
        <f>IF(ISBLANK('9. METAS'!Q246),"",'9. METAS'!Q246)</f>
        <v/>
      </c>
      <c r="K240" s="534" t="str">
        <f>IF(ISBLANK('9. METAS'!R246),"",'9. METAS'!R246)</f>
        <v/>
      </c>
      <c r="L240" s="534" t="str">
        <f>IF(ISBLANK('9. METAS'!S246),"",'9. METAS'!S246)</f>
        <v/>
      </c>
      <c r="M240" s="535" t="str">
        <f>IF(ISBLANK('9. METAS'!T246),"",'9. METAS'!T246)</f>
        <v/>
      </c>
      <c r="N240" s="548"/>
      <c r="O240" s="549"/>
      <c r="P240" s="549"/>
      <c r="Q240" s="550"/>
      <c r="R240" s="518" t="str">
        <f t="shared" ref="R240:U240" si="235">IFERROR((N240/J240),"100%")</f>
        <v>100%</v>
      </c>
      <c r="S240" s="519" t="str">
        <f t="shared" si="235"/>
        <v>100%</v>
      </c>
      <c r="T240" s="519" t="str">
        <f t="shared" si="235"/>
        <v>100%</v>
      </c>
      <c r="U240" s="520" t="str">
        <f t="shared" si="235"/>
        <v>100%</v>
      </c>
      <c r="V240" s="521" t="str">
        <f t="shared" si="1"/>
        <v>No Programado</v>
      </c>
      <c r="W240" s="519" t="str">
        <f t="shared" si="55"/>
        <v>No Programado</v>
      </c>
      <c r="X240" s="519" t="str">
        <f t="shared" si="110"/>
        <v>No Programado</v>
      </c>
      <c r="Y240" s="522" t="str">
        <f t="shared" si="111"/>
        <v>No Programado</v>
      </c>
      <c r="Z240" s="610"/>
      <c r="AA240" s="428"/>
      <c r="AB240" s="428"/>
      <c r="AC240" s="429"/>
    </row>
    <row r="241" spans="1:29" ht="15.75" hidden="1" customHeight="1">
      <c r="A241" s="83"/>
      <c r="B241" s="83"/>
      <c r="C241" s="554" t="str">
        <f>IF(ISBLANK('5. Pp (3 años)'!B273),"",'5. Pp (3 años)'!B273)</f>
        <v/>
      </c>
      <c r="D241" s="228" t="str">
        <f>IF(ISBLANK('5. Pp (3 años)'!C273),"",'5. Pp (3 años)'!C273)</f>
        <v/>
      </c>
      <c r="E241" s="155" t="str">
        <f>IF(ISBLANK('5. Pp (3 años)'!D273),"",'5. Pp (3 años)'!D273)</f>
        <v/>
      </c>
      <c r="F241" s="155" t="str">
        <f>IF(ISBLANK('5. Pp (3 años)'!E273),"",'5. Pp (3 años)'!E273)</f>
        <v/>
      </c>
      <c r="G241" s="228" t="str">
        <f>IF(ISBLANK('5. Pp (3 años)'!H273),"",'5. Pp (3 años)'!H273)</f>
        <v/>
      </c>
      <c r="H241" s="555" t="str">
        <f>IF(ISBLANK('5. Pp (3 años)'!J273),"",'5. Pp (3 años)'!J273)</f>
        <v/>
      </c>
      <c r="I241" s="609" t="str">
        <f>IF(ISBLANK('9. METAS'!K247),"",'9. METAS'!K247)</f>
        <v/>
      </c>
      <c r="J241" s="533" t="str">
        <f>IF(ISBLANK('9. METAS'!Q247),"",'9. METAS'!Q247)</f>
        <v/>
      </c>
      <c r="K241" s="534" t="str">
        <f>IF(ISBLANK('9. METAS'!R247),"",'9. METAS'!R247)</f>
        <v/>
      </c>
      <c r="L241" s="534" t="str">
        <f>IF(ISBLANK('9. METAS'!S247),"",'9. METAS'!S247)</f>
        <v/>
      </c>
      <c r="M241" s="535" t="str">
        <f>IF(ISBLANK('9. METAS'!T247),"",'9. METAS'!T247)</f>
        <v/>
      </c>
      <c r="N241" s="548"/>
      <c r="O241" s="549"/>
      <c r="P241" s="549"/>
      <c r="Q241" s="550"/>
      <c r="R241" s="518" t="str">
        <f t="shared" ref="R241:U241" si="236">IFERROR((N241/J241),"100%")</f>
        <v>100%</v>
      </c>
      <c r="S241" s="519" t="str">
        <f t="shared" si="236"/>
        <v>100%</v>
      </c>
      <c r="T241" s="519" t="str">
        <f t="shared" si="236"/>
        <v>100%</v>
      </c>
      <c r="U241" s="520" t="str">
        <f t="shared" si="236"/>
        <v>100%</v>
      </c>
      <c r="V241" s="521" t="str">
        <f t="shared" si="1"/>
        <v>No Programado</v>
      </c>
      <c r="W241" s="519" t="str">
        <f t="shared" si="55"/>
        <v>No Programado</v>
      </c>
      <c r="X241" s="519" t="str">
        <f t="shared" si="110"/>
        <v>No Programado</v>
      </c>
      <c r="Y241" s="522" t="str">
        <f t="shared" si="111"/>
        <v>No Programado</v>
      </c>
      <c r="Z241" s="610"/>
      <c r="AA241" s="428"/>
      <c r="AB241" s="428"/>
      <c r="AC241" s="429"/>
    </row>
    <row r="242" spans="1:29" ht="15.75" hidden="1" customHeight="1">
      <c r="A242" s="83"/>
      <c r="B242" s="83"/>
      <c r="C242" s="611" t="str">
        <f>IF(ISBLANK('5. Pp (3 años)'!B274),"",'5. Pp (3 años)'!B274)</f>
        <v/>
      </c>
      <c r="D242" s="228" t="str">
        <f>IF(ISBLANK('5. Pp (3 años)'!C274),"",'5. Pp (3 años)'!C274)</f>
        <v/>
      </c>
      <c r="E242" s="155" t="str">
        <f>IF(ISBLANK('5. Pp (3 años)'!D274),"",'5. Pp (3 años)'!D274)</f>
        <v/>
      </c>
      <c r="F242" s="155" t="str">
        <f>IF(ISBLANK('5. Pp (3 años)'!E274),"",'5. Pp (3 años)'!E274)</f>
        <v/>
      </c>
      <c r="G242" s="228" t="str">
        <f>IF(ISBLANK('5. Pp (3 años)'!H274),"",'5. Pp (3 años)'!H274)</f>
        <v/>
      </c>
      <c r="H242" s="555" t="str">
        <f>IF(ISBLANK('5. Pp (3 años)'!J274),"",'5. Pp (3 años)'!J274)</f>
        <v/>
      </c>
      <c r="I242" s="609" t="str">
        <f>IF(ISBLANK('9. METAS'!K248),"",'9. METAS'!K248)</f>
        <v/>
      </c>
      <c r="J242" s="533" t="str">
        <f>IF(ISBLANK('9. METAS'!Q248),"",'9. METAS'!Q248)</f>
        <v/>
      </c>
      <c r="K242" s="534" t="str">
        <f>IF(ISBLANK('9. METAS'!R248),"",'9. METAS'!R248)</f>
        <v/>
      </c>
      <c r="L242" s="534" t="str">
        <f>IF(ISBLANK('9. METAS'!S248),"",'9. METAS'!S248)</f>
        <v/>
      </c>
      <c r="M242" s="535" t="str">
        <f>IF(ISBLANK('9. METAS'!T248),"",'9. METAS'!T248)</f>
        <v/>
      </c>
      <c r="N242" s="548"/>
      <c r="O242" s="549"/>
      <c r="P242" s="549"/>
      <c r="Q242" s="550"/>
      <c r="R242" s="518" t="str">
        <f t="shared" ref="R242:U242" si="237">IFERROR((N242/J242),"100%")</f>
        <v>100%</v>
      </c>
      <c r="S242" s="519" t="str">
        <f t="shared" si="237"/>
        <v>100%</v>
      </c>
      <c r="T242" s="519" t="str">
        <f t="shared" si="237"/>
        <v>100%</v>
      </c>
      <c r="U242" s="520" t="str">
        <f t="shared" si="237"/>
        <v>100%</v>
      </c>
      <c r="V242" s="521" t="str">
        <f t="shared" si="1"/>
        <v>No Programado</v>
      </c>
      <c r="W242" s="519" t="str">
        <f t="shared" si="55"/>
        <v>No Programado</v>
      </c>
      <c r="X242" s="519" t="str">
        <f t="shared" si="110"/>
        <v>No Programado</v>
      </c>
      <c r="Y242" s="522" t="str">
        <f t="shared" si="111"/>
        <v>No Programado</v>
      </c>
      <c r="Z242" s="610"/>
      <c r="AA242" s="428"/>
      <c r="AB242" s="428"/>
      <c r="AC242" s="429"/>
    </row>
    <row r="243" spans="1:29" ht="15.75" hidden="1" customHeight="1">
      <c r="A243" s="83"/>
      <c r="B243" s="83"/>
      <c r="C243" s="578" t="str">
        <f>IF(ISBLANK('5. Pp (3 años)'!B275),"",'5. Pp (3 años)'!B275)</f>
        <v/>
      </c>
      <c r="D243" s="335" t="str">
        <f>IF(ISBLANK('5. Pp (3 años)'!C275),"",'5. Pp (3 años)'!C275)</f>
        <v/>
      </c>
      <c r="E243" s="166" t="str">
        <f>IF(ISBLANK('5. Pp (3 años)'!D275),"",'5. Pp (3 años)'!D275)</f>
        <v/>
      </c>
      <c r="F243" s="166" t="str">
        <f>IF(ISBLANK('5. Pp (3 años)'!E275),"",'5. Pp (3 años)'!E275)</f>
        <v/>
      </c>
      <c r="G243" s="335" t="str">
        <f>IF(ISBLANK('5. Pp (3 años)'!H275),"",'5. Pp (3 años)'!H275)</f>
        <v/>
      </c>
      <c r="H243" s="579" t="str">
        <f>IF(ISBLANK('5. Pp (3 años)'!J275),"",'5. Pp (3 años)'!J275)</f>
        <v/>
      </c>
      <c r="I243" s="612" t="str">
        <f>IF(ISBLANK('9. METAS'!K249),"",'9. METAS'!K249)</f>
        <v/>
      </c>
      <c r="J243" s="581" t="str">
        <f>IF(ISBLANK('9. METAS'!Q249),"",'9. METAS'!Q249)</f>
        <v/>
      </c>
      <c r="K243" s="582" t="str">
        <f>IF(ISBLANK('9. METAS'!R249),"",'9. METAS'!R249)</f>
        <v/>
      </c>
      <c r="L243" s="582" t="str">
        <f>IF(ISBLANK('9. METAS'!S249),"",'9. METAS'!S249)</f>
        <v/>
      </c>
      <c r="M243" s="583" t="str">
        <f>IF(ISBLANK('9. METAS'!T249),"",'9. METAS'!T249)</f>
        <v/>
      </c>
      <c r="N243" s="613">
        <v>87</v>
      </c>
      <c r="O243" s="614">
        <v>87</v>
      </c>
      <c r="P243" s="614">
        <v>45</v>
      </c>
      <c r="Q243" s="615">
        <v>78</v>
      </c>
      <c r="R243" s="587" t="str">
        <f t="shared" ref="R243:U243" si="238">IFERROR((N243/J243),"100%")</f>
        <v>100%</v>
      </c>
      <c r="S243" s="588" t="str">
        <f t="shared" si="238"/>
        <v>100%</v>
      </c>
      <c r="T243" s="588" t="str">
        <f t="shared" si="238"/>
        <v>100%</v>
      </c>
      <c r="U243" s="589" t="str">
        <f t="shared" si="238"/>
        <v>100%</v>
      </c>
      <c r="V243" s="590" t="str">
        <f t="shared" si="1"/>
        <v>No Programado</v>
      </c>
      <c r="W243" s="588" t="str">
        <f t="shared" si="55"/>
        <v>No Programado</v>
      </c>
      <c r="X243" s="588" t="str">
        <f t="shared" si="110"/>
        <v>No Programado</v>
      </c>
      <c r="Y243" s="616" t="str">
        <f t="shared" si="111"/>
        <v>No Programado</v>
      </c>
      <c r="Z243" s="617"/>
      <c r="AA243" s="593"/>
      <c r="AB243" s="593"/>
      <c r="AC243" s="463"/>
    </row>
    <row r="244" spans="1:29" ht="15.75" customHeight="1">
      <c r="A244" s="83"/>
      <c r="B244" s="83"/>
      <c r="C244" s="32"/>
      <c r="D244" s="32"/>
      <c r="E244" s="83"/>
      <c r="F244" s="83"/>
      <c r="G244" s="32"/>
      <c r="H244" s="83"/>
      <c r="I244" s="32"/>
      <c r="J244" s="32"/>
      <c r="K244" s="32"/>
      <c r="L244" s="83"/>
      <c r="M244" s="83"/>
      <c r="N244" s="83"/>
      <c r="O244" s="83"/>
      <c r="P244" s="83"/>
      <c r="Q244" s="83"/>
      <c r="R244" s="83"/>
      <c r="S244" s="83"/>
      <c r="T244" s="83"/>
      <c r="U244" s="83"/>
      <c r="V244" s="83"/>
      <c r="W244" s="83"/>
      <c r="X244" s="83"/>
      <c r="Y244" s="83"/>
      <c r="Z244" s="83"/>
      <c r="AA244" s="83"/>
      <c r="AB244" s="83"/>
      <c r="AC244" s="83"/>
    </row>
    <row r="245" spans="1:29" ht="15.75" customHeight="1">
      <c r="A245" s="83"/>
      <c r="B245" s="83"/>
      <c r="C245" s="32"/>
      <c r="D245" s="32"/>
      <c r="E245" s="83"/>
      <c r="F245" s="83"/>
      <c r="G245" s="32"/>
      <c r="H245" s="83"/>
      <c r="I245" s="32"/>
      <c r="J245" s="32"/>
      <c r="K245" s="32"/>
      <c r="L245" s="83"/>
      <c r="M245" s="83"/>
      <c r="N245" s="83"/>
      <c r="O245" s="83"/>
      <c r="P245" s="83"/>
      <c r="Q245" s="83"/>
      <c r="R245" s="83"/>
      <c r="S245" s="83"/>
      <c r="T245" s="83"/>
      <c r="U245" s="83"/>
      <c r="V245" s="83"/>
      <c r="W245" s="83"/>
      <c r="X245" s="83"/>
      <c r="Y245" s="83"/>
      <c r="Z245" s="83"/>
      <c r="AA245" s="83"/>
      <c r="AB245" s="83"/>
      <c r="AC245" s="83"/>
    </row>
    <row r="246" spans="1:29" ht="15.75" customHeight="1">
      <c r="A246" s="83"/>
      <c r="B246" s="83"/>
      <c r="C246" s="32"/>
      <c r="D246" s="32"/>
      <c r="E246" s="83"/>
      <c r="F246" s="83"/>
      <c r="G246" s="32"/>
      <c r="H246" s="83"/>
      <c r="I246" s="32"/>
      <c r="J246" s="32"/>
      <c r="K246" s="32"/>
      <c r="L246" s="83"/>
      <c r="M246" s="83"/>
      <c r="N246" s="83"/>
      <c r="O246" s="83"/>
      <c r="P246" s="83"/>
      <c r="Q246" s="83"/>
      <c r="R246" s="83"/>
      <c r="S246" s="83"/>
      <c r="T246" s="83"/>
      <c r="U246" s="83"/>
      <c r="V246" s="83"/>
      <c r="W246" s="83"/>
      <c r="X246" s="83"/>
      <c r="Y246" s="83"/>
      <c r="Z246" s="83"/>
      <c r="AA246" s="83"/>
      <c r="AB246" s="83"/>
      <c r="AC246" s="83"/>
    </row>
    <row r="247" spans="1:29" ht="15.75" customHeight="1">
      <c r="A247" s="83"/>
      <c r="B247" s="83"/>
      <c r="C247" s="32"/>
      <c r="D247" s="32"/>
      <c r="E247" s="83"/>
      <c r="F247" s="83"/>
      <c r="G247" s="32"/>
      <c r="H247" s="83"/>
      <c r="I247" s="32"/>
      <c r="J247" s="32"/>
      <c r="K247" s="32"/>
      <c r="L247" s="83"/>
      <c r="M247" s="83"/>
      <c r="N247" s="83"/>
      <c r="O247" s="83"/>
      <c r="P247" s="83"/>
      <c r="Q247" s="83"/>
      <c r="R247" s="83"/>
      <c r="S247" s="83"/>
      <c r="T247" s="83"/>
      <c r="U247" s="83"/>
      <c r="V247" s="83"/>
      <c r="W247" s="83"/>
      <c r="X247" s="83"/>
      <c r="Y247" s="83"/>
      <c r="Z247" s="83"/>
      <c r="AA247" s="83"/>
      <c r="AB247" s="83"/>
      <c r="AC247" s="83"/>
    </row>
    <row r="248" spans="1:29" ht="15.75" customHeight="1">
      <c r="A248" s="83"/>
      <c r="B248" s="83"/>
      <c r="C248" s="32"/>
      <c r="D248" s="32"/>
      <c r="E248" s="83"/>
      <c r="F248" s="83"/>
      <c r="G248" s="32"/>
      <c r="H248" s="83"/>
      <c r="I248" s="32"/>
      <c r="J248" s="32"/>
      <c r="K248" s="32"/>
      <c r="L248" s="83"/>
      <c r="M248" s="83"/>
      <c r="N248" s="83"/>
      <c r="O248" s="83"/>
      <c r="P248" s="83"/>
      <c r="Q248" s="83"/>
      <c r="R248" s="83"/>
      <c r="S248" s="83"/>
      <c r="T248" s="83"/>
      <c r="U248" s="83"/>
      <c r="V248" s="83"/>
      <c r="W248" s="83"/>
      <c r="X248" s="83"/>
      <c r="Y248" s="83"/>
      <c r="Z248" s="83"/>
      <c r="AA248" s="83"/>
      <c r="AB248" s="83"/>
      <c r="AC248" s="83"/>
    </row>
    <row r="249" spans="1:29" ht="15.75" customHeight="1">
      <c r="A249" s="83"/>
      <c r="B249" s="83"/>
      <c r="C249" s="32"/>
      <c r="D249" s="32"/>
      <c r="E249" s="83"/>
      <c r="F249" s="83"/>
      <c r="G249" s="32"/>
      <c r="H249" s="83"/>
      <c r="I249" s="32"/>
      <c r="J249" s="32"/>
      <c r="K249" s="32"/>
      <c r="L249" s="83"/>
      <c r="M249" s="83"/>
      <c r="N249" s="83"/>
      <c r="O249" s="83"/>
      <c r="P249" s="83"/>
      <c r="Q249" s="83"/>
      <c r="R249" s="83"/>
      <c r="S249" s="83"/>
      <c r="T249" s="83"/>
      <c r="U249" s="83"/>
      <c r="V249" s="83"/>
      <c r="W249" s="83"/>
      <c r="X249" s="83"/>
      <c r="Y249" s="83"/>
      <c r="Z249" s="83"/>
      <c r="AA249" s="83"/>
      <c r="AB249" s="83"/>
      <c r="AC249" s="83"/>
    </row>
    <row r="250" spans="1:29" ht="15.75" customHeight="1">
      <c r="A250" s="83"/>
      <c r="B250" s="83"/>
      <c r="C250" s="32"/>
      <c r="D250" s="32"/>
      <c r="E250" s="83"/>
      <c r="F250" s="83"/>
      <c r="G250" s="32"/>
      <c r="H250" s="83"/>
      <c r="I250" s="32"/>
      <c r="J250" s="32"/>
      <c r="K250" s="32"/>
      <c r="L250" s="83"/>
      <c r="M250" s="83"/>
      <c r="N250" s="83"/>
      <c r="O250" s="83"/>
      <c r="P250" s="83"/>
      <c r="Q250" s="83"/>
      <c r="R250" s="83"/>
      <c r="S250" s="83"/>
      <c r="T250" s="83"/>
      <c r="U250" s="83"/>
      <c r="V250" s="83"/>
      <c r="W250" s="83"/>
      <c r="X250" s="83"/>
      <c r="Y250" s="83"/>
      <c r="Z250" s="83"/>
      <c r="AA250" s="83"/>
      <c r="AB250" s="83"/>
      <c r="AC250" s="83"/>
    </row>
    <row r="251" spans="1:29" ht="15.75" customHeight="1">
      <c r="A251" s="83"/>
      <c r="B251" s="83"/>
      <c r="C251" s="32"/>
      <c r="D251" s="32"/>
      <c r="E251" s="83"/>
      <c r="F251" s="83"/>
      <c r="G251" s="32"/>
      <c r="H251" s="83"/>
      <c r="I251" s="32"/>
      <c r="J251" s="32"/>
      <c r="K251" s="32"/>
      <c r="L251" s="83"/>
      <c r="M251" s="83"/>
      <c r="N251" s="83"/>
      <c r="O251" s="83"/>
      <c r="P251" s="83"/>
      <c r="Q251" s="83"/>
      <c r="R251" s="83"/>
      <c r="S251" s="83"/>
      <c r="T251" s="83"/>
      <c r="U251" s="83"/>
      <c r="V251" s="83"/>
      <c r="W251" s="83"/>
      <c r="X251" s="83"/>
      <c r="Y251" s="83"/>
      <c r="Z251" s="83"/>
      <c r="AA251" s="83"/>
      <c r="AB251" s="83"/>
      <c r="AC251" s="83"/>
    </row>
    <row r="252" spans="1:29" ht="15.75" customHeight="1">
      <c r="A252" s="83"/>
      <c r="B252" s="83"/>
      <c r="C252" s="32"/>
      <c r="D252" s="32"/>
      <c r="E252" s="83"/>
      <c r="F252" s="83"/>
      <c r="G252" s="32"/>
      <c r="H252" s="83"/>
      <c r="I252" s="32"/>
      <c r="J252" s="32"/>
      <c r="K252" s="32"/>
      <c r="L252" s="83"/>
      <c r="M252" s="83"/>
      <c r="N252" s="83"/>
      <c r="O252" s="83"/>
      <c r="P252" s="83"/>
      <c r="Q252" s="83"/>
      <c r="R252" s="83"/>
      <c r="S252" s="83"/>
      <c r="T252" s="83"/>
      <c r="U252" s="83"/>
      <c r="V252" s="83"/>
      <c r="W252" s="83"/>
      <c r="X252" s="83"/>
      <c r="Y252" s="83"/>
      <c r="Z252" s="83"/>
      <c r="AA252" s="83"/>
      <c r="AB252" s="83"/>
      <c r="AC252" s="83"/>
    </row>
    <row r="253" spans="1:29" ht="15.75" customHeight="1">
      <c r="A253" s="83"/>
      <c r="B253" s="83"/>
      <c r="C253" s="32"/>
      <c r="D253" s="32"/>
      <c r="E253" s="83"/>
      <c r="F253" s="83"/>
      <c r="G253" s="32"/>
      <c r="H253" s="83"/>
      <c r="I253" s="32"/>
      <c r="J253" s="32"/>
      <c r="K253" s="32"/>
      <c r="L253" s="83"/>
      <c r="M253" s="83"/>
      <c r="N253" s="83"/>
      <c r="O253" s="83"/>
      <c r="P253" s="83"/>
      <c r="Q253" s="83"/>
      <c r="R253" s="83"/>
      <c r="S253" s="83"/>
      <c r="T253" s="83"/>
      <c r="U253" s="83"/>
      <c r="V253" s="83"/>
      <c r="W253" s="83"/>
      <c r="X253" s="83"/>
      <c r="Y253" s="83"/>
      <c r="Z253" s="83"/>
      <c r="AA253" s="83"/>
      <c r="AB253" s="83"/>
      <c r="AC253" s="83"/>
    </row>
    <row r="254" spans="1:29" ht="15.75" customHeight="1">
      <c r="A254" s="83"/>
      <c r="B254" s="83"/>
      <c r="C254" s="32"/>
      <c r="D254" s="32"/>
      <c r="E254" s="83"/>
      <c r="F254" s="83"/>
      <c r="G254" s="32"/>
      <c r="H254" s="83"/>
      <c r="I254" s="32"/>
      <c r="J254" s="32"/>
      <c r="K254" s="32"/>
      <c r="L254" s="83"/>
      <c r="M254" s="83"/>
      <c r="N254" s="83"/>
      <c r="O254" s="83"/>
      <c r="P254" s="83"/>
      <c r="Q254" s="83"/>
      <c r="R254" s="83"/>
      <c r="S254" s="83"/>
      <c r="T254" s="83"/>
      <c r="U254" s="83"/>
      <c r="V254" s="83"/>
      <c r="W254" s="83"/>
      <c r="X254" s="83"/>
      <c r="Y254" s="83"/>
      <c r="Z254" s="83"/>
      <c r="AA254" s="83"/>
      <c r="AB254" s="83"/>
      <c r="AC254" s="83"/>
    </row>
    <row r="255" spans="1:29" ht="15.75" customHeight="1">
      <c r="A255" s="83"/>
      <c r="B255" s="83"/>
      <c r="C255" s="32"/>
      <c r="D255" s="32"/>
      <c r="E255" s="83"/>
      <c r="F255" s="83"/>
      <c r="G255" s="32"/>
      <c r="H255" s="83"/>
      <c r="I255" s="32"/>
      <c r="J255" s="32"/>
      <c r="K255" s="32"/>
      <c r="L255" s="83"/>
      <c r="M255" s="83"/>
      <c r="N255" s="83"/>
      <c r="O255" s="83"/>
      <c r="P255" s="83"/>
      <c r="Q255" s="83"/>
      <c r="R255" s="83"/>
      <c r="S255" s="83"/>
      <c r="T255" s="83"/>
      <c r="U255" s="83"/>
      <c r="V255" s="83"/>
      <c r="W255" s="83"/>
      <c r="X255" s="83"/>
      <c r="Y255" s="83"/>
      <c r="Z255" s="83"/>
      <c r="AA255" s="83"/>
      <c r="AB255" s="83"/>
      <c r="AC255" s="83"/>
    </row>
    <row r="256" spans="1:29" ht="15.75" customHeight="1">
      <c r="A256" s="83"/>
      <c r="B256" s="83"/>
      <c r="C256" s="32"/>
      <c r="D256" s="32"/>
      <c r="E256" s="83"/>
      <c r="F256" s="83"/>
      <c r="G256" s="32"/>
      <c r="H256" s="83"/>
      <c r="I256" s="32"/>
      <c r="J256" s="32"/>
      <c r="K256" s="32"/>
      <c r="L256" s="83"/>
      <c r="M256" s="83"/>
      <c r="N256" s="83"/>
      <c r="O256" s="83"/>
      <c r="P256" s="83"/>
      <c r="Q256" s="83"/>
      <c r="R256" s="83"/>
      <c r="S256" s="83"/>
      <c r="T256" s="83"/>
      <c r="U256" s="83"/>
      <c r="V256" s="83"/>
      <c r="W256" s="83"/>
      <c r="X256" s="83"/>
      <c r="Y256" s="83"/>
      <c r="Z256" s="83"/>
      <c r="AA256" s="83"/>
      <c r="AB256" s="83"/>
      <c r="AC256" s="83"/>
    </row>
    <row r="257" spans="1:29" ht="15.75" customHeight="1">
      <c r="A257" s="83"/>
      <c r="B257" s="83"/>
      <c r="C257" s="32"/>
      <c r="D257" s="32"/>
      <c r="E257" s="83"/>
      <c r="F257" s="83"/>
      <c r="G257" s="32"/>
      <c r="H257" s="83"/>
      <c r="I257" s="32"/>
      <c r="J257" s="32"/>
      <c r="K257" s="32"/>
      <c r="L257" s="83"/>
      <c r="M257" s="83"/>
      <c r="N257" s="83"/>
      <c r="O257" s="83"/>
      <c r="P257" s="83"/>
      <c r="Q257" s="83"/>
      <c r="R257" s="83"/>
      <c r="S257" s="83"/>
      <c r="T257" s="83"/>
      <c r="U257" s="83"/>
      <c r="V257" s="83"/>
      <c r="W257" s="83"/>
      <c r="X257" s="83"/>
      <c r="Y257" s="83"/>
      <c r="Z257" s="83"/>
      <c r="AA257" s="83"/>
      <c r="AB257" s="83"/>
      <c r="AC257" s="83"/>
    </row>
    <row r="258" spans="1:29" ht="15.75" customHeight="1">
      <c r="A258" s="83"/>
      <c r="B258" s="83"/>
      <c r="C258" s="32"/>
      <c r="D258" s="32"/>
      <c r="E258" s="83"/>
      <c r="F258" s="83"/>
      <c r="G258" s="32"/>
      <c r="H258" s="83"/>
      <c r="I258" s="32"/>
      <c r="J258" s="32"/>
      <c r="K258" s="32"/>
      <c r="L258" s="83"/>
      <c r="M258" s="83"/>
      <c r="N258" s="83"/>
      <c r="O258" s="83"/>
      <c r="P258" s="83"/>
      <c r="Q258" s="83"/>
      <c r="R258" s="83"/>
      <c r="S258" s="83"/>
      <c r="T258" s="83"/>
      <c r="U258" s="83"/>
      <c r="V258" s="83"/>
      <c r="W258" s="83"/>
      <c r="X258" s="83"/>
      <c r="Y258" s="83"/>
      <c r="Z258" s="83"/>
      <c r="AA258" s="83"/>
      <c r="AB258" s="83"/>
      <c r="AC258" s="83"/>
    </row>
    <row r="259" spans="1:29" ht="15.75" customHeight="1">
      <c r="A259" s="83"/>
      <c r="B259" s="83"/>
      <c r="C259" s="32"/>
      <c r="D259" s="32"/>
      <c r="E259" s="83"/>
      <c r="F259" s="83"/>
      <c r="G259" s="32"/>
      <c r="H259" s="83"/>
      <c r="I259" s="32"/>
      <c r="J259" s="32"/>
      <c r="K259" s="32"/>
      <c r="L259" s="83"/>
      <c r="M259" s="83"/>
      <c r="N259" s="83"/>
      <c r="O259" s="83"/>
      <c r="P259" s="83"/>
      <c r="Q259" s="83"/>
      <c r="R259" s="83"/>
      <c r="S259" s="83"/>
      <c r="T259" s="83"/>
      <c r="U259" s="83"/>
      <c r="V259" s="83"/>
      <c r="W259" s="83"/>
      <c r="X259" s="83"/>
      <c r="Y259" s="83"/>
      <c r="Z259" s="83"/>
      <c r="AA259" s="83"/>
      <c r="AB259" s="83"/>
      <c r="AC259" s="83"/>
    </row>
    <row r="260" spans="1:29" ht="15.75" customHeight="1">
      <c r="A260" s="83"/>
      <c r="B260" s="83"/>
      <c r="C260" s="32"/>
      <c r="D260" s="32"/>
      <c r="E260" s="83"/>
      <c r="F260" s="83"/>
      <c r="G260" s="32"/>
      <c r="H260" s="83"/>
      <c r="I260" s="32"/>
      <c r="J260" s="32"/>
      <c r="K260" s="32"/>
      <c r="L260" s="83"/>
      <c r="M260" s="83"/>
      <c r="N260" s="83"/>
      <c r="O260" s="83"/>
      <c r="P260" s="83"/>
      <c r="Q260" s="83"/>
      <c r="R260" s="83"/>
      <c r="S260" s="83"/>
      <c r="T260" s="83"/>
      <c r="U260" s="83"/>
      <c r="V260" s="83"/>
      <c r="W260" s="83"/>
      <c r="X260" s="83"/>
      <c r="Y260" s="83"/>
      <c r="Z260" s="83"/>
      <c r="AA260" s="83"/>
      <c r="AB260" s="83"/>
      <c r="AC260" s="83"/>
    </row>
    <row r="261" spans="1:29" ht="15.75" customHeight="1">
      <c r="A261" s="83"/>
      <c r="B261" s="83"/>
      <c r="C261" s="32"/>
      <c r="D261" s="32"/>
      <c r="E261" s="83"/>
      <c r="F261" s="83"/>
      <c r="G261" s="32"/>
      <c r="H261" s="83"/>
      <c r="I261" s="32"/>
      <c r="J261" s="32"/>
      <c r="K261" s="32"/>
      <c r="L261" s="83"/>
      <c r="M261" s="83"/>
      <c r="N261" s="83"/>
      <c r="O261" s="83"/>
      <c r="P261" s="83"/>
      <c r="Q261" s="83"/>
      <c r="R261" s="83"/>
      <c r="S261" s="83"/>
      <c r="T261" s="83"/>
      <c r="U261" s="83"/>
      <c r="V261" s="83"/>
      <c r="W261" s="83"/>
      <c r="X261" s="83"/>
      <c r="Y261" s="83"/>
      <c r="Z261" s="83"/>
      <c r="AA261" s="83"/>
      <c r="AB261" s="83"/>
      <c r="AC261" s="83"/>
    </row>
    <row r="262" spans="1:29" ht="15.75" customHeight="1">
      <c r="A262" s="83"/>
      <c r="B262" s="83"/>
      <c r="C262" s="32"/>
      <c r="D262" s="32"/>
      <c r="E262" s="83"/>
      <c r="F262" s="83"/>
      <c r="G262" s="32"/>
      <c r="H262" s="83"/>
      <c r="I262" s="32"/>
      <c r="J262" s="32"/>
      <c r="K262" s="32"/>
      <c r="L262" s="83"/>
      <c r="M262" s="83"/>
      <c r="N262" s="83"/>
      <c r="O262" s="83"/>
      <c r="P262" s="83"/>
      <c r="Q262" s="83"/>
      <c r="R262" s="83"/>
      <c r="S262" s="83"/>
      <c r="T262" s="83"/>
      <c r="U262" s="83"/>
      <c r="V262" s="83"/>
      <c r="W262" s="83"/>
      <c r="X262" s="83"/>
      <c r="Y262" s="83"/>
      <c r="Z262" s="83"/>
      <c r="AA262" s="83"/>
      <c r="AB262" s="83"/>
      <c r="AC262" s="83"/>
    </row>
    <row r="263" spans="1:29" ht="15.75" customHeight="1">
      <c r="A263" s="83"/>
      <c r="B263" s="83"/>
      <c r="C263" s="32"/>
      <c r="D263" s="32"/>
      <c r="E263" s="83"/>
      <c r="F263" s="83"/>
      <c r="G263" s="32"/>
      <c r="H263" s="83"/>
      <c r="I263" s="32"/>
      <c r="J263" s="32"/>
      <c r="K263" s="32"/>
      <c r="L263" s="83"/>
      <c r="M263" s="83"/>
      <c r="N263" s="83"/>
      <c r="O263" s="83"/>
      <c r="P263" s="83"/>
      <c r="Q263" s="83"/>
      <c r="R263" s="83"/>
      <c r="S263" s="83"/>
      <c r="T263" s="83"/>
      <c r="U263" s="83"/>
      <c r="V263" s="83"/>
      <c r="W263" s="83"/>
      <c r="X263" s="83"/>
      <c r="Y263" s="83"/>
      <c r="Z263" s="83"/>
      <c r="AA263" s="83"/>
      <c r="AB263" s="83"/>
      <c r="AC263" s="83"/>
    </row>
    <row r="264" spans="1:29" ht="15.75" customHeight="1">
      <c r="A264" s="83"/>
      <c r="B264" s="83"/>
      <c r="C264" s="32"/>
      <c r="D264" s="32"/>
      <c r="E264" s="83"/>
      <c r="F264" s="83"/>
      <c r="G264" s="32"/>
      <c r="H264" s="83"/>
      <c r="I264" s="32"/>
      <c r="J264" s="32"/>
      <c r="K264" s="32"/>
      <c r="L264" s="83"/>
      <c r="M264" s="83"/>
      <c r="N264" s="83"/>
      <c r="O264" s="83"/>
      <c r="P264" s="83"/>
      <c r="Q264" s="83"/>
      <c r="R264" s="83"/>
      <c r="S264" s="83"/>
      <c r="T264" s="83"/>
      <c r="U264" s="83"/>
      <c r="V264" s="83"/>
      <c r="W264" s="83"/>
      <c r="X264" s="83"/>
      <c r="Y264" s="83"/>
      <c r="Z264" s="83"/>
      <c r="AA264" s="83"/>
      <c r="AB264" s="83"/>
      <c r="AC264" s="83"/>
    </row>
    <row r="265" spans="1:29" ht="15.75" customHeight="1">
      <c r="A265" s="83"/>
      <c r="B265" s="83"/>
      <c r="C265" s="32"/>
      <c r="D265" s="32"/>
      <c r="E265" s="83"/>
      <c r="F265" s="83"/>
      <c r="G265" s="32"/>
      <c r="H265" s="83"/>
      <c r="I265" s="32"/>
      <c r="J265" s="32"/>
      <c r="K265" s="32"/>
      <c r="L265" s="83"/>
      <c r="M265" s="83"/>
      <c r="N265" s="83"/>
      <c r="O265" s="83"/>
      <c r="P265" s="83"/>
      <c r="Q265" s="83"/>
      <c r="R265" s="83"/>
      <c r="S265" s="83"/>
      <c r="T265" s="83"/>
      <c r="U265" s="83"/>
      <c r="V265" s="83"/>
      <c r="W265" s="83"/>
      <c r="X265" s="83"/>
      <c r="Y265" s="83"/>
      <c r="Z265" s="83"/>
      <c r="AA265" s="83"/>
      <c r="AB265" s="83"/>
      <c r="AC265" s="83"/>
    </row>
    <row r="266" spans="1:29" ht="15.75" customHeight="1">
      <c r="A266" s="83"/>
      <c r="B266" s="83"/>
      <c r="C266" s="32"/>
      <c r="D266" s="32"/>
      <c r="E266" s="83"/>
      <c r="F266" s="83"/>
      <c r="G266" s="32"/>
      <c r="H266" s="83"/>
      <c r="I266" s="32"/>
      <c r="J266" s="32"/>
      <c r="K266" s="32"/>
      <c r="L266" s="83"/>
      <c r="M266" s="83"/>
      <c r="N266" s="83"/>
      <c r="O266" s="83"/>
      <c r="P266" s="83"/>
      <c r="Q266" s="83"/>
      <c r="R266" s="83"/>
      <c r="S266" s="83"/>
      <c r="T266" s="83"/>
      <c r="U266" s="83"/>
      <c r="V266" s="83"/>
      <c r="W266" s="83"/>
      <c r="X266" s="83"/>
      <c r="Y266" s="83"/>
      <c r="Z266" s="83"/>
      <c r="AA266" s="83"/>
      <c r="AB266" s="83"/>
      <c r="AC266" s="83"/>
    </row>
    <row r="267" spans="1:29" ht="15.75" customHeight="1">
      <c r="A267" s="83"/>
      <c r="B267" s="83"/>
      <c r="C267" s="32"/>
      <c r="D267" s="32"/>
      <c r="E267" s="83"/>
      <c r="F267" s="83"/>
      <c r="G267" s="32"/>
      <c r="H267" s="83"/>
      <c r="I267" s="32"/>
      <c r="J267" s="32"/>
      <c r="K267" s="32"/>
      <c r="L267" s="83"/>
      <c r="M267" s="83"/>
      <c r="N267" s="83"/>
      <c r="O267" s="83"/>
      <c r="P267" s="83"/>
      <c r="Q267" s="83"/>
      <c r="R267" s="83"/>
      <c r="S267" s="83"/>
      <c r="T267" s="83"/>
      <c r="U267" s="83"/>
      <c r="V267" s="83"/>
      <c r="W267" s="83"/>
      <c r="X267" s="83"/>
      <c r="Y267" s="83"/>
      <c r="Z267" s="83"/>
      <c r="AA267" s="83"/>
      <c r="AB267" s="83"/>
      <c r="AC267" s="83"/>
    </row>
    <row r="268" spans="1:29" ht="15.75" customHeight="1">
      <c r="A268" s="83"/>
      <c r="B268" s="83"/>
      <c r="C268" s="32"/>
      <c r="D268" s="32"/>
      <c r="E268" s="83"/>
      <c r="F268" s="83"/>
      <c r="G268" s="32"/>
      <c r="H268" s="83"/>
      <c r="I268" s="32"/>
      <c r="J268" s="32"/>
      <c r="K268" s="32"/>
      <c r="L268" s="83"/>
      <c r="M268" s="83"/>
      <c r="N268" s="83"/>
      <c r="O268" s="83"/>
      <c r="P268" s="83"/>
      <c r="Q268" s="83"/>
      <c r="R268" s="83"/>
      <c r="S268" s="83"/>
      <c r="T268" s="83"/>
      <c r="U268" s="83"/>
      <c r="V268" s="83"/>
      <c r="W268" s="83"/>
      <c r="X268" s="83"/>
      <c r="Y268" s="83"/>
      <c r="Z268" s="83"/>
      <c r="AA268" s="83"/>
      <c r="AB268" s="83"/>
      <c r="AC268" s="83"/>
    </row>
    <row r="269" spans="1:29" ht="15.75" customHeight="1">
      <c r="A269" s="83"/>
      <c r="B269" s="83"/>
      <c r="C269" s="32"/>
      <c r="D269" s="32"/>
      <c r="E269" s="83"/>
      <c r="F269" s="83"/>
      <c r="G269" s="32"/>
      <c r="H269" s="83"/>
      <c r="I269" s="32"/>
      <c r="J269" s="32"/>
      <c r="K269" s="32"/>
      <c r="L269" s="83"/>
      <c r="M269" s="83"/>
      <c r="N269" s="83"/>
      <c r="O269" s="83"/>
      <c r="P269" s="83"/>
      <c r="Q269" s="83"/>
      <c r="R269" s="83"/>
      <c r="S269" s="83"/>
      <c r="T269" s="83"/>
      <c r="U269" s="83"/>
      <c r="V269" s="83"/>
      <c r="W269" s="83"/>
      <c r="X269" s="83"/>
      <c r="Y269" s="83"/>
      <c r="Z269" s="83"/>
      <c r="AA269" s="83"/>
      <c r="AB269" s="83"/>
      <c r="AC269" s="83"/>
    </row>
    <row r="270" spans="1:29" ht="15.75" customHeight="1">
      <c r="A270" s="83"/>
      <c r="B270" s="83"/>
      <c r="C270" s="32"/>
      <c r="D270" s="32"/>
      <c r="E270" s="83"/>
      <c r="F270" s="83"/>
      <c r="G270" s="32"/>
      <c r="H270" s="83"/>
      <c r="I270" s="32"/>
      <c r="J270" s="32"/>
      <c r="K270" s="32"/>
      <c r="L270" s="83"/>
      <c r="M270" s="83"/>
      <c r="N270" s="83"/>
      <c r="O270" s="83"/>
      <c r="P270" s="83"/>
      <c r="Q270" s="83"/>
      <c r="R270" s="83"/>
      <c r="S270" s="83"/>
      <c r="T270" s="83"/>
      <c r="U270" s="83"/>
      <c r="V270" s="83"/>
      <c r="W270" s="83"/>
      <c r="X270" s="83"/>
      <c r="Y270" s="83"/>
      <c r="Z270" s="83"/>
      <c r="AA270" s="83"/>
      <c r="AB270" s="83"/>
      <c r="AC270" s="83"/>
    </row>
    <row r="271" spans="1:29" ht="15.75" customHeight="1">
      <c r="A271" s="83"/>
      <c r="B271" s="83"/>
      <c r="C271" s="32"/>
      <c r="D271" s="32"/>
      <c r="E271" s="83"/>
      <c r="F271" s="83"/>
      <c r="G271" s="32"/>
      <c r="H271" s="83"/>
      <c r="I271" s="32"/>
      <c r="J271" s="32"/>
      <c r="K271" s="32"/>
      <c r="L271" s="83"/>
      <c r="M271" s="83"/>
      <c r="N271" s="83"/>
      <c r="O271" s="83"/>
      <c r="P271" s="83"/>
      <c r="Q271" s="83"/>
      <c r="R271" s="83"/>
      <c r="S271" s="83"/>
      <c r="T271" s="83"/>
      <c r="U271" s="83"/>
      <c r="V271" s="83"/>
      <c r="W271" s="83"/>
      <c r="X271" s="83"/>
      <c r="Y271" s="83"/>
      <c r="Z271" s="83"/>
      <c r="AA271" s="83"/>
      <c r="AB271" s="83"/>
      <c r="AC271" s="83"/>
    </row>
    <row r="272" spans="1:29" ht="15.75" customHeight="1">
      <c r="A272" s="83"/>
      <c r="B272" s="83"/>
      <c r="C272" s="32"/>
      <c r="D272" s="32"/>
      <c r="E272" s="83"/>
      <c r="F272" s="83"/>
      <c r="G272" s="32"/>
      <c r="H272" s="83"/>
      <c r="I272" s="32"/>
      <c r="J272" s="32"/>
      <c r="K272" s="32"/>
      <c r="L272" s="83"/>
      <c r="M272" s="83"/>
      <c r="N272" s="83"/>
      <c r="O272" s="83"/>
      <c r="P272" s="83"/>
      <c r="Q272" s="83"/>
      <c r="R272" s="83"/>
      <c r="S272" s="83"/>
      <c r="T272" s="83"/>
      <c r="U272" s="83"/>
      <c r="V272" s="83"/>
      <c r="W272" s="83"/>
      <c r="X272" s="83"/>
      <c r="Y272" s="83"/>
      <c r="Z272" s="83"/>
      <c r="AA272" s="83"/>
      <c r="AB272" s="83"/>
      <c r="AC272" s="83"/>
    </row>
    <row r="273" spans="1:29" ht="15.75" customHeight="1">
      <c r="A273" s="83"/>
      <c r="B273" s="83"/>
      <c r="C273" s="32"/>
      <c r="D273" s="32"/>
      <c r="E273" s="83"/>
      <c r="F273" s="83"/>
      <c r="G273" s="32"/>
      <c r="H273" s="83"/>
      <c r="I273" s="32"/>
      <c r="J273" s="32"/>
      <c r="K273" s="32"/>
      <c r="L273" s="83"/>
      <c r="M273" s="83"/>
      <c r="N273" s="83"/>
      <c r="O273" s="83"/>
      <c r="P273" s="83"/>
      <c r="Q273" s="83"/>
      <c r="R273" s="83"/>
      <c r="S273" s="83"/>
      <c r="T273" s="83"/>
      <c r="U273" s="83"/>
      <c r="V273" s="83"/>
      <c r="W273" s="83"/>
      <c r="X273" s="83"/>
      <c r="Y273" s="83"/>
      <c r="Z273" s="83"/>
      <c r="AA273" s="83"/>
      <c r="AB273" s="83"/>
      <c r="AC273" s="83"/>
    </row>
    <row r="274" spans="1:29" ht="15.75" customHeight="1">
      <c r="A274" s="83"/>
      <c r="B274" s="83"/>
      <c r="C274" s="32"/>
      <c r="D274" s="32"/>
      <c r="E274" s="83"/>
      <c r="F274" s="83"/>
      <c r="G274" s="32"/>
      <c r="H274" s="83"/>
      <c r="I274" s="32"/>
      <c r="J274" s="32"/>
      <c r="K274" s="32"/>
      <c r="L274" s="83"/>
      <c r="M274" s="83"/>
      <c r="N274" s="83"/>
      <c r="O274" s="83"/>
      <c r="P274" s="83"/>
      <c r="Q274" s="83"/>
      <c r="R274" s="83"/>
      <c r="S274" s="83"/>
      <c r="T274" s="83"/>
      <c r="U274" s="83"/>
      <c r="V274" s="83"/>
      <c r="W274" s="83"/>
      <c r="X274" s="83"/>
      <c r="Y274" s="83"/>
      <c r="Z274" s="83"/>
      <c r="AA274" s="83"/>
      <c r="AB274" s="83"/>
      <c r="AC274" s="83"/>
    </row>
    <row r="275" spans="1:29" ht="15.75" customHeight="1">
      <c r="A275" s="83"/>
      <c r="B275" s="83"/>
      <c r="C275" s="32"/>
      <c r="D275" s="32"/>
      <c r="E275" s="83"/>
      <c r="F275" s="83"/>
      <c r="G275" s="32"/>
      <c r="H275" s="83"/>
      <c r="I275" s="32"/>
      <c r="J275" s="32"/>
      <c r="K275" s="32"/>
      <c r="L275" s="83"/>
      <c r="M275" s="83"/>
      <c r="N275" s="83"/>
      <c r="O275" s="83"/>
      <c r="P275" s="83"/>
      <c r="Q275" s="83"/>
      <c r="R275" s="83"/>
      <c r="S275" s="83"/>
      <c r="T275" s="83"/>
      <c r="U275" s="83"/>
      <c r="V275" s="83"/>
      <c r="W275" s="83"/>
      <c r="X275" s="83"/>
      <c r="Y275" s="83"/>
      <c r="Z275" s="83"/>
      <c r="AA275" s="83"/>
      <c r="AB275" s="83"/>
      <c r="AC275" s="83"/>
    </row>
    <row r="276" spans="1:29" ht="15.75" customHeight="1">
      <c r="A276" s="83"/>
      <c r="B276" s="83"/>
      <c r="C276" s="32"/>
      <c r="D276" s="32"/>
      <c r="E276" s="83"/>
      <c r="F276" s="83"/>
      <c r="G276" s="32"/>
      <c r="H276" s="83"/>
      <c r="I276" s="32"/>
      <c r="J276" s="32"/>
      <c r="K276" s="32"/>
      <c r="L276" s="83"/>
      <c r="M276" s="83"/>
      <c r="N276" s="83"/>
      <c r="O276" s="83"/>
      <c r="P276" s="83"/>
      <c r="Q276" s="83"/>
      <c r="R276" s="83"/>
      <c r="S276" s="83"/>
      <c r="T276" s="83"/>
      <c r="U276" s="83"/>
      <c r="V276" s="83"/>
      <c r="W276" s="83"/>
      <c r="X276" s="83"/>
      <c r="Y276" s="83"/>
      <c r="Z276" s="83"/>
      <c r="AA276" s="83"/>
      <c r="AB276" s="83"/>
      <c r="AC276" s="83"/>
    </row>
    <row r="277" spans="1:29" ht="15.75" customHeight="1">
      <c r="A277" s="83"/>
      <c r="B277" s="83"/>
      <c r="C277" s="32"/>
      <c r="D277" s="32"/>
      <c r="E277" s="83"/>
      <c r="F277" s="83"/>
      <c r="G277" s="32"/>
      <c r="H277" s="83"/>
      <c r="I277" s="32"/>
      <c r="J277" s="32"/>
      <c r="K277" s="32"/>
      <c r="L277" s="83"/>
      <c r="M277" s="83"/>
      <c r="N277" s="83"/>
      <c r="O277" s="83"/>
      <c r="P277" s="83"/>
      <c r="Q277" s="83"/>
      <c r="R277" s="83"/>
      <c r="S277" s="83"/>
      <c r="T277" s="83"/>
      <c r="U277" s="83"/>
      <c r="V277" s="83"/>
      <c r="W277" s="83"/>
      <c r="X277" s="83"/>
      <c r="Y277" s="83"/>
      <c r="Z277" s="83"/>
      <c r="AA277" s="83"/>
      <c r="AB277" s="83"/>
      <c r="AC277" s="83"/>
    </row>
    <row r="278" spans="1:29" ht="15.75" customHeight="1">
      <c r="A278" s="83"/>
      <c r="B278" s="83"/>
      <c r="C278" s="32"/>
      <c r="D278" s="32"/>
      <c r="E278" s="83"/>
      <c r="F278" s="83"/>
      <c r="G278" s="32"/>
      <c r="H278" s="83"/>
      <c r="I278" s="32"/>
      <c r="J278" s="32"/>
      <c r="K278" s="32"/>
      <c r="L278" s="83"/>
      <c r="M278" s="83"/>
      <c r="N278" s="83"/>
      <c r="O278" s="83"/>
      <c r="P278" s="83"/>
      <c r="Q278" s="83"/>
      <c r="R278" s="83"/>
      <c r="S278" s="83"/>
      <c r="T278" s="83"/>
      <c r="U278" s="83"/>
      <c r="V278" s="83"/>
      <c r="W278" s="83"/>
      <c r="X278" s="83"/>
      <c r="Y278" s="83"/>
      <c r="Z278" s="83"/>
      <c r="AA278" s="83"/>
      <c r="AB278" s="83"/>
      <c r="AC278" s="83"/>
    </row>
    <row r="279" spans="1:29" ht="15.75" customHeight="1">
      <c r="A279" s="83"/>
      <c r="B279" s="83"/>
      <c r="C279" s="32"/>
      <c r="D279" s="32"/>
      <c r="E279" s="83"/>
      <c r="F279" s="83"/>
      <c r="G279" s="32"/>
      <c r="H279" s="83"/>
      <c r="I279" s="32"/>
      <c r="J279" s="32"/>
      <c r="K279" s="32"/>
      <c r="L279" s="83"/>
      <c r="M279" s="83"/>
      <c r="N279" s="83"/>
      <c r="O279" s="83"/>
      <c r="P279" s="83"/>
      <c r="Q279" s="83"/>
      <c r="R279" s="83"/>
      <c r="S279" s="83"/>
      <c r="T279" s="83"/>
      <c r="U279" s="83"/>
      <c r="V279" s="83"/>
      <c r="W279" s="83"/>
      <c r="X279" s="83"/>
      <c r="Y279" s="83"/>
      <c r="Z279" s="83"/>
      <c r="AA279" s="83"/>
      <c r="AB279" s="83"/>
      <c r="AC279" s="83"/>
    </row>
    <row r="280" spans="1:29" ht="15.75" customHeight="1">
      <c r="A280" s="83"/>
      <c r="B280" s="83"/>
      <c r="C280" s="32"/>
      <c r="D280" s="32"/>
      <c r="E280" s="83"/>
      <c r="F280" s="83"/>
      <c r="G280" s="32"/>
      <c r="H280" s="83"/>
      <c r="I280" s="32"/>
      <c r="J280" s="32"/>
      <c r="K280" s="32"/>
      <c r="L280" s="83"/>
      <c r="M280" s="83"/>
      <c r="N280" s="83"/>
      <c r="O280" s="83"/>
      <c r="P280" s="83"/>
      <c r="Q280" s="83"/>
      <c r="R280" s="83"/>
      <c r="S280" s="83"/>
      <c r="T280" s="83"/>
      <c r="U280" s="83"/>
      <c r="V280" s="83"/>
      <c r="W280" s="83"/>
      <c r="X280" s="83"/>
      <c r="Y280" s="83"/>
      <c r="Z280" s="83"/>
      <c r="AA280" s="83"/>
      <c r="AB280" s="83"/>
      <c r="AC280" s="83"/>
    </row>
    <row r="281" spans="1:29" ht="15.75" customHeight="1">
      <c r="A281" s="83"/>
      <c r="B281" s="83"/>
      <c r="C281" s="32"/>
      <c r="D281" s="32"/>
      <c r="E281" s="83"/>
      <c r="F281" s="83"/>
      <c r="G281" s="32"/>
      <c r="H281" s="83"/>
      <c r="I281" s="32"/>
      <c r="J281" s="32"/>
      <c r="K281" s="32"/>
      <c r="L281" s="83"/>
      <c r="M281" s="83"/>
      <c r="N281" s="83"/>
      <c r="O281" s="83"/>
      <c r="P281" s="83"/>
      <c r="Q281" s="83"/>
      <c r="R281" s="83"/>
      <c r="S281" s="83"/>
      <c r="T281" s="83"/>
      <c r="U281" s="83"/>
      <c r="V281" s="83"/>
      <c r="W281" s="83"/>
      <c r="X281" s="83"/>
      <c r="Y281" s="83"/>
      <c r="Z281" s="83"/>
      <c r="AA281" s="83"/>
      <c r="AB281" s="83"/>
      <c r="AC281" s="83"/>
    </row>
    <row r="282" spans="1:29" ht="15.75" customHeight="1">
      <c r="A282" s="83"/>
      <c r="B282" s="83"/>
      <c r="C282" s="32"/>
      <c r="D282" s="32"/>
      <c r="E282" s="83"/>
      <c r="F282" s="83"/>
      <c r="G282" s="32"/>
      <c r="H282" s="83"/>
      <c r="I282" s="32"/>
      <c r="J282" s="32"/>
      <c r="K282" s="32"/>
      <c r="L282" s="83"/>
      <c r="M282" s="83"/>
      <c r="N282" s="83"/>
      <c r="O282" s="83"/>
      <c r="P282" s="83"/>
      <c r="Q282" s="83"/>
      <c r="R282" s="83"/>
      <c r="S282" s="83"/>
      <c r="T282" s="83"/>
      <c r="U282" s="83"/>
      <c r="V282" s="83"/>
      <c r="W282" s="83"/>
      <c r="X282" s="83"/>
      <c r="Y282" s="83"/>
      <c r="Z282" s="83"/>
      <c r="AA282" s="83"/>
      <c r="AB282" s="83"/>
      <c r="AC282" s="83"/>
    </row>
    <row r="283" spans="1:29" ht="15.75" customHeight="1">
      <c r="A283" s="83"/>
      <c r="B283" s="83"/>
      <c r="C283" s="32"/>
      <c r="D283" s="32"/>
      <c r="E283" s="83"/>
      <c r="F283" s="83"/>
      <c r="G283" s="32"/>
      <c r="H283" s="83"/>
      <c r="I283" s="32"/>
      <c r="J283" s="32"/>
      <c r="K283" s="32"/>
      <c r="L283" s="83"/>
      <c r="M283" s="83"/>
      <c r="N283" s="83"/>
      <c r="O283" s="83"/>
      <c r="P283" s="83"/>
      <c r="Q283" s="83"/>
      <c r="R283" s="83"/>
      <c r="S283" s="83"/>
      <c r="T283" s="83"/>
      <c r="U283" s="83"/>
      <c r="V283" s="83"/>
      <c r="W283" s="83"/>
      <c r="X283" s="83"/>
      <c r="Y283" s="83"/>
      <c r="Z283" s="83"/>
      <c r="AA283" s="83"/>
      <c r="AB283" s="83"/>
      <c r="AC283" s="83"/>
    </row>
    <row r="284" spans="1:29" ht="15.75" customHeight="1">
      <c r="A284" s="83"/>
      <c r="B284" s="83"/>
      <c r="C284" s="32"/>
      <c r="D284" s="32"/>
      <c r="E284" s="83"/>
      <c r="F284" s="83"/>
      <c r="G284" s="32"/>
      <c r="H284" s="83"/>
      <c r="I284" s="32"/>
      <c r="J284" s="32"/>
      <c r="K284" s="32"/>
      <c r="L284" s="83"/>
      <c r="M284" s="83"/>
      <c r="N284" s="83"/>
      <c r="O284" s="83"/>
      <c r="P284" s="83"/>
      <c r="Q284" s="83"/>
      <c r="R284" s="83"/>
      <c r="S284" s="83"/>
      <c r="T284" s="83"/>
      <c r="U284" s="83"/>
      <c r="V284" s="83"/>
      <c r="W284" s="83"/>
      <c r="X284" s="83"/>
      <c r="Y284" s="83"/>
      <c r="Z284" s="83"/>
      <c r="AA284" s="83"/>
      <c r="AB284" s="83"/>
      <c r="AC284" s="83"/>
    </row>
    <row r="285" spans="1:29" ht="15.75" customHeight="1">
      <c r="A285" s="83"/>
      <c r="B285" s="83"/>
      <c r="C285" s="32"/>
      <c r="D285" s="32"/>
      <c r="E285" s="83"/>
      <c r="F285" s="83"/>
      <c r="G285" s="32"/>
      <c r="H285" s="83"/>
      <c r="I285" s="32"/>
      <c r="J285" s="32"/>
      <c r="K285" s="32"/>
      <c r="L285" s="83"/>
      <c r="M285" s="83"/>
      <c r="N285" s="83"/>
      <c r="O285" s="83"/>
      <c r="P285" s="83"/>
      <c r="Q285" s="83"/>
      <c r="R285" s="83"/>
      <c r="S285" s="83"/>
      <c r="T285" s="83"/>
      <c r="U285" s="83"/>
      <c r="V285" s="83"/>
      <c r="W285" s="83"/>
      <c r="X285" s="83"/>
      <c r="Y285" s="83"/>
      <c r="Z285" s="83"/>
      <c r="AA285" s="83"/>
      <c r="AB285" s="83"/>
      <c r="AC285" s="83"/>
    </row>
    <row r="286" spans="1:29" ht="15.75" customHeight="1">
      <c r="A286" s="83"/>
      <c r="B286" s="83"/>
      <c r="C286" s="32"/>
      <c r="D286" s="32"/>
      <c r="E286" s="83"/>
      <c r="F286" s="83"/>
      <c r="G286" s="32"/>
      <c r="H286" s="83"/>
      <c r="I286" s="32"/>
      <c r="J286" s="32"/>
      <c r="K286" s="32"/>
      <c r="L286" s="83"/>
      <c r="M286" s="83"/>
      <c r="N286" s="83"/>
      <c r="O286" s="83"/>
      <c r="P286" s="83"/>
      <c r="Q286" s="83"/>
      <c r="R286" s="83"/>
      <c r="S286" s="83"/>
      <c r="T286" s="83"/>
      <c r="U286" s="83"/>
      <c r="V286" s="83"/>
      <c r="W286" s="83"/>
      <c r="X286" s="83"/>
      <c r="Y286" s="83"/>
      <c r="Z286" s="83"/>
      <c r="AA286" s="83"/>
      <c r="AB286" s="83"/>
      <c r="AC286" s="83"/>
    </row>
    <row r="287" spans="1:29" ht="15.75" customHeight="1">
      <c r="A287" s="83"/>
      <c r="B287" s="83"/>
      <c r="C287" s="32"/>
      <c r="D287" s="32"/>
      <c r="E287" s="83"/>
      <c r="F287" s="83"/>
      <c r="G287" s="32"/>
      <c r="H287" s="83"/>
      <c r="I287" s="32"/>
      <c r="J287" s="32"/>
      <c r="K287" s="32"/>
      <c r="L287" s="83"/>
      <c r="M287" s="83"/>
      <c r="N287" s="83"/>
      <c r="O287" s="83"/>
      <c r="P287" s="83"/>
      <c r="Q287" s="83"/>
      <c r="R287" s="83"/>
      <c r="S287" s="83"/>
      <c r="T287" s="83"/>
      <c r="U287" s="83"/>
      <c r="V287" s="83"/>
      <c r="W287" s="83"/>
      <c r="X287" s="83"/>
      <c r="Y287" s="83"/>
      <c r="Z287" s="83"/>
      <c r="AA287" s="83"/>
      <c r="AB287" s="83"/>
      <c r="AC287" s="83"/>
    </row>
    <row r="288" spans="1:29" ht="15.75" customHeight="1">
      <c r="A288" s="83"/>
      <c r="B288" s="83"/>
      <c r="C288" s="32"/>
      <c r="D288" s="32"/>
      <c r="E288" s="83"/>
      <c r="F288" s="83"/>
      <c r="G288" s="32"/>
      <c r="H288" s="83"/>
      <c r="I288" s="32"/>
      <c r="J288" s="32"/>
      <c r="K288" s="32"/>
      <c r="L288" s="83"/>
      <c r="M288" s="83"/>
      <c r="N288" s="83"/>
      <c r="O288" s="83"/>
      <c r="P288" s="83"/>
      <c r="Q288" s="83"/>
      <c r="R288" s="83"/>
      <c r="S288" s="83"/>
      <c r="T288" s="83"/>
      <c r="U288" s="83"/>
      <c r="V288" s="83"/>
      <c r="W288" s="83"/>
      <c r="X288" s="83"/>
      <c r="Y288" s="83"/>
      <c r="Z288" s="83"/>
      <c r="AA288" s="83"/>
      <c r="AB288" s="83"/>
      <c r="AC288" s="83"/>
    </row>
    <row r="289" spans="1:29" ht="15.75" customHeight="1">
      <c r="A289" s="83"/>
      <c r="B289" s="83"/>
      <c r="C289" s="32"/>
      <c r="D289" s="32"/>
      <c r="E289" s="83"/>
      <c r="F289" s="83"/>
      <c r="G289" s="32"/>
      <c r="H289" s="83"/>
      <c r="I289" s="32"/>
      <c r="J289" s="32"/>
      <c r="K289" s="32"/>
      <c r="L289" s="83"/>
      <c r="M289" s="83"/>
      <c r="N289" s="83"/>
      <c r="O289" s="83"/>
      <c r="P289" s="83"/>
      <c r="Q289" s="83"/>
      <c r="R289" s="83"/>
      <c r="S289" s="83"/>
      <c r="T289" s="83"/>
      <c r="U289" s="83"/>
      <c r="V289" s="83"/>
      <c r="W289" s="83"/>
      <c r="X289" s="83"/>
      <c r="Y289" s="83"/>
      <c r="Z289" s="83"/>
      <c r="AA289" s="83"/>
      <c r="AB289" s="83"/>
      <c r="AC289" s="83"/>
    </row>
    <row r="290" spans="1:29" ht="15.75" customHeight="1">
      <c r="A290" s="83"/>
      <c r="B290" s="83"/>
      <c r="C290" s="32"/>
      <c r="D290" s="32"/>
      <c r="E290" s="83"/>
      <c r="F290" s="83"/>
      <c r="G290" s="32"/>
      <c r="H290" s="83"/>
      <c r="I290" s="32"/>
      <c r="J290" s="32"/>
      <c r="K290" s="32"/>
      <c r="L290" s="83"/>
      <c r="M290" s="83"/>
      <c r="N290" s="83"/>
      <c r="O290" s="83"/>
      <c r="P290" s="83"/>
      <c r="Q290" s="83"/>
      <c r="R290" s="83"/>
      <c r="S290" s="83"/>
      <c r="T290" s="83"/>
      <c r="U290" s="83"/>
      <c r="V290" s="83"/>
      <c r="W290" s="83"/>
      <c r="X290" s="83"/>
      <c r="Y290" s="83"/>
      <c r="Z290" s="83"/>
      <c r="AA290" s="83"/>
      <c r="AB290" s="83"/>
      <c r="AC290" s="83"/>
    </row>
    <row r="291" spans="1:29" ht="15.75" customHeight="1">
      <c r="A291" s="83"/>
      <c r="B291" s="83"/>
      <c r="C291" s="32"/>
      <c r="D291" s="32"/>
      <c r="E291" s="83"/>
      <c r="F291" s="83"/>
      <c r="G291" s="32"/>
      <c r="H291" s="83"/>
      <c r="I291" s="32"/>
      <c r="J291" s="32"/>
      <c r="K291" s="32"/>
      <c r="L291" s="83"/>
      <c r="M291" s="83"/>
      <c r="N291" s="83"/>
      <c r="O291" s="83"/>
      <c r="P291" s="83"/>
      <c r="Q291" s="83"/>
      <c r="R291" s="83"/>
      <c r="S291" s="83"/>
      <c r="T291" s="83"/>
      <c r="U291" s="83"/>
      <c r="V291" s="83"/>
      <c r="W291" s="83"/>
      <c r="X291" s="83"/>
      <c r="Y291" s="83"/>
      <c r="Z291" s="83"/>
      <c r="AA291" s="83"/>
      <c r="AB291" s="83"/>
      <c r="AC291" s="83"/>
    </row>
    <row r="292" spans="1:29" ht="15.75" customHeight="1">
      <c r="A292" s="83"/>
      <c r="B292" s="83"/>
      <c r="C292" s="32"/>
      <c r="D292" s="32"/>
      <c r="E292" s="83"/>
      <c r="F292" s="83"/>
      <c r="G292" s="32"/>
      <c r="H292" s="83"/>
      <c r="I292" s="32"/>
      <c r="J292" s="32"/>
      <c r="K292" s="32"/>
      <c r="L292" s="83"/>
      <c r="M292" s="83"/>
      <c r="N292" s="83"/>
      <c r="O292" s="83"/>
      <c r="P292" s="83"/>
      <c r="Q292" s="83"/>
      <c r="R292" s="83"/>
      <c r="S292" s="83"/>
      <c r="T292" s="83"/>
      <c r="U292" s="83"/>
      <c r="V292" s="83"/>
      <c r="W292" s="83"/>
      <c r="X292" s="83"/>
      <c r="Y292" s="83"/>
      <c r="Z292" s="83"/>
      <c r="AA292" s="83"/>
      <c r="AB292" s="83"/>
      <c r="AC292" s="83"/>
    </row>
    <row r="293" spans="1:29" ht="15.75" customHeight="1">
      <c r="A293" s="83"/>
      <c r="B293" s="83"/>
      <c r="C293" s="32"/>
      <c r="D293" s="32"/>
      <c r="E293" s="83"/>
      <c r="F293" s="83"/>
      <c r="G293" s="32"/>
      <c r="H293" s="83"/>
      <c r="I293" s="32"/>
      <c r="J293" s="32"/>
      <c r="K293" s="32"/>
      <c r="L293" s="83"/>
      <c r="M293" s="83"/>
      <c r="N293" s="83"/>
      <c r="O293" s="83"/>
      <c r="P293" s="83"/>
      <c r="Q293" s="83"/>
      <c r="R293" s="83"/>
      <c r="S293" s="83"/>
      <c r="T293" s="83"/>
      <c r="U293" s="83"/>
      <c r="V293" s="83"/>
      <c r="W293" s="83"/>
      <c r="X293" s="83"/>
      <c r="Y293" s="83"/>
      <c r="Z293" s="83"/>
      <c r="AA293" s="83"/>
      <c r="AB293" s="83"/>
      <c r="AC293" s="83"/>
    </row>
    <row r="294" spans="1:29" ht="15.75" customHeight="1">
      <c r="A294" s="83"/>
      <c r="B294" s="83"/>
      <c r="C294" s="32"/>
      <c r="D294" s="32"/>
      <c r="E294" s="83"/>
      <c r="F294" s="83"/>
      <c r="G294" s="32"/>
      <c r="H294" s="83"/>
      <c r="I294" s="32"/>
      <c r="J294" s="32"/>
      <c r="K294" s="32"/>
      <c r="L294" s="83"/>
      <c r="M294" s="83"/>
      <c r="N294" s="83"/>
      <c r="O294" s="83"/>
      <c r="P294" s="83"/>
      <c r="Q294" s="83"/>
      <c r="R294" s="83"/>
      <c r="S294" s="83"/>
      <c r="T294" s="83"/>
      <c r="U294" s="83"/>
      <c r="V294" s="83"/>
      <c r="W294" s="83"/>
      <c r="X294" s="83"/>
      <c r="Y294" s="83"/>
      <c r="Z294" s="83"/>
      <c r="AA294" s="83"/>
      <c r="AB294" s="83"/>
      <c r="AC294" s="83"/>
    </row>
    <row r="295" spans="1:29" ht="15.75" customHeight="1">
      <c r="A295" s="83"/>
      <c r="B295" s="83"/>
      <c r="C295" s="32"/>
      <c r="D295" s="32"/>
      <c r="E295" s="83"/>
      <c r="F295" s="83"/>
      <c r="G295" s="32"/>
      <c r="H295" s="83"/>
      <c r="I295" s="32"/>
      <c r="J295" s="32"/>
      <c r="K295" s="32"/>
      <c r="L295" s="83"/>
      <c r="M295" s="83"/>
      <c r="N295" s="83"/>
      <c r="O295" s="83"/>
      <c r="P295" s="83"/>
      <c r="Q295" s="83"/>
      <c r="R295" s="83"/>
      <c r="S295" s="83"/>
      <c r="T295" s="83"/>
      <c r="U295" s="83"/>
      <c r="V295" s="83"/>
      <c r="W295" s="83"/>
      <c r="X295" s="83"/>
      <c r="Y295" s="83"/>
      <c r="Z295" s="83"/>
      <c r="AA295" s="83"/>
      <c r="AB295" s="83"/>
      <c r="AC295" s="83"/>
    </row>
    <row r="296" spans="1:29" ht="15.75" customHeight="1">
      <c r="A296" s="83"/>
      <c r="B296" s="83"/>
      <c r="C296" s="32"/>
      <c r="D296" s="32"/>
      <c r="E296" s="83"/>
      <c r="F296" s="83"/>
      <c r="G296" s="32"/>
      <c r="H296" s="83"/>
      <c r="I296" s="32"/>
      <c r="J296" s="32"/>
      <c r="K296" s="32"/>
      <c r="L296" s="83"/>
      <c r="M296" s="83"/>
      <c r="N296" s="83"/>
      <c r="O296" s="83"/>
      <c r="P296" s="83"/>
      <c r="Q296" s="83"/>
      <c r="R296" s="83"/>
      <c r="S296" s="83"/>
      <c r="T296" s="83"/>
      <c r="U296" s="83"/>
      <c r="V296" s="83"/>
      <c r="W296" s="83"/>
      <c r="X296" s="83"/>
      <c r="Y296" s="83"/>
      <c r="Z296" s="83"/>
      <c r="AA296" s="83"/>
      <c r="AB296" s="83"/>
      <c r="AC296" s="83"/>
    </row>
    <row r="297" spans="1:29" ht="15.75" customHeight="1">
      <c r="A297" s="83"/>
      <c r="B297" s="83"/>
      <c r="C297" s="32"/>
      <c r="D297" s="32"/>
      <c r="E297" s="83"/>
      <c r="F297" s="83"/>
      <c r="G297" s="32"/>
      <c r="H297" s="83"/>
      <c r="I297" s="32"/>
      <c r="J297" s="32"/>
      <c r="K297" s="32"/>
      <c r="L297" s="83"/>
      <c r="M297" s="83"/>
      <c r="N297" s="83"/>
      <c r="O297" s="83"/>
      <c r="P297" s="83"/>
      <c r="Q297" s="83"/>
      <c r="R297" s="83"/>
      <c r="S297" s="83"/>
      <c r="T297" s="83"/>
      <c r="U297" s="83"/>
      <c r="V297" s="83"/>
      <c r="W297" s="83"/>
      <c r="X297" s="83"/>
      <c r="Y297" s="83"/>
      <c r="Z297" s="83"/>
      <c r="AA297" s="83"/>
      <c r="AB297" s="83"/>
      <c r="AC297" s="83"/>
    </row>
    <row r="298" spans="1:29" ht="15.75" customHeight="1">
      <c r="A298" s="83"/>
      <c r="B298" s="83"/>
      <c r="C298" s="32"/>
      <c r="D298" s="32"/>
      <c r="E298" s="83"/>
      <c r="F298" s="83"/>
      <c r="G298" s="32"/>
      <c r="H298" s="83"/>
      <c r="I298" s="32"/>
      <c r="J298" s="32"/>
      <c r="K298" s="32"/>
      <c r="L298" s="83"/>
      <c r="M298" s="83"/>
      <c r="N298" s="83"/>
      <c r="O298" s="83"/>
      <c r="P298" s="83"/>
      <c r="Q298" s="83"/>
      <c r="R298" s="83"/>
      <c r="S298" s="83"/>
      <c r="T298" s="83"/>
      <c r="U298" s="83"/>
      <c r="V298" s="83"/>
      <c r="W298" s="83"/>
      <c r="X298" s="83"/>
      <c r="Y298" s="83"/>
      <c r="Z298" s="83"/>
      <c r="AA298" s="83"/>
      <c r="AB298" s="83"/>
      <c r="AC298" s="83"/>
    </row>
    <row r="299" spans="1:29" ht="15.75" customHeight="1">
      <c r="A299" s="83"/>
      <c r="B299" s="83"/>
      <c r="C299" s="32"/>
      <c r="D299" s="32"/>
      <c r="E299" s="83"/>
      <c r="F299" s="83"/>
      <c r="G299" s="32"/>
      <c r="H299" s="83"/>
      <c r="I299" s="32"/>
      <c r="J299" s="32"/>
      <c r="K299" s="32"/>
      <c r="L299" s="83"/>
      <c r="M299" s="83"/>
      <c r="N299" s="83"/>
      <c r="O299" s="83"/>
      <c r="P299" s="83"/>
      <c r="Q299" s="83"/>
      <c r="R299" s="83"/>
      <c r="S299" s="83"/>
      <c r="T299" s="83"/>
      <c r="U299" s="83"/>
      <c r="V299" s="83"/>
      <c r="W299" s="83"/>
      <c r="X299" s="83"/>
      <c r="Y299" s="83"/>
      <c r="Z299" s="83"/>
      <c r="AA299" s="83"/>
      <c r="AB299" s="83"/>
      <c r="AC299" s="83"/>
    </row>
    <row r="300" spans="1:29" ht="15.75" customHeight="1">
      <c r="A300" s="83"/>
      <c r="B300" s="83"/>
      <c r="C300" s="32"/>
      <c r="D300" s="32"/>
      <c r="E300" s="83"/>
      <c r="F300" s="83"/>
      <c r="G300" s="32"/>
      <c r="H300" s="83"/>
      <c r="I300" s="32"/>
      <c r="J300" s="32"/>
      <c r="K300" s="32"/>
      <c r="L300" s="83"/>
      <c r="M300" s="83"/>
      <c r="N300" s="83"/>
      <c r="O300" s="83"/>
      <c r="P300" s="83"/>
      <c r="Q300" s="83"/>
      <c r="R300" s="83"/>
      <c r="S300" s="83"/>
      <c r="T300" s="83"/>
      <c r="U300" s="83"/>
      <c r="V300" s="83"/>
      <c r="W300" s="83"/>
      <c r="X300" s="83"/>
      <c r="Y300" s="83"/>
      <c r="Z300" s="83"/>
      <c r="AA300" s="83"/>
      <c r="AB300" s="83"/>
      <c r="AC300" s="83"/>
    </row>
    <row r="301" spans="1:29" ht="15.75" customHeight="1">
      <c r="A301" s="83"/>
      <c r="B301" s="83"/>
      <c r="C301" s="32"/>
      <c r="D301" s="32"/>
      <c r="E301" s="83"/>
      <c r="F301" s="83"/>
      <c r="G301" s="32"/>
      <c r="H301" s="83"/>
      <c r="I301" s="32"/>
      <c r="J301" s="32"/>
      <c r="K301" s="32"/>
      <c r="L301" s="83"/>
      <c r="M301" s="83"/>
      <c r="N301" s="83"/>
      <c r="O301" s="83"/>
      <c r="P301" s="83"/>
      <c r="Q301" s="83"/>
      <c r="R301" s="83"/>
      <c r="S301" s="83"/>
      <c r="T301" s="83"/>
      <c r="U301" s="83"/>
      <c r="V301" s="83"/>
      <c r="W301" s="83"/>
      <c r="X301" s="83"/>
      <c r="Y301" s="83"/>
      <c r="Z301" s="83"/>
      <c r="AA301" s="83"/>
      <c r="AB301" s="83"/>
      <c r="AC301" s="83"/>
    </row>
    <row r="302" spans="1:29" ht="15.75" customHeight="1">
      <c r="A302" s="83"/>
      <c r="B302" s="83"/>
      <c r="C302" s="32"/>
      <c r="D302" s="32"/>
      <c r="E302" s="83"/>
      <c r="F302" s="83"/>
      <c r="G302" s="32"/>
      <c r="H302" s="83"/>
      <c r="I302" s="32"/>
      <c r="J302" s="32"/>
      <c r="K302" s="32"/>
      <c r="L302" s="83"/>
      <c r="M302" s="83"/>
      <c r="N302" s="83"/>
      <c r="O302" s="83"/>
      <c r="P302" s="83"/>
      <c r="Q302" s="83"/>
      <c r="R302" s="83"/>
      <c r="S302" s="83"/>
      <c r="T302" s="83"/>
      <c r="U302" s="83"/>
      <c r="V302" s="83"/>
      <c r="W302" s="83"/>
      <c r="X302" s="83"/>
      <c r="Y302" s="83"/>
      <c r="Z302" s="83"/>
      <c r="AA302" s="83"/>
      <c r="AB302" s="83"/>
      <c r="AC302" s="83"/>
    </row>
    <row r="303" spans="1:29" ht="15.75" customHeight="1">
      <c r="A303" s="83"/>
      <c r="B303" s="83"/>
      <c r="C303" s="32"/>
      <c r="D303" s="32"/>
      <c r="E303" s="83"/>
      <c r="F303" s="83"/>
      <c r="G303" s="32"/>
      <c r="H303" s="83"/>
      <c r="I303" s="32"/>
      <c r="J303" s="32"/>
      <c r="K303" s="32"/>
      <c r="L303" s="83"/>
      <c r="M303" s="83"/>
      <c r="N303" s="83"/>
      <c r="O303" s="83"/>
      <c r="P303" s="83"/>
      <c r="Q303" s="83"/>
      <c r="R303" s="83"/>
      <c r="S303" s="83"/>
      <c r="T303" s="83"/>
      <c r="U303" s="83"/>
      <c r="V303" s="83"/>
      <c r="W303" s="83"/>
      <c r="X303" s="83"/>
      <c r="Y303" s="83"/>
      <c r="Z303" s="83"/>
      <c r="AA303" s="83"/>
      <c r="AB303" s="83"/>
      <c r="AC303" s="83"/>
    </row>
    <row r="304" spans="1:29" ht="15.75" customHeight="1">
      <c r="A304" s="83"/>
      <c r="B304" s="83"/>
      <c r="C304" s="32"/>
      <c r="D304" s="32"/>
      <c r="E304" s="83"/>
      <c r="F304" s="83"/>
      <c r="G304" s="32"/>
      <c r="H304" s="83"/>
      <c r="I304" s="32"/>
      <c r="J304" s="32"/>
      <c r="K304" s="32"/>
      <c r="L304" s="83"/>
      <c r="M304" s="83"/>
      <c r="N304" s="83"/>
      <c r="O304" s="83"/>
      <c r="P304" s="83"/>
      <c r="Q304" s="83"/>
      <c r="R304" s="83"/>
      <c r="S304" s="83"/>
      <c r="T304" s="83"/>
      <c r="U304" s="83"/>
      <c r="V304" s="83"/>
      <c r="W304" s="83"/>
      <c r="X304" s="83"/>
      <c r="Y304" s="83"/>
      <c r="Z304" s="83"/>
      <c r="AA304" s="83"/>
      <c r="AB304" s="83"/>
      <c r="AC304" s="83"/>
    </row>
    <row r="305" spans="1:29" ht="15.75" customHeight="1">
      <c r="A305" s="83"/>
      <c r="B305" s="83"/>
      <c r="C305" s="32"/>
      <c r="D305" s="32"/>
      <c r="E305" s="83"/>
      <c r="F305" s="83"/>
      <c r="G305" s="32"/>
      <c r="H305" s="83"/>
      <c r="I305" s="32"/>
      <c r="J305" s="32"/>
      <c r="K305" s="32"/>
      <c r="L305" s="83"/>
      <c r="M305" s="83"/>
      <c r="N305" s="83"/>
      <c r="O305" s="83"/>
      <c r="P305" s="83"/>
      <c r="Q305" s="83"/>
      <c r="R305" s="83"/>
      <c r="S305" s="83"/>
      <c r="T305" s="83"/>
      <c r="U305" s="83"/>
      <c r="V305" s="83"/>
      <c r="W305" s="83"/>
      <c r="X305" s="83"/>
      <c r="Y305" s="83"/>
      <c r="Z305" s="83"/>
      <c r="AA305" s="83"/>
      <c r="AB305" s="83"/>
      <c r="AC305" s="83"/>
    </row>
    <row r="306" spans="1:29" ht="15.75" customHeight="1">
      <c r="A306" s="83"/>
      <c r="B306" s="83"/>
      <c r="C306" s="32"/>
      <c r="D306" s="32"/>
      <c r="E306" s="83"/>
      <c r="F306" s="83"/>
      <c r="G306" s="32"/>
      <c r="H306" s="83"/>
      <c r="I306" s="32"/>
      <c r="J306" s="32"/>
      <c r="K306" s="32"/>
      <c r="L306" s="83"/>
      <c r="M306" s="83"/>
      <c r="N306" s="83"/>
      <c r="O306" s="83"/>
      <c r="P306" s="83"/>
      <c r="Q306" s="83"/>
      <c r="R306" s="83"/>
      <c r="S306" s="83"/>
      <c r="T306" s="83"/>
      <c r="U306" s="83"/>
      <c r="V306" s="83"/>
      <c r="W306" s="83"/>
      <c r="X306" s="83"/>
      <c r="Y306" s="83"/>
      <c r="Z306" s="83"/>
      <c r="AA306" s="83"/>
      <c r="AB306" s="83"/>
      <c r="AC306" s="83"/>
    </row>
    <row r="307" spans="1:29" ht="15.75" customHeight="1">
      <c r="A307" s="83"/>
      <c r="B307" s="83"/>
      <c r="C307" s="32"/>
      <c r="D307" s="32"/>
      <c r="E307" s="83"/>
      <c r="F307" s="83"/>
      <c r="G307" s="32"/>
      <c r="H307" s="83"/>
      <c r="I307" s="32"/>
      <c r="J307" s="32"/>
      <c r="K307" s="32"/>
      <c r="L307" s="83"/>
      <c r="M307" s="83"/>
      <c r="N307" s="83"/>
      <c r="O307" s="83"/>
      <c r="P307" s="83"/>
      <c r="Q307" s="83"/>
      <c r="R307" s="83"/>
      <c r="S307" s="83"/>
      <c r="T307" s="83"/>
      <c r="U307" s="83"/>
      <c r="V307" s="83"/>
      <c r="W307" s="83"/>
      <c r="X307" s="83"/>
      <c r="Y307" s="83"/>
      <c r="Z307" s="83"/>
      <c r="AA307" s="83"/>
      <c r="AB307" s="83"/>
      <c r="AC307" s="83"/>
    </row>
    <row r="308" spans="1:29" ht="15.75" customHeight="1">
      <c r="A308" s="83"/>
      <c r="B308" s="83"/>
      <c r="C308" s="32"/>
      <c r="D308" s="32"/>
      <c r="E308" s="83"/>
      <c r="F308" s="83"/>
      <c r="G308" s="32"/>
      <c r="H308" s="83"/>
      <c r="I308" s="32"/>
      <c r="J308" s="32"/>
      <c r="K308" s="32"/>
      <c r="L308" s="83"/>
      <c r="M308" s="83"/>
      <c r="N308" s="83"/>
      <c r="O308" s="83"/>
      <c r="P308" s="83"/>
      <c r="Q308" s="83"/>
      <c r="R308" s="83"/>
      <c r="S308" s="83"/>
      <c r="T308" s="83"/>
      <c r="U308" s="83"/>
      <c r="V308" s="83"/>
      <c r="W308" s="83"/>
      <c r="X308" s="83"/>
      <c r="Y308" s="83"/>
      <c r="Z308" s="83"/>
      <c r="AA308" s="83"/>
      <c r="AB308" s="83"/>
      <c r="AC308" s="83"/>
    </row>
    <row r="309" spans="1:29" ht="15.75" customHeight="1">
      <c r="A309" s="83"/>
      <c r="B309" s="83"/>
      <c r="C309" s="32"/>
      <c r="D309" s="32"/>
      <c r="E309" s="83"/>
      <c r="F309" s="83"/>
      <c r="G309" s="32"/>
      <c r="H309" s="83"/>
      <c r="I309" s="32"/>
      <c r="J309" s="32"/>
      <c r="K309" s="32"/>
      <c r="L309" s="83"/>
      <c r="M309" s="83"/>
      <c r="N309" s="83"/>
      <c r="O309" s="83"/>
      <c r="P309" s="83"/>
      <c r="Q309" s="83"/>
      <c r="R309" s="83"/>
      <c r="S309" s="83"/>
      <c r="T309" s="83"/>
      <c r="U309" s="83"/>
      <c r="V309" s="83"/>
      <c r="W309" s="83"/>
      <c r="X309" s="83"/>
      <c r="Y309" s="83"/>
      <c r="Z309" s="83"/>
      <c r="AA309" s="83"/>
      <c r="AB309" s="83"/>
      <c r="AC309" s="83"/>
    </row>
    <row r="310" spans="1:29" ht="15.75" customHeight="1">
      <c r="A310" s="83"/>
      <c r="B310" s="83"/>
      <c r="C310" s="32"/>
      <c r="D310" s="32"/>
      <c r="E310" s="83"/>
      <c r="F310" s="83"/>
      <c r="G310" s="32"/>
      <c r="H310" s="83"/>
      <c r="I310" s="32"/>
      <c r="J310" s="32"/>
      <c r="K310" s="32"/>
      <c r="L310" s="83"/>
      <c r="M310" s="83"/>
      <c r="N310" s="83"/>
      <c r="O310" s="83"/>
      <c r="P310" s="83"/>
      <c r="Q310" s="83"/>
      <c r="R310" s="83"/>
      <c r="S310" s="83"/>
      <c r="T310" s="83"/>
      <c r="U310" s="83"/>
      <c r="V310" s="83"/>
      <c r="W310" s="83"/>
      <c r="X310" s="83"/>
      <c r="Y310" s="83"/>
      <c r="Z310" s="83"/>
      <c r="AA310" s="83"/>
      <c r="AB310" s="83"/>
      <c r="AC310" s="83"/>
    </row>
    <row r="311" spans="1:29" ht="15.75" customHeight="1">
      <c r="A311" s="83"/>
      <c r="B311" s="83"/>
      <c r="C311" s="32"/>
      <c r="D311" s="32"/>
      <c r="E311" s="83"/>
      <c r="F311" s="83"/>
      <c r="G311" s="32"/>
      <c r="H311" s="83"/>
      <c r="I311" s="32"/>
      <c r="J311" s="32"/>
      <c r="K311" s="32"/>
      <c r="L311" s="83"/>
      <c r="M311" s="83"/>
      <c r="N311" s="83"/>
      <c r="O311" s="83"/>
      <c r="P311" s="83"/>
      <c r="Q311" s="83"/>
      <c r="R311" s="83"/>
      <c r="S311" s="83"/>
      <c r="T311" s="83"/>
      <c r="U311" s="83"/>
      <c r="V311" s="83"/>
      <c r="W311" s="83"/>
      <c r="X311" s="83"/>
      <c r="Y311" s="83"/>
      <c r="Z311" s="83"/>
      <c r="AA311" s="83"/>
      <c r="AB311" s="83"/>
      <c r="AC311" s="83"/>
    </row>
    <row r="312" spans="1:29" ht="15.75" customHeight="1">
      <c r="A312" s="83"/>
      <c r="B312" s="83"/>
      <c r="C312" s="32"/>
      <c r="D312" s="32"/>
      <c r="E312" s="83"/>
      <c r="F312" s="83"/>
      <c r="G312" s="32"/>
      <c r="H312" s="83"/>
      <c r="I312" s="32"/>
      <c r="J312" s="32"/>
      <c r="K312" s="32"/>
      <c r="L312" s="83"/>
      <c r="M312" s="83"/>
      <c r="N312" s="83"/>
      <c r="O312" s="83"/>
      <c r="P312" s="83"/>
      <c r="Q312" s="83"/>
      <c r="R312" s="83"/>
      <c r="S312" s="83"/>
      <c r="T312" s="83"/>
      <c r="U312" s="83"/>
      <c r="V312" s="83"/>
      <c r="W312" s="83"/>
      <c r="X312" s="83"/>
      <c r="Y312" s="83"/>
      <c r="Z312" s="83"/>
      <c r="AA312" s="83"/>
      <c r="AB312" s="83"/>
      <c r="AC312" s="83"/>
    </row>
    <row r="313" spans="1:29" ht="15.75" customHeight="1">
      <c r="A313" s="83"/>
      <c r="B313" s="83"/>
      <c r="C313" s="32"/>
      <c r="D313" s="32"/>
      <c r="E313" s="83"/>
      <c r="F313" s="83"/>
      <c r="G313" s="32"/>
      <c r="H313" s="83"/>
      <c r="I313" s="32"/>
      <c r="J313" s="32"/>
      <c r="K313" s="32"/>
      <c r="L313" s="83"/>
      <c r="M313" s="83"/>
      <c r="N313" s="83"/>
      <c r="O313" s="83"/>
      <c r="P313" s="83"/>
      <c r="Q313" s="83"/>
      <c r="R313" s="83"/>
      <c r="S313" s="83"/>
      <c r="T313" s="83"/>
      <c r="U313" s="83"/>
      <c r="V313" s="83"/>
      <c r="W313" s="83"/>
      <c r="X313" s="83"/>
      <c r="Y313" s="83"/>
      <c r="Z313" s="83"/>
      <c r="AA313" s="83"/>
      <c r="AB313" s="83"/>
      <c r="AC313" s="83"/>
    </row>
    <row r="314" spans="1:29" ht="15.75" customHeight="1">
      <c r="A314" s="83"/>
      <c r="B314" s="83"/>
      <c r="C314" s="32"/>
      <c r="D314" s="32"/>
      <c r="E314" s="83"/>
      <c r="F314" s="83"/>
      <c r="G314" s="32"/>
      <c r="H314" s="83"/>
      <c r="I314" s="32"/>
      <c r="J314" s="32"/>
      <c r="K314" s="32"/>
      <c r="L314" s="83"/>
      <c r="M314" s="83"/>
      <c r="N314" s="83"/>
      <c r="O314" s="83"/>
      <c r="P314" s="83"/>
      <c r="Q314" s="83"/>
      <c r="R314" s="83"/>
      <c r="S314" s="83"/>
      <c r="T314" s="83"/>
      <c r="U314" s="83"/>
      <c r="V314" s="83"/>
      <c r="W314" s="83"/>
      <c r="X314" s="83"/>
      <c r="Y314" s="83"/>
      <c r="Z314" s="83"/>
      <c r="AA314" s="83"/>
      <c r="AB314" s="83"/>
      <c r="AC314" s="83"/>
    </row>
    <row r="315" spans="1:29" ht="15.75" customHeight="1">
      <c r="A315" s="83"/>
      <c r="B315" s="83"/>
      <c r="C315" s="32"/>
      <c r="D315" s="32"/>
      <c r="E315" s="83"/>
      <c r="F315" s="83"/>
      <c r="G315" s="32"/>
      <c r="H315" s="83"/>
      <c r="I315" s="32"/>
      <c r="J315" s="32"/>
      <c r="K315" s="32"/>
      <c r="L315" s="83"/>
      <c r="M315" s="83"/>
      <c r="N315" s="83"/>
      <c r="O315" s="83"/>
      <c r="P315" s="83"/>
      <c r="Q315" s="83"/>
      <c r="R315" s="83"/>
      <c r="S315" s="83"/>
      <c r="T315" s="83"/>
      <c r="U315" s="83"/>
      <c r="V315" s="83"/>
      <c r="W315" s="83"/>
      <c r="X315" s="83"/>
      <c r="Y315" s="83"/>
      <c r="Z315" s="83"/>
      <c r="AA315" s="83"/>
      <c r="AB315" s="83"/>
      <c r="AC315" s="83"/>
    </row>
    <row r="316" spans="1:29" ht="15.75" customHeight="1">
      <c r="A316" s="83"/>
      <c r="B316" s="83"/>
      <c r="C316" s="32"/>
      <c r="D316" s="32"/>
      <c r="E316" s="83"/>
      <c r="F316" s="83"/>
      <c r="G316" s="32"/>
      <c r="H316" s="83"/>
      <c r="I316" s="32"/>
      <c r="J316" s="32"/>
      <c r="K316" s="32"/>
      <c r="L316" s="83"/>
      <c r="M316" s="83"/>
      <c r="N316" s="83"/>
      <c r="O316" s="83"/>
      <c r="P316" s="83"/>
      <c r="Q316" s="83"/>
      <c r="R316" s="83"/>
      <c r="S316" s="83"/>
      <c r="T316" s="83"/>
      <c r="U316" s="83"/>
      <c r="V316" s="83"/>
      <c r="W316" s="83"/>
      <c r="X316" s="83"/>
      <c r="Y316" s="83"/>
      <c r="Z316" s="83"/>
      <c r="AA316" s="83"/>
      <c r="AB316" s="83"/>
      <c r="AC316" s="83"/>
    </row>
    <row r="317" spans="1:29" ht="15.75" customHeight="1">
      <c r="A317" s="83"/>
      <c r="B317" s="83"/>
      <c r="C317" s="32"/>
      <c r="D317" s="32"/>
      <c r="E317" s="83"/>
      <c r="F317" s="83"/>
      <c r="G317" s="32"/>
      <c r="H317" s="83"/>
      <c r="I317" s="32"/>
      <c r="J317" s="32"/>
      <c r="K317" s="32"/>
      <c r="L317" s="83"/>
      <c r="M317" s="83"/>
      <c r="N317" s="83"/>
      <c r="O317" s="83"/>
      <c r="P317" s="83"/>
      <c r="Q317" s="83"/>
      <c r="R317" s="83"/>
      <c r="S317" s="83"/>
      <c r="T317" s="83"/>
      <c r="U317" s="83"/>
      <c r="V317" s="83"/>
      <c r="W317" s="83"/>
      <c r="X317" s="83"/>
      <c r="Y317" s="83"/>
      <c r="Z317" s="83"/>
      <c r="AA317" s="83"/>
      <c r="AB317" s="83"/>
      <c r="AC317" s="83"/>
    </row>
    <row r="318" spans="1:29" ht="15.75" customHeight="1">
      <c r="A318" s="83"/>
      <c r="B318" s="83"/>
      <c r="C318" s="32"/>
      <c r="D318" s="32"/>
      <c r="E318" s="83"/>
      <c r="F318" s="83"/>
      <c r="G318" s="32"/>
      <c r="H318" s="83"/>
      <c r="I318" s="32"/>
      <c r="J318" s="32"/>
      <c r="K318" s="32"/>
      <c r="L318" s="83"/>
      <c r="M318" s="83"/>
      <c r="N318" s="83"/>
      <c r="O318" s="83"/>
      <c r="P318" s="83"/>
      <c r="Q318" s="83"/>
      <c r="R318" s="83"/>
      <c r="S318" s="83"/>
      <c r="T318" s="83"/>
      <c r="U318" s="83"/>
      <c r="V318" s="83"/>
      <c r="W318" s="83"/>
      <c r="X318" s="83"/>
      <c r="Y318" s="83"/>
      <c r="Z318" s="83"/>
      <c r="AA318" s="83"/>
      <c r="AB318" s="83"/>
      <c r="AC318" s="83"/>
    </row>
    <row r="319" spans="1:29" ht="15.75" customHeight="1">
      <c r="A319" s="83"/>
      <c r="B319" s="83"/>
      <c r="C319" s="32"/>
      <c r="D319" s="32"/>
      <c r="E319" s="83"/>
      <c r="F319" s="83"/>
      <c r="G319" s="32"/>
      <c r="H319" s="83"/>
      <c r="I319" s="32"/>
      <c r="J319" s="32"/>
      <c r="K319" s="32"/>
      <c r="L319" s="83"/>
      <c r="M319" s="83"/>
      <c r="N319" s="83"/>
      <c r="O319" s="83"/>
      <c r="P319" s="83"/>
      <c r="Q319" s="83"/>
      <c r="R319" s="83"/>
      <c r="S319" s="83"/>
      <c r="T319" s="83"/>
      <c r="U319" s="83"/>
      <c r="V319" s="83"/>
      <c r="W319" s="83"/>
      <c r="X319" s="83"/>
      <c r="Y319" s="83"/>
      <c r="Z319" s="83"/>
      <c r="AA319" s="83"/>
      <c r="AB319" s="83"/>
      <c r="AC319" s="83"/>
    </row>
    <row r="320" spans="1:29" ht="15.75" customHeight="1">
      <c r="A320" s="83"/>
      <c r="B320" s="83"/>
      <c r="C320" s="32"/>
      <c r="D320" s="32"/>
      <c r="E320" s="83"/>
      <c r="F320" s="83"/>
      <c r="G320" s="32"/>
      <c r="H320" s="83"/>
      <c r="I320" s="32"/>
      <c r="J320" s="32"/>
      <c r="K320" s="32"/>
      <c r="L320" s="83"/>
      <c r="M320" s="83"/>
      <c r="N320" s="83"/>
      <c r="O320" s="83"/>
      <c r="P320" s="83"/>
      <c r="Q320" s="83"/>
      <c r="R320" s="83"/>
      <c r="S320" s="83"/>
      <c r="T320" s="83"/>
      <c r="U320" s="83"/>
      <c r="V320" s="83"/>
      <c r="W320" s="83"/>
      <c r="X320" s="83"/>
      <c r="Y320" s="83"/>
      <c r="Z320" s="83"/>
      <c r="AA320" s="83"/>
      <c r="AB320" s="83"/>
      <c r="AC320" s="83"/>
    </row>
    <row r="321" spans="1:29" ht="15.75" customHeight="1">
      <c r="A321" s="83"/>
      <c r="B321" s="83"/>
      <c r="C321" s="32"/>
      <c r="D321" s="32"/>
      <c r="E321" s="83"/>
      <c r="F321" s="83"/>
      <c r="G321" s="32"/>
      <c r="H321" s="83"/>
      <c r="I321" s="32"/>
      <c r="J321" s="32"/>
      <c r="K321" s="32"/>
      <c r="L321" s="83"/>
      <c r="M321" s="83"/>
      <c r="N321" s="83"/>
      <c r="O321" s="83"/>
      <c r="P321" s="83"/>
      <c r="Q321" s="83"/>
      <c r="R321" s="83"/>
      <c r="S321" s="83"/>
      <c r="T321" s="83"/>
      <c r="U321" s="83"/>
      <c r="V321" s="83"/>
      <c r="W321" s="83"/>
      <c r="X321" s="83"/>
      <c r="Y321" s="83"/>
      <c r="Z321" s="83"/>
      <c r="AA321" s="83"/>
      <c r="AB321" s="83"/>
      <c r="AC321" s="83"/>
    </row>
    <row r="322" spans="1:29" ht="15.75" customHeight="1">
      <c r="A322" s="83"/>
      <c r="B322" s="83"/>
      <c r="C322" s="32"/>
      <c r="D322" s="32"/>
      <c r="E322" s="83"/>
      <c r="F322" s="83"/>
      <c r="G322" s="32"/>
      <c r="H322" s="83"/>
      <c r="I322" s="32"/>
      <c r="J322" s="32"/>
      <c r="K322" s="32"/>
      <c r="L322" s="83"/>
      <c r="M322" s="83"/>
      <c r="N322" s="83"/>
      <c r="O322" s="83"/>
      <c r="P322" s="83"/>
      <c r="Q322" s="83"/>
      <c r="R322" s="83"/>
      <c r="S322" s="83"/>
      <c r="T322" s="83"/>
      <c r="U322" s="83"/>
      <c r="V322" s="83"/>
      <c r="W322" s="83"/>
      <c r="X322" s="83"/>
      <c r="Y322" s="83"/>
      <c r="Z322" s="83"/>
      <c r="AA322" s="83"/>
      <c r="AB322" s="83"/>
      <c r="AC322" s="83"/>
    </row>
    <row r="323" spans="1:29" ht="15.75" customHeight="1">
      <c r="A323" s="83"/>
      <c r="B323" s="83"/>
      <c r="C323" s="32"/>
      <c r="D323" s="32"/>
      <c r="E323" s="83"/>
      <c r="F323" s="83"/>
      <c r="G323" s="32"/>
      <c r="H323" s="83"/>
      <c r="I323" s="32"/>
      <c r="J323" s="32"/>
      <c r="K323" s="32"/>
      <c r="L323" s="83"/>
      <c r="M323" s="83"/>
      <c r="N323" s="83"/>
      <c r="O323" s="83"/>
      <c r="P323" s="83"/>
      <c r="Q323" s="83"/>
      <c r="R323" s="83"/>
      <c r="S323" s="83"/>
      <c r="T323" s="83"/>
      <c r="U323" s="83"/>
      <c r="V323" s="83"/>
      <c r="W323" s="83"/>
      <c r="X323" s="83"/>
      <c r="Y323" s="83"/>
      <c r="Z323" s="83"/>
      <c r="AA323" s="83"/>
      <c r="AB323" s="83"/>
      <c r="AC323" s="83"/>
    </row>
    <row r="324" spans="1:29" ht="15.75" customHeight="1">
      <c r="A324" s="83"/>
      <c r="B324" s="83"/>
      <c r="C324" s="32"/>
      <c r="D324" s="32"/>
      <c r="E324" s="83"/>
      <c r="F324" s="83"/>
      <c r="G324" s="32"/>
      <c r="H324" s="83"/>
      <c r="I324" s="32"/>
      <c r="J324" s="32"/>
      <c r="K324" s="32"/>
      <c r="L324" s="83"/>
      <c r="M324" s="83"/>
      <c r="N324" s="83"/>
      <c r="O324" s="83"/>
      <c r="P324" s="83"/>
      <c r="Q324" s="83"/>
      <c r="R324" s="83"/>
      <c r="S324" s="83"/>
      <c r="T324" s="83"/>
      <c r="U324" s="83"/>
      <c r="V324" s="83"/>
      <c r="W324" s="83"/>
      <c r="X324" s="83"/>
      <c r="Y324" s="83"/>
      <c r="Z324" s="83"/>
      <c r="AA324" s="83"/>
      <c r="AB324" s="83"/>
      <c r="AC324" s="83"/>
    </row>
    <row r="325" spans="1:29" ht="15.75" customHeight="1">
      <c r="A325" s="83"/>
      <c r="B325" s="83"/>
      <c r="C325" s="32"/>
      <c r="D325" s="32"/>
      <c r="E325" s="83"/>
      <c r="F325" s="83"/>
      <c r="G325" s="32"/>
      <c r="H325" s="83"/>
      <c r="I325" s="32"/>
      <c r="J325" s="32"/>
      <c r="K325" s="32"/>
      <c r="L325" s="83"/>
      <c r="M325" s="83"/>
      <c r="N325" s="83"/>
      <c r="O325" s="83"/>
      <c r="P325" s="83"/>
      <c r="Q325" s="83"/>
      <c r="R325" s="83"/>
      <c r="S325" s="83"/>
      <c r="T325" s="83"/>
      <c r="U325" s="83"/>
      <c r="V325" s="83"/>
      <c r="W325" s="83"/>
      <c r="X325" s="83"/>
      <c r="Y325" s="83"/>
      <c r="Z325" s="83"/>
      <c r="AA325" s="83"/>
      <c r="AB325" s="83"/>
      <c r="AC325" s="83"/>
    </row>
    <row r="326" spans="1:29" ht="15.75" customHeight="1">
      <c r="A326" s="83"/>
      <c r="B326" s="83"/>
      <c r="C326" s="32"/>
      <c r="D326" s="32"/>
      <c r="E326" s="83"/>
      <c r="F326" s="83"/>
      <c r="G326" s="32"/>
      <c r="H326" s="83"/>
      <c r="I326" s="32"/>
      <c r="J326" s="32"/>
      <c r="K326" s="32"/>
      <c r="L326" s="83"/>
      <c r="M326" s="83"/>
      <c r="N326" s="83"/>
      <c r="O326" s="83"/>
      <c r="P326" s="83"/>
      <c r="Q326" s="83"/>
      <c r="R326" s="83"/>
      <c r="S326" s="83"/>
      <c r="T326" s="83"/>
      <c r="U326" s="83"/>
      <c r="V326" s="83"/>
      <c r="W326" s="83"/>
      <c r="X326" s="83"/>
      <c r="Y326" s="83"/>
      <c r="Z326" s="83"/>
      <c r="AA326" s="83"/>
      <c r="AB326" s="83"/>
      <c r="AC326" s="83"/>
    </row>
    <row r="327" spans="1:29" ht="15.75" customHeight="1">
      <c r="A327" s="83"/>
      <c r="B327" s="83"/>
      <c r="C327" s="32"/>
      <c r="D327" s="32"/>
      <c r="E327" s="83"/>
      <c r="F327" s="83"/>
      <c r="G327" s="32"/>
      <c r="H327" s="83"/>
      <c r="I327" s="32"/>
      <c r="J327" s="32"/>
      <c r="K327" s="32"/>
      <c r="L327" s="83"/>
      <c r="M327" s="83"/>
      <c r="N327" s="83"/>
      <c r="O327" s="83"/>
      <c r="P327" s="83"/>
      <c r="Q327" s="83"/>
      <c r="R327" s="83"/>
      <c r="S327" s="83"/>
      <c r="T327" s="83"/>
      <c r="U327" s="83"/>
      <c r="V327" s="83"/>
      <c r="W327" s="83"/>
      <c r="X327" s="83"/>
      <c r="Y327" s="83"/>
      <c r="Z327" s="83"/>
      <c r="AA327" s="83"/>
      <c r="AB327" s="83"/>
      <c r="AC327" s="83"/>
    </row>
    <row r="328" spans="1:29" ht="15.75" customHeight="1">
      <c r="A328" s="83"/>
      <c r="B328" s="83"/>
      <c r="C328" s="32"/>
      <c r="D328" s="32"/>
      <c r="E328" s="83"/>
      <c r="F328" s="83"/>
      <c r="G328" s="32"/>
      <c r="H328" s="83"/>
      <c r="I328" s="32"/>
      <c r="J328" s="32"/>
      <c r="K328" s="32"/>
      <c r="L328" s="83"/>
      <c r="M328" s="83"/>
      <c r="N328" s="83"/>
      <c r="O328" s="83"/>
      <c r="P328" s="83"/>
      <c r="Q328" s="83"/>
      <c r="R328" s="83"/>
      <c r="S328" s="83"/>
      <c r="T328" s="83"/>
      <c r="U328" s="83"/>
      <c r="V328" s="83"/>
      <c r="W328" s="83"/>
      <c r="X328" s="83"/>
      <c r="Y328" s="83"/>
      <c r="Z328" s="83"/>
      <c r="AA328" s="83"/>
      <c r="AB328" s="83"/>
      <c r="AC328" s="83"/>
    </row>
    <row r="329" spans="1:29" ht="15.75" customHeight="1">
      <c r="A329" s="83"/>
      <c r="B329" s="83"/>
      <c r="C329" s="32"/>
      <c r="D329" s="32"/>
      <c r="E329" s="83"/>
      <c r="F329" s="83"/>
      <c r="G329" s="32"/>
      <c r="H329" s="83"/>
      <c r="I329" s="32"/>
      <c r="J329" s="32"/>
      <c r="K329" s="32"/>
      <c r="L329" s="83"/>
      <c r="M329" s="83"/>
      <c r="N329" s="83"/>
      <c r="O329" s="83"/>
      <c r="P329" s="83"/>
      <c r="Q329" s="83"/>
      <c r="R329" s="83"/>
      <c r="S329" s="83"/>
      <c r="T329" s="83"/>
      <c r="U329" s="83"/>
      <c r="V329" s="83"/>
      <c r="W329" s="83"/>
      <c r="X329" s="83"/>
      <c r="Y329" s="83"/>
      <c r="Z329" s="83"/>
      <c r="AA329" s="83"/>
      <c r="AB329" s="83"/>
      <c r="AC329" s="83"/>
    </row>
    <row r="330" spans="1:29" ht="15.75" customHeight="1">
      <c r="A330" s="83"/>
      <c r="B330" s="83"/>
      <c r="C330" s="32"/>
      <c r="D330" s="32"/>
      <c r="E330" s="83"/>
      <c r="F330" s="83"/>
      <c r="G330" s="32"/>
      <c r="H330" s="83"/>
      <c r="I330" s="32"/>
      <c r="J330" s="32"/>
      <c r="K330" s="32"/>
      <c r="L330" s="83"/>
      <c r="M330" s="83"/>
      <c r="N330" s="83"/>
      <c r="O330" s="83"/>
      <c r="P330" s="83"/>
      <c r="Q330" s="83"/>
      <c r="R330" s="83"/>
      <c r="S330" s="83"/>
      <c r="T330" s="83"/>
      <c r="U330" s="83"/>
      <c r="V330" s="83"/>
      <c r="W330" s="83"/>
      <c r="X330" s="83"/>
      <c r="Y330" s="83"/>
      <c r="Z330" s="83"/>
      <c r="AA330" s="83"/>
      <c r="AB330" s="83"/>
      <c r="AC330" s="83"/>
    </row>
    <row r="331" spans="1:29" ht="15.75" customHeight="1">
      <c r="A331" s="83"/>
      <c r="B331" s="83"/>
      <c r="C331" s="32"/>
      <c r="D331" s="32"/>
      <c r="E331" s="83"/>
      <c r="F331" s="83"/>
      <c r="G331" s="32"/>
      <c r="H331" s="83"/>
      <c r="I331" s="32"/>
      <c r="J331" s="32"/>
      <c r="K331" s="32"/>
      <c r="L331" s="83"/>
      <c r="M331" s="83"/>
      <c r="N331" s="83"/>
      <c r="O331" s="83"/>
      <c r="P331" s="83"/>
      <c r="Q331" s="83"/>
      <c r="R331" s="83"/>
      <c r="S331" s="83"/>
      <c r="T331" s="83"/>
      <c r="U331" s="83"/>
      <c r="V331" s="83"/>
      <c r="W331" s="83"/>
      <c r="X331" s="83"/>
      <c r="Y331" s="83"/>
      <c r="Z331" s="83"/>
      <c r="AA331" s="83"/>
      <c r="AB331" s="83"/>
      <c r="AC331" s="83"/>
    </row>
    <row r="332" spans="1:29" ht="15.75" customHeight="1">
      <c r="A332" s="83"/>
      <c r="B332" s="83"/>
      <c r="C332" s="32"/>
      <c r="D332" s="32"/>
      <c r="E332" s="83"/>
      <c r="F332" s="83"/>
      <c r="G332" s="32"/>
      <c r="H332" s="83"/>
      <c r="I332" s="32"/>
      <c r="J332" s="32"/>
      <c r="K332" s="32"/>
      <c r="L332" s="83"/>
      <c r="M332" s="83"/>
      <c r="N332" s="83"/>
      <c r="O332" s="83"/>
      <c r="P332" s="83"/>
      <c r="Q332" s="83"/>
      <c r="R332" s="83"/>
      <c r="S332" s="83"/>
      <c r="T332" s="83"/>
      <c r="U332" s="83"/>
      <c r="V332" s="83"/>
      <c r="W332" s="83"/>
      <c r="X332" s="83"/>
      <c r="Y332" s="83"/>
      <c r="Z332" s="83"/>
      <c r="AA332" s="83"/>
      <c r="AB332" s="83"/>
      <c r="AC332" s="83"/>
    </row>
    <row r="333" spans="1:29" ht="15.75" customHeight="1">
      <c r="A333" s="83"/>
      <c r="B333" s="83"/>
      <c r="C333" s="32"/>
      <c r="D333" s="32"/>
      <c r="E333" s="83"/>
      <c r="F333" s="83"/>
      <c r="G333" s="32"/>
      <c r="H333" s="83"/>
      <c r="I333" s="32"/>
      <c r="J333" s="32"/>
      <c r="K333" s="32"/>
      <c r="L333" s="83"/>
      <c r="M333" s="83"/>
      <c r="N333" s="83"/>
      <c r="O333" s="83"/>
      <c r="P333" s="83"/>
      <c r="Q333" s="83"/>
      <c r="R333" s="83"/>
      <c r="S333" s="83"/>
      <c r="T333" s="83"/>
      <c r="U333" s="83"/>
      <c r="V333" s="83"/>
      <c r="W333" s="83"/>
      <c r="X333" s="83"/>
      <c r="Y333" s="83"/>
      <c r="Z333" s="83"/>
      <c r="AA333" s="83"/>
      <c r="AB333" s="83"/>
      <c r="AC333" s="83"/>
    </row>
    <row r="334" spans="1:29" ht="15.75" customHeight="1">
      <c r="A334" s="83"/>
      <c r="B334" s="83"/>
      <c r="C334" s="32"/>
      <c r="D334" s="32"/>
      <c r="E334" s="83"/>
      <c r="F334" s="83"/>
      <c r="G334" s="32"/>
      <c r="H334" s="83"/>
      <c r="I334" s="32"/>
      <c r="J334" s="32"/>
      <c r="K334" s="32"/>
      <c r="L334" s="83"/>
      <c r="M334" s="83"/>
      <c r="N334" s="83"/>
      <c r="O334" s="83"/>
      <c r="P334" s="83"/>
      <c r="Q334" s="83"/>
      <c r="R334" s="83"/>
      <c r="S334" s="83"/>
      <c r="T334" s="83"/>
      <c r="U334" s="83"/>
      <c r="V334" s="83"/>
      <c r="W334" s="83"/>
      <c r="X334" s="83"/>
      <c r="Y334" s="83"/>
      <c r="Z334" s="83"/>
      <c r="AA334" s="83"/>
      <c r="AB334" s="83"/>
      <c r="AC334" s="83"/>
    </row>
    <row r="335" spans="1:29" ht="15.75" customHeight="1">
      <c r="A335" s="83"/>
      <c r="B335" s="83"/>
      <c r="C335" s="32"/>
      <c r="D335" s="32"/>
      <c r="E335" s="83"/>
      <c r="F335" s="83"/>
      <c r="G335" s="32"/>
      <c r="H335" s="83"/>
      <c r="I335" s="32"/>
      <c r="J335" s="32"/>
      <c r="K335" s="32"/>
      <c r="L335" s="83"/>
      <c r="M335" s="83"/>
      <c r="N335" s="83"/>
      <c r="O335" s="83"/>
      <c r="P335" s="83"/>
      <c r="Q335" s="83"/>
      <c r="R335" s="83"/>
      <c r="S335" s="83"/>
      <c r="T335" s="83"/>
      <c r="U335" s="83"/>
      <c r="V335" s="83"/>
      <c r="W335" s="83"/>
      <c r="X335" s="83"/>
      <c r="Y335" s="83"/>
      <c r="Z335" s="83"/>
      <c r="AA335" s="83"/>
      <c r="AB335" s="83"/>
      <c r="AC335" s="83"/>
    </row>
    <row r="336" spans="1:29" ht="15.75" customHeight="1">
      <c r="A336" s="83"/>
      <c r="B336" s="83"/>
      <c r="C336" s="32"/>
      <c r="D336" s="32"/>
      <c r="E336" s="83"/>
      <c r="F336" s="83"/>
      <c r="G336" s="32"/>
      <c r="H336" s="83"/>
      <c r="I336" s="32"/>
      <c r="J336" s="32"/>
      <c r="K336" s="32"/>
      <c r="L336" s="83"/>
      <c r="M336" s="83"/>
      <c r="N336" s="83"/>
      <c r="O336" s="83"/>
      <c r="P336" s="83"/>
      <c r="Q336" s="83"/>
      <c r="R336" s="83"/>
      <c r="S336" s="83"/>
      <c r="T336" s="83"/>
      <c r="U336" s="83"/>
      <c r="V336" s="83"/>
      <c r="W336" s="83"/>
      <c r="X336" s="83"/>
      <c r="Y336" s="83"/>
      <c r="Z336" s="83"/>
      <c r="AA336" s="83"/>
      <c r="AB336" s="83"/>
      <c r="AC336" s="83"/>
    </row>
    <row r="337" spans="1:29" ht="15.75" customHeight="1">
      <c r="A337" s="83"/>
      <c r="B337" s="83"/>
      <c r="C337" s="32"/>
      <c r="D337" s="32"/>
      <c r="E337" s="83"/>
      <c r="F337" s="83"/>
      <c r="G337" s="32"/>
      <c r="H337" s="83"/>
      <c r="I337" s="32"/>
      <c r="J337" s="32"/>
      <c r="K337" s="32"/>
      <c r="L337" s="83"/>
      <c r="M337" s="83"/>
      <c r="N337" s="83"/>
      <c r="O337" s="83"/>
      <c r="P337" s="83"/>
      <c r="Q337" s="83"/>
      <c r="R337" s="83"/>
      <c r="S337" s="83"/>
      <c r="T337" s="83"/>
      <c r="U337" s="83"/>
      <c r="V337" s="83"/>
      <c r="W337" s="83"/>
      <c r="X337" s="83"/>
      <c r="Y337" s="83"/>
      <c r="Z337" s="83"/>
      <c r="AA337" s="83"/>
      <c r="AB337" s="83"/>
      <c r="AC337" s="83"/>
    </row>
    <row r="338" spans="1:29" ht="15.75" customHeight="1">
      <c r="A338" s="83"/>
      <c r="B338" s="83"/>
      <c r="C338" s="32"/>
      <c r="D338" s="32"/>
      <c r="E338" s="83"/>
      <c r="F338" s="83"/>
      <c r="G338" s="32"/>
      <c r="H338" s="83"/>
      <c r="I338" s="32"/>
      <c r="J338" s="32"/>
      <c r="K338" s="32"/>
      <c r="L338" s="83"/>
      <c r="M338" s="83"/>
      <c r="N338" s="83"/>
      <c r="O338" s="83"/>
      <c r="P338" s="83"/>
      <c r="Q338" s="83"/>
      <c r="R338" s="83"/>
      <c r="S338" s="83"/>
      <c r="T338" s="83"/>
      <c r="U338" s="83"/>
      <c r="V338" s="83"/>
      <c r="W338" s="83"/>
      <c r="X338" s="83"/>
      <c r="Y338" s="83"/>
      <c r="Z338" s="83"/>
      <c r="AA338" s="83"/>
      <c r="AB338" s="83"/>
      <c r="AC338" s="83"/>
    </row>
    <row r="339" spans="1:29" ht="15.75" customHeight="1">
      <c r="A339" s="83"/>
      <c r="B339" s="83"/>
      <c r="C339" s="32"/>
      <c r="D339" s="32"/>
      <c r="E339" s="83"/>
      <c r="F339" s="83"/>
      <c r="G339" s="32"/>
      <c r="H339" s="83"/>
      <c r="I339" s="32"/>
      <c r="J339" s="32"/>
      <c r="K339" s="32"/>
      <c r="L339" s="83"/>
      <c r="M339" s="83"/>
      <c r="N339" s="83"/>
      <c r="O339" s="83"/>
      <c r="P339" s="83"/>
      <c r="Q339" s="83"/>
      <c r="R339" s="83"/>
      <c r="S339" s="83"/>
      <c r="T339" s="83"/>
      <c r="U339" s="83"/>
      <c r="V339" s="83"/>
      <c r="W339" s="83"/>
      <c r="X339" s="83"/>
      <c r="Y339" s="83"/>
      <c r="Z339" s="83"/>
      <c r="AA339" s="83"/>
      <c r="AB339" s="83"/>
      <c r="AC339" s="83"/>
    </row>
    <row r="340" spans="1:29" ht="15.75" customHeight="1">
      <c r="A340" s="83"/>
      <c r="B340" s="83"/>
      <c r="C340" s="32"/>
      <c r="D340" s="32"/>
      <c r="E340" s="83"/>
      <c r="F340" s="83"/>
      <c r="G340" s="32"/>
      <c r="H340" s="83"/>
      <c r="I340" s="32"/>
      <c r="J340" s="32"/>
      <c r="K340" s="32"/>
      <c r="L340" s="83"/>
      <c r="M340" s="83"/>
      <c r="N340" s="83"/>
      <c r="O340" s="83"/>
      <c r="P340" s="83"/>
      <c r="Q340" s="83"/>
      <c r="R340" s="83"/>
      <c r="S340" s="83"/>
      <c r="T340" s="83"/>
      <c r="U340" s="83"/>
      <c r="V340" s="83"/>
      <c r="W340" s="83"/>
      <c r="X340" s="83"/>
      <c r="Y340" s="83"/>
      <c r="Z340" s="83"/>
      <c r="AA340" s="83"/>
      <c r="AB340" s="83"/>
      <c r="AC340" s="83"/>
    </row>
    <row r="341" spans="1:29" ht="15.75" customHeight="1">
      <c r="A341" s="83"/>
      <c r="B341" s="83"/>
      <c r="C341" s="32"/>
      <c r="D341" s="32"/>
      <c r="E341" s="83"/>
      <c r="F341" s="83"/>
      <c r="G341" s="32"/>
      <c r="H341" s="83"/>
      <c r="I341" s="32"/>
      <c r="J341" s="32"/>
      <c r="K341" s="32"/>
      <c r="L341" s="83"/>
      <c r="M341" s="83"/>
      <c r="N341" s="83"/>
      <c r="O341" s="83"/>
      <c r="P341" s="83"/>
      <c r="Q341" s="83"/>
      <c r="R341" s="83"/>
      <c r="S341" s="83"/>
      <c r="T341" s="83"/>
      <c r="U341" s="83"/>
      <c r="V341" s="83"/>
      <c r="W341" s="83"/>
      <c r="X341" s="83"/>
      <c r="Y341" s="83"/>
      <c r="Z341" s="83"/>
      <c r="AA341" s="83"/>
      <c r="AB341" s="83"/>
      <c r="AC341" s="83"/>
    </row>
    <row r="342" spans="1:29" ht="15.75" customHeight="1">
      <c r="A342" s="83"/>
      <c r="B342" s="83"/>
      <c r="C342" s="32"/>
      <c r="D342" s="32"/>
      <c r="E342" s="83"/>
      <c r="F342" s="83"/>
      <c r="G342" s="32"/>
      <c r="H342" s="83"/>
      <c r="I342" s="32"/>
      <c r="J342" s="32"/>
      <c r="K342" s="32"/>
      <c r="L342" s="83"/>
      <c r="M342" s="83"/>
      <c r="N342" s="83"/>
      <c r="O342" s="83"/>
      <c r="P342" s="83"/>
      <c r="Q342" s="83"/>
      <c r="R342" s="83"/>
      <c r="S342" s="83"/>
      <c r="T342" s="83"/>
      <c r="U342" s="83"/>
      <c r="V342" s="83"/>
      <c r="W342" s="83"/>
      <c r="X342" s="83"/>
      <c r="Y342" s="83"/>
      <c r="Z342" s="83"/>
      <c r="AA342" s="83"/>
      <c r="AB342" s="83"/>
      <c r="AC342" s="83"/>
    </row>
    <row r="343" spans="1:29" ht="15.75" customHeight="1">
      <c r="A343" s="83"/>
      <c r="B343" s="83"/>
      <c r="C343" s="32"/>
      <c r="D343" s="32"/>
      <c r="E343" s="83"/>
      <c r="F343" s="83"/>
      <c r="G343" s="32"/>
      <c r="H343" s="83"/>
      <c r="I343" s="32"/>
      <c r="J343" s="32"/>
      <c r="K343" s="32"/>
      <c r="L343" s="83"/>
      <c r="M343" s="83"/>
      <c r="N343" s="83"/>
      <c r="O343" s="83"/>
      <c r="P343" s="83"/>
      <c r="Q343" s="83"/>
      <c r="R343" s="83"/>
      <c r="S343" s="83"/>
      <c r="T343" s="83"/>
      <c r="U343" s="83"/>
      <c r="V343" s="83"/>
      <c r="W343" s="83"/>
      <c r="X343" s="83"/>
      <c r="Y343" s="83"/>
      <c r="Z343" s="83"/>
      <c r="AA343" s="83"/>
      <c r="AB343" s="83"/>
      <c r="AC343" s="83"/>
    </row>
    <row r="344" spans="1:29" ht="15.75" customHeight="1">
      <c r="A344" s="83"/>
      <c r="B344" s="83"/>
      <c r="C344" s="32"/>
      <c r="D344" s="32"/>
      <c r="E344" s="83"/>
      <c r="F344" s="83"/>
      <c r="G344" s="32"/>
      <c r="H344" s="83"/>
      <c r="I344" s="32"/>
      <c r="J344" s="32"/>
      <c r="K344" s="32"/>
      <c r="L344" s="83"/>
      <c r="M344" s="83"/>
      <c r="N344" s="83"/>
      <c r="O344" s="83"/>
      <c r="P344" s="83"/>
      <c r="Q344" s="83"/>
      <c r="R344" s="83"/>
      <c r="S344" s="83"/>
      <c r="T344" s="83"/>
      <c r="U344" s="83"/>
      <c r="V344" s="83"/>
      <c r="W344" s="83"/>
      <c r="X344" s="83"/>
      <c r="Y344" s="83"/>
      <c r="Z344" s="83"/>
      <c r="AA344" s="83"/>
      <c r="AB344" s="83"/>
      <c r="AC344" s="83"/>
    </row>
    <row r="345" spans="1:29" ht="15.75" customHeight="1">
      <c r="A345" s="83"/>
      <c r="B345" s="83"/>
      <c r="C345" s="32"/>
      <c r="D345" s="32"/>
      <c r="E345" s="83"/>
      <c r="F345" s="83"/>
      <c r="G345" s="32"/>
      <c r="H345" s="83"/>
      <c r="I345" s="32"/>
      <c r="J345" s="32"/>
      <c r="K345" s="32"/>
      <c r="L345" s="83"/>
      <c r="M345" s="83"/>
      <c r="N345" s="83"/>
      <c r="O345" s="83"/>
      <c r="P345" s="83"/>
      <c r="Q345" s="83"/>
      <c r="R345" s="83"/>
      <c r="S345" s="83"/>
      <c r="T345" s="83"/>
      <c r="U345" s="83"/>
      <c r="V345" s="83"/>
      <c r="W345" s="83"/>
      <c r="X345" s="83"/>
      <c r="Y345" s="83"/>
      <c r="Z345" s="83"/>
      <c r="AA345" s="83"/>
      <c r="AB345" s="83"/>
      <c r="AC345" s="83"/>
    </row>
    <row r="346" spans="1:29" ht="15.75" customHeight="1">
      <c r="A346" s="83"/>
      <c r="B346" s="83"/>
      <c r="C346" s="32"/>
      <c r="D346" s="32"/>
      <c r="E346" s="83"/>
      <c r="F346" s="83"/>
      <c r="G346" s="32"/>
      <c r="H346" s="83"/>
      <c r="I346" s="32"/>
      <c r="J346" s="32"/>
      <c r="K346" s="32"/>
      <c r="L346" s="83"/>
      <c r="M346" s="83"/>
      <c r="N346" s="83"/>
      <c r="O346" s="83"/>
      <c r="P346" s="83"/>
      <c r="Q346" s="83"/>
      <c r="R346" s="83"/>
      <c r="S346" s="83"/>
      <c r="T346" s="83"/>
      <c r="U346" s="83"/>
      <c r="V346" s="83"/>
      <c r="W346" s="83"/>
      <c r="X346" s="83"/>
      <c r="Y346" s="83"/>
      <c r="Z346" s="83"/>
      <c r="AA346" s="83"/>
      <c r="AB346" s="83"/>
      <c r="AC346" s="83"/>
    </row>
    <row r="347" spans="1:29" ht="15.75" customHeight="1">
      <c r="A347" s="83"/>
      <c r="B347" s="83"/>
      <c r="C347" s="32"/>
      <c r="D347" s="32"/>
      <c r="E347" s="83"/>
      <c r="F347" s="83"/>
      <c r="G347" s="32"/>
      <c r="H347" s="83"/>
      <c r="I347" s="32"/>
      <c r="J347" s="32"/>
      <c r="K347" s="32"/>
      <c r="L347" s="83"/>
      <c r="M347" s="83"/>
      <c r="N347" s="83"/>
      <c r="O347" s="83"/>
      <c r="P347" s="83"/>
      <c r="Q347" s="83"/>
      <c r="R347" s="83"/>
      <c r="S347" s="83"/>
      <c r="T347" s="83"/>
      <c r="U347" s="83"/>
      <c r="V347" s="83"/>
      <c r="W347" s="83"/>
      <c r="X347" s="83"/>
      <c r="Y347" s="83"/>
      <c r="Z347" s="83"/>
      <c r="AA347" s="83"/>
      <c r="AB347" s="83"/>
      <c r="AC347" s="83"/>
    </row>
    <row r="348" spans="1:29" ht="15.75" customHeight="1">
      <c r="A348" s="83"/>
      <c r="B348" s="83"/>
      <c r="C348" s="32"/>
      <c r="D348" s="32"/>
      <c r="E348" s="83"/>
      <c r="F348" s="83"/>
      <c r="G348" s="32"/>
      <c r="H348" s="83"/>
      <c r="I348" s="32"/>
      <c r="J348" s="32"/>
      <c r="K348" s="32"/>
      <c r="L348" s="83"/>
      <c r="M348" s="83"/>
      <c r="N348" s="83"/>
      <c r="O348" s="83"/>
      <c r="P348" s="83"/>
      <c r="Q348" s="83"/>
      <c r="R348" s="83"/>
      <c r="S348" s="83"/>
      <c r="T348" s="83"/>
      <c r="U348" s="83"/>
      <c r="V348" s="83"/>
      <c r="W348" s="83"/>
      <c r="X348" s="83"/>
      <c r="Y348" s="83"/>
      <c r="Z348" s="83"/>
      <c r="AA348" s="83"/>
      <c r="AB348" s="83"/>
      <c r="AC348" s="83"/>
    </row>
    <row r="349" spans="1:29" ht="15.75" customHeight="1">
      <c r="A349" s="83"/>
      <c r="B349" s="83"/>
      <c r="C349" s="32"/>
      <c r="D349" s="32"/>
      <c r="E349" s="83"/>
      <c r="F349" s="83"/>
      <c r="G349" s="32"/>
      <c r="H349" s="83"/>
      <c r="I349" s="32"/>
      <c r="J349" s="32"/>
      <c r="K349" s="32"/>
      <c r="L349" s="83"/>
      <c r="M349" s="83"/>
      <c r="N349" s="83"/>
      <c r="O349" s="83"/>
      <c r="P349" s="83"/>
      <c r="Q349" s="83"/>
      <c r="R349" s="83"/>
      <c r="S349" s="83"/>
      <c r="T349" s="83"/>
      <c r="U349" s="83"/>
      <c r="V349" s="83"/>
      <c r="W349" s="83"/>
      <c r="X349" s="83"/>
      <c r="Y349" s="83"/>
      <c r="Z349" s="83"/>
      <c r="AA349" s="83"/>
      <c r="AB349" s="83"/>
      <c r="AC349" s="83"/>
    </row>
    <row r="350" spans="1:29" ht="15.75" customHeight="1">
      <c r="A350" s="83"/>
      <c r="B350" s="83"/>
      <c r="C350" s="32"/>
      <c r="D350" s="32"/>
      <c r="E350" s="83"/>
      <c r="F350" s="83"/>
      <c r="G350" s="32"/>
      <c r="H350" s="83"/>
      <c r="I350" s="32"/>
      <c r="J350" s="32"/>
      <c r="K350" s="32"/>
      <c r="L350" s="83"/>
      <c r="M350" s="83"/>
      <c r="N350" s="83"/>
      <c r="O350" s="83"/>
      <c r="P350" s="83"/>
      <c r="Q350" s="83"/>
      <c r="R350" s="83"/>
      <c r="S350" s="83"/>
      <c r="T350" s="83"/>
      <c r="U350" s="83"/>
      <c r="V350" s="83"/>
      <c r="W350" s="83"/>
      <c r="X350" s="83"/>
      <c r="Y350" s="83"/>
      <c r="Z350" s="83"/>
      <c r="AA350" s="83"/>
      <c r="AB350" s="83"/>
      <c r="AC350" s="83"/>
    </row>
    <row r="351" spans="1:29" ht="15.75" customHeight="1">
      <c r="A351" s="83"/>
      <c r="B351" s="83"/>
      <c r="C351" s="32"/>
      <c r="D351" s="32"/>
      <c r="E351" s="83"/>
      <c r="F351" s="83"/>
      <c r="G351" s="32"/>
      <c r="H351" s="83"/>
      <c r="I351" s="32"/>
      <c r="J351" s="32"/>
      <c r="K351" s="32"/>
      <c r="L351" s="83"/>
      <c r="M351" s="83"/>
      <c r="N351" s="83"/>
      <c r="O351" s="83"/>
      <c r="P351" s="83"/>
      <c r="Q351" s="83"/>
      <c r="R351" s="83"/>
      <c r="S351" s="83"/>
      <c r="T351" s="83"/>
      <c r="U351" s="83"/>
      <c r="V351" s="83"/>
      <c r="W351" s="83"/>
      <c r="X351" s="83"/>
      <c r="Y351" s="83"/>
      <c r="Z351" s="83"/>
      <c r="AA351" s="83"/>
      <c r="AB351" s="83"/>
      <c r="AC351" s="83"/>
    </row>
    <row r="352" spans="1:29" ht="15.75" customHeight="1">
      <c r="A352" s="83"/>
      <c r="B352" s="83"/>
      <c r="C352" s="32"/>
      <c r="D352" s="32"/>
      <c r="E352" s="83"/>
      <c r="F352" s="83"/>
      <c r="G352" s="32"/>
      <c r="H352" s="83"/>
      <c r="I352" s="32"/>
      <c r="J352" s="32"/>
      <c r="K352" s="32"/>
      <c r="L352" s="83"/>
      <c r="M352" s="83"/>
      <c r="N352" s="83"/>
      <c r="O352" s="83"/>
      <c r="P352" s="83"/>
      <c r="Q352" s="83"/>
      <c r="R352" s="83"/>
      <c r="S352" s="83"/>
      <c r="T352" s="83"/>
      <c r="U352" s="83"/>
      <c r="V352" s="83"/>
      <c r="W352" s="83"/>
      <c r="X352" s="83"/>
      <c r="Y352" s="83"/>
      <c r="Z352" s="83"/>
      <c r="AA352" s="83"/>
      <c r="AB352" s="83"/>
      <c r="AC352" s="83"/>
    </row>
    <row r="353" spans="1:29" ht="15.75" customHeight="1">
      <c r="A353" s="83"/>
      <c r="B353" s="83"/>
      <c r="C353" s="32"/>
      <c r="D353" s="32"/>
      <c r="E353" s="83"/>
      <c r="F353" s="83"/>
      <c r="G353" s="32"/>
      <c r="H353" s="83"/>
      <c r="I353" s="32"/>
      <c r="J353" s="32"/>
      <c r="K353" s="32"/>
      <c r="L353" s="83"/>
      <c r="M353" s="83"/>
      <c r="N353" s="83"/>
      <c r="O353" s="83"/>
      <c r="P353" s="83"/>
      <c r="Q353" s="83"/>
      <c r="R353" s="83"/>
      <c r="S353" s="83"/>
      <c r="T353" s="83"/>
      <c r="U353" s="83"/>
      <c r="V353" s="83"/>
      <c r="W353" s="83"/>
      <c r="X353" s="83"/>
      <c r="Y353" s="83"/>
      <c r="Z353" s="83"/>
      <c r="AA353" s="83"/>
      <c r="AB353" s="83"/>
      <c r="AC353" s="83"/>
    </row>
    <row r="354" spans="1:29" ht="15.75" customHeight="1">
      <c r="A354" s="83"/>
      <c r="B354" s="83"/>
      <c r="C354" s="32"/>
      <c r="D354" s="32"/>
      <c r="E354" s="83"/>
      <c r="F354" s="83"/>
      <c r="G354" s="32"/>
      <c r="H354" s="83"/>
      <c r="I354" s="32"/>
      <c r="J354" s="32"/>
      <c r="K354" s="32"/>
      <c r="L354" s="83"/>
      <c r="M354" s="83"/>
      <c r="N354" s="83"/>
      <c r="O354" s="83"/>
      <c r="P354" s="83"/>
      <c r="Q354" s="83"/>
      <c r="R354" s="83"/>
      <c r="S354" s="83"/>
      <c r="T354" s="83"/>
      <c r="U354" s="83"/>
      <c r="V354" s="83"/>
      <c r="W354" s="83"/>
      <c r="X354" s="83"/>
      <c r="Y354" s="83"/>
      <c r="Z354" s="83"/>
      <c r="AA354" s="83"/>
      <c r="AB354" s="83"/>
      <c r="AC354" s="83"/>
    </row>
    <row r="355" spans="1:29" ht="15.75" customHeight="1">
      <c r="A355" s="83"/>
      <c r="B355" s="83"/>
      <c r="C355" s="32"/>
      <c r="D355" s="32"/>
      <c r="E355" s="83"/>
      <c r="F355" s="83"/>
      <c r="G355" s="32"/>
      <c r="H355" s="83"/>
      <c r="I355" s="32"/>
      <c r="J355" s="32"/>
      <c r="K355" s="32"/>
      <c r="L355" s="83"/>
      <c r="M355" s="83"/>
      <c r="N355" s="83"/>
      <c r="O355" s="83"/>
      <c r="P355" s="83"/>
      <c r="Q355" s="83"/>
      <c r="R355" s="83"/>
      <c r="S355" s="83"/>
      <c r="T355" s="83"/>
      <c r="U355" s="83"/>
      <c r="V355" s="83"/>
      <c r="W355" s="83"/>
      <c r="X355" s="83"/>
      <c r="Y355" s="83"/>
      <c r="Z355" s="83"/>
      <c r="AA355" s="83"/>
      <c r="AB355" s="83"/>
      <c r="AC355" s="83"/>
    </row>
    <row r="356" spans="1:29" ht="15.75" customHeight="1">
      <c r="A356" s="83"/>
      <c r="B356" s="83"/>
      <c r="C356" s="32"/>
      <c r="D356" s="32"/>
      <c r="E356" s="83"/>
      <c r="F356" s="83"/>
      <c r="G356" s="32"/>
      <c r="H356" s="83"/>
      <c r="I356" s="32"/>
      <c r="J356" s="32"/>
      <c r="K356" s="32"/>
      <c r="L356" s="83"/>
      <c r="M356" s="83"/>
      <c r="N356" s="83"/>
      <c r="O356" s="83"/>
      <c r="P356" s="83"/>
      <c r="Q356" s="83"/>
      <c r="R356" s="83"/>
      <c r="S356" s="83"/>
      <c r="T356" s="83"/>
      <c r="U356" s="83"/>
      <c r="V356" s="83"/>
      <c r="W356" s="83"/>
      <c r="X356" s="83"/>
      <c r="Y356" s="83"/>
      <c r="Z356" s="83"/>
      <c r="AA356" s="83"/>
      <c r="AB356" s="83"/>
      <c r="AC356" s="83"/>
    </row>
    <row r="357" spans="1:29" ht="15.75" customHeight="1">
      <c r="A357" s="83"/>
      <c r="B357" s="83"/>
      <c r="C357" s="32"/>
      <c r="D357" s="32"/>
      <c r="E357" s="83"/>
      <c r="F357" s="83"/>
      <c r="G357" s="32"/>
      <c r="H357" s="83"/>
      <c r="I357" s="32"/>
      <c r="J357" s="32"/>
      <c r="K357" s="32"/>
      <c r="L357" s="83"/>
      <c r="M357" s="83"/>
      <c r="N357" s="83"/>
      <c r="O357" s="83"/>
      <c r="P357" s="83"/>
      <c r="Q357" s="83"/>
      <c r="R357" s="83"/>
      <c r="S357" s="83"/>
      <c r="T357" s="83"/>
      <c r="U357" s="83"/>
      <c r="V357" s="83"/>
      <c r="W357" s="83"/>
      <c r="X357" s="83"/>
      <c r="Y357" s="83"/>
      <c r="Z357" s="83"/>
      <c r="AA357" s="83"/>
      <c r="AB357" s="83"/>
      <c r="AC357" s="83"/>
    </row>
    <row r="358" spans="1:29" ht="15.75" customHeight="1">
      <c r="A358" s="83"/>
      <c r="B358" s="83"/>
      <c r="C358" s="32"/>
      <c r="D358" s="32"/>
      <c r="E358" s="83"/>
      <c r="F358" s="83"/>
      <c r="G358" s="32"/>
      <c r="H358" s="83"/>
      <c r="I358" s="32"/>
      <c r="J358" s="32"/>
      <c r="K358" s="32"/>
      <c r="L358" s="83"/>
      <c r="M358" s="83"/>
      <c r="N358" s="83"/>
      <c r="O358" s="83"/>
      <c r="P358" s="83"/>
      <c r="Q358" s="83"/>
      <c r="R358" s="83"/>
      <c r="S358" s="83"/>
      <c r="T358" s="83"/>
      <c r="U358" s="83"/>
      <c r="V358" s="83"/>
      <c r="W358" s="83"/>
      <c r="X358" s="83"/>
      <c r="Y358" s="83"/>
      <c r="Z358" s="83"/>
      <c r="AA358" s="83"/>
      <c r="AB358" s="83"/>
      <c r="AC358" s="83"/>
    </row>
    <row r="359" spans="1:29" ht="15.75" customHeight="1">
      <c r="A359" s="83"/>
      <c r="B359" s="83"/>
      <c r="C359" s="32"/>
      <c r="D359" s="32"/>
      <c r="E359" s="83"/>
      <c r="F359" s="83"/>
      <c r="G359" s="32"/>
      <c r="H359" s="83"/>
      <c r="I359" s="32"/>
      <c r="J359" s="32"/>
      <c r="K359" s="32"/>
      <c r="L359" s="83"/>
      <c r="M359" s="83"/>
      <c r="N359" s="83"/>
      <c r="O359" s="83"/>
      <c r="P359" s="83"/>
      <c r="Q359" s="83"/>
      <c r="R359" s="83"/>
      <c r="S359" s="83"/>
      <c r="T359" s="83"/>
      <c r="U359" s="83"/>
      <c r="V359" s="83"/>
      <c r="W359" s="83"/>
      <c r="X359" s="83"/>
      <c r="Y359" s="83"/>
      <c r="Z359" s="83"/>
      <c r="AA359" s="83"/>
      <c r="AB359" s="83"/>
      <c r="AC359" s="83"/>
    </row>
    <row r="360" spans="1:29" ht="15.75" customHeight="1">
      <c r="A360" s="83"/>
      <c r="B360" s="83"/>
      <c r="C360" s="32"/>
      <c r="D360" s="32"/>
      <c r="E360" s="83"/>
      <c r="F360" s="83"/>
      <c r="G360" s="32"/>
      <c r="H360" s="83"/>
      <c r="I360" s="32"/>
      <c r="J360" s="32"/>
      <c r="K360" s="32"/>
      <c r="L360" s="83"/>
      <c r="M360" s="83"/>
      <c r="N360" s="83"/>
      <c r="O360" s="83"/>
      <c r="P360" s="83"/>
      <c r="Q360" s="83"/>
      <c r="R360" s="83"/>
      <c r="S360" s="83"/>
      <c r="T360" s="83"/>
      <c r="U360" s="83"/>
      <c r="V360" s="83"/>
      <c r="W360" s="83"/>
      <c r="X360" s="83"/>
      <c r="Y360" s="83"/>
      <c r="Z360" s="83"/>
      <c r="AA360" s="83"/>
      <c r="AB360" s="83"/>
      <c r="AC360" s="83"/>
    </row>
    <row r="361" spans="1:29" ht="15.75" customHeight="1">
      <c r="A361" s="83"/>
      <c r="B361" s="83"/>
      <c r="C361" s="32"/>
      <c r="D361" s="32"/>
      <c r="E361" s="83"/>
      <c r="F361" s="83"/>
      <c r="G361" s="32"/>
      <c r="H361" s="83"/>
      <c r="I361" s="32"/>
      <c r="J361" s="32"/>
      <c r="K361" s="32"/>
      <c r="L361" s="83"/>
      <c r="M361" s="83"/>
      <c r="N361" s="83"/>
      <c r="O361" s="83"/>
      <c r="P361" s="83"/>
      <c r="Q361" s="83"/>
      <c r="R361" s="83"/>
      <c r="S361" s="83"/>
      <c r="T361" s="83"/>
      <c r="U361" s="83"/>
      <c r="V361" s="83"/>
      <c r="W361" s="83"/>
      <c r="X361" s="83"/>
      <c r="Y361" s="83"/>
      <c r="Z361" s="83"/>
      <c r="AA361" s="83"/>
      <c r="AB361" s="83"/>
      <c r="AC361" s="83"/>
    </row>
    <row r="362" spans="1:29" ht="15.75" customHeight="1">
      <c r="A362" s="83"/>
      <c r="B362" s="83"/>
      <c r="C362" s="32"/>
      <c r="D362" s="32"/>
      <c r="E362" s="83"/>
      <c r="F362" s="83"/>
      <c r="G362" s="32"/>
      <c r="H362" s="83"/>
      <c r="I362" s="32"/>
      <c r="J362" s="32"/>
      <c r="K362" s="32"/>
      <c r="L362" s="83"/>
      <c r="M362" s="83"/>
      <c r="N362" s="83"/>
      <c r="O362" s="83"/>
      <c r="P362" s="83"/>
      <c r="Q362" s="83"/>
      <c r="R362" s="83"/>
      <c r="S362" s="83"/>
      <c r="T362" s="83"/>
      <c r="U362" s="83"/>
      <c r="V362" s="83"/>
      <c r="W362" s="83"/>
      <c r="X362" s="83"/>
      <c r="Y362" s="83"/>
      <c r="Z362" s="83"/>
      <c r="AA362" s="83"/>
      <c r="AB362" s="83"/>
      <c r="AC362" s="83"/>
    </row>
    <row r="363" spans="1:29" ht="15.75" customHeight="1">
      <c r="A363" s="83"/>
      <c r="B363" s="83"/>
      <c r="C363" s="32"/>
      <c r="D363" s="32"/>
      <c r="E363" s="83"/>
      <c r="F363" s="83"/>
      <c r="G363" s="32"/>
      <c r="H363" s="83"/>
      <c r="I363" s="32"/>
      <c r="J363" s="32"/>
      <c r="K363" s="32"/>
      <c r="L363" s="83"/>
      <c r="M363" s="83"/>
      <c r="N363" s="83"/>
      <c r="O363" s="83"/>
      <c r="P363" s="83"/>
      <c r="Q363" s="83"/>
      <c r="R363" s="83"/>
      <c r="S363" s="83"/>
      <c r="T363" s="83"/>
      <c r="U363" s="83"/>
      <c r="V363" s="83"/>
      <c r="W363" s="83"/>
      <c r="X363" s="83"/>
      <c r="Y363" s="83"/>
      <c r="Z363" s="83"/>
      <c r="AA363" s="83"/>
      <c r="AB363" s="83"/>
      <c r="AC363" s="83"/>
    </row>
    <row r="364" spans="1:29" ht="15.75" customHeight="1">
      <c r="A364" s="83"/>
      <c r="B364" s="83"/>
      <c r="C364" s="32"/>
      <c r="D364" s="32"/>
      <c r="E364" s="83"/>
      <c r="F364" s="83"/>
      <c r="G364" s="32"/>
      <c r="H364" s="83"/>
      <c r="I364" s="32"/>
      <c r="J364" s="32"/>
      <c r="K364" s="32"/>
      <c r="L364" s="83"/>
      <c r="M364" s="83"/>
      <c r="N364" s="83"/>
      <c r="O364" s="83"/>
      <c r="P364" s="83"/>
      <c r="Q364" s="83"/>
      <c r="R364" s="83"/>
      <c r="S364" s="83"/>
      <c r="T364" s="83"/>
      <c r="U364" s="83"/>
      <c r="V364" s="83"/>
      <c r="W364" s="83"/>
      <c r="X364" s="83"/>
      <c r="Y364" s="83"/>
      <c r="Z364" s="83"/>
      <c r="AA364" s="83"/>
      <c r="AB364" s="83"/>
      <c r="AC364" s="83"/>
    </row>
    <row r="365" spans="1:29" ht="15.75" customHeight="1">
      <c r="A365" s="83"/>
      <c r="B365" s="83"/>
      <c r="C365" s="32"/>
      <c r="D365" s="32"/>
      <c r="E365" s="83"/>
      <c r="F365" s="83"/>
      <c r="G365" s="32"/>
      <c r="H365" s="83"/>
      <c r="I365" s="32"/>
      <c r="J365" s="32"/>
      <c r="K365" s="32"/>
      <c r="L365" s="83"/>
      <c r="M365" s="83"/>
      <c r="N365" s="83"/>
      <c r="O365" s="83"/>
      <c r="P365" s="83"/>
      <c r="Q365" s="83"/>
      <c r="R365" s="83"/>
      <c r="S365" s="83"/>
      <c r="T365" s="83"/>
      <c r="U365" s="83"/>
      <c r="V365" s="83"/>
      <c r="W365" s="83"/>
      <c r="X365" s="83"/>
      <c r="Y365" s="83"/>
      <c r="Z365" s="83"/>
      <c r="AA365" s="83"/>
      <c r="AB365" s="83"/>
      <c r="AC365" s="83"/>
    </row>
    <row r="366" spans="1:29" ht="15.75" customHeight="1">
      <c r="A366" s="83"/>
      <c r="B366" s="83"/>
      <c r="C366" s="32"/>
      <c r="D366" s="32"/>
      <c r="E366" s="83"/>
      <c r="F366" s="83"/>
      <c r="G366" s="32"/>
      <c r="H366" s="83"/>
      <c r="I366" s="32"/>
      <c r="J366" s="32"/>
      <c r="K366" s="32"/>
      <c r="L366" s="83"/>
      <c r="M366" s="83"/>
      <c r="N366" s="83"/>
      <c r="O366" s="83"/>
      <c r="P366" s="83"/>
      <c r="Q366" s="83"/>
      <c r="R366" s="83"/>
      <c r="S366" s="83"/>
      <c r="T366" s="83"/>
      <c r="U366" s="83"/>
      <c r="V366" s="83"/>
      <c r="W366" s="83"/>
      <c r="X366" s="83"/>
      <c r="Y366" s="83"/>
      <c r="Z366" s="83"/>
      <c r="AA366" s="83"/>
      <c r="AB366" s="83"/>
      <c r="AC366" s="83"/>
    </row>
    <row r="367" spans="1:29" ht="15.75" customHeight="1">
      <c r="A367" s="83"/>
      <c r="B367" s="83"/>
      <c r="C367" s="32"/>
      <c r="D367" s="32"/>
      <c r="E367" s="83"/>
      <c r="F367" s="83"/>
      <c r="G367" s="32"/>
      <c r="H367" s="83"/>
      <c r="I367" s="32"/>
      <c r="J367" s="32"/>
      <c r="K367" s="32"/>
      <c r="L367" s="83"/>
      <c r="M367" s="83"/>
      <c r="N367" s="83"/>
      <c r="O367" s="83"/>
      <c r="P367" s="83"/>
      <c r="Q367" s="83"/>
      <c r="R367" s="83"/>
      <c r="S367" s="83"/>
      <c r="T367" s="83"/>
      <c r="U367" s="83"/>
      <c r="V367" s="83"/>
      <c r="W367" s="83"/>
      <c r="X367" s="83"/>
      <c r="Y367" s="83"/>
      <c r="Z367" s="83"/>
      <c r="AA367" s="83"/>
      <c r="AB367" s="83"/>
      <c r="AC367" s="83"/>
    </row>
    <row r="368" spans="1:29" ht="15.75" customHeight="1">
      <c r="A368" s="83"/>
      <c r="B368" s="83"/>
      <c r="C368" s="32"/>
      <c r="D368" s="32"/>
      <c r="E368" s="83"/>
      <c r="F368" s="83"/>
      <c r="G368" s="32"/>
      <c r="H368" s="83"/>
      <c r="I368" s="32"/>
      <c r="J368" s="32"/>
      <c r="K368" s="32"/>
      <c r="L368" s="83"/>
      <c r="M368" s="83"/>
      <c r="N368" s="83"/>
      <c r="O368" s="83"/>
      <c r="P368" s="83"/>
      <c r="Q368" s="83"/>
      <c r="R368" s="83"/>
      <c r="S368" s="83"/>
      <c r="T368" s="83"/>
      <c r="U368" s="83"/>
      <c r="V368" s="83"/>
      <c r="W368" s="83"/>
      <c r="X368" s="83"/>
      <c r="Y368" s="83"/>
      <c r="Z368" s="83"/>
      <c r="AA368" s="83"/>
      <c r="AB368" s="83"/>
      <c r="AC368" s="83"/>
    </row>
    <row r="369" spans="1:29" ht="15.75" customHeight="1">
      <c r="A369" s="83"/>
      <c r="B369" s="83"/>
      <c r="C369" s="32"/>
      <c r="D369" s="32"/>
      <c r="E369" s="83"/>
      <c r="F369" s="83"/>
      <c r="G369" s="32"/>
      <c r="H369" s="83"/>
      <c r="I369" s="32"/>
      <c r="J369" s="32"/>
      <c r="K369" s="32"/>
      <c r="L369" s="83"/>
      <c r="M369" s="83"/>
      <c r="N369" s="83"/>
      <c r="O369" s="83"/>
      <c r="P369" s="83"/>
      <c r="Q369" s="83"/>
      <c r="R369" s="83"/>
      <c r="S369" s="83"/>
      <c r="T369" s="83"/>
      <c r="U369" s="83"/>
      <c r="V369" s="83"/>
      <c r="W369" s="83"/>
      <c r="X369" s="83"/>
      <c r="Y369" s="83"/>
      <c r="Z369" s="83"/>
      <c r="AA369" s="83"/>
      <c r="AB369" s="83"/>
      <c r="AC369" s="83"/>
    </row>
    <row r="370" spans="1:29" ht="15.75" customHeight="1">
      <c r="A370" s="83"/>
      <c r="B370" s="83"/>
      <c r="C370" s="32"/>
      <c r="D370" s="32"/>
      <c r="E370" s="83"/>
      <c r="F370" s="83"/>
      <c r="G370" s="32"/>
      <c r="H370" s="83"/>
      <c r="I370" s="32"/>
      <c r="J370" s="32"/>
      <c r="K370" s="32"/>
      <c r="L370" s="83"/>
      <c r="M370" s="83"/>
      <c r="N370" s="83"/>
      <c r="O370" s="83"/>
      <c r="P370" s="83"/>
      <c r="Q370" s="83"/>
      <c r="R370" s="83"/>
      <c r="S370" s="83"/>
      <c r="T370" s="83"/>
      <c r="U370" s="83"/>
      <c r="V370" s="83"/>
      <c r="W370" s="83"/>
      <c r="X370" s="83"/>
      <c r="Y370" s="83"/>
      <c r="Z370" s="83"/>
      <c r="AA370" s="83"/>
      <c r="AB370" s="83"/>
      <c r="AC370" s="83"/>
    </row>
    <row r="371" spans="1:29" ht="15.75" customHeight="1">
      <c r="A371" s="83"/>
      <c r="B371" s="83"/>
      <c r="C371" s="32"/>
      <c r="D371" s="32"/>
      <c r="E371" s="83"/>
      <c r="F371" s="83"/>
      <c r="G371" s="32"/>
      <c r="H371" s="83"/>
      <c r="I371" s="32"/>
      <c r="J371" s="32"/>
      <c r="K371" s="32"/>
      <c r="L371" s="83"/>
      <c r="M371" s="83"/>
      <c r="N371" s="83"/>
      <c r="O371" s="83"/>
      <c r="P371" s="83"/>
      <c r="Q371" s="83"/>
      <c r="R371" s="83"/>
      <c r="S371" s="83"/>
      <c r="T371" s="83"/>
      <c r="U371" s="83"/>
      <c r="V371" s="83"/>
      <c r="W371" s="83"/>
      <c r="X371" s="83"/>
      <c r="Y371" s="83"/>
      <c r="Z371" s="83"/>
      <c r="AA371" s="83"/>
      <c r="AB371" s="83"/>
      <c r="AC371" s="83"/>
    </row>
    <row r="372" spans="1:29" ht="15.75" customHeight="1">
      <c r="A372" s="83"/>
      <c r="B372" s="83"/>
      <c r="C372" s="32"/>
      <c r="D372" s="32"/>
      <c r="E372" s="83"/>
      <c r="F372" s="83"/>
      <c r="G372" s="32"/>
      <c r="H372" s="83"/>
      <c r="I372" s="32"/>
      <c r="J372" s="32"/>
      <c r="K372" s="32"/>
      <c r="L372" s="83"/>
      <c r="M372" s="83"/>
      <c r="N372" s="83"/>
      <c r="O372" s="83"/>
      <c r="P372" s="83"/>
      <c r="Q372" s="83"/>
      <c r="R372" s="83"/>
      <c r="S372" s="83"/>
      <c r="T372" s="83"/>
      <c r="U372" s="83"/>
      <c r="V372" s="83"/>
      <c r="W372" s="83"/>
      <c r="X372" s="83"/>
      <c r="Y372" s="83"/>
      <c r="Z372" s="83"/>
      <c r="AA372" s="83"/>
      <c r="AB372" s="83"/>
      <c r="AC372" s="83"/>
    </row>
    <row r="373" spans="1:29" ht="15.75" customHeight="1">
      <c r="A373" s="83"/>
      <c r="B373" s="83"/>
      <c r="C373" s="32"/>
      <c r="D373" s="32"/>
      <c r="E373" s="83"/>
      <c r="F373" s="83"/>
      <c r="G373" s="32"/>
      <c r="H373" s="83"/>
      <c r="I373" s="32"/>
      <c r="J373" s="32"/>
      <c r="K373" s="32"/>
      <c r="L373" s="83"/>
      <c r="M373" s="83"/>
      <c r="N373" s="83"/>
      <c r="O373" s="83"/>
      <c r="P373" s="83"/>
      <c r="Q373" s="83"/>
      <c r="R373" s="83"/>
      <c r="S373" s="83"/>
      <c r="T373" s="83"/>
      <c r="U373" s="83"/>
      <c r="V373" s="83"/>
      <c r="W373" s="83"/>
      <c r="X373" s="83"/>
      <c r="Y373" s="83"/>
      <c r="Z373" s="83"/>
      <c r="AA373" s="83"/>
      <c r="AB373" s="83"/>
      <c r="AC373" s="83"/>
    </row>
    <row r="374" spans="1:29" ht="15.75" customHeight="1">
      <c r="A374" s="83"/>
      <c r="B374" s="83"/>
      <c r="C374" s="32"/>
      <c r="D374" s="32"/>
      <c r="E374" s="83"/>
      <c r="F374" s="83"/>
      <c r="G374" s="32"/>
      <c r="H374" s="83"/>
      <c r="I374" s="32"/>
      <c r="J374" s="32"/>
      <c r="K374" s="32"/>
      <c r="L374" s="83"/>
      <c r="M374" s="83"/>
      <c r="N374" s="83"/>
      <c r="O374" s="83"/>
      <c r="P374" s="83"/>
      <c r="Q374" s="83"/>
      <c r="R374" s="83"/>
      <c r="S374" s="83"/>
      <c r="T374" s="83"/>
      <c r="U374" s="83"/>
      <c r="V374" s="83"/>
      <c r="W374" s="83"/>
      <c r="X374" s="83"/>
      <c r="Y374" s="83"/>
      <c r="Z374" s="83"/>
      <c r="AA374" s="83"/>
      <c r="AB374" s="83"/>
      <c r="AC374" s="83"/>
    </row>
    <row r="375" spans="1:29" ht="15.75" customHeight="1">
      <c r="A375" s="83"/>
      <c r="B375" s="83"/>
      <c r="C375" s="32"/>
      <c r="D375" s="32"/>
      <c r="E375" s="83"/>
      <c r="F375" s="83"/>
      <c r="G375" s="32"/>
      <c r="H375" s="83"/>
      <c r="I375" s="32"/>
      <c r="J375" s="32"/>
      <c r="K375" s="32"/>
      <c r="L375" s="83"/>
      <c r="M375" s="83"/>
      <c r="N375" s="83"/>
      <c r="O375" s="83"/>
      <c r="P375" s="83"/>
      <c r="Q375" s="83"/>
      <c r="R375" s="83"/>
      <c r="S375" s="83"/>
      <c r="T375" s="83"/>
      <c r="U375" s="83"/>
      <c r="V375" s="83"/>
      <c r="W375" s="83"/>
      <c r="X375" s="83"/>
      <c r="Y375" s="83"/>
      <c r="Z375" s="83"/>
      <c r="AA375" s="83"/>
      <c r="AB375" s="83"/>
      <c r="AC375" s="83"/>
    </row>
    <row r="376" spans="1:29" ht="15.75" customHeight="1">
      <c r="A376" s="83"/>
      <c r="B376" s="83"/>
      <c r="C376" s="32"/>
      <c r="D376" s="32"/>
      <c r="E376" s="83"/>
      <c r="F376" s="83"/>
      <c r="G376" s="32"/>
      <c r="H376" s="83"/>
      <c r="I376" s="32"/>
      <c r="J376" s="32"/>
      <c r="K376" s="32"/>
      <c r="L376" s="83"/>
      <c r="M376" s="83"/>
      <c r="N376" s="83"/>
      <c r="O376" s="83"/>
      <c r="P376" s="83"/>
      <c r="Q376" s="83"/>
      <c r="R376" s="83"/>
      <c r="S376" s="83"/>
      <c r="T376" s="83"/>
      <c r="U376" s="83"/>
      <c r="V376" s="83"/>
      <c r="W376" s="83"/>
      <c r="X376" s="83"/>
      <c r="Y376" s="83"/>
      <c r="Z376" s="83"/>
      <c r="AA376" s="83"/>
      <c r="AB376" s="83"/>
      <c r="AC376" s="83"/>
    </row>
    <row r="377" spans="1:29" ht="15.75" customHeight="1">
      <c r="A377" s="83"/>
      <c r="B377" s="83"/>
      <c r="C377" s="32"/>
      <c r="D377" s="32"/>
      <c r="E377" s="83"/>
      <c r="F377" s="83"/>
      <c r="G377" s="32"/>
      <c r="H377" s="83"/>
      <c r="I377" s="32"/>
      <c r="J377" s="32"/>
      <c r="K377" s="32"/>
      <c r="L377" s="83"/>
      <c r="M377" s="83"/>
      <c r="N377" s="83"/>
      <c r="O377" s="83"/>
      <c r="P377" s="83"/>
      <c r="Q377" s="83"/>
      <c r="R377" s="83"/>
      <c r="S377" s="83"/>
      <c r="T377" s="83"/>
      <c r="U377" s="83"/>
      <c r="V377" s="83"/>
      <c r="W377" s="83"/>
      <c r="X377" s="83"/>
      <c r="Y377" s="83"/>
      <c r="Z377" s="83"/>
      <c r="AA377" s="83"/>
      <c r="AB377" s="83"/>
      <c r="AC377" s="83"/>
    </row>
    <row r="378" spans="1:29" ht="15.75" customHeight="1">
      <c r="A378" s="83"/>
      <c r="B378" s="83"/>
      <c r="C378" s="32"/>
      <c r="D378" s="32"/>
      <c r="E378" s="83"/>
      <c r="F378" s="83"/>
      <c r="G378" s="32"/>
      <c r="H378" s="83"/>
      <c r="I378" s="32"/>
      <c r="J378" s="32"/>
      <c r="K378" s="32"/>
      <c r="L378" s="83"/>
      <c r="M378" s="83"/>
      <c r="N378" s="83"/>
      <c r="O378" s="83"/>
      <c r="P378" s="83"/>
      <c r="Q378" s="83"/>
      <c r="R378" s="83"/>
      <c r="S378" s="83"/>
      <c r="T378" s="83"/>
      <c r="U378" s="83"/>
      <c r="V378" s="83"/>
      <c r="W378" s="83"/>
      <c r="X378" s="83"/>
      <c r="Y378" s="83"/>
      <c r="Z378" s="83"/>
      <c r="AA378" s="83"/>
      <c r="AB378" s="83"/>
      <c r="AC378" s="83"/>
    </row>
    <row r="379" spans="1:29" ht="15.75" customHeight="1">
      <c r="A379" s="83"/>
      <c r="B379" s="83"/>
      <c r="C379" s="32"/>
      <c r="D379" s="32"/>
      <c r="E379" s="83"/>
      <c r="F379" s="83"/>
      <c r="G379" s="32"/>
      <c r="H379" s="83"/>
      <c r="I379" s="32"/>
      <c r="J379" s="32"/>
      <c r="K379" s="32"/>
      <c r="L379" s="83"/>
      <c r="M379" s="83"/>
      <c r="N379" s="83"/>
      <c r="O379" s="83"/>
      <c r="P379" s="83"/>
      <c r="Q379" s="83"/>
      <c r="R379" s="83"/>
      <c r="S379" s="83"/>
      <c r="T379" s="83"/>
      <c r="U379" s="83"/>
      <c r="V379" s="83"/>
      <c r="W379" s="83"/>
      <c r="X379" s="83"/>
      <c r="Y379" s="83"/>
      <c r="Z379" s="83"/>
      <c r="AA379" s="83"/>
      <c r="AB379" s="83"/>
      <c r="AC379" s="83"/>
    </row>
    <row r="380" spans="1:29" ht="15.75" customHeight="1">
      <c r="A380" s="83"/>
      <c r="B380" s="83"/>
      <c r="C380" s="32"/>
      <c r="D380" s="32"/>
      <c r="E380" s="83"/>
      <c r="F380" s="83"/>
      <c r="G380" s="32"/>
      <c r="H380" s="83"/>
      <c r="I380" s="32"/>
      <c r="J380" s="32"/>
      <c r="K380" s="32"/>
      <c r="L380" s="83"/>
      <c r="M380" s="83"/>
      <c r="N380" s="83"/>
      <c r="O380" s="83"/>
      <c r="P380" s="83"/>
      <c r="Q380" s="83"/>
      <c r="R380" s="83"/>
      <c r="S380" s="83"/>
      <c r="T380" s="83"/>
      <c r="U380" s="83"/>
      <c r="V380" s="83"/>
      <c r="W380" s="83"/>
      <c r="X380" s="83"/>
      <c r="Y380" s="83"/>
      <c r="Z380" s="83"/>
      <c r="AA380" s="83"/>
      <c r="AB380" s="83"/>
      <c r="AC380" s="83"/>
    </row>
    <row r="381" spans="1:29" ht="15.75" customHeight="1">
      <c r="A381" s="83"/>
      <c r="B381" s="83"/>
      <c r="C381" s="32"/>
      <c r="D381" s="32"/>
      <c r="E381" s="83"/>
      <c r="F381" s="83"/>
      <c r="G381" s="32"/>
      <c r="H381" s="83"/>
      <c r="I381" s="32"/>
      <c r="J381" s="32"/>
      <c r="K381" s="32"/>
      <c r="L381" s="83"/>
      <c r="M381" s="83"/>
      <c r="N381" s="83"/>
      <c r="O381" s="83"/>
      <c r="P381" s="83"/>
      <c r="Q381" s="83"/>
      <c r="R381" s="83"/>
      <c r="S381" s="83"/>
      <c r="T381" s="83"/>
      <c r="U381" s="83"/>
      <c r="V381" s="83"/>
      <c r="W381" s="83"/>
      <c r="X381" s="83"/>
      <c r="Y381" s="83"/>
      <c r="Z381" s="83"/>
      <c r="AA381" s="83"/>
      <c r="AB381" s="83"/>
      <c r="AC381" s="83"/>
    </row>
    <row r="382" spans="1:29" ht="15.75" customHeight="1">
      <c r="A382" s="83"/>
      <c r="B382" s="83"/>
      <c r="C382" s="32"/>
      <c r="D382" s="32"/>
      <c r="E382" s="83"/>
      <c r="F382" s="83"/>
      <c r="G382" s="32"/>
      <c r="H382" s="83"/>
      <c r="I382" s="32"/>
      <c r="J382" s="32"/>
      <c r="K382" s="32"/>
      <c r="L382" s="83"/>
      <c r="M382" s="83"/>
      <c r="N382" s="83"/>
      <c r="O382" s="83"/>
      <c r="P382" s="83"/>
      <c r="Q382" s="83"/>
      <c r="R382" s="83"/>
      <c r="S382" s="83"/>
      <c r="T382" s="83"/>
      <c r="U382" s="83"/>
      <c r="V382" s="83"/>
      <c r="W382" s="83"/>
      <c r="X382" s="83"/>
      <c r="Y382" s="83"/>
      <c r="Z382" s="83"/>
      <c r="AA382" s="83"/>
      <c r="AB382" s="83"/>
      <c r="AC382" s="83"/>
    </row>
    <row r="383" spans="1:29" ht="15.75" customHeight="1">
      <c r="A383" s="83"/>
      <c r="B383" s="83"/>
      <c r="C383" s="32"/>
      <c r="D383" s="32"/>
      <c r="E383" s="83"/>
      <c r="F383" s="83"/>
      <c r="G383" s="32"/>
      <c r="H383" s="83"/>
      <c r="I383" s="32"/>
      <c r="J383" s="32"/>
      <c r="K383" s="32"/>
      <c r="L383" s="83"/>
      <c r="M383" s="83"/>
      <c r="N383" s="83"/>
      <c r="O383" s="83"/>
      <c r="P383" s="83"/>
      <c r="Q383" s="83"/>
      <c r="R383" s="83"/>
      <c r="S383" s="83"/>
      <c r="T383" s="83"/>
      <c r="U383" s="83"/>
      <c r="V383" s="83"/>
      <c r="W383" s="83"/>
      <c r="X383" s="83"/>
      <c r="Y383" s="83"/>
      <c r="Z383" s="83"/>
      <c r="AA383" s="83"/>
      <c r="AB383" s="83"/>
      <c r="AC383" s="83"/>
    </row>
    <row r="384" spans="1:29" ht="15.75" customHeight="1">
      <c r="A384" s="83"/>
      <c r="B384" s="83"/>
      <c r="C384" s="32"/>
      <c r="D384" s="32"/>
      <c r="E384" s="83"/>
      <c r="F384" s="83"/>
      <c r="G384" s="32"/>
      <c r="H384" s="83"/>
      <c r="I384" s="32"/>
      <c r="J384" s="32"/>
      <c r="K384" s="32"/>
      <c r="L384" s="83"/>
      <c r="M384" s="83"/>
      <c r="N384" s="83"/>
      <c r="O384" s="83"/>
      <c r="P384" s="83"/>
      <c r="Q384" s="83"/>
      <c r="R384" s="83"/>
      <c r="S384" s="83"/>
      <c r="T384" s="83"/>
      <c r="U384" s="83"/>
      <c r="V384" s="83"/>
      <c r="W384" s="83"/>
      <c r="X384" s="83"/>
      <c r="Y384" s="83"/>
      <c r="Z384" s="83"/>
      <c r="AA384" s="83"/>
      <c r="AB384" s="83"/>
      <c r="AC384" s="83"/>
    </row>
    <row r="385" spans="1:29" ht="15.75" customHeight="1">
      <c r="A385" s="83"/>
      <c r="B385" s="83"/>
      <c r="C385" s="32"/>
      <c r="D385" s="32"/>
      <c r="E385" s="83"/>
      <c r="F385" s="83"/>
      <c r="G385" s="32"/>
      <c r="H385" s="83"/>
      <c r="I385" s="32"/>
      <c r="J385" s="32"/>
      <c r="K385" s="32"/>
      <c r="L385" s="83"/>
      <c r="M385" s="83"/>
      <c r="N385" s="83"/>
      <c r="O385" s="83"/>
      <c r="P385" s="83"/>
      <c r="Q385" s="83"/>
      <c r="R385" s="83"/>
      <c r="S385" s="83"/>
      <c r="T385" s="83"/>
      <c r="U385" s="83"/>
      <c r="V385" s="83"/>
      <c r="W385" s="83"/>
      <c r="X385" s="83"/>
      <c r="Y385" s="83"/>
      <c r="Z385" s="83"/>
      <c r="AA385" s="83"/>
      <c r="AB385" s="83"/>
      <c r="AC385" s="83"/>
    </row>
    <row r="386" spans="1:29" ht="15.75" customHeight="1">
      <c r="A386" s="83"/>
      <c r="B386" s="83"/>
      <c r="C386" s="32"/>
      <c r="D386" s="32"/>
      <c r="E386" s="83"/>
      <c r="F386" s="83"/>
      <c r="G386" s="32"/>
      <c r="H386" s="83"/>
      <c r="I386" s="32"/>
      <c r="J386" s="32"/>
      <c r="K386" s="32"/>
      <c r="L386" s="83"/>
      <c r="M386" s="83"/>
      <c r="N386" s="83"/>
      <c r="O386" s="83"/>
      <c r="P386" s="83"/>
      <c r="Q386" s="83"/>
      <c r="R386" s="83"/>
      <c r="S386" s="83"/>
      <c r="T386" s="83"/>
      <c r="U386" s="83"/>
      <c r="V386" s="83"/>
      <c r="W386" s="83"/>
      <c r="X386" s="83"/>
      <c r="Y386" s="83"/>
      <c r="Z386" s="83"/>
      <c r="AA386" s="83"/>
      <c r="AB386" s="83"/>
      <c r="AC386" s="83"/>
    </row>
    <row r="387" spans="1:29" ht="15.75" customHeight="1">
      <c r="A387" s="83"/>
      <c r="B387" s="83"/>
      <c r="C387" s="32"/>
      <c r="D387" s="32"/>
      <c r="E387" s="83"/>
      <c r="F387" s="83"/>
      <c r="G387" s="32"/>
      <c r="H387" s="83"/>
      <c r="I387" s="32"/>
      <c r="J387" s="32"/>
      <c r="K387" s="32"/>
      <c r="L387" s="83"/>
      <c r="M387" s="83"/>
      <c r="N387" s="83"/>
      <c r="O387" s="83"/>
      <c r="P387" s="83"/>
      <c r="Q387" s="83"/>
      <c r="R387" s="83"/>
      <c r="S387" s="83"/>
      <c r="T387" s="83"/>
      <c r="U387" s="83"/>
      <c r="V387" s="83"/>
      <c r="W387" s="83"/>
      <c r="X387" s="83"/>
      <c r="Y387" s="83"/>
      <c r="Z387" s="83"/>
      <c r="AA387" s="83"/>
      <c r="AB387" s="83"/>
      <c r="AC387" s="83"/>
    </row>
    <row r="388" spans="1:29" ht="15.75" customHeight="1">
      <c r="A388" s="83"/>
      <c r="B388" s="83"/>
      <c r="C388" s="32"/>
      <c r="D388" s="32"/>
      <c r="E388" s="83"/>
      <c r="F388" s="83"/>
      <c r="G388" s="32"/>
      <c r="H388" s="83"/>
      <c r="I388" s="32"/>
      <c r="J388" s="32"/>
      <c r="K388" s="32"/>
      <c r="L388" s="83"/>
      <c r="M388" s="83"/>
      <c r="N388" s="83"/>
      <c r="O388" s="83"/>
      <c r="P388" s="83"/>
      <c r="Q388" s="83"/>
      <c r="R388" s="83"/>
      <c r="S388" s="83"/>
      <c r="T388" s="83"/>
      <c r="U388" s="83"/>
      <c r="V388" s="83"/>
      <c r="W388" s="83"/>
      <c r="X388" s="83"/>
      <c r="Y388" s="83"/>
      <c r="Z388" s="83"/>
      <c r="AA388" s="83"/>
      <c r="AB388" s="83"/>
      <c r="AC388" s="83"/>
    </row>
    <row r="389" spans="1:29" ht="15.75" customHeight="1">
      <c r="A389" s="83"/>
      <c r="B389" s="83"/>
      <c r="C389" s="32"/>
      <c r="D389" s="32"/>
      <c r="E389" s="83"/>
      <c r="F389" s="83"/>
      <c r="G389" s="32"/>
      <c r="H389" s="83"/>
      <c r="I389" s="32"/>
      <c r="J389" s="32"/>
      <c r="K389" s="32"/>
      <c r="L389" s="83"/>
      <c r="M389" s="83"/>
      <c r="N389" s="83"/>
      <c r="O389" s="83"/>
      <c r="P389" s="83"/>
      <c r="Q389" s="83"/>
      <c r="R389" s="83"/>
      <c r="S389" s="83"/>
      <c r="T389" s="83"/>
      <c r="U389" s="83"/>
      <c r="V389" s="83"/>
      <c r="W389" s="83"/>
      <c r="X389" s="83"/>
      <c r="Y389" s="83"/>
      <c r="Z389" s="83"/>
      <c r="AA389" s="83"/>
      <c r="AB389" s="83"/>
      <c r="AC389" s="83"/>
    </row>
    <row r="390" spans="1:29" ht="15.75" customHeight="1">
      <c r="A390" s="83"/>
      <c r="B390" s="83"/>
      <c r="C390" s="32"/>
      <c r="D390" s="32"/>
      <c r="E390" s="83"/>
      <c r="F390" s="83"/>
      <c r="G390" s="32"/>
      <c r="H390" s="83"/>
      <c r="I390" s="32"/>
      <c r="J390" s="32"/>
      <c r="K390" s="32"/>
      <c r="L390" s="83"/>
      <c r="M390" s="83"/>
      <c r="N390" s="83"/>
      <c r="O390" s="83"/>
      <c r="P390" s="83"/>
      <c r="Q390" s="83"/>
      <c r="R390" s="83"/>
      <c r="S390" s="83"/>
      <c r="T390" s="83"/>
      <c r="U390" s="83"/>
      <c r="V390" s="83"/>
      <c r="W390" s="83"/>
      <c r="X390" s="83"/>
      <c r="Y390" s="83"/>
      <c r="Z390" s="83"/>
      <c r="AA390" s="83"/>
      <c r="AB390" s="83"/>
      <c r="AC390" s="83"/>
    </row>
    <row r="391" spans="1:29" ht="15.75" customHeight="1">
      <c r="A391" s="83"/>
      <c r="B391" s="83"/>
      <c r="C391" s="32"/>
      <c r="D391" s="32"/>
      <c r="E391" s="83"/>
      <c r="F391" s="83"/>
      <c r="G391" s="32"/>
      <c r="H391" s="83"/>
      <c r="I391" s="32"/>
      <c r="J391" s="32"/>
      <c r="K391" s="32"/>
      <c r="L391" s="83"/>
      <c r="M391" s="83"/>
      <c r="N391" s="83"/>
      <c r="O391" s="83"/>
      <c r="P391" s="83"/>
      <c r="Q391" s="83"/>
      <c r="R391" s="83"/>
      <c r="S391" s="83"/>
      <c r="T391" s="83"/>
      <c r="U391" s="83"/>
      <c r="V391" s="83"/>
      <c r="W391" s="83"/>
      <c r="X391" s="83"/>
      <c r="Y391" s="83"/>
      <c r="Z391" s="83"/>
      <c r="AA391" s="83"/>
      <c r="AB391" s="83"/>
      <c r="AC391" s="83"/>
    </row>
    <row r="392" spans="1:29" ht="15.75" customHeight="1">
      <c r="A392" s="83"/>
      <c r="B392" s="83"/>
      <c r="C392" s="32"/>
      <c r="D392" s="32"/>
      <c r="E392" s="83"/>
      <c r="F392" s="83"/>
      <c r="G392" s="32"/>
      <c r="H392" s="83"/>
      <c r="I392" s="32"/>
      <c r="J392" s="32"/>
      <c r="K392" s="32"/>
      <c r="L392" s="83"/>
      <c r="M392" s="83"/>
      <c r="N392" s="83"/>
      <c r="O392" s="83"/>
      <c r="P392" s="83"/>
      <c r="Q392" s="83"/>
      <c r="R392" s="83"/>
      <c r="S392" s="83"/>
      <c r="T392" s="83"/>
      <c r="U392" s="83"/>
      <c r="V392" s="83"/>
      <c r="W392" s="83"/>
      <c r="X392" s="83"/>
      <c r="Y392" s="83"/>
      <c r="Z392" s="83"/>
      <c r="AA392" s="83"/>
      <c r="AB392" s="83"/>
      <c r="AC392" s="83"/>
    </row>
    <row r="393" spans="1:29" ht="15.75" customHeight="1">
      <c r="A393" s="83"/>
      <c r="B393" s="83"/>
      <c r="C393" s="32"/>
      <c r="D393" s="32"/>
      <c r="E393" s="83"/>
      <c r="F393" s="83"/>
      <c r="G393" s="32"/>
      <c r="H393" s="83"/>
      <c r="I393" s="32"/>
      <c r="J393" s="32"/>
      <c r="K393" s="32"/>
      <c r="L393" s="83"/>
      <c r="M393" s="83"/>
      <c r="N393" s="83"/>
      <c r="O393" s="83"/>
      <c r="P393" s="83"/>
      <c r="Q393" s="83"/>
      <c r="R393" s="83"/>
      <c r="S393" s="83"/>
      <c r="T393" s="83"/>
      <c r="U393" s="83"/>
      <c r="V393" s="83"/>
      <c r="W393" s="83"/>
      <c r="X393" s="83"/>
      <c r="Y393" s="83"/>
      <c r="Z393" s="83"/>
      <c r="AA393" s="83"/>
      <c r="AB393" s="83"/>
      <c r="AC393" s="83"/>
    </row>
    <row r="394" spans="1:29" ht="15.75" customHeight="1">
      <c r="A394" s="83"/>
      <c r="B394" s="83"/>
      <c r="C394" s="32"/>
      <c r="D394" s="32"/>
      <c r="E394" s="83"/>
      <c r="F394" s="83"/>
      <c r="G394" s="32"/>
      <c r="H394" s="83"/>
      <c r="I394" s="32"/>
      <c r="J394" s="32"/>
      <c r="K394" s="32"/>
      <c r="L394" s="83"/>
      <c r="M394" s="83"/>
      <c r="N394" s="83"/>
      <c r="O394" s="83"/>
      <c r="P394" s="83"/>
      <c r="Q394" s="83"/>
      <c r="R394" s="83"/>
      <c r="S394" s="83"/>
      <c r="T394" s="83"/>
      <c r="U394" s="83"/>
      <c r="V394" s="83"/>
      <c r="W394" s="83"/>
      <c r="X394" s="83"/>
      <c r="Y394" s="83"/>
      <c r="Z394" s="83"/>
      <c r="AA394" s="83"/>
      <c r="AB394" s="83"/>
      <c r="AC394" s="83"/>
    </row>
    <row r="395" spans="1:29" ht="15.75" customHeight="1">
      <c r="A395" s="83"/>
      <c r="B395" s="83"/>
      <c r="C395" s="32"/>
      <c r="D395" s="32"/>
      <c r="E395" s="83"/>
      <c r="F395" s="83"/>
      <c r="G395" s="32"/>
      <c r="H395" s="83"/>
      <c r="I395" s="32"/>
      <c r="J395" s="32"/>
      <c r="K395" s="32"/>
      <c r="L395" s="83"/>
      <c r="M395" s="83"/>
      <c r="N395" s="83"/>
      <c r="O395" s="83"/>
      <c r="P395" s="83"/>
      <c r="Q395" s="83"/>
      <c r="R395" s="83"/>
      <c r="S395" s="83"/>
      <c r="T395" s="83"/>
      <c r="U395" s="83"/>
      <c r="V395" s="83"/>
      <c r="W395" s="83"/>
      <c r="X395" s="83"/>
      <c r="Y395" s="83"/>
      <c r="Z395" s="83"/>
      <c r="AA395" s="83"/>
      <c r="AB395" s="83"/>
      <c r="AC395" s="83"/>
    </row>
    <row r="396" spans="1:29" ht="15.75" customHeight="1">
      <c r="A396" s="83"/>
      <c r="B396" s="83"/>
      <c r="C396" s="32"/>
      <c r="D396" s="32"/>
      <c r="E396" s="83"/>
      <c r="F396" s="83"/>
      <c r="G396" s="32"/>
      <c r="H396" s="83"/>
      <c r="I396" s="32"/>
      <c r="J396" s="32"/>
      <c r="K396" s="32"/>
      <c r="L396" s="83"/>
      <c r="M396" s="83"/>
      <c r="N396" s="83"/>
      <c r="O396" s="83"/>
      <c r="P396" s="83"/>
      <c r="Q396" s="83"/>
      <c r="R396" s="83"/>
      <c r="S396" s="83"/>
      <c r="T396" s="83"/>
      <c r="U396" s="83"/>
      <c r="V396" s="83"/>
      <c r="W396" s="83"/>
      <c r="X396" s="83"/>
      <c r="Y396" s="83"/>
      <c r="Z396" s="83"/>
      <c r="AA396" s="83"/>
      <c r="AB396" s="83"/>
      <c r="AC396" s="83"/>
    </row>
    <row r="397" spans="1:29" ht="15.75" customHeight="1">
      <c r="A397" s="83"/>
      <c r="B397" s="83"/>
      <c r="C397" s="32"/>
      <c r="D397" s="32"/>
      <c r="E397" s="83"/>
      <c r="F397" s="83"/>
      <c r="G397" s="32"/>
      <c r="H397" s="83"/>
      <c r="I397" s="32"/>
      <c r="J397" s="32"/>
      <c r="K397" s="32"/>
      <c r="L397" s="83"/>
      <c r="M397" s="83"/>
      <c r="N397" s="83"/>
      <c r="O397" s="83"/>
      <c r="P397" s="83"/>
      <c r="Q397" s="83"/>
      <c r="R397" s="83"/>
      <c r="S397" s="83"/>
      <c r="T397" s="83"/>
      <c r="U397" s="83"/>
      <c r="V397" s="83"/>
      <c r="W397" s="83"/>
      <c r="X397" s="83"/>
      <c r="Y397" s="83"/>
      <c r="Z397" s="83"/>
      <c r="AA397" s="83"/>
      <c r="AB397" s="83"/>
      <c r="AC397" s="83"/>
    </row>
    <row r="398" spans="1:29" ht="15.75" customHeight="1">
      <c r="A398" s="83"/>
      <c r="B398" s="83"/>
      <c r="C398" s="32"/>
      <c r="D398" s="32"/>
      <c r="E398" s="83"/>
      <c r="F398" s="83"/>
      <c r="G398" s="32"/>
      <c r="H398" s="83"/>
      <c r="I398" s="32"/>
      <c r="J398" s="32"/>
      <c r="K398" s="32"/>
      <c r="L398" s="83"/>
      <c r="M398" s="83"/>
      <c r="N398" s="83"/>
      <c r="O398" s="83"/>
      <c r="P398" s="83"/>
      <c r="Q398" s="83"/>
      <c r="R398" s="83"/>
      <c r="S398" s="83"/>
      <c r="T398" s="83"/>
      <c r="U398" s="83"/>
      <c r="V398" s="83"/>
      <c r="W398" s="83"/>
      <c r="X398" s="83"/>
      <c r="Y398" s="83"/>
      <c r="Z398" s="83"/>
      <c r="AA398" s="83"/>
      <c r="AB398" s="83"/>
      <c r="AC398" s="83"/>
    </row>
    <row r="399" spans="1:29" ht="15.75" customHeight="1">
      <c r="A399" s="83"/>
      <c r="B399" s="83"/>
      <c r="C399" s="32"/>
      <c r="D399" s="32"/>
      <c r="E399" s="83"/>
      <c r="F399" s="83"/>
      <c r="G399" s="32"/>
      <c r="H399" s="83"/>
      <c r="I399" s="32"/>
      <c r="J399" s="32"/>
      <c r="K399" s="32"/>
      <c r="L399" s="83"/>
      <c r="M399" s="83"/>
      <c r="N399" s="83"/>
      <c r="O399" s="83"/>
      <c r="P399" s="83"/>
      <c r="Q399" s="83"/>
      <c r="R399" s="83"/>
      <c r="S399" s="83"/>
      <c r="T399" s="83"/>
      <c r="U399" s="83"/>
      <c r="V399" s="83"/>
      <c r="W399" s="83"/>
      <c r="X399" s="83"/>
      <c r="Y399" s="83"/>
      <c r="Z399" s="83"/>
      <c r="AA399" s="83"/>
      <c r="AB399" s="83"/>
      <c r="AC399" s="83"/>
    </row>
    <row r="400" spans="1:29" ht="15.75" customHeight="1">
      <c r="A400" s="83"/>
      <c r="B400" s="83"/>
      <c r="C400" s="32"/>
      <c r="D400" s="32"/>
      <c r="E400" s="83"/>
      <c r="F400" s="83"/>
      <c r="G400" s="32"/>
      <c r="H400" s="83"/>
      <c r="I400" s="32"/>
      <c r="J400" s="32"/>
      <c r="K400" s="32"/>
      <c r="L400" s="83"/>
      <c r="M400" s="83"/>
      <c r="N400" s="83"/>
      <c r="O400" s="83"/>
      <c r="P400" s="83"/>
      <c r="Q400" s="83"/>
      <c r="R400" s="83"/>
      <c r="S400" s="83"/>
      <c r="T400" s="83"/>
      <c r="U400" s="83"/>
      <c r="V400" s="83"/>
      <c r="W400" s="83"/>
      <c r="X400" s="83"/>
      <c r="Y400" s="83"/>
      <c r="Z400" s="83"/>
      <c r="AA400" s="83"/>
      <c r="AB400" s="83"/>
      <c r="AC400" s="83"/>
    </row>
    <row r="401" spans="1:29" ht="15.75" customHeight="1">
      <c r="A401" s="83"/>
      <c r="B401" s="83"/>
      <c r="C401" s="32"/>
      <c r="D401" s="32"/>
      <c r="E401" s="83"/>
      <c r="F401" s="83"/>
      <c r="G401" s="32"/>
      <c r="H401" s="83"/>
      <c r="I401" s="32"/>
      <c r="J401" s="32"/>
      <c r="K401" s="32"/>
      <c r="L401" s="83"/>
      <c r="M401" s="83"/>
      <c r="N401" s="83"/>
      <c r="O401" s="83"/>
      <c r="P401" s="83"/>
      <c r="Q401" s="83"/>
      <c r="R401" s="83"/>
      <c r="S401" s="83"/>
      <c r="T401" s="83"/>
      <c r="U401" s="83"/>
      <c r="V401" s="83"/>
      <c r="W401" s="83"/>
      <c r="X401" s="83"/>
      <c r="Y401" s="83"/>
      <c r="Z401" s="83"/>
      <c r="AA401" s="83"/>
      <c r="AB401" s="83"/>
      <c r="AC401" s="83"/>
    </row>
    <row r="402" spans="1:29" ht="15.75" customHeight="1">
      <c r="A402" s="83"/>
      <c r="B402" s="83"/>
      <c r="C402" s="32"/>
      <c r="D402" s="32"/>
      <c r="E402" s="83"/>
      <c r="F402" s="83"/>
      <c r="G402" s="32"/>
      <c r="H402" s="83"/>
      <c r="I402" s="32"/>
      <c r="J402" s="32"/>
      <c r="K402" s="32"/>
      <c r="L402" s="83"/>
      <c r="M402" s="83"/>
      <c r="N402" s="83"/>
      <c r="O402" s="83"/>
      <c r="P402" s="83"/>
      <c r="Q402" s="83"/>
      <c r="R402" s="83"/>
      <c r="S402" s="83"/>
      <c r="T402" s="83"/>
      <c r="U402" s="83"/>
      <c r="V402" s="83"/>
      <c r="W402" s="83"/>
      <c r="X402" s="83"/>
      <c r="Y402" s="83"/>
      <c r="Z402" s="83"/>
      <c r="AA402" s="83"/>
      <c r="AB402" s="83"/>
      <c r="AC402" s="83"/>
    </row>
    <row r="403" spans="1:29" ht="15.75" customHeight="1">
      <c r="A403" s="83"/>
      <c r="B403" s="83"/>
      <c r="C403" s="32"/>
      <c r="D403" s="32"/>
      <c r="E403" s="83"/>
      <c r="F403" s="83"/>
      <c r="G403" s="32"/>
      <c r="H403" s="83"/>
      <c r="I403" s="32"/>
      <c r="J403" s="32"/>
      <c r="K403" s="32"/>
      <c r="L403" s="83"/>
      <c r="M403" s="83"/>
      <c r="N403" s="83"/>
      <c r="O403" s="83"/>
      <c r="P403" s="83"/>
      <c r="Q403" s="83"/>
      <c r="R403" s="83"/>
      <c r="S403" s="83"/>
      <c r="T403" s="83"/>
      <c r="U403" s="83"/>
      <c r="V403" s="83"/>
      <c r="W403" s="83"/>
      <c r="X403" s="83"/>
      <c r="Y403" s="83"/>
      <c r="Z403" s="83"/>
      <c r="AA403" s="83"/>
      <c r="AB403" s="83"/>
      <c r="AC403" s="83"/>
    </row>
    <row r="404" spans="1:29" ht="15.75" customHeight="1">
      <c r="A404" s="83"/>
      <c r="B404" s="83"/>
      <c r="C404" s="32"/>
      <c r="D404" s="32"/>
      <c r="E404" s="83"/>
      <c r="F404" s="83"/>
      <c r="G404" s="32"/>
      <c r="H404" s="83"/>
      <c r="I404" s="32"/>
      <c r="J404" s="32"/>
      <c r="K404" s="32"/>
      <c r="L404" s="83"/>
      <c r="M404" s="83"/>
      <c r="N404" s="83"/>
      <c r="O404" s="83"/>
      <c r="P404" s="83"/>
      <c r="Q404" s="83"/>
      <c r="R404" s="83"/>
      <c r="S404" s="83"/>
      <c r="T404" s="83"/>
      <c r="U404" s="83"/>
      <c r="V404" s="83"/>
      <c r="W404" s="83"/>
      <c r="X404" s="83"/>
      <c r="Y404" s="83"/>
      <c r="Z404" s="83"/>
      <c r="AA404" s="83"/>
      <c r="AB404" s="83"/>
      <c r="AC404" s="83"/>
    </row>
    <row r="405" spans="1:29" ht="15.75" customHeight="1">
      <c r="A405" s="83"/>
      <c r="B405" s="83"/>
      <c r="C405" s="32"/>
      <c r="D405" s="32"/>
      <c r="E405" s="83"/>
      <c r="F405" s="83"/>
      <c r="G405" s="32"/>
      <c r="H405" s="83"/>
      <c r="I405" s="32"/>
      <c r="J405" s="32"/>
      <c r="K405" s="32"/>
      <c r="L405" s="83"/>
      <c r="M405" s="83"/>
      <c r="N405" s="83"/>
      <c r="O405" s="83"/>
      <c r="P405" s="83"/>
      <c r="Q405" s="83"/>
      <c r="R405" s="83"/>
      <c r="S405" s="83"/>
      <c r="T405" s="83"/>
      <c r="U405" s="83"/>
      <c r="V405" s="83"/>
      <c r="W405" s="83"/>
      <c r="X405" s="83"/>
      <c r="Y405" s="83"/>
      <c r="Z405" s="83"/>
      <c r="AA405" s="83"/>
      <c r="AB405" s="83"/>
      <c r="AC405" s="83"/>
    </row>
    <row r="406" spans="1:29" ht="15.75" customHeight="1">
      <c r="A406" s="83"/>
      <c r="B406" s="83"/>
      <c r="C406" s="32"/>
      <c r="D406" s="32"/>
      <c r="E406" s="83"/>
      <c r="F406" s="83"/>
      <c r="G406" s="32"/>
      <c r="H406" s="83"/>
      <c r="I406" s="32"/>
      <c r="J406" s="32"/>
      <c r="K406" s="32"/>
      <c r="L406" s="83"/>
      <c r="M406" s="83"/>
      <c r="N406" s="83"/>
      <c r="O406" s="83"/>
      <c r="P406" s="83"/>
      <c r="Q406" s="83"/>
      <c r="R406" s="83"/>
      <c r="S406" s="83"/>
      <c r="T406" s="83"/>
      <c r="U406" s="83"/>
      <c r="V406" s="83"/>
      <c r="W406" s="83"/>
      <c r="X406" s="83"/>
      <c r="Y406" s="83"/>
      <c r="Z406" s="83"/>
      <c r="AA406" s="83"/>
      <c r="AB406" s="83"/>
      <c r="AC406" s="83"/>
    </row>
    <row r="407" spans="1:29" ht="15.75" customHeight="1">
      <c r="A407" s="83"/>
      <c r="B407" s="83"/>
      <c r="C407" s="32"/>
      <c r="D407" s="32"/>
      <c r="E407" s="83"/>
      <c r="F407" s="83"/>
      <c r="G407" s="32"/>
      <c r="H407" s="83"/>
      <c r="I407" s="32"/>
      <c r="J407" s="32"/>
      <c r="K407" s="32"/>
      <c r="L407" s="83"/>
      <c r="M407" s="83"/>
      <c r="N407" s="83"/>
      <c r="O407" s="83"/>
      <c r="P407" s="83"/>
      <c r="Q407" s="83"/>
      <c r="R407" s="83"/>
      <c r="S407" s="83"/>
      <c r="T407" s="83"/>
      <c r="U407" s="83"/>
      <c r="V407" s="83"/>
      <c r="W407" s="83"/>
      <c r="X407" s="83"/>
      <c r="Y407" s="83"/>
      <c r="Z407" s="83"/>
      <c r="AA407" s="83"/>
      <c r="AB407" s="83"/>
      <c r="AC407" s="83"/>
    </row>
    <row r="408" spans="1:29" ht="15.75" customHeight="1">
      <c r="A408" s="83"/>
      <c r="B408" s="83"/>
      <c r="C408" s="32"/>
      <c r="D408" s="32"/>
      <c r="E408" s="83"/>
      <c r="F408" s="83"/>
      <c r="G408" s="32"/>
      <c r="H408" s="83"/>
      <c r="I408" s="32"/>
      <c r="J408" s="32"/>
      <c r="K408" s="32"/>
      <c r="L408" s="83"/>
      <c r="M408" s="83"/>
      <c r="N408" s="83"/>
      <c r="O408" s="83"/>
      <c r="P408" s="83"/>
      <c r="Q408" s="83"/>
      <c r="R408" s="83"/>
      <c r="S408" s="83"/>
      <c r="T408" s="83"/>
      <c r="U408" s="83"/>
      <c r="V408" s="83"/>
      <c r="W408" s="83"/>
      <c r="X408" s="83"/>
      <c r="Y408" s="83"/>
      <c r="Z408" s="83"/>
      <c r="AA408" s="83"/>
      <c r="AB408" s="83"/>
      <c r="AC408" s="83"/>
    </row>
    <row r="409" spans="1:29" ht="15.75" customHeight="1">
      <c r="A409" s="83"/>
      <c r="B409" s="83"/>
      <c r="C409" s="32"/>
      <c r="D409" s="32"/>
      <c r="E409" s="83"/>
      <c r="F409" s="83"/>
      <c r="G409" s="32"/>
      <c r="H409" s="83"/>
      <c r="I409" s="32"/>
      <c r="J409" s="32"/>
      <c r="K409" s="32"/>
      <c r="L409" s="83"/>
      <c r="M409" s="83"/>
      <c r="N409" s="83"/>
      <c r="O409" s="83"/>
      <c r="P409" s="83"/>
      <c r="Q409" s="83"/>
      <c r="R409" s="83"/>
      <c r="S409" s="83"/>
      <c r="T409" s="83"/>
      <c r="U409" s="83"/>
      <c r="V409" s="83"/>
      <c r="W409" s="83"/>
      <c r="X409" s="83"/>
      <c r="Y409" s="83"/>
      <c r="Z409" s="83"/>
      <c r="AA409" s="83"/>
      <c r="AB409" s="83"/>
      <c r="AC409" s="83"/>
    </row>
    <row r="410" spans="1:29" ht="15.75" customHeight="1">
      <c r="A410" s="83"/>
      <c r="B410" s="83"/>
      <c r="C410" s="32"/>
      <c r="D410" s="32"/>
      <c r="E410" s="83"/>
      <c r="F410" s="83"/>
      <c r="G410" s="32"/>
      <c r="H410" s="83"/>
      <c r="I410" s="32"/>
      <c r="J410" s="32"/>
      <c r="K410" s="32"/>
      <c r="L410" s="83"/>
      <c r="M410" s="83"/>
      <c r="N410" s="83"/>
      <c r="O410" s="83"/>
      <c r="P410" s="83"/>
      <c r="Q410" s="83"/>
      <c r="R410" s="83"/>
      <c r="S410" s="83"/>
      <c r="T410" s="83"/>
      <c r="U410" s="83"/>
      <c r="V410" s="83"/>
      <c r="W410" s="83"/>
      <c r="X410" s="83"/>
      <c r="Y410" s="83"/>
      <c r="Z410" s="83"/>
      <c r="AA410" s="83"/>
      <c r="AB410" s="83"/>
      <c r="AC410" s="83"/>
    </row>
    <row r="411" spans="1:29" ht="15.75" customHeight="1">
      <c r="A411" s="83"/>
      <c r="B411" s="83"/>
      <c r="C411" s="32"/>
      <c r="D411" s="32"/>
      <c r="E411" s="83"/>
      <c r="F411" s="83"/>
      <c r="G411" s="32"/>
      <c r="H411" s="83"/>
      <c r="I411" s="32"/>
      <c r="J411" s="32"/>
      <c r="K411" s="32"/>
      <c r="L411" s="83"/>
      <c r="M411" s="83"/>
      <c r="N411" s="83"/>
      <c r="O411" s="83"/>
      <c r="P411" s="83"/>
      <c r="Q411" s="83"/>
      <c r="R411" s="83"/>
      <c r="S411" s="83"/>
      <c r="T411" s="83"/>
      <c r="U411" s="83"/>
      <c r="V411" s="83"/>
      <c r="W411" s="83"/>
      <c r="X411" s="83"/>
      <c r="Y411" s="83"/>
      <c r="Z411" s="83"/>
      <c r="AA411" s="83"/>
      <c r="AB411" s="83"/>
      <c r="AC411" s="83"/>
    </row>
    <row r="412" spans="1:29" ht="15.75" customHeight="1">
      <c r="A412" s="83"/>
      <c r="B412" s="83"/>
      <c r="C412" s="32"/>
      <c r="D412" s="32"/>
      <c r="E412" s="83"/>
      <c r="F412" s="83"/>
      <c r="G412" s="32"/>
      <c r="H412" s="83"/>
      <c r="I412" s="32"/>
      <c r="J412" s="32"/>
      <c r="K412" s="32"/>
      <c r="L412" s="83"/>
      <c r="M412" s="83"/>
      <c r="N412" s="83"/>
      <c r="O412" s="83"/>
      <c r="P412" s="83"/>
      <c r="Q412" s="83"/>
      <c r="R412" s="83"/>
      <c r="S412" s="83"/>
      <c r="T412" s="83"/>
      <c r="U412" s="83"/>
      <c r="V412" s="83"/>
      <c r="W412" s="83"/>
      <c r="X412" s="83"/>
      <c r="Y412" s="83"/>
      <c r="Z412" s="83"/>
      <c r="AA412" s="83"/>
      <c r="AB412" s="83"/>
      <c r="AC412" s="83"/>
    </row>
    <row r="413" spans="1:29" ht="15.75" customHeight="1">
      <c r="A413" s="83"/>
      <c r="B413" s="83"/>
      <c r="C413" s="32"/>
      <c r="D413" s="32"/>
      <c r="E413" s="83"/>
      <c r="F413" s="83"/>
      <c r="G413" s="32"/>
      <c r="H413" s="83"/>
      <c r="I413" s="32"/>
      <c r="J413" s="32"/>
      <c r="K413" s="32"/>
      <c r="L413" s="83"/>
      <c r="M413" s="83"/>
      <c r="N413" s="83"/>
      <c r="O413" s="83"/>
      <c r="P413" s="83"/>
      <c r="Q413" s="83"/>
      <c r="R413" s="83"/>
      <c r="S413" s="83"/>
      <c r="T413" s="83"/>
      <c r="U413" s="83"/>
      <c r="V413" s="83"/>
      <c r="W413" s="83"/>
      <c r="X413" s="83"/>
      <c r="Y413" s="83"/>
      <c r="Z413" s="83"/>
      <c r="AA413" s="83"/>
      <c r="AB413" s="83"/>
      <c r="AC413" s="83"/>
    </row>
    <row r="414" spans="1:29" ht="15.75" customHeight="1">
      <c r="A414" s="83"/>
      <c r="B414" s="83"/>
      <c r="C414" s="32"/>
      <c r="D414" s="32"/>
      <c r="E414" s="83"/>
      <c r="F414" s="83"/>
      <c r="G414" s="32"/>
      <c r="H414" s="83"/>
      <c r="I414" s="32"/>
      <c r="J414" s="32"/>
      <c r="K414" s="32"/>
      <c r="L414" s="83"/>
      <c r="M414" s="83"/>
      <c r="N414" s="83"/>
      <c r="O414" s="83"/>
      <c r="P414" s="83"/>
      <c r="Q414" s="83"/>
      <c r="R414" s="83"/>
      <c r="S414" s="83"/>
      <c r="T414" s="83"/>
      <c r="U414" s="83"/>
      <c r="V414" s="83"/>
      <c r="W414" s="83"/>
      <c r="X414" s="83"/>
      <c r="Y414" s="83"/>
      <c r="Z414" s="83"/>
      <c r="AA414" s="83"/>
      <c r="AB414" s="83"/>
      <c r="AC414" s="83"/>
    </row>
    <row r="415" spans="1:29" ht="15.75" customHeight="1">
      <c r="A415" s="83"/>
      <c r="B415" s="83"/>
      <c r="C415" s="32"/>
      <c r="D415" s="32"/>
      <c r="E415" s="83"/>
      <c r="F415" s="83"/>
      <c r="G415" s="32"/>
      <c r="H415" s="83"/>
      <c r="I415" s="32"/>
      <c r="J415" s="32"/>
      <c r="K415" s="32"/>
      <c r="L415" s="83"/>
      <c r="M415" s="83"/>
      <c r="N415" s="83"/>
      <c r="O415" s="83"/>
      <c r="P415" s="83"/>
      <c r="Q415" s="83"/>
      <c r="R415" s="83"/>
      <c r="S415" s="83"/>
      <c r="T415" s="83"/>
      <c r="U415" s="83"/>
      <c r="V415" s="83"/>
      <c r="W415" s="83"/>
      <c r="X415" s="83"/>
      <c r="Y415" s="83"/>
      <c r="Z415" s="83"/>
      <c r="AA415" s="83"/>
      <c r="AB415" s="83"/>
      <c r="AC415" s="83"/>
    </row>
    <row r="416" spans="1:29" ht="15.75" customHeight="1">
      <c r="A416" s="83"/>
      <c r="B416" s="83"/>
      <c r="C416" s="32"/>
      <c r="D416" s="32"/>
      <c r="E416" s="83"/>
      <c r="F416" s="83"/>
      <c r="G416" s="32"/>
      <c r="H416" s="83"/>
      <c r="I416" s="32"/>
      <c r="J416" s="32"/>
      <c r="K416" s="32"/>
      <c r="L416" s="83"/>
      <c r="M416" s="83"/>
      <c r="N416" s="83"/>
      <c r="O416" s="83"/>
      <c r="P416" s="83"/>
      <c r="Q416" s="83"/>
      <c r="R416" s="83"/>
      <c r="S416" s="83"/>
      <c r="T416" s="83"/>
      <c r="U416" s="83"/>
      <c r="V416" s="83"/>
      <c r="W416" s="83"/>
      <c r="X416" s="83"/>
      <c r="Y416" s="83"/>
      <c r="Z416" s="83"/>
      <c r="AA416" s="83"/>
      <c r="AB416" s="83"/>
      <c r="AC416" s="83"/>
    </row>
    <row r="417" spans="1:29" ht="15.75" customHeight="1">
      <c r="A417" s="83"/>
      <c r="B417" s="83"/>
      <c r="C417" s="32"/>
      <c r="D417" s="32"/>
      <c r="E417" s="83"/>
      <c r="F417" s="83"/>
      <c r="G417" s="32"/>
      <c r="H417" s="83"/>
      <c r="I417" s="32"/>
      <c r="J417" s="32"/>
      <c r="K417" s="32"/>
      <c r="L417" s="83"/>
      <c r="M417" s="83"/>
      <c r="N417" s="83"/>
      <c r="O417" s="83"/>
      <c r="P417" s="83"/>
      <c r="Q417" s="83"/>
      <c r="R417" s="83"/>
      <c r="S417" s="83"/>
      <c r="T417" s="83"/>
      <c r="U417" s="83"/>
      <c r="V417" s="83"/>
      <c r="W417" s="83"/>
      <c r="X417" s="83"/>
      <c r="Y417" s="83"/>
      <c r="Z417" s="83"/>
      <c r="AA417" s="83"/>
      <c r="AB417" s="83"/>
      <c r="AC417" s="83"/>
    </row>
    <row r="418" spans="1:29" ht="15.75" customHeight="1">
      <c r="A418" s="83"/>
      <c r="B418" s="83"/>
      <c r="C418" s="32"/>
      <c r="D418" s="32"/>
      <c r="E418" s="83"/>
      <c r="F418" s="83"/>
      <c r="G418" s="32"/>
      <c r="H418" s="83"/>
      <c r="I418" s="32"/>
      <c r="J418" s="32"/>
      <c r="K418" s="32"/>
      <c r="L418" s="83"/>
      <c r="M418" s="83"/>
      <c r="N418" s="83"/>
      <c r="O418" s="83"/>
      <c r="P418" s="83"/>
      <c r="Q418" s="83"/>
      <c r="R418" s="83"/>
      <c r="S418" s="83"/>
      <c r="T418" s="83"/>
      <c r="U418" s="83"/>
      <c r="V418" s="83"/>
      <c r="W418" s="83"/>
      <c r="X418" s="83"/>
      <c r="Y418" s="83"/>
      <c r="Z418" s="83"/>
      <c r="AA418" s="83"/>
      <c r="AB418" s="83"/>
      <c r="AC418" s="83"/>
    </row>
    <row r="419" spans="1:29" ht="15.75" customHeight="1">
      <c r="A419" s="83"/>
      <c r="B419" s="83"/>
      <c r="C419" s="32"/>
      <c r="D419" s="32"/>
      <c r="E419" s="83"/>
      <c r="F419" s="83"/>
      <c r="G419" s="32"/>
      <c r="H419" s="83"/>
      <c r="I419" s="32"/>
      <c r="J419" s="32"/>
      <c r="K419" s="32"/>
      <c r="L419" s="83"/>
      <c r="M419" s="83"/>
      <c r="N419" s="83"/>
      <c r="O419" s="83"/>
      <c r="P419" s="83"/>
      <c r="Q419" s="83"/>
      <c r="R419" s="83"/>
      <c r="S419" s="83"/>
      <c r="T419" s="83"/>
      <c r="U419" s="83"/>
      <c r="V419" s="83"/>
      <c r="W419" s="83"/>
      <c r="X419" s="83"/>
      <c r="Y419" s="83"/>
      <c r="Z419" s="83"/>
      <c r="AA419" s="83"/>
      <c r="AB419" s="83"/>
      <c r="AC419" s="83"/>
    </row>
    <row r="420" spans="1:29" ht="15.75" customHeight="1">
      <c r="A420" s="83"/>
      <c r="B420" s="83"/>
      <c r="C420" s="32"/>
      <c r="D420" s="32"/>
      <c r="E420" s="83"/>
      <c r="F420" s="83"/>
      <c r="G420" s="32"/>
      <c r="H420" s="83"/>
      <c r="I420" s="32"/>
      <c r="J420" s="32"/>
      <c r="K420" s="32"/>
      <c r="L420" s="83"/>
      <c r="M420" s="83"/>
      <c r="N420" s="83"/>
      <c r="O420" s="83"/>
      <c r="P420" s="83"/>
      <c r="Q420" s="83"/>
      <c r="R420" s="83"/>
      <c r="S420" s="83"/>
      <c r="T420" s="83"/>
      <c r="U420" s="83"/>
      <c r="V420" s="83"/>
      <c r="W420" s="83"/>
      <c r="X420" s="83"/>
      <c r="Y420" s="83"/>
      <c r="Z420" s="83"/>
      <c r="AA420" s="83"/>
      <c r="AB420" s="83"/>
      <c r="AC420" s="83"/>
    </row>
    <row r="421" spans="1:29" ht="15.75" customHeight="1">
      <c r="A421" s="83"/>
      <c r="B421" s="83"/>
      <c r="C421" s="32"/>
      <c r="D421" s="32"/>
      <c r="E421" s="83"/>
      <c r="F421" s="83"/>
      <c r="G421" s="32"/>
      <c r="H421" s="83"/>
      <c r="I421" s="32"/>
      <c r="J421" s="32"/>
      <c r="K421" s="32"/>
      <c r="L421" s="83"/>
      <c r="M421" s="83"/>
      <c r="N421" s="83"/>
      <c r="O421" s="83"/>
      <c r="P421" s="83"/>
      <c r="Q421" s="83"/>
      <c r="R421" s="83"/>
      <c r="S421" s="83"/>
      <c r="T421" s="83"/>
      <c r="U421" s="83"/>
      <c r="V421" s="83"/>
      <c r="W421" s="83"/>
      <c r="X421" s="83"/>
      <c r="Y421" s="83"/>
      <c r="Z421" s="83"/>
      <c r="AA421" s="83"/>
      <c r="AB421" s="83"/>
      <c r="AC421" s="83"/>
    </row>
    <row r="422" spans="1:29" ht="15.75" customHeight="1">
      <c r="A422" s="83"/>
      <c r="B422" s="83"/>
      <c r="C422" s="32"/>
      <c r="D422" s="32"/>
      <c r="E422" s="83"/>
      <c r="F422" s="83"/>
      <c r="G422" s="32"/>
      <c r="H422" s="83"/>
      <c r="I422" s="32"/>
      <c r="J422" s="32"/>
      <c r="K422" s="32"/>
      <c r="L422" s="83"/>
      <c r="M422" s="83"/>
      <c r="N422" s="83"/>
      <c r="O422" s="83"/>
      <c r="P422" s="83"/>
      <c r="Q422" s="83"/>
      <c r="R422" s="83"/>
      <c r="S422" s="83"/>
      <c r="T422" s="83"/>
      <c r="U422" s="83"/>
      <c r="V422" s="83"/>
      <c r="W422" s="83"/>
      <c r="X422" s="83"/>
      <c r="Y422" s="83"/>
      <c r="Z422" s="83"/>
      <c r="AA422" s="83"/>
      <c r="AB422" s="83"/>
      <c r="AC422" s="83"/>
    </row>
    <row r="423" spans="1:29" ht="15.75" customHeight="1">
      <c r="A423" s="83"/>
      <c r="B423" s="83"/>
      <c r="C423" s="32"/>
      <c r="D423" s="32"/>
      <c r="E423" s="83"/>
      <c r="F423" s="83"/>
      <c r="G423" s="32"/>
      <c r="H423" s="83"/>
      <c r="I423" s="32"/>
      <c r="J423" s="32"/>
      <c r="K423" s="32"/>
      <c r="L423" s="83"/>
      <c r="M423" s="83"/>
      <c r="N423" s="83"/>
      <c r="O423" s="83"/>
      <c r="P423" s="83"/>
      <c r="Q423" s="83"/>
      <c r="R423" s="83"/>
      <c r="S423" s="83"/>
      <c r="T423" s="83"/>
      <c r="U423" s="83"/>
      <c r="V423" s="83"/>
      <c r="W423" s="83"/>
      <c r="X423" s="83"/>
      <c r="Y423" s="83"/>
      <c r="Z423" s="83"/>
      <c r="AA423" s="83"/>
      <c r="AB423" s="83"/>
      <c r="AC423" s="83"/>
    </row>
    <row r="424" spans="1:29" ht="15.75" customHeight="1">
      <c r="A424" s="83"/>
      <c r="B424" s="83"/>
      <c r="C424" s="32"/>
      <c r="D424" s="32"/>
      <c r="E424" s="83"/>
      <c r="F424" s="83"/>
      <c r="G424" s="32"/>
      <c r="H424" s="83"/>
      <c r="I424" s="32"/>
      <c r="J424" s="32"/>
      <c r="K424" s="32"/>
      <c r="L424" s="83"/>
      <c r="M424" s="83"/>
      <c r="N424" s="83"/>
      <c r="O424" s="83"/>
      <c r="P424" s="83"/>
      <c r="Q424" s="83"/>
      <c r="R424" s="83"/>
      <c r="S424" s="83"/>
      <c r="T424" s="83"/>
      <c r="U424" s="83"/>
      <c r="V424" s="83"/>
      <c r="W424" s="83"/>
      <c r="X424" s="83"/>
      <c r="Y424" s="83"/>
      <c r="Z424" s="83"/>
      <c r="AA424" s="83"/>
      <c r="AB424" s="83"/>
      <c r="AC424" s="83"/>
    </row>
    <row r="425" spans="1:29" ht="15.75" customHeight="1">
      <c r="A425" s="83"/>
      <c r="B425" s="83"/>
      <c r="C425" s="32"/>
      <c r="D425" s="32"/>
      <c r="E425" s="83"/>
      <c r="F425" s="83"/>
      <c r="G425" s="32"/>
      <c r="H425" s="83"/>
      <c r="I425" s="32"/>
      <c r="J425" s="32"/>
      <c r="K425" s="32"/>
      <c r="L425" s="83"/>
      <c r="M425" s="83"/>
      <c r="N425" s="83"/>
      <c r="O425" s="83"/>
      <c r="P425" s="83"/>
      <c r="Q425" s="83"/>
      <c r="R425" s="83"/>
      <c r="S425" s="83"/>
      <c r="T425" s="83"/>
      <c r="U425" s="83"/>
      <c r="V425" s="83"/>
      <c r="W425" s="83"/>
      <c r="X425" s="83"/>
      <c r="Y425" s="83"/>
      <c r="Z425" s="83"/>
      <c r="AA425" s="83"/>
      <c r="AB425" s="83"/>
      <c r="AC425" s="83"/>
    </row>
    <row r="426" spans="1:29" ht="15.75" customHeight="1">
      <c r="A426" s="83"/>
      <c r="B426" s="83"/>
      <c r="C426" s="32"/>
      <c r="D426" s="32"/>
      <c r="E426" s="83"/>
      <c r="F426" s="83"/>
      <c r="G426" s="32"/>
      <c r="H426" s="83"/>
      <c r="I426" s="32"/>
      <c r="J426" s="32"/>
      <c r="K426" s="32"/>
      <c r="L426" s="83"/>
      <c r="M426" s="83"/>
      <c r="N426" s="83"/>
      <c r="O426" s="83"/>
      <c r="P426" s="83"/>
      <c r="Q426" s="83"/>
      <c r="R426" s="83"/>
      <c r="S426" s="83"/>
      <c r="T426" s="83"/>
      <c r="U426" s="83"/>
      <c r="V426" s="83"/>
      <c r="W426" s="83"/>
      <c r="X426" s="83"/>
      <c r="Y426" s="83"/>
      <c r="Z426" s="83"/>
      <c r="AA426" s="83"/>
      <c r="AB426" s="83"/>
      <c r="AC426" s="83"/>
    </row>
    <row r="427" spans="1:29" ht="15.75" customHeight="1">
      <c r="A427" s="83"/>
      <c r="B427" s="83"/>
      <c r="C427" s="32"/>
      <c r="D427" s="32"/>
      <c r="E427" s="83"/>
      <c r="F427" s="83"/>
      <c r="G427" s="32"/>
      <c r="H427" s="83"/>
      <c r="I427" s="32"/>
      <c r="J427" s="32"/>
      <c r="K427" s="32"/>
      <c r="L427" s="83"/>
      <c r="M427" s="83"/>
      <c r="N427" s="83"/>
      <c r="O427" s="83"/>
      <c r="P427" s="83"/>
      <c r="Q427" s="83"/>
      <c r="R427" s="83"/>
      <c r="S427" s="83"/>
      <c r="T427" s="83"/>
      <c r="U427" s="83"/>
      <c r="V427" s="83"/>
      <c r="W427" s="83"/>
      <c r="X427" s="83"/>
      <c r="Y427" s="83"/>
      <c r="Z427" s="83"/>
      <c r="AA427" s="83"/>
      <c r="AB427" s="83"/>
      <c r="AC427" s="83"/>
    </row>
    <row r="428" spans="1:29" ht="15.75" customHeight="1">
      <c r="A428" s="83"/>
      <c r="B428" s="83"/>
      <c r="C428" s="32"/>
      <c r="D428" s="32"/>
      <c r="E428" s="83"/>
      <c r="F428" s="83"/>
      <c r="G428" s="32"/>
      <c r="H428" s="83"/>
      <c r="I428" s="32"/>
      <c r="J428" s="32"/>
      <c r="K428" s="32"/>
      <c r="L428" s="83"/>
      <c r="M428" s="83"/>
      <c r="N428" s="83"/>
      <c r="O428" s="83"/>
      <c r="P428" s="83"/>
      <c r="Q428" s="83"/>
      <c r="R428" s="83"/>
      <c r="S428" s="83"/>
      <c r="T428" s="83"/>
      <c r="U428" s="83"/>
      <c r="V428" s="83"/>
      <c r="W428" s="83"/>
      <c r="X428" s="83"/>
      <c r="Y428" s="83"/>
      <c r="Z428" s="83"/>
      <c r="AA428" s="83"/>
      <c r="AB428" s="83"/>
      <c r="AC428" s="83"/>
    </row>
    <row r="429" spans="1:29" ht="15.75" customHeight="1">
      <c r="A429" s="83"/>
      <c r="B429" s="83"/>
      <c r="C429" s="32"/>
      <c r="D429" s="32"/>
      <c r="E429" s="83"/>
      <c r="F429" s="83"/>
      <c r="G429" s="32"/>
      <c r="H429" s="83"/>
      <c r="I429" s="32"/>
      <c r="J429" s="32"/>
      <c r="K429" s="32"/>
      <c r="L429" s="83"/>
      <c r="M429" s="83"/>
      <c r="N429" s="83"/>
      <c r="O429" s="83"/>
      <c r="P429" s="83"/>
      <c r="Q429" s="83"/>
      <c r="R429" s="83"/>
      <c r="S429" s="83"/>
      <c r="T429" s="83"/>
      <c r="U429" s="83"/>
      <c r="V429" s="83"/>
      <c r="W429" s="83"/>
      <c r="X429" s="83"/>
      <c r="Y429" s="83"/>
      <c r="Z429" s="83"/>
      <c r="AA429" s="83"/>
      <c r="AB429" s="83"/>
      <c r="AC429" s="83"/>
    </row>
    <row r="430" spans="1:29" ht="15.75" customHeight="1">
      <c r="A430" s="83"/>
      <c r="B430" s="83"/>
      <c r="C430" s="32"/>
      <c r="D430" s="32"/>
      <c r="E430" s="83"/>
      <c r="F430" s="83"/>
      <c r="G430" s="32"/>
      <c r="H430" s="83"/>
      <c r="I430" s="32"/>
      <c r="J430" s="32"/>
      <c r="K430" s="32"/>
      <c r="L430" s="83"/>
      <c r="M430" s="83"/>
      <c r="N430" s="83"/>
      <c r="O430" s="83"/>
      <c r="P430" s="83"/>
      <c r="Q430" s="83"/>
      <c r="R430" s="83"/>
      <c r="S430" s="83"/>
      <c r="T430" s="83"/>
      <c r="U430" s="83"/>
      <c r="V430" s="83"/>
      <c r="W430" s="83"/>
      <c r="X430" s="83"/>
      <c r="Y430" s="83"/>
      <c r="Z430" s="83"/>
      <c r="AA430" s="83"/>
      <c r="AB430" s="83"/>
      <c r="AC430" s="83"/>
    </row>
    <row r="431" spans="1:29" ht="15.75" customHeight="1">
      <c r="A431" s="83"/>
      <c r="B431" s="83"/>
      <c r="C431" s="32"/>
      <c r="D431" s="32"/>
      <c r="E431" s="83"/>
      <c r="F431" s="83"/>
      <c r="G431" s="32"/>
      <c r="H431" s="83"/>
      <c r="I431" s="32"/>
      <c r="J431" s="32"/>
      <c r="K431" s="32"/>
      <c r="L431" s="83"/>
      <c r="M431" s="83"/>
      <c r="N431" s="83"/>
      <c r="O431" s="83"/>
      <c r="P431" s="83"/>
      <c r="Q431" s="83"/>
      <c r="R431" s="83"/>
      <c r="S431" s="83"/>
      <c r="T431" s="83"/>
      <c r="U431" s="83"/>
      <c r="V431" s="83"/>
      <c r="W431" s="83"/>
      <c r="X431" s="83"/>
      <c r="Y431" s="83"/>
      <c r="Z431" s="83"/>
      <c r="AA431" s="83"/>
      <c r="AB431" s="83"/>
      <c r="AC431" s="83"/>
    </row>
    <row r="432" spans="1:29" ht="15.75" customHeight="1">
      <c r="A432" s="83"/>
      <c r="B432" s="83"/>
      <c r="C432" s="32"/>
      <c r="D432" s="32"/>
      <c r="E432" s="83"/>
      <c r="F432" s="83"/>
      <c r="G432" s="32"/>
      <c r="H432" s="83"/>
      <c r="I432" s="32"/>
      <c r="J432" s="32"/>
      <c r="K432" s="32"/>
      <c r="L432" s="83"/>
      <c r="M432" s="83"/>
      <c r="N432" s="83"/>
      <c r="O432" s="83"/>
      <c r="P432" s="83"/>
      <c r="Q432" s="83"/>
      <c r="R432" s="83"/>
      <c r="S432" s="83"/>
      <c r="T432" s="83"/>
      <c r="U432" s="83"/>
      <c r="V432" s="83"/>
      <c r="W432" s="83"/>
      <c r="X432" s="83"/>
      <c r="Y432" s="83"/>
      <c r="Z432" s="83"/>
      <c r="AA432" s="83"/>
      <c r="AB432" s="83"/>
      <c r="AC432" s="83"/>
    </row>
    <row r="433" spans="1:29" ht="15.75" customHeight="1">
      <c r="A433" s="83"/>
      <c r="B433" s="83"/>
      <c r="C433" s="32"/>
      <c r="D433" s="32"/>
      <c r="E433" s="83"/>
      <c r="F433" s="83"/>
      <c r="G433" s="32"/>
      <c r="H433" s="83"/>
      <c r="I433" s="32"/>
      <c r="J433" s="32"/>
      <c r="K433" s="32"/>
      <c r="L433" s="83"/>
      <c r="M433" s="83"/>
      <c r="N433" s="83"/>
      <c r="O433" s="83"/>
      <c r="P433" s="83"/>
      <c r="Q433" s="83"/>
      <c r="R433" s="83"/>
      <c r="S433" s="83"/>
      <c r="T433" s="83"/>
      <c r="U433" s="83"/>
      <c r="V433" s="83"/>
      <c r="W433" s="83"/>
      <c r="X433" s="83"/>
      <c r="Y433" s="83"/>
      <c r="Z433" s="83"/>
      <c r="AA433" s="83"/>
      <c r="AB433" s="83"/>
      <c r="AC433" s="83"/>
    </row>
    <row r="434" spans="1:29" ht="15.75" customHeight="1">
      <c r="A434" s="83"/>
      <c r="B434" s="83"/>
      <c r="C434" s="32"/>
      <c r="D434" s="32"/>
      <c r="E434" s="83"/>
      <c r="F434" s="83"/>
      <c r="G434" s="32"/>
      <c r="H434" s="83"/>
      <c r="I434" s="32"/>
      <c r="J434" s="32"/>
      <c r="K434" s="32"/>
      <c r="L434" s="83"/>
      <c r="M434" s="83"/>
      <c r="N434" s="83"/>
      <c r="O434" s="83"/>
      <c r="P434" s="83"/>
      <c r="Q434" s="83"/>
      <c r="R434" s="83"/>
      <c r="S434" s="83"/>
      <c r="T434" s="83"/>
      <c r="U434" s="83"/>
      <c r="V434" s="83"/>
      <c r="W434" s="83"/>
      <c r="X434" s="83"/>
      <c r="Y434" s="83"/>
      <c r="Z434" s="83"/>
      <c r="AA434" s="83"/>
      <c r="AB434" s="83"/>
      <c r="AC434" s="83"/>
    </row>
    <row r="435" spans="1:29" ht="15.75" customHeight="1">
      <c r="A435" s="83"/>
      <c r="B435" s="83"/>
      <c r="C435" s="32"/>
      <c r="D435" s="32"/>
      <c r="E435" s="83"/>
      <c r="F435" s="83"/>
      <c r="G435" s="32"/>
      <c r="H435" s="83"/>
      <c r="I435" s="32"/>
      <c r="J435" s="32"/>
      <c r="K435" s="32"/>
      <c r="L435" s="83"/>
      <c r="M435" s="83"/>
      <c r="N435" s="83"/>
      <c r="O435" s="83"/>
      <c r="P435" s="83"/>
      <c r="Q435" s="83"/>
      <c r="R435" s="83"/>
      <c r="S435" s="83"/>
      <c r="T435" s="83"/>
      <c r="U435" s="83"/>
      <c r="V435" s="83"/>
      <c r="W435" s="83"/>
      <c r="X435" s="83"/>
      <c r="Y435" s="83"/>
      <c r="Z435" s="83"/>
      <c r="AA435" s="83"/>
      <c r="AB435" s="83"/>
      <c r="AC435" s="83"/>
    </row>
    <row r="436" spans="1:29" ht="15.75" customHeight="1">
      <c r="A436" s="83"/>
      <c r="B436" s="83"/>
      <c r="C436" s="32"/>
      <c r="D436" s="32"/>
      <c r="E436" s="83"/>
      <c r="F436" s="83"/>
      <c r="G436" s="32"/>
      <c r="H436" s="83"/>
      <c r="I436" s="32"/>
      <c r="J436" s="32"/>
      <c r="K436" s="32"/>
      <c r="L436" s="83"/>
      <c r="M436" s="83"/>
      <c r="N436" s="83"/>
      <c r="O436" s="83"/>
      <c r="P436" s="83"/>
      <c r="Q436" s="83"/>
      <c r="R436" s="83"/>
      <c r="S436" s="83"/>
      <c r="T436" s="83"/>
      <c r="U436" s="83"/>
      <c r="V436" s="83"/>
      <c r="W436" s="83"/>
      <c r="X436" s="83"/>
      <c r="Y436" s="83"/>
      <c r="Z436" s="83"/>
      <c r="AA436" s="83"/>
      <c r="AB436" s="83"/>
      <c r="AC436" s="83"/>
    </row>
    <row r="437" spans="1:29" ht="15.75" customHeight="1">
      <c r="A437" s="83"/>
      <c r="B437" s="83"/>
      <c r="C437" s="32"/>
      <c r="D437" s="32"/>
      <c r="E437" s="83"/>
      <c r="F437" s="83"/>
      <c r="G437" s="32"/>
      <c r="H437" s="83"/>
      <c r="I437" s="32"/>
      <c r="J437" s="32"/>
      <c r="K437" s="32"/>
      <c r="L437" s="83"/>
      <c r="M437" s="83"/>
      <c r="N437" s="83"/>
      <c r="O437" s="83"/>
      <c r="P437" s="83"/>
      <c r="Q437" s="83"/>
      <c r="R437" s="83"/>
      <c r="S437" s="83"/>
      <c r="T437" s="83"/>
      <c r="U437" s="83"/>
      <c r="V437" s="83"/>
      <c r="W437" s="83"/>
      <c r="X437" s="83"/>
      <c r="Y437" s="83"/>
      <c r="Z437" s="83"/>
      <c r="AA437" s="83"/>
      <c r="AB437" s="83"/>
      <c r="AC437" s="83"/>
    </row>
    <row r="438" spans="1:29" ht="15.75" customHeight="1">
      <c r="A438" s="83"/>
      <c r="B438" s="83"/>
      <c r="C438" s="32"/>
      <c r="D438" s="32"/>
      <c r="E438" s="83"/>
      <c r="F438" s="83"/>
      <c r="G438" s="32"/>
      <c r="H438" s="83"/>
      <c r="I438" s="32"/>
      <c r="J438" s="32"/>
      <c r="K438" s="32"/>
      <c r="L438" s="83"/>
      <c r="M438" s="83"/>
      <c r="N438" s="83"/>
      <c r="O438" s="83"/>
      <c r="P438" s="83"/>
      <c r="Q438" s="83"/>
      <c r="R438" s="83"/>
      <c r="S438" s="83"/>
      <c r="T438" s="83"/>
      <c r="U438" s="83"/>
      <c r="V438" s="83"/>
      <c r="W438" s="83"/>
      <c r="X438" s="83"/>
      <c r="Y438" s="83"/>
      <c r="Z438" s="83"/>
      <c r="AA438" s="83"/>
      <c r="AB438" s="83"/>
      <c r="AC438" s="83"/>
    </row>
    <row r="439" spans="1:29" ht="15.75" customHeight="1">
      <c r="A439" s="83"/>
      <c r="B439" s="83"/>
      <c r="C439" s="32"/>
      <c r="D439" s="32"/>
      <c r="E439" s="83"/>
      <c r="F439" s="83"/>
      <c r="G439" s="32"/>
      <c r="H439" s="83"/>
      <c r="I439" s="32"/>
      <c r="J439" s="32"/>
      <c r="K439" s="32"/>
      <c r="L439" s="83"/>
      <c r="M439" s="83"/>
      <c r="N439" s="83"/>
      <c r="O439" s="83"/>
      <c r="P439" s="83"/>
      <c r="Q439" s="83"/>
      <c r="R439" s="83"/>
      <c r="S439" s="83"/>
      <c r="T439" s="83"/>
      <c r="U439" s="83"/>
      <c r="V439" s="83"/>
      <c r="W439" s="83"/>
      <c r="X439" s="83"/>
      <c r="Y439" s="83"/>
      <c r="Z439" s="83"/>
      <c r="AA439" s="83"/>
      <c r="AB439" s="83"/>
      <c r="AC439" s="83"/>
    </row>
    <row r="440" spans="1:29" ht="15.75" customHeight="1">
      <c r="A440" s="83"/>
      <c r="B440" s="83"/>
      <c r="C440" s="32"/>
      <c r="D440" s="32"/>
      <c r="E440" s="83"/>
      <c r="F440" s="83"/>
      <c r="G440" s="32"/>
      <c r="H440" s="83"/>
      <c r="I440" s="32"/>
      <c r="J440" s="32"/>
      <c r="K440" s="32"/>
      <c r="L440" s="83"/>
      <c r="M440" s="83"/>
      <c r="N440" s="83"/>
      <c r="O440" s="83"/>
      <c r="P440" s="83"/>
      <c r="Q440" s="83"/>
      <c r="R440" s="83"/>
      <c r="S440" s="83"/>
      <c r="T440" s="83"/>
      <c r="U440" s="83"/>
      <c r="V440" s="83"/>
      <c r="W440" s="83"/>
      <c r="X440" s="83"/>
      <c r="Y440" s="83"/>
      <c r="Z440" s="83"/>
      <c r="AA440" s="83"/>
      <c r="AB440" s="83"/>
      <c r="AC440" s="83"/>
    </row>
    <row r="441" spans="1:29" ht="15.75" customHeight="1">
      <c r="A441" s="83"/>
      <c r="B441" s="83"/>
      <c r="C441" s="32"/>
      <c r="D441" s="32"/>
      <c r="E441" s="83"/>
      <c r="F441" s="83"/>
      <c r="G441" s="32"/>
      <c r="H441" s="83"/>
      <c r="I441" s="32"/>
      <c r="J441" s="32"/>
      <c r="K441" s="32"/>
      <c r="L441" s="83"/>
      <c r="M441" s="83"/>
      <c r="N441" s="83"/>
      <c r="O441" s="83"/>
      <c r="P441" s="83"/>
      <c r="Q441" s="83"/>
      <c r="R441" s="83"/>
      <c r="S441" s="83"/>
      <c r="T441" s="83"/>
      <c r="U441" s="83"/>
      <c r="V441" s="83"/>
      <c r="W441" s="83"/>
      <c r="X441" s="83"/>
      <c r="Y441" s="83"/>
      <c r="Z441" s="83"/>
      <c r="AA441" s="83"/>
      <c r="AB441" s="83"/>
      <c r="AC441" s="83"/>
    </row>
    <row r="442" spans="1:29" ht="15.75" customHeight="1">
      <c r="A442" s="83"/>
      <c r="B442" s="83"/>
      <c r="C442" s="32"/>
      <c r="D442" s="32"/>
      <c r="E442" s="83"/>
      <c r="F442" s="83"/>
      <c r="G442" s="32"/>
      <c r="H442" s="83"/>
      <c r="I442" s="32"/>
      <c r="J442" s="32"/>
      <c r="K442" s="32"/>
      <c r="L442" s="83"/>
      <c r="M442" s="83"/>
      <c r="N442" s="83"/>
      <c r="O442" s="83"/>
      <c r="P442" s="83"/>
      <c r="Q442" s="83"/>
      <c r="R442" s="83"/>
      <c r="S442" s="83"/>
      <c r="T442" s="83"/>
      <c r="U442" s="83"/>
      <c r="V442" s="83"/>
      <c r="W442" s="83"/>
      <c r="X442" s="83"/>
      <c r="Y442" s="83"/>
      <c r="Z442" s="83"/>
      <c r="AA442" s="83"/>
      <c r="AB442" s="83"/>
      <c r="AC442" s="83"/>
    </row>
    <row r="443" spans="1:29" ht="15.75" customHeight="1">
      <c r="A443" s="83"/>
      <c r="B443" s="83"/>
      <c r="C443" s="32"/>
      <c r="D443" s="32"/>
      <c r="E443" s="83"/>
      <c r="F443" s="83"/>
      <c r="G443" s="32"/>
      <c r="H443" s="83"/>
      <c r="I443" s="32"/>
      <c r="J443" s="32"/>
      <c r="K443" s="32"/>
      <c r="L443" s="83"/>
      <c r="M443" s="83"/>
      <c r="N443" s="83"/>
      <c r="O443" s="83"/>
      <c r="P443" s="83"/>
      <c r="Q443" s="83"/>
      <c r="R443" s="83"/>
      <c r="S443" s="83"/>
      <c r="T443" s="83"/>
      <c r="U443" s="83"/>
      <c r="V443" s="83"/>
      <c r="W443" s="83"/>
      <c r="X443" s="83"/>
      <c r="Y443" s="83"/>
      <c r="Z443" s="83"/>
      <c r="AA443" s="83"/>
      <c r="AB443" s="83"/>
      <c r="AC443" s="83"/>
    </row>
    <row r="444" spans="1:29" ht="15.75" customHeight="1">
      <c r="A444" s="83"/>
      <c r="B444" s="83"/>
      <c r="C444" s="32"/>
      <c r="D444" s="32"/>
      <c r="E444" s="83"/>
      <c r="F444" s="83"/>
      <c r="G444" s="32"/>
      <c r="H444" s="83"/>
      <c r="I444" s="32"/>
      <c r="J444" s="32"/>
      <c r="K444" s="32"/>
      <c r="L444" s="83"/>
      <c r="M444" s="83"/>
      <c r="N444" s="83"/>
      <c r="O444" s="83"/>
      <c r="P444" s="83"/>
      <c r="Q444" s="83"/>
      <c r="R444" s="83"/>
      <c r="S444" s="83"/>
      <c r="T444" s="83"/>
      <c r="U444" s="83"/>
      <c r="V444" s="83"/>
      <c r="W444" s="83"/>
      <c r="X444" s="83"/>
      <c r="Y444" s="83"/>
      <c r="Z444" s="83"/>
      <c r="AA444" s="83"/>
      <c r="AB444" s="83"/>
      <c r="AC444" s="83"/>
    </row>
    <row r="445" spans="1:29" ht="15.75" customHeight="1">
      <c r="A445" s="83"/>
      <c r="B445" s="83"/>
      <c r="C445" s="32"/>
      <c r="D445" s="32"/>
      <c r="E445" s="83"/>
      <c r="F445" s="83"/>
      <c r="G445" s="32"/>
      <c r="H445" s="83"/>
      <c r="I445" s="32"/>
      <c r="J445" s="32"/>
      <c r="K445" s="32"/>
      <c r="L445" s="83"/>
      <c r="M445" s="83"/>
      <c r="N445" s="83"/>
      <c r="O445" s="83"/>
      <c r="P445" s="83"/>
      <c r="Q445" s="83"/>
      <c r="R445" s="83"/>
      <c r="S445" s="83"/>
      <c r="T445" s="83"/>
      <c r="U445" s="83"/>
      <c r="V445" s="83"/>
      <c r="W445" s="83"/>
      <c r="X445" s="83"/>
      <c r="Y445" s="83"/>
      <c r="Z445" s="83"/>
      <c r="AA445" s="83"/>
      <c r="AB445" s="83"/>
      <c r="AC445" s="83"/>
    </row>
    <row r="446" spans="1:29" ht="15.75" customHeight="1">
      <c r="A446" s="83"/>
      <c r="B446" s="83"/>
      <c r="C446" s="32"/>
      <c r="D446" s="32"/>
      <c r="E446" s="83"/>
      <c r="F446" s="83"/>
      <c r="G446" s="32"/>
      <c r="H446" s="83"/>
      <c r="I446" s="32"/>
      <c r="J446" s="32"/>
      <c r="K446" s="32"/>
      <c r="L446" s="83"/>
      <c r="M446" s="83"/>
      <c r="N446" s="83"/>
      <c r="O446" s="83"/>
      <c r="P446" s="83"/>
      <c r="Q446" s="83"/>
      <c r="R446" s="83"/>
      <c r="S446" s="83"/>
      <c r="T446" s="83"/>
      <c r="U446" s="83"/>
      <c r="V446" s="83"/>
      <c r="W446" s="83"/>
      <c r="X446" s="83"/>
      <c r="Y446" s="83"/>
      <c r="Z446" s="83"/>
      <c r="AA446" s="83"/>
      <c r="AB446" s="83"/>
      <c r="AC446" s="83"/>
    </row>
    <row r="447" spans="1:29" ht="15.75" customHeight="1">
      <c r="A447" s="83"/>
      <c r="B447" s="83"/>
      <c r="C447" s="32"/>
      <c r="D447" s="32"/>
      <c r="E447" s="83"/>
      <c r="F447" s="83"/>
      <c r="G447" s="32"/>
      <c r="H447" s="83"/>
      <c r="I447" s="32"/>
      <c r="J447" s="32"/>
      <c r="K447" s="32"/>
      <c r="L447" s="83"/>
      <c r="M447" s="83"/>
      <c r="N447" s="83"/>
      <c r="O447" s="83"/>
      <c r="P447" s="83"/>
      <c r="Q447" s="83"/>
      <c r="R447" s="83"/>
      <c r="S447" s="83"/>
      <c r="T447" s="83"/>
      <c r="U447" s="83"/>
      <c r="V447" s="83"/>
      <c r="W447" s="83"/>
      <c r="X447" s="83"/>
      <c r="Y447" s="83"/>
      <c r="Z447" s="83"/>
      <c r="AA447" s="83"/>
      <c r="AB447" s="83"/>
      <c r="AC447" s="83"/>
    </row>
    <row r="448" spans="1:29" ht="15.75" customHeight="1">
      <c r="A448" s="83"/>
      <c r="B448" s="83"/>
      <c r="C448" s="32"/>
      <c r="D448" s="32"/>
      <c r="E448" s="83"/>
      <c r="F448" s="83"/>
      <c r="G448" s="32"/>
      <c r="H448" s="83"/>
      <c r="I448" s="32"/>
      <c r="J448" s="32"/>
      <c r="K448" s="32"/>
      <c r="L448" s="83"/>
      <c r="M448" s="83"/>
      <c r="N448" s="83"/>
      <c r="O448" s="83"/>
      <c r="P448" s="83"/>
      <c r="Q448" s="83"/>
      <c r="R448" s="83"/>
      <c r="S448" s="83"/>
      <c r="T448" s="83"/>
      <c r="U448" s="83"/>
      <c r="V448" s="83"/>
      <c r="W448" s="83"/>
      <c r="X448" s="83"/>
      <c r="Y448" s="83"/>
      <c r="Z448" s="83"/>
      <c r="AA448" s="83"/>
      <c r="AB448" s="83"/>
      <c r="AC448" s="83"/>
    </row>
    <row r="449" spans="1:29" ht="15.75" customHeight="1">
      <c r="A449" s="83"/>
      <c r="B449" s="83"/>
      <c r="C449" s="32"/>
      <c r="D449" s="32"/>
      <c r="E449" s="83"/>
      <c r="F449" s="83"/>
      <c r="G449" s="32"/>
      <c r="H449" s="83"/>
      <c r="I449" s="32"/>
      <c r="J449" s="32"/>
      <c r="K449" s="32"/>
      <c r="L449" s="83"/>
      <c r="M449" s="83"/>
      <c r="N449" s="83"/>
      <c r="O449" s="83"/>
      <c r="P449" s="83"/>
      <c r="Q449" s="83"/>
      <c r="R449" s="83"/>
      <c r="S449" s="83"/>
      <c r="T449" s="83"/>
      <c r="U449" s="83"/>
      <c r="V449" s="83"/>
      <c r="W449" s="83"/>
      <c r="X449" s="83"/>
      <c r="Y449" s="83"/>
      <c r="Z449" s="83"/>
      <c r="AA449" s="83"/>
      <c r="AB449" s="83"/>
      <c r="AC449" s="83"/>
    </row>
    <row r="450" spans="1:29" ht="15.75" customHeight="1">
      <c r="A450" s="83"/>
      <c r="B450" s="83"/>
      <c r="C450" s="32"/>
      <c r="D450" s="32"/>
      <c r="E450" s="83"/>
      <c r="F450" s="83"/>
      <c r="G450" s="32"/>
      <c r="H450" s="83"/>
      <c r="I450" s="32"/>
      <c r="J450" s="32"/>
      <c r="K450" s="32"/>
      <c r="L450" s="83"/>
      <c r="M450" s="83"/>
      <c r="N450" s="83"/>
      <c r="O450" s="83"/>
      <c r="P450" s="83"/>
      <c r="Q450" s="83"/>
      <c r="R450" s="83"/>
      <c r="S450" s="83"/>
      <c r="T450" s="83"/>
      <c r="U450" s="83"/>
      <c r="V450" s="83"/>
      <c r="W450" s="83"/>
      <c r="X450" s="83"/>
      <c r="Y450" s="83"/>
      <c r="Z450" s="83"/>
      <c r="AA450" s="83"/>
      <c r="AB450" s="83"/>
      <c r="AC450" s="83"/>
    </row>
    <row r="451" spans="1:29" ht="15.75" customHeight="1">
      <c r="A451" s="83"/>
      <c r="B451" s="83"/>
      <c r="C451" s="32"/>
      <c r="D451" s="32"/>
      <c r="E451" s="83"/>
      <c r="F451" s="83"/>
      <c r="G451" s="32"/>
      <c r="H451" s="83"/>
      <c r="I451" s="32"/>
      <c r="J451" s="32"/>
      <c r="K451" s="32"/>
      <c r="L451" s="83"/>
      <c r="M451" s="83"/>
      <c r="N451" s="83"/>
      <c r="O451" s="83"/>
      <c r="P451" s="83"/>
      <c r="Q451" s="83"/>
      <c r="R451" s="83"/>
      <c r="S451" s="83"/>
      <c r="T451" s="83"/>
      <c r="U451" s="83"/>
      <c r="V451" s="83"/>
      <c r="W451" s="83"/>
      <c r="X451" s="83"/>
      <c r="Y451" s="83"/>
      <c r="Z451" s="83"/>
      <c r="AA451" s="83"/>
      <c r="AB451" s="83"/>
      <c r="AC451" s="83"/>
    </row>
    <row r="452" spans="1:29" ht="15.75" customHeight="1">
      <c r="A452" s="83"/>
      <c r="B452" s="83"/>
      <c r="C452" s="32"/>
      <c r="D452" s="32"/>
      <c r="E452" s="83"/>
      <c r="F452" s="83"/>
      <c r="G452" s="32"/>
      <c r="H452" s="83"/>
      <c r="I452" s="32"/>
      <c r="J452" s="32"/>
      <c r="K452" s="32"/>
      <c r="L452" s="83"/>
      <c r="M452" s="83"/>
      <c r="N452" s="83"/>
      <c r="O452" s="83"/>
      <c r="P452" s="83"/>
      <c r="Q452" s="83"/>
      <c r="R452" s="83"/>
      <c r="S452" s="83"/>
      <c r="T452" s="83"/>
      <c r="U452" s="83"/>
      <c r="V452" s="83"/>
      <c r="W452" s="83"/>
      <c r="X452" s="83"/>
      <c r="Y452" s="83"/>
      <c r="Z452" s="83"/>
      <c r="AA452" s="83"/>
      <c r="AB452" s="83"/>
      <c r="AC452" s="83"/>
    </row>
    <row r="453" spans="1:29" ht="15.75" customHeight="1">
      <c r="A453" s="83"/>
      <c r="B453" s="83"/>
      <c r="C453" s="32"/>
      <c r="D453" s="32"/>
      <c r="E453" s="83"/>
      <c r="F453" s="83"/>
      <c r="G453" s="32"/>
      <c r="H453" s="83"/>
      <c r="I453" s="32"/>
      <c r="J453" s="32"/>
      <c r="K453" s="32"/>
      <c r="L453" s="83"/>
      <c r="M453" s="83"/>
      <c r="N453" s="83"/>
      <c r="O453" s="83"/>
      <c r="P453" s="83"/>
      <c r="Q453" s="83"/>
      <c r="R453" s="83"/>
      <c r="S453" s="83"/>
      <c r="T453" s="83"/>
      <c r="U453" s="83"/>
      <c r="V453" s="83"/>
      <c r="W453" s="83"/>
      <c r="X453" s="83"/>
      <c r="Y453" s="83"/>
      <c r="Z453" s="83"/>
      <c r="AA453" s="83"/>
      <c r="AB453" s="83"/>
      <c r="AC453" s="83"/>
    </row>
    <row r="454" spans="1:29" ht="15.75" customHeight="1">
      <c r="A454" s="83"/>
      <c r="B454" s="83"/>
      <c r="C454" s="32"/>
      <c r="D454" s="32"/>
      <c r="E454" s="83"/>
      <c r="F454" s="83"/>
      <c r="G454" s="32"/>
      <c r="H454" s="83"/>
      <c r="I454" s="32"/>
      <c r="J454" s="32"/>
      <c r="K454" s="32"/>
      <c r="L454" s="83"/>
      <c r="M454" s="83"/>
      <c r="N454" s="83"/>
      <c r="O454" s="83"/>
      <c r="P454" s="83"/>
      <c r="Q454" s="83"/>
      <c r="R454" s="83"/>
      <c r="S454" s="83"/>
      <c r="T454" s="83"/>
      <c r="U454" s="83"/>
      <c r="V454" s="83"/>
      <c r="W454" s="83"/>
      <c r="X454" s="83"/>
      <c r="Y454" s="83"/>
      <c r="Z454" s="83"/>
      <c r="AA454" s="83"/>
      <c r="AB454" s="83"/>
      <c r="AC454" s="83"/>
    </row>
    <row r="455" spans="1:29" ht="15.75" customHeight="1">
      <c r="A455" s="83"/>
      <c r="B455" s="83"/>
      <c r="C455" s="32"/>
      <c r="D455" s="32"/>
      <c r="E455" s="83"/>
      <c r="F455" s="83"/>
      <c r="G455" s="32"/>
      <c r="H455" s="83"/>
      <c r="I455" s="32"/>
      <c r="J455" s="32"/>
      <c r="K455" s="32"/>
      <c r="L455" s="83"/>
      <c r="M455" s="83"/>
      <c r="N455" s="83"/>
      <c r="O455" s="83"/>
      <c r="P455" s="83"/>
      <c r="Q455" s="83"/>
      <c r="R455" s="83"/>
      <c r="S455" s="83"/>
      <c r="T455" s="83"/>
      <c r="U455" s="83"/>
      <c r="V455" s="83"/>
      <c r="W455" s="83"/>
      <c r="X455" s="83"/>
      <c r="Y455" s="83"/>
      <c r="Z455" s="83"/>
      <c r="AA455" s="83"/>
      <c r="AB455" s="83"/>
      <c r="AC455" s="83"/>
    </row>
    <row r="456" spans="1:29" ht="15.75" customHeight="1">
      <c r="A456" s="83"/>
      <c r="B456" s="83"/>
      <c r="C456" s="32"/>
      <c r="D456" s="32"/>
      <c r="E456" s="83"/>
      <c r="F456" s="83"/>
      <c r="G456" s="32"/>
      <c r="H456" s="83"/>
      <c r="I456" s="32"/>
      <c r="J456" s="32"/>
      <c r="K456" s="32"/>
      <c r="L456" s="83"/>
      <c r="M456" s="83"/>
      <c r="N456" s="83"/>
      <c r="O456" s="83"/>
      <c r="P456" s="83"/>
      <c r="Q456" s="83"/>
      <c r="R456" s="83"/>
      <c r="S456" s="83"/>
      <c r="T456" s="83"/>
      <c r="U456" s="83"/>
      <c r="V456" s="83"/>
      <c r="W456" s="83"/>
      <c r="X456" s="83"/>
      <c r="Y456" s="83"/>
      <c r="Z456" s="83"/>
      <c r="AA456" s="83"/>
      <c r="AB456" s="83"/>
      <c r="AC456" s="83"/>
    </row>
    <row r="457" spans="1:29" ht="15.75" customHeight="1">
      <c r="A457" s="83"/>
      <c r="B457" s="83"/>
      <c r="C457" s="32"/>
      <c r="D457" s="32"/>
      <c r="E457" s="83"/>
      <c r="F457" s="83"/>
      <c r="G457" s="32"/>
      <c r="H457" s="83"/>
      <c r="I457" s="32"/>
      <c r="J457" s="32"/>
      <c r="K457" s="32"/>
      <c r="L457" s="83"/>
      <c r="M457" s="83"/>
      <c r="N457" s="83"/>
      <c r="O457" s="83"/>
      <c r="P457" s="83"/>
      <c r="Q457" s="83"/>
      <c r="R457" s="83"/>
      <c r="S457" s="83"/>
      <c r="T457" s="83"/>
      <c r="U457" s="83"/>
      <c r="V457" s="83"/>
      <c r="W457" s="83"/>
      <c r="X457" s="83"/>
      <c r="Y457" s="83"/>
      <c r="Z457" s="83"/>
      <c r="AA457" s="83"/>
      <c r="AB457" s="83"/>
      <c r="AC457" s="83"/>
    </row>
    <row r="458" spans="1:29" ht="15.75" customHeight="1">
      <c r="A458" s="83"/>
      <c r="B458" s="83"/>
      <c r="C458" s="32"/>
      <c r="D458" s="32"/>
      <c r="E458" s="83"/>
      <c r="F458" s="83"/>
      <c r="G458" s="32"/>
      <c r="H458" s="83"/>
      <c r="I458" s="32"/>
      <c r="J458" s="32"/>
      <c r="K458" s="32"/>
      <c r="L458" s="83"/>
      <c r="M458" s="83"/>
      <c r="N458" s="83"/>
      <c r="O458" s="83"/>
      <c r="P458" s="83"/>
      <c r="Q458" s="83"/>
      <c r="R458" s="83"/>
      <c r="S458" s="83"/>
      <c r="T458" s="83"/>
      <c r="U458" s="83"/>
      <c r="V458" s="83"/>
      <c r="W458" s="83"/>
      <c r="X458" s="83"/>
      <c r="Y458" s="83"/>
      <c r="Z458" s="83"/>
      <c r="AA458" s="83"/>
      <c r="AB458" s="83"/>
      <c r="AC458" s="83"/>
    </row>
    <row r="459" spans="1:29" ht="15.75" customHeight="1">
      <c r="A459" s="83"/>
      <c r="B459" s="83"/>
      <c r="C459" s="32"/>
      <c r="D459" s="32"/>
      <c r="E459" s="83"/>
      <c r="F459" s="83"/>
      <c r="G459" s="32"/>
      <c r="H459" s="83"/>
      <c r="I459" s="32"/>
      <c r="J459" s="32"/>
      <c r="K459" s="32"/>
      <c r="L459" s="83"/>
      <c r="M459" s="83"/>
      <c r="N459" s="83"/>
      <c r="O459" s="83"/>
      <c r="P459" s="83"/>
      <c r="Q459" s="83"/>
      <c r="R459" s="83"/>
      <c r="S459" s="83"/>
      <c r="T459" s="83"/>
      <c r="U459" s="83"/>
      <c r="V459" s="83"/>
      <c r="W459" s="83"/>
      <c r="X459" s="83"/>
      <c r="Y459" s="83"/>
      <c r="Z459" s="83"/>
      <c r="AA459" s="83"/>
      <c r="AB459" s="83"/>
      <c r="AC459" s="83"/>
    </row>
    <row r="460" spans="1:29" ht="15.75" customHeight="1">
      <c r="A460" s="83"/>
      <c r="B460" s="83"/>
      <c r="C460" s="32"/>
      <c r="D460" s="32"/>
      <c r="E460" s="83"/>
      <c r="F460" s="83"/>
      <c r="G460" s="32"/>
      <c r="H460" s="83"/>
      <c r="I460" s="32"/>
      <c r="J460" s="32"/>
      <c r="K460" s="32"/>
      <c r="L460" s="83"/>
      <c r="M460" s="83"/>
      <c r="N460" s="83"/>
      <c r="O460" s="83"/>
      <c r="P460" s="83"/>
      <c r="Q460" s="83"/>
      <c r="R460" s="83"/>
      <c r="S460" s="83"/>
      <c r="T460" s="83"/>
      <c r="U460" s="83"/>
      <c r="V460" s="83"/>
      <c r="W460" s="83"/>
      <c r="X460" s="83"/>
      <c r="Y460" s="83"/>
      <c r="Z460" s="83"/>
      <c r="AA460" s="83"/>
      <c r="AB460" s="83"/>
      <c r="AC460" s="83"/>
    </row>
    <row r="461" spans="1:29" ht="15.75" customHeight="1">
      <c r="A461" s="83"/>
      <c r="B461" s="83"/>
      <c r="C461" s="32"/>
      <c r="D461" s="32"/>
      <c r="E461" s="83"/>
      <c r="F461" s="83"/>
      <c r="G461" s="32"/>
      <c r="H461" s="83"/>
      <c r="I461" s="32"/>
      <c r="J461" s="32"/>
      <c r="K461" s="32"/>
      <c r="L461" s="83"/>
      <c r="M461" s="83"/>
      <c r="N461" s="83"/>
      <c r="O461" s="83"/>
      <c r="P461" s="83"/>
      <c r="Q461" s="83"/>
      <c r="R461" s="83"/>
      <c r="S461" s="83"/>
      <c r="T461" s="83"/>
      <c r="U461" s="83"/>
      <c r="V461" s="83"/>
      <c r="W461" s="83"/>
      <c r="X461" s="83"/>
      <c r="Y461" s="83"/>
      <c r="Z461" s="83"/>
      <c r="AA461" s="83"/>
      <c r="AB461" s="83"/>
      <c r="AC461" s="83"/>
    </row>
    <row r="462" spans="1:29" ht="15.75" customHeight="1">
      <c r="A462" s="83"/>
      <c r="B462" s="83"/>
      <c r="C462" s="32"/>
      <c r="D462" s="32"/>
      <c r="E462" s="83"/>
      <c r="F462" s="83"/>
      <c r="G462" s="32"/>
      <c r="H462" s="83"/>
      <c r="I462" s="32"/>
      <c r="J462" s="32"/>
      <c r="K462" s="32"/>
      <c r="L462" s="83"/>
      <c r="M462" s="83"/>
      <c r="N462" s="83"/>
      <c r="O462" s="83"/>
      <c r="P462" s="83"/>
      <c r="Q462" s="83"/>
      <c r="R462" s="83"/>
      <c r="S462" s="83"/>
      <c r="T462" s="83"/>
      <c r="U462" s="83"/>
      <c r="V462" s="83"/>
      <c r="W462" s="83"/>
      <c r="X462" s="83"/>
      <c r="Y462" s="83"/>
      <c r="Z462" s="83"/>
      <c r="AA462" s="83"/>
      <c r="AB462" s="83"/>
      <c r="AC462" s="83"/>
    </row>
    <row r="463" spans="1:29" ht="15.75" customHeight="1">
      <c r="A463" s="83"/>
      <c r="B463" s="83"/>
      <c r="C463" s="32"/>
      <c r="D463" s="32"/>
      <c r="E463" s="83"/>
      <c r="F463" s="83"/>
      <c r="G463" s="32"/>
      <c r="H463" s="83"/>
      <c r="I463" s="32"/>
      <c r="J463" s="32"/>
      <c r="K463" s="32"/>
      <c r="L463" s="83"/>
      <c r="M463" s="83"/>
      <c r="N463" s="83"/>
      <c r="O463" s="83"/>
      <c r="P463" s="83"/>
      <c r="Q463" s="83"/>
      <c r="R463" s="83"/>
      <c r="S463" s="83"/>
      <c r="T463" s="83"/>
      <c r="U463" s="83"/>
      <c r="V463" s="83"/>
      <c r="W463" s="83"/>
      <c r="X463" s="83"/>
      <c r="Y463" s="83"/>
      <c r="Z463" s="83"/>
      <c r="AA463" s="83"/>
      <c r="AB463" s="83"/>
      <c r="AC463" s="83"/>
    </row>
    <row r="464" spans="1:29" ht="15.75" customHeight="1">
      <c r="A464" s="83"/>
      <c r="B464" s="83"/>
      <c r="C464" s="32"/>
      <c r="D464" s="32"/>
      <c r="E464" s="83"/>
      <c r="F464" s="83"/>
      <c r="G464" s="32"/>
      <c r="H464" s="83"/>
      <c r="I464" s="32"/>
      <c r="J464" s="32"/>
      <c r="K464" s="32"/>
      <c r="L464" s="83"/>
      <c r="M464" s="83"/>
      <c r="N464" s="83"/>
      <c r="O464" s="83"/>
      <c r="P464" s="83"/>
      <c r="Q464" s="83"/>
      <c r="R464" s="83"/>
      <c r="S464" s="83"/>
      <c r="T464" s="83"/>
      <c r="U464" s="83"/>
      <c r="V464" s="83"/>
      <c r="W464" s="83"/>
      <c r="X464" s="83"/>
      <c r="Y464" s="83"/>
      <c r="Z464" s="83"/>
      <c r="AA464" s="83"/>
      <c r="AB464" s="83"/>
      <c r="AC464" s="83"/>
    </row>
    <row r="465" spans="1:29" ht="15.75" customHeight="1">
      <c r="A465" s="83"/>
      <c r="B465" s="83"/>
      <c r="C465" s="32"/>
      <c r="D465" s="32"/>
      <c r="E465" s="83"/>
      <c r="F465" s="83"/>
      <c r="G465" s="32"/>
      <c r="H465" s="83"/>
      <c r="I465" s="32"/>
      <c r="J465" s="32"/>
      <c r="K465" s="32"/>
      <c r="L465" s="83"/>
      <c r="M465" s="83"/>
      <c r="N465" s="83"/>
      <c r="O465" s="83"/>
      <c r="P465" s="83"/>
      <c r="Q465" s="83"/>
      <c r="R465" s="83"/>
      <c r="S465" s="83"/>
      <c r="T465" s="83"/>
      <c r="U465" s="83"/>
      <c r="V465" s="83"/>
      <c r="W465" s="83"/>
      <c r="X465" s="83"/>
      <c r="Y465" s="83"/>
      <c r="Z465" s="83"/>
      <c r="AA465" s="83"/>
      <c r="AB465" s="83"/>
      <c r="AC465" s="83"/>
    </row>
    <row r="466" spans="1:29" ht="15.75" customHeight="1">
      <c r="A466" s="83"/>
      <c r="B466" s="83"/>
      <c r="C466" s="32"/>
      <c r="D466" s="32"/>
      <c r="E466" s="83"/>
      <c r="F466" s="83"/>
      <c r="G466" s="32"/>
      <c r="H466" s="83"/>
      <c r="I466" s="32"/>
      <c r="J466" s="32"/>
      <c r="K466" s="32"/>
      <c r="L466" s="83"/>
      <c r="M466" s="83"/>
      <c r="N466" s="83"/>
      <c r="O466" s="83"/>
      <c r="P466" s="83"/>
      <c r="Q466" s="83"/>
      <c r="R466" s="83"/>
      <c r="S466" s="83"/>
      <c r="T466" s="83"/>
      <c r="U466" s="83"/>
      <c r="V466" s="83"/>
      <c r="W466" s="83"/>
      <c r="X466" s="83"/>
      <c r="Y466" s="83"/>
      <c r="Z466" s="83"/>
      <c r="AA466" s="83"/>
      <c r="AB466" s="83"/>
      <c r="AC466" s="83"/>
    </row>
    <row r="467" spans="1:29" ht="15.75" customHeight="1">
      <c r="A467" s="83"/>
      <c r="B467" s="83"/>
      <c r="C467" s="32"/>
      <c r="D467" s="32"/>
      <c r="E467" s="83"/>
      <c r="F467" s="83"/>
      <c r="G467" s="32"/>
      <c r="H467" s="83"/>
      <c r="I467" s="32"/>
      <c r="J467" s="32"/>
      <c r="K467" s="32"/>
      <c r="L467" s="83"/>
      <c r="M467" s="83"/>
      <c r="N467" s="83"/>
      <c r="O467" s="83"/>
      <c r="P467" s="83"/>
      <c r="Q467" s="83"/>
      <c r="R467" s="83"/>
      <c r="S467" s="83"/>
      <c r="T467" s="83"/>
      <c r="U467" s="83"/>
      <c r="V467" s="83"/>
      <c r="W467" s="83"/>
      <c r="X467" s="83"/>
      <c r="Y467" s="83"/>
      <c r="Z467" s="83"/>
      <c r="AA467" s="83"/>
      <c r="AB467" s="83"/>
      <c r="AC467" s="83"/>
    </row>
    <row r="468" spans="1:29" ht="15.75" customHeight="1">
      <c r="A468" s="83"/>
      <c r="B468" s="83"/>
      <c r="C468" s="32"/>
      <c r="D468" s="32"/>
      <c r="E468" s="83"/>
      <c r="F468" s="83"/>
      <c r="G468" s="32"/>
      <c r="H468" s="83"/>
      <c r="I468" s="32"/>
      <c r="J468" s="32"/>
      <c r="K468" s="32"/>
      <c r="L468" s="83"/>
      <c r="M468" s="83"/>
      <c r="N468" s="83"/>
      <c r="O468" s="83"/>
      <c r="P468" s="83"/>
      <c r="Q468" s="83"/>
      <c r="R468" s="83"/>
      <c r="S468" s="83"/>
      <c r="T468" s="83"/>
      <c r="U468" s="83"/>
      <c r="V468" s="83"/>
      <c r="W468" s="83"/>
      <c r="X468" s="83"/>
      <c r="Y468" s="83"/>
      <c r="Z468" s="83"/>
      <c r="AA468" s="83"/>
      <c r="AB468" s="83"/>
      <c r="AC468" s="83"/>
    </row>
    <row r="469" spans="1:29" ht="15.75" customHeight="1">
      <c r="A469" s="83"/>
      <c r="B469" s="83"/>
      <c r="C469" s="32"/>
      <c r="D469" s="32"/>
      <c r="E469" s="83"/>
      <c r="F469" s="83"/>
      <c r="G469" s="32"/>
      <c r="H469" s="83"/>
      <c r="I469" s="32"/>
      <c r="J469" s="32"/>
      <c r="K469" s="32"/>
      <c r="L469" s="83"/>
      <c r="M469" s="83"/>
      <c r="N469" s="83"/>
      <c r="O469" s="83"/>
      <c r="P469" s="83"/>
      <c r="Q469" s="83"/>
      <c r="R469" s="83"/>
      <c r="S469" s="83"/>
      <c r="T469" s="83"/>
      <c r="U469" s="83"/>
      <c r="V469" s="83"/>
      <c r="W469" s="83"/>
      <c r="X469" s="83"/>
      <c r="Y469" s="83"/>
      <c r="Z469" s="83"/>
      <c r="AA469" s="83"/>
      <c r="AB469" s="83"/>
      <c r="AC469" s="83"/>
    </row>
    <row r="470" spans="1:29" ht="15.75" customHeight="1">
      <c r="A470" s="83"/>
      <c r="B470" s="83"/>
      <c r="C470" s="32"/>
      <c r="D470" s="32"/>
      <c r="E470" s="83"/>
      <c r="F470" s="83"/>
      <c r="G470" s="32"/>
      <c r="H470" s="83"/>
      <c r="I470" s="32"/>
      <c r="J470" s="32"/>
      <c r="K470" s="32"/>
      <c r="L470" s="83"/>
      <c r="M470" s="83"/>
      <c r="N470" s="83"/>
      <c r="O470" s="83"/>
      <c r="P470" s="83"/>
      <c r="Q470" s="83"/>
      <c r="R470" s="83"/>
      <c r="S470" s="83"/>
      <c r="T470" s="83"/>
      <c r="U470" s="83"/>
      <c r="V470" s="83"/>
      <c r="W470" s="83"/>
      <c r="X470" s="83"/>
      <c r="Y470" s="83"/>
      <c r="Z470" s="83"/>
      <c r="AA470" s="83"/>
      <c r="AB470" s="83"/>
      <c r="AC470" s="83"/>
    </row>
    <row r="471" spans="1:29" ht="15.75" customHeight="1">
      <c r="A471" s="83"/>
      <c r="B471" s="83"/>
      <c r="C471" s="32"/>
      <c r="D471" s="32"/>
      <c r="E471" s="83"/>
      <c r="F471" s="83"/>
      <c r="G471" s="32"/>
      <c r="H471" s="83"/>
      <c r="I471" s="32"/>
      <c r="J471" s="32"/>
      <c r="K471" s="32"/>
      <c r="L471" s="83"/>
      <c r="M471" s="83"/>
      <c r="N471" s="83"/>
      <c r="O471" s="83"/>
      <c r="P471" s="83"/>
      <c r="Q471" s="83"/>
      <c r="R471" s="83"/>
      <c r="S471" s="83"/>
      <c r="T471" s="83"/>
      <c r="U471" s="83"/>
      <c r="V471" s="83"/>
      <c r="W471" s="83"/>
      <c r="X471" s="83"/>
      <c r="Y471" s="83"/>
      <c r="Z471" s="83"/>
      <c r="AA471" s="83"/>
      <c r="AB471" s="83"/>
      <c r="AC471" s="83"/>
    </row>
    <row r="472" spans="1:29" ht="15.75" customHeight="1">
      <c r="A472" s="83"/>
      <c r="B472" s="83"/>
      <c r="C472" s="32"/>
      <c r="D472" s="32"/>
      <c r="E472" s="83"/>
      <c r="F472" s="83"/>
      <c r="G472" s="32"/>
      <c r="H472" s="83"/>
      <c r="I472" s="32"/>
      <c r="J472" s="32"/>
      <c r="K472" s="32"/>
      <c r="L472" s="83"/>
      <c r="M472" s="83"/>
      <c r="N472" s="83"/>
      <c r="O472" s="83"/>
      <c r="P472" s="83"/>
      <c r="Q472" s="83"/>
      <c r="R472" s="83"/>
      <c r="S472" s="83"/>
      <c r="T472" s="83"/>
      <c r="U472" s="83"/>
      <c r="V472" s="83"/>
      <c r="W472" s="83"/>
      <c r="X472" s="83"/>
      <c r="Y472" s="83"/>
      <c r="Z472" s="83"/>
      <c r="AA472" s="83"/>
      <c r="AB472" s="83"/>
      <c r="AC472" s="83"/>
    </row>
    <row r="473" spans="1:29" ht="15.75" customHeight="1">
      <c r="A473" s="83"/>
      <c r="B473" s="83"/>
      <c r="C473" s="32"/>
      <c r="D473" s="32"/>
      <c r="E473" s="83"/>
      <c r="F473" s="83"/>
      <c r="G473" s="32"/>
      <c r="H473" s="83"/>
      <c r="I473" s="32"/>
      <c r="J473" s="32"/>
      <c r="K473" s="32"/>
      <c r="L473" s="83"/>
      <c r="M473" s="83"/>
      <c r="N473" s="83"/>
      <c r="O473" s="83"/>
      <c r="P473" s="83"/>
      <c r="Q473" s="83"/>
      <c r="R473" s="83"/>
      <c r="S473" s="83"/>
      <c r="T473" s="83"/>
      <c r="U473" s="83"/>
      <c r="V473" s="83"/>
      <c r="W473" s="83"/>
      <c r="X473" s="83"/>
      <c r="Y473" s="83"/>
      <c r="Z473" s="83"/>
      <c r="AA473" s="83"/>
      <c r="AB473" s="83"/>
      <c r="AC473" s="83"/>
    </row>
    <row r="474" spans="1:29" ht="15.75" customHeight="1">
      <c r="A474" s="83"/>
      <c r="B474" s="83"/>
      <c r="C474" s="32"/>
      <c r="D474" s="32"/>
      <c r="E474" s="83"/>
      <c r="F474" s="83"/>
      <c r="G474" s="32"/>
      <c r="H474" s="83"/>
      <c r="I474" s="32"/>
      <c r="J474" s="32"/>
      <c r="K474" s="32"/>
      <c r="L474" s="83"/>
      <c r="M474" s="83"/>
      <c r="N474" s="83"/>
      <c r="O474" s="83"/>
      <c r="P474" s="83"/>
      <c r="Q474" s="83"/>
      <c r="R474" s="83"/>
      <c r="S474" s="83"/>
      <c r="T474" s="83"/>
      <c r="U474" s="83"/>
      <c r="V474" s="83"/>
      <c r="W474" s="83"/>
      <c r="X474" s="83"/>
      <c r="Y474" s="83"/>
      <c r="Z474" s="83"/>
      <c r="AA474" s="83"/>
      <c r="AB474" s="83"/>
      <c r="AC474" s="83"/>
    </row>
    <row r="475" spans="1:29" ht="15.75" customHeight="1">
      <c r="A475" s="83"/>
      <c r="B475" s="83"/>
      <c r="C475" s="32"/>
      <c r="D475" s="32"/>
      <c r="E475" s="83"/>
      <c r="F475" s="83"/>
      <c r="G475" s="32"/>
      <c r="H475" s="83"/>
      <c r="I475" s="32"/>
      <c r="J475" s="32"/>
      <c r="K475" s="32"/>
      <c r="L475" s="83"/>
      <c r="M475" s="83"/>
      <c r="N475" s="83"/>
      <c r="O475" s="83"/>
      <c r="P475" s="83"/>
      <c r="Q475" s="83"/>
      <c r="R475" s="83"/>
      <c r="S475" s="83"/>
      <c r="T475" s="83"/>
      <c r="U475" s="83"/>
      <c r="V475" s="83"/>
      <c r="W475" s="83"/>
      <c r="X475" s="83"/>
      <c r="Y475" s="83"/>
      <c r="Z475" s="83"/>
      <c r="AA475" s="83"/>
      <c r="AB475" s="83"/>
      <c r="AC475" s="83"/>
    </row>
    <row r="476" spans="1:29" ht="15.75" customHeight="1">
      <c r="A476" s="83"/>
      <c r="B476" s="83"/>
      <c r="C476" s="32"/>
      <c r="D476" s="32"/>
      <c r="E476" s="83"/>
      <c r="F476" s="83"/>
      <c r="G476" s="32"/>
      <c r="H476" s="83"/>
      <c r="I476" s="32"/>
      <c r="J476" s="32"/>
      <c r="K476" s="32"/>
      <c r="L476" s="83"/>
      <c r="M476" s="83"/>
      <c r="N476" s="83"/>
      <c r="O476" s="83"/>
      <c r="P476" s="83"/>
      <c r="Q476" s="83"/>
      <c r="R476" s="83"/>
      <c r="S476" s="83"/>
      <c r="T476" s="83"/>
      <c r="U476" s="83"/>
      <c r="V476" s="83"/>
      <c r="W476" s="83"/>
      <c r="X476" s="83"/>
      <c r="Y476" s="83"/>
      <c r="Z476" s="83"/>
      <c r="AA476" s="83"/>
      <c r="AB476" s="83"/>
      <c r="AC476" s="83"/>
    </row>
    <row r="477" spans="1:29" ht="15.75" customHeight="1">
      <c r="A477" s="83"/>
      <c r="B477" s="83"/>
      <c r="C477" s="32"/>
      <c r="D477" s="32"/>
      <c r="E477" s="83"/>
      <c r="F477" s="83"/>
      <c r="G477" s="32"/>
      <c r="H477" s="83"/>
      <c r="I477" s="32"/>
      <c r="J477" s="32"/>
      <c r="K477" s="32"/>
      <c r="L477" s="83"/>
      <c r="M477" s="83"/>
      <c r="N477" s="83"/>
      <c r="O477" s="83"/>
      <c r="P477" s="83"/>
      <c r="Q477" s="83"/>
      <c r="R477" s="83"/>
      <c r="S477" s="83"/>
      <c r="T477" s="83"/>
      <c r="U477" s="83"/>
      <c r="V477" s="83"/>
      <c r="W477" s="83"/>
      <c r="X477" s="83"/>
      <c r="Y477" s="83"/>
      <c r="Z477" s="83"/>
      <c r="AA477" s="83"/>
      <c r="AB477" s="83"/>
      <c r="AC477" s="83"/>
    </row>
    <row r="478" spans="1:29" ht="15.75" customHeight="1">
      <c r="A478" s="83"/>
      <c r="B478" s="83"/>
      <c r="C478" s="32"/>
      <c r="D478" s="32"/>
      <c r="E478" s="83"/>
      <c r="F478" s="83"/>
      <c r="G478" s="32"/>
      <c r="H478" s="83"/>
      <c r="I478" s="32"/>
      <c r="J478" s="32"/>
      <c r="K478" s="32"/>
      <c r="L478" s="83"/>
      <c r="M478" s="83"/>
      <c r="N478" s="83"/>
      <c r="O478" s="83"/>
      <c r="P478" s="83"/>
      <c r="Q478" s="83"/>
      <c r="R478" s="83"/>
      <c r="S478" s="83"/>
      <c r="T478" s="83"/>
      <c r="U478" s="83"/>
      <c r="V478" s="83"/>
      <c r="W478" s="83"/>
      <c r="X478" s="83"/>
      <c r="Y478" s="83"/>
      <c r="Z478" s="83"/>
      <c r="AA478" s="83"/>
      <c r="AB478" s="83"/>
      <c r="AC478" s="83"/>
    </row>
    <row r="479" spans="1:29" ht="15.75" customHeight="1">
      <c r="A479" s="83"/>
      <c r="B479" s="83"/>
      <c r="C479" s="32"/>
      <c r="D479" s="32"/>
      <c r="E479" s="83"/>
      <c r="F479" s="83"/>
      <c r="G479" s="32"/>
      <c r="H479" s="83"/>
      <c r="I479" s="32"/>
      <c r="J479" s="32"/>
      <c r="K479" s="32"/>
      <c r="L479" s="83"/>
      <c r="M479" s="83"/>
      <c r="N479" s="83"/>
      <c r="O479" s="83"/>
      <c r="P479" s="83"/>
      <c r="Q479" s="83"/>
      <c r="R479" s="83"/>
      <c r="S479" s="83"/>
      <c r="T479" s="83"/>
      <c r="U479" s="83"/>
      <c r="V479" s="83"/>
      <c r="W479" s="83"/>
      <c r="X479" s="83"/>
      <c r="Y479" s="83"/>
      <c r="Z479" s="83"/>
      <c r="AA479" s="83"/>
      <c r="AB479" s="83"/>
      <c r="AC479" s="83"/>
    </row>
    <row r="480" spans="1:29" ht="15.75" customHeight="1">
      <c r="A480" s="83"/>
      <c r="B480" s="83"/>
      <c r="C480" s="32"/>
      <c r="D480" s="32"/>
      <c r="E480" s="83"/>
      <c r="F480" s="83"/>
      <c r="G480" s="32"/>
      <c r="H480" s="83"/>
      <c r="I480" s="32"/>
      <c r="J480" s="32"/>
      <c r="K480" s="32"/>
      <c r="L480" s="83"/>
      <c r="M480" s="83"/>
      <c r="N480" s="83"/>
      <c r="O480" s="83"/>
      <c r="P480" s="83"/>
      <c r="Q480" s="83"/>
      <c r="R480" s="83"/>
      <c r="S480" s="83"/>
      <c r="T480" s="83"/>
      <c r="U480" s="83"/>
      <c r="V480" s="83"/>
      <c r="W480" s="83"/>
      <c r="X480" s="83"/>
      <c r="Y480" s="83"/>
      <c r="Z480" s="83"/>
      <c r="AA480" s="83"/>
      <c r="AB480" s="83"/>
      <c r="AC480" s="83"/>
    </row>
    <row r="481" spans="1:29" ht="15.75" customHeight="1">
      <c r="A481" s="83"/>
      <c r="B481" s="83"/>
      <c r="C481" s="32"/>
      <c r="D481" s="32"/>
      <c r="E481" s="83"/>
      <c r="F481" s="83"/>
      <c r="G481" s="32"/>
      <c r="H481" s="83"/>
      <c r="I481" s="32"/>
      <c r="J481" s="32"/>
      <c r="K481" s="32"/>
      <c r="L481" s="83"/>
      <c r="M481" s="83"/>
      <c r="N481" s="83"/>
      <c r="O481" s="83"/>
      <c r="P481" s="83"/>
      <c r="Q481" s="83"/>
      <c r="R481" s="83"/>
      <c r="S481" s="83"/>
      <c r="T481" s="83"/>
      <c r="U481" s="83"/>
      <c r="V481" s="83"/>
      <c r="W481" s="83"/>
      <c r="X481" s="83"/>
      <c r="Y481" s="83"/>
      <c r="Z481" s="83"/>
      <c r="AA481" s="83"/>
      <c r="AB481" s="83"/>
      <c r="AC481" s="83"/>
    </row>
    <row r="482" spans="1:29" ht="15.75" customHeight="1">
      <c r="A482" s="83"/>
      <c r="B482" s="83"/>
      <c r="C482" s="32"/>
      <c r="D482" s="32"/>
      <c r="E482" s="83"/>
      <c r="F482" s="83"/>
      <c r="G482" s="32"/>
      <c r="H482" s="83"/>
      <c r="I482" s="32"/>
      <c r="J482" s="32"/>
      <c r="K482" s="32"/>
      <c r="L482" s="83"/>
      <c r="M482" s="83"/>
      <c r="N482" s="83"/>
      <c r="O482" s="83"/>
      <c r="P482" s="83"/>
      <c r="Q482" s="83"/>
      <c r="R482" s="83"/>
      <c r="S482" s="83"/>
      <c r="T482" s="83"/>
      <c r="U482" s="83"/>
      <c r="V482" s="83"/>
      <c r="W482" s="83"/>
      <c r="X482" s="83"/>
      <c r="Y482" s="83"/>
      <c r="Z482" s="83"/>
      <c r="AA482" s="83"/>
      <c r="AB482" s="83"/>
      <c r="AC482" s="83"/>
    </row>
    <row r="483" spans="1:29" ht="15.75" customHeight="1">
      <c r="A483" s="83"/>
      <c r="B483" s="83"/>
      <c r="C483" s="32"/>
      <c r="D483" s="32"/>
      <c r="E483" s="83"/>
      <c r="F483" s="83"/>
      <c r="G483" s="32"/>
      <c r="H483" s="83"/>
      <c r="I483" s="32"/>
      <c r="J483" s="32"/>
      <c r="K483" s="32"/>
      <c r="L483" s="83"/>
      <c r="M483" s="83"/>
      <c r="N483" s="83"/>
      <c r="O483" s="83"/>
      <c r="P483" s="83"/>
      <c r="Q483" s="83"/>
      <c r="R483" s="83"/>
      <c r="S483" s="83"/>
      <c r="T483" s="83"/>
      <c r="U483" s="83"/>
      <c r="V483" s="83"/>
      <c r="W483" s="83"/>
      <c r="X483" s="83"/>
      <c r="Y483" s="83"/>
      <c r="Z483" s="83"/>
      <c r="AA483" s="83"/>
      <c r="AB483" s="83"/>
      <c r="AC483" s="83"/>
    </row>
    <row r="484" spans="1:29" ht="15.75" customHeight="1">
      <c r="A484" s="83"/>
      <c r="B484" s="83"/>
      <c r="C484" s="32"/>
      <c r="D484" s="32"/>
      <c r="E484" s="83"/>
      <c r="F484" s="83"/>
      <c r="G484" s="32"/>
      <c r="H484" s="83"/>
      <c r="I484" s="32"/>
      <c r="J484" s="32"/>
      <c r="K484" s="32"/>
      <c r="L484" s="83"/>
      <c r="M484" s="83"/>
      <c r="N484" s="83"/>
      <c r="O484" s="83"/>
      <c r="P484" s="83"/>
      <c r="Q484" s="83"/>
      <c r="R484" s="83"/>
      <c r="S484" s="83"/>
      <c r="T484" s="83"/>
      <c r="U484" s="83"/>
      <c r="V484" s="83"/>
      <c r="W484" s="83"/>
      <c r="X484" s="83"/>
      <c r="Y484" s="83"/>
      <c r="Z484" s="83"/>
      <c r="AA484" s="83"/>
      <c r="AB484" s="83"/>
      <c r="AC484" s="83"/>
    </row>
    <row r="485" spans="1:29" ht="15.75" customHeight="1">
      <c r="A485" s="83"/>
      <c r="B485" s="83"/>
      <c r="C485" s="32"/>
      <c r="D485" s="32"/>
      <c r="E485" s="83"/>
      <c r="F485" s="83"/>
      <c r="G485" s="32"/>
      <c r="H485" s="83"/>
      <c r="I485" s="32"/>
      <c r="J485" s="32"/>
      <c r="K485" s="32"/>
      <c r="L485" s="83"/>
      <c r="M485" s="83"/>
      <c r="N485" s="83"/>
      <c r="O485" s="83"/>
      <c r="P485" s="83"/>
      <c r="Q485" s="83"/>
      <c r="R485" s="83"/>
      <c r="S485" s="83"/>
      <c r="T485" s="83"/>
      <c r="U485" s="83"/>
      <c r="V485" s="83"/>
      <c r="W485" s="83"/>
      <c r="X485" s="83"/>
      <c r="Y485" s="83"/>
      <c r="Z485" s="83"/>
      <c r="AA485" s="83"/>
      <c r="AB485" s="83"/>
      <c r="AC485" s="83"/>
    </row>
    <row r="486" spans="1:29" ht="15.75" customHeight="1">
      <c r="A486" s="83"/>
      <c r="B486" s="83"/>
      <c r="C486" s="32"/>
      <c r="D486" s="32"/>
      <c r="E486" s="83"/>
      <c r="F486" s="83"/>
      <c r="G486" s="32"/>
      <c r="H486" s="83"/>
      <c r="I486" s="32"/>
      <c r="J486" s="32"/>
      <c r="K486" s="32"/>
      <c r="L486" s="83"/>
      <c r="M486" s="83"/>
      <c r="N486" s="83"/>
      <c r="O486" s="83"/>
      <c r="P486" s="83"/>
      <c r="Q486" s="83"/>
      <c r="R486" s="83"/>
      <c r="S486" s="83"/>
      <c r="T486" s="83"/>
      <c r="U486" s="83"/>
      <c r="V486" s="83"/>
      <c r="W486" s="83"/>
      <c r="X486" s="83"/>
      <c r="Y486" s="83"/>
      <c r="Z486" s="83"/>
      <c r="AA486" s="83"/>
      <c r="AB486" s="83"/>
      <c r="AC486" s="83"/>
    </row>
    <row r="487" spans="1:29" ht="15.75" customHeight="1">
      <c r="A487" s="83"/>
      <c r="B487" s="83"/>
      <c r="C487" s="32"/>
      <c r="D487" s="32"/>
      <c r="E487" s="83"/>
      <c r="F487" s="83"/>
      <c r="G487" s="32"/>
      <c r="H487" s="83"/>
      <c r="I487" s="32"/>
      <c r="J487" s="32"/>
      <c r="K487" s="32"/>
      <c r="L487" s="83"/>
      <c r="M487" s="83"/>
      <c r="N487" s="83"/>
      <c r="O487" s="83"/>
      <c r="P487" s="83"/>
      <c r="Q487" s="83"/>
      <c r="R487" s="83"/>
      <c r="S487" s="83"/>
      <c r="T487" s="83"/>
      <c r="U487" s="83"/>
      <c r="V487" s="83"/>
      <c r="W487" s="83"/>
      <c r="X487" s="83"/>
      <c r="Y487" s="83"/>
      <c r="Z487" s="83"/>
      <c r="AA487" s="83"/>
      <c r="AB487" s="83"/>
      <c r="AC487" s="83"/>
    </row>
    <row r="488" spans="1:29" ht="15.75" customHeight="1">
      <c r="A488" s="83"/>
      <c r="B488" s="83"/>
      <c r="C488" s="32"/>
      <c r="D488" s="32"/>
      <c r="E488" s="83"/>
      <c r="F488" s="83"/>
      <c r="G488" s="32"/>
      <c r="H488" s="83"/>
      <c r="I488" s="32"/>
      <c r="J488" s="32"/>
      <c r="K488" s="32"/>
      <c r="L488" s="83"/>
      <c r="M488" s="83"/>
      <c r="N488" s="83"/>
      <c r="O488" s="83"/>
      <c r="P488" s="83"/>
      <c r="Q488" s="83"/>
      <c r="R488" s="83"/>
      <c r="S488" s="83"/>
      <c r="T488" s="83"/>
      <c r="U488" s="83"/>
      <c r="V488" s="83"/>
      <c r="W488" s="83"/>
      <c r="X488" s="83"/>
      <c r="Y488" s="83"/>
      <c r="Z488" s="83"/>
      <c r="AA488" s="83"/>
      <c r="AB488" s="83"/>
      <c r="AC488" s="83"/>
    </row>
    <row r="489" spans="1:29" ht="15.75" customHeight="1">
      <c r="A489" s="83"/>
      <c r="B489" s="83"/>
      <c r="C489" s="32"/>
      <c r="D489" s="32"/>
      <c r="E489" s="83"/>
      <c r="F489" s="83"/>
      <c r="G489" s="32"/>
      <c r="H489" s="83"/>
      <c r="I489" s="32"/>
      <c r="J489" s="32"/>
      <c r="K489" s="32"/>
      <c r="L489" s="83"/>
      <c r="M489" s="83"/>
      <c r="N489" s="83"/>
      <c r="O489" s="83"/>
      <c r="P489" s="83"/>
      <c r="Q489" s="83"/>
      <c r="R489" s="83"/>
      <c r="S489" s="83"/>
      <c r="T489" s="83"/>
      <c r="U489" s="83"/>
      <c r="V489" s="83"/>
      <c r="W489" s="83"/>
      <c r="X489" s="83"/>
      <c r="Y489" s="83"/>
      <c r="Z489" s="83"/>
      <c r="AA489" s="83"/>
      <c r="AB489" s="83"/>
      <c r="AC489" s="83"/>
    </row>
    <row r="490" spans="1:29" ht="15.75" customHeight="1">
      <c r="A490" s="83"/>
      <c r="B490" s="83"/>
      <c r="C490" s="32"/>
      <c r="D490" s="32"/>
      <c r="E490" s="83"/>
      <c r="F490" s="83"/>
      <c r="G490" s="32"/>
      <c r="H490" s="83"/>
      <c r="I490" s="32"/>
      <c r="J490" s="32"/>
      <c r="K490" s="32"/>
      <c r="L490" s="83"/>
      <c r="M490" s="83"/>
      <c r="N490" s="83"/>
      <c r="O490" s="83"/>
      <c r="P490" s="83"/>
      <c r="Q490" s="83"/>
      <c r="R490" s="83"/>
      <c r="S490" s="83"/>
      <c r="T490" s="83"/>
      <c r="U490" s="83"/>
      <c r="V490" s="83"/>
      <c r="W490" s="83"/>
      <c r="X490" s="83"/>
      <c r="Y490" s="83"/>
      <c r="Z490" s="83"/>
      <c r="AA490" s="83"/>
      <c r="AB490" s="83"/>
      <c r="AC490" s="83"/>
    </row>
    <row r="491" spans="1:29" ht="15.75" customHeight="1">
      <c r="A491" s="83"/>
      <c r="B491" s="83"/>
      <c r="C491" s="32"/>
      <c r="D491" s="32"/>
      <c r="E491" s="83"/>
      <c r="F491" s="83"/>
      <c r="G491" s="32"/>
      <c r="H491" s="83"/>
      <c r="I491" s="32"/>
      <c r="J491" s="32"/>
      <c r="K491" s="32"/>
      <c r="L491" s="83"/>
      <c r="M491" s="83"/>
      <c r="N491" s="83"/>
      <c r="O491" s="83"/>
      <c r="P491" s="83"/>
      <c r="Q491" s="83"/>
      <c r="R491" s="83"/>
      <c r="S491" s="83"/>
      <c r="T491" s="83"/>
      <c r="U491" s="83"/>
      <c r="V491" s="83"/>
      <c r="W491" s="83"/>
      <c r="X491" s="83"/>
      <c r="Y491" s="83"/>
      <c r="Z491" s="83"/>
      <c r="AA491" s="83"/>
      <c r="AB491" s="83"/>
      <c r="AC491" s="83"/>
    </row>
    <row r="492" spans="1:29" ht="15.75" customHeight="1">
      <c r="A492" s="83"/>
      <c r="B492" s="83"/>
      <c r="C492" s="32"/>
      <c r="D492" s="32"/>
      <c r="E492" s="83"/>
      <c r="F492" s="83"/>
      <c r="G492" s="32"/>
      <c r="H492" s="83"/>
      <c r="I492" s="32"/>
      <c r="J492" s="32"/>
      <c r="K492" s="32"/>
      <c r="L492" s="83"/>
      <c r="M492" s="83"/>
      <c r="N492" s="83"/>
      <c r="O492" s="83"/>
      <c r="P492" s="83"/>
      <c r="Q492" s="83"/>
      <c r="R492" s="83"/>
      <c r="S492" s="83"/>
      <c r="T492" s="83"/>
      <c r="U492" s="83"/>
      <c r="V492" s="83"/>
      <c r="W492" s="83"/>
      <c r="X492" s="83"/>
      <c r="Y492" s="83"/>
      <c r="Z492" s="83"/>
      <c r="AA492" s="83"/>
      <c r="AB492" s="83"/>
      <c r="AC492" s="83"/>
    </row>
    <row r="493" spans="1:29" ht="15.75" customHeight="1">
      <c r="A493" s="83"/>
      <c r="B493" s="83"/>
      <c r="C493" s="32"/>
      <c r="D493" s="32"/>
      <c r="E493" s="83"/>
      <c r="F493" s="83"/>
      <c r="G493" s="32"/>
      <c r="H493" s="83"/>
      <c r="I493" s="32"/>
      <c r="J493" s="32"/>
      <c r="K493" s="32"/>
      <c r="L493" s="83"/>
      <c r="M493" s="83"/>
      <c r="N493" s="83"/>
      <c r="O493" s="83"/>
      <c r="P493" s="83"/>
      <c r="Q493" s="83"/>
      <c r="R493" s="83"/>
      <c r="S493" s="83"/>
      <c r="T493" s="83"/>
      <c r="U493" s="83"/>
      <c r="V493" s="83"/>
      <c r="W493" s="83"/>
      <c r="X493" s="83"/>
      <c r="Y493" s="83"/>
      <c r="Z493" s="83"/>
      <c r="AA493" s="83"/>
      <c r="AB493" s="83"/>
      <c r="AC493" s="83"/>
    </row>
    <row r="494" spans="1:29" ht="15.75" customHeight="1">
      <c r="A494" s="83"/>
      <c r="B494" s="83"/>
      <c r="C494" s="32"/>
      <c r="D494" s="32"/>
      <c r="E494" s="83"/>
      <c r="F494" s="83"/>
      <c r="G494" s="32"/>
      <c r="H494" s="83"/>
      <c r="I494" s="32"/>
      <c r="J494" s="32"/>
      <c r="K494" s="32"/>
      <c r="L494" s="83"/>
      <c r="M494" s="83"/>
      <c r="N494" s="83"/>
      <c r="O494" s="83"/>
      <c r="P494" s="83"/>
      <c r="Q494" s="83"/>
      <c r="R494" s="83"/>
      <c r="S494" s="83"/>
      <c r="T494" s="83"/>
      <c r="U494" s="83"/>
      <c r="V494" s="83"/>
      <c r="W494" s="83"/>
      <c r="X494" s="83"/>
      <c r="Y494" s="83"/>
      <c r="Z494" s="83"/>
      <c r="AA494" s="83"/>
      <c r="AB494" s="83"/>
      <c r="AC494" s="83"/>
    </row>
    <row r="495" spans="1:29" ht="15.75" customHeight="1">
      <c r="A495" s="83"/>
      <c r="B495" s="83"/>
      <c r="C495" s="32"/>
      <c r="D495" s="32"/>
      <c r="E495" s="83"/>
      <c r="F495" s="83"/>
      <c r="G495" s="32"/>
      <c r="H495" s="83"/>
      <c r="I495" s="32"/>
      <c r="J495" s="32"/>
      <c r="K495" s="32"/>
      <c r="L495" s="83"/>
      <c r="M495" s="83"/>
      <c r="N495" s="83"/>
      <c r="O495" s="83"/>
      <c r="P495" s="83"/>
      <c r="Q495" s="83"/>
      <c r="R495" s="83"/>
      <c r="S495" s="83"/>
      <c r="T495" s="83"/>
      <c r="U495" s="83"/>
      <c r="V495" s="83"/>
      <c r="W495" s="83"/>
      <c r="X495" s="83"/>
      <c r="Y495" s="83"/>
      <c r="Z495" s="83"/>
      <c r="AA495" s="83"/>
      <c r="AB495" s="83"/>
      <c r="AC495" s="83"/>
    </row>
    <row r="496" spans="1:29" ht="15.75" customHeight="1">
      <c r="A496" s="83"/>
      <c r="B496" s="83"/>
      <c r="C496" s="32"/>
      <c r="D496" s="32"/>
      <c r="E496" s="83"/>
      <c r="F496" s="83"/>
      <c r="G496" s="32"/>
      <c r="H496" s="83"/>
      <c r="I496" s="32"/>
      <c r="J496" s="32"/>
      <c r="K496" s="32"/>
      <c r="L496" s="83"/>
      <c r="M496" s="83"/>
      <c r="N496" s="83"/>
      <c r="O496" s="83"/>
      <c r="P496" s="83"/>
      <c r="Q496" s="83"/>
      <c r="R496" s="83"/>
      <c r="S496" s="83"/>
      <c r="T496" s="83"/>
      <c r="U496" s="83"/>
      <c r="V496" s="83"/>
      <c r="W496" s="83"/>
      <c r="X496" s="83"/>
      <c r="Y496" s="83"/>
      <c r="Z496" s="83"/>
      <c r="AA496" s="83"/>
      <c r="AB496" s="83"/>
      <c r="AC496" s="83"/>
    </row>
    <row r="497" spans="1:29" ht="15.75" customHeight="1">
      <c r="A497" s="83"/>
      <c r="B497" s="83"/>
      <c r="C497" s="32"/>
      <c r="D497" s="32"/>
      <c r="E497" s="83"/>
      <c r="F497" s="83"/>
      <c r="G497" s="32"/>
      <c r="H497" s="83"/>
      <c r="I497" s="32"/>
      <c r="J497" s="32"/>
      <c r="K497" s="32"/>
      <c r="L497" s="83"/>
      <c r="M497" s="83"/>
      <c r="N497" s="83"/>
      <c r="O497" s="83"/>
      <c r="P497" s="83"/>
      <c r="Q497" s="83"/>
      <c r="R497" s="83"/>
      <c r="S497" s="83"/>
      <c r="T497" s="83"/>
      <c r="U497" s="83"/>
      <c r="V497" s="83"/>
      <c r="W497" s="83"/>
      <c r="X497" s="83"/>
      <c r="Y497" s="83"/>
      <c r="Z497" s="83"/>
      <c r="AA497" s="83"/>
      <c r="AB497" s="83"/>
      <c r="AC497" s="83"/>
    </row>
    <row r="498" spans="1:29" ht="15.75" customHeight="1">
      <c r="A498" s="83"/>
      <c r="B498" s="83"/>
      <c r="C498" s="32"/>
      <c r="D498" s="32"/>
      <c r="E498" s="83"/>
      <c r="F498" s="83"/>
      <c r="G498" s="32"/>
      <c r="H498" s="83"/>
      <c r="I498" s="32"/>
      <c r="J498" s="32"/>
      <c r="K498" s="32"/>
      <c r="L498" s="83"/>
      <c r="M498" s="83"/>
      <c r="N498" s="83"/>
      <c r="O498" s="83"/>
      <c r="P498" s="83"/>
      <c r="Q498" s="83"/>
      <c r="R498" s="83"/>
      <c r="S498" s="83"/>
      <c r="T498" s="83"/>
      <c r="U498" s="83"/>
      <c r="V498" s="83"/>
      <c r="W498" s="83"/>
      <c r="X498" s="83"/>
      <c r="Y498" s="83"/>
      <c r="Z498" s="83"/>
      <c r="AA498" s="83"/>
      <c r="AB498" s="83"/>
      <c r="AC498" s="83"/>
    </row>
    <row r="499" spans="1:29" ht="15.75" customHeight="1">
      <c r="A499" s="83"/>
      <c r="B499" s="83"/>
      <c r="C499" s="32"/>
      <c r="D499" s="32"/>
      <c r="E499" s="83"/>
      <c r="F499" s="83"/>
      <c r="G499" s="32"/>
      <c r="H499" s="83"/>
      <c r="I499" s="32"/>
      <c r="J499" s="32"/>
      <c r="K499" s="32"/>
      <c r="L499" s="83"/>
      <c r="M499" s="83"/>
      <c r="N499" s="83"/>
      <c r="O499" s="83"/>
      <c r="P499" s="83"/>
      <c r="Q499" s="83"/>
      <c r="R499" s="83"/>
      <c r="S499" s="83"/>
      <c r="T499" s="83"/>
      <c r="U499" s="83"/>
      <c r="V499" s="83"/>
      <c r="W499" s="83"/>
      <c r="X499" s="83"/>
      <c r="Y499" s="83"/>
      <c r="Z499" s="83"/>
      <c r="AA499" s="83"/>
      <c r="AB499" s="83"/>
      <c r="AC499" s="83"/>
    </row>
    <row r="500" spans="1:29" ht="15.75" customHeight="1">
      <c r="A500" s="83"/>
      <c r="B500" s="83"/>
      <c r="C500" s="32"/>
      <c r="D500" s="32"/>
      <c r="E500" s="83"/>
      <c r="F500" s="83"/>
      <c r="G500" s="32"/>
      <c r="H500" s="83"/>
      <c r="I500" s="32"/>
      <c r="J500" s="32"/>
      <c r="K500" s="32"/>
      <c r="L500" s="83"/>
      <c r="M500" s="83"/>
      <c r="N500" s="83"/>
      <c r="O500" s="83"/>
      <c r="P500" s="83"/>
      <c r="Q500" s="83"/>
      <c r="R500" s="83"/>
      <c r="S500" s="83"/>
      <c r="T500" s="83"/>
      <c r="U500" s="83"/>
      <c r="V500" s="83"/>
      <c r="W500" s="83"/>
      <c r="X500" s="83"/>
      <c r="Y500" s="83"/>
      <c r="Z500" s="83"/>
      <c r="AA500" s="83"/>
      <c r="AB500" s="83"/>
      <c r="AC500" s="83"/>
    </row>
    <row r="501" spans="1:29" ht="15.75" customHeight="1">
      <c r="A501" s="83"/>
      <c r="B501" s="83"/>
      <c r="C501" s="32"/>
      <c r="D501" s="32"/>
      <c r="E501" s="83"/>
      <c r="F501" s="83"/>
      <c r="G501" s="32"/>
      <c r="H501" s="83"/>
      <c r="I501" s="32"/>
      <c r="J501" s="32"/>
      <c r="K501" s="32"/>
      <c r="L501" s="83"/>
      <c r="M501" s="83"/>
      <c r="N501" s="83"/>
      <c r="O501" s="83"/>
      <c r="P501" s="83"/>
      <c r="Q501" s="83"/>
      <c r="R501" s="83"/>
      <c r="S501" s="83"/>
      <c r="T501" s="83"/>
      <c r="U501" s="83"/>
      <c r="V501" s="83"/>
      <c r="W501" s="83"/>
      <c r="X501" s="83"/>
      <c r="Y501" s="83"/>
      <c r="Z501" s="83"/>
      <c r="AA501" s="83"/>
      <c r="AB501" s="83"/>
      <c r="AC501" s="83"/>
    </row>
    <row r="502" spans="1:29" ht="15.75" customHeight="1">
      <c r="A502" s="83"/>
      <c r="B502" s="83"/>
      <c r="C502" s="32"/>
      <c r="D502" s="32"/>
      <c r="E502" s="83"/>
      <c r="F502" s="83"/>
      <c r="G502" s="32"/>
      <c r="H502" s="83"/>
      <c r="I502" s="32"/>
      <c r="J502" s="32"/>
      <c r="K502" s="32"/>
      <c r="L502" s="83"/>
      <c r="M502" s="83"/>
      <c r="N502" s="83"/>
      <c r="O502" s="83"/>
      <c r="P502" s="83"/>
      <c r="Q502" s="83"/>
      <c r="R502" s="83"/>
      <c r="S502" s="83"/>
      <c r="T502" s="83"/>
      <c r="U502" s="83"/>
      <c r="V502" s="83"/>
      <c r="W502" s="83"/>
      <c r="X502" s="83"/>
      <c r="Y502" s="83"/>
      <c r="Z502" s="83"/>
      <c r="AA502" s="83"/>
      <c r="AB502" s="83"/>
      <c r="AC502" s="83"/>
    </row>
    <row r="503" spans="1:29" ht="15.75" customHeight="1">
      <c r="A503" s="83"/>
      <c r="B503" s="83"/>
      <c r="C503" s="32"/>
      <c r="D503" s="32"/>
      <c r="E503" s="83"/>
      <c r="F503" s="83"/>
      <c r="G503" s="32"/>
      <c r="H503" s="83"/>
      <c r="I503" s="32"/>
      <c r="J503" s="32"/>
      <c r="K503" s="32"/>
      <c r="L503" s="83"/>
      <c r="M503" s="83"/>
      <c r="N503" s="83"/>
      <c r="O503" s="83"/>
      <c r="P503" s="83"/>
      <c r="Q503" s="83"/>
      <c r="R503" s="83"/>
      <c r="S503" s="83"/>
      <c r="T503" s="83"/>
      <c r="U503" s="83"/>
      <c r="V503" s="83"/>
      <c r="W503" s="83"/>
      <c r="X503" s="83"/>
      <c r="Y503" s="83"/>
      <c r="Z503" s="83"/>
      <c r="AA503" s="83"/>
      <c r="AB503" s="83"/>
      <c r="AC503" s="83"/>
    </row>
    <row r="504" spans="1:29" ht="15.75" customHeight="1">
      <c r="A504" s="83"/>
      <c r="B504" s="83"/>
      <c r="C504" s="32"/>
      <c r="D504" s="32"/>
      <c r="E504" s="83"/>
      <c r="F504" s="83"/>
      <c r="G504" s="32"/>
      <c r="H504" s="83"/>
      <c r="I504" s="32"/>
      <c r="J504" s="32"/>
      <c r="K504" s="32"/>
      <c r="L504" s="83"/>
      <c r="M504" s="83"/>
      <c r="N504" s="83"/>
      <c r="O504" s="83"/>
      <c r="P504" s="83"/>
      <c r="Q504" s="83"/>
      <c r="R504" s="83"/>
      <c r="S504" s="83"/>
      <c r="T504" s="83"/>
      <c r="U504" s="83"/>
      <c r="V504" s="83"/>
      <c r="W504" s="83"/>
      <c r="X504" s="83"/>
      <c r="Y504" s="83"/>
      <c r="Z504" s="83"/>
      <c r="AA504" s="83"/>
      <c r="AB504" s="83"/>
      <c r="AC504" s="83"/>
    </row>
    <row r="505" spans="1:29" ht="15.75" customHeight="1">
      <c r="A505" s="83"/>
      <c r="B505" s="83"/>
      <c r="C505" s="32"/>
      <c r="D505" s="32"/>
      <c r="E505" s="83"/>
      <c r="F505" s="83"/>
      <c r="G505" s="32"/>
      <c r="H505" s="83"/>
      <c r="I505" s="32"/>
      <c r="J505" s="32"/>
      <c r="K505" s="32"/>
      <c r="L505" s="83"/>
      <c r="M505" s="83"/>
      <c r="N505" s="83"/>
      <c r="O505" s="83"/>
      <c r="P505" s="83"/>
      <c r="Q505" s="83"/>
      <c r="R505" s="83"/>
      <c r="S505" s="83"/>
      <c r="T505" s="83"/>
      <c r="U505" s="83"/>
      <c r="V505" s="83"/>
      <c r="W505" s="83"/>
      <c r="X505" s="83"/>
      <c r="Y505" s="83"/>
      <c r="Z505" s="83"/>
      <c r="AA505" s="83"/>
      <c r="AB505" s="83"/>
      <c r="AC505" s="83"/>
    </row>
    <row r="506" spans="1:29" ht="15.75" customHeight="1">
      <c r="A506" s="83"/>
      <c r="B506" s="83"/>
      <c r="C506" s="32"/>
      <c r="D506" s="32"/>
      <c r="E506" s="83"/>
      <c r="F506" s="83"/>
      <c r="G506" s="32"/>
      <c r="H506" s="83"/>
      <c r="I506" s="32"/>
      <c r="J506" s="32"/>
      <c r="K506" s="32"/>
      <c r="L506" s="83"/>
      <c r="M506" s="83"/>
      <c r="N506" s="83"/>
      <c r="O506" s="83"/>
      <c r="P506" s="83"/>
      <c r="Q506" s="83"/>
      <c r="R506" s="83"/>
      <c r="S506" s="83"/>
      <c r="T506" s="83"/>
      <c r="U506" s="83"/>
      <c r="V506" s="83"/>
      <c r="W506" s="83"/>
      <c r="X506" s="83"/>
      <c r="Y506" s="83"/>
      <c r="Z506" s="83"/>
      <c r="AA506" s="83"/>
      <c r="AB506" s="83"/>
      <c r="AC506" s="83"/>
    </row>
    <row r="507" spans="1:29" ht="15.75" customHeight="1">
      <c r="A507" s="83"/>
      <c r="B507" s="83"/>
      <c r="C507" s="32"/>
      <c r="D507" s="32"/>
      <c r="E507" s="83"/>
      <c r="F507" s="83"/>
      <c r="G507" s="32"/>
      <c r="H507" s="83"/>
      <c r="I507" s="32"/>
      <c r="J507" s="32"/>
      <c r="K507" s="32"/>
      <c r="L507" s="83"/>
      <c r="M507" s="83"/>
      <c r="N507" s="83"/>
      <c r="O507" s="83"/>
      <c r="P507" s="83"/>
      <c r="Q507" s="83"/>
      <c r="R507" s="83"/>
      <c r="S507" s="83"/>
      <c r="T507" s="83"/>
      <c r="U507" s="83"/>
      <c r="V507" s="83"/>
      <c r="W507" s="83"/>
      <c r="X507" s="83"/>
      <c r="Y507" s="83"/>
      <c r="Z507" s="83"/>
      <c r="AA507" s="83"/>
      <c r="AB507" s="83"/>
      <c r="AC507" s="83"/>
    </row>
    <row r="508" spans="1:29" ht="15.75" customHeight="1">
      <c r="A508" s="83"/>
      <c r="B508" s="83"/>
      <c r="C508" s="32"/>
      <c r="D508" s="32"/>
      <c r="E508" s="83"/>
      <c r="F508" s="83"/>
      <c r="G508" s="32"/>
      <c r="H508" s="83"/>
      <c r="I508" s="32"/>
      <c r="J508" s="32"/>
      <c r="K508" s="32"/>
      <c r="L508" s="83"/>
      <c r="M508" s="83"/>
      <c r="N508" s="83"/>
      <c r="O508" s="83"/>
      <c r="P508" s="83"/>
      <c r="Q508" s="83"/>
      <c r="R508" s="83"/>
      <c r="S508" s="83"/>
      <c r="T508" s="83"/>
      <c r="U508" s="83"/>
      <c r="V508" s="83"/>
      <c r="W508" s="83"/>
      <c r="X508" s="83"/>
      <c r="Y508" s="83"/>
      <c r="Z508" s="83"/>
      <c r="AA508" s="83"/>
      <c r="AB508" s="83"/>
      <c r="AC508" s="83"/>
    </row>
    <row r="509" spans="1:29" ht="15.75" customHeight="1">
      <c r="A509" s="83"/>
      <c r="B509" s="83"/>
      <c r="C509" s="32"/>
      <c r="D509" s="32"/>
      <c r="E509" s="83"/>
      <c r="F509" s="83"/>
      <c r="G509" s="32"/>
      <c r="H509" s="83"/>
      <c r="I509" s="32"/>
      <c r="J509" s="32"/>
      <c r="K509" s="32"/>
      <c r="L509" s="83"/>
      <c r="M509" s="83"/>
      <c r="N509" s="83"/>
      <c r="O509" s="83"/>
      <c r="P509" s="83"/>
      <c r="Q509" s="83"/>
      <c r="R509" s="83"/>
      <c r="S509" s="83"/>
      <c r="T509" s="83"/>
      <c r="U509" s="83"/>
      <c r="V509" s="83"/>
      <c r="W509" s="83"/>
      <c r="X509" s="83"/>
      <c r="Y509" s="83"/>
      <c r="Z509" s="83"/>
      <c r="AA509" s="83"/>
      <c r="AB509" s="83"/>
      <c r="AC509" s="83"/>
    </row>
    <row r="510" spans="1:29" ht="15.75" customHeight="1">
      <c r="A510" s="83"/>
      <c r="B510" s="83"/>
      <c r="C510" s="32"/>
      <c r="D510" s="32"/>
      <c r="E510" s="83"/>
      <c r="F510" s="83"/>
      <c r="G510" s="32"/>
      <c r="H510" s="83"/>
      <c r="I510" s="32"/>
      <c r="J510" s="32"/>
      <c r="K510" s="32"/>
      <c r="L510" s="83"/>
      <c r="M510" s="83"/>
      <c r="N510" s="83"/>
      <c r="O510" s="83"/>
      <c r="P510" s="83"/>
      <c r="Q510" s="83"/>
      <c r="R510" s="83"/>
      <c r="S510" s="83"/>
      <c r="T510" s="83"/>
      <c r="U510" s="83"/>
      <c r="V510" s="83"/>
      <c r="W510" s="83"/>
      <c r="X510" s="83"/>
      <c r="Y510" s="83"/>
      <c r="Z510" s="83"/>
      <c r="AA510" s="83"/>
      <c r="AB510" s="83"/>
      <c r="AC510" s="83"/>
    </row>
    <row r="511" spans="1:29" ht="15.75" customHeight="1">
      <c r="A511" s="83"/>
      <c r="B511" s="83"/>
      <c r="C511" s="32"/>
      <c r="D511" s="32"/>
      <c r="E511" s="83"/>
      <c r="F511" s="83"/>
      <c r="G511" s="32"/>
      <c r="H511" s="83"/>
      <c r="I511" s="32"/>
      <c r="J511" s="32"/>
      <c r="K511" s="32"/>
      <c r="L511" s="83"/>
      <c r="M511" s="83"/>
      <c r="N511" s="83"/>
      <c r="O511" s="83"/>
      <c r="P511" s="83"/>
      <c r="Q511" s="83"/>
      <c r="R511" s="83"/>
      <c r="S511" s="83"/>
      <c r="T511" s="83"/>
      <c r="U511" s="83"/>
      <c r="V511" s="83"/>
      <c r="W511" s="83"/>
      <c r="X511" s="83"/>
      <c r="Y511" s="83"/>
      <c r="Z511" s="83"/>
      <c r="AA511" s="83"/>
      <c r="AB511" s="83"/>
      <c r="AC511" s="83"/>
    </row>
    <row r="512" spans="1:29" ht="15.75" customHeight="1">
      <c r="A512" s="83"/>
      <c r="B512" s="83"/>
      <c r="C512" s="32"/>
      <c r="D512" s="32"/>
      <c r="E512" s="83"/>
      <c r="F512" s="83"/>
      <c r="G512" s="32"/>
      <c r="H512" s="83"/>
      <c r="I512" s="32"/>
      <c r="J512" s="32"/>
      <c r="K512" s="32"/>
      <c r="L512" s="83"/>
      <c r="M512" s="83"/>
      <c r="N512" s="83"/>
      <c r="O512" s="83"/>
      <c r="P512" s="83"/>
      <c r="Q512" s="83"/>
      <c r="R512" s="83"/>
      <c r="S512" s="83"/>
      <c r="T512" s="83"/>
      <c r="U512" s="83"/>
      <c r="V512" s="83"/>
      <c r="W512" s="83"/>
      <c r="X512" s="83"/>
      <c r="Y512" s="83"/>
      <c r="Z512" s="83"/>
      <c r="AA512" s="83"/>
      <c r="AB512" s="83"/>
      <c r="AC512" s="83"/>
    </row>
    <row r="513" spans="1:29" ht="15.75" customHeight="1">
      <c r="A513" s="83"/>
      <c r="B513" s="83"/>
      <c r="C513" s="32"/>
      <c r="D513" s="32"/>
      <c r="E513" s="83"/>
      <c r="F513" s="83"/>
      <c r="G513" s="32"/>
      <c r="H513" s="83"/>
      <c r="I513" s="32"/>
      <c r="J513" s="32"/>
      <c r="K513" s="32"/>
      <c r="L513" s="83"/>
      <c r="M513" s="83"/>
      <c r="N513" s="83"/>
      <c r="O513" s="83"/>
      <c r="P513" s="83"/>
      <c r="Q513" s="83"/>
      <c r="R513" s="83"/>
      <c r="S513" s="83"/>
      <c r="T513" s="83"/>
      <c r="U513" s="83"/>
      <c r="V513" s="83"/>
      <c r="W513" s="83"/>
      <c r="X513" s="83"/>
      <c r="Y513" s="83"/>
      <c r="Z513" s="83"/>
      <c r="AA513" s="83"/>
      <c r="AB513" s="83"/>
      <c r="AC513" s="83"/>
    </row>
    <row r="514" spans="1:29" ht="15.75" customHeight="1">
      <c r="A514" s="83"/>
      <c r="B514" s="83"/>
      <c r="C514" s="32"/>
      <c r="D514" s="32"/>
      <c r="E514" s="83"/>
      <c r="F514" s="83"/>
      <c r="G514" s="32"/>
      <c r="H514" s="83"/>
      <c r="I514" s="32"/>
      <c r="J514" s="32"/>
      <c r="K514" s="32"/>
      <c r="L514" s="83"/>
      <c r="M514" s="83"/>
      <c r="N514" s="83"/>
      <c r="O514" s="83"/>
      <c r="P514" s="83"/>
      <c r="Q514" s="83"/>
      <c r="R514" s="83"/>
      <c r="S514" s="83"/>
      <c r="T514" s="83"/>
      <c r="U514" s="83"/>
      <c r="V514" s="83"/>
      <c r="W514" s="83"/>
      <c r="X514" s="83"/>
      <c r="Y514" s="83"/>
      <c r="Z514" s="83"/>
      <c r="AA514" s="83"/>
      <c r="AB514" s="83"/>
      <c r="AC514" s="83"/>
    </row>
    <row r="515" spans="1:29" ht="15.75" customHeight="1">
      <c r="A515" s="83"/>
      <c r="B515" s="83"/>
      <c r="C515" s="32"/>
      <c r="D515" s="32"/>
      <c r="E515" s="83"/>
      <c r="F515" s="83"/>
      <c r="G515" s="32"/>
      <c r="H515" s="83"/>
      <c r="I515" s="32"/>
      <c r="J515" s="32"/>
      <c r="K515" s="32"/>
      <c r="L515" s="83"/>
      <c r="M515" s="83"/>
      <c r="N515" s="83"/>
      <c r="O515" s="83"/>
      <c r="P515" s="83"/>
      <c r="Q515" s="83"/>
      <c r="R515" s="83"/>
      <c r="S515" s="83"/>
      <c r="T515" s="83"/>
      <c r="U515" s="83"/>
      <c r="V515" s="83"/>
      <c r="W515" s="83"/>
      <c r="X515" s="83"/>
      <c r="Y515" s="83"/>
      <c r="Z515" s="83"/>
      <c r="AA515" s="83"/>
      <c r="AB515" s="83"/>
      <c r="AC515" s="83"/>
    </row>
    <row r="516" spans="1:29" ht="15.75" customHeight="1">
      <c r="A516" s="83"/>
      <c r="B516" s="83"/>
      <c r="C516" s="32"/>
      <c r="D516" s="32"/>
      <c r="E516" s="83"/>
      <c r="F516" s="83"/>
      <c r="G516" s="32"/>
      <c r="H516" s="83"/>
      <c r="I516" s="32"/>
      <c r="J516" s="32"/>
      <c r="K516" s="32"/>
      <c r="L516" s="83"/>
      <c r="M516" s="83"/>
      <c r="N516" s="83"/>
      <c r="O516" s="83"/>
      <c r="P516" s="83"/>
      <c r="Q516" s="83"/>
      <c r="R516" s="83"/>
      <c r="S516" s="83"/>
      <c r="T516" s="83"/>
      <c r="U516" s="83"/>
      <c r="V516" s="83"/>
      <c r="W516" s="83"/>
      <c r="X516" s="83"/>
      <c r="Y516" s="83"/>
      <c r="Z516" s="83"/>
      <c r="AA516" s="83"/>
      <c r="AB516" s="83"/>
      <c r="AC516" s="83"/>
    </row>
    <row r="517" spans="1:29" ht="15.75" customHeight="1">
      <c r="A517" s="83"/>
      <c r="B517" s="83"/>
      <c r="C517" s="32"/>
      <c r="D517" s="32"/>
      <c r="E517" s="83"/>
      <c r="F517" s="83"/>
      <c r="G517" s="32"/>
      <c r="H517" s="83"/>
      <c r="I517" s="32"/>
      <c r="J517" s="32"/>
      <c r="K517" s="32"/>
      <c r="L517" s="83"/>
      <c r="M517" s="83"/>
      <c r="N517" s="83"/>
      <c r="O517" s="83"/>
      <c r="P517" s="83"/>
      <c r="Q517" s="83"/>
      <c r="R517" s="83"/>
      <c r="S517" s="83"/>
      <c r="T517" s="83"/>
      <c r="U517" s="83"/>
      <c r="V517" s="83"/>
      <c r="W517" s="83"/>
      <c r="X517" s="83"/>
      <c r="Y517" s="83"/>
      <c r="Z517" s="83"/>
      <c r="AA517" s="83"/>
      <c r="AB517" s="83"/>
      <c r="AC517" s="83"/>
    </row>
    <row r="518" spans="1:29" ht="15.75" customHeight="1">
      <c r="A518" s="83"/>
      <c r="B518" s="83"/>
      <c r="C518" s="32"/>
      <c r="D518" s="32"/>
      <c r="E518" s="83"/>
      <c r="F518" s="83"/>
      <c r="G518" s="32"/>
      <c r="H518" s="83"/>
      <c r="I518" s="32"/>
      <c r="J518" s="32"/>
      <c r="K518" s="32"/>
      <c r="L518" s="83"/>
      <c r="M518" s="83"/>
      <c r="N518" s="83"/>
      <c r="O518" s="83"/>
      <c r="P518" s="83"/>
      <c r="Q518" s="83"/>
      <c r="R518" s="83"/>
      <c r="S518" s="83"/>
      <c r="T518" s="83"/>
      <c r="U518" s="83"/>
      <c r="V518" s="83"/>
      <c r="W518" s="83"/>
      <c r="X518" s="83"/>
      <c r="Y518" s="83"/>
      <c r="Z518" s="83"/>
      <c r="AA518" s="83"/>
      <c r="AB518" s="83"/>
      <c r="AC518" s="83"/>
    </row>
    <row r="519" spans="1:29" ht="15.75" customHeight="1">
      <c r="A519" s="83"/>
      <c r="B519" s="83"/>
      <c r="C519" s="32"/>
      <c r="D519" s="32"/>
      <c r="E519" s="83"/>
      <c r="F519" s="83"/>
      <c r="G519" s="32"/>
      <c r="H519" s="83"/>
      <c r="I519" s="32"/>
      <c r="J519" s="32"/>
      <c r="K519" s="32"/>
      <c r="L519" s="83"/>
      <c r="M519" s="83"/>
      <c r="N519" s="83"/>
      <c r="O519" s="83"/>
      <c r="P519" s="83"/>
      <c r="Q519" s="83"/>
      <c r="R519" s="83"/>
      <c r="S519" s="83"/>
      <c r="T519" s="83"/>
      <c r="U519" s="83"/>
      <c r="V519" s="83"/>
      <c r="W519" s="83"/>
      <c r="X519" s="83"/>
      <c r="Y519" s="83"/>
      <c r="Z519" s="83"/>
      <c r="AA519" s="83"/>
      <c r="AB519" s="83"/>
      <c r="AC519" s="83"/>
    </row>
    <row r="520" spans="1:29" ht="15.75" customHeight="1">
      <c r="A520" s="83"/>
      <c r="B520" s="83"/>
      <c r="C520" s="32"/>
      <c r="D520" s="32"/>
      <c r="E520" s="83"/>
      <c r="F520" s="83"/>
      <c r="G520" s="32"/>
      <c r="H520" s="83"/>
      <c r="I520" s="32"/>
      <c r="J520" s="32"/>
      <c r="K520" s="32"/>
      <c r="L520" s="83"/>
      <c r="M520" s="83"/>
      <c r="N520" s="83"/>
      <c r="O520" s="83"/>
      <c r="P520" s="83"/>
      <c r="Q520" s="83"/>
      <c r="R520" s="83"/>
      <c r="S520" s="83"/>
      <c r="T520" s="83"/>
      <c r="U520" s="83"/>
      <c r="V520" s="83"/>
      <c r="W520" s="83"/>
      <c r="X520" s="83"/>
      <c r="Y520" s="83"/>
      <c r="Z520" s="83"/>
      <c r="AA520" s="83"/>
      <c r="AB520" s="83"/>
      <c r="AC520" s="83"/>
    </row>
    <row r="521" spans="1:29" ht="15.75" customHeight="1">
      <c r="A521" s="83"/>
      <c r="B521" s="83"/>
      <c r="C521" s="32"/>
      <c r="D521" s="32"/>
      <c r="E521" s="83"/>
      <c r="F521" s="83"/>
      <c r="G521" s="32"/>
      <c r="H521" s="83"/>
      <c r="I521" s="32"/>
      <c r="J521" s="32"/>
      <c r="K521" s="32"/>
      <c r="L521" s="83"/>
      <c r="M521" s="83"/>
      <c r="N521" s="83"/>
      <c r="O521" s="83"/>
      <c r="P521" s="83"/>
      <c r="Q521" s="83"/>
      <c r="R521" s="83"/>
      <c r="S521" s="83"/>
      <c r="T521" s="83"/>
      <c r="U521" s="83"/>
      <c r="V521" s="83"/>
      <c r="W521" s="83"/>
      <c r="X521" s="83"/>
      <c r="Y521" s="83"/>
      <c r="Z521" s="83"/>
      <c r="AA521" s="83"/>
      <c r="AB521" s="83"/>
      <c r="AC521" s="83"/>
    </row>
    <row r="522" spans="1:29" ht="15.75" customHeight="1">
      <c r="A522" s="83"/>
      <c r="B522" s="83"/>
      <c r="C522" s="32"/>
      <c r="D522" s="32"/>
      <c r="E522" s="83"/>
      <c r="F522" s="83"/>
      <c r="G522" s="32"/>
      <c r="H522" s="83"/>
      <c r="I522" s="32"/>
      <c r="J522" s="32"/>
      <c r="K522" s="32"/>
      <c r="L522" s="83"/>
      <c r="M522" s="83"/>
      <c r="N522" s="83"/>
      <c r="O522" s="83"/>
      <c r="P522" s="83"/>
      <c r="Q522" s="83"/>
      <c r="R522" s="83"/>
      <c r="S522" s="83"/>
      <c r="T522" s="83"/>
      <c r="U522" s="83"/>
      <c r="V522" s="83"/>
      <c r="W522" s="83"/>
      <c r="X522" s="83"/>
      <c r="Y522" s="83"/>
      <c r="Z522" s="83"/>
      <c r="AA522" s="83"/>
      <c r="AB522" s="83"/>
      <c r="AC522" s="83"/>
    </row>
    <row r="523" spans="1:29" ht="15.75" customHeight="1">
      <c r="A523" s="83"/>
      <c r="B523" s="83"/>
      <c r="C523" s="32"/>
      <c r="D523" s="32"/>
      <c r="E523" s="83"/>
      <c r="F523" s="83"/>
      <c r="G523" s="32"/>
      <c r="H523" s="83"/>
      <c r="I523" s="32"/>
      <c r="J523" s="32"/>
      <c r="K523" s="32"/>
      <c r="L523" s="83"/>
      <c r="M523" s="83"/>
      <c r="N523" s="83"/>
      <c r="O523" s="83"/>
      <c r="P523" s="83"/>
      <c r="Q523" s="83"/>
      <c r="R523" s="83"/>
      <c r="S523" s="83"/>
      <c r="T523" s="83"/>
      <c r="U523" s="83"/>
      <c r="V523" s="83"/>
      <c r="W523" s="83"/>
      <c r="X523" s="83"/>
      <c r="Y523" s="83"/>
      <c r="Z523" s="83"/>
      <c r="AA523" s="83"/>
      <c r="AB523" s="83"/>
      <c r="AC523" s="83"/>
    </row>
    <row r="524" spans="1:29" ht="15.75" customHeight="1">
      <c r="A524" s="83"/>
      <c r="B524" s="83"/>
      <c r="C524" s="32"/>
      <c r="D524" s="32"/>
      <c r="E524" s="83"/>
      <c r="F524" s="83"/>
      <c r="G524" s="32"/>
      <c r="H524" s="83"/>
      <c r="I524" s="32"/>
      <c r="J524" s="32"/>
      <c r="K524" s="32"/>
      <c r="L524" s="83"/>
      <c r="M524" s="83"/>
      <c r="N524" s="83"/>
      <c r="O524" s="83"/>
      <c r="P524" s="83"/>
      <c r="Q524" s="83"/>
      <c r="R524" s="83"/>
      <c r="S524" s="83"/>
      <c r="T524" s="83"/>
      <c r="U524" s="83"/>
      <c r="V524" s="83"/>
      <c r="W524" s="83"/>
      <c r="X524" s="83"/>
      <c r="Y524" s="83"/>
      <c r="Z524" s="83"/>
      <c r="AA524" s="83"/>
      <c r="AB524" s="83"/>
      <c r="AC524" s="83"/>
    </row>
    <row r="525" spans="1:29" ht="15.75" customHeight="1">
      <c r="A525" s="83"/>
      <c r="B525" s="83"/>
      <c r="C525" s="32"/>
      <c r="D525" s="32"/>
      <c r="E525" s="83"/>
      <c r="F525" s="83"/>
      <c r="G525" s="32"/>
      <c r="H525" s="83"/>
      <c r="I525" s="32"/>
      <c r="J525" s="32"/>
      <c r="K525" s="32"/>
      <c r="L525" s="83"/>
      <c r="M525" s="83"/>
      <c r="N525" s="83"/>
      <c r="O525" s="83"/>
      <c r="P525" s="83"/>
      <c r="Q525" s="83"/>
      <c r="R525" s="83"/>
      <c r="S525" s="83"/>
      <c r="T525" s="83"/>
      <c r="U525" s="83"/>
      <c r="V525" s="83"/>
      <c r="W525" s="83"/>
      <c r="X525" s="83"/>
      <c r="Y525" s="83"/>
      <c r="Z525" s="83"/>
      <c r="AA525" s="83"/>
      <c r="AB525" s="83"/>
      <c r="AC525" s="83"/>
    </row>
    <row r="526" spans="1:29" ht="15.75" customHeight="1">
      <c r="A526" s="83"/>
      <c r="B526" s="83"/>
      <c r="C526" s="32"/>
      <c r="D526" s="32"/>
      <c r="E526" s="83"/>
      <c r="F526" s="83"/>
      <c r="G526" s="32"/>
      <c r="H526" s="83"/>
      <c r="I526" s="32"/>
      <c r="J526" s="32"/>
      <c r="K526" s="32"/>
      <c r="L526" s="83"/>
      <c r="M526" s="83"/>
      <c r="N526" s="83"/>
      <c r="O526" s="83"/>
      <c r="P526" s="83"/>
      <c r="Q526" s="83"/>
      <c r="R526" s="83"/>
      <c r="S526" s="83"/>
      <c r="T526" s="83"/>
      <c r="U526" s="83"/>
      <c r="V526" s="83"/>
      <c r="W526" s="83"/>
      <c r="X526" s="83"/>
      <c r="Y526" s="83"/>
      <c r="Z526" s="83"/>
      <c r="AA526" s="83"/>
      <c r="AB526" s="83"/>
      <c r="AC526" s="83"/>
    </row>
    <row r="527" spans="1:29" ht="15.75" customHeight="1">
      <c r="A527" s="83"/>
      <c r="B527" s="83"/>
      <c r="C527" s="32"/>
      <c r="D527" s="32"/>
      <c r="E527" s="83"/>
      <c r="F527" s="83"/>
      <c r="G527" s="32"/>
      <c r="H527" s="83"/>
      <c r="I527" s="32"/>
      <c r="J527" s="32"/>
      <c r="K527" s="32"/>
      <c r="L527" s="83"/>
      <c r="M527" s="83"/>
      <c r="N527" s="83"/>
      <c r="O527" s="83"/>
      <c r="P527" s="83"/>
      <c r="Q527" s="83"/>
      <c r="R527" s="83"/>
      <c r="S527" s="83"/>
      <c r="T527" s="83"/>
      <c r="U527" s="83"/>
      <c r="V527" s="83"/>
      <c r="W527" s="83"/>
      <c r="X527" s="83"/>
      <c r="Y527" s="83"/>
      <c r="Z527" s="83"/>
      <c r="AA527" s="83"/>
      <c r="AB527" s="83"/>
      <c r="AC527" s="83"/>
    </row>
    <row r="528" spans="1:29" ht="15.75" customHeight="1">
      <c r="A528" s="83"/>
      <c r="B528" s="83"/>
      <c r="C528" s="32"/>
      <c r="D528" s="32"/>
      <c r="E528" s="83"/>
      <c r="F528" s="83"/>
      <c r="G528" s="32"/>
      <c r="H528" s="83"/>
      <c r="I528" s="32"/>
      <c r="J528" s="32"/>
      <c r="K528" s="32"/>
      <c r="L528" s="83"/>
      <c r="M528" s="83"/>
      <c r="N528" s="83"/>
      <c r="O528" s="83"/>
      <c r="P528" s="83"/>
      <c r="Q528" s="83"/>
      <c r="R528" s="83"/>
      <c r="S528" s="83"/>
      <c r="T528" s="83"/>
      <c r="U528" s="83"/>
      <c r="V528" s="83"/>
      <c r="W528" s="83"/>
      <c r="X528" s="83"/>
      <c r="Y528" s="83"/>
      <c r="Z528" s="83"/>
      <c r="AA528" s="83"/>
      <c r="AB528" s="83"/>
      <c r="AC528" s="83"/>
    </row>
    <row r="529" spans="1:29" ht="15.75" customHeight="1">
      <c r="A529" s="83"/>
      <c r="B529" s="83"/>
      <c r="C529" s="32"/>
      <c r="D529" s="32"/>
      <c r="E529" s="83"/>
      <c r="F529" s="83"/>
      <c r="G529" s="32"/>
      <c r="H529" s="83"/>
      <c r="I529" s="32"/>
      <c r="J529" s="32"/>
      <c r="K529" s="32"/>
      <c r="L529" s="83"/>
      <c r="M529" s="83"/>
      <c r="N529" s="83"/>
      <c r="O529" s="83"/>
      <c r="P529" s="83"/>
      <c r="Q529" s="83"/>
      <c r="R529" s="83"/>
      <c r="S529" s="83"/>
      <c r="T529" s="83"/>
      <c r="U529" s="83"/>
      <c r="V529" s="83"/>
      <c r="W529" s="83"/>
      <c r="X529" s="83"/>
      <c r="Y529" s="83"/>
      <c r="Z529" s="83"/>
      <c r="AA529" s="83"/>
      <c r="AB529" s="83"/>
      <c r="AC529" s="83"/>
    </row>
    <row r="530" spans="1:29" ht="15.75" customHeight="1">
      <c r="A530" s="83"/>
      <c r="B530" s="83"/>
      <c r="C530" s="32"/>
      <c r="D530" s="32"/>
      <c r="E530" s="83"/>
      <c r="F530" s="83"/>
      <c r="G530" s="32"/>
      <c r="H530" s="83"/>
      <c r="I530" s="32"/>
      <c r="J530" s="32"/>
      <c r="K530" s="32"/>
      <c r="L530" s="83"/>
      <c r="M530" s="83"/>
      <c r="N530" s="83"/>
      <c r="O530" s="83"/>
      <c r="P530" s="83"/>
      <c r="Q530" s="83"/>
      <c r="R530" s="83"/>
      <c r="S530" s="83"/>
      <c r="T530" s="83"/>
      <c r="U530" s="83"/>
      <c r="V530" s="83"/>
      <c r="W530" s="83"/>
      <c r="X530" s="83"/>
      <c r="Y530" s="83"/>
      <c r="Z530" s="83"/>
      <c r="AA530" s="83"/>
      <c r="AB530" s="83"/>
      <c r="AC530" s="83"/>
    </row>
    <row r="531" spans="1:29" ht="15.75" customHeight="1">
      <c r="A531" s="83"/>
      <c r="B531" s="83"/>
      <c r="C531" s="32"/>
      <c r="D531" s="32"/>
      <c r="E531" s="83"/>
      <c r="F531" s="83"/>
      <c r="G531" s="32"/>
      <c r="H531" s="83"/>
      <c r="I531" s="32"/>
      <c r="J531" s="32"/>
      <c r="K531" s="32"/>
      <c r="L531" s="83"/>
      <c r="M531" s="83"/>
      <c r="N531" s="83"/>
      <c r="O531" s="83"/>
      <c r="P531" s="83"/>
      <c r="Q531" s="83"/>
      <c r="R531" s="83"/>
      <c r="S531" s="83"/>
      <c r="T531" s="83"/>
      <c r="U531" s="83"/>
      <c r="V531" s="83"/>
      <c r="W531" s="83"/>
      <c r="X531" s="83"/>
      <c r="Y531" s="83"/>
      <c r="Z531" s="83"/>
      <c r="AA531" s="83"/>
      <c r="AB531" s="83"/>
      <c r="AC531" s="83"/>
    </row>
    <row r="532" spans="1:29" ht="15.75" customHeight="1">
      <c r="A532" s="83"/>
      <c r="B532" s="83"/>
      <c r="C532" s="32"/>
      <c r="D532" s="32"/>
      <c r="E532" s="83"/>
      <c r="F532" s="83"/>
      <c r="G532" s="32"/>
      <c r="H532" s="83"/>
      <c r="I532" s="32"/>
      <c r="J532" s="32"/>
      <c r="K532" s="32"/>
      <c r="L532" s="83"/>
      <c r="M532" s="83"/>
      <c r="N532" s="83"/>
      <c r="O532" s="83"/>
      <c r="P532" s="83"/>
      <c r="Q532" s="83"/>
      <c r="R532" s="83"/>
      <c r="S532" s="83"/>
      <c r="T532" s="83"/>
      <c r="U532" s="83"/>
      <c r="V532" s="83"/>
      <c r="W532" s="83"/>
      <c r="X532" s="83"/>
      <c r="Y532" s="83"/>
      <c r="Z532" s="83"/>
      <c r="AA532" s="83"/>
      <c r="AB532" s="83"/>
      <c r="AC532" s="83"/>
    </row>
    <row r="533" spans="1:29" ht="15.75" customHeight="1">
      <c r="A533" s="83"/>
      <c r="B533" s="83"/>
      <c r="C533" s="32"/>
      <c r="D533" s="32"/>
      <c r="E533" s="83"/>
      <c r="F533" s="83"/>
      <c r="G533" s="32"/>
      <c r="H533" s="83"/>
      <c r="I533" s="32"/>
      <c r="J533" s="32"/>
      <c r="K533" s="32"/>
      <c r="L533" s="83"/>
      <c r="M533" s="83"/>
      <c r="N533" s="83"/>
      <c r="O533" s="83"/>
      <c r="P533" s="83"/>
      <c r="Q533" s="83"/>
      <c r="R533" s="83"/>
      <c r="S533" s="83"/>
      <c r="T533" s="83"/>
      <c r="U533" s="83"/>
      <c r="V533" s="83"/>
      <c r="W533" s="83"/>
      <c r="X533" s="83"/>
      <c r="Y533" s="83"/>
      <c r="Z533" s="83"/>
      <c r="AA533" s="83"/>
      <c r="AB533" s="83"/>
      <c r="AC533" s="83"/>
    </row>
    <row r="534" spans="1:29" ht="15.75" customHeight="1">
      <c r="A534" s="83"/>
      <c r="B534" s="83"/>
      <c r="C534" s="32"/>
      <c r="D534" s="32"/>
      <c r="E534" s="83"/>
      <c r="F534" s="83"/>
      <c r="G534" s="32"/>
      <c r="H534" s="83"/>
      <c r="I534" s="32"/>
      <c r="J534" s="32"/>
      <c r="K534" s="32"/>
      <c r="L534" s="83"/>
      <c r="M534" s="83"/>
      <c r="N534" s="83"/>
      <c r="O534" s="83"/>
      <c r="P534" s="83"/>
      <c r="Q534" s="83"/>
      <c r="R534" s="83"/>
      <c r="S534" s="83"/>
      <c r="T534" s="83"/>
      <c r="U534" s="83"/>
      <c r="V534" s="83"/>
      <c r="W534" s="83"/>
      <c r="X534" s="83"/>
      <c r="Y534" s="83"/>
      <c r="Z534" s="83"/>
      <c r="AA534" s="83"/>
      <c r="AB534" s="83"/>
      <c r="AC534" s="83"/>
    </row>
    <row r="535" spans="1:29" ht="15.75" customHeight="1">
      <c r="A535" s="83"/>
      <c r="B535" s="83"/>
      <c r="C535" s="32"/>
      <c r="D535" s="32"/>
      <c r="E535" s="83"/>
      <c r="F535" s="83"/>
      <c r="G535" s="32"/>
      <c r="H535" s="83"/>
      <c r="I535" s="32"/>
      <c r="J535" s="32"/>
      <c r="K535" s="32"/>
      <c r="L535" s="83"/>
      <c r="M535" s="83"/>
      <c r="N535" s="83"/>
      <c r="O535" s="83"/>
      <c r="P535" s="83"/>
      <c r="Q535" s="83"/>
      <c r="R535" s="83"/>
      <c r="S535" s="83"/>
      <c r="T535" s="83"/>
      <c r="U535" s="83"/>
      <c r="V535" s="83"/>
      <c r="W535" s="83"/>
      <c r="X535" s="83"/>
      <c r="Y535" s="83"/>
      <c r="Z535" s="83"/>
      <c r="AA535" s="83"/>
      <c r="AB535" s="83"/>
      <c r="AC535" s="83"/>
    </row>
    <row r="536" spans="1:29" ht="15.75" customHeight="1">
      <c r="A536" s="83"/>
      <c r="B536" s="83"/>
      <c r="C536" s="32"/>
      <c r="D536" s="32"/>
      <c r="E536" s="83"/>
      <c r="F536" s="83"/>
      <c r="G536" s="32"/>
      <c r="H536" s="83"/>
      <c r="I536" s="32"/>
      <c r="J536" s="32"/>
      <c r="K536" s="32"/>
      <c r="L536" s="83"/>
      <c r="M536" s="83"/>
      <c r="N536" s="83"/>
      <c r="O536" s="83"/>
      <c r="P536" s="83"/>
      <c r="Q536" s="83"/>
      <c r="R536" s="83"/>
      <c r="S536" s="83"/>
      <c r="T536" s="83"/>
      <c r="U536" s="83"/>
      <c r="V536" s="83"/>
      <c r="W536" s="83"/>
      <c r="X536" s="83"/>
      <c r="Y536" s="83"/>
      <c r="Z536" s="83"/>
      <c r="AA536" s="83"/>
      <c r="AB536" s="83"/>
      <c r="AC536" s="83"/>
    </row>
    <row r="537" spans="1:29" ht="15.75" customHeight="1">
      <c r="A537" s="83"/>
      <c r="B537" s="83"/>
      <c r="C537" s="32"/>
      <c r="D537" s="32"/>
      <c r="E537" s="83"/>
      <c r="F537" s="83"/>
      <c r="G537" s="32"/>
      <c r="H537" s="83"/>
      <c r="I537" s="32"/>
      <c r="J537" s="32"/>
      <c r="K537" s="32"/>
      <c r="L537" s="83"/>
      <c r="M537" s="83"/>
      <c r="N537" s="83"/>
      <c r="O537" s="83"/>
      <c r="P537" s="83"/>
      <c r="Q537" s="83"/>
      <c r="R537" s="83"/>
      <c r="S537" s="83"/>
      <c r="T537" s="83"/>
      <c r="U537" s="83"/>
      <c r="V537" s="83"/>
      <c r="W537" s="83"/>
      <c r="X537" s="83"/>
      <c r="Y537" s="83"/>
      <c r="Z537" s="83"/>
      <c r="AA537" s="83"/>
      <c r="AB537" s="83"/>
      <c r="AC537" s="83"/>
    </row>
    <row r="538" spans="1:29" ht="15.75" customHeight="1">
      <c r="A538" s="83"/>
      <c r="B538" s="83"/>
      <c r="C538" s="32"/>
      <c r="D538" s="32"/>
      <c r="E538" s="83"/>
      <c r="F538" s="83"/>
      <c r="G538" s="32"/>
      <c r="H538" s="83"/>
      <c r="I538" s="32"/>
      <c r="J538" s="32"/>
      <c r="K538" s="32"/>
      <c r="L538" s="83"/>
      <c r="M538" s="83"/>
      <c r="N538" s="83"/>
      <c r="O538" s="83"/>
      <c r="P538" s="83"/>
      <c r="Q538" s="83"/>
      <c r="R538" s="83"/>
      <c r="S538" s="83"/>
      <c r="T538" s="83"/>
      <c r="U538" s="83"/>
      <c r="V538" s="83"/>
      <c r="W538" s="83"/>
      <c r="X538" s="83"/>
      <c r="Y538" s="83"/>
      <c r="Z538" s="83"/>
      <c r="AA538" s="83"/>
      <c r="AB538" s="83"/>
      <c r="AC538" s="83"/>
    </row>
    <row r="539" spans="1:29" ht="15.75" customHeight="1">
      <c r="A539" s="83"/>
      <c r="B539" s="83"/>
      <c r="C539" s="32"/>
      <c r="D539" s="32"/>
      <c r="E539" s="83"/>
      <c r="F539" s="83"/>
      <c r="G539" s="32"/>
      <c r="H539" s="83"/>
      <c r="I539" s="32"/>
      <c r="J539" s="32"/>
      <c r="K539" s="32"/>
      <c r="L539" s="83"/>
      <c r="M539" s="83"/>
      <c r="N539" s="83"/>
      <c r="O539" s="83"/>
      <c r="P539" s="83"/>
      <c r="Q539" s="83"/>
      <c r="R539" s="83"/>
      <c r="S539" s="83"/>
      <c r="T539" s="83"/>
      <c r="U539" s="83"/>
      <c r="V539" s="83"/>
      <c r="W539" s="83"/>
      <c r="X539" s="83"/>
      <c r="Y539" s="83"/>
      <c r="Z539" s="83"/>
      <c r="AA539" s="83"/>
      <c r="AB539" s="83"/>
      <c r="AC539" s="83"/>
    </row>
    <row r="540" spans="1:29" ht="15.75" customHeight="1">
      <c r="A540" s="83"/>
      <c r="B540" s="83"/>
      <c r="C540" s="32"/>
      <c r="D540" s="32"/>
      <c r="E540" s="83"/>
      <c r="F540" s="83"/>
      <c r="G540" s="32"/>
      <c r="H540" s="83"/>
      <c r="I540" s="32"/>
      <c r="J540" s="32"/>
      <c r="K540" s="32"/>
      <c r="L540" s="83"/>
      <c r="M540" s="83"/>
      <c r="N540" s="83"/>
      <c r="O540" s="83"/>
      <c r="P540" s="83"/>
      <c r="Q540" s="83"/>
      <c r="R540" s="83"/>
      <c r="S540" s="83"/>
      <c r="T540" s="83"/>
      <c r="U540" s="83"/>
      <c r="V540" s="83"/>
      <c r="W540" s="83"/>
      <c r="X540" s="83"/>
      <c r="Y540" s="83"/>
      <c r="Z540" s="83"/>
      <c r="AA540" s="83"/>
      <c r="AB540" s="83"/>
      <c r="AC540" s="83"/>
    </row>
    <row r="541" spans="1:29" ht="15.75" customHeight="1">
      <c r="A541" s="83"/>
      <c r="B541" s="83"/>
      <c r="C541" s="32"/>
      <c r="D541" s="32"/>
      <c r="E541" s="83"/>
      <c r="F541" s="83"/>
      <c r="G541" s="32"/>
      <c r="H541" s="83"/>
      <c r="I541" s="32"/>
      <c r="J541" s="32"/>
      <c r="K541" s="32"/>
      <c r="L541" s="83"/>
      <c r="M541" s="83"/>
      <c r="N541" s="83"/>
      <c r="O541" s="83"/>
      <c r="P541" s="83"/>
      <c r="Q541" s="83"/>
      <c r="R541" s="83"/>
      <c r="S541" s="83"/>
      <c r="T541" s="83"/>
      <c r="U541" s="83"/>
      <c r="V541" s="83"/>
      <c r="W541" s="83"/>
      <c r="X541" s="83"/>
      <c r="Y541" s="83"/>
      <c r="Z541" s="83"/>
      <c r="AA541" s="83"/>
      <c r="AB541" s="83"/>
      <c r="AC541" s="83"/>
    </row>
    <row r="542" spans="1:29" ht="15.75" customHeight="1">
      <c r="A542" s="83"/>
      <c r="B542" s="83"/>
      <c r="C542" s="32"/>
      <c r="D542" s="32"/>
      <c r="E542" s="83"/>
      <c r="F542" s="83"/>
      <c r="G542" s="32"/>
      <c r="H542" s="83"/>
      <c r="I542" s="32"/>
      <c r="J542" s="32"/>
      <c r="K542" s="32"/>
      <c r="L542" s="83"/>
      <c r="M542" s="83"/>
      <c r="N542" s="83"/>
      <c r="O542" s="83"/>
      <c r="P542" s="83"/>
      <c r="Q542" s="83"/>
      <c r="R542" s="83"/>
      <c r="S542" s="83"/>
      <c r="T542" s="83"/>
      <c r="U542" s="83"/>
      <c r="V542" s="83"/>
      <c r="W542" s="83"/>
      <c r="X542" s="83"/>
      <c r="Y542" s="83"/>
      <c r="Z542" s="83"/>
      <c r="AA542" s="83"/>
      <c r="AB542" s="83"/>
      <c r="AC542" s="83"/>
    </row>
    <row r="543" spans="1:29" ht="15.75" customHeight="1">
      <c r="A543" s="83"/>
      <c r="B543" s="83"/>
      <c r="C543" s="32"/>
      <c r="D543" s="32"/>
      <c r="E543" s="83"/>
      <c r="F543" s="83"/>
      <c r="G543" s="32"/>
      <c r="H543" s="83"/>
      <c r="I543" s="32"/>
      <c r="J543" s="32"/>
      <c r="K543" s="32"/>
      <c r="L543" s="83"/>
      <c r="M543" s="83"/>
      <c r="N543" s="83"/>
      <c r="O543" s="83"/>
      <c r="P543" s="83"/>
      <c r="Q543" s="83"/>
      <c r="R543" s="83"/>
      <c r="S543" s="83"/>
      <c r="T543" s="83"/>
      <c r="U543" s="83"/>
      <c r="V543" s="83"/>
      <c r="W543" s="83"/>
      <c r="X543" s="83"/>
      <c r="Y543" s="83"/>
      <c r="Z543" s="83"/>
      <c r="AA543" s="83"/>
      <c r="AB543" s="83"/>
      <c r="AC543" s="83"/>
    </row>
    <row r="544" spans="1:29" ht="15.75" customHeight="1">
      <c r="A544" s="83"/>
      <c r="B544" s="83"/>
      <c r="C544" s="32"/>
      <c r="D544" s="32"/>
      <c r="E544" s="83"/>
      <c r="F544" s="83"/>
      <c r="G544" s="32"/>
      <c r="H544" s="83"/>
      <c r="I544" s="32"/>
      <c r="J544" s="32"/>
      <c r="K544" s="32"/>
      <c r="L544" s="83"/>
      <c r="M544" s="83"/>
      <c r="N544" s="83"/>
      <c r="O544" s="83"/>
      <c r="P544" s="83"/>
      <c r="Q544" s="83"/>
      <c r="R544" s="83"/>
      <c r="S544" s="83"/>
      <c r="T544" s="83"/>
      <c r="U544" s="83"/>
      <c r="V544" s="83"/>
      <c r="W544" s="83"/>
      <c r="X544" s="83"/>
      <c r="Y544" s="83"/>
      <c r="Z544" s="83"/>
      <c r="AA544" s="83"/>
      <c r="AB544" s="83"/>
      <c r="AC544" s="83"/>
    </row>
    <row r="545" spans="1:29" ht="15.75" customHeight="1">
      <c r="A545" s="83"/>
      <c r="B545" s="83"/>
      <c r="C545" s="32"/>
      <c r="D545" s="32"/>
      <c r="E545" s="83"/>
      <c r="F545" s="83"/>
      <c r="G545" s="32"/>
      <c r="H545" s="83"/>
      <c r="I545" s="32"/>
      <c r="J545" s="32"/>
      <c r="K545" s="32"/>
      <c r="L545" s="83"/>
      <c r="M545" s="83"/>
      <c r="N545" s="83"/>
      <c r="O545" s="83"/>
      <c r="P545" s="83"/>
      <c r="Q545" s="83"/>
      <c r="R545" s="83"/>
      <c r="S545" s="83"/>
      <c r="T545" s="83"/>
      <c r="U545" s="83"/>
      <c r="V545" s="83"/>
      <c r="W545" s="83"/>
      <c r="X545" s="83"/>
      <c r="Y545" s="83"/>
      <c r="Z545" s="83"/>
      <c r="AA545" s="83"/>
      <c r="AB545" s="83"/>
      <c r="AC545" s="83"/>
    </row>
    <row r="546" spans="1:29" ht="15.75" customHeight="1">
      <c r="A546" s="83"/>
      <c r="B546" s="83"/>
      <c r="C546" s="32"/>
      <c r="D546" s="32"/>
      <c r="E546" s="83"/>
      <c r="F546" s="83"/>
      <c r="G546" s="32"/>
      <c r="H546" s="83"/>
      <c r="I546" s="32"/>
      <c r="J546" s="32"/>
      <c r="K546" s="32"/>
      <c r="L546" s="83"/>
      <c r="M546" s="83"/>
      <c r="N546" s="83"/>
      <c r="O546" s="83"/>
      <c r="P546" s="83"/>
      <c r="Q546" s="83"/>
      <c r="R546" s="83"/>
      <c r="S546" s="83"/>
      <c r="T546" s="83"/>
      <c r="U546" s="83"/>
      <c r="V546" s="83"/>
      <c r="W546" s="83"/>
      <c r="X546" s="83"/>
      <c r="Y546" s="83"/>
      <c r="Z546" s="83"/>
      <c r="AA546" s="83"/>
      <c r="AB546" s="83"/>
      <c r="AC546" s="83"/>
    </row>
    <row r="547" spans="1:29" ht="15.75" customHeight="1">
      <c r="A547" s="83"/>
      <c r="B547" s="83"/>
      <c r="C547" s="32"/>
      <c r="D547" s="32"/>
      <c r="E547" s="83"/>
      <c r="F547" s="83"/>
      <c r="G547" s="32"/>
      <c r="H547" s="83"/>
      <c r="I547" s="32"/>
      <c r="J547" s="32"/>
      <c r="K547" s="32"/>
      <c r="L547" s="83"/>
      <c r="M547" s="83"/>
      <c r="N547" s="83"/>
      <c r="O547" s="83"/>
      <c r="P547" s="83"/>
      <c r="Q547" s="83"/>
      <c r="R547" s="83"/>
      <c r="S547" s="83"/>
      <c r="T547" s="83"/>
      <c r="U547" s="83"/>
      <c r="V547" s="83"/>
      <c r="W547" s="83"/>
      <c r="X547" s="83"/>
      <c r="Y547" s="83"/>
      <c r="Z547" s="83"/>
      <c r="AA547" s="83"/>
      <c r="AB547" s="83"/>
      <c r="AC547" s="83"/>
    </row>
    <row r="548" spans="1:29" ht="15.75" customHeight="1">
      <c r="A548" s="83"/>
      <c r="B548" s="83"/>
      <c r="C548" s="32"/>
      <c r="D548" s="32"/>
      <c r="E548" s="83"/>
      <c r="F548" s="83"/>
      <c r="G548" s="32"/>
      <c r="H548" s="83"/>
      <c r="I548" s="32"/>
      <c r="J548" s="32"/>
      <c r="K548" s="32"/>
      <c r="L548" s="83"/>
      <c r="M548" s="83"/>
      <c r="N548" s="83"/>
      <c r="O548" s="83"/>
      <c r="P548" s="83"/>
      <c r="Q548" s="83"/>
      <c r="R548" s="83"/>
      <c r="S548" s="83"/>
      <c r="T548" s="83"/>
      <c r="U548" s="83"/>
      <c r="V548" s="83"/>
      <c r="W548" s="83"/>
      <c r="X548" s="83"/>
      <c r="Y548" s="83"/>
      <c r="Z548" s="83"/>
      <c r="AA548" s="83"/>
      <c r="AB548" s="83"/>
      <c r="AC548" s="83"/>
    </row>
    <row r="549" spans="1:29" ht="15.75" customHeight="1">
      <c r="A549" s="83"/>
      <c r="B549" s="83"/>
      <c r="C549" s="32"/>
      <c r="D549" s="32"/>
      <c r="E549" s="83"/>
      <c r="F549" s="83"/>
      <c r="G549" s="32"/>
      <c r="H549" s="83"/>
      <c r="I549" s="32"/>
      <c r="J549" s="32"/>
      <c r="K549" s="32"/>
      <c r="L549" s="83"/>
      <c r="M549" s="83"/>
      <c r="N549" s="83"/>
      <c r="O549" s="83"/>
      <c r="P549" s="83"/>
      <c r="Q549" s="83"/>
      <c r="R549" s="83"/>
      <c r="S549" s="83"/>
      <c r="T549" s="83"/>
      <c r="U549" s="83"/>
      <c r="V549" s="83"/>
      <c r="W549" s="83"/>
      <c r="X549" s="83"/>
      <c r="Y549" s="83"/>
      <c r="Z549" s="83"/>
      <c r="AA549" s="83"/>
      <c r="AB549" s="83"/>
      <c r="AC549" s="83"/>
    </row>
    <row r="550" spans="1:29" ht="15.75" customHeight="1">
      <c r="A550" s="83"/>
      <c r="B550" s="83"/>
      <c r="C550" s="32"/>
      <c r="D550" s="32"/>
      <c r="E550" s="83"/>
      <c r="F550" s="83"/>
      <c r="G550" s="32"/>
      <c r="H550" s="83"/>
      <c r="I550" s="32"/>
      <c r="J550" s="32"/>
      <c r="K550" s="32"/>
      <c r="L550" s="83"/>
      <c r="M550" s="83"/>
      <c r="N550" s="83"/>
      <c r="O550" s="83"/>
      <c r="P550" s="83"/>
      <c r="Q550" s="83"/>
      <c r="R550" s="83"/>
      <c r="S550" s="83"/>
      <c r="T550" s="83"/>
      <c r="U550" s="83"/>
      <c r="V550" s="83"/>
      <c r="W550" s="83"/>
      <c r="X550" s="83"/>
      <c r="Y550" s="83"/>
      <c r="Z550" s="83"/>
      <c r="AA550" s="83"/>
      <c r="AB550" s="83"/>
      <c r="AC550" s="83"/>
    </row>
    <row r="551" spans="1:29" ht="15.75" customHeight="1">
      <c r="A551" s="83"/>
      <c r="B551" s="83"/>
      <c r="C551" s="32"/>
      <c r="D551" s="32"/>
      <c r="E551" s="83"/>
      <c r="F551" s="83"/>
      <c r="G551" s="32"/>
      <c r="H551" s="83"/>
      <c r="I551" s="32"/>
      <c r="J551" s="32"/>
      <c r="K551" s="32"/>
      <c r="L551" s="83"/>
      <c r="M551" s="83"/>
      <c r="N551" s="83"/>
      <c r="O551" s="83"/>
      <c r="P551" s="83"/>
      <c r="Q551" s="83"/>
      <c r="R551" s="83"/>
      <c r="S551" s="83"/>
      <c r="T551" s="83"/>
      <c r="U551" s="83"/>
      <c r="V551" s="83"/>
      <c r="W551" s="83"/>
      <c r="X551" s="83"/>
      <c r="Y551" s="83"/>
      <c r="Z551" s="83"/>
      <c r="AA551" s="83"/>
      <c r="AB551" s="83"/>
      <c r="AC551" s="83"/>
    </row>
    <row r="552" spans="1:29" ht="15.75" customHeight="1">
      <c r="A552" s="83"/>
      <c r="B552" s="83"/>
      <c r="C552" s="32"/>
      <c r="D552" s="32"/>
      <c r="E552" s="83"/>
      <c r="F552" s="83"/>
      <c r="G552" s="32"/>
      <c r="H552" s="83"/>
      <c r="I552" s="32"/>
      <c r="J552" s="32"/>
      <c r="K552" s="32"/>
      <c r="L552" s="83"/>
      <c r="M552" s="83"/>
      <c r="N552" s="83"/>
      <c r="O552" s="83"/>
      <c r="P552" s="83"/>
      <c r="Q552" s="83"/>
      <c r="R552" s="83"/>
      <c r="S552" s="83"/>
      <c r="T552" s="83"/>
      <c r="U552" s="83"/>
      <c r="V552" s="83"/>
      <c r="W552" s="83"/>
      <c r="X552" s="83"/>
      <c r="Y552" s="83"/>
      <c r="Z552" s="83"/>
      <c r="AA552" s="83"/>
      <c r="AB552" s="83"/>
      <c r="AC552" s="83"/>
    </row>
    <row r="553" spans="1:29" ht="15.75" customHeight="1">
      <c r="A553" s="83"/>
      <c r="B553" s="83"/>
      <c r="C553" s="32"/>
      <c r="D553" s="32"/>
      <c r="E553" s="83"/>
      <c r="F553" s="83"/>
      <c r="G553" s="32"/>
      <c r="H553" s="83"/>
      <c r="I553" s="32"/>
      <c r="J553" s="32"/>
      <c r="K553" s="32"/>
      <c r="L553" s="83"/>
      <c r="M553" s="83"/>
      <c r="N553" s="83"/>
      <c r="O553" s="83"/>
      <c r="P553" s="83"/>
      <c r="Q553" s="83"/>
      <c r="R553" s="83"/>
      <c r="S553" s="83"/>
      <c r="T553" s="83"/>
      <c r="U553" s="83"/>
      <c r="V553" s="83"/>
      <c r="W553" s="83"/>
      <c r="X553" s="83"/>
      <c r="Y553" s="83"/>
      <c r="Z553" s="83"/>
      <c r="AA553" s="83"/>
      <c r="AB553" s="83"/>
      <c r="AC553" s="83"/>
    </row>
    <row r="554" spans="1:29" ht="15.75" customHeight="1">
      <c r="A554" s="83"/>
      <c r="B554" s="83"/>
      <c r="C554" s="32"/>
      <c r="D554" s="32"/>
      <c r="E554" s="83"/>
      <c r="F554" s="83"/>
      <c r="G554" s="32"/>
      <c r="H554" s="83"/>
      <c r="I554" s="32"/>
      <c r="J554" s="32"/>
      <c r="K554" s="32"/>
      <c r="L554" s="83"/>
      <c r="M554" s="83"/>
      <c r="N554" s="83"/>
      <c r="O554" s="83"/>
      <c r="P554" s="83"/>
      <c r="Q554" s="83"/>
      <c r="R554" s="83"/>
      <c r="S554" s="83"/>
      <c r="T554" s="83"/>
      <c r="U554" s="83"/>
      <c r="V554" s="83"/>
      <c r="W554" s="83"/>
      <c r="X554" s="83"/>
      <c r="Y554" s="83"/>
      <c r="Z554" s="83"/>
      <c r="AA554" s="83"/>
      <c r="AB554" s="83"/>
      <c r="AC554" s="83"/>
    </row>
    <row r="555" spans="1:29" ht="15.75" customHeight="1">
      <c r="A555" s="83"/>
      <c r="B555" s="83"/>
      <c r="C555" s="32"/>
      <c r="D555" s="32"/>
      <c r="E555" s="83"/>
      <c r="F555" s="83"/>
      <c r="G555" s="32"/>
      <c r="H555" s="83"/>
      <c r="I555" s="32"/>
      <c r="J555" s="32"/>
      <c r="K555" s="32"/>
      <c r="L555" s="83"/>
      <c r="M555" s="83"/>
      <c r="N555" s="83"/>
      <c r="O555" s="83"/>
      <c r="P555" s="83"/>
      <c r="Q555" s="83"/>
      <c r="R555" s="83"/>
      <c r="S555" s="83"/>
      <c r="T555" s="83"/>
      <c r="U555" s="83"/>
      <c r="V555" s="83"/>
      <c r="W555" s="83"/>
      <c r="X555" s="83"/>
      <c r="Y555" s="83"/>
      <c r="Z555" s="83"/>
      <c r="AA555" s="83"/>
      <c r="AB555" s="83"/>
      <c r="AC555" s="83"/>
    </row>
    <row r="556" spans="1:29" ht="15.75" customHeight="1">
      <c r="A556" s="83"/>
      <c r="B556" s="83"/>
      <c r="C556" s="32"/>
      <c r="D556" s="32"/>
      <c r="E556" s="83"/>
      <c r="F556" s="83"/>
      <c r="G556" s="32"/>
      <c r="H556" s="83"/>
      <c r="I556" s="32"/>
      <c r="J556" s="32"/>
      <c r="K556" s="32"/>
      <c r="L556" s="83"/>
      <c r="M556" s="83"/>
      <c r="N556" s="83"/>
      <c r="O556" s="83"/>
      <c r="P556" s="83"/>
      <c r="Q556" s="83"/>
      <c r="R556" s="83"/>
      <c r="S556" s="83"/>
      <c r="T556" s="83"/>
      <c r="U556" s="83"/>
      <c r="V556" s="83"/>
      <c r="W556" s="83"/>
      <c r="X556" s="83"/>
      <c r="Y556" s="83"/>
      <c r="Z556" s="83"/>
      <c r="AA556" s="83"/>
      <c r="AB556" s="83"/>
      <c r="AC556" s="83"/>
    </row>
    <row r="557" spans="1:29" ht="15.75" customHeight="1">
      <c r="A557" s="83"/>
      <c r="B557" s="83"/>
      <c r="C557" s="32"/>
      <c r="D557" s="32"/>
      <c r="E557" s="83"/>
      <c r="F557" s="83"/>
      <c r="G557" s="32"/>
      <c r="H557" s="83"/>
      <c r="I557" s="32"/>
      <c r="J557" s="32"/>
      <c r="K557" s="32"/>
      <c r="L557" s="83"/>
      <c r="M557" s="83"/>
      <c r="N557" s="83"/>
      <c r="O557" s="83"/>
      <c r="P557" s="83"/>
      <c r="Q557" s="83"/>
      <c r="R557" s="83"/>
      <c r="S557" s="83"/>
      <c r="T557" s="83"/>
      <c r="U557" s="83"/>
      <c r="V557" s="83"/>
      <c r="W557" s="83"/>
      <c r="X557" s="83"/>
      <c r="Y557" s="83"/>
      <c r="Z557" s="83"/>
      <c r="AA557" s="83"/>
      <c r="AB557" s="83"/>
      <c r="AC557" s="83"/>
    </row>
    <row r="558" spans="1:29" ht="15.75" customHeight="1">
      <c r="A558" s="83"/>
      <c r="B558" s="83"/>
      <c r="C558" s="32"/>
      <c r="D558" s="32"/>
      <c r="E558" s="83"/>
      <c r="F558" s="83"/>
      <c r="G558" s="32"/>
      <c r="H558" s="83"/>
      <c r="I558" s="32"/>
      <c r="J558" s="32"/>
      <c r="K558" s="32"/>
      <c r="L558" s="83"/>
      <c r="M558" s="83"/>
      <c r="N558" s="83"/>
      <c r="O558" s="83"/>
      <c r="P558" s="83"/>
      <c r="Q558" s="83"/>
      <c r="R558" s="83"/>
      <c r="S558" s="83"/>
      <c r="T558" s="83"/>
      <c r="U558" s="83"/>
      <c r="V558" s="83"/>
      <c r="W558" s="83"/>
      <c r="X558" s="83"/>
      <c r="Y558" s="83"/>
      <c r="Z558" s="83"/>
      <c r="AA558" s="83"/>
      <c r="AB558" s="83"/>
      <c r="AC558" s="83"/>
    </row>
    <row r="559" spans="1:29" ht="15.75" customHeight="1">
      <c r="A559" s="83"/>
      <c r="B559" s="83"/>
      <c r="C559" s="32"/>
      <c r="D559" s="32"/>
      <c r="E559" s="83"/>
      <c r="F559" s="83"/>
      <c r="G559" s="32"/>
      <c r="H559" s="83"/>
      <c r="I559" s="32"/>
      <c r="J559" s="32"/>
      <c r="K559" s="32"/>
      <c r="L559" s="83"/>
      <c r="M559" s="83"/>
      <c r="N559" s="83"/>
      <c r="O559" s="83"/>
      <c r="P559" s="83"/>
      <c r="Q559" s="83"/>
      <c r="R559" s="83"/>
      <c r="S559" s="83"/>
      <c r="T559" s="83"/>
      <c r="U559" s="83"/>
      <c r="V559" s="83"/>
      <c r="W559" s="83"/>
      <c r="X559" s="83"/>
      <c r="Y559" s="83"/>
      <c r="Z559" s="83"/>
      <c r="AA559" s="83"/>
      <c r="AB559" s="83"/>
      <c r="AC559" s="83"/>
    </row>
    <row r="560" spans="1:29" ht="15.75" customHeight="1">
      <c r="A560" s="83"/>
      <c r="B560" s="83"/>
      <c r="C560" s="32"/>
      <c r="D560" s="32"/>
      <c r="E560" s="83"/>
      <c r="F560" s="83"/>
      <c r="G560" s="32"/>
      <c r="H560" s="83"/>
      <c r="I560" s="32"/>
      <c r="J560" s="32"/>
      <c r="K560" s="32"/>
      <c r="L560" s="83"/>
      <c r="M560" s="83"/>
      <c r="N560" s="83"/>
      <c r="O560" s="83"/>
      <c r="P560" s="83"/>
      <c r="Q560" s="83"/>
      <c r="R560" s="83"/>
      <c r="S560" s="83"/>
      <c r="T560" s="83"/>
      <c r="U560" s="83"/>
      <c r="V560" s="83"/>
      <c r="W560" s="83"/>
      <c r="X560" s="83"/>
      <c r="Y560" s="83"/>
      <c r="Z560" s="83"/>
      <c r="AA560" s="83"/>
      <c r="AB560" s="83"/>
      <c r="AC560" s="83"/>
    </row>
    <row r="561" spans="1:29" ht="15.75" customHeight="1">
      <c r="A561" s="83"/>
      <c r="B561" s="83"/>
      <c r="C561" s="32"/>
      <c r="D561" s="32"/>
      <c r="E561" s="83"/>
      <c r="F561" s="83"/>
      <c r="G561" s="32"/>
      <c r="H561" s="83"/>
      <c r="I561" s="32"/>
      <c r="J561" s="32"/>
      <c r="K561" s="32"/>
      <c r="L561" s="83"/>
      <c r="M561" s="83"/>
      <c r="N561" s="83"/>
      <c r="O561" s="83"/>
      <c r="P561" s="83"/>
      <c r="Q561" s="83"/>
      <c r="R561" s="83"/>
      <c r="S561" s="83"/>
      <c r="T561" s="83"/>
      <c r="U561" s="83"/>
      <c r="V561" s="83"/>
      <c r="W561" s="83"/>
      <c r="X561" s="83"/>
      <c r="Y561" s="83"/>
      <c r="Z561" s="83"/>
      <c r="AA561" s="83"/>
      <c r="AB561" s="83"/>
      <c r="AC561" s="83"/>
    </row>
    <row r="562" spans="1:29" ht="15.75" customHeight="1">
      <c r="A562" s="83"/>
      <c r="B562" s="83"/>
      <c r="C562" s="32"/>
      <c r="D562" s="32"/>
      <c r="E562" s="83"/>
      <c r="F562" s="83"/>
      <c r="G562" s="32"/>
      <c r="H562" s="83"/>
      <c r="I562" s="32"/>
      <c r="J562" s="32"/>
      <c r="K562" s="32"/>
      <c r="L562" s="83"/>
      <c r="M562" s="83"/>
      <c r="N562" s="83"/>
      <c r="O562" s="83"/>
      <c r="P562" s="83"/>
      <c r="Q562" s="83"/>
      <c r="R562" s="83"/>
      <c r="S562" s="83"/>
      <c r="T562" s="83"/>
      <c r="U562" s="83"/>
      <c r="V562" s="83"/>
      <c r="W562" s="83"/>
      <c r="X562" s="83"/>
      <c r="Y562" s="83"/>
      <c r="Z562" s="83"/>
      <c r="AA562" s="83"/>
      <c r="AB562" s="83"/>
      <c r="AC562" s="83"/>
    </row>
    <row r="563" spans="1:29" ht="15.75" customHeight="1">
      <c r="A563" s="83"/>
      <c r="B563" s="83"/>
      <c r="C563" s="32"/>
      <c r="D563" s="32"/>
      <c r="E563" s="83"/>
      <c r="F563" s="83"/>
      <c r="G563" s="32"/>
      <c r="H563" s="83"/>
      <c r="I563" s="32"/>
      <c r="J563" s="32"/>
      <c r="K563" s="32"/>
      <c r="L563" s="83"/>
      <c r="M563" s="83"/>
      <c r="N563" s="83"/>
      <c r="O563" s="83"/>
      <c r="P563" s="83"/>
      <c r="Q563" s="83"/>
      <c r="R563" s="83"/>
      <c r="S563" s="83"/>
      <c r="T563" s="83"/>
      <c r="U563" s="83"/>
      <c r="V563" s="83"/>
      <c r="W563" s="83"/>
      <c r="X563" s="83"/>
      <c r="Y563" s="83"/>
      <c r="Z563" s="83"/>
      <c r="AA563" s="83"/>
      <c r="AB563" s="83"/>
      <c r="AC563" s="83"/>
    </row>
    <row r="564" spans="1:29" ht="15.75" customHeight="1">
      <c r="A564" s="83"/>
      <c r="B564" s="83"/>
      <c r="C564" s="32"/>
      <c r="D564" s="32"/>
      <c r="E564" s="83"/>
      <c r="F564" s="83"/>
      <c r="G564" s="32"/>
      <c r="H564" s="83"/>
      <c r="I564" s="32"/>
      <c r="J564" s="32"/>
      <c r="K564" s="32"/>
      <c r="L564" s="83"/>
      <c r="M564" s="83"/>
      <c r="N564" s="83"/>
      <c r="O564" s="83"/>
      <c r="P564" s="83"/>
      <c r="Q564" s="83"/>
      <c r="R564" s="83"/>
      <c r="S564" s="83"/>
      <c r="T564" s="83"/>
      <c r="U564" s="83"/>
      <c r="V564" s="83"/>
      <c r="W564" s="83"/>
      <c r="X564" s="83"/>
      <c r="Y564" s="83"/>
      <c r="Z564" s="83"/>
      <c r="AA564" s="83"/>
      <c r="AB564" s="83"/>
      <c r="AC564" s="83"/>
    </row>
    <row r="565" spans="1:29" ht="15.75" customHeight="1">
      <c r="A565" s="83"/>
      <c r="B565" s="83"/>
      <c r="C565" s="32"/>
      <c r="D565" s="32"/>
      <c r="E565" s="83"/>
      <c r="F565" s="83"/>
      <c r="G565" s="32"/>
      <c r="H565" s="83"/>
      <c r="I565" s="32"/>
      <c r="J565" s="32"/>
      <c r="K565" s="32"/>
      <c r="L565" s="83"/>
      <c r="M565" s="83"/>
      <c r="N565" s="83"/>
      <c r="O565" s="83"/>
      <c r="P565" s="83"/>
      <c r="Q565" s="83"/>
      <c r="R565" s="83"/>
      <c r="S565" s="83"/>
      <c r="T565" s="83"/>
      <c r="U565" s="83"/>
      <c r="V565" s="83"/>
      <c r="W565" s="83"/>
      <c r="X565" s="83"/>
      <c r="Y565" s="83"/>
      <c r="Z565" s="83"/>
      <c r="AA565" s="83"/>
      <c r="AB565" s="83"/>
      <c r="AC565" s="83"/>
    </row>
    <row r="566" spans="1:29" ht="15.75" customHeight="1">
      <c r="A566" s="83"/>
      <c r="B566" s="83"/>
      <c r="C566" s="32"/>
      <c r="D566" s="32"/>
      <c r="E566" s="83"/>
      <c r="F566" s="83"/>
      <c r="G566" s="32"/>
      <c r="H566" s="83"/>
      <c r="I566" s="32"/>
      <c r="J566" s="32"/>
      <c r="K566" s="32"/>
      <c r="L566" s="83"/>
      <c r="M566" s="83"/>
      <c r="N566" s="83"/>
      <c r="O566" s="83"/>
      <c r="P566" s="83"/>
      <c r="Q566" s="83"/>
      <c r="R566" s="83"/>
      <c r="S566" s="83"/>
      <c r="T566" s="83"/>
      <c r="U566" s="83"/>
      <c r="V566" s="83"/>
      <c r="W566" s="83"/>
      <c r="X566" s="83"/>
      <c r="Y566" s="83"/>
      <c r="Z566" s="83"/>
      <c r="AA566" s="83"/>
      <c r="AB566" s="83"/>
      <c r="AC566" s="83"/>
    </row>
    <row r="567" spans="1:29" ht="15.75" customHeight="1">
      <c r="A567" s="83"/>
      <c r="B567" s="83"/>
      <c r="C567" s="32"/>
      <c r="D567" s="32"/>
      <c r="E567" s="83"/>
      <c r="F567" s="83"/>
      <c r="G567" s="32"/>
      <c r="H567" s="83"/>
      <c r="I567" s="32"/>
      <c r="J567" s="32"/>
      <c r="K567" s="32"/>
      <c r="L567" s="83"/>
      <c r="M567" s="83"/>
      <c r="N567" s="83"/>
      <c r="O567" s="83"/>
      <c r="P567" s="83"/>
      <c r="Q567" s="83"/>
      <c r="R567" s="83"/>
      <c r="S567" s="83"/>
      <c r="T567" s="83"/>
      <c r="U567" s="83"/>
      <c r="V567" s="83"/>
      <c r="W567" s="83"/>
      <c r="X567" s="83"/>
      <c r="Y567" s="83"/>
      <c r="Z567" s="83"/>
      <c r="AA567" s="83"/>
      <c r="AB567" s="83"/>
      <c r="AC567" s="83"/>
    </row>
    <row r="568" spans="1:29" ht="15.75" customHeight="1">
      <c r="A568" s="83"/>
      <c r="B568" s="83"/>
      <c r="C568" s="32"/>
      <c r="D568" s="32"/>
      <c r="E568" s="83"/>
      <c r="F568" s="83"/>
      <c r="G568" s="32"/>
      <c r="H568" s="83"/>
      <c r="I568" s="32"/>
      <c r="J568" s="32"/>
      <c r="K568" s="32"/>
      <c r="L568" s="83"/>
      <c r="M568" s="83"/>
      <c r="N568" s="83"/>
      <c r="O568" s="83"/>
      <c r="P568" s="83"/>
      <c r="Q568" s="83"/>
      <c r="R568" s="83"/>
      <c r="S568" s="83"/>
      <c r="T568" s="83"/>
      <c r="U568" s="83"/>
      <c r="V568" s="83"/>
      <c r="W568" s="83"/>
      <c r="X568" s="83"/>
      <c r="Y568" s="83"/>
      <c r="Z568" s="83"/>
      <c r="AA568" s="83"/>
      <c r="AB568" s="83"/>
      <c r="AC568" s="83"/>
    </row>
    <row r="569" spans="1:29" ht="15.75" customHeight="1">
      <c r="A569" s="83"/>
      <c r="B569" s="83"/>
      <c r="C569" s="32"/>
      <c r="D569" s="32"/>
      <c r="E569" s="83"/>
      <c r="F569" s="83"/>
      <c r="G569" s="32"/>
      <c r="H569" s="83"/>
      <c r="I569" s="32"/>
      <c r="J569" s="32"/>
      <c r="K569" s="32"/>
      <c r="L569" s="83"/>
      <c r="M569" s="83"/>
      <c r="N569" s="83"/>
      <c r="O569" s="83"/>
      <c r="P569" s="83"/>
      <c r="Q569" s="83"/>
      <c r="R569" s="83"/>
      <c r="S569" s="83"/>
      <c r="T569" s="83"/>
      <c r="U569" s="83"/>
      <c r="V569" s="83"/>
      <c r="W569" s="83"/>
      <c r="X569" s="83"/>
      <c r="Y569" s="83"/>
      <c r="Z569" s="83"/>
      <c r="AA569" s="83"/>
      <c r="AB569" s="83"/>
      <c r="AC569" s="83"/>
    </row>
    <row r="570" spans="1:29" ht="15.75" customHeight="1">
      <c r="A570" s="83"/>
      <c r="B570" s="83"/>
      <c r="C570" s="32"/>
      <c r="D570" s="32"/>
      <c r="E570" s="83"/>
      <c r="F570" s="83"/>
      <c r="G570" s="32"/>
      <c r="H570" s="83"/>
      <c r="I570" s="32"/>
      <c r="J570" s="32"/>
      <c r="K570" s="32"/>
      <c r="L570" s="83"/>
      <c r="M570" s="83"/>
      <c r="N570" s="83"/>
      <c r="O570" s="83"/>
      <c r="P570" s="83"/>
      <c r="Q570" s="83"/>
      <c r="R570" s="83"/>
      <c r="S570" s="83"/>
      <c r="T570" s="83"/>
      <c r="U570" s="83"/>
      <c r="V570" s="83"/>
      <c r="W570" s="83"/>
      <c r="X570" s="83"/>
      <c r="Y570" s="83"/>
      <c r="Z570" s="83"/>
      <c r="AA570" s="83"/>
      <c r="AB570" s="83"/>
      <c r="AC570" s="83"/>
    </row>
    <row r="571" spans="1:29" ht="15.75" customHeight="1">
      <c r="A571" s="83"/>
      <c r="B571" s="83"/>
      <c r="C571" s="32"/>
      <c r="D571" s="32"/>
      <c r="E571" s="83"/>
      <c r="F571" s="83"/>
      <c r="G571" s="32"/>
      <c r="H571" s="83"/>
      <c r="I571" s="32"/>
      <c r="J571" s="32"/>
      <c r="K571" s="32"/>
      <c r="L571" s="83"/>
      <c r="M571" s="83"/>
      <c r="N571" s="83"/>
      <c r="O571" s="83"/>
      <c r="P571" s="83"/>
      <c r="Q571" s="83"/>
      <c r="R571" s="83"/>
      <c r="S571" s="83"/>
      <c r="T571" s="83"/>
      <c r="U571" s="83"/>
      <c r="V571" s="83"/>
      <c r="W571" s="83"/>
      <c r="X571" s="83"/>
      <c r="Y571" s="83"/>
      <c r="Z571" s="83"/>
      <c r="AA571" s="83"/>
      <c r="AB571" s="83"/>
      <c r="AC571" s="83"/>
    </row>
    <row r="572" spans="1:29" ht="15.75" customHeight="1">
      <c r="A572" s="83"/>
      <c r="B572" s="83"/>
      <c r="C572" s="32"/>
      <c r="D572" s="32"/>
      <c r="E572" s="83"/>
      <c r="F572" s="83"/>
      <c r="G572" s="32"/>
      <c r="H572" s="83"/>
      <c r="I572" s="32"/>
      <c r="J572" s="32"/>
      <c r="K572" s="32"/>
      <c r="L572" s="83"/>
      <c r="M572" s="83"/>
      <c r="N572" s="83"/>
      <c r="O572" s="83"/>
      <c r="P572" s="83"/>
      <c r="Q572" s="83"/>
      <c r="R572" s="83"/>
      <c r="S572" s="83"/>
      <c r="T572" s="83"/>
      <c r="U572" s="83"/>
      <c r="V572" s="83"/>
      <c r="W572" s="83"/>
      <c r="X572" s="83"/>
      <c r="Y572" s="83"/>
      <c r="Z572" s="83"/>
      <c r="AA572" s="83"/>
      <c r="AB572" s="83"/>
      <c r="AC572" s="83"/>
    </row>
    <row r="573" spans="1:29" ht="15.75" customHeight="1">
      <c r="A573" s="83"/>
      <c r="B573" s="83"/>
      <c r="C573" s="32"/>
      <c r="D573" s="32"/>
      <c r="E573" s="83"/>
      <c r="F573" s="83"/>
      <c r="G573" s="32"/>
      <c r="H573" s="83"/>
      <c r="I573" s="32"/>
      <c r="J573" s="32"/>
      <c r="K573" s="32"/>
      <c r="L573" s="83"/>
      <c r="M573" s="83"/>
      <c r="N573" s="83"/>
      <c r="O573" s="83"/>
      <c r="P573" s="83"/>
      <c r="Q573" s="83"/>
      <c r="R573" s="83"/>
      <c r="S573" s="83"/>
      <c r="T573" s="83"/>
      <c r="U573" s="83"/>
      <c r="V573" s="83"/>
      <c r="W573" s="83"/>
      <c r="X573" s="83"/>
      <c r="Y573" s="83"/>
      <c r="Z573" s="83"/>
      <c r="AA573" s="83"/>
      <c r="AB573" s="83"/>
      <c r="AC573" s="83"/>
    </row>
    <row r="574" spans="1:29" ht="15.75" customHeight="1">
      <c r="A574" s="83"/>
      <c r="B574" s="83"/>
      <c r="C574" s="32"/>
      <c r="D574" s="32"/>
      <c r="E574" s="83"/>
      <c r="F574" s="83"/>
      <c r="G574" s="32"/>
      <c r="H574" s="83"/>
      <c r="I574" s="32"/>
      <c r="J574" s="32"/>
      <c r="K574" s="32"/>
      <c r="L574" s="83"/>
      <c r="M574" s="83"/>
      <c r="N574" s="83"/>
      <c r="O574" s="83"/>
      <c r="P574" s="83"/>
      <c r="Q574" s="83"/>
      <c r="R574" s="83"/>
      <c r="S574" s="83"/>
      <c r="T574" s="83"/>
      <c r="U574" s="83"/>
      <c r="V574" s="83"/>
      <c r="W574" s="83"/>
      <c r="X574" s="83"/>
      <c r="Y574" s="83"/>
      <c r="Z574" s="83"/>
      <c r="AA574" s="83"/>
      <c r="AB574" s="83"/>
      <c r="AC574" s="83"/>
    </row>
    <row r="575" spans="1:29" ht="15.75" customHeight="1">
      <c r="A575" s="83"/>
      <c r="B575" s="83"/>
      <c r="C575" s="32"/>
      <c r="D575" s="32"/>
      <c r="E575" s="83"/>
      <c r="F575" s="83"/>
      <c r="G575" s="32"/>
      <c r="H575" s="83"/>
      <c r="I575" s="32"/>
      <c r="J575" s="32"/>
      <c r="K575" s="32"/>
      <c r="L575" s="83"/>
      <c r="M575" s="83"/>
      <c r="N575" s="83"/>
      <c r="O575" s="83"/>
      <c r="P575" s="83"/>
      <c r="Q575" s="83"/>
      <c r="R575" s="83"/>
      <c r="S575" s="83"/>
      <c r="T575" s="83"/>
      <c r="U575" s="83"/>
      <c r="V575" s="83"/>
      <c r="W575" s="83"/>
      <c r="X575" s="83"/>
      <c r="Y575" s="83"/>
      <c r="Z575" s="83"/>
      <c r="AA575" s="83"/>
      <c r="AB575" s="83"/>
      <c r="AC575" s="83"/>
    </row>
    <row r="576" spans="1:29" ht="15.75" customHeight="1">
      <c r="A576" s="83"/>
      <c r="B576" s="83"/>
      <c r="C576" s="32"/>
      <c r="D576" s="32"/>
      <c r="E576" s="83"/>
      <c r="F576" s="83"/>
      <c r="G576" s="32"/>
      <c r="H576" s="83"/>
      <c r="I576" s="32"/>
      <c r="J576" s="32"/>
      <c r="K576" s="32"/>
      <c r="L576" s="83"/>
      <c r="M576" s="83"/>
      <c r="N576" s="83"/>
      <c r="O576" s="83"/>
      <c r="P576" s="83"/>
      <c r="Q576" s="83"/>
      <c r="R576" s="83"/>
      <c r="S576" s="83"/>
      <c r="T576" s="83"/>
      <c r="U576" s="83"/>
      <c r="V576" s="83"/>
      <c r="W576" s="83"/>
      <c r="X576" s="83"/>
      <c r="Y576" s="83"/>
      <c r="Z576" s="83"/>
      <c r="AA576" s="83"/>
      <c r="AB576" s="83"/>
      <c r="AC576" s="83"/>
    </row>
    <row r="577" spans="1:29" ht="15.75" customHeight="1">
      <c r="A577" s="83"/>
      <c r="B577" s="83"/>
      <c r="C577" s="32"/>
      <c r="D577" s="32"/>
      <c r="E577" s="83"/>
      <c r="F577" s="83"/>
      <c r="G577" s="32"/>
      <c r="H577" s="83"/>
      <c r="I577" s="32"/>
      <c r="J577" s="32"/>
      <c r="K577" s="32"/>
      <c r="L577" s="83"/>
      <c r="M577" s="83"/>
      <c r="N577" s="83"/>
      <c r="O577" s="83"/>
      <c r="P577" s="83"/>
      <c r="Q577" s="83"/>
      <c r="R577" s="83"/>
      <c r="S577" s="83"/>
      <c r="T577" s="83"/>
      <c r="U577" s="83"/>
      <c r="V577" s="83"/>
      <c r="W577" s="83"/>
      <c r="X577" s="83"/>
      <c r="Y577" s="83"/>
      <c r="Z577" s="83"/>
      <c r="AA577" s="83"/>
      <c r="AB577" s="83"/>
      <c r="AC577" s="83"/>
    </row>
    <row r="578" spans="1:29" ht="15.75" customHeight="1">
      <c r="A578" s="83"/>
      <c r="B578" s="83"/>
      <c r="C578" s="32"/>
      <c r="D578" s="32"/>
      <c r="E578" s="83"/>
      <c r="F578" s="83"/>
      <c r="G578" s="32"/>
      <c r="H578" s="83"/>
      <c r="I578" s="32"/>
      <c r="J578" s="32"/>
      <c r="K578" s="32"/>
      <c r="L578" s="83"/>
      <c r="M578" s="83"/>
      <c r="N578" s="83"/>
      <c r="O578" s="83"/>
      <c r="P578" s="83"/>
      <c r="Q578" s="83"/>
      <c r="R578" s="83"/>
      <c r="S578" s="83"/>
      <c r="T578" s="83"/>
      <c r="U578" s="83"/>
      <c r="V578" s="83"/>
      <c r="W578" s="83"/>
      <c r="X578" s="83"/>
      <c r="Y578" s="83"/>
      <c r="Z578" s="83"/>
      <c r="AA578" s="83"/>
      <c r="AB578" s="83"/>
      <c r="AC578" s="83"/>
    </row>
    <row r="579" spans="1:29" ht="15.75" customHeight="1">
      <c r="A579" s="83"/>
      <c r="B579" s="83"/>
      <c r="C579" s="32"/>
      <c r="D579" s="32"/>
      <c r="E579" s="83"/>
      <c r="F579" s="83"/>
      <c r="G579" s="32"/>
      <c r="H579" s="83"/>
      <c r="I579" s="32"/>
      <c r="J579" s="32"/>
      <c r="K579" s="32"/>
      <c r="L579" s="83"/>
      <c r="M579" s="83"/>
      <c r="N579" s="83"/>
      <c r="O579" s="83"/>
      <c r="P579" s="83"/>
      <c r="Q579" s="83"/>
      <c r="R579" s="83"/>
      <c r="S579" s="83"/>
      <c r="T579" s="83"/>
      <c r="U579" s="83"/>
      <c r="V579" s="83"/>
      <c r="W579" s="83"/>
      <c r="X579" s="83"/>
      <c r="Y579" s="83"/>
      <c r="Z579" s="83"/>
      <c r="AA579" s="83"/>
      <c r="AB579" s="83"/>
      <c r="AC579" s="83"/>
    </row>
    <row r="580" spans="1:29" ht="15.75" customHeight="1">
      <c r="A580" s="83"/>
      <c r="B580" s="83"/>
      <c r="C580" s="32"/>
      <c r="D580" s="32"/>
      <c r="E580" s="83"/>
      <c r="F580" s="83"/>
      <c r="G580" s="32"/>
      <c r="H580" s="83"/>
      <c r="I580" s="32"/>
      <c r="J580" s="32"/>
      <c r="K580" s="32"/>
      <c r="L580" s="83"/>
      <c r="M580" s="83"/>
      <c r="N580" s="83"/>
      <c r="O580" s="83"/>
      <c r="P580" s="83"/>
      <c r="Q580" s="83"/>
      <c r="R580" s="83"/>
      <c r="S580" s="83"/>
      <c r="T580" s="83"/>
      <c r="U580" s="83"/>
      <c r="V580" s="83"/>
      <c r="W580" s="83"/>
      <c r="X580" s="83"/>
      <c r="Y580" s="83"/>
      <c r="Z580" s="83"/>
      <c r="AA580" s="83"/>
      <c r="AB580" s="83"/>
      <c r="AC580" s="83"/>
    </row>
    <row r="581" spans="1:29" ht="15.75" customHeight="1">
      <c r="A581" s="83"/>
      <c r="B581" s="83"/>
      <c r="C581" s="32"/>
      <c r="D581" s="32"/>
      <c r="E581" s="83"/>
      <c r="F581" s="83"/>
      <c r="G581" s="32"/>
      <c r="H581" s="83"/>
      <c r="I581" s="32"/>
      <c r="J581" s="32"/>
      <c r="K581" s="32"/>
      <c r="L581" s="83"/>
      <c r="M581" s="83"/>
      <c r="N581" s="83"/>
      <c r="O581" s="83"/>
      <c r="P581" s="83"/>
      <c r="Q581" s="83"/>
      <c r="R581" s="83"/>
      <c r="S581" s="83"/>
      <c r="T581" s="83"/>
      <c r="U581" s="83"/>
      <c r="V581" s="83"/>
      <c r="W581" s="83"/>
      <c r="X581" s="83"/>
      <c r="Y581" s="83"/>
      <c r="Z581" s="83"/>
      <c r="AA581" s="83"/>
      <c r="AB581" s="83"/>
      <c r="AC581" s="83"/>
    </row>
    <row r="582" spans="1:29" ht="15.75" customHeight="1">
      <c r="A582" s="83"/>
      <c r="B582" s="83"/>
      <c r="C582" s="32"/>
      <c r="D582" s="32"/>
      <c r="E582" s="83"/>
      <c r="F582" s="83"/>
      <c r="G582" s="32"/>
      <c r="H582" s="83"/>
      <c r="I582" s="32"/>
      <c r="J582" s="32"/>
      <c r="K582" s="32"/>
      <c r="L582" s="83"/>
      <c r="M582" s="83"/>
      <c r="N582" s="83"/>
      <c r="O582" s="83"/>
      <c r="P582" s="83"/>
      <c r="Q582" s="83"/>
      <c r="R582" s="83"/>
      <c r="S582" s="83"/>
      <c r="T582" s="83"/>
      <c r="U582" s="83"/>
      <c r="V582" s="83"/>
      <c r="W582" s="83"/>
      <c r="X582" s="83"/>
      <c r="Y582" s="83"/>
      <c r="Z582" s="83"/>
      <c r="AA582" s="83"/>
      <c r="AB582" s="83"/>
      <c r="AC582" s="83"/>
    </row>
    <row r="583" spans="1:29" ht="15.75" customHeight="1">
      <c r="A583" s="83"/>
      <c r="B583" s="83"/>
      <c r="C583" s="32"/>
      <c r="D583" s="32"/>
      <c r="E583" s="83"/>
      <c r="F583" s="83"/>
      <c r="G583" s="32"/>
      <c r="H583" s="83"/>
      <c r="I583" s="32"/>
      <c r="J583" s="32"/>
      <c r="K583" s="32"/>
      <c r="L583" s="83"/>
      <c r="M583" s="83"/>
      <c r="N583" s="83"/>
      <c r="O583" s="83"/>
      <c r="P583" s="83"/>
      <c r="Q583" s="83"/>
      <c r="R583" s="83"/>
      <c r="S583" s="83"/>
      <c r="T583" s="83"/>
      <c r="U583" s="83"/>
      <c r="V583" s="83"/>
      <c r="W583" s="83"/>
      <c r="X583" s="83"/>
      <c r="Y583" s="83"/>
      <c r="Z583" s="83"/>
      <c r="AA583" s="83"/>
      <c r="AB583" s="83"/>
      <c r="AC583" s="83"/>
    </row>
    <row r="584" spans="1:29" ht="15.75" customHeight="1">
      <c r="A584" s="83"/>
      <c r="B584" s="83"/>
      <c r="C584" s="32"/>
      <c r="D584" s="32"/>
      <c r="E584" s="83"/>
      <c r="F584" s="83"/>
      <c r="G584" s="32"/>
      <c r="H584" s="83"/>
      <c r="I584" s="32"/>
      <c r="J584" s="32"/>
      <c r="K584" s="32"/>
      <c r="L584" s="83"/>
      <c r="M584" s="83"/>
      <c r="N584" s="83"/>
      <c r="O584" s="83"/>
      <c r="P584" s="83"/>
      <c r="Q584" s="83"/>
      <c r="R584" s="83"/>
      <c r="S584" s="83"/>
      <c r="T584" s="83"/>
      <c r="U584" s="83"/>
      <c r="V584" s="83"/>
      <c r="W584" s="83"/>
      <c r="X584" s="83"/>
      <c r="Y584" s="83"/>
      <c r="Z584" s="83"/>
      <c r="AA584" s="83"/>
      <c r="AB584" s="83"/>
      <c r="AC584" s="83"/>
    </row>
    <row r="585" spans="1:29" ht="15.75" customHeight="1">
      <c r="A585" s="83"/>
      <c r="B585" s="83"/>
      <c r="C585" s="32"/>
      <c r="D585" s="32"/>
      <c r="E585" s="83"/>
      <c r="F585" s="83"/>
      <c r="G585" s="32"/>
      <c r="H585" s="83"/>
      <c r="I585" s="32"/>
      <c r="J585" s="32"/>
      <c r="K585" s="32"/>
      <c r="L585" s="83"/>
      <c r="M585" s="83"/>
      <c r="N585" s="83"/>
      <c r="O585" s="83"/>
      <c r="P585" s="83"/>
      <c r="Q585" s="83"/>
      <c r="R585" s="83"/>
      <c r="S585" s="83"/>
      <c r="T585" s="83"/>
      <c r="U585" s="83"/>
      <c r="V585" s="83"/>
      <c r="W585" s="83"/>
      <c r="X585" s="83"/>
      <c r="Y585" s="83"/>
      <c r="Z585" s="83"/>
      <c r="AA585" s="83"/>
      <c r="AB585" s="83"/>
      <c r="AC585" s="83"/>
    </row>
    <row r="586" spans="1:29" ht="15.75" customHeight="1">
      <c r="A586" s="83"/>
      <c r="B586" s="83"/>
      <c r="C586" s="32"/>
      <c r="D586" s="32"/>
      <c r="E586" s="83"/>
      <c r="F586" s="83"/>
      <c r="G586" s="32"/>
      <c r="H586" s="83"/>
      <c r="I586" s="32"/>
      <c r="J586" s="32"/>
      <c r="K586" s="32"/>
      <c r="L586" s="83"/>
      <c r="M586" s="83"/>
      <c r="N586" s="83"/>
      <c r="O586" s="83"/>
      <c r="P586" s="83"/>
      <c r="Q586" s="83"/>
      <c r="R586" s="83"/>
      <c r="S586" s="83"/>
      <c r="T586" s="83"/>
      <c r="U586" s="83"/>
      <c r="V586" s="83"/>
      <c r="W586" s="83"/>
      <c r="X586" s="83"/>
      <c r="Y586" s="83"/>
      <c r="Z586" s="83"/>
      <c r="AA586" s="83"/>
      <c r="AB586" s="83"/>
      <c r="AC586" s="83"/>
    </row>
    <row r="587" spans="1:29" ht="15.75" customHeight="1">
      <c r="A587" s="83"/>
      <c r="B587" s="83"/>
      <c r="C587" s="32"/>
      <c r="D587" s="32"/>
      <c r="E587" s="83"/>
      <c r="F587" s="83"/>
      <c r="G587" s="32"/>
      <c r="H587" s="83"/>
      <c r="I587" s="32"/>
      <c r="J587" s="32"/>
      <c r="K587" s="32"/>
      <c r="L587" s="83"/>
      <c r="M587" s="83"/>
      <c r="N587" s="83"/>
      <c r="O587" s="83"/>
      <c r="P587" s="83"/>
      <c r="Q587" s="83"/>
      <c r="R587" s="83"/>
      <c r="S587" s="83"/>
      <c r="T587" s="83"/>
      <c r="U587" s="83"/>
      <c r="V587" s="83"/>
      <c r="W587" s="83"/>
      <c r="X587" s="83"/>
      <c r="Y587" s="83"/>
      <c r="Z587" s="83"/>
      <c r="AA587" s="83"/>
      <c r="AB587" s="83"/>
      <c r="AC587" s="83"/>
    </row>
    <row r="588" spans="1:29" ht="15.75" customHeight="1">
      <c r="A588" s="83"/>
      <c r="B588" s="83"/>
      <c r="C588" s="32"/>
      <c r="D588" s="32"/>
      <c r="E588" s="83"/>
      <c r="F588" s="83"/>
      <c r="G588" s="32"/>
      <c r="H588" s="83"/>
      <c r="I588" s="32"/>
      <c r="J588" s="32"/>
      <c r="K588" s="32"/>
      <c r="L588" s="83"/>
      <c r="M588" s="83"/>
      <c r="N588" s="83"/>
      <c r="O588" s="83"/>
      <c r="P588" s="83"/>
      <c r="Q588" s="83"/>
      <c r="R588" s="83"/>
      <c r="S588" s="83"/>
      <c r="T588" s="83"/>
      <c r="U588" s="83"/>
      <c r="V588" s="83"/>
      <c r="W588" s="83"/>
      <c r="X588" s="83"/>
      <c r="Y588" s="83"/>
      <c r="Z588" s="83"/>
      <c r="AA588" s="83"/>
      <c r="AB588" s="83"/>
      <c r="AC588" s="83"/>
    </row>
    <row r="589" spans="1:29" ht="15.75" customHeight="1">
      <c r="A589" s="83"/>
      <c r="B589" s="83"/>
      <c r="C589" s="32"/>
      <c r="D589" s="32"/>
      <c r="E589" s="83"/>
      <c r="F589" s="83"/>
      <c r="G589" s="32"/>
      <c r="H589" s="83"/>
      <c r="I589" s="32"/>
      <c r="J589" s="32"/>
      <c r="K589" s="32"/>
      <c r="L589" s="83"/>
      <c r="M589" s="83"/>
      <c r="N589" s="83"/>
      <c r="O589" s="83"/>
      <c r="P589" s="83"/>
      <c r="Q589" s="83"/>
      <c r="R589" s="83"/>
      <c r="S589" s="83"/>
      <c r="T589" s="83"/>
      <c r="U589" s="83"/>
      <c r="V589" s="83"/>
      <c r="W589" s="83"/>
      <c r="X589" s="83"/>
      <c r="Y589" s="83"/>
      <c r="Z589" s="83"/>
      <c r="AA589" s="83"/>
      <c r="AB589" s="83"/>
      <c r="AC589" s="83"/>
    </row>
    <row r="590" spans="1:29" ht="15.75" customHeight="1">
      <c r="A590" s="83"/>
      <c r="B590" s="83"/>
      <c r="C590" s="32"/>
      <c r="D590" s="32"/>
      <c r="E590" s="83"/>
      <c r="F590" s="83"/>
      <c r="G590" s="32"/>
      <c r="H590" s="83"/>
      <c r="I590" s="32"/>
      <c r="J590" s="32"/>
      <c r="K590" s="32"/>
      <c r="L590" s="83"/>
      <c r="M590" s="83"/>
      <c r="N590" s="83"/>
      <c r="O590" s="83"/>
      <c r="P590" s="83"/>
      <c r="Q590" s="83"/>
      <c r="R590" s="83"/>
      <c r="S590" s="83"/>
      <c r="T590" s="83"/>
      <c r="U590" s="83"/>
      <c r="V590" s="83"/>
      <c r="W590" s="83"/>
      <c r="X590" s="83"/>
      <c r="Y590" s="83"/>
      <c r="Z590" s="83"/>
      <c r="AA590" s="83"/>
      <c r="AB590" s="83"/>
      <c r="AC590" s="83"/>
    </row>
    <row r="591" spans="1:29" ht="15.75" customHeight="1">
      <c r="A591" s="83"/>
      <c r="B591" s="83"/>
      <c r="C591" s="32"/>
      <c r="D591" s="32"/>
      <c r="E591" s="83"/>
      <c r="F591" s="83"/>
      <c r="G591" s="32"/>
      <c r="H591" s="83"/>
      <c r="I591" s="32"/>
      <c r="J591" s="32"/>
      <c r="K591" s="32"/>
      <c r="L591" s="83"/>
      <c r="M591" s="83"/>
      <c r="N591" s="83"/>
      <c r="O591" s="83"/>
      <c r="P591" s="83"/>
      <c r="Q591" s="83"/>
      <c r="R591" s="83"/>
      <c r="S591" s="83"/>
      <c r="T591" s="83"/>
      <c r="U591" s="83"/>
      <c r="V591" s="83"/>
      <c r="W591" s="83"/>
      <c r="X591" s="83"/>
      <c r="Y591" s="83"/>
      <c r="Z591" s="83"/>
      <c r="AA591" s="83"/>
      <c r="AB591" s="83"/>
      <c r="AC591" s="83"/>
    </row>
    <row r="592" spans="1:29" ht="15.75" customHeight="1">
      <c r="A592" s="83"/>
      <c r="B592" s="83"/>
      <c r="C592" s="32"/>
      <c r="D592" s="32"/>
      <c r="E592" s="83"/>
      <c r="F592" s="83"/>
      <c r="G592" s="32"/>
      <c r="H592" s="83"/>
      <c r="I592" s="32"/>
      <c r="J592" s="32"/>
      <c r="K592" s="32"/>
      <c r="L592" s="83"/>
      <c r="M592" s="83"/>
      <c r="N592" s="83"/>
      <c r="O592" s="83"/>
      <c r="P592" s="83"/>
      <c r="Q592" s="83"/>
      <c r="R592" s="83"/>
      <c r="S592" s="83"/>
      <c r="T592" s="83"/>
      <c r="U592" s="83"/>
      <c r="V592" s="83"/>
      <c r="W592" s="83"/>
      <c r="X592" s="83"/>
      <c r="Y592" s="83"/>
      <c r="Z592" s="83"/>
      <c r="AA592" s="83"/>
      <c r="AB592" s="83"/>
      <c r="AC592" s="83"/>
    </row>
    <row r="593" spans="1:29" ht="15.75" customHeight="1">
      <c r="A593" s="83"/>
      <c r="B593" s="83"/>
      <c r="C593" s="32"/>
      <c r="D593" s="32"/>
      <c r="E593" s="83"/>
      <c r="F593" s="83"/>
      <c r="G593" s="32"/>
      <c r="H593" s="83"/>
      <c r="I593" s="32"/>
      <c r="J593" s="32"/>
      <c r="K593" s="32"/>
      <c r="L593" s="83"/>
      <c r="M593" s="83"/>
      <c r="N593" s="83"/>
      <c r="O593" s="83"/>
      <c r="P593" s="83"/>
      <c r="Q593" s="83"/>
      <c r="R593" s="83"/>
      <c r="S593" s="83"/>
      <c r="T593" s="83"/>
      <c r="U593" s="83"/>
      <c r="V593" s="83"/>
      <c r="W593" s="83"/>
      <c r="X593" s="83"/>
      <c r="Y593" s="83"/>
      <c r="Z593" s="83"/>
      <c r="AA593" s="83"/>
      <c r="AB593" s="83"/>
      <c r="AC593" s="83"/>
    </row>
    <row r="594" spans="1:29" ht="15.75" customHeight="1">
      <c r="A594" s="83"/>
      <c r="B594" s="83"/>
      <c r="C594" s="32"/>
      <c r="D594" s="32"/>
      <c r="E594" s="83"/>
      <c r="F594" s="83"/>
      <c r="G594" s="32"/>
      <c r="H594" s="83"/>
      <c r="I594" s="32"/>
      <c r="J594" s="32"/>
      <c r="K594" s="32"/>
      <c r="L594" s="83"/>
      <c r="M594" s="83"/>
      <c r="N594" s="83"/>
      <c r="O594" s="83"/>
      <c r="P594" s="83"/>
      <c r="Q594" s="83"/>
      <c r="R594" s="83"/>
      <c r="S594" s="83"/>
      <c r="T594" s="83"/>
      <c r="U594" s="83"/>
      <c r="V594" s="83"/>
      <c r="W594" s="83"/>
      <c r="X594" s="83"/>
      <c r="Y594" s="83"/>
      <c r="Z594" s="83"/>
      <c r="AA594" s="83"/>
      <c r="AB594" s="83"/>
      <c r="AC594" s="83"/>
    </row>
    <row r="595" spans="1:29" ht="15.75" customHeight="1">
      <c r="A595" s="83"/>
      <c r="B595" s="83"/>
      <c r="C595" s="32"/>
      <c r="D595" s="32"/>
      <c r="E595" s="83"/>
      <c r="F595" s="83"/>
      <c r="G595" s="32"/>
      <c r="H595" s="83"/>
      <c r="I595" s="32"/>
      <c r="J595" s="32"/>
      <c r="K595" s="32"/>
      <c r="L595" s="83"/>
      <c r="M595" s="83"/>
      <c r="N595" s="83"/>
      <c r="O595" s="83"/>
      <c r="P595" s="83"/>
      <c r="Q595" s="83"/>
      <c r="R595" s="83"/>
      <c r="S595" s="83"/>
      <c r="T595" s="83"/>
      <c r="U595" s="83"/>
      <c r="V595" s="83"/>
      <c r="W595" s="83"/>
      <c r="X595" s="83"/>
      <c r="Y595" s="83"/>
      <c r="Z595" s="83"/>
      <c r="AA595" s="83"/>
      <c r="AB595" s="83"/>
      <c r="AC595" s="83"/>
    </row>
    <row r="596" spans="1:29" ht="15.75" customHeight="1">
      <c r="A596" s="83"/>
      <c r="B596" s="83"/>
      <c r="C596" s="32"/>
      <c r="D596" s="32"/>
      <c r="E596" s="83"/>
      <c r="F596" s="83"/>
      <c r="G596" s="32"/>
      <c r="H596" s="83"/>
      <c r="I596" s="32"/>
      <c r="J596" s="32"/>
      <c r="K596" s="32"/>
      <c r="L596" s="83"/>
      <c r="M596" s="83"/>
      <c r="N596" s="83"/>
      <c r="O596" s="83"/>
      <c r="P596" s="83"/>
      <c r="Q596" s="83"/>
      <c r="R596" s="83"/>
      <c r="S596" s="83"/>
      <c r="T596" s="83"/>
      <c r="U596" s="83"/>
      <c r="V596" s="83"/>
      <c r="W596" s="83"/>
      <c r="X596" s="83"/>
      <c r="Y596" s="83"/>
      <c r="Z596" s="83"/>
      <c r="AA596" s="83"/>
      <c r="AB596" s="83"/>
      <c r="AC596" s="83"/>
    </row>
    <row r="597" spans="1:29" ht="15.75" customHeight="1">
      <c r="A597" s="83"/>
      <c r="B597" s="83"/>
      <c r="C597" s="32"/>
      <c r="D597" s="32"/>
      <c r="E597" s="83"/>
      <c r="F597" s="83"/>
      <c r="G597" s="32"/>
      <c r="H597" s="83"/>
      <c r="I597" s="32"/>
      <c r="J597" s="32"/>
      <c r="K597" s="32"/>
      <c r="L597" s="83"/>
      <c r="M597" s="83"/>
      <c r="N597" s="83"/>
      <c r="O597" s="83"/>
      <c r="P597" s="83"/>
      <c r="Q597" s="83"/>
      <c r="R597" s="83"/>
      <c r="S597" s="83"/>
      <c r="T597" s="83"/>
      <c r="U597" s="83"/>
      <c r="V597" s="83"/>
      <c r="W597" s="83"/>
      <c r="X597" s="83"/>
      <c r="Y597" s="83"/>
      <c r="Z597" s="83"/>
      <c r="AA597" s="83"/>
      <c r="AB597" s="83"/>
      <c r="AC597" s="83"/>
    </row>
    <row r="598" spans="1:29" ht="15.75" customHeight="1">
      <c r="A598" s="83"/>
      <c r="B598" s="83"/>
      <c r="C598" s="32"/>
      <c r="D598" s="32"/>
      <c r="E598" s="83"/>
      <c r="F598" s="83"/>
      <c r="G598" s="32"/>
      <c r="H598" s="83"/>
      <c r="I598" s="32"/>
      <c r="J598" s="32"/>
      <c r="K598" s="32"/>
      <c r="L598" s="83"/>
      <c r="M598" s="83"/>
      <c r="N598" s="83"/>
      <c r="O598" s="83"/>
      <c r="P598" s="83"/>
      <c r="Q598" s="83"/>
      <c r="R598" s="83"/>
      <c r="S598" s="83"/>
      <c r="T598" s="83"/>
      <c r="U598" s="83"/>
      <c r="V598" s="83"/>
      <c r="W598" s="83"/>
      <c r="X598" s="83"/>
      <c r="Y598" s="83"/>
      <c r="Z598" s="83"/>
      <c r="AA598" s="83"/>
      <c r="AB598" s="83"/>
      <c r="AC598" s="83"/>
    </row>
    <row r="599" spans="1:29" ht="15.75" customHeight="1">
      <c r="A599" s="83"/>
      <c r="B599" s="83"/>
      <c r="C599" s="32"/>
      <c r="D599" s="32"/>
      <c r="E599" s="83"/>
      <c r="F599" s="83"/>
      <c r="G599" s="32"/>
      <c r="H599" s="83"/>
      <c r="I599" s="32"/>
      <c r="J599" s="32"/>
      <c r="K599" s="32"/>
      <c r="L599" s="83"/>
      <c r="M599" s="83"/>
      <c r="N599" s="83"/>
      <c r="O599" s="83"/>
      <c r="P599" s="83"/>
      <c r="Q599" s="83"/>
      <c r="R599" s="83"/>
      <c r="S599" s="83"/>
      <c r="T599" s="83"/>
      <c r="U599" s="83"/>
      <c r="V599" s="83"/>
      <c r="W599" s="83"/>
      <c r="X599" s="83"/>
      <c r="Y599" s="83"/>
      <c r="Z599" s="83"/>
      <c r="AA599" s="83"/>
      <c r="AB599" s="83"/>
      <c r="AC599" s="83"/>
    </row>
    <row r="600" spans="1:29" ht="15.75" customHeight="1">
      <c r="A600" s="83"/>
      <c r="B600" s="83"/>
      <c r="C600" s="32"/>
      <c r="D600" s="32"/>
      <c r="E600" s="83"/>
      <c r="F600" s="83"/>
      <c r="G600" s="32"/>
      <c r="H600" s="83"/>
      <c r="I600" s="32"/>
      <c r="J600" s="32"/>
      <c r="K600" s="32"/>
      <c r="L600" s="83"/>
      <c r="M600" s="83"/>
      <c r="N600" s="83"/>
      <c r="O600" s="83"/>
      <c r="P600" s="83"/>
      <c r="Q600" s="83"/>
      <c r="R600" s="83"/>
      <c r="S600" s="83"/>
      <c r="T600" s="83"/>
      <c r="U600" s="83"/>
      <c r="V600" s="83"/>
      <c r="W600" s="83"/>
      <c r="X600" s="83"/>
      <c r="Y600" s="83"/>
      <c r="Z600" s="83"/>
      <c r="AA600" s="83"/>
      <c r="AB600" s="83"/>
      <c r="AC600" s="83"/>
    </row>
    <row r="601" spans="1:29" ht="15.75" customHeight="1">
      <c r="A601" s="83"/>
      <c r="B601" s="83"/>
      <c r="C601" s="32"/>
      <c r="D601" s="32"/>
      <c r="E601" s="83"/>
      <c r="F601" s="83"/>
      <c r="G601" s="32"/>
      <c r="H601" s="83"/>
      <c r="I601" s="32"/>
      <c r="J601" s="32"/>
      <c r="K601" s="32"/>
      <c r="L601" s="83"/>
      <c r="M601" s="83"/>
      <c r="N601" s="83"/>
      <c r="O601" s="83"/>
      <c r="P601" s="83"/>
      <c r="Q601" s="83"/>
      <c r="R601" s="83"/>
      <c r="S601" s="83"/>
      <c r="T601" s="83"/>
      <c r="U601" s="83"/>
      <c r="V601" s="83"/>
      <c r="W601" s="83"/>
      <c r="X601" s="83"/>
      <c r="Y601" s="83"/>
      <c r="Z601" s="83"/>
      <c r="AA601" s="83"/>
      <c r="AB601" s="83"/>
      <c r="AC601" s="83"/>
    </row>
    <row r="602" spans="1:29" ht="15.75" customHeight="1">
      <c r="A602" s="83"/>
      <c r="B602" s="83"/>
      <c r="C602" s="32"/>
      <c r="D602" s="32"/>
      <c r="E602" s="83"/>
      <c r="F602" s="83"/>
      <c r="G602" s="32"/>
      <c r="H602" s="83"/>
      <c r="I602" s="32"/>
      <c r="J602" s="32"/>
      <c r="K602" s="32"/>
      <c r="L602" s="83"/>
      <c r="M602" s="83"/>
      <c r="N602" s="83"/>
      <c r="O602" s="83"/>
      <c r="P602" s="83"/>
      <c r="Q602" s="83"/>
      <c r="R602" s="83"/>
      <c r="S602" s="83"/>
      <c r="T602" s="83"/>
      <c r="U602" s="83"/>
      <c r="V602" s="83"/>
      <c r="W602" s="83"/>
      <c r="X602" s="83"/>
      <c r="Y602" s="83"/>
      <c r="Z602" s="83"/>
      <c r="AA602" s="83"/>
      <c r="AB602" s="83"/>
      <c r="AC602" s="83"/>
    </row>
    <row r="603" spans="1:29" ht="15.75" customHeight="1">
      <c r="A603" s="83"/>
      <c r="B603" s="83"/>
      <c r="C603" s="32"/>
      <c r="D603" s="32"/>
      <c r="E603" s="83"/>
      <c r="F603" s="83"/>
      <c r="G603" s="32"/>
      <c r="H603" s="83"/>
      <c r="I603" s="32"/>
      <c r="J603" s="32"/>
      <c r="K603" s="32"/>
      <c r="L603" s="83"/>
      <c r="M603" s="83"/>
      <c r="N603" s="83"/>
      <c r="O603" s="83"/>
      <c r="P603" s="83"/>
      <c r="Q603" s="83"/>
      <c r="R603" s="83"/>
      <c r="S603" s="83"/>
      <c r="T603" s="83"/>
      <c r="U603" s="83"/>
      <c r="V603" s="83"/>
      <c r="W603" s="83"/>
      <c r="X603" s="83"/>
      <c r="Y603" s="83"/>
      <c r="Z603" s="83"/>
      <c r="AA603" s="83"/>
      <c r="AB603" s="83"/>
      <c r="AC603" s="83"/>
    </row>
    <row r="604" spans="1:29" ht="15.75" customHeight="1">
      <c r="A604" s="83"/>
      <c r="B604" s="83"/>
      <c r="C604" s="32"/>
      <c r="D604" s="32"/>
      <c r="E604" s="83"/>
      <c r="F604" s="83"/>
      <c r="G604" s="32"/>
      <c r="H604" s="83"/>
      <c r="I604" s="32"/>
      <c r="J604" s="32"/>
      <c r="K604" s="32"/>
      <c r="L604" s="83"/>
      <c r="M604" s="83"/>
      <c r="N604" s="83"/>
      <c r="O604" s="83"/>
      <c r="P604" s="83"/>
      <c r="Q604" s="83"/>
      <c r="R604" s="83"/>
      <c r="S604" s="83"/>
      <c r="T604" s="83"/>
      <c r="U604" s="83"/>
      <c r="V604" s="83"/>
      <c r="W604" s="83"/>
      <c r="X604" s="83"/>
      <c r="Y604" s="83"/>
      <c r="Z604" s="83"/>
      <c r="AA604" s="83"/>
      <c r="AB604" s="83"/>
      <c r="AC604" s="83"/>
    </row>
    <row r="605" spans="1:29" ht="15.75" customHeight="1">
      <c r="A605" s="83"/>
      <c r="B605" s="83"/>
      <c r="C605" s="32"/>
      <c r="D605" s="32"/>
      <c r="E605" s="83"/>
      <c r="F605" s="83"/>
      <c r="G605" s="32"/>
      <c r="H605" s="83"/>
      <c r="I605" s="32"/>
      <c r="J605" s="32"/>
      <c r="K605" s="32"/>
      <c r="L605" s="83"/>
      <c r="M605" s="83"/>
      <c r="N605" s="83"/>
      <c r="O605" s="83"/>
      <c r="P605" s="83"/>
      <c r="Q605" s="83"/>
      <c r="R605" s="83"/>
      <c r="S605" s="83"/>
      <c r="T605" s="83"/>
      <c r="U605" s="83"/>
      <c r="V605" s="83"/>
      <c r="W605" s="83"/>
      <c r="X605" s="83"/>
      <c r="Y605" s="83"/>
      <c r="Z605" s="83"/>
      <c r="AA605" s="83"/>
      <c r="AB605" s="83"/>
      <c r="AC605" s="83"/>
    </row>
    <row r="606" spans="1:29" ht="15.75" customHeight="1">
      <c r="A606" s="83"/>
      <c r="B606" s="83"/>
      <c r="C606" s="32"/>
      <c r="D606" s="32"/>
      <c r="E606" s="83"/>
      <c r="F606" s="83"/>
      <c r="G606" s="32"/>
      <c r="H606" s="83"/>
      <c r="I606" s="32"/>
      <c r="J606" s="32"/>
      <c r="K606" s="32"/>
      <c r="L606" s="83"/>
      <c r="M606" s="83"/>
      <c r="N606" s="83"/>
      <c r="O606" s="83"/>
      <c r="P606" s="83"/>
      <c r="Q606" s="83"/>
      <c r="R606" s="83"/>
      <c r="S606" s="83"/>
      <c r="T606" s="83"/>
      <c r="U606" s="83"/>
      <c r="V606" s="83"/>
      <c r="W606" s="83"/>
      <c r="X606" s="83"/>
      <c r="Y606" s="83"/>
      <c r="Z606" s="83"/>
      <c r="AA606" s="83"/>
      <c r="AB606" s="83"/>
      <c r="AC606" s="83"/>
    </row>
    <row r="607" spans="1:29" ht="15.75" customHeight="1">
      <c r="A607" s="83"/>
      <c r="B607" s="83"/>
      <c r="C607" s="32"/>
      <c r="D607" s="32"/>
      <c r="E607" s="83"/>
      <c r="F607" s="83"/>
      <c r="G607" s="32"/>
      <c r="H607" s="83"/>
      <c r="I607" s="32"/>
      <c r="J607" s="32"/>
      <c r="K607" s="32"/>
      <c r="L607" s="83"/>
      <c r="M607" s="83"/>
      <c r="N607" s="83"/>
      <c r="O607" s="83"/>
      <c r="P607" s="83"/>
      <c r="Q607" s="83"/>
      <c r="R607" s="83"/>
      <c r="S607" s="83"/>
      <c r="T607" s="83"/>
      <c r="U607" s="83"/>
      <c r="V607" s="83"/>
      <c r="W607" s="83"/>
      <c r="X607" s="83"/>
      <c r="Y607" s="83"/>
      <c r="Z607" s="83"/>
      <c r="AA607" s="83"/>
      <c r="AB607" s="83"/>
      <c r="AC607" s="83"/>
    </row>
    <row r="608" spans="1:29" ht="15.75" customHeight="1">
      <c r="A608" s="83"/>
      <c r="B608" s="83"/>
      <c r="C608" s="32"/>
      <c r="D608" s="32"/>
      <c r="E608" s="83"/>
      <c r="F608" s="83"/>
      <c r="G608" s="32"/>
      <c r="H608" s="83"/>
      <c r="I608" s="32"/>
      <c r="J608" s="32"/>
      <c r="K608" s="32"/>
      <c r="L608" s="83"/>
      <c r="M608" s="83"/>
      <c r="N608" s="83"/>
      <c r="O608" s="83"/>
      <c r="P608" s="83"/>
      <c r="Q608" s="83"/>
      <c r="R608" s="83"/>
      <c r="S608" s="83"/>
      <c r="T608" s="83"/>
      <c r="U608" s="83"/>
      <c r="V608" s="83"/>
      <c r="W608" s="83"/>
      <c r="X608" s="83"/>
      <c r="Y608" s="83"/>
      <c r="Z608" s="83"/>
      <c r="AA608" s="83"/>
      <c r="AB608" s="83"/>
      <c r="AC608" s="83"/>
    </row>
    <row r="609" spans="1:29" ht="15.75" customHeight="1">
      <c r="A609" s="83"/>
      <c r="B609" s="83"/>
      <c r="C609" s="32"/>
      <c r="D609" s="32"/>
      <c r="E609" s="83"/>
      <c r="F609" s="83"/>
      <c r="G609" s="32"/>
      <c r="H609" s="83"/>
      <c r="I609" s="32"/>
      <c r="J609" s="32"/>
      <c r="K609" s="32"/>
      <c r="L609" s="83"/>
      <c r="M609" s="83"/>
      <c r="N609" s="83"/>
      <c r="O609" s="83"/>
      <c r="P609" s="83"/>
      <c r="Q609" s="83"/>
      <c r="R609" s="83"/>
      <c r="S609" s="83"/>
      <c r="T609" s="83"/>
      <c r="U609" s="83"/>
      <c r="V609" s="83"/>
      <c r="W609" s="83"/>
      <c r="X609" s="83"/>
      <c r="Y609" s="83"/>
      <c r="Z609" s="83"/>
      <c r="AA609" s="83"/>
      <c r="AB609" s="83"/>
      <c r="AC609" s="83"/>
    </row>
    <row r="610" spans="1:29" ht="15.75" customHeight="1">
      <c r="A610" s="83"/>
      <c r="B610" s="83"/>
      <c r="C610" s="32"/>
      <c r="D610" s="32"/>
      <c r="E610" s="83"/>
      <c r="F610" s="83"/>
      <c r="G610" s="32"/>
      <c r="H610" s="83"/>
      <c r="I610" s="32"/>
      <c r="J610" s="32"/>
      <c r="K610" s="32"/>
      <c r="L610" s="83"/>
      <c r="M610" s="83"/>
      <c r="N610" s="83"/>
      <c r="O610" s="83"/>
      <c r="P610" s="83"/>
      <c r="Q610" s="83"/>
      <c r="R610" s="83"/>
      <c r="S610" s="83"/>
      <c r="T610" s="83"/>
      <c r="U610" s="83"/>
      <c r="V610" s="83"/>
      <c r="W610" s="83"/>
      <c r="X610" s="83"/>
      <c r="Y610" s="83"/>
      <c r="Z610" s="83"/>
      <c r="AA610" s="83"/>
      <c r="AB610" s="83"/>
      <c r="AC610" s="83"/>
    </row>
    <row r="611" spans="1:29" ht="15.75" customHeight="1">
      <c r="A611" s="83"/>
      <c r="B611" s="83"/>
      <c r="C611" s="32"/>
      <c r="D611" s="32"/>
      <c r="E611" s="83"/>
      <c r="F611" s="83"/>
      <c r="G611" s="32"/>
      <c r="H611" s="83"/>
      <c r="I611" s="32"/>
      <c r="J611" s="32"/>
      <c r="K611" s="32"/>
      <c r="L611" s="83"/>
      <c r="M611" s="83"/>
      <c r="N611" s="83"/>
      <c r="O611" s="83"/>
      <c r="P611" s="83"/>
      <c r="Q611" s="83"/>
      <c r="R611" s="83"/>
      <c r="S611" s="83"/>
      <c r="T611" s="83"/>
      <c r="U611" s="83"/>
      <c r="V611" s="83"/>
      <c r="W611" s="83"/>
      <c r="X611" s="83"/>
      <c r="Y611" s="83"/>
      <c r="Z611" s="83"/>
      <c r="AA611" s="83"/>
      <c r="AB611" s="83"/>
      <c r="AC611" s="83"/>
    </row>
    <row r="612" spans="1:29" ht="15.75" customHeight="1">
      <c r="A612" s="83"/>
      <c r="B612" s="83"/>
      <c r="C612" s="32"/>
      <c r="D612" s="32"/>
      <c r="E612" s="83"/>
      <c r="F612" s="83"/>
      <c r="G612" s="32"/>
      <c r="H612" s="83"/>
      <c r="I612" s="32"/>
      <c r="J612" s="32"/>
      <c r="K612" s="32"/>
      <c r="L612" s="83"/>
      <c r="M612" s="83"/>
      <c r="N612" s="83"/>
      <c r="O612" s="83"/>
      <c r="P612" s="83"/>
      <c r="Q612" s="83"/>
      <c r="R612" s="83"/>
      <c r="S612" s="83"/>
      <c r="T612" s="83"/>
      <c r="U612" s="83"/>
      <c r="V612" s="83"/>
      <c r="W612" s="83"/>
      <c r="X612" s="83"/>
      <c r="Y612" s="83"/>
      <c r="Z612" s="83"/>
      <c r="AA612" s="83"/>
      <c r="AB612" s="83"/>
      <c r="AC612" s="83"/>
    </row>
    <row r="613" spans="1:29" ht="15.75" customHeight="1">
      <c r="A613" s="83"/>
      <c r="B613" s="83"/>
      <c r="C613" s="32"/>
      <c r="D613" s="32"/>
      <c r="E613" s="83"/>
      <c r="F613" s="83"/>
      <c r="G613" s="32"/>
      <c r="H613" s="83"/>
      <c r="I613" s="32"/>
      <c r="J613" s="32"/>
      <c r="K613" s="32"/>
      <c r="L613" s="83"/>
      <c r="M613" s="83"/>
      <c r="N613" s="83"/>
      <c r="O613" s="83"/>
      <c r="P613" s="83"/>
      <c r="Q613" s="83"/>
      <c r="R613" s="83"/>
      <c r="S613" s="83"/>
      <c r="T613" s="83"/>
      <c r="U613" s="83"/>
      <c r="V613" s="83"/>
      <c r="W613" s="83"/>
      <c r="X613" s="83"/>
      <c r="Y613" s="83"/>
      <c r="Z613" s="83"/>
      <c r="AA613" s="83"/>
      <c r="AB613" s="83"/>
      <c r="AC613" s="83"/>
    </row>
    <row r="614" spans="1:29" ht="15.75" customHeight="1">
      <c r="A614" s="83"/>
      <c r="B614" s="83"/>
      <c r="C614" s="32"/>
      <c r="D614" s="32"/>
      <c r="E614" s="83"/>
      <c r="F614" s="83"/>
      <c r="G614" s="32"/>
      <c r="H614" s="83"/>
      <c r="I614" s="32"/>
      <c r="J614" s="32"/>
      <c r="K614" s="32"/>
      <c r="L614" s="83"/>
      <c r="M614" s="83"/>
      <c r="N614" s="83"/>
      <c r="O614" s="83"/>
      <c r="P614" s="83"/>
      <c r="Q614" s="83"/>
      <c r="R614" s="83"/>
      <c r="S614" s="83"/>
      <c r="T614" s="83"/>
      <c r="U614" s="83"/>
      <c r="V614" s="83"/>
      <c r="W614" s="83"/>
      <c r="X614" s="83"/>
      <c r="Y614" s="83"/>
      <c r="Z614" s="83"/>
      <c r="AA614" s="83"/>
      <c r="AB614" s="83"/>
      <c r="AC614" s="83"/>
    </row>
    <row r="615" spans="1:29" ht="15.75" customHeight="1">
      <c r="A615" s="83"/>
      <c r="B615" s="83"/>
      <c r="C615" s="32"/>
      <c r="D615" s="32"/>
      <c r="E615" s="83"/>
      <c r="F615" s="83"/>
      <c r="G615" s="32"/>
      <c r="H615" s="83"/>
      <c r="I615" s="32"/>
      <c r="J615" s="32"/>
      <c r="K615" s="32"/>
      <c r="L615" s="83"/>
      <c r="M615" s="83"/>
      <c r="N615" s="83"/>
      <c r="O615" s="83"/>
      <c r="P615" s="83"/>
      <c r="Q615" s="83"/>
      <c r="R615" s="83"/>
      <c r="S615" s="83"/>
      <c r="T615" s="83"/>
      <c r="U615" s="83"/>
      <c r="V615" s="83"/>
      <c r="W615" s="83"/>
      <c r="X615" s="83"/>
      <c r="Y615" s="83"/>
      <c r="Z615" s="83"/>
      <c r="AA615" s="83"/>
      <c r="AB615" s="83"/>
      <c r="AC615" s="83"/>
    </row>
    <row r="616" spans="1:29" ht="15.75" customHeight="1">
      <c r="A616" s="83"/>
      <c r="B616" s="83"/>
      <c r="C616" s="32"/>
      <c r="D616" s="32"/>
      <c r="E616" s="83"/>
      <c r="F616" s="83"/>
      <c r="G616" s="32"/>
      <c r="H616" s="83"/>
      <c r="I616" s="32"/>
      <c r="J616" s="32"/>
      <c r="K616" s="32"/>
      <c r="L616" s="83"/>
      <c r="M616" s="83"/>
      <c r="N616" s="83"/>
      <c r="O616" s="83"/>
      <c r="P616" s="83"/>
      <c r="Q616" s="83"/>
      <c r="R616" s="83"/>
      <c r="S616" s="83"/>
      <c r="T616" s="83"/>
      <c r="U616" s="83"/>
      <c r="V616" s="83"/>
      <c r="W616" s="83"/>
      <c r="X616" s="83"/>
      <c r="Y616" s="83"/>
      <c r="Z616" s="83"/>
      <c r="AA616" s="83"/>
      <c r="AB616" s="83"/>
      <c r="AC616" s="83"/>
    </row>
    <row r="617" spans="1:29" ht="15.75" customHeight="1">
      <c r="A617" s="83"/>
      <c r="B617" s="83"/>
      <c r="C617" s="32"/>
      <c r="D617" s="32"/>
      <c r="E617" s="83"/>
      <c r="F617" s="83"/>
      <c r="G617" s="32"/>
      <c r="H617" s="83"/>
      <c r="I617" s="32"/>
      <c r="J617" s="32"/>
      <c r="K617" s="32"/>
      <c r="L617" s="83"/>
      <c r="M617" s="83"/>
      <c r="N617" s="83"/>
      <c r="O617" s="83"/>
      <c r="P617" s="83"/>
      <c r="Q617" s="83"/>
      <c r="R617" s="83"/>
      <c r="S617" s="83"/>
      <c r="T617" s="83"/>
      <c r="U617" s="83"/>
      <c r="V617" s="83"/>
      <c r="W617" s="83"/>
      <c r="X617" s="83"/>
      <c r="Y617" s="83"/>
      <c r="Z617" s="83"/>
      <c r="AA617" s="83"/>
      <c r="AB617" s="83"/>
      <c r="AC617" s="83"/>
    </row>
    <row r="618" spans="1:29" ht="15.75" customHeight="1">
      <c r="A618" s="83"/>
      <c r="B618" s="83"/>
      <c r="C618" s="32"/>
      <c r="D618" s="32"/>
      <c r="E618" s="83"/>
      <c r="F618" s="83"/>
      <c r="G618" s="32"/>
      <c r="H618" s="83"/>
      <c r="I618" s="32"/>
      <c r="J618" s="32"/>
      <c r="K618" s="32"/>
      <c r="L618" s="83"/>
      <c r="M618" s="83"/>
      <c r="N618" s="83"/>
      <c r="O618" s="83"/>
      <c r="P618" s="83"/>
      <c r="Q618" s="83"/>
      <c r="R618" s="83"/>
      <c r="S618" s="83"/>
      <c r="T618" s="83"/>
      <c r="U618" s="83"/>
      <c r="V618" s="83"/>
      <c r="W618" s="83"/>
      <c r="X618" s="83"/>
      <c r="Y618" s="83"/>
      <c r="Z618" s="83"/>
      <c r="AA618" s="83"/>
      <c r="AB618" s="83"/>
      <c r="AC618" s="83"/>
    </row>
    <row r="619" spans="1:29" ht="15.75" customHeight="1">
      <c r="A619" s="83"/>
      <c r="B619" s="83"/>
      <c r="C619" s="32"/>
      <c r="D619" s="32"/>
      <c r="E619" s="83"/>
      <c r="F619" s="83"/>
      <c r="G619" s="32"/>
      <c r="H619" s="83"/>
      <c r="I619" s="32"/>
      <c r="J619" s="32"/>
      <c r="K619" s="32"/>
      <c r="L619" s="83"/>
      <c r="M619" s="83"/>
      <c r="N619" s="83"/>
      <c r="O619" s="83"/>
      <c r="P619" s="83"/>
      <c r="Q619" s="83"/>
      <c r="R619" s="83"/>
      <c r="S619" s="83"/>
      <c r="T619" s="83"/>
      <c r="U619" s="83"/>
      <c r="V619" s="83"/>
      <c r="W619" s="83"/>
      <c r="X619" s="83"/>
      <c r="Y619" s="83"/>
      <c r="Z619" s="83"/>
      <c r="AA619" s="83"/>
      <c r="AB619" s="83"/>
      <c r="AC619" s="83"/>
    </row>
    <row r="620" spans="1:29" ht="15.75" customHeight="1">
      <c r="A620" s="83"/>
      <c r="B620" s="83"/>
      <c r="C620" s="32"/>
      <c r="D620" s="32"/>
      <c r="E620" s="83"/>
      <c r="F620" s="83"/>
      <c r="G620" s="32"/>
      <c r="H620" s="83"/>
      <c r="I620" s="32"/>
      <c r="J620" s="32"/>
      <c r="K620" s="32"/>
      <c r="L620" s="83"/>
      <c r="M620" s="83"/>
      <c r="N620" s="83"/>
      <c r="O620" s="83"/>
      <c r="P620" s="83"/>
      <c r="Q620" s="83"/>
      <c r="R620" s="83"/>
      <c r="S620" s="83"/>
      <c r="T620" s="83"/>
      <c r="U620" s="83"/>
      <c r="V620" s="83"/>
      <c r="W620" s="83"/>
      <c r="X620" s="83"/>
      <c r="Y620" s="83"/>
      <c r="Z620" s="83"/>
      <c r="AA620" s="83"/>
      <c r="AB620" s="83"/>
      <c r="AC620" s="83"/>
    </row>
    <row r="621" spans="1:29" ht="15.75" customHeight="1">
      <c r="A621" s="83"/>
      <c r="B621" s="83"/>
      <c r="C621" s="32"/>
      <c r="D621" s="32"/>
      <c r="E621" s="83"/>
      <c r="F621" s="83"/>
      <c r="G621" s="32"/>
      <c r="H621" s="83"/>
      <c r="I621" s="32"/>
      <c r="J621" s="32"/>
      <c r="K621" s="32"/>
      <c r="L621" s="83"/>
      <c r="M621" s="83"/>
      <c r="N621" s="83"/>
      <c r="O621" s="83"/>
      <c r="P621" s="83"/>
      <c r="Q621" s="83"/>
      <c r="R621" s="83"/>
      <c r="S621" s="83"/>
      <c r="T621" s="83"/>
      <c r="U621" s="83"/>
      <c r="V621" s="83"/>
      <c r="W621" s="83"/>
      <c r="X621" s="83"/>
      <c r="Y621" s="83"/>
      <c r="Z621" s="83"/>
      <c r="AA621" s="83"/>
      <c r="AB621" s="83"/>
      <c r="AC621" s="83"/>
    </row>
    <row r="622" spans="1:29" ht="15.75" customHeight="1">
      <c r="A622" s="83"/>
      <c r="B622" s="83"/>
      <c r="C622" s="32"/>
      <c r="D622" s="32"/>
      <c r="E622" s="83"/>
      <c r="F622" s="83"/>
      <c r="G622" s="32"/>
      <c r="H622" s="83"/>
      <c r="I622" s="32"/>
      <c r="J622" s="32"/>
      <c r="K622" s="32"/>
      <c r="L622" s="83"/>
      <c r="M622" s="83"/>
      <c r="N622" s="83"/>
      <c r="O622" s="83"/>
      <c r="P622" s="83"/>
      <c r="Q622" s="83"/>
      <c r="R622" s="83"/>
      <c r="S622" s="83"/>
      <c r="T622" s="83"/>
      <c r="U622" s="83"/>
      <c r="V622" s="83"/>
      <c r="W622" s="83"/>
      <c r="X622" s="83"/>
      <c r="Y622" s="83"/>
      <c r="Z622" s="83"/>
      <c r="AA622" s="83"/>
      <c r="AB622" s="83"/>
      <c r="AC622" s="83"/>
    </row>
    <row r="623" spans="1:29" ht="15.75" customHeight="1">
      <c r="A623" s="83"/>
      <c r="B623" s="83"/>
      <c r="C623" s="32"/>
      <c r="D623" s="32"/>
      <c r="E623" s="83"/>
      <c r="F623" s="83"/>
      <c r="G623" s="32"/>
      <c r="H623" s="83"/>
      <c r="I623" s="32"/>
      <c r="J623" s="32"/>
      <c r="K623" s="32"/>
      <c r="L623" s="83"/>
      <c r="M623" s="83"/>
      <c r="N623" s="83"/>
      <c r="O623" s="83"/>
      <c r="P623" s="83"/>
      <c r="Q623" s="83"/>
      <c r="R623" s="83"/>
      <c r="S623" s="83"/>
      <c r="T623" s="83"/>
      <c r="U623" s="83"/>
      <c r="V623" s="83"/>
      <c r="W623" s="83"/>
      <c r="X623" s="83"/>
      <c r="Y623" s="83"/>
      <c r="Z623" s="83"/>
      <c r="AA623" s="83"/>
      <c r="AB623" s="83"/>
      <c r="AC623" s="83"/>
    </row>
    <row r="624" spans="1:29" ht="15.75" customHeight="1">
      <c r="A624" s="83"/>
      <c r="B624" s="83"/>
      <c r="C624" s="32"/>
      <c r="D624" s="32"/>
      <c r="E624" s="83"/>
      <c r="F624" s="83"/>
      <c r="G624" s="32"/>
      <c r="H624" s="83"/>
      <c r="I624" s="32"/>
      <c r="J624" s="32"/>
      <c r="K624" s="32"/>
      <c r="L624" s="83"/>
      <c r="M624" s="83"/>
      <c r="N624" s="83"/>
      <c r="O624" s="83"/>
      <c r="P624" s="83"/>
      <c r="Q624" s="83"/>
      <c r="R624" s="83"/>
      <c r="S624" s="83"/>
      <c r="T624" s="83"/>
      <c r="U624" s="83"/>
      <c r="V624" s="83"/>
      <c r="W624" s="83"/>
      <c r="X624" s="83"/>
      <c r="Y624" s="83"/>
      <c r="Z624" s="83"/>
      <c r="AA624" s="83"/>
      <c r="AB624" s="83"/>
      <c r="AC624" s="83"/>
    </row>
    <row r="625" spans="1:29" ht="15.75" customHeight="1">
      <c r="A625" s="83"/>
      <c r="B625" s="83"/>
      <c r="C625" s="32"/>
      <c r="D625" s="32"/>
      <c r="E625" s="83"/>
      <c r="F625" s="83"/>
      <c r="G625" s="32"/>
      <c r="H625" s="83"/>
      <c r="I625" s="32"/>
      <c r="J625" s="32"/>
      <c r="K625" s="32"/>
      <c r="L625" s="83"/>
      <c r="M625" s="83"/>
      <c r="N625" s="83"/>
      <c r="O625" s="83"/>
      <c r="P625" s="83"/>
      <c r="Q625" s="83"/>
      <c r="R625" s="83"/>
      <c r="S625" s="83"/>
      <c r="T625" s="83"/>
      <c r="U625" s="83"/>
      <c r="V625" s="83"/>
      <c r="W625" s="83"/>
      <c r="X625" s="83"/>
      <c r="Y625" s="83"/>
      <c r="Z625" s="83"/>
      <c r="AA625" s="83"/>
      <c r="AB625" s="83"/>
      <c r="AC625" s="83"/>
    </row>
    <row r="626" spans="1:29" ht="15.75" customHeight="1">
      <c r="A626" s="83"/>
      <c r="B626" s="83"/>
      <c r="C626" s="32"/>
      <c r="D626" s="32"/>
      <c r="E626" s="83"/>
      <c r="F626" s="83"/>
      <c r="G626" s="32"/>
      <c r="H626" s="83"/>
      <c r="I626" s="32"/>
      <c r="J626" s="32"/>
      <c r="K626" s="32"/>
      <c r="L626" s="83"/>
      <c r="M626" s="83"/>
      <c r="N626" s="83"/>
      <c r="O626" s="83"/>
      <c r="P626" s="83"/>
      <c r="Q626" s="83"/>
      <c r="R626" s="83"/>
      <c r="S626" s="83"/>
      <c r="T626" s="83"/>
      <c r="U626" s="83"/>
      <c r="V626" s="83"/>
      <c r="W626" s="83"/>
      <c r="X626" s="83"/>
      <c r="Y626" s="83"/>
      <c r="Z626" s="83"/>
      <c r="AA626" s="83"/>
      <c r="AB626" s="83"/>
      <c r="AC626" s="83"/>
    </row>
    <row r="627" spans="1:29" ht="15.75" customHeight="1">
      <c r="A627" s="83"/>
      <c r="B627" s="83"/>
      <c r="C627" s="32"/>
      <c r="D627" s="32"/>
      <c r="E627" s="83"/>
      <c r="F627" s="83"/>
      <c r="G627" s="32"/>
      <c r="H627" s="83"/>
      <c r="I627" s="32"/>
      <c r="J627" s="32"/>
      <c r="K627" s="32"/>
      <c r="L627" s="83"/>
      <c r="M627" s="83"/>
      <c r="N627" s="83"/>
      <c r="O627" s="83"/>
      <c r="P627" s="83"/>
      <c r="Q627" s="83"/>
      <c r="R627" s="83"/>
      <c r="S627" s="83"/>
      <c r="T627" s="83"/>
      <c r="U627" s="83"/>
      <c r="V627" s="83"/>
      <c r="W627" s="83"/>
      <c r="X627" s="83"/>
      <c r="Y627" s="83"/>
      <c r="Z627" s="83"/>
      <c r="AA627" s="83"/>
      <c r="AB627" s="83"/>
      <c r="AC627" s="83"/>
    </row>
    <row r="628" spans="1:29" ht="15.75" customHeight="1">
      <c r="A628" s="83"/>
      <c r="B628" s="83"/>
      <c r="C628" s="32"/>
      <c r="D628" s="32"/>
      <c r="E628" s="83"/>
      <c r="F628" s="83"/>
      <c r="G628" s="32"/>
      <c r="H628" s="83"/>
      <c r="I628" s="32"/>
      <c r="J628" s="32"/>
      <c r="K628" s="32"/>
      <c r="L628" s="83"/>
      <c r="M628" s="83"/>
      <c r="N628" s="83"/>
      <c r="O628" s="83"/>
      <c r="P628" s="83"/>
      <c r="Q628" s="83"/>
      <c r="R628" s="83"/>
      <c r="S628" s="83"/>
      <c r="T628" s="83"/>
      <c r="U628" s="83"/>
      <c r="V628" s="83"/>
      <c r="W628" s="83"/>
      <c r="X628" s="83"/>
      <c r="Y628" s="83"/>
      <c r="Z628" s="83"/>
      <c r="AA628" s="83"/>
      <c r="AB628" s="83"/>
      <c r="AC628" s="83"/>
    </row>
    <row r="629" spans="1:29" ht="15.75" customHeight="1">
      <c r="A629" s="83"/>
      <c r="B629" s="83"/>
      <c r="C629" s="32"/>
      <c r="D629" s="32"/>
      <c r="E629" s="83"/>
      <c r="F629" s="83"/>
      <c r="G629" s="32"/>
      <c r="H629" s="83"/>
      <c r="I629" s="32"/>
      <c r="J629" s="32"/>
      <c r="K629" s="32"/>
      <c r="L629" s="83"/>
      <c r="M629" s="83"/>
      <c r="N629" s="83"/>
      <c r="O629" s="83"/>
      <c r="P629" s="83"/>
      <c r="Q629" s="83"/>
      <c r="R629" s="83"/>
      <c r="S629" s="83"/>
      <c r="T629" s="83"/>
      <c r="U629" s="83"/>
      <c r="V629" s="83"/>
      <c r="W629" s="83"/>
      <c r="X629" s="83"/>
      <c r="Y629" s="83"/>
      <c r="Z629" s="83"/>
      <c r="AA629" s="83"/>
      <c r="AB629" s="83"/>
      <c r="AC629" s="83"/>
    </row>
    <row r="630" spans="1:29" ht="15.75" customHeight="1">
      <c r="A630" s="83"/>
      <c r="B630" s="83"/>
      <c r="C630" s="32"/>
      <c r="D630" s="32"/>
      <c r="E630" s="83"/>
      <c r="F630" s="83"/>
      <c r="G630" s="32"/>
      <c r="H630" s="83"/>
      <c r="I630" s="32"/>
      <c r="J630" s="32"/>
      <c r="K630" s="32"/>
      <c r="L630" s="83"/>
      <c r="M630" s="83"/>
      <c r="N630" s="83"/>
      <c r="O630" s="83"/>
      <c r="P630" s="83"/>
      <c r="Q630" s="83"/>
      <c r="R630" s="83"/>
      <c r="S630" s="83"/>
      <c r="T630" s="83"/>
      <c r="U630" s="83"/>
      <c r="V630" s="83"/>
      <c r="W630" s="83"/>
      <c r="X630" s="83"/>
      <c r="Y630" s="83"/>
      <c r="Z630" s="83"/>
      <c r="AA630" s="83"/>
      <c r="AB630" s="83"/>
      <c r="AC630" s="83"/>
    </row>
    <row r="631" spans="1:29" ht="15.75" customHeight="1">
      <c r="A631" s="83"/>
      <c r="B631" s="83"/>
      <c r="C631" s="32"/>
      <c r="D631" s="32"/>
      <c r="E631" s="83"/>
      <c r="F631" s="83"/>
      <c r="G631" s="32"/>
      <c r="H631" s="83"/>
      <c r="I631" s="32"/>
      <c r="J631" s="32"/>
      <c r="K631" s="32"/>
      <c r="L631" s="83"/>
      <c r="M631" s="83"/>
      <c r="N631" s="83"/>
      <c r="O631" s="83"/>
      <c r="P631" s="83"/>
      <c r="Q631" s="83"/>
      <c r="R631" s="83"/>
      <c r="S631" s="83"/>
      <c r="T631" s="83"/>
      <c r="U631" s="83"/>
      <c r="V631" s="83"/>
      <c r="W631" s="83"/>
      <c r="X631" s="83"/>
      <c r="Y631" s="83"/>
      <c r="Z631" s="83"/>
      <c r="AA631" s="83"/>
      <c r="AB631" s="83"/>
      <c r="AC631" s="83"/>
    </row>
    <row r="632" spans="1:29" ht="15.75" customHeight="1">
      <c r="A632" s="83"/>
      <c r="B632" s="83"/>
      <c r="C632" s="32"/>
      <c r="D632" s="32"/>
      <c r="E632" s="83"/>
      <c r="F632" s="83"/>
      <c r="G632" s="32"/>
      <c r="H632" s="83"/>
      <c r="I632" s="32"/>
      <c r="J632" s="32"/>
      <c r="K632" s="32"/>
      <c r="L632" s="83"/>
      <c r="M632" s="83"/>
      <c r="N632" s="83"/>
      <c r="O632" s="83"/>
      <c r="P632" s="83"/>
      <c r="Q632" s="83"/>
      <c r="R632" s="83"/>
      <c r="S632" s="83"/>
      <c r="T632" s="83"/>
      <c r="U632" s="83"/>
      <c r="V632" s="83"/>
      <c r="W632" s="83"/>
      <c r="X632" s="83"/>
      <c r="Y632" s="83"/>
      <c r="Z632" s="83"/>
      <c r="AA632" s="83"/>
      <c r="AB632" s="83"/>
      <c r="AC632" s="83"/>
    </row>
    <row r="633" spans="1:29" ht="15.75" customHeight="1">
      <c r="A633" s="83"/>
      <c r="B633" s="83"/>
      <c r="C633" s="32"/>
      <c r="D633" s="32"/>
      <c r="E633" s="83"/>
      <c r="F633" s="83"/>
      <c r="G633" s="32"/>
      <c r="H633" s="83"/>
      <c r="I633" s="32"/>
      <c r="J633" s="32"/>
      <c r="K633" s="32"/>
      <c r="L633" s="83"/>
      <c r="M633" s="83"/>
      <c r="N633" s="83"/>
      <c r="O633" s="83"/>
      <c r="P633" s="83"/>
      <c r="Q633" s="83"/>
      <c r="R633" s="83"/>
      <c r="S633" s="83"/>
      <c r="T633" s="83"/>
      <c r="U633" s="83"/>
      <c r="V633" s="83"/>
      <c r="W633" s="83"/>
      <c r="X633" s="83"/>
      <c r="Y633" s="83"/>
      <c r="Z633" s="83"/>
      <c r="AA633" s="83"/>
      <c r="AB633" s="83"/>
      <c r="AC633" s="83"/>
    </row>
    <row r="634" spans="1:29" ht="15.75" customHeight="1">
      <c r="A634" s="83"/>
      <c r="B634" s="83"/>
      <c r="C634" s="32"/>
      <c r="D634" s="32"/>
      <c r="E634" s="83"/>
      <c r="F634" s="83"/>
      <c r="G634" s="32"/>
      <c r="H634" s="83"/>
      <c r="I634" s="32"/>
      <c r="J634" s="32"/>
      <c r="K634" s="32"/>
      <c r="L634" s="83"/>
      <c r="M634" s="83"/>
      <c r="N634" s="83"/>
      <c r="O634" s="83"/>
      <c r="P634" s="83"/>
      <c r="Q634" s="83"/>
      <c r="R634" s="83"/>
      <c r="S634" s="83"/>
      <c r="T634" s="83"/>
      <c r="U634" s="83"/>
      <c r="V634" s="83"/>
      <c r="W634" s="83"/>
      <c r="X634" s="83"/>
      <c r="Y634" s="83"/>
      <c r="Z634" s="83"/>
      <c r="AA634" s="83"/>
      <c r="AB634" s="83"/>
      <c r="AC634" s="83"/>
    </row>
    <row r="635" spans="1:29" ht="15.75" customHeight="1">
      <c r="A635" s="83"/>
      <c r="B635" s="83"/>
      <c r="C635" s="32"/>
      <c r="D635" s="32"/>
      <c r="E635" s="83"/>
      <c r="F635" s="83"/>
      <c r="G635" s="32"/>
      <c r="H635" s="83"/>
      <c r="I635" s="32"/>
      <c r="J635" s="32"/>
      <c r="K635" s="32"/>
      <c r="L635" s="83"/>
      <c r="M635" s="83"/>
      <c r="N635" s="83"/>
      <c r="O635" s="83"/>
      <c r="P635" s="83"/>
      <c r="Q635" s="83"/>
      <c r="R635" s="83"/>
      <c r="S635" s="83"/>
      <c r="T635" s="83"/>
      <c r="U635" s="83"/>
      <c r="V635" s="83"/>
      <c r="W635" s="83"/>
      <c r="X635" s="83"/>
      <c r="Y635" s="83"/>
      <c r="Z635" s="83"/>
      <c r="AA635" s="83"/>
      <c r="AB635" s="83"/>
      <c r="AC635" s="83"/>
    </row>
    <row r="636" spans="1:29" ht="15.75" customHeight="1">
      <c r="A636" s="83"/>
      <c r="B636" s="83"/>
      <c r="C636" s="32"/>
      <c r="D636" s="32"/>
      <c r="E636" s="83"/>
      <c r="F636" s="83"/>
      <c r="G636" s="32"/>
      <c r="H636" s="83"/>
      <c r="I636" s="32"/>
      <c r="J636" s="32"/>
      <c r="K636" s="32"/>
      <c r="L636" s="83"/>
      <c r="M636" s="83"/>
      <c r="N636" s="83"/>
      <c r="O636" s="83"/>
      <c r="P636" s="83"/>
      <c r="Q636" s="83"/>
      <c r="R636" s="83"/>
      <c r="S636" s="83"/>
      <c r="T636" s="83"/>
      <c r="U636" s="83"/>
      <c r="V636" s="83"/>
      <c r="W636" s="83"/>
      <c r="X636" s="83"/>
      <c r="Y636" s="83"/>
      <c r="Z636" s="83"/>
      <c r="AA636" s="83"/>
      <c r="AB636" s="83"/>
      <c r="AC636" s="83"/>
    </row>
    <row r="637" spans="1:29" ht="15.75" customHeight="1">
      <c r="A637" s="83"/>
      <c r="B637" s="83"/>
      <c r="C637" s="32"/>
      <c r="D637" s="32"/>
      <c r="E637" s="83"/>
      <c r="F637" s="83"/>
      <c r="G637" s="32"/>
      <c r="H637" s="83"/>
      <c r="I637" s="32"/>
      <c r="J637" s="32"/>
      <c r="K637" s="32"/>
      <c r="L637" s="83"/>
      <c r="M637" s="83"/>
      <c r="N637" s="83"/>
      <c r="O637" s="83"/>
      <c r="P637" s="83"/>
      <c r="Q637" s="83"/>
      <c r="R637" s="83"/>
      <c r="S637" s="83"/>
      <c r="T637" s="83"/>
      <c r="U637" s="83"/>
      <c r="V637" s="83"/>
      <c r="W637" s="83"/>
      <c r="X637" s="83"/>
      <c r="Y637" s="83"/>
      <c r="Z637" s="83"/>
      <c r="AA637" s="83"/>
      <c r="AB637" s="83"/>
      <c r="AC637" s="83"/>
    </row>
    <row r="638" spans="1:29" ht="15.75" customHeight="1">
      <c r="A638" s="83"/>
      <c r="B638" s="83"/>
      <c r="C638" s="32"/>
      <c r="D638" s="32"/>
      <c r="E638" s="83"/>
      <c r="F638" s="83"/>
      <c r="G638" s="32"/>
      <c r="H638" s="83"/>
      <c r="I638" s="32"/>
      <c r="J638" s="32"/>
      <c r="K638" s="32"/>
      <c r="L638" s="83"/>
      <c r="M638" s="83"/>
      <c r="N638" s="83"/>
      <c r="O638" s="83"/>
      <c r="P638" s="83"/>
      <c r="Q638" s="83"/>
      <c r="R638" s="83"/>
      <c r="S638" s="83"/>
      <c r="T638" s="83"/>
      <c r="U638" s="83"/>
      <c r="V638" s="83"/>
      <c r="W638" s="83"/>
      <c r="X638" s="83"/>
      <c r="Y638" s="83"/>
      <c r="Z638" s="83"/>
      <c r="AA638" s="83"/>
      <c r="AB638" s="83"/>
      <c r="AC638" s="83"/>
    </row>
    <row r="639" spans="1:29" ht="15.75" customHeight="1">
      <c r="A639" s="83"/>
      <c r="B639" s="83"/>
      <c r="C639" s="32"/>
      <c r="D639" s="32"/>
      <c r="E639" s="83"/>
      <c r="F639" s="83"/>
      <c r="G639" s="32"/>
      <c r="H639" s="83"/>
      <c r="I639" s="32"/>
      <c r="J639" s="32"/>
      <c r="K639" s="32"/>
      <c r="L639" s="83"/>
      <c r="M639" s="83"/>
      <c r="N639" s="83"/>
      <c r="O639" s="83"/>
      <c r="P639" s="83"/>
      <c r="Q639" s="83"/>
      <c r="R639" s="83"/>
      <c r="S639" s="83"/>
      <c r="T639" s="83"/>
      <c r="U639" s="83"/>
      <c r="V639" s="83"/>
      <c r="W639" s="83"/>
      <c r="X639" s="83"/>
      <c r="Y639" s="83"/>
      <c r="Z639" s="83"/>
      <c r="AA639" s="83"/>
      <c r="AB639" s="83"/>
      <c r="AC639" s="83"/>
    </row>
    <row r="640" spans="1:29" ht="15.75" customHeight="1">
      <c r="A640" s="83"/>
      <c r="B640" s="83"/>
      <c r="C640" s="32"/>
      <c r="D640" s="32"/>
      <c r="E640" s="83"/>
      <c r="F640" s="83"/>
      <c r="G640" s="32"/>
      <c r="H640" s="83"/>
      <c r="I640" s="32"/>
      <c r="J640" s="32"/>
      <c r="K640" s="32"/>
      <c r="L640" s="83"/>
      <c r="M640" s="83"/>
      <c r="N640" s="83"/>
      <c r="O640" s="83"/>
      <c r="P640" s="83"/>
      <c r="Q640" s="83"/>
      <c r="R640" s="83"/>
      <c r="S640" s="83"/>
      <c r="T640" s="83"/>
      <c r="U640" s="83"/>
      <c r="V640" s="83"/>
      <c r="W640" s="83"/>
      <c r="X640" s="83"/>
      <c r="Y640" s="83"/>
      <c r="Z640" s="83"/>
      <c r="AA640" s="83"/>
      <c r="AB640" s="83"/>
      <c r="AC640" s="83"/>
    </row>
    <row r="641" spans="1:29" ht="15.75" customHeight="1">
      <c r="A641" s="83"/>
      <c r="B641" s="83"/>
      <c r="C641" s="32"/>
      <c r="D641" s="32"/>
      <c r="E641" s="83"/>
      <c r="F641" s="83"/>
      <c r="G641" s="32"/>
      <c r="H641" s="83"/>
      <c r="I641" s="32"/>
      <c r="J641" s="32"/>
      <c r="K641" s="32"/>
      <c r="L641" s="83"/>
      <c r="M641" s="83"/>
      <c r="N641" s="83"/>
      <c r="O641" s="83"/>
      <c r="P641" s="83"/>
      <c r="Q641" s="83"/>
      <c r="R641" s="83"/>
      <c r="S641" s="83"/>
      <c r="T641" s="83"/>
      <c r="U641" s="83"/>
      <c r="V641" s="83"/>
      <c r="W641" s="83"/>
      <c r="X641" s="83"/>
      <c r="Y641" s="83"/>
      <c r="Z641" s="83"/>
      <c r="AA641" s="83"/>
      <c r="AB641" s="83"/>
      <c r="AC641" s="83"/>
    </row>
    <row r="642" spans="1:29" ht="15.75" customHeight="1">
      <c r="A642" s="83"/>
      <c r="B642" s="83"/>
      <c r="C642" s="32"/>
      <c r="D642" s="32"/>
      <c r="E642" s="83"/>
      <c r="F642" s="83"/>
      <c r="G642" s="32"/>
      <c r="H642" s="83"/>
      <c r="I642" s="32"/>
      <c r="J642" s="32"/>
      <c r="K642" s="32"/>
      <c r="L642" s="83"/>
      <c r="M642" s="83"/>
      <c r="N642" s="83"/>
      <c r="O642" s="83"/>
      <c r="P642" s="83"/>
      <c r="Q642" s="83"/>
      <c r="R642" s="83"/>
      <c r="S642" s="83"/>
      <c r="T642" s="83"/>
      <c r="U642" s="83"/>
      <c r="V642" s="83"/>
      <c r="W642" s="83"/>
      <c r="X642" s="83"/>
      <c r="Y642" s="83"/>
      <c r="Z642" s="83"/>
      <c r="AA642" s="83"/>
      <c r="AB642" s="83"/>
      <c r="AC642" s="83"/>
    </row>
    <row r="643" spans="1:29" ht="15.75" customHeight="1">
      <c r="A643" s="83"/>
      <c r="B643" s="83"/>
      <c r="C643" s="32"/>
      <c r="D643" s="32"/>
      <c r="E643" s="83"/>
      <c r="F643" s="83"/>
      <c r="G643" s="32"/>
      <c r="H643" s="83"/>
      <c r="I643" s="32"/>
      <c r="J643" s="32"/>
      <c r="K643" s="32"/>
      <c r="L643" s="83"/>
      <c r="M643" s="83"/>
      <c r="N643" s="83"/>
      <c r="O643" s="83"/>
      <c r="P643" s="83"/>
      <c r="Q643" s="83"/>
      <c r="R643" s="83"/>
      <c r="S643" s="83"/>
      <c r="T643" s="83"/>
      <c r="U643" s="83"/>
      <c r="V643" s="83"/>
      <c r="W643" s="83"/>
      <c r="X643" s="83"/>
      <c r="Y643" s="83"/>
      <c r="Z643" s="83"/>
      <c r="AA643" s="83"/>
      <c r="AB643" s="83"/>
      <c r="AC643" s="83"/>
    </row>
    <row r="644" spans="1:29" ht="15.75" customHeight="1">
      <c r="A644" s="83"/>
      <c r="B644" s="83"/>
      <c r="C644" s="32"/>
      <c r="D644" s="32"/>
      <c r="E644" s="83"/>
      <c r="F644" s="83"/>
      <c r="G644" s="32"/>
      <c r="H644" s="83"/>
      <c r="I644" s="32"/>
      <c r="J644" s="32"/>
      <c r="K644" s="32"/>
      <c r="L644" s="83"/>
      <c r="M644" s="83"/>
      <c r="N644" s="83"/>
      <c r="O644" s="83"/>
      <c r="P644" s="83"/>
      <c r="Q644" s="83"/>
      <c r="R644" s="83"/>
      <c r="S644" s="83"/>
      <c r="T644" s="83"/>
      <c r="U644" s="83"/>
      <c r="V644" s="83"/>
      <c r="W644" s="83"/>
      <c r="X644" s="83"/>
      <c r="Y644" s="83"/>
      <c r="Z644" s="83"/>
      <c r="AA644" s="83"/>
      <c r="AB644" s="83"/>
      <c r="AC644" s="83"/>
    </row>
    <row r="645" spans="1:29" ht="15.75" customHeight="1">
      <c r="A645" s="83"/>
      <c r="B645" s="83"/>
      <c r="C645" s="32"/>
      <c r="D645" s="32"/>
      <c r="E645" s="83"/>
      <c r="F645" s="83"/>
      <c r="G645" s="32"/>
      <c r="H645" s="83"/>
      <c r="I645" s="32"/>
      <c r="J645" s="32"/>
      <c r="K645" s="32"/>
      <c r="L645" s="83"/>
      <c r="M645" s="83"/>
      <c r="N645" s="83"/>
      <c r="O645" s="83"/>
      <c r="P645" s="83"/>
      <c r="Q645" s="83"/>
      <c r="R645" s="83"/>
      <c r="S645" s="83"/>
      <c r="T645" s="83"/>
      <c r="U645" s="83"/>
      <c r="V645" s="83"/>
      <c r="W645" s="83"/>
      <c r="X645" s="83"/>
      <c r="Y645" s="83"/>
      <c r="Z645" s="83"/>
      <c r="AA645" s="83"/>
      <c r="AB645" s="83"/>
      <c r="AC645" s="83"/>
    </row>
    <row r="646" spans="1:29" ht="15.75" customHeight="1">
      <c r="A646" s="83"/>
      <c r="B646" s="83"/>
      <c r="C646" s="32"/>
      <c r="D646" s="32"/>
      <c r="E646" s="83"/>
      <c r="F646" s="83"/>
      <c r="G646" s="32"/>
      <c r="H646" s="83"/>
      <c r="I646" s="32"/>
      <c r="J646" s="32"/>
      <c r="K646" s="32"/>
      <c r="L646" s="83"/>
      <c r="M646" s="83"/>
      <c r="N646" s="83"/>
      <c r="O646" s="83"/>
      <c r="P646" s="83"/>
      <c r="Q646" s="83"/>
      <c r="R646" s="83"/>
      <c r="S646" s="83"/>
      <c r="T646" s="83"/>
      <c r="U646" s="83"/>
      <c r="V646" s="83"/>
      <c r="W646" s="83"/>
      <c r="X646" s="83"/>
      <c r="Y646" s="83"/>
      <c r="Z646" s="83"/>
      <c r="AA646" s="83"/>
      <c r="AB646" s="83"/>
      <c r="AC646" s="83"/>
    </row>
    <row r="647" spans="1:29" ht="15.75" customHeight="1">
      <c r="A647" s="83"/>
      <c r="B647" s="83"/>
      <c r="C647" s="32"/>
      <c r="D647" s="32"/>
      <c r="E647" s="83"/>
      <c r="F647" s="83"/>
      <c r="G647" s="32"/>
      <c r="H647" s="83"/>
      <c r="I647" s="32"/>
      <c r="J647" s="32"/>
      <c r="K647" s="32"/>
      <c r="L647" s="83"/>
      <c r="M647" s="83"/>
      <c r="N647" s="83"/>
      <c r="O647" s="83"/>
      <c r="P647" s="83"/>
      <c r="Q647" s="83"/>
      <c r="R647" s="83"/>
      <c r="S647" s="83"/>
      <c r="T647" s="83"/>
      <c r="U647" s="83"/>
      <c r="V647" s="83"/>
      <c r="W647" s="83"/>
      <c r="X647" s="83"/>
      <c r="Y647" s="83"/>
      <c r="Z647" s="83"/>
      <c r="AA647" s="83"/>
      <c r="AB647" s="83"/>
      <c r="AC647" s="83"/>
    </row>
    <row r="648" spans="1:29" ht="15.75" customHeight="1">
      <c r="A648" s="83"/>
      <c r="B648" s="83"/>
      <c r="C648" s="32"/>
      <c r="D648" s="32"/>
      <c r="E648" s="83"/>
      <c r="F648" s="83"/>
      <c r="G648" s="32"/>
      <c r="H648" s="83"/>
      <c r="I648" s="32"/>
      <c r="J648" s="32"/>
      <c r="K648" s="32"/>
      <c r="L648" s="83"/>
      <c r="M648" s="83"/>
      <c r="N648" s="83"/>
      <c r="O648" s="83"/>
      <c r="P648" s="83"/>
      <c r="Q648" s="83"/>
      <c r="R648" s="83"/>
      <c r="S648" s="83"/>
      <c r="T648" s="83"/>
      <c r="U648" s="83"/>
      <c r="V648" s="83"/>
      <c r="W648" s="83"/>
      <c r="X648" s="83"/>
      <c r="Y648" s="83"/>
      <c r="Z648" s="83"/>
      <c r="AA648" s="83"/>
      <c r="AB648" s="83"/>
      <c r="AC648" s="83"/>
    </row>
    <row r="649" spans="1:29" ht="15.75" customHeight="1">
      <c r="A649" s="83"/>
      <c r="B649" s="83"/>
      <c r="C649" s="32"/>
      <c r="D649" s="32"/>
      <c r="E649" s="83"/>
      <c r="F649" s="83"/>
      <c r="G649" s="32"/>
      <c r="H649" s="83"/>
      <c r="I649" s="32"/>
      <c r="J649" s="32"/>
      <c r="K649" s="32"/>
      <c r="L649" s="83"/>
      <c r="M649" s="83"/>
      <c r="N649" s="83"/>
      <c r="O649" s="83"/>
      <c r="P649" s="83"/>
      <c r="Q649" s="83"/>
      <c r="R649" s="83"/>
      <c r="S649" s="83"/>
      <c r="T649" s="83"/>
      <c r="U649" s="83"/>
      <c r="V649" s="83"/>
      <c r="W649" s="83"/>
      <c r="X649" s="83"/>
      <c r="Y649" s="83"/>
      <c r="Z649" s="83"/>
      <c r="AA649" s="83"/>
      <c r="AB649" s="83"/>
      <c r="AC649" s="83"/>
    </row>
    <row r="650" spans="1:29" ht="15.75" customHeight="1">
      <c r="A650" s="83"/>
      <c r="B650" s="83"/>
      <c r="C650" s="32"/>
      <c r="D650" s="32"/>
      <c r="E650" s="83"/>
      <c r="F650" s="83"/>
      <c r="G650" s="32"/>
      <c r="H650" s="83"/>
      <c r="I650" s="32"/>
      <c r="J650" s="32"/>
      <c r="K650" s="32"/>
      <c r="L650" s="83"/>
      <c r="M650" s="83"/>
      <c r="N650" s="83"/>
      <c r="O650" s="83"/>
      <c r="P650" s="83"/>
      <c r="Q650" s="83"/>
      <c r="R650" s="83"/>
      <c r="S650" s="83"/>
      <c r="T650" s="83"/>
      <c r="U650" s="83"/>
      <c r="V650" s="83"/>
      <c r="W650" s="83"/>
      <c r="X650" s="83"/>
      <c r="Y650" s="83"/>
      <c r="Z650" s="83"/>
      <c r="AA650" s="83"/>
      <c r="AB650" s="83"/>
      <c r="AC650" s="83"/>
    </row>
    <row r="651" spans="1:29" ht="15.75" customHeight="1">
      <c r="A651" s="83"/>
      <c r="B651" s="83"/>
      <c r="C651" s="32"/>
      <c r="D651" s="32"/>
      <c r="E651" s="83"/>
      <c r="F651" s="83"/>
      <c r="G651" s="32"/>
      <c r="H651" s="83"/>
      <c r="I651" s="32"/>
      <c r="J651" s="32"/>
      <c r="K651" s="32"/>
      <c r="L651" s="83"/>
      <c r="M651" s="83"/>
      <c r="N651" s="83"/>
      <c r="O651" s="83"/>
      <c r="P651" s="83"/>
      <c r="Q651" s="83"/>
      <c r="R651" s="83"/>
      <c r="S651" s="83"/>
      <c r="T651" s="83"/>
      <c r="U651" s="83"/>
      <c r="V651" s="83"/>
      <c r="W651" s="83"/>
      <c r="X651" s="83"/>
      <c r="Y651" s="83"/>
      <c r="Z651" s="83"/>
      <c r="AA651" s="83"/>
      <c r="AB651" s="83"/>
      <c r="AC651" s="83"/>
    </row>
    <row r="652" spans="1:29" ht="15.75" customHeight="1">
      <c r="A652" s="83"/>
      <c r="B652" s="83"/>
      <c r="C652" s="32"/>
      <c r="D652" s="32"/>
      <c r="E652" s="83"/>
      <c r="F652" s="83"/>
      <c r="G652" s="32"/>
      <c r="H652" s="83"/>
      <c r="I652" s="32"/>
      <c r="J652" s="32"/>
      <c r="K652" s="32"/>
      <c r="L652" s="83"/>
      <c r="M652" s="83"/>
      <c r="N652" s="83"/>
      <c r="O652" s="83"/>
      <c r="P652" s="83"/>
      <c r="Q652" s="83"/>
      <c r="R652" s="83"/>
      <c r="S652" s="83"/>
      <c r="T652" s="83"/>
      <c r="U652" s="83"/>
      <c r="V652" s="83"/>
      <c r="W652" s="83"/>
      <c r="X652" s="83"/>
      <c r="Y652" s="83"/>
      <c r="Z652" s="83"/>
      <c r="AA652" s="83"/>
      <c r="AB652" s="83"/>
      <c r="AC652" s="83"/>
    </row>
    <row r="653" spans="1:29" ht="15.75" customHeight="1">
      <c r="A653" s="83"/>
      <c r="B653" s="83"/>
      <c r="C653" s="32"/>
      <c r="D653" s="32"/>
      <c r="E653" s="83"/>
      <c r="F653" s="83"/>
      <c r="G653" s="32"/>
      <c r="H653" s="83"/>
      <c r="I653" s="32"/>
      <c r="J653" s="32"/>
      <c r="K653" s="32"/>
      <c r="L653" s="83"/>
      <c r="M653" s="83"/>
      <c r="N653" s="83"/>
      <c r="O653" s="83"/>
      <c r="P653" s="83"/>
      <c r="Q653" s="83"/>
      <c r="R653" s="83"/>
      <c r="S653" s="83"/>
      <c r="T653" s="83"/>
      <c r="U653" s="83"/>
      <c r="V653" s="83"/>
      <c r="W653" s="83"/>
      <c r="X653" s="83"/>
      <c r="Y653" s="83"/>
      <c r="Z653" s="83"/>
      <c r="AA653" s="83"/>
      <c r="AB653" s="83"/>
      <c r="AC653" s="83"/>
    </row>
    <row r="654" spans="1:29" ht="15.75" customHeight="1">
      <c r="A654" s="83"/>
      <c r="B654" s="83"/>
      <c r="C654" s="32"/>
      <c r="D654" s="32"/>
      <c r="E654" s="83"/>
      <c r="F654" s="83"/>
      <c r="G654" s="32"/>
      <c r="H654" s="83"/>
      <c r="I654" s="32"/>
      <c r="J654" s="32"/>
      <c r="K654" s="32"/>
      <c r="L654" s="83"/>
      <c r="M654" s="83"/>
      <c r="N654" s="83"/>
      <c r="O654" s="83"/>
      <c r="P654" s="83"/>
      <c r="Q654" s="83"/>
      <c r="R654" s="83"/>
      <c r="S654" s="83"/>
      <c r="T654" s="83"/>
      <c r="U654" s="83"/>
      <c r="V654" s="83"/>
      <c r="W654" s="83"/>
      <c r="X654" s="83"/>
      <c r="Y654" s="83"/>
      <c r="Z654" s="83"/>
      <c r="AA654" s="83"/>
      <c r="AB654" s="83"/>
      <c r="AC654" s="83"/>
    </row>
    <row r="655" spans="1:29" ht="15.75" customHeight="1">
      <c r="A655" s="83"/>
      <c r="B655" s="83"/>
      <c r="C655" s="32"/>
      <c r="D655" s="32"/>
      <c r="E655" s="83"/>
      <c r="F655" s="83"/>
      <c r="G655" s="32"/>
      <c r="H655" s="83"/>
      <c r="I655" s="32"/>
      <c r="J655" s="32"/>
      <c r="K655" s="32"/>
      <c r="L655" s="83"/>
      <c r="M655" s="83"/>
      <c r="N655" s="83"/>
      <c r="O655" s="83"/>
      <c r="P655" s="83"/>
      <c r="Q655" s="83"/>
      <c r="R655" s="83"/>
      <c r="S655" s="83"/>
      <c r="T655" s="83"/>
      <c r="U655" s="83"/>
      <c r="V655" s="83"/>
      <c r="W655" s="83"/>
      <c r="X655" s="83"/>
      <c r="Y655" s="83"/>
      <c r="Z655" s="83"/>
      <c r="AA655" s="83"/>
      <c r="AB655" s="83"/>
      <c r="AC655" s="83"/>
    </row>
    <row r="656" spans="1:29" ht="15.75" customHeight="1">
      <c r="A656" s="83"/>
      <c r="B656" s="83"/>
      <c r="C656" s="32"/>
      <c r="D656" s="32"/>
      <c r="E656" s="83"/>
      <c r="F656" s="83"/>
      <c r="G656" s="32"/>
      <c r="H656" s="83"/>
      <c r="I656" s="32"/>
      <c r="J656" s="32"/>
      <c r="K656" s="32"/>
      <c r="L656" s="83"/>
      <c r="M656" s="83"/>
      <c r="N656" s="83"/>
      <c r="O656" s="83"/>
      <c r="P656" s="83"/>
      <c r="Q656" s="83"/>
      <c r="R656" s="83"/>
      <c r="S656" s="83"/>
      <c r="T656" s="83"/>
      <c r="U656" s="83"/>
      <c r="V656" s="83"/>
      <c r="W656" s="83"/>
      <c r="X656" s="83"/>
      <c r="Y656" s="83"/>
      <c r="Z656" s="83"/>
      <c r="AA656" s="83"/>
      <c r="AB656" s="83"/>
      <c r="AC656" s="83"/>
    </row>
    <row r="657" spans="1:29" ht="15.75" customHeight="1">
      <c r="A657" s="83"/>
      <c r="B657" s="83"/>
      <c r="C657" s="32"/>
      <c r="D657" s="32"/>
      <c r="E657" s="83"/>
      <c r="F657" s="83"/>
      <c r="G657" s="32"/>
      <c r="H657" s="83"/>
      <c r="I657" s="32"/>
      <c r="J657" s="32"/>
      <c r="K657" s="32"/>
      <c r="L657" s="83"/>
      <c r="M657" s="83"/>
      <c r="N657" s="83"/>
      <c r="O657" s="83"/>
      <c r="P657" s="83"/>
      <c r="Q657" s="83"/>
      <c r="R657" s="83"/>
      <c r="S657" s="83"/>
      <c r="T657" s="83"/>
      <c r="U657" s="83"/>
      <c r="V657" s="83"/>
      <c r="W657" s="83"/>
      <c r="X657" s="83"/>
      <c r="Y657" s="83"/>
      <c r="Z657" s="83"/>
      <c r="AA657" s="83"/>
      <c r="AB657" s="83"/>
      <c r="AC657" s="83"/>
    </row>
    <row r="658" spans="1:29" ht="15.75" customHeight="1">
      <c r="A658" s="83"/>
      <c r="B658" s="83"/>
      <c r="C658" s="32"/>
      <c r="D658" s="32"/>
      <c r="E658" s="83"/>
      <c r="F658" s="83"/>
      <c r="G658" s="32"/>
      <c r="H658" s="83"/>
      <c r="I658" s="32"/>
      <c r="J658" s="32"/>
      <c r="K658" s="32"/>
      <c r="L658" s="83"/>
      <c r="M658" s="83"/>
      <c r="N658" s="83"/>
      <c r="O658" s="83"/>
      <c r="P658" s="83"/>
      <c r="Q658" s="83"/>
      <c r="R658" s="83"/>
      <c r="S658" s="83"/>
      <c r="T658" s="83"/>
      <c r="U658" s="83"/>
      <c r="V658" s="83"/>
      <c r="W658" s="83"/>
      <c r="X658" s="83"/>
      <c r="Y658" s="83"/>
      <c r="Z658" s="83"/>
      <c r="AA658" s="83"/>
      <c r="AB658" s="83"/>
      <c r="AC658" s="83"/>
    </row>
    <row r="659" spans="1:29" ht="15.75" customHeight="1">
      <c r="A659" s="83"/>
      <c r="B659" s="83"/>
      <c r="C659" s="32"/>
      <c r="D659" s="32"/>
      <c r="E659" s="83"/>
      <c r="F659" s="83"/>
      <c r="G659" s="32"/>
      <c r="H659" s="83"/>
      <c r="I659" s="32"/>
      <c r="J659" s="32"/>
      <c r="K659" s="32"/>
      <c r="L659" s="83"/>
      <c r="M659" s="83"/>
      <c r="N659" s="83"/>
      <c r="O659" s="83"/>
      <c r="P659" s="83"/>
      <c r="Q659" s="83"/>
      <c r="R659" s="83"/>
      <c r="S659" s="83"/>
      <c r="T659" s="83"/>
      <c r="U659" s="83"/>
      <c r="V659" s="83"/>
      <c r="W659" s="83"/>
      <c r="X659" s="83"/>
      <c r="Y659" s="83"/>
      <c r="Z659" s="83"/>
      <c r="AA659" s="83"/>
      <c r="AB659" s="83"/>
      <c r="AC659" s="83"/>
    </row>
    <row r="660" spans="1:29" ht="15.75" customHeight="1">
      <c r="A660" s="83"/>
      <c r="B660" s="83"/>
      <c r="C660" s="32"/>
      <c r="D660" s="32"/>
      <c r="E660" s="83"/>
      <c r="F660" s="83"/>
      <c r="G660" s="32"/>
      <c r="H660" s="83"/>
      <c r="I660" s="32"/>
      <c r="J660" s="32"/>
      <c r="K660" s="32"/>
      <c r="L660" s="83"/>
      <c r="M660" s="83"/>
      <c r="N660" s="83"/>
      <c r="O660" s="83"/>
      <c r="P660" s="83"/>
      <c r="Q660" s="83"/>
      <c r="R660" s="83"/>
      <c r="S660" s="83"/>
      <c r="T660" s="83"/>
      <c r="U660" s="83"/>
      <c r="V660" s="83"/>
      <c r="W660" s="83"/>
      <c r="X660" s="83"/>
      <c r="Y660" s="83"/>
      <c r="Z660" s="83"/>
      <c r="AA660" s="83"/>
      <c r="AB660" s="83"/>
      <c r="AC660" s="83"/>
    </row>
    <row r="661" spans="1:29" ht="15.75" customHeight="1">
      <c r="A661" s="83"/>
      <c r="B661" s="83"/>
      <c r="C661" s="32"/>
      <c r="D661" s="32"/>
      <c r="E661" s="83"/>
      <c r="F661" s="83"/>
      <c r="G661" s="32"/>
      <c r="H661" s="83"/>
      <c r="I661" s="32"/>
      <c r="J661" s="32"/>
      <c r="K661" s="32"/>
      <c r="L661" s="83"/>
      <c r="M661" s="83"/>
      <c r="N661" s="83"/>
      <c r="O661" s="83"/>
      <c r="P661" s="83"/>
      <c r="Q661" s="83"/>
      <c r="R661" s="83"/>
      <c r="S661" s="83"/>
      <c r="T661" s="83"/>
      <c r="U661" s="83"/>
      <c r="V661" s="83"/>
      <c r="W661" s="83"/>
      <c r="X661" s="83"/>
      <c r="Y661" s="83"/>
      <c r="Z661" s="83"/>
      <c r="AA661" s="83"/>
      <c r="AB661" s="83"/>
      <c r="AC661" s="83"/>
    </row>
    <row r="662" spans="1:29" ht="15.75" customHeight="1">
      <c r="A662" s="83"/>
      <c r="B662" s="83"/>
      <c r="C662" s="32"/>
      <c r="D662" s="32"/>
      <c r="E662" s="83"/>
      <c r="F662" s="83"/>
      <c r="G662" s="32"/>
      <c r="H662" s="83"/>
      <c r="I662" s="32"/>
      <c r="J662" s="32"/>
      <c r="K662" s="32"/>
      <c r="L662" s="83"/>
      <c r="M662" s="83"/>
      <c r="N662" s="83"/>
      <c r="O662" s="83"/>
      <c r="P662" s="83"/>
      <c r="Q662" s="83"/>
      <c r="R662" s="83"/>
      <c r="S662" s="83"/>
      <c r="T662" s="83"/>
      <c r="U662" s="83"/>
      <c r="V662" s="83"/>
      <c r="W662" s="83"/>
      <c r="X662" s="83"/>
      <c r="Y662" s="83"/>
      <c r="Z662" s="83"/>
      <c r="AA662" s="83"/>
      <c r="AB662" s="83"/>
      <c r="AC662" s="83"/>
    </row>
    <row r="663" spans="1:29" ht="15.75" customHeight="1">
      <c r="A663" s="83"/>
      <c r="B663" s="83"/>
      <c r="C663" s="32"/>
      <c r="D663" s="32"/>
      <c r="E663" s="83"/>
      <c r="F663" s="83"/>
      <c r="G663" s="32"/>
      <c r="H663" s="83"/>
      <c r="I663" s="32"/>
      <c r="J663" s="32"/>
      <c r="K663" s="32"/>
      <c r="L663" s="83"/>
      <c r="M663" s="83"/>
      <c r="N663" s="83"/>
      <c r="O663" s="83"/>
      <c r="P663" s="83"/>
      <c r="Q663" s="83"/>
      <c r="R663" s="83"/>
      <c r="S663" s="83"/>
      <c r="T663" s="83"/>
      <c r="U663" s="83"/>
      <c r="V663" s="83"/>
      <c r="W663" s="83"/>
      <c r="X663" s="83"/>
      <c r="Y663" s="83"/>
      <c r="Z663" s="83"/>
      <c r="AA663" s="83"/>
      <c r="AB663" s="83"/>
      <c r="AC663" s="83"/>
    </row>
    <row r="664" spans="1:29" ht="15.75" customHeight="1">
      <c r="A664" s="83"/>
      <c r="B664" s="83"/>
      <c r="C664" s="32"/>
      <c r="D664" s="32"/>
      <c r="E664" s="83"/>
      <c r="F664" s="83"/>
      <c r="G664" s="32"/>
      <c r="H664" s="83"/>
      <c r="I664" s="32"/>
      <c r="J664" s="32"/>
      <c r="K664" s="32"/>
      <c r="L664" s="83"/>
      <c r="M664" s="83"/>
      <c r="N664" s="83"/>
      <c r="O664" s="83"/>
      <c r="P664" s="83"/>
      <c r="Q664" s="83"/>
      <c r="R664" s="83"/>
      <c r="S664" s="83"/>
      <c r="T664" s="83"/>
      <c r="U664" s="83"/>
      <c r="V664" s="83"/>
      <c r="W664" s="83"/>
      <c r="X664" s="83"/>
      <c r="Y664" s="83"/>
      <c r="Z664" s="83"/>
      <c r="AA664" s="83"/>
      <c r="AB664" s="83"/>
      <c r="AC664" s="83"/>
    </row>
    <row r="665" spans="1:29" ht="15.75" customHeight="1">
      <c r="A665" s="83"/>
      <c r="B665" s="83"/>
      <c r="C665" s="32"/>
      <c r="D665" s="32"/>
      <c r="E665" s="83"/>
      <c r="F665" s="83"/>
      <c r="G665" s="32"/>
      <c r="H665" s="83"/>
      <c r="I665" s="32"/>
      <c r="J665" s="32"/>
      <c r="K665" s="32"/>
      <c r="L665" s="83"/>
      <c r="M665" s="83"/>
      <c r="N665" s="83"/>
      <c r="O665" s="83"/>
      <c r="P665" s="83"/>
      <c r="Q665" s="83"/>
      <c r="R665" s="83"/>
      <c r="S665" s="83"/>
      <c r="T665" s="83"/>
      <c r="U665" s="83"/>
      <c r="V665" s="83"/>
      <c r="W665" s="83"/>
      <c r="X665" s="83"/>
      <c r="Y665" s="83"/>
      <c r="Z665" s="83"/>
      <c r="AA665" s="83"/>
      <c r="AB665" s="83"/>
      <c r="AC665" s="83"/>
    </row>
    <row r="666" spans="1:29" ht="15.75" customHeight="1">
      <c r="A666" s="83"/>
      <c r="B666" s="83"/>
      <c r="C666" s="32"/>
      <c r="D666" s="32"/>
      <c r="E666" s="83"/>
      <c r="F666" s="83"/>
      <c r="G666" s="32"/>
      <c r="H666" s="83"/>
      <c r="I666" s="32"/>
      <c r="J666" s="32"/>
      <c r="K666" s="32"/>
      <c r="L666" s="83"/>
      <c r="M666" s="83"/>
      <c r="N666" s="83"/>
      <c r="O666" s="83"/>
      <c r="P666" s="83"/>
      <c r="Q666" s="83"/>
      <c r="R666" s="83"/>
      <c r="S666" s="83"/>
      <c r="T666" s="83"/>
      <c r="U666" s="83"/>
      <c r="V666" s="83"/>
      <c r="W666" s="83"/>
      <c r="X666" s="83"/>
      <c r="Y666" s="83"/>
      <c r="Z666" s="83"/>
      <c r="AA666" s="83"/>
      <c r="AB666" s="83"/>
      <c r="AC666" s="83"/>
    </row>
    <row r="667" spans="1:29" ht="15.75" customHeight="1">
      <c r="A667" s="83"/>
      <c r="B667" s="83"/>
      <c r="C667" s="32"/>
      <c r="D667" s="32"/>
      <c r="E667" s="83"/>
      <c r="F667" s="83"/>
      <c r="G667" s="32"/>
      <c r="H667" s="83"/>
      <c r="I667" s="32"/>
      <c r="J667" s="32"/>
      <c r="K667" s="32"/>
      <c r="L667" s="83"/>
      <c r="M667" s="83"/>
      <c r="N667" s="83"/>
      <c r="O667" s="83"/>
      <c r="P667" s="83"/>
      <c r="Q667" s="83"/>
      <c r="R667" s="83"/>
      <c r="S667" s="83"/>
      <c r="T667" s="83"/>
      <c r="U667" s="83"/>
      <c r="V667" s="83"/>
      <c r="W667" s="83"/>
      <c r="X667" s="83"/>
      <c r="Y667" s="83"/>
      <c r="Z667" s="83"/>
      <c r="AA667" s="83"/>
      <c r="AB667" s="83"/>
      <c r="AC667" s="83"/>
    </row>
    <row r="668" spans="1:29" ht="15.75" customHeight="1">
      <c r="A668" s="83"/>
      <c r="B668" s="83"/>
      <c r="C668" s="32"/>
      <c r="D668" s="32"/>
      <c r="E668" s="83"/>
      <c r="F668" s="83"/>
      <c r="G668" s="32"/>
      <c r="H668" s="83"/>
      <c r="I668" s="32"/>
      <c r="J668" s="32"/>
      <c r="K668" s="32"/>
      <c r="L668" s="83"/>
      <c r="M668" s="83"/>
      <c r="N668" s="83"/>
      <c r="O668" s="83"/>
      <c r="P668" s="83"/>
      <c r="Q668" s="83"/>
      <c r="R668" s="83"/>
      <c r="S668" s="83"/>
      <c r="T668" s="83"/>
      <c r="U668" s="83"/>
      <c r="V668" s="83"/>
      <c r="W668" s="83"/>
      <c r="X668" s="83"/>
      <c r="Y668" s="83"/>
      <c r="Z668" s="83"/>
      <c r="AA668" s="83"/>
      <c r="AB668" s="83"/>
      <c r="AC668" s="83"/>
    </row>
    <row r="669" spans="1:29" ht="15.75" customHeight="1">
      <c r="A669" s="83"/>
      <c r="B669" s="83"/>
      <c r="C669" s="32"/>
      <c r="D669" s="32"/>
      <c r="E669" s="83"/>
      <c r="F669" s="83"/>
      <c r="G669" s="32"/>
      <c r="H669" s="83"/>
      <c r="I669" s="32"/>
      <c r="J669" s="32"/>
      <c r="K669" s="32"/>
      <c r="L669" s="83"/>
      <c r="M669" s="83"/>
      <c r="N669" s="83"/>
      <c r="O669" s="83"/>
      <c r="P669" s="83"/>
      <c r="Q669" s="83"/>
      <c r="R669" s="83"/>
      <c r="S669" s="83"/>
      <c r="T669" s="83"/>
      <c r="U669" s="83"/>
      <c r="V669" s="83"/>
      <c r="W669" s="83"/>
      <c r="X669" s="83"/>
      <c r="Y669" s="83"/>
      <c r="Z669" s="83"/>
      <c r="AA669" s="83"/>
      <c r="AB669" s="83"/>
      <c r="AC669" s="83"/>
    </row>
    <row r="670" spans="1:29" ht="15.75" customHeight="1">
      <c r="A670" s="83"/>
      <c r="B670" s="83"/>
      <c r="C670" s="32"/>
      <c r="D670" s="32"/>
      <c r="E670" s="83"/>
      <c r="F670" s="83"/>
      <c r="G670" s="32"/>
      <c r="H670" s="83"/>
      <c r="I670" s="32"/>
      <c r="J670" s="32"/>
      <c r="K670" s="32"/>
      <c r="L670" s="83"/>
      <c r="M670" s="83"/>
      <c r="N670" s="83"/>
      <c r="O670" s="83"/>
      <c r="P670" s="83"/>
      <c r="Q670" s="83"/>
      <c r="R670" s="83"/>
      <c r="S670" s="83"/>
      <c r="T670" s="83"/>
      <c r="U670" s="83"/>
      <c r="V670" s="83"/>
      <c r="W670" s="83"/>
      <c r="X670" s="83"/>
      <c r="Y670" s="83"/>
      <c r="Z670" s="83"/>
      <c r="AA670" s="83"/>
      <c r="AB670" s="83"/>
      <c r="AC670" s="83"/>
    </row>
    <row r="671" spans="1:29" ht="15.75" customHeight="1">
      <c r="A671" s="83"/>
      <c r="B671" s="83"/>
      <c r="C671" s="32"/>
      <c r="D671" s="32"/>
      <c r="E671" s="83"/>
      <c r="F671" s="83"/>
      <c r="G671" s="32"/>
      <c r="H671" s="83"/>
      <c r="I671" s="32"/>
      <c r="J671" s="32"/>
      <c r="K671" s="32"/>
      <c r="L671" s="83"/>
      <c r="M671" s="83"/>
      <c r="N671" s="83"/>
      <c r="O671" s="83"/>
      <c r="P671" s="83"/>
      <c r="Q671" s="83"/>
      <c r="R671" s="83"/>
      <c r="S671" s="83"/>
      <c r="T671" s="83"/>
      <c r="U671" s="83"/>
      <c r="V671" s="83"/>
      <c r="W671" s="83"/>
      <c r="X671" s="83"/>
      <c r="Y671" s="83"/>
      <c r="Z671" s="83"/>
      <c r="AA671" s="83"/>
      <c r="AB671" s="83"/>
      <c r="AC671" s="83"/>
    </row>
    <row r="672" spans="1:29" ht="15.75" customHeight="1">
      <c r="A672" s="83"/>
      <c r="B672" s="83"/>
      <c r="C672" s="32"/>
      <c r="D672" s="32"/>
      <c r="E672" s="83"/>
      <c r="F672" s="83"/>
      <c r="G672" s="32"/>
      <c r="H672" s="83"/>
      <c r="I672" s="32"/>
      <c r="J672" s="32"/>
      <c r="K672" s="32"/>
      <c r="L672" s="83"/>
      <c r="M672" s="83"/>
      <c r="N672" s="83"/>
      <c r="O672" s="83"/>
      <c r="P672" s="83"/>
      <c r="Q672" s="83"/>
      <c r="R672" s="83"/>
      <c r="S672" s="83"/>
      <c r="T672" s="83"/>
      <c r="U672" s="83"/>
      <c r="V672" s="83"/>
      <c r="W672" s="83"/>
      <c r="X672" s="83"/>
      <c r="Y672" s="83"/>
      <c r="Z672" s="83"/>
      <c r="AA672" s="83"/>
      <c r="AB672" s="83"/>
      <c r="AC672" s="83"/>
    </row>
    <row r="673" spans="1:29" ht="15.75" customHeight="1">
      <c r="A673" s="83"/>
      <c r="B673" s="83"/>
      <c r="C673" s="32"/>
      <c r="D673" s="32"/>
      <c r="E673" s="83"/>
      <c r="F673" s="83"/>
      <c r="G673" s="32"/>
      <c r="H673" s="83"/>
      <c r="I673" s="32"/>
      <c r="J673" s="32"/>
      <c r="K673" s="32"/>
      <c r="L673" s="83"/>
      <c r="M673" s="83"/>
      <c r="N673" s="83"/>
      <c r="O673" s="83"/>
      <c r="P673" s="83"/>
      <c r="Q673" s="83"/>
      <c r="R673" s="83"/>
      <c r="S673" s="83"/>
      <c r="T673" s="83"/>
      <c r="U673" s="83"/>
      <c r="V673" s="83"/>
      <c r="W673" s="83"/>
      <c r="X673" s="83"/>
      <c r="Y673" s="83"/>
      <c r="Z673" s="83"/>
      <c r="AA673" s="83"/>
      <c r="AB673" s="83"/>
      <c r="AC673" s="83"/>
    </row>
    <row r="674" spans="1:29" ht="15.75" customHeight="1">
      <c r="A674" s="83"/>
      <c r="B674" s="83"/>
      <c r="C674" s="32"/>
      <c r="D674" s="32"/>
      <c r="E674" s="83"/>
      <c r="F674" s="83"/>
      <c r="G674" s="32"/>
      <c r="H674" s="83"/>
      <c r="I674" s="32"/>
      <c r="J674" s="32"/>
      <c r="K674" s="32"/>
      <c r="L674" s="83"/>
      <c r="M674" s="83"/>
      <c r="N674" s="83"/>
      <c r="O674" s="83"/>
      <c r="P674" s="83"/>
      <c r="Q674" s="83"/>
      <c r="R674" s="83"/>
      <c r="S674" s="83"/>
      <c r="T674" s="83"/>
      <c r="U674" s="83"/>
      <c r="V674" s="83"/>
      <c r="W674" s="83"/>
      <c r="X674" s="83"/>
      <c r="Y674" s="83"/>
      <c r="Z674" s="83"/>
      <c r="AA674" s="83"/>
      <c r="AB674" s="83"/>
      <c r="AC674" s="83"/>
    </row>
    <row r="675" spans="1:29" ht="15.75" customHeight="1">
      <c r="A675" s="83"/>
      <c r="B675" s="83"/>
      <c r="C675" s="32"/>
      <c r="D675" s="32"/>
      <c r="E675" s="83"/>
      <c r="F675" s="83"/>
      <c r="G675" s="32"/>
      <c r="H675" s="83"/>
      <c r="I675" s="32"/>
      <c r="J675" s="32"/>
      <c r="K675" s="32"/>
      <c r="L675" s="83"/>
      <c r="M675" s="83"/>
      <c r="N675" s="83"/>
      <c r="O675" s="83"/>
      <c r="P675" s="83"/>
      <c r="Q675" s="83"/>
      <c r="R675" s="83"/>
      <c r="S675" s="83"/>
      <c r="T675" s="83"/>
      <c r="U675" s="83"/>
      <c r="V675" s="83"/>
      <c r="W675" s="83"/>
      <c r="X675" s="83"/>
      <c r="Y675" s="83"/>
      <c r="Z675" s="83"/>
      <c r="AA675" s="83"/>
      <c r="AB675" s="83"/>
      <c r="AC675" s="83"/>
    </row>
    <row r="676" spans="1:29" ht="15.75" customHeight="1">
      <c r="A676" s="83"/>
      <c r="B676" s="83"/>
      <c r="C676" s="32"/>
      <c r="D676" s="32"/>
      <c r="E676" s="83"/>
      <c r="F676" s="83"/>
      <c r="G676" s="32"/>
      <c r="H676" s="83"/>
      <c r="I676" s="32"/>
      <c r="J676" s="32"/>
      <c r="K676" s="32"/>
      <c r="L676" s="83"/>
      <c r="M676" s="83"/>
      <c r="N676" s="83"/>
      <c r="O676" s="83"/>
      <c r="P676" s="83"/>
      <c r="Q676" s="83"/>
      <c r="R676" s="83"/>
      <c r="S676" s="83"/>
      <c r="T676" s="83"/>
      <c r="U676" s="83"/>
      <c r="V676" s="83"/>
      <c r="W676" s="83"/>
      <c r="X676" s="83"/>
      <c r="Y676" s="83"/>
      <c r="Z676" s="83"/>
      <c r="AA676" s="83"/>
      <c r="AB676" s="83"/>
      <c r="AC676" s="83"/>
    </row>
    <row r="677" spans="1:29" ht="15.75" customHeight="1">
      <c r="A677" s="83"/>
      <c r="B677" s="83"/>
      <c r="C677" s="32"/>
      <c r="D677" s="32"/>
      <c r="E677" s="83"/>
      <c r="F677" s="83"/>
      <c r="G677" s="32"/>
      <c r="H677" s="83"/>
      <c r="I677" s="32"/>
      <c r="J677" s="32"/>
      <c r="K677" s="32"/>
      <c r="L677" s="83"/>
      <c r="M677" s="83"/>
      <c r="N677" s="83"/>
      <c r="O677" s="83"/>
      <c r="P677" s="83"/>
      <c r="Q677" s="83"/>
      <c r="R677" s="83"/>
      <c r="S677" s="83"/>
      <c r="T677" s="83"/>
      <c r="U677" s="83"/>
      <c r="V677" s="83"/>
      <c r="W677" s="83"/>
      <c r="X677" s="83"/>
      <c r="Y677" s="83"/>
      <c r="Z677" s="83"/>
      <c r="AA677" s="83"/>
      <c r="AB677" s="83"/>
      <c r="AC677" s="83"/>
    </row>
    <row r="678" spans="1:29" ht="15.75" customHeight="1">
      <c r="A678" s="83"/>
      <c r="B678" s="83"/>
      <c r="C678" s="32"/>
      <c r="D678" s="32"/>
      <c r="E678" s="83"/>
      <c r="F678" s="83"/>
      <c r="G678" s="32"/>
      <c r="H678" s="83"/>
      <c r="I678" s="32"/>
      <c r="J678" s="32"/>
      <c r="K678" s="32"/>
      <c r="L678" s="83"/>
      <c r="M678" s="83"/>
      <c r="N678" s="83"/>
      <c r="O678" s="83"/>
      <c r="P678" s="83"/>
      <c r="Q678" s="83"/>
      <c r="R678" s="83"/>
      <c r="S678" s="83"/>
      <c r="T678" s="83"/>
      <c r="U678" s="83"/>
      <c r="V678" s="83"/>
      <c r="W678" s="83"/>
      <c r="X678" s="83"/>
      <c r="Y678" s="83"/>
      <c r="Z678" s="83"/>
      <c r="AA678" s="83"/>
      <c r="AB678" s="83"/>
      <c r="AC678" s="83"/>
    </row>
    <row r="679" spans="1:29" ht="15.75" customHeight="1">
      <c r="A679" s="83"/>
      <c r="B679" s="83"/>
      <c r="C679" s="32"/>
      <c r="D679" s="32"/>
      <c r="E679" s="83"/>
      <c r="F679" s="83"/>
      <c r="G679" s="32"/>
      <c r="H679" s="83"/>
      <c r="I679" s="32"/>
      <c r="J679" s="32"/>
      <c r="K679" s="32"/>
      <c r="L679" s="83"/>
      <c r="M679" s="83"/>
      <c r="N679" s="83"/>
      <c r="O679" s="83"/>
      <c r="P679" s="83"/>
      <c r="Q679" s="83"/>
      <c r="R679" s="83"/>
      <c r="S679" s="83"/>
      <c r="T679" s="83"/>
      <c r="U679" s="83"/>
      <c r="V679" s="83"/>
      <c r="W679" s="83"/>
      <c r="X679" s="83"/>
      <c r="Y679" s="83"/>
      <c r="Z679" s="83"/>
      <c r="AA679" s="83"/>
      <c r="AB679" s="83"/>
      <c r="AC679" s="83"/>
    </row>
    <row r="680" spans="1:29" ht="15.75" customHeight="1">
      <c r="A680" s="83"/>
      <c r="B680" s="83"/>
      <c r="C680" s="32"/>
      <c r="D680" s="32"/>
      <c r="E680" s="83"/>
      <c r="F680" s="83"/>
      <c r="G680" s="32"/>
      <c r="H680" s="83"/>
      <c r="I680" s="32"/>
      <c r="J680" s="32"/>
      <c r="K680" s="32"/>
      <c r="L680" s="83"/>
      <c r="M680" s="83"/>
      <c r="N680" s="83"/>
      <c r="O680" s="83"/>
      <c r="P680" s="83"/>
      <c r="Q680" s="83"/>
      <c r="R680" s="83"/>
      <c r="S680" s="83"/>
      <c r="T680" s="83"/>
      <c r="U680" s="83"/>
      <c r="V680" s="83"/>
      <c r="W680" s="83"/>
      <c r="X680" s="83"/>
      <c r="Y680" s="83"/>
      <c r="Z680" s="83"/>
      <c r="AA680" s="83"/>
      <c r="AB680" s="83"/>
      <c r="AC680" s="83"/>
    </row>
    <row r="681" spans="1:29" ht="15.75" customHeight="1">
      <c r="A681" s="83"/>
      <c r="B681" s="83"/>
      <c r="C681" s="32"/>
      <c r="D681" s="32"/>
      <c r="E681" s="83"/>
      <c r="F681" s="83"/>
      <c r="G681" s="32"/>
      <c r="H681" s="83"/>
      <c r="I681" s="32"/>
      <c r="J681" s="32"/>
      <c r="K681" s="32"/>
      <c r="L681" s="83"/>
      <c r="M681" s="83"/>
      <c r="N681" s="83"/>
      <c r="O681" s="83"/>
      <c r="P681" s="83"/>
      <c r="Q681" s="83"/>
      <c r="R681" s="83"/>
      <c r="S681" s="83"/>
      <c r="T681" s="83"/>
      <c r="U681" s="83"/>
      <c r="V681" s="83"/>
      <c r="W681" s="83"/>
      <c r="X681" s="83"/>
      <c r="Y681" s="83"/>
      <c r="Z681" s="83"/>
      <c r="AA681" s="83"/>
      <c r="AB681" s="83"/>
      <c r="AC681" s="83"/>
    </row>
    <row r="682" spans="1:29" ht="15.75" customHeight="1">
      <c r="A682" s="83"/>
      <c r="B682" s="83"/>
      <c r="C682" s="32"/>
      <c r="D682" s="32"/>
      <c r="E682" s="83"/>
      <c r="F682" s="83"/>
      <c r="G682" s="32"/>
      <c r="H682" s="83"/>
      <c r="I682" s="32"/>
      <c r="J682" s="32"/>
      <c r="K682" s="32"/>
      <c r="L682" s="83"/>
      <c r="M682" s="83"/>
      <c r="N682" s="83"/>
      <c r="O682" s="83"/>
      <c r="P682" s="83"/>
      <c r="Q682" s="83"/>
      <c r="R682" s="83"/>
      <c r="S682" s="83"/>
      <c r="T682" s="83"/>
      <c r="U682" s="83"/>
      <c r="V682" s="83"/>
      <c r="W682" s="83"/>
      <c r="X682" s="83"/>
      <c r="Y682" s="83"/>
      <c r="Z682" s="83"/>
      <c r="AA682" s="83"/>
      <c r="AB682" s="83"/>
      <c r="AC682" s="83"/>
    </row>
    <row r="683" spans="1:29" ht="15.75" customHeight="1">
      <c r="A683" s="83"/>
      <c r="B683" s="83"/>
      <c r="C683" s="32"/>
      <c r="D683" s="32"/>
      <c r="E683" s="83"/>
      <c r="F683" s="83"/>
      <c r="G683" s="32"/>
      <c r="H683" s="83"/>
      <c r="I683" s="32"/>
      <c r="J683" s="32"/>
      <c r="K683" s="32"/>
      <c r="L683" s="83"/>
      <c r="M683" s="83"/>
      <c r="N683" s="83"/>
      <c r="O683" s="83"/>
      <c r="P683" s="83"/>
      <c r="Q683" s="83"/>
      <c r="R683" s="83"/>
      <c r="S683" s="83"/>
      <c r="T683" s="83"/>
      <c r="U683" s="83"/>
      <c r="V683" s="83"/>
      <c r="W683" s="83"/>
      <c r="X683" s="83"/>
      <c r="Y683" s="83"/>
      <c r="Z683" s="83"/>
      <c r="AA683" s="83"/>
      <c r="AB683" s="83"/>
      <c r="AC683" s="83"/>
    </row>
    <row r="684" spans="1:29" ht="15.75" customHeight="1">
      <c r="A684" s="83"/>
      <c r="B684" s="83"/>
      <c r="C684" s="32"/>
      <c r="D684" s="32"/>
      <c r="E684" s="83"/>
      <c r="F684" s="83"/>
      <c r="G684" s="32"/>
      <c r="H684" s="83"/>
      <c r="I684" s="32"/>
      <c r="J684" s="32"/>
      <c r="K684" s="32"/>
      <c r="L684" s="83"/>
      <c r="M684" s="83"/>
      <c r="N684" s="83"/>
      <c r="O684" s="83"/>
      <c r="P684" s="83"/>
      <c r="Q684" s="83"/>
      <c r="R684" s="83"/>
      <c r="S684" s="83"/>
      <c r="T684" s="83"/>
      <c r="U684" s="83"/>
      <c r="V684" s="83"/>
      <c r="W684" s="83"/>
      <c r="X684" s="83"/>
      <c r="Y684" s="83"/>
      <c r="Z684" s="83"/>
      <c r="AA684" s="83"/>
      <c r="AB684" s="83"/>
      <c r="AC684" s="83"/>
    </row>
    <row r="685" spans="1:29" ht="15.75" customHeight="1">
      <c r="A685" s="83"/>
      <c r="B685" s="83"/>
      <c r="C685" s="32"/>
      <c r="D685" s="32"/>
      <c r="E685" s="83"/>
      <c r="F685" s="83"/>
      <c r="G685" s="32"/>
      <c r="H685" s="83"/>
      <c r="I685" s="32"/>
      <c r="J685" s="32"/>
      <c r="K685" s="32"/>
      <c r="L685" s="83"/>
      <c r="M685" s="83"/>
      <c r="N685" s="83"/>
      <c r="O685" s="83"/>
      <c r="P685" s="83"/>
      <c r="Q685" s="83"/>
      <c r="R685" s="83"/>
      <c r="S685" s="83"/>
      <c r="T685" s="83"/>
      <c r="U685" s="83"/>
      <c r="V685" s="83"/>
      <c r="W685" s="83"/>
      <c r="X685" s="83"/>
      <c r="Y685" s="83"/>
      <c r="Z685" s="83"/>
      <c r="AA685" s="83"/>
      <c r="AB685" s="83"/>
      <c r="AC685" s="83"/>
    </row>
    <row r="686" spans="1:29" ht="15.75" customHeight="1">
      <c r="A686" s="83"/>
      <c r="B686" s="83"/>
      <c r="C686" s="32"/>
      <c r="D686" s="32"/>
      <c r="E686" s="83"/>
      <c r="F686" s="83"/>
      <c r="G686" s="32"/>
      <c r="H686" s="83"/>
      <c r="I686" s="32"/>
      <c r="J686" s="32"/>
      <c r="K686" s="32"/>
      <c r="L686" s="83"/>
      <c r="M686" s="83"/>
      <c r="N686" s="83"/>
      <c r="O686" s="83"/>
      <c r="P686" s="83"/>
      <c r="Q686" s="83"/>
      <c r="R686" s="83"/>
      <c r="S686" s="83"/>
      <c r="T686" s="83"/>
      <c r="U686" s="83"/>
      <c r="V686" s="83"/>
      <c r="W686" s="83"/>
      <c r="X686" s="83"/>
      <c r="Y686" s="83"/>
      <c r="Z686" s="83"/>
      <c r="AA686" s="83"/>
      <c r="AB686" s="83"/>
      <c r="AC686" s="83"/>
    </row>
    <row r="687" spans="1:29" ht="15.75" customHeight="1">
      <c r="A687" s="83"/>
      <c r="B687" s="83"/>
      <c r="C687" s="32"/>
      <c r="D687" s="32"/>
      <c r="E687" s="83"/>
      <c r="F687" s="83"/>
      <c r="G687" s="32"/>
      <c r="H687" s="83"/>
      <c r="I687" s="32"/>
      <c r="J687" s="32"/>
      <c r="K687" s="32"/>
      <c r="L687" s="83"/>
      <c r="M687" s="83"/>
      <c r="N687" s="83"/>
      <c r="O687" s="83"/>
      <c r="P687" s="83"/>
      <c r="Q687" s="83"/>
      <c r="R687" s="83"/>
      <c r="S687" s="83"/>
      <c r="T687" s="83"/>
      <c r="U687" s="83"/>
      <c r="V687" s="83"/>
      <c r="W687" s="83"/>
      <c r="X687" s="83"/>
      <c r="Y687" s="83"/>
      <c r="Z687" s="83"/>
      <c r="AA687" s="83"/>
      <c r="AB687" s="83"/>
      <c r="AC687" s="83"/>
    </row>
    <row r="688" spans="1:29" ht="15.75" customHeight="1">
      <c r="A688" s="83"/>
      <c r="B688" s="83"/>
      <c r="C688" s="32"/>
      <c r="D688" s="32"/>
      <c r="E688" s="83"/>
      <c r="F688" s="83"/>
      <c r="G688" s="32"/>
      <c r="H688" s="83"/>
      <c r="I688" s="32"/>
      <c r="J688" s="32"/>
      <c r="K688" s="32"/>
      <c r="L688" s="83"/>
      <c r="M688" s="83"/>
      <c r="N688" s="83"/>
      <c r="O688" s="83"/>
      <c r="P688" s="83"/>
      <c r="Q688" s="83"/>
      <c r="R688" s="83"/>
      <c r="S688" s="83"/>
      <c r="T688" s="83"/>
      <c r="U688" s="83"/>
      <c r="V688" s="83"/>
      <c r="W688" s="83"/>
      <c r="X688" s="83"/>
      <c r="Y688" s="83"/>
      <c r="Z688" s="83"/>
      <c r="AA688" s="83"/>
      <c r="AB688" s="83"/>
      <c r="AC688" s="83"/>
    </row>
    <row r="689" spans="1:29" ht="15.75" customHeight="1">
      <c r="A689" s="83"/>
      <c r="B689" s="83"/>
      <c r="C689" s="32"/>
      <c r="D689" s="32"/>
      <c r="E689" s="83"/>
      <c r="F689" s="83"/>
      <c r="G689" s="32"/>
      <c r="H689" s="83"/>
      <c r="I689" s="32"/>
      <c r="J689" s="32"/>
      <c r="K689" s="32"/>
      <c r="L689" s="83"/>
      <c r="M689" s="83"/>
      <c r="N689" s="83"/>
      <c r="O689" s="83"/>
      <c r="P689" s="83"/>
      <c r="Q689" s="83"/>
      <c r="R689" s="83"/>
      <c r="S689" s="83"/>
      <c r="T689" s="83"/>
      <c r="U689" s="83"/>
      <c r="V689" s="83"/>
      <c r="W689" s="83"/>
      <c r="X689" s="83"/>
      <c r="Y689" s="83"/>
      <c r="Z689" s="83"/>
      <c r="AA689" s="83"/>
      <c r="AB689" s="83"/>
      <c r="AC689" s="83"/>
    </row>
    <row r="690" spans="1:29" ht="15.75" customHeight="1">
      <c r="A690" s="83"/>
      <c r="B690" s="83"/>
      <c r="C690" s="32"/>
      <c r="D690" s="32"/>
      <c r="E690" s="83"/>
      <c r="F690" s="83"/>
      <c r="G690" s="32"/>
      <c r="H690" s="83"/>
      <c r="I690" s="32"/>
      <c r="J690" s="32"/>
      <c r="K690" s="32"/>
      <c r="L690" s="83"/>
      <c r="M690" s="83"/>
      <c r="N690" s="83"/>
      <c r="O690" s="83"/>
      <c r="P690" s="83"/>
      <c r="Q690" s="83"/>
      <c r="R690" s="83"/>
      <c r="S690" s="83"/>
      <c r="T690" s="83"/>
      <c r="U690" s="83"/>
      <c r="V690" s="83"/>
      <c r="W690" s="83"/>
      <c r="X690" s="83"/>
      <c r="Y690" s="83"/>
      <c r="Z690" s="83"/>
      <c r="AA690" s="83"/>
      <c r="AB690" s="83"/>
      <c r="AC690" s="83"/>
    </row>
    <row r="691" spans="1:29" ht="15.75" customHeight="1">
      <c r="A691" s="83"/>
      <c r="B691" s="83"/>
      <c r="C691" s="32"/>
      <c r="D691" s="32"/>
      <c r="E691" s="83"/>
      <c r="F691" s="83"/>
      <c r="G691" s="32"/>
      <c r="H691" s="83"/>
      <c r="I691" s="32"/>
      <c r="J691" s="32"/>
      <c r="K691" s="32"/>
      <c r="L691" s="83"/>
      <c r="M691" s="83"/>
      <c r="N691" s="83"/>
      <c r="O691" s="83"/>
      <c r="P691" s="83"/>
      <c r="Q691" s="83"/>
      <c r="R691" s="83"/>
      <c r="S691" s="83"/>
      <c r="T691" s="83"/>
      <c r="U691" s="83"/>
      <c r="V691" s="83"/>
      <c r="W691" s="83"/>
      <c r="X691" s="83"/>
      <c r="Y691" s="83"/>
      <c r="Z691" s="83"/>
      <c r="AA691" s="83"/>
      <c r="AB691" s="83"/>
      <c r="AC691" s="83"/>
    </row>
    <row r="692" spans="1:29" ht="15.75" customHeight="1">
      <c r="A692" s="83"/>
      <c r="B692" s="83"/>
      <c r="C692" s="32"/>
      <c r="D692" s="32"/>
      <c r="E692" s="83"/>
      <c r="F692" s="83"/>
      <c r="G692" s="32"/>
      <c r="H692" s="83"/>
      <c r="I692" s="32"/>
      <c r="J692" s="32"/>
      <c r="K692" s="32"/>
      <c r="L692" s="83"/>
      <c r="M692" s="83"/>
      <c r="N692" s="83"/>
      <c r="O692" s="83"/>
      <c r="P692" s="83"/>
      <c r="Q692" s="83"/>
      <c r="R692" s="83"/>
      <c r="S692" s="83"/>
      <c r="T692" s="83"/>
      <c r="U692" s="83"/>
      <c r="V692" s="83"/>
      <c r="W692" s="83"/>
      <c r="X692" s="83"/>
      <c r="Y692" s="83"/>
      <c r="Z692" s="83"/>
      <c r="AA692" s="83"/>
      <c r="AB692" s="83"/>
      <c r="AC692" s="83"/>
    </row>
    <row r="693" spans="1:29" ht="15.75" customHeight="1">
      <c r="A693" s="83"/>
      <c r="B693" s="83"/>
      <c r="C693" s="32"/>
      <c r="D693" s="32"/>
      <c r="E693" s="83"/>
      <c r="F693" s="83"/>
      <c r="G693" s="32"/>
      <c r="H693" s="83"/>
      <c r="I693" s="32"/>
      <c r="J693" s="32"/>
      <c r="K693" s="32"/>
      <c r="L693" s="83"/>
      <c r="M693" s="83"/>
      <c r="N693" s="83"/>
      <c r="O693" s="83"/>
      <c r="P693" s="83"/>
      <c r="Q693" s="83"/>
      <c r="R693" s="83"/>
      <c r="S693" s="83"/>
      <c r="T693" s="83"/>
      <c r="U693" s="83"/>
      <c r="V693" s="83"/>
      <c r="W693" s="83"/>
      <c r="X693" s="83"/>
      <c r="Y693" s="83"/>
      <c r="Z693" s="83"/>
      <c r="AA693" s="83"/>
      <c r="AB693" s="83"/>
      <c r="AC693" s="83"/>
    </row>
    <row r="694" spans="1:29" ht="15.75" customHeight="1">
      <c r="A694" s="83"/>
      <c r="B694" s="83"/>
      <c r="C694" s="32"/>
      <c r="D694" s="32"/>
      <c r="E694" s="83"/>
      <c r="F694" s="83"/>
      <c r="G694" s="32"/>
      <c r="H694" s="83"/>
      <c r="I694" s="32"/>
      <c r="J694" s="32"/>
      <c r="K694" s="32"/>
      <c r="L694" s="83"/>
      <c r="M694" s="83"/>
      <c r="N694" s="83"/>
      <c r="O694" s="83"/>
      <c r="P694" s="83"/>
      <c r="Q694" s="83"/>
      <c r="R694" s="83"/>
      <c r="S694" s="83"/>
      <c r="T694" s="83"/>
      <c r="U694" s="83"/>
      <c r="V694" s="83"/>
      <c r="W694" s="83"/>
      <c r="X694" s="83"/>
      <c r="Y694" s="83"/>
      <c r="Z694" s="83"/>
      <c r="AA694" s="83"/>
      <c r="AB694" s="83"/>
      <c r="AC694" s="83"/>
    </row>
    <row r="695" spans="1:29" ht="15.75" customHeight="1">
      <c r="A695" s="83"/>
      <c r="B695" s="83"/>
      <c r="C695" s="32"/>
      <c r="D695" s="32"/>
      <c r="E695" s="83"/>
      <c r="F695" s="83"/>
      <c r="G695" s="32"/>
      <c r="H695" s="83"/>
      <c r="I695" s="32"/>
      <c r="J695" s="32"/>
      <c r="K695" s="32"/>
      <c r="L695" s="83"/>
      <c r="M695" s="83"/>
      <c r="N695" s="83"/>
      <c r="O695" s="83"/>
      <c r="P695" s="83"/>
      <c r="Q695" s="83"/>
      <c r="R695" s="83"/>
      <c r="S695" s="83"/>
      <c r="T695" s="83"/>
      <c r="U695" s="83"/>
      <c r="V695" s="83"/>
      <c r="W695" s="83"/>
      <c r="X695" s="83"/>
      <c r="Y695" s="83"/>
      <c r="Z695" s="83"/>
      <c r="AA695" s="83"/>
      <c r="AB695" s="83"/>
      <c r="AC695" s="83"/>
    </row>
    <row r="696" spans="1:29" ht="15.75" customHeight="1">
      <c r="A696" s="83"/>
      <c r="B696" s="83"/>
      <c r="C696" s="32"/>
      <c r="D696" s="32"/>
      <c r="E696" s="83"/>
      <c r="F696" s="83"/>
      <c r="G696" s="32"/>
      <c r="H696" s="83"/>
      <c r="I696" s="32"/>
      <c r="J696" s="32"/>
      <c r="K696" s="32"/>
      <c r="L696" s="83"/>
      <c r="M696" s="83"/>
      <c r="N696" s="83"/>
      <c r="O696" s="83"/>
      <c r="P696" s="83"/>
      <c r="Q696" s="83"/>
      <c r="R696" s="83"/>
      <c r="S696" s="83"/>
      <c r="T696" s="83"/>
      <c r="U696" s="83"/>
      <c r="V696" s="83"/>
      <c r="W696" s="83"/>
      <c r="X696" s="83"/>
      <c r="Y696" s="83"/>
      <c r="Z696" s="83"/>
      <c r="AA696" s="83"/>
      <c r="AB696" s="83"/>
      <c r="AC696" s="83"/>
    </row>
    <row r="697" spans="1:29" ht="15.75" customHeight="1">
      <c r="A697" s="83"/>
      <c r="B697" s="83"/>
      <c r="C697" s="32"/>
      <c r="D697" s="32"/>
      <c r="E697" s="83"/>
      <c r="F697" s="83"/>
      <c r="G697" s="32"/>
      <c r="H697" s="83"/>
      <c r="I697" s="32"/>
      <c r="J697" s="32"/>
      <c r="K697" s="32"/>
      <c r="L697" s="83"/>
      <c r="M697" s="83"/>
      <c r="N697" s="83"/>
      <c r="O697" s="83"/>
      <c r="P697" s="83"/>
      <c r="Q697" s="83"/>
      <c r="R697" s="83"/>
      <c r="S697" s="83"/>
      <c r="T697" s="83"/>
      <c r="U697" s="83"/>
      <c r="V697" s="83"/>
      <c r="W697" s="83"/>
      <c r="X697" s="83"/>
      <c r="Y697" s="83"/>
      <c r="Z697" s="83"/>
      <c r="AA697" s="83"/>
      <c r="AB697" s="83"/>
      <c r="AC697" s="83"/>
    </row>
    <row r="698" spans="1:29" ht="15.75" customHeight="1">
      <c r="A698" s="83"/>
      <c r="B698" s="83"/>
      <c r="C698" s="32"/>
      <c r="D698" s="32"/>
      <c r="E698" s="83"/>
      <c r="F698" s="83"/>
      <c r="G698" s="32"/>
      <c r="H698" s="83"/>
      <c r="I698" s="32"/>
      <c r="J698" s="32"/>
      <c r="K698" s="32"/>
      <c r="L698" s="83"/>
      <c r="M698" s="83"/>
      <c r="N698" s="83"/>
      <c r="O698" s="83"/>
      <c r="P698" s="83"/>
      <c r="Q698" s="83"/>
      <c r="R698" s="83"/>
      <c r="S698" s="83"/>
      <c r="T698" s="83"/>
      <c r="U698" s="83"/>
      <c r="V698" s="83"/>
      <c r="W698" s="83"/>
      <c r="X698" s="83"/>
      <c r="Y698" s="83"/>
      <c r="Z698" s="83"/>
      <c r="AA698" s="83"/>
      <c r="AB698" s="83"/>
      <c r="AC698" s="83"/>
    </row>
    <row r="699" spans="1:29" ht="15.75" customHeight="1">
      <c r="A699" s="83"/>
      <c r="B699" s="83"/>
      <c r="C699" s="32"/>
      <c r="D699" s="32"/>
      <c r="E699" s="83"/>
      <c r="F699" s="83"/>
      <c r="G699" s="32"/>
      <c r="H699" s="83"/>
      <c r="I699" s="32"/>
      <c r="J699" s="32"/>
      <c r="K699" s="32"/>
      <c r="L699" s="83"/>
      <c r="M699" s="83"/>
      <c r="N699" s="83"/>
      <c r="O699" s="83"/>
      <c r="P699" s="83"/>
      <c r="Q699" s="83"/>
      <c r="R699" s="83"/>
      <c r="S699" s="83"/>
      <c r="T699" s="83"/>
      <c r="U699" s="83"/>
      <c r="V699" s="83"/>
      <c r="W699" s="83"/>
      <c r="X699" s="83"/>
      <c r="Y699" s="83"/>
      <c r="Z699" s="83"/>
      <c r="AA699" s="83"/>
      <c r="AB699" s="83"/>
      <c r="AC699" s="83"/>
    </row>
    <row r="700" spans="1:29" ht="15.75" customHeight="1">
      <c r="A700" s="83"/>
      <c r="B700" s="83"/>
      <c r="C700" s="32"/>
      <c r="D700" s="32"/>
      <c r="E700" s="83"/>
      <c r="F700" s="83"/>
      <c r="G700" s="32"/>
      <c r="H700" s="83"/>
      <c r="I700" s="32"/>
      <c r="J700" s="32"/>
      <c r="K700" s="32"/>
      <c r="L700" s="83"/>
      <c r="M700" s="83"/>
      <c r="N700" s="83"/>
      <c r="O700" s="83"/>
      <c r="P700" s="83"/>
      <c r="Q700" s="83"/>
      <c r="R700" s="83"/>
      <c r="S700" s="83"/>
      <c r="T700" s="83"/>
      <c r="U700" s="83"/>
      <c r="V700" s="83"/>
      <c r="W700" s="83"/>
      <c r="X700" s="83"/>
      <c r="Y700" s="83"/>
      <c r="Z700" s="83"/>
      <c r="AA700" s="83"/>
      <c r="AB700" s="83"/>
      <c r="AC700" s="83"/>
    </row>
    <row r="701" spans="1:29" ht="15.75" customHeight="1">
      <c r="A701" s="83"/>
      <c r="B701" s="83"/>
      <c r="C701" s="32"/>
      <c r="D701" s="32"/>
      <c r="E701" s="83"/>
      <c r="F701" s="83"/>
      <c r="G701" s="32"/>
      <c r="H701" s="83"/>
      <c r="I701" s="32"/>
      <c r="J701" s="32"/>
      <c r="K701" s="32"/>
      <c r="L701" s="83"/>
      <c r="M701" s="83"/>
      <c r="N701" s="83"/>
      <c r="O701" s="83"/>
      <c r="P701" s="83"/>
      <c r="Q701" s="83"/>
      <c r="R701" s="83"/>
      <c r="S701" s="83"/>
      <c r="T701" s="83"/>
      <c r="U701" s="83"/>
      <c r="V701" s="83"/>
      <c r="W701" s="83"/>
      <c r="X701" s="83"/>
      <c r="Y701" s="83"/>
      <c r="Z701" s="83"/>
      <c r="AA701" s="83"/>
      <c r="AB701" s="83"/>
      <c r="AC701" s="83"/>
    </row>
    <row r="702" spans="1:29" ht="15.75" customHeight="1">
      <c r="A702" s="83"/>
      <c r="B702" s="83"/>
      <c r="C702" s="32"/>
      <c r="D702" s="32"/>
      <c r="E702" s="83"/>
      <c r="F702" s="83"/>
      <c r="G702" s="32"/>
      <c r="H702" s="83"/>
      <c r="I702" s="32"/>
      <c r="J702" s="32"/>
      <c r="K702" s="32"/>
      <c r="L702" s="83"/>
      <c r="M702" s="83"/>
      <c r="N702" s="83"/>
      <c r="O702" s="83"/>
      <c r="P702" s="83"/>
      <c r="Q702" s="83"/>
      <c r="R702" s="83"/>
      <c r="S702" s="83"/>
      <c r="T702" s="83"/>
      <c r="U702" s="83"/>
      <c r="V702" s="83"/>
      <c r="W702" s="83"/>
      <c r="X702" s="83"/>
      <c r="Y702" s="83"/>
      <c r="Z702" s="83"/>
      <c r="AA702" s="83"/>
      <c r="AB702" s="83"/>
      <c r="AC702" s="83"/>
    </row>
    <row r="703" spans="1:29" ht="15.75" customHeight="1">
      <c r="A703" s="83"/>
      <c r="B703" s="83"/>
      <c r="C703" s="32"/>
      <c r="D703" s="32"/>
      <c r="E703" s="83"/>
      <c r="F703" s="83"/>
      <c r="G703" s="32"/>
      <c r="H703" s="83"/>
      <c r="I703" s="32"/>
      <c r="J703" s="32"/>
      <c r="K703" s="32"/>
      <c r="L703" s="83"/>
      <c r="M703" s="83"/>
      <c r="N703" s="83"/>
      <c r="O703" s="83"/>
      <c r="P703" s="83"/>
      <c r="Q703" s="83"/>
      <c r="R703" s="83"/>
      <c r="S703" s="83"/>
      <c r="T703" s="83"/>
      <c r="U703" s="83"/>
      <c r="V703" s="83"/>
      <c r="W703" s="83"/>
      <c r="X703" s="83"/>
      <c r="Y703" s="83"/>
      <c r="Z703" s="83"/>
      <c r="AA703" s="83"/>
      <c r="AB703" s="83"/>
      <c r="AC703" s="83"/>
    </row>
    <row r="704" spans="1:29" ht="15.75" customHeight="1">
      <c r="A704" s="83"/>
      <c r="B704" s="83"/>
      <c r="C704" s="32"/>
      <c r="D704" s="32"/>
      <c r="E704" s="83"/>
      <c r="F704" s="83"/>
      <c r="G704" s="32"/>
      <c r="H704" s="83"/>
      <c r="I704" s="32"/>
      <c r="J704" s="32"/>
      <c r="K704" s="32"/>
      <c r="L704" s="83"/>
      <c r="M704" s="83"/>
      <c r="N704" s="83"/>
      <c r="O704" s="83"/>
      <c r="P704" s="83"/>
      <c r="Q704" s="83"/>
      <c r="R704" s="83"/>
      <c r="S704" s="83"/>
      <c r="T704" s="83"/>
      <c r="U704" s="83"/>
      <c r="V704" s="83"/>
      <c r="W704" s="83"/>
      <c r="X704" s="83"/>
      <c r="Y704" s="83"/>
      <c r="Z704" s="83"/>
      <c r="AA704" s="83"/>
      <c r="AB704" s="83"/>
      <c r="AC704" s="83"/>
    </row>
    <row r="705" spans="1:29" ht="15.75" customHeight="1">
      <c r="A705" s="83"/>
      <c r="B705" s="83"/>
      <c r="C705" s="32"/>
      <c r="D705" s="32"/>
      <c r="E705" s="83"/>
      <c r="F705" s="83"/>
      <c r="G705" s="32"/>
      <c r="H705" s="83"/>
      <c r="I705" s="32"/>
      <c r="J705" s="32"/>
      <c r="K705" s="32"/>
      <c r="L705" s="83"/>
      <c r="M705" s="83"/>
      <c r="N705" s="83"/>
      <c r="O705" s="83"/>
      <c r="P705" s="83"/>
      <c r="Q705" s="83"/>
      <c r="R705" s="83"/>
      <c r="S705" s="83"/>
      <c r="T705" s="83"/>
      <c r="U705" s="83"/>
      <c r="V705" s="83"/>
      <c r="W705" s="83"/>
      <c r="X705" s="83"/>
      <c r="Y705" s="83"/>
      <c r="Z705" s="83"/>
      <c r="AA705" s="83"/>
      <c r="AB705" s="83"/>
      <c r="AC705" s="83"/>
    </row>
    <row r="706" spans="1:29" ht="15.75" customHeight="1">
      <c r="A706" s="83"/>
      <c r="B706" s="83"/>
      <c r="C706" s="32"/>
      <c r="D706" s="32"/>
      <c r="E706" s="83"/>
      <c r="F706" s="83"/>
      <c r="G706" s="32"/>
      <c r="H706" s="83"/>
      <c r="I706" s="32"/>
      <c r="J706" s="32"/>
      <c r="K706" s="32"/>
      <c r="L706" s="83"/>
      <c r="M706" s="83"/>
      <c r="N706" s="83"/>
      <c r="O706" s="83"/>
      <c r="P706" s="83"/>
      <c r="Q706" s="83"/>
      <c r="R706" s="83"/>
      <c r="S706" s="83"/>
      <c r="T706" s="83"/>
      <c r="U706" s="83"/>
      <c r="V706" s="83"/>
      <c r="W706" s="83"/>
      <c r="X706" s="83"/>
      <c r="Y706" s="83"/>
      <c r="Z706" s="83"/>
      <c r="AA706" s="83"/>
      <c r="AB706" s="83"/>
      <c r="AC706" s="83"/>
    </row>
    <row r="707" spans="1:29" ht="15.75" customHeight="1">
      <c r="A707" s="83"/>
      <c r="B707" s="83"/>
      <c r="C707" s="32"/>
      <c r="D707" s="32"/>
      <c r="E707" s="83"/>
      <c r="F707" s="83"/>
      <c r="G707" s="32"/>
      <c r="H707" s="83"/>
      <c r="I707" s="32"/>
      <c r="J707" s="32"/>
      <c r="K707" s="32"/>
      <c r="L707" s="83"/>
      <c r="M707" s="83"/>
      <c r="N707" s="83"/>
      <c r="O707" s="83"/>
      <c r="P707" s="83"/>
      <c r="Q707" s="83"/>
      <c r="R707" s="83"/>
      <c r="S707" s="83"/>
      <c r="T707" s="83"/>
      <c r="U707" s="83"/>
      <c r="V707" s="83"/>
      <c r="W707" s="83"/>
      <c r="X707" s="83"/>
      <c r="Y707" s="83"/>
      <c r="Z707" s="83"/>
      <c r="AA707" s="83"/>
      <c r="AB707" s="83"/>
      <c r="AC707" s="83"/>
    </row>
    <row r="708" spans="1:29" ht="15.75" customHeight="1">
      <c r="A708" s="83"/>
      <c r="B708" s="83"/>
      <c r="C708" s="32"/>
      <c r="D708" s="32"/>
      <c r="E708" s="83"/>
      <c r="F708" s="83"/>
      <c r="G708" s="32"/>
      <c r="H708" s="83"/>
      <c r="I708" s="32"/>
      <c r="J708" s="32"/>
      <c r="K708" s="32"/>
      <c r="L708" s="83"/>
      <c r="M708" s="83"/>
      <c r="N708" s="83"/>
      <c r="O708" s="83"/>
      <c r="P708" s="83"/>
      <c r="Q708" s="83"/>
      <c r="R708" s="83"/>
      <c r="S708" s="83"/>
      <c r="T708" s="83"/>
      <c r="U708" s="83"/>
      <c r="V708" s="83"/>
      <c r="W708" s="83"/>
      <c r="X708" s="83"/>
      <c r="Y708" s="83"/>
      <c r="Z708" s="83"/>
      <c r="AA708" s="83"/>
      <c r="AB708" s="83"/>
      <c r="AC708" s="83"/>
    </row>
    <row r="709" spans="1:29" ht="15.75" customHeight="1">
      <c r="A709" s="83"/>
      <c r="B709" s="83"/>
      <c r="C709" s="32"/>
      <c r="D709" s="32"/>
      <c r="E709" s="83"/>
      <c r="F709" s="83"/>
      <c r="G709" s="32"/>
      <c r="H709" s="83"/>
      <c r="I709" s="32"/>
      <c r="J709" s="32"/>
      <c r="K709" s="32"/>
      <c r="L709" s="83"/>
      <c r="M709" s="83"/>
      <c r="N709" s="83"/>
      <c r="O709" s="83"/>
      <c r="P709" s="83"/>
      <c r="Q709" s="83"/>
      <c r="R709" s="83"/>
      <c r="S709" s="83"/>
      <c r="T709" s="83"/>
      <c r="U709" s="83"/>
      <c r="V709" s="83"/>
      <c r="W709" s="83"/>
      <c r="X709" s="83"/>
      <c r="Y709" s="83"/>
      <c r="Z709" s="83"/>
      <c r="AA709" s="83"/>
      <c r="AB709" s="83"/>
      <c r="AC709" s="83"/>
    </row>
    <row r="710" spans="1:29" ht="15.75" customHeight="1">
      <c r="A710" s="83"/>
      <c r="B710" s="83"/>
      <c r="C710" s="32"/>
      <c r="D710" s="32"/>
      <c r="E710" s="83"/>
      <c r="F710" s="83"/>
      <c r="G710" s="32"/>
      <c r="H710" s="83"/>
      <c r="I710" s="32"/>
      <c r="J710" s="32"/>
      <c r="K710" s="32"/>
      <c r="L710" s="83"/>
      <c r="M710" s="83"/>
      <c r="N710" s="83"/>
      <c r="O710" s="83"/>
      <c r="P710" s="83"/>
      <c r="Q710" s="83"/>
      <c r="R710" s="83"/>
      <c r="S710" s="83"/>
      <c r="T710" s="83"/>
      <c r="U710" s="83"/>
      <c r="V710" s="83"/>
      <c r="W710" s="83"/>
      <c r="X710" s="83"/>
      <c r="Y710" s="83"/>
      <c r="Z710" s="83"/>
      <c r="AA710" s="83"/>
      <c r="AB710" s="83"/>
      <c r="AC710" s="83"/>
    </row>
    <row r="711" spans="1:29" ht="15.75" customHeight="1">
      <c r="A711" s="83"/>
      <c r="B711" s="83"/>
      <c r="C711" s="32"/>
      <c r="D711" s="32"/>
      <c r="E711" s="83"/>
      <c r="F711" s="83"/>
      <c r="G711" s="32"/>
      <c r="H711" s="83"/>
      <c r="I711" s="32"/>
      <c r="J711" s="32"/>
      <c r="K711" s="32"/>
      <c r="L711" s="83"/>
      <c r="M711" s="83"/>
      <c r="N711" s="83"/>
      <c r="O711" s="83"/>
      <c r="P711" s="83"/>
      <c r="Q711" s="83"/>
      <c r="R711" s="83"/>
      <c r="S711" s="83"/>
      <c r="T711" s="83"/>
      <c r="U711" s="83"/>
      <c r="V711" s="83"/>
      <c r="W711" s="83"/>
      <c r="X711" s="83"/>
      <c r="Y711" s="83"/>
      <c r="Z711" s="83"/>
      <c r="AA711" s="83"/>
      <c r="AB711" s="83"/>
      <c r="AC711" s="83"/>
    </row>
    <row r="712" spans="1:29" ht="15.75" customHeight="1">
      <c r="A712" s="83"/>
      <c r="B712" s="83"/>
      <c r="C712" s="32"/>
      <c r="D712" s="32"/>
      <c r="E712" s="83"/>
      <c r="F712" s="83"/>
      <c r="G712" s="32"/>
      <c r="H712" s="83"/>
      <c r="I712" s="32"/>
      <c r="J712" s="32"/>
      <c r="K712" s="32"/>
      <c r="L712" s="83"/>
      <c r="M712" s="83"/>
      <c r="N712" s="83"/>
      <c r="O712" s="83"/>
      <c r="P712" s="83"/>
      <c r="Q712" s="83"/>
      <c r="R712" s="83"/>
      <c r="S712" s="83"/>
      <c r="T712" s="83"/>
      <c r="U712" s="83"/>
      <c r="V712" s="83"/>
      <c r="W712" s="83"/>
      <c r="X712" s="83"/>
      <c r="Y712" s="83"/>
      <c r="Z712" s="83"/>
      <c r="AA712" s="83"/>
      <c r="AB712" s="83"/>
      <c r="AC712" s="83"/>
    </row>
    <row r="713" spans="1:29" ht="15.75" customHeight="1">
      <c r="A713" s="83"/>
      <c r="B713" s="83"/>
      <c r="C713" s="32"/>
      <c r="D713" s="32"/>
      <c r="E713" s="83"/>
      <c r="F713" s="83"/>
      <c r="G713" s="32"/>
      <c r="H713" s="83"/>
      <c r="I713" s="32"/>
      <c r="J713" s="32"/>
      <c r="K713" s="32"/>
      <c r="L713" s="83"/>
      <c r="M713" s="83"/>
      <c r="N713" s="83"/>
      <c r="O713" s="83"/>
      <c r="P713" s="83"/>
      <c r="Q713" s="83"/>
      <c r="R713" s="83"/>
      <c r="S713" s="83"/>
      <c r="T713" s="83"/>
      <c r="U713" s="83"/>
      <c r="V713" s="83"/>
      <c r="W713" s="83"/>
      <c r="X713" s="83"/>
      <c r="Y713" s="83"/>
      <c r="Z713" s="83"/>
      <c r="AA713" s="83"/>
      <c r="AB713" s="83"/>
      <c r="AC713" s="83"/>
    </row>
    <row r="714" spans="1:29" ht="15.75" customHeight="1">
      <c r="A714" s="83"/>
      <c r="B714" s="83"/>
      <c r="C714" s="32"/>
      <c r="D714" s="32"/>
      <c r="E714" s="83"/>
      <c r="F714" s="83"/>
      <c r="G714" s="32"/>
      <c r="H714" s="83"/>
      <c r="I714" s="32"/>
      <c r="J714" s="32"/>
      <c r="K714" s="32"/>
      <c r="L714" s="83"/>
      <c r="M714" s="83"/>
      <c r="N714" s="83"/>
      <c r="O714" s="83"/>
      <c r="P714" s="83"/>
      <c r="Q714" s="83"/>
      <c r="R714" s="83"/>
      <c r="S714" s="83"/>
      <c r="T714" s="83"/>
      <c r="U714" s="83"/>
      <c r="V714" s="83"/>
      <c r="W714" s="83"/>
      <c r="X714" s="83"/>
      <c r="Y714" s="83"/>
      <c r="Z714" s="83"/>
      <c r="AA714" s="83"/>
      <c r="AB714" s="83"/>
      <c r="AC714" s="83"/>
    </row>
    <row r="715" spans="1:29" ht="15.75" customHeight="1">
      <c r="A715" s="83"/>
      <c r="B715" s="83"/>
      <c r="C715" s="32"/>
      <c r="D715" s="32"/>
      <c r="E715" s="83"/>
      <c r="F715" s="83"/>
      <c r="G715" s="32"/>
      <c r="H715" s="83"/>
      <c r="I715" s="32"/>
      <c r="J715" s="32"/>
      <c r="K715" s="32"/>
      <c r="L715" s="83"/>
      <c r="M715" s="83"/>
      <c r="N715" s="83"/>
      <c r="O715" s="83"/>
      <c r="P715" s="83"/>
      <c r="Q715" s="83"/>
      <c r="R715" s="83"/>
      <c r="S715" s="83"/>
      <c r="T715" s="83"/>
      <c r="U715" s="83"/>
      <c r="V715" s="83"/>
      <c r="W715" s="83"/>
      <c r="X715" s="83"/>
      <c r="Y715" s="83"/>
      <c r="Z715" s="83"/>
      <c r="AA715" s="83"/>
      <c r="AB715" s="83"/>
      <c r="AC715" s="83"/>
    </row>
    <row r="716" spans="1:29" ht="15.75" customHeight="1">
      <c r="A716" s="83"/>
      <c r="B716" s="83"/>
      <c r="C716" s="32"/>
      <c r="D716" s="32"/>
      <c r="E716" s="83"/>
      <c r="F716" s="83"/>
      <c r="G716" s="32"/>
      <c r="H716" s="83"/>
      <c r="I716" s="32"/>
      <c r="J716" s="32"/>
      <c r="K716" s="32"/>
      <c r="L716" s="83"/>
      <c r="M716" s="83"/>
      <c r="N716" s="83"/>
      <c r="O716" s="83"/>
      <c r="P716" s="83"/>
      <c r="Q716" s="83"/>
      <c r="R716" s="83"/>
      <c r="S716" s="83"/>
      <c r="T716" s="83"/>
      <c r="U716" s="83"/>
      <c r="V716" s="83"/>
      <c r="W716" s="83"/>
      <c r="X716" s="83"/>
      <c r="Y716" s="83"/>
      <c r="Z716" s="83"/>
      <c r="AA716" s="83"/>
      <c r="AB716" s="83"/>
      <c r="AC716" s="83"/>
    </row>
    <row r="717" spans="1:29" ht="15.75" customHeight="1">
      <c r="A717" s="83"/>
      <c r="B717" s="83"/>
      <c r="C717" s="32"/>
      <c r="D717" s="32"/>
      <c r="E717" s="83"/>
      <c r="F717" s="83"/>
      <c r="G717" s="32"/>
      <c r="H717" s="83"/>
      <c r="I717" s="32"/>
      <c r="J717" s="32"/>
      <c r="K717" s="32"/>
      <c r="L717" s="83"/>
      <c r="M717" s="83"/>
      <c r="N717" s="83"/>
      <c r="O717" s="83"/>
      <c r="P717" s="83"/>
      <c r="Q717" s="83"/>
      <c r="R717" s="83"/>
      <c r="S717" s="83"/>
      <c r="T717" s="83"/>
      <c r="U717" s="83"/>
      <c r="V717" s="83"/>
      <c r="W717" s="83"/>
      <c r="X717" s="83"/>
      <c r="Y717" s="83"/>
      <c r="Z717" s="83"/>
      <c r="AA717" s="83"/>
      <c r="AB717" s="83"/>
      <c r="AC717" s="83"/>
    </row>
    <row r="718" spans="1:29" ht="15.75" customHeight="1">
      <c r="A718" s="83"/>
      <c r="B718" s="83"/>
      <c r="C718" s="32"/>
      <c r="D718" s="32"/>
      <c r="E718" s="83"/>
      <c r="F718" s="83"/>
      <c r="G718" s="32"/>
      <c r="H718" s="83"/>
      <c r="I718" s="32"/>
      <c r="J718" s="32"/>
      <c r="K718" s="32"/>
      <c r="L718" s="83"/>
      <c r="M718" s="83"/>
      <c r="N718" s="83"/>
      <c r="O718" s="83"/>
      <c r="P718" s="83"/>
      <c r="Q718" s="83"/>
      <c r="R718" s="83"/>
      <c r="S718" s="83"/>
      <c r="T718" s="83"/>
      <c r="U718" s="83"/>
      <c r="V718" s="83"/>
      <c r="W718" s="83"/>
      <c r="X718" s="83"/>
      <c r="Y718" s="83"/>
      <c r="Z718" s="83"/>
      <c r="AA718" s="83"/>
      <c r="AB718" s="83"/>
      <c r="AC718" s="83"/>
    </row>
    <row r="719" spans="1:29" ht="15.75" customHeight="1">
      <c r="A719" s="83"/>
      <c r="B719" s="83"/>
      <c r="C719" s="32"/>
      <c r="D719" s="32"/>
      <c r="E719" s="83"/>
      <c r="F719" s="83"/>
      <c r="G719" s="32"/>
      <c r="H719" s="83"/>
      <c r="I719" s="32"/>
      <c r="J719" s="32"/>
      <c r="K719" s="32"/>
      <c r="L719" s="83"/>
      <c r="M719" s="83"/>
      <c r="N719" s="83"/>
      <c r="O719" s="83"/>
      <c r="P719" s="83"/>
      <c r="Q719" s="83"/>
      <c r="R719" s="83"/>
      <c r="S719" s="83"/>
      <c r="T719" s="83"/>
      <c r="U719" s="83"/>
      <c r="V719" s="83"/>
      <c r="W719" s="83"/>
      <c r="X719" s="83"/>
      <c r="Y719" s="83"/>
      <c r="Z719" s="83"/>
      <c r="AA719" s="83"/>
      <c r="AB719" s="83"/>
      <c r="AC719" s="83"/>
    </row>
    <row r="720" spans="1:29" ht="15.75" customHeight="1">
      <c r="A720" s="83"/>
      <c r="B720" s="83"/>
      <c r="C720" s="32"/>
      <c r="D720" s="32"/>
      <c r="E720" s="83"/>
      <c r="F720" s="83"/>
      <c r="G720" s="32"/>
      <c r="H720" s="83"/>
      <c r="I720" s="32"/>
      <c r="J720" s="32"/>
      <c r="K720" s="32"/>
      <c r="L720" s="83"/>
      <c r="M720" s="83"/>
      <c r="N720" s="83"/>
      <c r="O720" s="83"/>
      <c r="P720" s="83"/>
      <c r="Q720" s="83"/>
      <c r="R720" s="83"/>
      <c r="S720" s="83"/>
      <c r="T720" s="83"/>
      <c r="U720" s="83"/>
      <c r="V720" s="83"/>
      <c r="W720" s="83"/>
      <c r="X720" s="83"/>
      <c r="Y720" s="83"/>
      <c r="Z720" s="83"/>
      <c r="AA720" s="83"/>
      <c r="AB720" s="83"/>
      <c r="AC720" s="83"/>
    </row>
    <row r="721" spans="1:29" ht="15.75" customHeight="1">
      <c r="A721" s="83"/>
      <c r="B721" s="83"/>
      <c r="C721" s="32"/>
      <c r="D721" s="32"/>
      <c r="E721" s="83"/>
      <c r="F721" s="83"/>
      <c r="G721" s="32"/>
      <c r="H721" s="83"/>
      <c r="I721" s="32"/>
      <c r="J721" s="32"/>
      <c r="K721" s="32"/>
      <c r="L721" s="83"/>
      <c r="M721" s="83"/>
      <c r="N721" s="83"/>
      <c r="O721" s="83"/>
      <c r="P721" s="83"/>
      <c r="Q721" s="83"/>
      <c r="R721" s="83"/>
      <c r="S721" s="83"/>
      <c r="T721" s="83"/>
      <c r="U721" s="83"/>
      <c r="V721" s="83"/>
      <c r="W721" s="83"/>
      <c r="X721" s="83"/>
      <c r="Y721" s="83"/>
      <c r="Z721" s="83"/>
      <c r="AA721" s="83"/>
      <c r="AB721" s="83"/>
      <c r="AC721" s="83"/>
    </row>
    <row r="722" spans="1:29" ht="15.75" customHeight="1">
      <c r="A722" s="83"/>
      <c r="B722" s="83"/>
      <c r="C722" s="32"/>
      <c r="D722" s="32"/>
      <c r="E722" s="83"/>
      <c r="F722" s="83"/>
      <c r="G722" s="32"/>
      <c r="H722" s="83"/>
      <c r="I722" s="32"/>
      <c r="J722" s="32"/>
      <c r="K722" s="32"/>
      <c r="L722" s="83"/>
      <c r="M722" s="83"/>
      <c r="N722" s="83"/>
      <c r="O722" s="83"/>
      <c r="P722" s="83"/>
      <c r="Q722" s="83"/>
      <c r="R722" s="83"/>
      <c r="S722" s="83"/>
      <c r="T722" s="83"/>
      <c r="U722" s="83"/>
      <c r="V722" s="83"/>
      <c r="W722" s="83"/>
      <c r="X722" s="83"/>
      <c r="Y722" s="83"/>
      <c r="Z722" s="83"/>
      <c r="AA722" s="83"/>
      <c r="AB722" s="83"/>
      <c r="AC722" s="83"/>
    </row>
    <row r="723" spans="1:29" ht="15.75" customHeight="1">
      <c r="A723" s="83"/>
      <c r="B723" s="83"/>
      <c r="C723" s="32"/>
      <c r="D723" s="32"/>
      <c r="E723" s="83"/>
      <c r="F723" s="83"/>
      <c r="G723" s="32"/>
      <c r="H723" s="83"/>
      <c r="I723" s="32"/>
      <c r="J723" s="32"/>
      <c r="K723" s="32"/>
      <c r="L723" s="83"/>
      <c r="M723" s="83"/>
      <c r="N723" s="83"/>
      <c r="O723" s="83"/>
      <c r="P723" s="83"/>
      <c r="Q723" s="83"/>
      <c r="R723" s="83"/>
      <c r="S723" s="83"/>
      <c r="T723" s="83"/>
      <c r="U723" s="83"/>
      <c r="V723" s="83"/>
      <c r="W723" s="83"/>
      <c r="X723" s="83"/>
      <c r="Y723" s="83"/>
      <c r="Z723" s="83"/>
      <c r="AA723" s="83"/>
      <c r="AB723" s="83"/>
      <c r="AC723" s="83"/>
    </row>
    <row r="724" spans="1:29" ht="15.75" customHeight="1">
      <c r="A724" s="83"/>
      <c r="B724" s="83"/>
      <c r="C724" s="32"/>
      <c r="D724" s="32"/>
      <c r="E724" s="83"/>
      <c r="F724" s="83"/>
      <c r="G724" s="32"/>
      <c r="H724" s="83"/>
      <c r="I724" s="32"/>
      <c r="J724" s="32"/>
      <c r="K724" s="32"/>
      <c r="L724" s="83"/>
      <c r="M724" s="83"/>
      <c r="N724" s="83"/>
      <c r="O724" s="83"/>
      <c r="P724" s="83"/>
      <c r="Q724" s="83"/>
      <c r="R724" s="83"/>
      <c r="S724" s="83"/>
      <c r="T724" s="83"/>
      <c r="U724" s="83"/>
      <c r="V724" s="83"/>
      <c r="W724" s="83"/>
      <c r="X724" s="83"/>
      <c r="Y724" s="83"/>
      <c r="Z724" s="83"/>
      <c r="AA724" s="83"/>
      <c r="AB724" s="83"/>
      <c r="AC724" s="83"/>
    </row>
    <row r="725" spans="1:29" ht="15.75" customHeight="1">
      <c r="A725" s="83"/>
      <c r="B725" s="83"/>
      <c r="C725" s="32"/>
      <c r="D725" s="32"/>
      <c r="E725" s="83"/>
      <c r="F725" s="83"/>
      <c r="G725" s="32"/>
      <c r="H725" s="83"/>
      <c r="I725" s="32"/>
      <c r="J725" s="32"/>
      <c r="K725" s="32"/>
      <c r="L725" s="83"/>
      <c r="M725" s="83"/>
      <c r="N725" s="83"/>
      <c r="O725" s="83"/>
      <c r="P725" s="83"/>
      <c r="Q725" s="83"/>
      <c r="R725" s="83"/>
      <c r="S725" s="83"/>
      <c r="T725" s="83"/>
      <c r="U725" s="83"/>
      <c r="V725" s="83"/>
      <c r="W725" s="83"/>
      <c r="X725" s="83"/>
      <c r="Y725" s="83"/>
      <c r="Z725" s="83"/>
      <c r="AA725" s="83"/>
      <c r="AB725" s="83"/>
      <c r="AC725" s="83"/>
    </row>
    <row r="726" spans="1:29" ht="15.75" customHeight="1">
      <c r="A726" s="83"/>
      <c r="B726" s="83"/>
      <c r="C726" s="32"/>
      <c r="D726" s="32"/>
      <c r="E726" s="83"/>
      <c r="F726" s="83"/>
      <c r="G726" s="32"/>
      <c r="H726" s="83"/>
      <c r="I726" s="32"/>
      <c r="J726" s="32"/>
      <c r="K726" s="32"/>
      <c r="L726" s="83"/>
      <c r="M726" s="83"/>
      <c r="N726" s="83"/>
      <c r="O726" s="83"/>
      <c r="P726" s="83"/>
      <c r="Q726" s="83"/>
      <c r="R726" s="83"/>
      <c r="S726" s="83"/>
      <c r="T726" s="83"/>
      <c r="U726" s="83"/>
      <c r="V726" s="83"/>
      <c r="W726" s="83"/>
      <c r="X726" s="83"/>
      <c r="Y726" s="83"/>
      <c r="Z726" s="83"/>
      <c r="AA726" s="83"/>
      <c r="AB726" s="83"/>
      <c r="AC726" s="83"/>
    </row>
    <row r="727" spans="1:29" ht="15.75" customHeight="1">
      <c r="A727" s="83"/>
      <c r="B727" s="83"/>
      <c r="C727" s="32"/>
      <c r="D727" s="32"/>
      <c r="E727" s="83"/>
      <c r="F727" s="83"/>
      <c r="G727" s="32"/>
      <c r="H727" s="83"/>
      <c r="I727" s="32"/>
      <c r="J727" s="32"/>
      <c r="K727" s="32"/>
      <c r="L727" s="83"/>
      <c r="M727" s="83"/>
      <c r="N727" s="83"/>
      <c r="O727" s="83"/>
      <c r="P727" s="83"/>
      <c r="Q727" s="83"/>
      <c r="R727" s="83"/>
      <c r="S727" s="83"/>
      <c r="T727" s="83"/>
      <c r="U727" s="83"/>
      <c r="V727" s="83"/>
      <c r="W727" s="83"/>
      <c r="X727" s="83"/>
      <c r="Y727" s="83"/>
      <c r="Z727" s="83"/>
      <c r="AA727" s="83"/>
      <c r="AB727" s="83"/>
      <c r="AC727" s="83"/>
    </row>
    <row r="728" spans="1:29" ht="15.75" customHeight="1">
      <c r="A728" s="83"/>
      <c r="B728" s="83"/>
      <c r="C728" s="32"/>
      <c r="D728" s="32"/>
      <c r="E728" s="83"/>
      <c r="F728" s="83"/>
      <c r="G728" s="32"/>
      <c r="H728" s="83"/>
      <c r="I728" s="32"/>
      <c r="J728" s="32"/>
      <c r="K728" s="32"/>
      <c r="L728" s="83"/>
      <c r="M728" s="83"/>
      <c r="N728" s="83"/>
      <c r="O728" s="83"/>
      <c r="P728" s="83"/>
      <c r="Q728" s="83"/>
      <c r="R728" s="83"/>
      <c r="S728" s="83"/>
      <c r="T728" s="83"/>
      <c r="U728" s="83"/>
      <c r="V728" s="83"/>
      <c r="W728" s="83"/>
      <c r="X728" s="83"/>
      <c r="Y728" s="83"/>
      <c r="Z728" s="83"/>
      <c r="AA728" s="83"/>
      <c r="AB728" s="83"/>
      <c r="AC728" s="83"/>
    </row>
    <row r="729" spans="1:29" ht="15.75" customHeight="1">
      <c r="A729" s="83"/>
      <c r="B729" s="83"/>
      <c r="C729" s="32"/>
      <c r="D729" s="32"/>
      <c r="E729" s="83"/>
      <c r="F729" s="83"/>
      <c r="G729" s="32"/>
      <c r="H729" s="83"/>
      <c r="I729" s="32"/>
      <c r="J729" s="32"/>
      <c r="K729" s="32"/>
      <c r="L729" s="83"/>
      <c r="M729" s="83"/>
      <c r="N729" s="83"/>
      <c r="O729" s="83"/>
      <c r="P729" s="83"/>
      <c r="Q729" s="83"/>
      <c r="R729" s="83"/>
      <c r="S729" s="83"/>
      <c r="T729" s="83"/>
      <c r="U729" s="83"/>
      <c r="V729" s="83"/>
      <c r="W729" s="83"/>
      <c r="X729" s="83"/>
      <c r="Y729" s="83"/>
      <c r="Z729" s="83"/>
      <c r="AA729" s="83"/>
      <c r="AB729" s="83"/>
      <c r="AC729" s="83"/>
    </row>
    <row r="730" spans="1:29" ht="15.75" customHeight="1">
      <c r="A730" s="83"/>
      <c r="B730" s="83"/>
      <c r="C730" s="32"/>
      <c r="D730" s="32"/>
      <c r="E730" s="83"/>
      <c r="F730" s="83"/>
      <c r="G730" s="32"/>
      <c r="H730" s="83"/>
      <c r="I730" s="32"/>
      <c r="J730" s="32"/>
      <c r="K730" s="32"/>
      <c r="L730" s="83"/>
      <c r="M730" s="83"/>
      <c r="N730" s="83"/>
      <c r="O730" s="83"/>
      <c r="P730" s="83"/>
      <c r="Q730" s="83"/>
      <c r="R730" s="83"/>
      <c r="S730" s="83"/>
      <c r="T730" s="83"/>
      <c r="U730" s="83"/>
      <c r="V730" s="83"/>
      <c r="W730" s="83"/>
      <c r="X730" s="83"/>
      <c r="Y730" s="83"/>
      <c r="Z730" s="83"/>
      <c r="AA730" s="83"/>
      <c r="AB730" s="83"/>
      <c r="AC730" s="83"/>
    </row>
    <row r="731" spans="1:29" ht="15.75" customHeight="1">
      <c r="A731" s="83"/>
      <c r="B731" s="83"/>
      <c r="C731" s="32"/>
      <c r="D731" s="32"/>
      <c r="E731" s="83"/>
      <c r="F731" s="83"/>
      <c r="G731" s="32"/>
      <c r="H731" s="83"/>
      <c r="I731" s="32"/>
      <c r="J731" s="32"/>
      <c r="K731" s="32"/>
      <c r="L731" s="83"/>
      <c r="M731" s="83"/>
      <c r="N731" s="83"/>
      <c r="O731" s="83"/>
      <c r="P731" s="83"/>
      <c r="Q731" s="83"/>
      <c r="R731" s="83"/>
      <c r="S731" s="83"/>
      <c r="T731" s="83"/>
      <c r="U731" s="83"/>
      <c r="V731" s="83"/>
      <c r="W731" s="83"/>
      <c r="X731" s="83"/>
      <c r="Y731" s="83"/>
      <c r="Z731" s="83"/>
      <c r="AA731" s="83"/>
      <c r="AB731" s="83"/>
      <c r="AC731" s="83"/>
    </row>
    <row r="732" spans="1:29" ht="15.75" customHeight="1">
      <c r="A732" s="83"/>
      <c r="B732" s="83"/>
      <c r="C732" s="32"/>
      <c r="D732" s="32"/>
      <c r="E732" s="83"/>
      <c r="F732" s="83"/>
      <c r="G732" s="32"/>
      <c r="H732" s="83"/>
      <c r="I732" s="32"/>
      <c r="J732" s="32"/>
      <c r="K732" s="32"/>
      <c r="L732" s="83"/>
      <c r="M732" s="83"/>
      <c r="N732" s="83"/>
      <c r="O732" s="83"/>
      <c r="P732" s="83"/>
      <c r="Q732" s="83"/>
      <c r="R732" s="83"/>
      <c r="S732" s="83"/>
      <c r="T732" s="83"/>
      <c r="U732" s="83"/>
      <c r="V732" s="83"/>
      <c r="W732" s="83"/>
      <c r="X732" s="83"/>
      <c r="Y732" s="83"/>
      <c r="Z732" s="83"/>
      <c r="AA732" s="83"/>
      <c r="AB732" s="83"/>
      <c r="AC732" s="83"/>
    </row>
    <row r="733" spans="1:29" ht="15.75" customHeight="1">
      <c r="A733" s="83"/>
      <c r="B733" s="83"/>
      <c r="C733" s="32"/>
      <c r="D733" s="32"/>
      <c r="E733" s="83"/>
      <c r="F733" s="83"/>
      <c r="G733" s="32"/>
      <c r="H733" s="83"/>
      <c r="I733" s="32"/>
      <c r="J733" s="32"/>
      <c r="K733" s="32"/>
      <c r="L733" s="83"/>
      <c r="M733" s="83"/>
      <c r="N733" s="83"/>
      <c r="O733" s="83"/>
      <c r="P733" s="83"/>
      <c r="Q733" s="83"/>
      <c r="R733" s="83"/>
      <c r="S733" s="83"/>
      <c r="T733" s="83"/>
      <c r="U733" s="83"/>
      <c r="V733" s="83"/>
      <c r="W733" s="83"/>
      <c r="X733" s="83"/>
      <c r="Y733" s="83"/>
      <c r="Z733" s="83"/>
      <c r="AA733" s="83"/>
      <c r="AB733" s="83"/>
      <c r="AC733" s="83"/>
    </row>
    <row r="734" spans="1:29" ht="15.75" customHeight="1">
      <c r="A734" s="83"/>
      <c r="B734" s="83"/>
      <c r="C734" s="32"/>
      <c r="D734" s="32"/>
      <c r="E734" s="83"/>
      <c r="F734" s="83"/>
      <c r="G734" s="32"/>
      <c r="H734" s="83"/>
      <c r="I734" s="32"/>
      <c r="J734" s="32"/>
      <c r="K734" s="32"/>
      <c r="L734" s="83"/>
      <c r="M734" s="83"/>
      <c r="N734" s="83"/>
      <c r="O734" s="83"/>
      <c r="P734" s="83"/>
      <c r="Q734" s="83"/>
      <c r="R734" s="83"/>
      <c r="S734" s="83"/>
      <c r="T734" s="83"/>
      <c r="U734" s="83"/>
      <c r="V734" s="83"/>
      <c r="W734" s="83"/>
      <c r="X734" s="83"/>
      <c r="Y734" s="83"/>
      <c r="Z734" s="83"/>
      <c r="AA734" s="83"/>
      <c r="AB734" s="83"/>
      <c r="AC734" s="83"/>
    </row>
    <row r="735" spans="1:29" ht="15.75" customHeight="1">
      <c r="A735" s="83"/>
      <c r="B735" s="83"/>
      <c r="C735" s="32"/>
      <c r="D735" s="32"/>
      <c r="E735" s="83"/>
      <c r="F735" s="83"/>
      <c r="G735" s="32"/>
      <c r="H735" s="83"/>
      <c r="I735" s="32"/>
      <c r="J735" s="32"/>
      <c r="K735" s="32"/>
      <c r="L735" s="83"/>
      <c r="M735" s="83"/>
      <c r="N735" s="83"/>
      <c r="O735" s="83"/>
      <c r="P735" s="83"/>
      <c r="Q735" s="83"/>
      <c r="R735" s="83"/>
      <c r="S735" s="83"/>
      <c r="T735" s="83"/>
      <c r="U735" s="83"/>
      <c r="V735" s="83"/>
      <c r="W735" s="83"/>
      <c r="X735" s="83"/>
      <c r="Y735" s="83"/>
      <c r="Z735" s="83"/>
      <c r="AA735" s="83"/>
      <c r="AB735" s="83"/>
      <c r="AC735" s="83"/>
    </row>
    <row r="736" spans="1:29" ht="15.75" customHeight="1">
      <c r="A736" s="83"/>
      <c r="B736" s="83"/>
      <c r="C736" s="32"/>
      <c r="D736" s="32"/>
      <c r="E736" s="83"/>
      <c r="F736" s="83"/>
      <c r="G736" s="32"/>
      <c r="H736" s="83"/>
      <c r="I736" s="32"/>
      <c r="J736" s="32"/>
      <c r="K736" s="32"/>
      <c r="L736" s="83"/>
      <c r="M736" s="83"/>
      <c r="N736" s="83"/>
      <c r="O736" s="83"/>
      <c r="P736" s="83"/>
      <c r="Q736" s="83"/>
      <c r="R736" s="83"/>
      <c r="S736" s="83"/>
      <c r="T736" s="83"/>
      <c r="U736" s="83"/>
      <c r="V736" s="83"/>
      <c r="W736" s="83"/>
      <c r="X736" s="83"/>
      <c r="Y736" s="83"/>
      <c r="Z736" s="83"/>
      <c r="AA736" s="83"/>
      <c r="AB736" s="83"/>
      <c r="AC736" s="83"/>
    </row>
    <row r="737" spans="1:29" ht="15.75" customHeight="1">
      <c r="A737" s="83"/>
      <c r="B737" s="83"/>
      <c r="C737" s="32"/>
      <c r="D737" s="32"/>
      <c r="E737" s="83"/>
      <c r="F737" s="83"/>
      <c r="G737" s="32"/>
      <c r="H737" s="83"/>
      <c r="I737" s="32"/>
      <c r="J737" s="32"/>
      <c r="K737" s="32"/>
      <c r="L737" s="83"/>
      <c r="M737" s="83"/>
      <c r="N737" s="83"/>
      <c r="O737" s="83"/>
      <c r="P737" s="83"/>
      <c r="Q737" s="83"/>
      <c r="R737" s="83"/>
      <c r="S737" s="83"/>
      <c r="T737" s="83"/>
      <c r="U737" s="83"/>
      <c r="V737" s="83"/>
      <c r="W737" s="83"/>
      <c r="X737" s="83"/>
      <c r="Y737" s="83"/>
      <c r="Z737" s="83"/>
      <c r="AA737" s="83"/>
      <c r="AB737" s="83"/>
      <c r="AC737" s="83"/>
    </row>
    <row r="738" spans="1:29" ht="15.75" customHeight="1">
      <c r="A738" s="83"/>
      <c r="B738" s="83"/>
      <c r="C738" s="32"/>
      <c r="D738" s="32"/>
      <c r="E738" s="83"/>
      <c r="F738" s="83"/>
      <c r="G738" s="32"/>
      <c r="H738" s="83"/>
      <c r="I738" s="32"/>
      <c r="J738" s="32"/>
      <c r="K738" s="32"/>
      <c r="L738" s="83"/>
      <c r="M738" s="83"/>
      <c r="N738" s="83"/>
      <c r="O738" s="83"/>
      <c r="P738" s="83"/>
      <c r="Q738" s="83"/>
      <c r="R738" s="83"/>
      <c r="S738" s="83"/>
      <c r="T738" s="83"/>
      <c r="U738" s="83"/>
      <c r="V738" s="83"/>
      <c r="W738" s="83"/>
      <c r="X738" s="83"/>
      <c r="Y738" s="83"/>
      <c r="Z738" s="83"/>
      <c r="AA738" s="83"/>
      <c r="AB738" s="83"/>
      <c r="AC738" s="83"/>
    </row>
    <row r="739" spans="1:29" ht="15.75" customHeight="1">
      <c r="A739" s="83"/>
      <c r="B739" s="83"/>
      <c r="C739" s="32"/>
      <c r="D739" s="32"/>
      <c r="E739" s="83"/>
      <c r="F739" s="83"/>
      <c r="G739" s="32"/>
      <c r="H739" s="83"/>
      <c r="I739" s="32"/>
      <c r="J739" s="32"/>
      <c r="K739" s="32"/>
      <c r="L739" s="83"/>
      <c r="M739" s="83"/>
      <c r="N739" s="83"/>
      <c r="O739" s="83"/>
      <c r="P739" s="83"/>
      <c r="Q739" s="83"/>
      <c r="R739" s="83"/>
      <c r="S739" s="83"/>
      <c r="T739" s="83"/>
      <c r="U739" s="83"/>
      <c r="V739" s="83"/>
      <c r="W739" s="83"/>
      <c r="X739" s="83"/>
      <c r="Y739" s="83"/>
      <c r="Z739" s="83"/>
      <c r="AA739" s="83"/>
      <c r="AB739" s="83"/>
      <c r="AC739" s="83"/>
    </row>
    <row r="740" spans="1:29" ht="15.75" customHeight="1">
      <c r="A740" s="83"/>
      <c r="B740" s="83"/>
      <c r="C740" s="32"/>
      <c r="D740" s="32"/>
      <c r="E740" s="83"/>
      <c r="F740" s="83"/>
      <c r="G740" s="32"/>
      <c r="H740" s="83"/>
      <c r="I740" s="32"/>
      <c r="J740" s="32"/>
      <c r="K740" s="32"/>
      <c r="L740" s="83"/>
      <c r="M740" s="83"/>
      <c r="N740" s="83"/>
      <c r="O740" s="83"/>
      <c r="P740" s="83"/>
      <c r="Q740" s="83"/>
      <c r="R740" s="83"/>
      <c r="S740" s="83"/>
      <c r="T740" s="83"/>
      <c r="U740" s="83"/>
      <c r="V740" s="83"/>
      <c r="W740" s="83"/>
      <c r="X740" s="83"/>
      <c r="Y740" s="83"/>
      <c r="Z740" s="83"/>
      <c r="AA740" s="83"/>
      <c r="AB740" s="83"/>
      <c r="AC740" s="83"/>
    </row>
    <row r="741" spans="1:29" ht="15.75" customHeight="1">
      <c r="A741" s="83"/>
      <c r="B741" s="83"/>
      <c r="C741" s="32"/>
      <c r="D741" s="32"/>
      <c r="E741" s="83"/>
      <c r="F741" s="83"/>
      <c r="G741" s="32"/>
      <c r="H741" s="83"/>
      <c r="I741" s="32"/>
      <c r="J741" s="32"/>
      <c r="K741" s="32"/>
      <c r="L741" s="83"/>
      <c r="M741" s="83"/>
      <c r="N741" s="83"/>
      <c r="O741" s="83"/>
      <c r="P741" s="83"/>
      <c r="Q741" s="83"/>
      <c r="R741" s="83"/>
      <c r="S741" s="83"/>
      <c r="T741" s="83"/>
      <c r="U741" s="83"/>
      <c r="V741" s="83"/>
      <c r="W741" s="83"/>
      <c r="X741" s="83"/>
      <c r="Y741" s="83"/>
      <c r="Z741" s="83"/>
      <c r="AA741" s="83"/>
      <c r="AB741" s="83"/>
      <c r="AC741" s="83"/>
    </row>
    <row r="742" spans="1:29" ht="15.75" customHeight="1">
      <c r="A742" s="83"/>
      <c r="B742" s="83"/>
      <c r="C742" s="32"/>
      <c r="D742" s="32"/>
      <c r="E742" s="83"/>
      <c r="F742" s="83"/>
      <c r="G742" s="32"/>
      <c r="H742" s="83"/>
      <c r="I742" s="32"/>
      <c r="J742" s="32"/>
      <c r="K742" s="32"/>
      <c r="L742" s="83"/>
      <c r="M742" s="83"/>
      <c r="N742" s="83"/>
      <c r="O742" s="83"/>
      <c r="P742" s="83"/>
      <c r="Q742" s="83"/>
      <c r="R742" s="83"/>
      <c r="S742" s="83"/>
      <c r="T742" s="83"/>
      <c r="U742" s="83"/>
      <c r="V742" s="83"/>
      <c r="W742" s="83"/>
      <c r="X742" s="83"/>
      <c r="Y742" s="83"/>
      <c r="Z742" s="83"/>
      <c r="AA742" s="83"/>
      <c r="AB742" s="83"/>
      <c r="AC742" s="83"/>
    </row>
    <row r="743" spans="1:29" ht="15.75" customHeight="1">
      <c r="A743" s="83"/>
      <c r="B743" s="83"/>
      <c r="C743" s="32"/>
      <c r="D743" s="32"/>
      <c r="E743" s="83"/>
      <c r="F743" s="83"/>
      <c r="G743" s="32"/>
      <c r="H743" s="83"/>
      <c r="I743" s="32"/>
      <c r="J743" s="32"/>
      <c r="K743" s="32"/>
      <c r="L743" s="83"/>
      <c r="M743" s="83"/>
      <c r="N743" s="83"/>
      <c r="O743" s="83"/>
      <c r="P743" s="83"/>
      <c r="Q743" s="83"/>
      <c r="R743" s="83"/>
      <c r="S743" s="83"/>
      <c r="T743" s="83"/>
      <c r="U743" s="83"/>
      <c r="V743" s="83"/>
      <c r="W743" s="83"/>
      <c r="X743" s="83"/>
      <c r="Y743" s="83"/>
      <c r="Z743" s="83"/>
      <c r="AA743" s="83"/>
      <c r="AB743" s="83"/>
      <c r="AC743" s="83"/>
    </row>
    <row r="744" spans="1:29" ht="15.75" customHeight="1">
      <c r="A744" s="83"/>
      <c r="B744" s="83"/>
      <c r="C744" s="32"/>
      <c r="D744" s="32"/>
      <c r="E744" s="83"/>
      <c r="F744" s="83"/>
      <c r="G744" s="32"/>
      <c r="H744" s="83"/>
      <c r="I744" s="32"/>
      <c r="J744" s="32"/>
      <c r="K744" s="32"/>
      <c r="L744" s="83"/>
      <c r="M744" s="83"/>
      <c r="N744" s="83"/>
      <c r="O744" s="83"/>
      <c r="P744" s="83"/>
      <c r="Q744" s="83"/>
      <c r="R744" s="83"/>
      <c r="S744" s="83"/>
      <c r="T744" s="83"/>
      <c r="U744" s="83"/>
      <c r="V744" s="83"/>
      <c r="W744" s="83"/>
      <c r="X744" s="83"/>
      <c r="Y744" s="83"/>
      <c r="Z744" s="83"/>
      <c r="AA744" s="83"/>
      <c r="AB744" s="83"/>
      <c r="AC744" s="83"/>
    </row>
    <row r="745" spans="1:29" ht="15.75" customHeight="1">
      <c r="A745" s="83"/>
      <c r="B745" s="83"/>
      <c r="C745" s="32"/>
      <c r="D745" s="32"/>
      <c r="E745" s="83"/>
      <c r="F745" s="83"/>
      <c r="G745" s="32"/>
      <c r="H745" s="83"/>
      <c r="I745" s="32"/>
      <c r="J745" s="32"/>
      <c r="K745" s="32"/>
      <c r="L745" s="83"/>
      <c r="M745" s="83"/>
      <c r="N745" s="83"/>
      <c r="O745" s="83"/>
      <c r="P745" s="83"/>
      <c r="Q745" s="83"/>
      <c r="R745" s="83"/>
      <c r="S745" s="83"/>
      <c r="T745" s="83"/>
      <c r="U745" s="83"/>
      <c r="V745" s="83"/>
      <c r="W745" s="83"/>
      <c r="X745" s="83"/>
      <c r="Y745" s="83"/>
      <c r="Z745" s="83"/>
      <c r="AA745" s="83"/>
      <c r="AB745" s="83"/>
      <c r="AC745" s="83"/>
    </row>
    <row r="746" spans="1:29" ht="15.75" customHeight="1">
      <c r="A746" s="83"/>
      <c r="B746" s="83"/>
      <c r="C746" s="32"/>
      <c r="D746" s="32"/>
      <c r="E746" s="83"/>
      <c r="F746" s="83"/>
      <c r="G746" s="32"/>
      <c r="H746" s="83"/>
      <c r="I746" s="32"/>
      <c r="J746" s="32"/>
      <c r="K746" s="32"/>
      <c r="L746" s="83"/>
      <c r="M746" s="83"/>
      <c r="N746" s="83"/>
      <c r="O746" s="83"/>
      <c r="P746" s="83"/>
      <c r="Q746" s="83"/>
      <c r="R746" s="83"/>
      <c r="S746" s="83"/>
      <c r="T746" s="83"/>
      <c r="U746" s="83"/>
      <c r="V746" s="83"/>
      <c r="W746" s="83"/>
      <c r="X746" s="83"/>
      <c r="Y746" s="83"/>
      <c r="Z746" s="83"/>
      <c r="AA746" s="83"/>
      <c r="AB746" s="83"/>
      <c r="AC746" s="83"/>
    </row>
    <row r="747" spans="1:29" ht="15.75" customHeight="1">
      <c r="A747" s="83"/>
      <c r="B747" s="83"/>
      <c r="C747" s="32"/>
      <c r="D747" s="32"/>
      <c r="E747" s="83"/>
      <c r="F747" s="83"/>
      <c r="G747" s="32"/>
      <c r="H747" s="83"/>
      <c r="I747" s="32"/>
      <c r="J747" s="32"/>
      <c r="K747" s="32"/>
      <c r="L747" s="83"/>
      <c r="M747" s="83"/>
      <c r="N747" s="83"/>
      <c r="O747" s="83"/>
      <c r="P747" s="83"/>
      <c r="Q747" s="83"/>
      <c r="R747" s="83"/>
      <c r="S747" s="83"/>
      <c r="T747" s="83"/>
      <c r="U747" s="83"/>
      <c r="V747" s="83"/>
      <c r="W747" s="83"/>
      <c r="X747" s="83"/>
      <c r="Y747" s="83"/>
      <c r="Z747" s="83"/>
      <c r="AA747" s="83"/>
      <c r="AB747" s="83"/>
      <c r="AC747" s="83"/>
    </row>
    <row r="748" spans="1:29" ht="15.75" customHeight="1">
      <c r="A748" s="83"/>
      <c r="B748" s="83"/>
      <c r="C748" s="32"/>
      <c r="D748" s="32"/>
      <c r="E748" s="83"/>
      <c r="F748" s="83"/>
      <c r="G748" s="32"/>
      <c r="H748" s="83"/>
      <c r="I748" s="32"/>
      <c r="J748" s="32"/>
      <c r="K748" s="32"/>
      <c r="L748" s="83"/>
      <c r="M748" s="83"/>
      <c r="N748" s="83"/>
      <c r="O748" s="83"/>
      <c r="P748" s="83"/>
      <c r="Q748" s="83"/>
      <c r="R748" s="83"/>
      <c r="S748" s="83"/>
      <c r="T748" s="83"/>
      <c r="U748" s="83"/>
      <c r="V748" s="83"/>
      <c r="W748" s="83"/>
      <c r="X748" s="83"/>
      <c r="Y748" s="83"/>
      <c r="Z748" s="83"/>
      <c r="AA748" s="83"/>
      <c r="AB748" s="83"/>
      <c r="AC748" s="83"/>
    </row>
    <row r="749" spans="1:29" ht="15.75" customHeight="1">
      <c r="A749" s="83"/>
      <c r="B749" s="83"/>
      <c r="C749" s="32"/>
      <c r="D749" s="32"/>
      <c r="E749" s="83"/>
      <c r="F749" s="83"/>
      <c r="G749" s="32"/>
      <c r="H749" s="83"/>
      <c r="I749" s="32"/>
      <c r="J749" s="32"/>
      <c r="K749" s="32"/>
      <c r="L749" s="83"/>
      <c r="M749" s="83"/>
      <c r="N749" s="83"/>
      <c r="O749" s="83"/>
      <c r="P749" s="83"/>
      <c r="Q749" s="83"/>
      <c r="R749" s="83"/>
      <c r="S749" s="83"/>
      <c r="T749" s="83"/>
      <c r="U749" s="83"/>
      <c r="V749" s="83"/>
      <c r="W749" s="83"/>
      <c r="X749" s="83"/>
      <c r="Y749" s="83"/>
      <c r="Z749" s="83"/>
      <c r="AA749" s="83"/>
      <c r="AB749" s="83"/>
      <c r="AC749" s="83"/>
    </row>
    <row r="750" spans="1:29" ht="15.75" customHeight="1">
      <c r="A750" s="83"/>
      <c r="B750" s="83"/>
      <c r="C750" s="32"/>
      <c r="D750" s="32"/>
      <c r="E750" s="83"/>
      <c r="F750" s="83"/>
      <c r="G750" s="32"/>
      <c r="H750" s="83"/>
      <c r="I750" s="32"/>
      <c r="J750" s="32"/>
      <c r="K750" s="32"/>
      <c r="L750" s="83"/>
      <c r="M750" s="83"/>
      <c r="N750" s="83"/>
      <c r="O750" s="83"/>
      <c r="P750" s="83"/>
      <c r="Q750" s="83"/>
      <c r="R750" s="83"/>
      <c r="S750" s="83"/>
      <c r="T750" s="83"/>
      <c r="U750" s="83"/>
      <c r="V750" s="83"/>
      <c r="W750" s="83"/>
      <c r="X750" s="83"/>
      <c r="Y750" s="83"/>
      <c r="Z750" s="83"/>
      <c r="AA750" s="83"/>
      <c r="AB750" s="83"/>
      <c r="AC750" s="83"/>
    </row>
    <row r="751" spans="1:29" ht="15.75" customHeight="1">
      <c r="A751" s="83"/>
      <c r="B751" s="83"/>
      <c r="C751" s="32"/>
      <c r="D751" s="32"/>
      <c r="E751" s="83"/>
      <c r="F751" s="83"/>
      <c r="G751" s="32"/>
      <c r="H751" s="83"/>
      <c r="I751" s="32"/>
      <c r="J751" s="32"/>
      <c r="K751" s="32"/>
      <c r="L751" s="83"/>
      <c r="M751" s="83"/>
      <c r="N751" s="83"/>
      <c r="O751" s="83"/>
      <c r="P751" s="83"/>
      <c r="Q751" s="83"/>
      <c r="R751" s="83"/>
      <c r="S751" s="83"/>
      <c r="T751" s="83"/>
      <c r="U751" s="83"/>
      <c r="V751" s="83"/>
      <c r="W751" s="83"/>
      <c r="X751" s="83"/>
      <c r="Y751" s="83"/>
      <c r="Z751" s="83"/>
      <c r="AA751" s="83"/>
      <c r="AB751" s="83"/>
      <c r="AC751" s="83"/>
    </row>
    <row r="752" spans="1:29" ht="15.75" customHeight="1">
      <c r="A752" s="83"/>
      <c r="B752" s="83"/>
      <c r="C752" s="32"/>
      <c r="D752" s="32"/>
      <c r="E752" s="83"/>
      <c r="F752" s="83"/>
      <c r="G752" s="32"/>
      <c r="H752" s="83"/>
      <c r="I752" s="32"/>
      <c r="J752" s="32"/>
      <c r="K752" s="32"/>
      <c r="L752" s="83"/>
      <c r="M752" s="83"/>
      <c r="N752" s="83"/>
      <c r="O752" s="83"/>
      <c r="P752" s="83"/>
      <c r="Q752" s="83"/>
      <c r="R752" s="83"/>
      <c r="S752" s="83"/>
      <c r="T752" s="83"/>
      <c r="U752" s="83"/>
      <c r="V752" s="83"/>
      <c r="W752" s="83"/>
      <c r="X752" s="83"/>
      <c r="Y752" s="83"/>
      <c r="Z752" s="83"/>
      <c r="AA752" s="83"/>
      <c r="AB752" s="83"/>
      <c r="AC752" s="83"/>
    </row>
    <row r="753" spans="1:29" ht="15.75" customHeight="1">
      <c r="A753" s="83"/>
      <c r="B753" s="83"/>
      <c r="C753" s="32"/>
      <c r="D753" s="32"/>
      <c r="E753" s="83"/>
      <c r="F753" s="83"/>
      <c r="G753" s="32"/>
      <c r="H753" s="83"/>
      <c r="I753" s="32"/>
      <c r="J753" s="32"/>
      <c r="K753" s="32"/>
      <c r="L753" s="83"/>
      <c r="M753" s="83"/>
      <c r="N753" s="83"/>
      <c r="O753" s="83"/>
      <c r="P753" s="83"/>
      <c r="Q753" s="83"/>
      <c r="R753" s="83"/>
      <c r="S753" s="83"/>
      <c r="T753" s="83"/>
      <c r="U753" s="83"/>
      <c r="V753" s="83"/>
      <c r="W753" s="83"/>
      <c r="X753" s="83"/>
      <c r="Y753" s="83"/>
      <c r="Z753" s="83"/>
      <c r="AA753" s="83"/>
      <c r="AB753" s="83"/>
      <c r="AC753" s="83"/>
    </row>
    <row r="754" spans="1:29" ht="15.75" customHeight="1">
      <c r="A754" s="83"/>
      <c r="B754" s="83"/>
      <c r="C754" s="32"/>
      <c r="D754" s="32"/>
      <c r="E754" s="83"/>
      <c r="F754" s="83"/>
      <c r="G754" s="32"/>
      <c r="H754" s="83"/>
      <c r="I754" s="32"/>
      <c r="J754" s="32"/>
      <c r="K754" s="32"/>
      <c r="L754" s="83"/>
      <c r="M754" s="83"/>
      <c r="N754" s="83"/>
      <c r="O754" s="83"/>
      <c r="P754" s="83"/>
      <c r="Q754" s="83"/>
      <c r="R754" s="83"/>
      <c r="S754" s="83"/>
      <c r="T754" s="83"/>
      <c r="U754" s="83"/>
      <c r="V754" s="83"/>
      <c r="W754" s="83"/>
      <c r="X754" s="83"/>
      <c r="Y754" s="83"/>
      <c r="Z754" s="83"/>
      <c r="AA754" s="83"/>
      <c r="AB754" s="83"/>
      <c r="AC754" s="83"/>
    </row>
    <row r="755" spans="1:29" ht="15.75" customHeight="1">
      <c r="A755" s="83"/>
      <c r="B755" s="83"/>
      <c r="C755" s="32"/>
      <c r="D755" s="32"/>
      <c r="E755" s="83"/>
      <c r="F755" s="83"/>
      <c r="G755" s="32"/>
      <c r="H755" s="83"/>
      <c r="I755" s="32"/>
      <c r="J755" s="32"/>
      <c r="K755" s="32"/>
      <c r="L755" s="83"/>
      <c r="M755" s="83"/>
      <c r="N755" s="83"/>
      <c r="O755" s="83"/>
      <c r="P755" s="83"/>
      <c r="Q755" s="83"/>
      <c r="R755" s="83"/>
      <c r="S755" s="83"/>
      <c r="T755" s="83"/>
      <c r="U755" s="83"/>
      <c r="V755" s="83"/>
      <c r="W755" s="83"/>
      <c r="X755" s="83"/>
      <c r="Y755" s="83"/>
      <c r="Z755" s="83"/>
      <c r="AA755" s="83"/>
      <c r="AB755" s="83"/>
      <c r="AC755" s="83"/>
    </row>
    <row r="756" spans="1:29" ht="15.75" customHeight="1">
      <c r="A756" s="83"/>
      <c r="B756" s="83"/>
      <c r="C756" s="32"/>
      <c r="D756" s="32"/>
      <c r="E756" s="83"/>
      <c r="F756" s="83"/>
      <c r="G756" s="32"/>
      <c r="H756" s="83"/>
      <c r="I756" s="32"/>
      <c r="J756" s="32"/>
      <c r="K756" s="32"/>
      <c r="L756" s="83"/>
      <c r="M756" s="83"/>
      <c r="N756" s="83"/>
      <c r="O756" s="83"/>
      <c r="P756" s="83"/>
      <c r="Q756" s="83"/>
      <c r="R756" s="83"/>
      <c r="S756" s="83"/>
      <c r="T756" s="83"/>
      <c r="U756" s="83"/>
      <c r="V756" s="83"/>
      <c r="W756" s="83"/>
      <c r="X756" s="83"/>
      <c r="Y756" s="83"/>
      <c r="Z756" s="83"/>
      <c r="AA756" s="83"/>
      <c r="AB756" s="83"/>
      <c r="AC756" s="83"/>
    </row>
    <row r="757" spans="1:29" ht="15.75" customHeight="1">
      <c r="A757" s="83"/>
      <c r="B757" s="83"/>
      <c r="C757" s="32"/>
      <c r="D757" s="32"/>
      <c r="E757" s="83"/>
      <c r="F757" s="83"/>
      <c r="G757" s="32"/>
      <c r="H757" s="83"/>
      <c r="I757" s="32"/>
      <c r="J757" s="32"/>
      <c r="K757" s="32"/>
      <c r="L757" s="83"/>
      <c r="M757" s="83"/>
      <c r="N757" s="83"/>
      <c r="O757" s="83"/>
      <c r="P757" s="83"/>
      <c r="Q757" s="83"/>
      <c r="R757" s="83"/>
      <c r="S757" s="83"/>
      <c r="T757" s="83"/>
      <c r="U757" s="83"/>
      <c r="V757" s="83"/>
      <c r="W757" s="83"/>
      <c r="X757" s="83"/>
      <c r="Y757" s="83"/>
      <c r="Z757" s="83"/>
      <c r="AA757" s="83"/>
      <c r="AB757" s="83"/>
      <c r="AC757" s="83"/>
    </row>
    <row r="758" spans="1:29" ht="15.75" customHeight="1">
      <c r="A758" s="83"/>
      <c r="B758" s="83"/>
      <c r="C758" s="32"/>
      <c r="D758" s="32"/>
      <c r="E758" s="83"/>
      <c r="F758" s="83"/>
      <c r="G758" s="32"/>
      <c r="H758" s="83"/>
      <c r="I758" s="32"/>
      <c r="J758" s="32"/>
      <c r="K758" s="32"/>
      <c r="L758" s="83"/>
      <c r="M758" s="83"/>
      <c r="N758" s="83"/>
      <c r="O758" s="83"/>
      <c r="P758" s="83"/>
      <c r="Q758" s="83"/>
      <c r="R758" s="83"/>
      <c r="S758" s="83"/>
      <c r="T758" s="83"/>
      <c r="U758" s="83"/>
      <c r="V758" s="83"/>
      <c r="W758" s="83"/>
      <c r="X758" s="83"/>
      <c r="Y758" s="83"/>
      <c r="Z758" s="83"/>
      <c r="AA758" s="83"/>
      <c r="AB758" s="83"/>
      <c r="AC758" s="83"/>
    </row>
    <row r="759" spans="1:29" ht="15.75" customHeight="1">
      <c r="A759" s="83"/>
      <c r="B759" s="83"/>
      <c r="C759" s="32"/>
      <c r="D759" s="32"/>
      <c r="E759" s="83"/>
      <c r="F759" s="83"/>
      <c r="G759" s="32"/>
      <c r="H759" s="83"/>
      <c r="I759" s="32"/>
      <c r="J759" s="32"/>
      <c r="K759" s="32"/>
      <c r="L759" s="83"/>
      <c r="M759" s="83"/>
      <c r="N759" s="83"/>
      <c r="O759" s="83"/>
      <c r="P759" s="83"/>
      <c r="Q759" s="83"/>
      <c r="R759" s="83"/>
      <c r="S759" s="83"/>
      <c r="T759" s="83"/>
      <c r="U759" s="83"/>
      <c r="V759" s="83"/>
      <c r="W759" s="83"/>
      <c r="X759" s="83"/>
      <c r="Y759" s="83"/>
      <c r="Z759" s="83"/>
      <c r="AA759" s="83"/>
      <c r="AB759" s="83"/>
      <c r="AC759" s="83"/>
    </row>
    <row r="760" spans="1:29" ht="15.75" customHeight="1">
      <c r="A760" s="83"/>
      <c r="B760" s="83"/>
      <c r="C760" s="32"/>
      <c r="D760" s="32"/>
      <c r="E760" s="83"/>
      <c r="F760" s="83"/>
      <c r="G760" s="32"/>
      <c r="H760" s="83"/>
      <c r="I760" s="32"/>
      <c r="J760" s="32"/>
      <c r="K760" s="32"/>
      <c r="L760" s="83"/>
      <c r="M760" s="83"/>
      <c r="N760" s="83"/>
      <c r="O760" s="83"/>
      <c r="P760" s="83"/>
      <c r="Q760" s="83"/>
      <c r="R760" s="83"/>
      <c r="S760" s="83"/>
      <c r="T760" s="83"/>
      <c r="U760" s="83"/>
      <c r="V760" s="83"/>
      <c r="W760" s="83"/>
      <c r="X760" s="83"/>
      <c r="Y760" s="83"/>
      <c r="Z760" s="83"/>
      <c r="AA760" s="83"/>
      <c r="AB760" s="83"/>
      <c r="AC760" s="83"/>
    </row>
    <row r="761" spans="1:29" ht="15.75" customHeight="1">
      <c r="A761" s="83"/>
      <c r="B761" s="83"/>
      <c r="C761" s="32"/>
      <c r="D761" s="32"/>
      <c r="E761" s="83"/>
      <c r="F761" s="83"/>
      <c r="G761" s="32"/>
      <c r="H761" s="83"/>
      <c r="I761" s="32"/>
      <c r="J761" s="32"/>
      <c r="K761" s="32"/>
      <c r="L761" s="83"/>
      <c r="M761" s="83"/>
      <c r="N761" s="83"/>
      <c r="O761" s="83"/>
      <c r="P761" s="83"/>
      <c r="Q761" s="83"/>
      <c r="R761" s="83"/>
      <c r="S761" s="83"/>
      <c r="T761" s="83"/>
      <c r="U761" s="83"/>
      <c r="V761" s="83"/>
      <c r="W761" s="83"/>
      <c r="X761" s="83"/>
      <c r="Y761" s="83"/>
      <c r="Z761" s="83"/>
      <c r="AA761" s="83"/>
      <c r="AB761" s="83"/>
      <c r="AC761" s="83"/>
    </row>
    <row r="762" spans="1:29" ht="15.75" customHeight="1">
      <c r="A762" s="83"/>
      <c r="B762" s="83"/>
      <c r="C762" s="32"/>
      <c r="D762" s="32"/>
      <c r="E762" s="83"/>
      <c r="F762" s="83"/>
      <c r="G762" s="32"/>
      <c r="H762" s="83"/>
      <c r="I762" s="32"/>
      <c r="J762" s="32"/>
      <c r="K762" s="32"/>
      <c r="L762" s="83"/>
      <c r="M762" s="83"/>
      <c r="N762" s="83"/>
      <c r="O762" s="83"/>
      <c r="P762" s="83"/>
      <c r="Q762" s="83"/>
      <c r="R762" s="83"/>
      <c r="S762" s="83"/>
      <c r="T762" s="83"/>
      <c r="U762" s="83"/>
      <c r="V762" s="83"/>
      <c r="W762" s="83"/>
      <c r="X762" s="83"/>
      <c r="Y762" s="83"/>
      <c r="Z762" s="83"/>
      <c r="AA762" s="83"/>
      <c r="AB762" s="83"/>
      <c r="AC762" s="83"/>
    </row>
    <row r="763" spans="1:29" ht="15.75" customHeight="1">
      <c r="A763" s="83"/>
      <c r="B763" s="83"/>
      <c r="C763" s="32"/>
      <c r="D763" s="32"/>
      <c r="E763" s="83"/>
      <c r="F763" s="83"/>
      <c r="G763" s="32"/>
      <c r="H763" s="83"/>
      <c r="I763" s="32"/>
      <c r="J763" s="32"/>
      <c r="K763" s="32"/>
      <c r="L763" s="83"/>
      <c r="M763" s="83"/>
      <c r="N763" s="83"/>
      <c r="O763" s="83"/>
      <c r="P763" s="83"/>
      <c r="Q763" s="83"/>
      <c r="R763" s="83"/>
      <c r="S763" s="83"/>
      <c r="T763" s="83"/>
      <c r="U763" s="83"/>
      <c r="V763" s="83"/>
      <c r="W763" s="83"/>
      <c r="X763" s="83"/>
      <c r="Y763" s="83"/>
      <c r="Z763" s="83"/>
      <c r="AA763" s="83"/>
      <c r="AB763" s="83"/>
      <c r="AC763" s="83"/>
    </row>
    <row r="764" spans="1:29" ht="15.75" customHeight="1">
      <c r="A764" s="83"/>
      <c r="B764" s="83"/>
      <c r="C764" s="32"/>
      <c r="D764" s="32"/>
      <c r="E764" s="83"/>
      <c r="F764" s="83"/>
      <c r="G764" s="32"/>
      <c r="H764" s="83"/>
      <c r="I764" s="32"/>
      <c r="J764" s="32"/>
      <c r="K764" s="32"/>
      <c r="L764" s="83"/>
      <c r="M764" s="83"/>
      <c r="N764" s="83"/>
      <c r="O764" s="83"/>
      <c r="P764" s="83"/>
      <c r="Q764" s="83"/>
      <c r="R764" s="83"/>
      <c r="S764" s="83"/>
      <c r="T764" s="83"/>
      <c r="U764" s="83"/>
      <c r="V764" s="83"/>
      <c r="W764" s="83"/>
      <c r="X764" s="83"/>
      <c r="Y764" s="83"/>
      <c r="Z764" s="83"/>
      <c r="AA764" s="83"/>
      <c r="AB764" s="83"/>
      <c r="AC764" s="83"/>
    </row>
    <row r="765" spans="1:29" ht="15.75" customHeight="1">
      <c r="A765" s="83"/>
      <c r="B765" s="83"/>
      <c r="C765" s="32"/>
      <c r="D765" s="32"/>
      <c r="E765" s="83"/>
      <c r="F765" s="83"/>
      <c r="G765" s="32"/>
      <c r="H765" s="83"/>
      <c r="I765" s="32"/>
      <c r="J765" s="32"/>
      <c r="K765" s="32"/>
      <c r="L765" s="83"/>
      <c r="M765" s="83"/>
      <c r="N765" s="83"/>
      <c r="O765" s="83"/>
      <c r="P765" s="83"/>
      <c r="Q765" s="83"/>
      <c r="R765" s="83"/>
      <c r="S765" s="83"/>
      <c r="T765" s="83"/>
      <c r="U765" s="83"/>
      <c r="V765" s="83"/>
      <c r="W765" s="83"/>
      <c r="X765" s="83"/>
      <c r="Y765" s="83"/>
      <c r="Z765" s="83"/>
      <c r="AA765" s="83"/>
      <c r="AB765" s="83"/>
      <c r="AC765" s="83"/>
    </row>
    <row r="766" spans="1:29" ht="15.75" customHeight="1">
      <c r="A766" s="83"/>
      <c r="B766" s="83"/>
      <c r="C766" s="32"/>
      <c r="D766" s="32"/>
      <c r="E766" s="83"/>
      <c r="F766" s="83"/>
      <c r="G766" s="32"/>
      <c r="H766" s="83"/>
      <c r="I766" s="32"/>
      <c r="J766" s="32"/>
      <c r="K766" s="32"/>
      <c r="L766" s="83"/>
      <c r="M766" s="83"/>
      <c r="N766" s="83"/>
      <c r="O766" s="83"/>
      <c r="P766" s="83"/>
      <c r="Q766" s="83"/>
      <c r="R766" s="83"/>
      <c r="S766" s="83"/>
      <c r="T766" s="83"/>
      <c r="U766" s="83"/>
      <c r="V766" s="83"/>
      <c r="W766" s="83"/>
      <c r="X766" s="83"/>
      <c r="Y766" s="83"/>
      <c r="Z766" s="83"/>
      <c r="AA766" s="83"/>
      <c r="AB766" s="83"/>
      <c r="AC766" s="83"/>
    </row>
    <row r="767" spans="1:29" ht="15.75" customHeight="1">
      <c r="A767" s="83"/>
      <c r="B767" s="83"/>
      <c r="C767" s="32"/>
      <c r="D767" s="32"/>
      <c r="E767" s="83"/>
      <c r="F767" s="83"/>
      <c r="G767" s="32"/>
      <c r="H767" s="83"/>
      <c r="I767" s="32"/>
      <c r="J767" s="32"/>
      <c r="K767" s="32"/>
      <c r="L767" s="83"/>
      <c r="M767" s="83"/>
      <c r="N767" s="83"/>
      <c r="O767" s="83"/>
      <c r="P767" s="83"/>
      <c r="Q767" s="83"/>
      <c r="R767" s="83"/>
      <c r="S767" s="83"/>
      <c r="T767" s="83"/>
      <c r="U767" s="83"/>
      <c r="V767" s="83"/>
      <c r="W767" s="83"/>
      <c r="X767" s="83"/>
      <c r="Y767" s="83"/>
      <c r="Z767" s="83"/>
      <c r="AA767" s="83"/>
      <c r="AB767" s="83"/>
      <c r="AC767" s="83"/>
    </row>
    <row r="768" spans="1:29" ht="15.75" customHeight="1">
      <c r="A768" s="83"/>
      <c r="B768" s="83"/>
      <c r="C768" s="32"/>
      <c r="D768" s="32"/>
      <c r="E768" s="83"/>
      <c r="F768" s="83"/>
      <c r="G768" s="32"/>
      <c r="H768" s="83"/>
      <c r="I768" s="32"/>
      <c r="J768" s="32"/>
      <c r="K768" s="32"/>
      <c r="L768" s="83"/>
      <c r="M768" s="83"/>
      <c r="N768" s="83"/>
      <c r="O768" s="83"/>
      <c r="P768" s="83"/>
      <c r="Q768" s="83"/>
      <c r="R768" s="83"/>
      <c r="S768" s="83"/>
      <c r="T768" s="83"/>
      <c r="U768" s="83"/>
      <c r="V768" s="83"/>
      <c r="W768" s="83"/>
      <c r="X768" s="83"/>
      <c r="Y768" s="83"/>
      <c r="Z768" s="83"/>
      <c r="AA768" s="83"/>
      <c r="AB768" s="83"/>
      <c r="AC768" s="83"/>
    </row>
    <row r="769" spans="1:29" ht="15.75" customHeight="1">
      <c r="A769" s="83"/>
      <c r="B769" s="83"/>
      <c r="C769" s="32"/>
      <c r="D769" s="32"/>
      <c r="E769" s="83"/>
      <c r="F769" s="83"/>
      <c r="G769" s="32"/>
      <c r="H769" s="83"/>
      <c r="I769" s="32"/>
      <c r="J769" s="32"/>
      <c r="K769" s="32"/>
      <c r="L769" s="83"/>
      <c r="M769" s="83"/>
      <c r="N769" s="83"/>
      <c r="O769" s="83"/>
      <c r="P769" s="83"/>
      <c r="Q769" s="83"/>
      <c r="R769" s="83"/>
      <c r="S769" s="83"/>
      <c r="T769" s="83"/>
      <c r="U769" s="83"/>
      <c r="V769" s="83"/>
      <c r="W769" s="83"/>
      <c r="X769" s="83"/>
      <c r="Y769" s="83"/>
      <c r="Z769" s="83"/>
      <c r="AA769" s="83"/>
      <c r="AB769" s="83"/>
      <c r="AC769" s="83"/>
    </row>
    <row r="770" spans="1:29" ht="15.75" customHeight="1">
      <c r="A770" s="83"/>
      <c r="B770" s="83"/>
      <c r="C770" s="32"/>
      <c r="D770" s="32"/>
      <c r="E770" s="83"/>
      <c r="F770" s="83"/>
      <c r="G770" s="32"/>
      <c r="H770" s="83"/>
      <c r="I770" s="32"/>
      <c r="J770" s="32"/>
      <c r="K770" s="32"/>
      <c r="L770" s="83"/>
      <c r="M770" s="83"/>
      <c r="N770" s="83"/>
      <c r="O770" s="83"/>
      <c r="P770" s="83"/>
      <c r="Q770" s="83"/>
      <c r="R770" s="83"/>
      <c r="S770" s="83"/>
      <c r="T770" s="83"/>
      <c r="U770" s="83"/>
      <c r="V770" s="83"/>
      <c r="W770" s="83"/>
      <c r="X770" s="83"/>
      <c r="Y770" s="83"/>
      <c r="Z770" s="83"/>
      <c r="AA770" s="83"/>
      <c r="AB770" s="83"/>
      <c r="AC770" s="83"/>
    </row>
    <row r="771" spans="1:29" ht="15.75" customHeight="1">
      <c r="A771" s="83"/>
      <c r="B771" s="83"/>
      <c r="C771" s="32"/>
      <c r="D771" s="32"/>
      <c r="E771" s="83"/>
      <c r="F771" s="83"/>
      <c r="G771" s="32"/>
      <c r="H771" s="83"/>
      <c r="I771" s="32"/>
      <c r="J771" s="32"/>
      <c r="K771" s="32"/>
      <c r="L771" s="83"/>
      <c r="M771" s="83"/>
      <c r="N771" s="83"/>
      <c r="O771" s="83"/>
      <c r="P771" s="83"/>
      <c r="Q771" s="83"/>
      <c r="R771" s="83"/>
      <c r="S771" s="83"/>
      <c r="T771" s="83"/>
      <c r="U771" s="83"/>
      <c r="V771" s="83"/>
      <c r="W771" s="83"/>
      <c r="X771" s="83"/>
      <c r="Y771" s="83"/>
      <c r="Z771" s="83"/>
      <c r="AA771" s="83"/>
      <c r="AB771" s="83"/>
      <c r="AC771" s="83"/>
    </row>
    <row r="772" spans="1:29" ht="15.75" customHeight="1">
      <c r="A772" s="83"/>
      <c r="B772" s="83"/>
      <c r="C772" s="32"/>
      <c r="D772" s="32"/>
      <c r="E772" s="83"/>
      <c r="F772" s="83"/>
      <c r="G772" s="32"/>
      <c r="H772" s="83"/>
      <c r="I772" s="32"/>
      <c r="J772" s="32"/>
      <c r="K772" s="32"/>
      <c r="L772" s="83"/>
      <c r="M772" s="83"/>
      <c r="N772" s="83"/>
      <c r="O772" s="83"/>
      <c r="P772" s="83"/>
      <c r="Q772" s="83"/>
      <c r="R772" s="83"/>
      <c r="S772" s="83"/>
      <c r="T772" s="83"/>
      <c r="U772" s="83"/>
      <c r="V772" s="83"/>
      <c r="W772" s="83"/>
      <c r="X772" s="83"/>
      <c r="Y772" s="83"/>
      <c r="Z772" s="83"/>
      <c r="AA772" s="83"/>
      <c r="AB772" s="83"/>
      <c r="AC772" s="83"/>
    </row>
    <row r="773" spans="1:29" ht="15.75" customHeight="1">
      <c r="A773" s="83"/>
      <c r="B773" s="83"/>
      <c r="C773" s="32"/>
      <c r="D773" s="32"/>
      <c r="E773" s="83"/>
      <c r="F773" s="83"/>
      <c r="G773" s="32"/>
      <c r="H773" s="83"/>
      <c r="I773" s="32"/>
      <c r="J773" s="32"/>
      <c r="K773" s="32"/>
      <c r="L773" s="83"/>
      <c r="M773" s="83"/>
      <c r="N773" s="83"/>
      <c r="O773" s="83"/>
      <c r="P773" s="83"/>
      <c r="Q773" s="83"/>
      <c r="R773" s="83"/>
      <c r="S773" s="83"/>
      <c r="T773" s="83"/>
      <c r="U773" s="83"/>
      <c r="V773" s="83"/>
      <c r="W773" s="83"/>
      <c r="X773" s="83"/>
      <c r="Y773" s="83"/>
      <c r="Z773" s="83"/>
      <c r="AA773" s="83"/>
      <c r="AB773" s="83"/>
      <c r="AC773" s="83"/>
    </row>
    <row r="774" spans="1:29" ht="15.75" customHeight="1">
      <c r="A774" s="83"/>
      <c r="B774" s="83"/>
      <c r="C774" s="32"/>
      <c r="D774" s="32"/>
      <c r="E774" s="83"/>
      <c r="F774" s="83"/>
      <c r="G774" s="32"/>
      <c r="H774" s="83"/>
      <c r="I774" s="32"/>
      <c r="J774" s="32"/>
      <c r="K774" s="32"/>
      <c r="L774" s="83"/>
      <c r="M774" s="83"/>
      <c r="N774" s="83"/>
      <c r="O774" s="83"/>
      <c r="P774" s="83"/>
      <c r="Q774" s="83"/>
      <c r="R774" s="83"/>
      <c r="S774" s="83"/>
      <c r="T774" s="83"/>
      <c r="U774" s="83"/>
      <c r="V774" s="83"/>
      <c r="W774" s="83"/>
      <c r="X774" s="83"/>
      <c r="Y774" s="83"/>
      <c r="Z774" s="83"/>
      <c r="AA774" s="83"/>
      <c r="AB774" s="83"/>
      <c r="AC774" s="83"/>
    </row>
    <row r="775" spans="1:29" ht="15.75" customHeight="1">
      <c r="A775" s="83"/>
      <c r="B775" s="83"/>
      <c r="C775" s="32"/>
      <c r="D775" s="32"/>
      <c r="E775" s="83"/>
      <c r="F775" s="83"/>
      <c r="G775" s="32"/>
      <c r="H775" s="83"/>
      <c r="I775" s="32"/>
      <c r="J775" s="32"/>
      <c r="K775" s="32"/>
      <c r="L775" s="83"/>
      <c r="M775" s="83"/>
      <c r="N775" s="83"/>
      <c r="O775" s="83"/>
      <c r="P775" s="83"/>
      <c r="Q775" s="83"/>
      <c r="R775" s="83"/>
      <c r="S775" s="83"/>
      <c r="T775" s="83"/>
      <c r="U775" s="83"/>
      <c r="V775" s="83"/>
      <c r="W775" s="83"/>
      <c r="X775" s="83"/>
      <c r="Y775" s="83"/>
      <c r="Z775" s="83"/>
      <c r="AA775" s="83"/>
      <c r="AB775" s="83"/>
      <c r="AC775" s="83"/>
    </row>
    <row r="776" spans="1:29" ht="15.75" customHeight="1">
      <c r="A776" s="83"/>
      <c r="B776" s="83"/>
      <c r="C776" s="32"/>
      <c r="D776" s="32"/>
      <c r="E776" s="83"/>
      <c r="F776" s="83"/>
      <c r="G776" s="32"/>
      <c r="H776" s="83"/>
      <c r="I776" s="32"/>
      <c r="J776" s="32"/>
      <c r="K776" s="32"/>
      <c r="L776" s="83"/>
      <c r="M776" s="83"/>
      <c r="N776" s="83"/>
      <c r="O776" s="83"/>
      <c r="P776" s="83"/>
      <c r="Q776" s="83"/>
      <c r="R776" s="83"/>
      <c r="S776" s="83"/>
      <c r="T776" s="83"/>
      <c r="U776" s="83"/>
      <c r="V776" s="83"/>
      <c r="W776" s="83"/>
      <c r="X776" s="83"/>
      <c r="Y776" s="83"/>
      <c r="Z776" s="83"/>
      <c r="AA776" s="83"/>
      <c r="AB776" s="83"/>
      <c r="AC776" s="83"/>
    </row>
    <row r="777" spans="1:29" ht="15.75" customHeight="1">
      <c r="A777" s="83"/>
      <c r="B777" s="83"/>
      <c r="C777" s="32"/>
      <c r="D777" s="32"/>
      <c r="E777" s="83"/>
      <c r="F777" s="83"/>
      <c r="G777" s="32"/>
      <c r="H777" s="83"/>
      <c r="I777" s="32"/>
      <c r="J777" s="32"/>
      <c r="K777" s="32"/>
      <c r="L777" s="83"/>
      <c r="M777" s="83"/>
      <c r="N777" s="83"/>
      <c r="O777" s="83"/>
      <c r="P777" s="83"/>
      <c r="Q777" s="83"/>
      <c r="R777" s="83"/>
      <c r="S777" s="83"/>
      <c r="T777" s="83"/>
      <c r="U777" s="83"/>
      <c r="V777" s="83"/>
      <c r="W777" s="83"/>
      <c r="X777" s="83"/>
      <c r="Y777" s="83"/>
      <c r="Z777" s="83"/>
      <c r="AA777" s="83"/>
      <c r="AB777" s="83"/>
      <c r="AC777" s="83"/>
    </row>
    <row r="778" spans="1:29" ht="15.75" customHeight="1">
      <c r="A778" s="83"/>
      <c r="B778" s="83"/>
      <c r="C778" s="32"/>
      <c r="D778" s="32"/>
      <c r="E778" s="83"/>
      <c r="F778" s="83"/>
      <c r="G778" s="32"/>
      <c r="H778" s="83"/>
      <c r="I778" s="32"/>
      <c r="J778" s="32"/>
      <c r="K778" s="32"/>
      <c r="L778" s="83"/>
      <c r="M778" s="83"/>
      <c r="N778" s="83"/>
      <c r="O778" s="83"/>
      <c r="P778" s="83"/>
      <c r="Q778" s="83"/>
      <c r="R778" s="83"/>
      <c r="S778" s="83"/>
      <c r="T778" s="83"/>
      <c r="U778" s="83"/>
      <c r="V778" s="83"/>
      <c r="W778" s="83"/>
      <c r="X778" s="83"/>
      <c r="Y778" s="83"/>
      <c r="Z778" s="83"/>
      <c r="AA778" s="83"/>
      <c r="AB778" s="83"/>
      <c r="AC778" s="83"/>
    </row>
    <row r="779" spans="1:29" ht="15.75" customHeight="1">
      <c r="A779" s="83"/>
      <c r="B779" s="83"/>
      <c r="C779" s="32"/>
      <c r="D779" s="32"/>
      <c r="E779" s="83"/>
      <c r="F779" s="83"/>
      <c r="G779" s="32"/>
      <c r="H779" s="83"/>
      <c r="I779" s="32"/>
      <c r="J779" s="32"/>
      <c r="K779" s="32"/>
      <c r="L779" s="83"/>
      <c r="M779" s="83"/>
      <c r="N779" s="83"/>
      <c r="O779" s="83"/>
      <c r="P779" s="83"/>
      <c r="Q779" s="83"/>
      <c r="R779" s="83"/>
      <c r="S779" s="83"/>
      <c r="T779" s="83"/>
      <c r="U779" s="83"/>
      <c r="V779" s="83"/>
      <c r="W779" s="83"/>
      <c r="X779" s="83"/>
      <c r="Y779" s="83"/>
      <c r="Z779" s="83"/>
      <c r="AA779" s="83"/>
      <c r="AB779" s="83"/>
      <c r="AC779" s="83"/>
    </row>
    <row r="780" spans="1:29" ht="15.75" customHeight="1">
      <c r="A780" s="83"/>
      <c r="B780" s="83"/>
      <c r="C780" s="32"/>
      <c r="D780" s="32"/>
      <c r="E780" s="83"/>
      <c r="F780" s="83"/>
      <c r="G780" s="32"/>
      <c r="H780" s="83"/>
      <c r="I780" s="32"/>
      <c r="J780" s="32"/>
      <c r="K780" s="32"/>
      <c r="L780" s="83"/>
      <c r="M780" s="83"/>
      <c r="N780" s="83"/>
      <c r="O780" s="83"/>
      <c r="P780" s="83"/>
      <c r="Q780" s="83"/>
      <c r="R780" s="83"/>
      <c r="S780" s="83"/>
      <c r="T780" s="83"/>
      <c r="U780" s="83"/>
      <c r="V780" s="83"/>
      <c r="W780" s="83"/>
      <c r="X780" s="83"/>
      <c r="Y780" s="83"/>
      <c r="Z780" s="83"/>
      <c r="AA780" s="83"/>
      <c r="AB780" s="83"/>
      <c r="AC780" s="83"/>
    </row>
    <row r="781" spans="1:29" ht="15.75" customHeight="1">
      <c r="A781" s="83"/>
      <c r="B781" s="83"/>
      <c r="C781" s="32"/>
      <c r="D781" s="32"/>
      <c r="E781" s="83"/>
      <c r="F781" s="83"/>
      <c r="G781" s="32"/>
      <c r="H781" s="83"/>
      <c r="I781" s="32"/>
      <c r="J781" s="32"/>
      <c r="K781" s="32"/>
      <c r="L781" s="83"/>
      <c r="M781" s="83"/>
      <c r="N781" s="83"/>
      <c r="O781" s="83"/>
      <c r="P781" s="83"/>
      <c r="Q781" s="83"/>
      <c r="R781" s="83"/>
      <c r="S781" s="83"/>
      <c r="T781" s="83"/>
      <c r="U781" s="83"/>
      <c r="V781" s="83"/>
      <c r="W781" s="83"/>
      <c r="X781" s="83"/>
      <c r="Y781" s="83"/>
      <c r="Z781" s="83"/>
      <c r="AA781" s="83"/>
      <c r="AB781" s="83"/>
      <c r="AC781" s="83"/>
    </row>
    <row r="782" spans="1:29" ht="15.75" customHeight="1">
      <c r="A782" s="83"/>
      <c r="B782" s="83"/>
      <c r="C782" s="32"/>
      <c r="D782" s="32"/>
      <c r="E782" s="83"/>
      <c r="F782" s="83"/>
      <c r="G782" s="32"/>
      <c r="H782" s="83"/>
      <c r="I782" s="32"/>
      <c r="J782" s="32"/>
      <c r="K782" s="32"/>
      <c r="L782" s="83"/>
      <c r="M782" s="83"/>
      <c r="N782" s="83"/>
      <c r="O782" s="83"/>
      <c r="P782" s="83"/>
      <c r="Q782" s="83"/>
      <c r="R782" s="83"/>
      <c r="S782" s="83"/>
      <c r="T782" s="83"/>
      <c r="U782" s="83"/>
      <c r="V782" s="83"/>
      <c r="W782" s="83"/>
      <c r="X782" s="83"/>
      <c r="Y782" s="83"/>
      <c r="Z782" s="83"/>
      <c r="AA782" s="83"/>
      <c r="AB782" s="83"/>
      <c r="AC782" s="83"/>
    </row>
    <row r="783" spans="1:29" ht="15.75" customHeight="1">
      <c r="A783" s="83"/>
      <c r="B783" s="83"/>
      <c r="C783" s="32"/>
      <c r="D783" s="32"/>
      <c r="E783" s="83"/>
      <c r="F783" s="83"/>
      <c r="G783" s="32"/>
      <c r="H783" s="83"/>
      <c r="I783" s="32"/>
      <c r="J783" s="32"/>
      <c r="K783" s="32"/>
      <c r="L783" s="83"/>
      <c r="M783" s="83"/>
      <c r="N783" s="83"/>
      <c r="O783" s="83"/>
      <c r="P783" s="83"/>
      <c r="Q783" s="83"/>
      <c r="R783" s="83"/>
      <c r="S783" s="83"/>
      <c r="T783" s="83"/>
      <c r="U783" s="83"/>
      <c r="V783" s="83"/>
      <c r="W783" s="83"/>
      <c r="X783" s="83"/>
      <c r="Y783" s="83"/>
      <c r="Z783" s="83"/>
      <c r="AA783" s="83"/>
      <c r="AB783" s="83"/>
      <c r="AC783" s="83"/>
    </row>
    <row r="784" spans="1:29" ht="15.75" customHeight="1">
      <c r="A784" s="83"/>
      <c r="B784" s="83"/>
      <c r="C784" s="32"/>
      <c r="D784" s="32"/>
      <c r="E784" s="83"/>
      <c r="F784" s="83"/>
      <c r="G784" s="32"/>
      <c r="H784" s="83"/>
      <c r="I784" s="32"/>
      <c r="J784" s="32"/>
      <c r="K784" s="32"/>
      <c r="L784" s="83"/>
      <c r="M784" s="83"/>
      <c r="N784" s="83"/>
      <c r="O784" s="83"/>
      <c r="P784" s="83"/>
      <c r="Q784" s="83"/>
      <c r="R784" s="83"/>
      <c r="S784" s="83"/>
      <c r="T784" s="83"/>
      <c r="U784" s="83"/>
      <c r="V784" s="83"/>
      <c r="W784" s="83"/>
      <c r="X784" s="83"/>
      <c r="Y784" s="83"/>
      <c r="Z784" s="83"/>
      <c r="AA784" s="83"/>
      <c r="AB784" s="83"/>
      <c r="AC784" s="83"/>
    </row>
    <row r="785" spans="1:29" ht="15.75" customHeight="1">
      <c r="A785" s="83"/>
      <c r="B785" s="83"/>
      <c r="C785" s="32"/>
      <c r="D785" s="32"/>
      <c r="E785" s="83"/>
      <c r="F785" s="83"/>
      <c r="G785" s="32"/>
      <c r="H785" s="83"/>
      <c r="I785" s="32"/>
      <c r="J785" s="32"/>
      <c r="K785" s="32"/>
      <c r="L785" s="83"/>
      <c r="M785" s="83"/>
      <c r="N785" s="83"/>
      <c r="O785" s="83"/>
      <c r="P785" s="83"/>
      <c r="Q785" s="83"/>
      <c r="R785" s="83"/>
      <c r="S785" s="83"/>
      <c r="T785" s="83"/>
      <c r="U785" s="83"/>
      <c r="V785" s="83"/>
      <c r="W785" s="83"/>
      <c r="X785" s="83"/>
      <c r="Y785" s="83"/>
      <c r="Z785" s="83"/>
      <c r="AA785" s="83"/>
      <c r="AB785" s="83"/>
      <c r="AC785" s="83"/>
    </row>
    <row r="786" spans="1:29" ht="15.75" customHeight="1">
      <c r="A786" s="83"/>
      <c r="B786" s="83"/>
      <c r="C786" s="32"/>
      <c r="D786" s="32"/>
      <c r="E786" s="83"/>
      <c r="F786" s="83"/>
      <c r="G786" s="32"/>
      <c r="H786" s="83"/>
      <c r="I786" s="32"/>
      <c r="J786" s="32"/>
      <c r="K786" s="32"/>
      <c r="L786" s="83"/>
      <c r="M786" s="83"/>
      <c r="N786" s="83"/>
      <c r="O786" s="83"/>
      <c r="P786" s="83"/>
      <c r="Q786" s="83"/>
      <c r="R786" s="83"/>
      <c r="S786" s="83"/>
      <c r="T786" s="83"/>
      <c r="U786" s="83"/>
      <c r="V786" s="83"/>
      <c r="W786" s="83"/>
      <c r="X786" s="83"/>
      <c r="Y786" s="83"/>
      <c r="Z786" s="83"/>
      <c r="AA786" s="83"/>
      <c r="AB786" s="83"/>
      <c r="AC786" s="83"/>
    </row>
    <row r="787" spans="1:29" ht="15.75" customHeight="1">
      <c r="A787" s="83"/>
      <c r="B787" s="83"/>
      <c r="C787" s="32"/>
      <c r="D787" s="32"/>
      <c r="E787" s="83"/>
      <c r="F787" s="83"/>
      <c r="G787" s="32"/>
      <c r="H787" s="83"/>
      <c r="I787" s="32"/>
      <c r="J787" s="32"/>
      <c r="K787" s="32"/>
      <c r="L787" s="83"/>
      <c r="M787" s="83"/>
      <c r="N787" s="83"/>
      <c r="O787" s="83"/>
      <c r="P787" s="83"/>
      <c r="Q787" s="83"/>
      <c r="R787" s="83"/>
      <c r="S787" s="83"/>
      <c r="T787" s="83"/>
      <c r="U787" s="83"/>
      <c r="V787" s="83"/>
      <c r="W787" s="83"/>
      <c r="X787" s="83"/>
      <c r="Y787" s="83"/>
      <c r="Z787" s="83"/>
      <c r="AA787" s="83"/>
      <c r="AB787" s="83"/>
      <c r="AC787" s="83"/>
    </row>
    <row r="788" spans="1:29" ht="15.75" customHeight="1">
      <c r="A788" s="83"/>
      <c r="B788" s="83"/>
      <c r="C788" s="32"/>
      <c r="D788" s="32"/>
      <c r="E788" s="83"/>
      <c r="F788" s="83"/>
      <c r="G788" s="32"/>
      <c r="H788" s="83"/>
      <c r="I788" s="32"/>
      <c r="J788" s="32"/>
      <c r="K788" s="32"/>
      <c r="L788" s="83"/>
      <c r="M788" s="83"/>
      <c r="N788" s="83"/>
      <c r="O788" s="83"/>
      <c r="P788" s="83"/>
      <c r="Q788" s="83"/>
      <c r="R788" s="83"/>
      <c r="S788" s="83"/>
      <c r="T788" s="83"/>
      <c r="U788" s="83"/>
      <c r="V788" s="83"/>
      <c r="W788" s="83"/>
      <c r="X788" s="83"/>
      <c r="Y788" s="83"/>
      <c r="Z788" s="83"/>
      <c r="AA788" s="83"/>
      <c r="AB788" s="83"/>
      <c r="AC788" s="83"/>
    </row>
    <row r="789" spans="1:29" ht="15.75" customHeight="1">
      <c r="A789" s="83"/>
      <c r="B789" s="83"/>
      <c r="C789" s="32"/>
      <c r="D789" s="32"/>
      <c r="E789" s="83"/>
      <c r="F789" s="83"/>
      <c r="G789" s="32"/>
      <c r="H789" s="83"/>
      <c r="I789" s="32"/>
      <c r="J789" s="32"/>
      <c r="K789" s="32"/>
      <c r="L789" s="83"/>
      <c r="M789" s="83"/>
      <c r="N789" s="83"/>
      <c r="O789" s="83"/>
      <c r="P789" s="83"/>
      <c r="Q789" s="83"/>
      <c r="R789" s="83"/>
      <c r="S789" s="83"/>
      <c r="T789" s="83"/>
      <c r="U789" s="83"/>
      <c r="V789" s="83"/>
      <c r="W789" s="83"/>
      <c r="X789" s="83"/>
      <c r="Y789" s="83"/>
      <c r="Z789" s="83"/>
      <c r="AA789" s="83"/>
      <c r="AB789" s="83"/>
      <c r="AC789" s="83"/>
    </row>
    <row r="790" spans="1:29" ht="15.75" customHeight="1">
      <c r="A790" s="83"/>
      <c r="B790" s="83"/>
      <c r="C790" s="32"/>
      <c r="D790" s="32"/>
      <c r="E790" s="83"/>
      <c r="F790" s="83"/>
      <c r="G790" s="32"/>
      <c r="H790" s="83"/>
      <c r="I790" s="32"/>
      <c r="J790" s="32"/>
      <c r="K790" s="32"/>
      <c r="L790" s="83"/>
      <c r="M790" s="83"/>
      <c r="N790" s="83"/>
      <c r="O790" s="83"/>
      <c r="P790" s="83"/>
      <c r="Q790" s="83"/>
      <c r="R790" s="83"/>
      <c r="S790" s="83"/>
      <c r="T790" s="83"/>
      <c r="U790" s="83"/>
      <c r="V790" s="83"/>
      <c r="W790" s="83"/>
      <c r="X790" s="83"/>
      <c r="Y790" s="83"/>
      <c r="Z790" s="83"/>
      <c r="AA790" s="83"/>
      <c r="AB790" s="83"/>
      <c r="AC790" s="83"/>
    </row>
    <row r="791" spans="1:29" ht="15.75" customHeight="1">
      <c r="A791" s="83"/>
      <c r="B791" s="83"/>
      <c r="C791" s="32"/>
      <c r="D791" s="32"/>
      <c r="E791" s="83"/>
      <c r="F791" s="83"/>
      <c r="G791" s="32"/>
      <c r="H791" s="83"/>
      <c r="I791" s="32"/>
      <c r="J791" s="32"/>
      <c r="K791" s="32"/>
      <c r="L791" s="83"/>
      <c r="M791" s="83"/>
      <c r="N791" s="83"/>
      <c r="O791" s="83"/>
      <c r="P791" s="83"/>
      <c r="Q791" s="83"/>
      <c r="R791" s="83"/>
      <c r="S791" s="83"/>
      <c r="T791" s="83"/>
      <c r="U791" s="83"/>
      <c r="V791" s="83"/>
      <c r="W791" s="83"/>
      <c r="X791" s="83"/>
      <c r="Y791" s="83"/>
      <c r="Z791" s="83"/>
      <c r="AA791" s="83"/>
      <c r="AB791" s="83"/>
      <c r="AC791" s="83"/>
    </row>
    <row r="792" spans="1:29" ht="15.75" customHeight="1">
      <c r="A792" s="83"/>
      <c r="B792" s="83"/>
      <c r="C792" s="32"/>
      <c r="D792" s="32"/>
      <c r="E792" s="83"/>
      <c r="F792" s="83"/>
      <c r="G792" s="32"/>
      <c r="H792" s="83"/>
      <c r="I792" s="32"/>
      <c r="J792" s="32"/>
      <c r="K792" s="32"/>
      <c r="L792" s="83"/>
      <c r="M792" s="83"/>
      <c r="N792" s="83"/>
      <c r="O792" s="83"/>
      <c r="P792" s="83"/>
      <c r="Q792" s="83"/>
      <c r="R792" s="83"/>
      <c r="S792" s="83"/>
      <c r="T792" s="83"/>
      <c r="U792" s="83"/>
      <c r="V792" s="83"/>
      <c r="W792" s="83"/>
      <c r="X792" s="83"/>
      <c r="Y792" s="83"/>
      <c r="Z792" s="83"/>
      <c r="AA792" s="83"/>
      <c r="AB792" s="83"/>
      <c r="AC792" s="83"/>
    </row>
    <row r="793" spans="1:29" ht="15.75" customHeight="1">
      <c r="A793" s="83"/>
      <c r="B793" s="83"/>
      <c r="C793" s="32"/>
      <c r="D793" s="32"/>
      <c r="E793" s="83"/>
      <c r="F793" s="83"/>
      <c r="G793" s="32"/>
      <c r="H793" s="83"/>
      <c r="I793" s="32"/>
      <c r="J793" s="32"/>
      <c r="K793" s="32"/>
      <c r="L793" s="83"/>
      <c r="M793" s="83"/>
      <c r="N793" s="83"/>
      <c r="O793" s="83"/>
      <c r="P793" s="83"/>
      <c r="Q793" s="83"/>
      <c r="R793" s="83"/>
      <c r="S793" s="83"/>
      <c r="T793" s="83"/>
      <c r="U793" s="83"/>
      <c r="V793" s="83"/>
      <c r="W793" s="83"/>
      <c r="X793" s="83"/>
      <c r="Y793" s="83"/>
      <c r="Z793" s="83"/>
      <c r="AA793" s="83"/>
      <c r="AB793" s="83"/>
      <c r="AC793" s="83"/>
    </row>
    <row r="794" spans="1:29" ht="15.75" customHeight="1">
      <c r="A794" s="83"/>
      <c r="B794" s="83"/>
      <c r="C794" s="32"/>
      <c r="D794" s="32"/>
      <c r="E794" s="83"/>
      <c r="F794" s="83"/>
      <c r="G794" s="32"/>
      <c r="H794" s="83"/>
      <c r="I794" s="32"/>
      <c r="J794" s="32"/>
      <c r="K794" s="32"/>
      <c r="L794" s="83"/>
      <c r="M794" s="83"/>
      <c r="N794" s="83"/>
      <c r="O794" s="83"/>
      <c r="P794" s="83"/>
      <c r="Q794" s="83"/>
      <c r="R794" s="83"/>
      <c r="S794" s="83"/>
      <c r="T794" s="83"/>
      <c r="U794" s="83"/>
      <c r="V794" s="83"/>
      <c r="W794" s="83"/>
      <c r="X794" s="83"/>
      <c r="Y794" s="83"/>
      <c r="Z794" s="83"/>
      <c r="AA794" s="83"/>
      <c r="AB794" s="83"/>
      <c r="AC794" s="83"/>
    </row>
    <row r="795" spans="1:29" ht="15.75" customHeight="1">
      <c r="A795" s="83"/>
      <c r="B795" s="83"/>
      <c r="C795" s="32"/>
      <c r="D795" s="32"/>
      <c r="E795" s="83"/>
      <c r="F795" s="83"/>
      <c r="G795" s="32"/>
      <c r="H795" s="83"/>
      <c r="I795" s="32"/>
      <c r="J795" s="32"/>
      <c r="K795" s="32"/>
      <c r="L795" s="83"/>
      <c r="M795" s="83"/>
      <c r="N795" s="83"/>
      <c r="O795" s="83"/>
      <c r="P795" s="83"/>
      <c r="Q795" s="83"/>
      <c r="R795" s="83"/>
      <c r="S795" s="83"/>
      <c r="T795" s="83"/>
      <c r="U795" s="83"/>
      <c r="V795" s="83"/>
      <c r="W795" s="83"/>
      <c r="X795" s="83"/>
      <c r="Y795" s="83"/>
      <c r="Z795" s="83"/>
      <c r="AA795" s="83"/>
      <c r="AB795" s="83"/>
      <c r="AC795" s="83"/>
    </row>
    <row r="796" spans="1:29" ht="15.75" customHeight="1">
      <c r="A796" s="83"/>
      <c r="B796" s="83"/>
      <c r="C796" s="32"/>
      <c r="D796" s="32"/>
      <c r="E796" s="83"/>
      <c r="F796" s="83"/>
      <c r="G796" s="32"/>
      <c r="H796" s="83"/>
      <c r="I796" s="32"/>
      <c r="J796" s="32"/>
      <c r="K796" s="32"/>
      <c r="L796" s="83"/>
      <c r="M796" s="83"/>
      <c r="N796" s="83"/>
      <c r="O796" s="83"/>
      <c r="P796" s="83"/>
      <c r="Q796" s="83"/>
      <c r="R796" s="83"/>
      <c r="S796" s="83"/>
      <c r="T796" s="83"/>
      <c r="U796" s="83"/>
      <c r="V796" s="83"/>
      <c r="W796" s="83"/>
      <c r="X796" s="83"/>
      <c r="Y796" s="83"/>
      <c r="Z796" s="83"/>
      <c r="AA796" s="83"/>
      <c r="AB796" s="83"/>
      <c r="AC796" s="83"/>
    </row>
    <row r="797" spans="1:29" ht="15.75" customHeight="1">
      <c r="A797" s="83"/>
      <c r="B797" s="83"/>
      <c r="C797" s="32"/>
      <c r="D797" s="32"/>
      <c r="E797" s="83"/>
      <c r="F797" s="83"/>
      <c r="G797" s="32"/>
      <c r="H797" s="83"/>
      <c r="I797" s="32"/>
      <c r="J797" s="32"/>
      <c r="K797" s="32"/>
      <c r="L797" s="83"/>
      <c r="M797" s="83"/>
      <c r="N797" s="83"/>
      <c r="O797" s="83"/>
      <c r="P797" s="83"/>
      <c r="Q797" s="83"/>
      <c r="R797" s="83"/>
      <c r="S797" s="83"/>
      <c r="T797" s="83"/>
      <c r="U797" s="83"/>
      <c r="V797" s="83"/>
      <c r="W797" s="83"/>
      <c r="X797" s="83"/>
      <c r="Y797" s="83"/>
      <c r="Z797" s="83"/>
      <c r="AA797" s="83"/>
      <c r="AB797" s="83"/>
      <c r="AC797" s="83"/>
    </row>
    <row r="798" spans="1:29" ht="15.75" customHeight="1">
      <c r="A798" s="83"/>
      <c r="B798" s="83"/>
      <c r="C798" s="32"/>
      <c r="D798" s="32"/>
      <c r="E798" s="83"/>
      <c r="F798" s="83"/>
      <c r="G798" s="32"/>
      <c r="H798" s="83"/>
      <c r="I798" s="32"/>
      <c r="J798" s="32"/>
      <c r="K798" s="32"/>
      <c r="L798" s="83"/>
      <c r="M798" s="83"/>
      <c r="N798" s="83"/>
      <c r="O798" s="83"/>
      <c r="P798" s="83"/>
      <c r="Q798" s="83"/>
      <c r="R798" s="83"/>
      <c r="S798" s="83"/>
      <c r="T798" s="83"/>
      <c r="U798" s="83"/>
      <c r="V798" s="83"/>
      <c r="W798" s="83"/>
      <c r="X798" s="83"/>
      <c r="Y798" s="83"/>
      <c r="Z798" s="83"/>
      <c r="AA798" s="83"/>
      <c r="AB798" s="83"/>
      <c r="AC798" s="83"/>
    </row>
    <row r="799" spans="1:29" ht="15.75" customHeight="1">
      <c r="A799" s="83"/>
      <c r="B799" s="83"/>
      <c r="C799" s="32"/>
      <c r="D799" s="32"/>
      <c r="E799" s="83"/>
      <c r="F799" s="83"/>
      <c r="G799" s="32"/>
      <c r="H799" s="83"/>
      <c r="I799" s="32"/>
      <c r="J799" s="32"/>
      <c r="K799" s="32"/>
      <c r="L799" s="83"/>
      <c r="M799" s="83"/>
      <c r="N799" s="83"/>
      <c r="O799" s="83"/>
      <c r="P799" s="83"/>
      <c r="Q799" s="83"/>
      <c r="R799" s="83"/>
      <c r="S799" s="83"/>
      <c r="T799" s="83"/>
      <c r="U799" s="83"/>
      <c r="V799" s="83"/>
      <c r="W799" s="83"/>
      <c r="X799" s="83"/>
      <c r="Y799" s="83"/>
      <c r="Z799" s="83"/>
      <c r="AA799" s="83"/>
      <c r="AB799" s="83"/>
      <c r="AC799" s="83"/>
    </row>
    <row r="800" spans="1:29" ht="15.75" customHeight="1">
      <c r="A800" s="83"/>
      <c r="B800" s="83"/>
      <c r="C800" s="32"/>
      <c r="D800" s="32"/>
      <c r="E800" s="83"/>
      <c r="F800" s="83"/>
      <c r="G800" s="32"/>
      <c r="H800" s="83"/>
      <c r="I800" s="32"/>
      <c r="J800" s="32"/>
      <c r="K800" s="32"/>
      <c r="L800" s="83"/>
      <c r="M800" s="83"/>
      <c r="N800" s="83"/>
      <c r="O800" s="83"/>
      <c r="P800" s="83"/>
      <c r="Q800" s="83"/>
      <c r="R800" s="83"/>
      <c r="S800" s="83"/>
      <c r="T800" s="83"/>
      <c r="U800" s="83"/>
      <c r="V800" s="83"/>
      <c r="W800" s="83"/>
      <c r="X800" s="83"/>
      <c r="Y800" s="83"/>
      <c r="Z800" s="83"/>
      <c r="AA800" s="83"/>
      <c r="AB800" s="83"/>
      <c r="AC800" s="83"/>
    </row>
    <row r="801" spans="1:29" ht="15.75" customHeight="1">
      <c r="A801" s="83"/>
      <c r="B801" s="83"/>
      <c r="C801" s="32"/>
      <c r="D801" s="32"/>
      <c r="E801" s="83"/>
      <c r="F801" s="83"/>
      <c r="G801" s="32"/>
      <c r="H801" s="83"/>
      <c r="I801" s="32"/>
      <c r="J801" s="32"/>
      <c r="K801" s="32"/>
      <c r="L801" s="83"/>
      <c r="M801" s="83"/>
      <c r="N801" s="83"/>
      <c r="O801" s="83"/>
      <c r="P801" s="83"/>
      <c r="Q801" s="83"/>
      <c r="R801" s="83"/>
      <c r="S801" s="83"/>
      <c r="T801" s="83"/>
      <c r="U801" s="83"/>
      <c r="V801" s="83"/>
      <c r="W801" s="83"/>
      <c r="X801" s="83"/>
      <c r="Y801" s="83"/>
      <c r="Z801" s="83"/>
      <c r="AA801" s="83"/>
      <c r="AB801" s="83"/>
      <c r="AC801" s="83"/>
    </row>
    <row r="802" spans="1:29" ht="15.75" customHeight="1">
      <c r="A802" s="83"/>
      <c r="B802" s="83"/>
      <c r="C802" s="32"/>
      <c r="D802" s="32"/>
      <c r="E802" s="83"/>
      <c r="F802" s="83"/>
      <c r="G802" s="32"/>
      <c r="H802" s="83"/>
      <c r="I802" s="32"/>
      <c r="J802" s="32"/>
      <c r="K802" s="32"/>
      <c r="L802" s="83"/>
      <c r="M802" s="83"/>
      <c r="N802" s="83"/>
      <c r="O802" s="83"/>
      <c r="P802" s="83"/>
      <c r="Q802" s="83"/>
      <c r="R802" s="83"/>
      <c r="S802" s="83"/>
      <c r="T802" s="83"/>
      <c r="U802" s="83"/>
      <c r="V802" s="83"/>
      <c r="W802" s="83"/>
      <c r="X802" s="83"/>
      <c r="Y802" s="83"/>
      <c r="Z802" s="83"/>
      <c r="AA802" s="83"/>
      <c r="AB802" s="83"/>
      <c r="AC802" s="83"/>
    </row>
    <row r="803" spans="1:29" ht="15.75" customHeight="1">
      <c r="A803" s="83"/>
      <c r="B803" s="83"/>
      <c r="C803" s="32"/>
      <c r="D803" s="32"/>
      <c r="E803" s="83"/>
      <c r="F803" s="83"/>
      <c r="G803" s="32"/>
      <c r="H803" s="83"/>
      <c r="I803" s="32"/>
      <c r="J803" s="32"/>
      <c r="K803" s="32"/>
      <c r="L803" s="83"/>
      <c r="M803" s="83"/>
      <c r="N803" s="83"/>
      <c r="O803" s="83"/>
      <c r="P803" s="83"/>
      <c r="Q803" s="83"/>
      <c r="R803" s="83"/>
      <c r="S803" s="83"/>
      <c r="T803" s="83"/>
      <c r="U803" s="83"/>
      <c r="V803" s="83"/>
      <c r="W803" s="83"/>
      <c r="X803" s="83"/>
      <c r="Y803" s="83"/>
      <c r="Z803" s="83"/>
      <c r="AA803" s="83"/>
      <c r="AB803" s="83"/>
      <c r="AC803" s="83"/>
    </row>
    <row r="804" spans="1:29" ht="15.75" customHeight="1">
      <c r="A804" s="83"/>
      <c r="B804" s="83"/>
      <c r="C804" s="32"/>
      <c r="D804" s="32"/>
      <c r="E804" s="83"/>
      <c r="F804" s="83"/>
      <c r="G804" s="32"/>
      <c r="H804" s="83"/>
      <c r="I804" s="32"/>
      <c r="J804" s="32"/>
      <c r="K804" s="32"/>
      <c r="L804" s="83"/>
      <c r="M804" s="83"/>
      <c r="N804" s="83"/>
      <c r="O804" s="83"/>
      <c r="P804" s="83"/>
      <c r="Q804" s="83"/>
      <c r="R804" s="83"/>
      <c r="S804" s="83"/>
      <c r="T804" s="83"/>
      <c r="U804" s="83"/>
      <c r="V804" s="83"/>
      <c r="W804" s="83"/>
      <c r="X804" s="83"/>
      <c r="Y804" s="83"/>
      <c r="Z804" s="83"/>
      <c r="AA804" s="83"/>
      <c r="AB804" s="83"/>
      <c r="AC804" s="83"/>
    </row>
    <row r="805" spans="1:29" ht="15.75" customHeight="1">
      <c r="A805" s="83"/>
      <c r="B805" s="83"/>
      <c r="C805" s="32"/>
      <c r="D805" s="32"/>
      <c r="E805" s="83"/>
      <c r="F805" s="83"/>
      <c r="G805" s="32"/>
      <c r="H805" s="83"/>
      <c r="I805" s="32"/>
      <c r="J805" s="32"/>
      <c r="K805" s="32"/>
      <c r="L805" s="83"/>
      <c r="M805" s="83"/>
      <c r="N805" s="83"/>
      <c r="O805" s="83"/>
      <c r="P805" s="83"/>
      <c r="Q805" s="83"/>
      <c r="R805" s="83"/>
      <c r="S805" s="83"/>
      <c r="T805" s="83"/>
      <c r="U805" s="83"/>
      <c r="V805" s="83"/>
      <c r="W805" s="83"/>
      <c r="X805" s="83"/>
      <c r="Y805" s="83"/>
      <c r="Z805" s="83"/>
      <c r="AA805" s="83"/>
      <c r="AB805" s="83"/>
      <c r="AC805" s="83"/>
    </row>
    <row r="806" spans="1:29" ht="15.75" customHeight="1">
      <c r="A806" s="83"/>
      <c r="B806" s="83"/>
      <c r="C806" s="32"/>
      <c r="D806" s="32"/>
      <c r="E806" s="83"/>
      <c r="F806" s="83"/>
      <c r="G806" s="32"/>
      <c r="H806" s="83"/>
      <c r="I806" s="32"/>
      <c r="J806" s="32"/>
      <c r="K806" s="32"/>
      <c r="L806" s="83"/>
      <c r="M806" s="83"/>
      <c r="N806" s="83"/>
      <c r="O806" s="83"/>
      <c r="P806" s="83"/>
      <c r="Q806" s="83"/>
      <c r="R806" s="83"/>
      <c r="S806" s="83"/>
      <c r="T806" s="83"/>
      <c r="U806" s="83"/>
      <c r="V806" s="83"/>
      <c r="W806" s="83"/>
      <c r="X806" s="83"/>
      <c r="Y806" s="83"/>
      <c r="Z806" s="83"/>
      <c r="AA806" s="83"/>
      <c r="AB806" s="83"/>
      <c r="AC806" s="83"/>
    </row>
    <row r="807" spans="1:29" ht="15.75" customHeight="1">
      <c r="A807" s="83"/>
      <c r="B807" s="83"/>
      <c r="C807" s="32"/>
      <c r="D807" s="32"/>
      <c r="E807" s="83"/>
      <c r="F807" s="83"/>
      <c r="G807" s="32"/>
      <c r="H807" s="83"/>
      <c r="I807" s="32"/>
      <c r="J807" s="32"/>
      <c r="K807" s="32"/>
      <c r="L807" s="83"/>
      <c r="M807" s="83"/>
      <c r="N807" s="83"/>
      <c r="O807" s="83"/>
      <c r="P807" s="83"/>
      <c r="Q807" s="83"/>
      <c r="R807" s="83"/>
      <c r="S807" s="83"/>
      <c r="T807" s="83"/>
      <c r="U807" s="83"/>
      <c r="V807" s="83"/>
      <c r="W807" s="83"/>
      <c r="X807" s="83"/>
      <c r="Y807" s="83"/>
      <c r="Z807" s="83"/>
      <c r="AA807" s="83"/>
      <c r="AB807" s="83"/>
      <c r="AC807" s="83"/>
    </row>
    <row r="808" spans="1:29" ht="15.75" customHeight="1">
      <c r="A808" s="83"/>
      <c r="B808" s="83"/>
      <c r="C808" s="32"/>
      <c r="D808" s="32"/>
      <c r="E808" s="83"/>
      <c r="F808" s="83"/>
      <c r="G808" s="32"/>
      <c r="H808" s="83"/>
      <c r="I808" s="32"/>
      <c r="J808" s="32"/>
      <c r="K808" s="32"/>
      <c r="L808" s="83"/>
      <c r="M808" s="83"/>
      <c r="N808" s="83"/>
      <c r="O808" s="83"/>
      <c r="P808" s="83"/>
      <c r="Q808" s="83"/>
      <c r="R808" s="83"/>
      <c r="S808" s="83"/>
      <c r="T808" s="83"/>
      <c r="U808" s="83"/>
      <c r="V808" s="83"/>
      <c r="W808" s="83"/>
      <c r="X808" s="83"/>
      <c r="Y808" s="83"/>
      <c r="Z808" s="83"/>
      <c r="AA808" s="83"/>
      <c r="AB808" s="83"/>
      <c r="AC808" s="83"/>
    </row>
    <row r="809" spans="1:29" ht="15.75" customHeight="1">
      <c r="A809" s="83"/>
      <c r="B809" s="83"/>
      <c r="C809" s="32"/>
      <c r="D809" s="32"/>
      <c r="E809" s="83"/>
      <c r="F809" s="83"/>
      <c r="G809" s="32"/>
      <c r="H809" s="83"/>
      <c r="I809" s="32"/>
      <c r="J809" s="32"/>
      <c r="K809" s="32"/>
      <c r="L809" s="83"/>
      <c r="M809" s="83"/>
      <c r="N809" s="83"/>
      <c r="O809" s="83"/>
      <c r="P809" s="83"/>
      <c r="Q809" s="83"/>
      <c r="R809" s="83"/>
      <c r="S809" s="83"/>
      <c r="T809" s="83"/>
      <c r="U809" s="83"/>
      <c r="V809" s="83"/>
      <c r="W809" s="83"/>
      <c r="X809" s="83"/>
      <c r="Y809" s="83"/>
      <c r="Z809" s="83"/>
      <c r="AA809" s="83"/>
      <c r="AB809" s="83"/>
      <c r="AC809" s="83"/>
    </row>
    <row r="810" spans="1:29" ht="15.75" customHeight="1">
      <c r="A810" s="83"/>
      <c r="B810" s="83"/>
      <c r="C810" s="32"/>
      <c r="D810" s="32"/>
      <c r="E810" s="83"/>
      <c r="F810" s="83"/>
      <c r="G810" s="32"/>
      <c r="H810" s="83"/>
      <c r="I810" s="32"/>
      <c r="J810" s="32"/>
      <c r="K810" s="32"/>
      <c r="L810" s="83"/>
      <c r="M810" s="83"/>
      <c r="N810" s="83"/>
      <c r="O810" s="83"/>
      <c r="P810" s="83"/>
      <c r="Q810" s="83"/>
      <c r="R810" s="83"/>
      <c r="S810" s="83"/>
      <c r="T810" s="83"/>
      <c r="U810" s="83"/>
      <c r="V810" s="83"/>
      <c r="W810" s="83"/>
      <c r="X810" s="83"/>
      <c r="Y810" s="83"/>
      <c r="Z810" s="83"/>
      <c r="AA810" s="83"/>
      <c r="AB810" s="83"/>
      <c r="AC810" s="83"/>
    </row>
    <row r="811" spans="1:29" ht="15.75" customHeight="1">
      <c r="A811" s="83"/>
      <c r="B811" s="83"/>
      <c r="C811" s="32"/>
      <c r="D811" s="32"/>
      <c r="E811" s="83"/>
      <c r="F811" s="83"/>
      <c r="G811" s="32"/>
      <c r="H811" s="83"/>
      <c r="I811" s="32"/>
      <c r="J811" s="32"/>
      <c r="K811" s="32"/>
      <c r="L811" s="83"/>
      <c r="M811" s="83"/>
      <c r="N811" s="83"/>
      <c r="O811" s="83"/>
      <c r="P811" s="83"/>
      <c r="Q811" s="83"/>
      <c r="R811" s="83"/>
      <c r="S811" s="83"/>
      <c r="T811" s="83"/>
      <c r="U811" s="83"/>
      <c r="V811" s="83"/>
      <c r="W811" s="83"/>
      <c r="X811" s="83"/>
      <c r="Y811" s="83"/>
      <c r="Z811" s="83"/>
      <c r="AA811" s="83"/>
      <c r="AB811" s="83"/>
      <c r="AC811" s="83"/>
    </row>
    <row r="812" spans="1:29" ht="15.75" customHeight="1">
      <c r="A812" s="83"/>
      <c r="B812" s="83"/>
      <c r="C812" s="32"/>
      <c r="D812" s="32"/>
      <c r="E812" s="83"/>
      <c r="F812" s="83"/>
      <c r="G812" s="32"/>
      <c r="H812" s="83"/>
      <c r="I812" s="32"/>
      <c r="J812" s="32"/>
      <c r="K812" s="32"/>
      <c r="L812" s="83"/>
      <c r="M812" s="83"/>
      <c r="N812" s="83"/>
      <c r="O812" s="83"/>
      <c r="P812" s="83"/>
      <c r="Q812" s="83"/>
      <c r="R812" s="83"/>
      <c r="S812" s="83"/>
      <c r="T812" s="83"/>
      <c r="U812" s="83"/>
      <c r="V812" s="83"/>
      <c r="W812" s="83"/>
      <c r="X812" s="83"/>
      <c r="Y812" s="83"/>
      <c r="Z812" s="83"/>
      <c r="AA812" s="83"/>
      <c r="AB812" s="83"/>
      <c r="AC812" s="83"/>
    </row>
    <row r="813" spans="1:29" ht="15.75" customHeight="1">
      <c r="A813" s="83"/>
      <c r="B813" s="83"/>
      <c r="C813" s="32"/>
      <c r="D813" s="32"/>
      <c r="E813" s="83"/>
      <c r="F813" s="83"/>
      <c r="G813" s="32"/>
      <c r="H813" s="83"/>
      <c r="I813" s="32"/>
      <c r="J813" s="32"/>
      <c r="K813" s="32"/>
      <c r="L813" s="83"/>
      <c r="M813" s="83"/>
      <c r="N813" s="83"/>
      <c r="O813" s="83"/>
      <c r="P813" s="83"/>
      <c r="Q813" s="83"/>
      <c r="R813" s="83"/>
      <c r="S813" s="83"/>
      <c r="T813" s="83"/>
      <c r="U813" s="83"/>
      <c r="V813" s="83"/>
      <c r="W813" s="83"/>
      <c r="X813" s="83"/>
      <c r="Y813" s="83"/>
      <c r="Z813" s="83"/>
      <c r="AA813" s="83"/>
      <c r="AB813" s="83"/>
      <c r="AC813" s="83"/>
    </row>
    <row r="814" spans="1:29" ht="15.75" customHeight="1">
      <c r="A814" s="83"/>
      <c r="B814" s="83"/>
      <c r="C814" s="32"/>
      <c r="D814" s="32"/>
      <c r="E814" s="83"/>
      <c r="F814" s="83"/>
      <c r="G814" s="32"/>
      <c r="H814" s="83"/>
      <c r="I814" s="32"/>
      <c r="J814" s="32"/>
      <c r="K814" s="32"/>
      <c r="L814" s="83"/>
      <c r="M814" s="83"/>
      <c r="N814" s="83"/>
      <c r="O814" s="83"/>
      <c r="P814" s="83"/>
      <c r="Q814" s="83"/>
      <c r="R814" s="83"/>
      <c r="S814" s="83"/>
      <c r="T814" s="83"/>
      <c r="U814" s="83"/>
      <c r="V814" s="83"/>
      <c r="W814" s="83"/>
      <c r="X814" s="83"/>
      <c r="Y814" s="83"/>
      <c r="Z814" s="83"/>
      <c r="AA814" s="83"/>
      <c r="AB814" s="83"/>
      <c r="AC814" s="83"/>
    </row>
    <row r="815" spans="1:29" ht="15.75" customHeight="1">
      <c r="A815" s="83"/>
      <c r="B815" s="83"/>
      <c r="C815" s="32"/>
      <c r="D815" s="32"/>
      <c r="E815" s="83"/>
      <c r="F815" s="83"/>
      <c r="G815" s="32"/>
      <c r="H815" s="83"/>
      <c r="I815" s="32"/>
      <c r="J815" s="32"/>
      <c r="K815" s="32"/>
      <c r="L815" s="83"/>
      <c r="M815" s="83"/>
      <c r="N815" s="83"/>
      <c r="O815" s="83"/>
      <c r="P815" s="83"/>
      <c r="Q815" s="83"/>
      <c r="R815" s="83"/>
      <c r="S815" s="83"/>
      <c r="T815" s="83"/>
      <c r="U815" s="83"/>
      <c r="V815" s="83"/>
      <c r="W815" s="83"/>
      <c r="X815" s="83"/>
      <c r="Y815" s="83"/>
      <c r="Z815" s="83"/>
      <c r="AA815" s="83"/>
      <c r="AB815" s="83"/>
      <c r="AC815" s="83"/>
    </row>
    <row r="816" spans="1:29" ht="15.75" customHeight="1">
      <c r="A816" s="83"/>
      <c r="B816" s="83"/>
      <c r="C816" s="32"/>
      <c r="D816" s="32"/>
      <c r="E816" s="83"/>
      <c r="F816" s="83"/>
      <c r="G816" s="32"/>
      <c r="H816" s="83"/>
      <c r="I816" s="32"/>
      <c r="J816" s="32"/>
      <c r="K816" s="32"/>
      <c r="L816" s="83"/>
      <c r="M816" s="83"/>
      <c r="N816" s="83"/>
      <c r="O816" s="83"/>
      <c r="P816" s="83"/>
      <c r="Q816" s="83"/>
      <c r="R816" s="83"/>
      <c r="S816" s="83"/>
      <c r="T816" s="83"/>
      <c r="U816" s="83"/>
      <c r="V816" s="83"/>
      <c r="W816" s="83"/>
      <c r="X816" s="83"/>
      <c r="Y816" s="83"/>
      <c r="Z816" s="83"/>
      <c r="AA816" s="83"/>
      <c r="AB816" s="83"/>
      <c r="AC816" s="83"/>
    </row>
    <row r="817" spans="1:29" ht="15.75" customHeight="1">
      <c r="A817" s="83"/>
      <c r="B817" s="83"/>
      <c r="C817" s="32"/>
      <c r="D817" s="32"/>
      <c r="E817" s="83"/>
      <c r="F817" s="83"/>
      <c r="G817" s="32"/>
      <c r="H817" s="83"/>
      <c r="I817" s="32"/>
      <c r="J817" s="32"/>
      <c r="K817" s="32"/>
      <c r="L817" s="83"/>
      <c r="M817" s="83"/>
      <c r="N817" s="83"/>
      <c r="O817" s="83"/>
      <c r="P817" s="83"/>
      <c r="Q817" s="83"/>
      <c r="R817" s="83"/>
      <c r="S817" s="83"/>
      <c r="T817" s="83"/>
      <c r="U817" s="83"/>
      <c r="V817" s="83"/>
      <c r="W817" s="83"/>
      <c r="X817" s="83"/>
      <c r="Y817" s="83"/>
      <c r="Z817" s="83"/>
      <c r="AA817" s="83"/>
      <c r="AB817" s="83"/>
      <c r="AC817" s="83"/>
    </row>
    <row r="818" spans="1:29" ht="15.75" customHeight="1">
      <c r="A818" s="83"/>
      <c r="B818" s="83"/>
      <c r="C818" s="32"/>
      <c r="D818" s="32"/>
      <c r="E818" s="83"/>
      <c r="F818" s="83"/>
      <c r="G818" s="32"/>
      <c r="H818" s="83"/>
      <c r="I818" s="32"/>
      <c r="J818" s="32"/>
      <c r="K818" s="32"/>
      <c r="L818" s="83"/>
      <c r="M818" s="83"/>
      <c r="N818" s="83"/>
      <c r="O818" s="83"/>
      <c r="P818" s="83"/>
      <c r="Q818" s="83"/>
      <c r="R818" s="83"/>
      <c r="S818" s="83"/>
      <c r="T818" s="83"/>
      <c r="U818" s="83"/>
      <c r="V818" s="83"/>
      <c r="W818" s="83"/>
      <c r="X818" s="83"/>
      <c r="Y818" s="83"/>
      <c r="Z818" s="83"/>
      <c r="AA818" s="83"/>
      <c r="AB818" s="83"/>
      <c r="AC818" s="83"/>
    </row>
    <row r="819" spans="1:29" ht="15.75" customHeight="1">
      <c r="A819" s="83"/>
      <c r="B819" s="83"/>
      <c r="C819" s="32"/>
      <c r="D819" s="32"/>
      <c r="E819" s="83"/>
      <c r="F819" s="83"/>
      <c r="G819" s="32"/>
      <c r="H819" s="83"/>
      <c r="I819" s="32"/>
      <c r="J819" s="32"/>
      <c r="K819" s="32"/>
      <c r="L819" s="83"/>
      <c r="M819" s="83"/>
      <c r="N819" s="83"/>
      <c r="O819" s="83"/>
      <c r="P819" s="83"/>
      <c r="Q819" s="83"/>
      <c r="R819" s="83"/>
      <c r="S819" s="83"/>
      <c r="T819" s="83"/>
      <c r="U819" s="83"/>
      <c r="V819" s="83"/>
      <c r="W819" s="83"/>
      <c r="X819" s="83"/>
      <c r="Y819" s="83"/>
      <c r="Z819" s="83"/>
      <c r="AA819" s="83"/>
      <c r="AB819" s="83"/>
      <c r="AC819" s="83"/>
    </row>
    <row r="820" spans="1:29" ht="15.75" customHeight="1">
      <c r="A820" s="83"/>
      <c r="B820" s="83"/>
      <c r="C820" s="32"/>
      <c r="D820" s="32"/>
      <c r="E820" s="83"/>
      <c r="F820" s="83"/>
      <c r="G820" s="32"/>
      <c r="H820" s="83"/>
      <c r="I820" s="32"/>
      <c r="J820" s="32"/>
      <c r="K820" s="32"/>
      <c r="L820" s="83"/>
      <c r="M820" s="83"/>
      <c r="N820" s="83"/>
      <c r="O820" s="83"/>
      <c r="P820" s="83"/>
      <c r="Q820" s="83"/>
      <c r="R820" s="83"/>
      <c r="S820" s="83"/>
      <c r="T820" s="83"/>
      <c r="U820" s="83"/>
      <c r="V820" s="83"/>
      <c r="W820" s="83"/>
      <c r="X820" s="83"/>
      <c r="Y820" s="83"/>
      <c r="Z820" s="83"/>
      <c r="AA820" s="83"/>
      <c r="AB820" s="83"/>
      <c r="AC820" s="83"/>
    </row>
    <row r="821" spans="1:29" ht="15.75" customHeight="1">
      <c r="A821" s="83"/>
      <c r="B821" s="83"/>
      <c r="C821" s="32"/>
      <c r="D821" s="32"/>
      <c r="E821" s="83"/>
      <c r="F821" s="83"/>
      <c r="G821" s="32"/>
      <c r="H821" s="83"/>
      <c r="I821" s="32"/>
      <c r="J821" s="32"/>
      <c r="K821" s="32"/>
      <c r="L821" s="83"/>
      <c r="M821" s="83"/>
      <c r="N821" s="83"/>
      <c r="O821" s="83"/>
      <c r="P821" s="83"/>
      <c r="Q821" s="83"/>
      <c r="R821" s="83"/>
      <c r="S821" s="83"/>
      <c r="T821" s="83"/>
      <c r="U821" s="83"/>
      <c r="V821" s="83"/>
      <c r="W821" s="83"/>
      <c r="X821" s="83"/>
      <c r="Y821" s="83"/>
      <c r="Z821" s="83"/>
      <c r="AA821" s="83"/>
      <c r="AB821" s="83"/>
      <c r="AC821" s="83"/>
    </row>
    <row r="822" spans="1:29" ht="15.75" customHeight="1">
      <c r="A822" s="83"/>
      <c r="B822" s="83"/>
      <c r="C822" s="32"/>
      <c r="D822" s="32"/>
      <c r="E822" s="83"/>
      <c r="F822" s="83"/>
      <c r="G822" s="32"/>
      <c r="H822" s="83"/>
      <c r="I822" s="32"/>
      <c r="J822" s="32"/>
      <c r="K822" s="32"/>
      <c r="L822" s="83"/>
      <c r="M822" s="83"/>
      <c r="N822" s="83"/>
      <c r="O822" s="83"/>
      <c r="P822" s="83"/>
      <c r="Q822" s="83"/>
      <c r="R822" s="83"/>
      <c r="S822" s="83"/>
      <c r="T822" s="83"/>
      <c r="U822" s="83"/>
      <c r="V822" s="83"/>
      <c r="W822" s="83"/>
      <c r="X822" s="83"/>
      <c r="Y822" s="83"/>
      <c r="Z822" s="83"/>
      <c r="AA822" s="83"/>
      <c r="AB822" s="83"/>
      <c r="AC822" s="83"/>
    </row>
    <row r="823" spans="1:29" ht="15.75" customHeight="1">
      <c r="A823" s="83"/>
      <c r="B823" s="83"/>
      <c r="C823" s="32"/>
      <c r="D823" s="32"/>
      <c r="E823" s="83"/>
      <c r="F823" s="83"/>
      <c r="G823" s="32"/>
      <c r="H823" s="83"/>
      <c r="I823" s="32"/>
      <c r="J823" s="32"/>
      <c r="K823" s="32"/>
      <c r="L823" s="83"/>
      <c r="M823" s="83"/>
      <c r="N823" s="83"/>
      <c r="O823" s="83"/>
      <c r="P823" s="83"/>
      <c r="Q823" s="83"/>
      <c r="R823" s="83"/>
      <c r="S823" s="83"/>
      <c r="T823" s="83"/>
      <c r="U823" s="83"/>
      <c r="V823" s="83"/>
      <c r="W823" s="83"/>
      <c r="X823" s="83"/>
      <c r="Y823" s="83"/>
      <c r="Z823" s="83"/>
      <c r="AA823" s="83"/>
      <c r="AB823" s="83"/>
      <c r="AC823" s="83"/>
    </row>
    <row r="824" spans="1:29" ht="15.75" customHeight="1">
      <c r="A824" s="83"/>
      <c r="B824" s="83"/>
      <c r="C824" s="32"/>
      <c r="D824" s="32"/>
      <c r="E824" s="83"/>
      <c r="F824" s="83"/>
      <c r="G824" s="32"/>
      <c r="H824" s="83"/>
      <c r="I824" s="32"/>
      <c r="J824" s="32"/>
      <c r="K824" s="32"/>
      <c r="L824" s="83"/>
      <c r="M824" s="83"/>
      <c r="N824" s="83"/>
      <c r="O824" s="83"/>
      <c r="P824" s="83"/>
      <c r="Q824" s="83"/>
      <c r="R824" s="83"/>
      <c r="S824" s="83"/>
      <c r="T824" s="83"/>
      <c r="U824" s="83"/>
      <c r="V824" s="83"/>
      <c r="W824" s="83"/>
      <c r="X824" s="83"/>
      <c r="Y824" s="83"/>
      <c r="Z824" s="83"/>
      <c r="AA824" s="83"/>
      <c r="AB824" s="83"/>
      <c r="AC824" s="83"/>
    </row>
    <row r="825" spans="1:29" ht="15.75" customHeight="1">
      <c r="A825" s="83"/>
      <c r="B825" s="83"/>
      <c r="C825" s="32"/>
      <c r="D825" s="32"/>
      <c r="E825" s="83"/>
      <c r="F825" s="83"/>
      <c r="G825" s="32"/>
      <c r="H825" s="83"/>
      <c r="I825" s="32"/>
      <c r="J825" s="32"/>
      <c r="K825" s="32"/>
      <c r="L825" s="83"/>
      <c r="M825" s="83"/>
      <c r="N825" s="83"/>
      <c r="O825" s="83"/>
      <c r="P825" s="83"/>
      <c r="Q825" s="83"/>
      <c r="R825" s="83"/>
      <c r="S825" s="83"/>
      <c r="T825" s="83"/>
      <c r="U825" s="83"/>
      <c r="V825" s="83"/>
      <c r="W825" s="83"/>
      <c r="X825" s="83"/>
      <c r="Y825" s="83"/>
      <c r="Z825" s="83"/>
      <c r="AA825" s="83"/>
      <c r="AB825" s="83"/>
      <c r="AC825" s="83"/>
    </row>
    <row r="826" spans="1:29" ht="15.75" customHeight="1">
      <c r="A826" s="83"/>
      <c r="B826" s="83"/>
      <c r="C826" s="32"/>
      <c r="D826" s="32"/>
      <c r="E826" s="83"/>
      <c r="F826" s="83"/>
      <c r="G826" s="32"/>
      <c r="H826" s="83"/>
      <c r="I826" s="32"/>
      <c r="J826" s="32"/>
      <c r="K826" s="32"/>
      <c r="L826" s="83"/>
      <c r="M826" s="83"/>
      <c r="N826" s="83"/>
      <c r="O826" s="83"/>
      <c r="P826" s="83"/>
      <c r="Q826" s="83"/>
      <c r="R826" s="83"/>
      <c r="S826" s="83"/>
      <c r="T826" s="83"/>
      <c r="U826" s="83"/>
      <c r="V826" s="83"/>
      <c r="W826" s="83"/>
      <c r="X826" s="83"/>
      <c r="Y826" s="83"/>
      <c r="Z826" s="83"/>
      <c r="AA826" s="83"/>
      <c r="AB826" s="83"/>
      <c r="AC826" s="83"/>
    </row>
    <row r="827" spans="1:29" ht="15.75" customHeight="1">
      <c r="A827" s="83"/>
      <c r="B827" s="83"/>
      <c r="C827" s="32"/>
      <c r="D827" s="32"/>
      <c r="E827" s="83"/>
      <c r="F827" s="83"/>
      <c r="G827" s="32"/>
      <c r="H827" s="83"/>
      <c r="I827" s="32"/>
      <c r="J827" s="32"/>
      <c r="K827" s="32"/>
      <c r="L827" s="83"/>
      <c r="M827" s="83"/>
      <c r="N827" s="83"/>
      <c r="O827" s="83"/>
      <c r="P827" s="83"/>
      <c r="Q827" s="83"/>
      <c r="R827" s="83"/>
      <c r="S827" s="83"/>
      <c r="T827" s="83"/>
      <c r="U827" s="83"/>
      <c r="V827" s="83"/>
      <c r="W827" s="83"/>
      <c r="X827" s="83"/>
      <c r="Y827" s="83"/>
      <c r="Z827" s="83"/>
      <c r="AA827" s="83"/>
      <c r="AB827" s="83"/>
      <c r="AC827" s="83"/>
    </row>
    <row r="828" spans="1:29" ht="15.75" customHeight="1">
      <c r="A828" s="83"/>
      <c r="B828" s="83"/>
      <c r="C828" s="32"/>
      <c r="D828" s="32"/>
      <c r="E828" s="83"/>
      <c r="F828" s="83"/>
      <c r="G828" s="32"/>
      <c r="H828" s="83"/>
      <c r="I828" s="32"/>
      <c r="J828" s="32"/>
      <c r="K828" s="32"/>
      <c r="L828" s="83"/>
      <c r="M828" s="83"/>
      <c r="N828" s="83"/>
      <c r="O828" s="83"/>
      <c r="P828" s="83"/>
      <c r="Q828" s="83"/>
      <c r="R828" s="83"/>
      <c r="S828" s="83"/>
      <c r="T828" s="83"/>
      <c r="U828" s="83"/>
      <c r="V828" s="83"/>
      <c r="W828" s="83"/>
      <c r="X828" s="83"/>
      <c r="Y828" s="83"/>
      <c r="Z828" s="83"/>
      <c r="AA828" s="83"/>
      <c r="AB828" s="83"/>
      <c r="AC828" s="83"/>
    </row>
    <row r="829" spans="1:29" ht="15.75" customHeight="1">
      <c r="A829" s="83"/>
      <c r="B829" s="83"/>
      <c r="C829" s="32"/>
      <c r="D829" s="32"/>
      <c r="E829" s="83"/>
      <c r="F829" s="83"/>
      <c r="G829" s="32"/>
      <c r="H829" s="83"/>
      <c r="I829" s="32"/>
      <c r="J829" s="32"/>
      <c r="K829" s="32"/>
      <c r="L829" s="83"/>
      <c r="M829" s="83"/>
      <c r="N829" s="83"/>
      <c r="O829" s="83"/>
      <c r="P829" s="83"/>
      <c r="Q829" s="83"/>
      <c r="R829" s="83"/>
      <c r="S829" s="83"/>
      <c r="T829" s="83"/>
      <c r="U829" s="83"/>
      <c r="V829" s="83"/>
      <c r="W829" s="83"/>
      <c r="X829" s="83"/>
      <c r="Y829" s="83"/>
      <c r="Z829" s="83"/>
      <c r="AA829" s="83"/>
      <c r="AB829" s="83"/>
      <c r="AC829" s="83"/>
    </row>
    <row r="830" spans="1:29" ht="15.75" customHeight="1">
      <c r="A830" s="83"/>
      <c r="B830" s="83"/>
      <c r="C830" s="32"/>
      <c r="D830" s="32"/>
      <c r="E830" s="83"/>
      <c r="F830" s="83"/>
      <c r="G830" s="32"/>
      <c r="H830" s="83"/>
      <c r="I830" s="32"/>
      <c r="J830" s="32"/>
      <c r="K830" s="32"/>
      <c r="L830" s="83"/>
      <c r="M830" s="83"/>
      <c r="N830" s="83"/>
      <c r="O830" s="83"/>
      <c r="P830" s="83"/>
      <c r="Q830" s="83"/>
      <c r="R830" s="83"/>
      <c r="S830" s="83"/>
      <c r="T830" s="83"/>
      <c r="U830" s="83"/>
      <c r="V830" s="83"/>
      <c r="W830" s="83"/>
      <c r="X830" s="83"/>
      <c r="Y830" s="83"/>
      <c r="Z830" s="83"/>
      <c r="AA830" s="83"/>
      <c r="AB830" s="83"/>
      <c r="AC830" s="83"/>
    </row>
    <row r="831" spans="1:29" ht="15.75" customHeight="1">
      <c r="A831" s="83"/>
      <c r="B831" s="83"/>
      <c r="C831" s="32"/>
      <c r="D831" s="32"/>
      <c r="E831" s="83"/>
      <c r="F831" s="83"/>
      <c r="G831" s="32"/>
      <c r="H831" s="83"/>
      <c r="I831" s="32"/>
      <c r="J831" s="32"/>
      <c r="K831" s="32"/>
      <c r="L831" s="83"/>
      <c r="M831" s="83"/>
      <c r="N831" s="83"/>
      <c r="O831" s="83"/>
      <c r="P831" s="83"/>
      <c r="Q831" s="83"/>
      <c r="R831" s="83"/>
      <c r="S831" s="83"/>
      <c r="T831" s="83"/>
      <c r="U831" s="83"/>
      <c r="V831" s="83"/>
      <c r="W831" s="83"/>
      <c r="X831" s="83"/>
      <c r="Y831" s="83"/>
      <c r="Z831" s="83"/>
      <c r="AA831" s="83"/>
      <c r="AB831" s="83"/>
      <c r="AC831" s="83"/>
    </row>
    <row r="832" spans="1:29" ht="15.75" customHeight="1">
      <c r="A832" s="83"/>
      <c r="B832" s="83"/>
      <c r="C832" s="32"/>
      <c r="D832" s="32"/>
      <c r="E832" s="83"/>
      <c r="F832" s="83"/>
      <c r="G832" s="32"/>
      <c r="H832" s="83"/>
      <c r="I832" s="32"/>
      <c r="J832" s="32"/>
      <c r="K832" s="32"/>
      <c r="L832" s="83"/>
      <c r="M832" s="83"/>
      <c r="N832" s="83"/>
      <c r="O832" s="83"/>
      <c r="P832" s="83"/>
      <c r="Q832" s="83"/>
      <c r="R832" s="83"/>
      <c r="S832" s="83"/>
      <c r="T832" s="83"/>
      <c r="U832" s="83"/>
      <c r="V832" s="83"/>
      <c r="W832" s="83"/>
      <c r="X832" s="83"/>
      <c r="Y832" s="83"/>
      <c r="Z832" s="83"/>
      <c r="AA832" s="83"/>
      <c r="AB832" s="83"/>
      <c r="AC832" s="83"/>
    </row>
    <row r="833" spans="1:29" ht="15.75" customHeight="1">
      <c r="A833" s="83"/>
      <c r="B833" s="83"/>
      <c r="C833" s="32"/>
      <c r="D833" s="32"/>
      <c r="E833" s="83"/>
      <c r="F833" s="83"/>
      <c r="G833" s="32"/>
      <c r="H833" s="83"/>
      <c r="I833" s="32"/>
      <c r="J833" s="32"/>
      <c r="K833" s="32"/>
      <c r="L833" s="83"/>
      <c r="M833" s="83"/>
      <c r="N833" s="83"/>
      <c r="O833" s="83"/>
      <c r="P833" s="83"/>
      <c r="Q833" s="83"/>
      <c r="R833" s="83"/>
      <c r="S833" s="83"/>
      <c r="T833" s="83"/>
      <c r="U833" s="83"/>
      <c r="V833" s="83"/>
      <c r="W833" s="83"/>
      <c r="X833" s="83"/>
      <c r="Y833" s="83"/>
      <c r="Z833" s="83"/>
      <c r="AA833" s="83"/>
      <c r="AB833" s="83"/>
      <c r="AC833" s="83"/>
    </row>
    <row r="834" spans="1:29" ht="15.75" customHeight="1">
      <c r="A834" s="83"/>
      <c r="B834" s="83"/>
      <c r="C834" s="32"/>
      <c r="D834" s="32"/>
      <c r="E834" s="83"/>
      <c r="F834" s="83"/>
      <c r="G834" s="32"/>
      <c r="H834" s="83"/>
      <c r="I834" s="32"/>
      <c r="J834" s="32"/>
      <c r="K834" s="32"/>
      <c r="L834" s="83"/>
      <c r="M834" s="83"/>
      <c r="N834" s="83"/>
      <c r="O834" s="83"/>
      <c r="P834" s="83"/>
      <c r="Q834" s="83"/>
      <c r="R834" s="83"/>
      <c r="S834" s="83"/>
      <c r="T834" s="83"/>
      <c r="U834" s="83"/>
      <c r="V834" s="83"/>
      <c r="W834" s="83"/>
      <c r="X834" s="83"/>
      <c r="Y834" s="83"/>
      <c r="Z834" s="83"/>
      <c r="AA834" s="83"/>
      <c r="AB834" s="83"/>
      <c r="AC834" s="83"/>
    </row>
    <row r="835" spans="1:29" ht="15.75" customHeight="1">
      <c r="A835" s="83"/>
      <c r="B835" s="83"/>
      <c r="C835" s="32"/>
      <c r="D835" s="32"/>
      <c r="E835" s="83"/>
      <c r="F835" s="83"/>
      <c r="G835" s="32"/>
      <c r="H835" s="83"/>
      <c r="I835" s="32"/>
      <c r="J835" s="32"/>
      <c r="K835" s="32"/>
      <c r="L835" s="83"/>
      <c r="M835" s="83"/>
      <c r="N835" s="83"/>
      <c r="O835" s="83"/>
      <c r="P835" s="83"/>
      <c r="Q835" s="83"/>
      <c r="R835" s="83"/>
      <c r="S835" s="83"/>
      <c r="T835" s="83"/>
      <c r="U835" s="83"/>
      <c r="V835" s="83"/>
      <c r="W835" s="83"/>
      <c r="X835" s="83"/>
      <c r="Y835" s="83"/>
      <c r="Z835" s="83"/>
      <c r="AA835" s="83"/>
      <c r="AB835" s="83"/>
      <c r="AC835" s="83"/>
    </row>
    <row r="836" spans="1:29" ht="15.75" customHeight="1">
      <c r="A836" s="83"/>
      <c r="B836" s="83"/>
      <c r="C836" s="32"/>
      <c r="D836" s="32"/>
      <c r="E836" s="83"/>
      <c r="F836" s="83"/>
      <c r="G836" s="32"/>
      <c r="H836" s="83"/>
      <c r="I836" s="32"/>
      <c r="J836" s="32"/>
      <c r="K836" s="32"/>
      <c r="L836" s="83"/>
      <c r="M836" s="83"/>
      <c r="N836" s="83"/>
      <c r="O836" s="83"/>
      <c r="P836" s="83"/>
      <c r="Q836" s="83"/>
      <c r="R836" s="83"/>
      <c r="S836" s="83"/>
      <c r="T836" s="83"/>
      <c r="U836" s="83"/>
      <c r="V836" s="83"/>
      <c r="W836" s="83"/>
      <c r="X836" s="83"/>
      <c r="Y836" s="83"/>
      <c r="Z836" s="83"/>
      <c r="AA836" s="83"/>
      <c r="AB836" s="83"/>
      <c r="AC836" s="83"/>
    </row>
    <row r="837" spans="1:29" ht="15.75" customHeight="1">
      <c r="A837" s="83"/>
      <c r="B837" s="83"/>
      <c r="C837" s="32"/>
      <c r="D837" s="32"/>
      <c r="E837" s="83"/>
      <c r="F837" s="83"/>
      <c r="G837" s="32"/>
      <c r="H837" s="83"/>
      <c r="I837" s="32"/>
      <c r="J837" s="32"/>
      <c r="K837" s="32"/>
      <c r="L837" s="83"/>
      <c r="M837" s="83"/>
      <c r="N837" s="83"/>
      <c r="O837" s="83"/>
      <c r="P837" s="83"/>
      <c r="Q837" s="83"/>
      <c r="R837" s="83"/>
      <c r="S837" s="83"/>
      <c r="T837" s="83"/>
      <c r="U837" s="83"/>
      <c r="V837" s="83"/>
      <c r="W837" s="83"/>
      <c r="X837" s="83"/>
      <c r="Y837" s="83"/>
      <c r="Z837" s="83"/>
      <c r="AA837" s="83"/>
      <c r="AB837" s="83"/>
      <c r="AC837" s="83"/>
    </row>
    <row r="838" spans="1:29" ht="15.75" customHeight="1">
      <c r="A838" s="83"/>
      <c r="B838" s="83"/>
      <c r="C838" s="32"/>
      <c r="D838" s="32"/>
      <c r="E838" s="83"/>
      <c r="F838" s="83"/>
      <c r="G838" s="32"/>
      <c r="H838" s="83"/>
      <c r="I838" s="32"/>
      <c r="J838" s="32"/>
      <c r="K838" s="32"/>
      <c r="L838" s="83"/>
      <c r="M838" s="83"/>
      <c r="N838" s="83"/>
      <c r="O838" s="83"/>
      <c r="P838" s="83"/>
      <c r="Q838" s="83"/>
      <c r="R838" s="83"/>
      <c r="S838" s="83"/>
      <c r="T838" s="83"/>
      <c r="U838" s="83"/>
      <c r="V838" s="83"/>
      <c r="W838" s="83"/>
      <c r="X838" s="83"/>
      <c r="Y838" s="83"/>
      <c r="Z838" s="83"/>
      <c r="AA838" s="83"/>
      <c r="AB838" s="83"/>
      <c r="AC838" s="83"/>
    </row>
    <row r="839" spans="1:29" ht="15.75" customHeight="1">
      <c r="A839" s="83"/>
      <c r="B839" s="83"/>
      <c r="C839" s="32"/>
      <c r="D839" s="32"/>
      <c r="E839" s="83"/>
      <c r="F839" s="83"/>
      <c r="G839" s="32"/>
      <c r="H839" s="83"/>
      <c r="I839" s="32"/>
      <c r="J839" s="32"/>
      <c r="K839" s="32"/>
      <c r="L839" s="83"/>
      <c r="M839" s="83"/>
      <c r="N839" s="83"/>
      <c r="O839" s="83"/>
      <c r="P839" s="83"/>
      <c r="Q839" s="83"/>
      <c r="R839" s="83"/>
      <c r="S839" s="83"/>
      <c r="T839" s="83"/>
      <c r="U839" s="83"/>
      <c r="V839" s="83"/>
      <c r="W839" s="83"/>
      <c r="X839" s="83"/>
      <c r="Y839" s="83"/>
      <c r="Z839" s="83"/>
      <c r="AA839" s="83"/>
      <c r="AB839" s="83"/>
      <c r="AC839" s="83"/>
    </row>
    <row r="840" spans="1:29" ht="15.75" customHeight="1">
      <c r="A840" s="83"/>
      <c r="B840" s="83"/>
      <c r="C840" s="32"/>
      <c r="D840" s="32"/>
      <c r="E840" s="83"/>
      <c r="F840" s="83"/>
      <c r="G840" s="32"/>
      <c r="H840" s="83"/>
      <c r="I840" s="32"/>
      <c r="J840" s="32"/>
      <c r="K840" s="32"/>
      <c r="L840" s="83"/>
      <c r="M840" s="83"/>
      <c r="N840" s="83"/>
      <c r="O840" s="83"/>
      <c r="P840" s="83"/>
      <c r="Q840" s="83"/>
      <c r="R840" s="83"/>
      <c r="S840" s="83"/>
      <c r="T840" s="83"/>
      <c r="U840" s="83"/>
      <c r="V840" s="83"/>
      <c r="W840" s="83"/>
      <c r="X840" s="83"/>
      <c r="Y840" s="83"/>
      <c r="Z840" s="83"/>
      <c r="AA840" s="83"/>
      <c r="AB840" s="83"/>
      <c r="AC840" s="83"/>
    </row>
    <row r="841" spans="1:29" ht="15.75" customHeight="1">
      <c r="A841" s="83"/>
      <c r="B841" s="83"/>
      <c r="C841" s="32"/>
      <c r="D841" s="32"/>
      <c r="E841" s="83"/>
      <c r="F841" s="83"/>
      <c r="G841" s="32"/>
      <c r="H841" s="83"/>
      <c r="I841" s="32"/>
      <c r="J841" s="32"/>
      <c r="K841" s="32"/>
      <c r="L841" s="83"/>
      <c r="M841" s="83"/>
      <c r="N841" s="83"/>
      <c r="O841" s="83"/>
      <c r="P841" s="83"/>
      <c r="Q841" s="83"/>
      <c r="R841" s="83"/>
      <c r="S841" s="83"/>
      <c r="T841" s="83"/>
      <c r="U841" s="83"/>
      <c r="V841" s="83"/>
      <c r="W841" s="83"/>
      <c r="X841" s="83"/>
      <c r="Y841" s="83"/>
      <c r="Z841" s="83"/>
      <c r="AA841" s="83"/>
      <c r="AB841" s="83"/>
      <c r="AC841" s="83"/>
    </row>
    <row r="842" spans="1:29" ht="15.75" customHeight="1">
      <c r="A842" s="83"/>
      <c r="B842" s="83"/>
      <c r="C842" s="32"/>
      <c r="D842" s="32"/>
      <c r="E842" s="83"/>
      <c r="F842" s="83"/>
      <c r="G842" s="32"/>
      <c r="H842" s="83"/>
      <c r="I842" s="32"/>
      <c r="J842" s="32"/>
      <c r="K842" s="32"/>
      <c r="L842" s="83"/>
      <c r="M842" s="83"/>
      <c r="N842" s="83"/>
      <c r="O842" s="83"/>
      <c r="P842" s="83"/>
      <c r="Q842" s="83"/>
      <c r="R842" s="83"/>
      <c r="S842" s="83"/>
      <c r="T842" s="83"/>
      <c r="U842" s="83"/>
      <c r="V842" s="83"/>
      <c r="W842" s="83"/>
      <c r="X842" s="83"/>
      <c r="Y842" s="83"/>
      <c r="Z842" s="83"/>
      <c r="AA842" s="83"/>
      <c r="AB842" s="83"/>
      <c r="AC842" s="83"/>
    </row>
    <row r="843" spans="1:29" ht="15.75" customHeight="1">
      <c r="A843" s="83"/>
      <c r="B843" s="83"/>
      <c r="C843" s="32"/>
      <c r="D843" s="32"/>
      <c r="E843" s="83"/>
      <c r="F843" s="83"/>
      <c r="G843" s="32"/>
      <c r="H843" s="83"/>
      <c r="I843" s="32"/>
      <c r="J843" s="32"/>
      <c r="K843" s="32"/>
      <c r="L843" s="83"/>
      <c r="M843" s="83"/>
      <c r="N843" s="83"/>
      <c r="O843" s="83"/>
      <c r="P843" s="83"/>
      <c r="Q843" s="83"/>
      <c r="R843" s="83"/>
      <c r="S843" s="83"/>
      <c r="T843" s="83"/>
      <c r="U843" s="83"/>
      <c r="V843" s="83"/>
      <c r="W843" s="83"/>
      <c r="X843" s="83"/>
      <c r="Y843" s="83"/>
      <c r="Z843" s="83"/>
      <c r="AA843" s="83"/>
      <c r="AB843" s="83"/>
      <c r="AC843" s="83"/>
    </row>
    <row r="844" spans="1:29" ht="15.75" customHeight="1">
      <c r="A844" s="83"/>
      <c r="B844" s="83"/>
      <c r="C844" s="32"/>
      <c r="D844" s="32"/>
      <c r="E844" s="83"/>
      <c r="F844" s="83"/>
      <c r="G844" s="32"/>
      <c r="H844" s="83"/>
      <c r="I844" s="32"/>
      <c r="J844" s="32"/>
      <c r="K844" s="32"/>
      <c r="L844" s="83"/>
      <c r="M844" s="83"/>
      <c r="N844" s="83"/>
      <c r="O844" s="83"/>
      <c r="P844" s="83"/>
      <c r="Q844" s="83"/>
      <c r="R844" s="83"/>
      <c r="S844" s="83"/>
      <c r="T844" s="83"/>
      <c r="U844" s="83"/>
      <c r="V844" s="83"/>
      <c r="W844" s="83"/>
      <c r="X844" s="83"/>
      <c r="Y844" s="83"/>
      <c r="Z844" s="83"/>
      <c r="AA844" s="83"/>
      <c r="AB844" s="83"/>
      <c r="AC844" s="83"/>
    </row>
    <row r="845" spans="1:29" ht="15.75" customHeight="1">
      <c r="A845" s="83"/>
      <c r="B845" s="83"/>
      <c r="C845" s="32"/>
      <c r="D845" s="32"/>
      <c r="E845" s="83"/>
      <c r="F845" s="83"/>
      <c r="G845" s="32"/>
      <c r="H845" s="83"/>
      <c r="I845" s="32"/>
      <c r="J845" s="32"/>
      <c r="K845" s="32"/>
      <c r="L845" s="83"/>
      <c r="M845" s="83"/>
      <c r="N845" s="83"/>
      <c r="O845" s="83"/>
      <c r="P845" s="83"/>
      <c r="Q845" s="83"/>
      <c r="R845" s="83"/>
      <c r="S845" s="83"/>
      <c r="T845" s="83"/>
      <c r="U845" s="83"/>
      <c r="V845" s="83"/>
      <c r="W845" s="83"/>
      <c r="X845" s="83"/>
      <c r="Y845" s="83"/>
      <c r="Z845" s="83"/>
      <c r="AA845" s="83"/>
      <c r="AB845" s="83"/>
      <c r="AC845" s="83"/>
    </row>
    <row r="846" spans="1:29" ht="15.75" customHeight="1">
      <c r="A846" s="83"/>
      <c r="B846" s="83"/>
      <c r="C846" s="32"/>
      <c r="D846" s="32"/>
      <c r="E846" s="83"/>
      <c r="F846" s="83"/>
      <c r="G846" s="32"/>
      <c r="H846" s="83"/>
      <c r="I846" s="32"/>
      <c r="J846" s="32"/>
      <c r="K846" s="32"/>
      <c r="L846" s="83"/>
      <c r="M846" s="83"/>
      <c r="N846" s="83"/>
      <c r="O846" s="83"/>
      <c r="P846" s="83"/>
      <c r="Q846" s="83"/>
      <c r="R846" s="83"/>
      <c r="S846" s="83"/>
      <c r="T846" s="83"/>
      <c r="U846" s="83"/>
      <c r="V846" s="83"/>
      <c r="W846" s="83"/>
      <c r="X846" s="83"/>
      <c r="Y846" s="83"/>
      <c r="Z846" s="83"/>
      <c r="AA846" s="83"/>
      <c r="AB846" s="83"/>
      <c r="AC846" s="83"/>
    </row>
    <row r="847" spans="1:29" ht="15.75" customHeight="1">
      <c r="A847" s="83"/>
      <c r="B847" s="83"/>
      <c r="C847" s="32"/>
      <c r="D847" s="32"/>
      <c r="E847" s="83"/>
      <c r="F847" s="83"/>
      <c r="G847" s="32"/>
      <c r="H847" s="83"/>
      <c r="I847" s="32"/>
      <c r="J847" s="32"/>
      <c r="K847" s="32"/>
      <c r="L847" s="83"/>
      <c r="M847" s="83"/>
      <c r="N847" s="83"/>
      <c r="O847" s="83"/>
      <c r="P847" s="83"/>
      <c r="Q847" s="83"/>
      <c r="R847" s="83"/>
      <c r="S847" s="83"/>
      <c r="T847" s="83"/>
      <c r="U847" s="83"/>
      <c r="V847" s="83"/>
      <c r="W847" s="83"/>
      <c r="X847" s="83"/>
      <c r="Y847" s="83"/>
      <c r="Z847" s="83"/>
      <c r="AA847" s="83"/>
      <c r="AB847" s="83"/>
      <c r="AC847" s="83"/>
    </row>
    <row r="848" spans="1:29" ht="15.75" customHeight="1">
      <c r="A848" s="83"/>
      <c r="B848" s="83"/>
      <c r="C848" s="32"/>
      <c r="D848" s="32"/>
      <c r="E848" s="83"/>
      <c r="F848" s="83"/>
      <c r="G848" s="32"/>
      <c r="H848" s="83"/>
      <c r="I848" s="32"/>
      <c r="J848" s="32"/>
      <c r="K848" s="32"/>
      <c r="L848" s="83"/>
      <c r="M848" s="83"/>
      <c r="N848" s="83"/>
      <c r="O848" s="83"/>
      <c r="P848" s="83"/>
      <c r="Q848" s="83"/>
      <c r="R848" s="83"/>
      <c r="S848" s="83"/>
      <c r="T848" s="83"/>
      <c r="U848" s="83"/>
      <c r="V848" s="83"/>
      <c r="W848" s="83"/>
      <c r="X848" s="83"/>
      <c r="Y848" s="83"/>
      <c r="Z848" s="83"/>
      <c r="AA848" s="83"/>
      <c r="AB848" s="83"/>
      <c r="AC848" s="83"/>
    </row>
    <row r="849" spans="1:29" ht="15.75" customHeight="1">
      <c r="A849" s="83"/>
      <c r="B849" s="83"/>
      <c r="C849" s="32"/>
      <c r="D849" s="32"/>
      <c r="E849" s="83"/>
      <c r="F849" s="83"/>
      <c r="G849" s="32"/>
      <c r="H849" s="83"/>
      <c r="I849" s="32"/>
      <c r="J849" s="32"/>
      <c r="K849" s="32"/>
      <c r="L849" s="83"/>
      <c r="M849" s="83"/>
      <c r="N849" s="83"/>
      <c r="O849" s="83"/>
      <c r="P849" s="83"/>
      <c r="Q849" s="83"/>
      <c r="R849" s="83"/>
      <c r="S849" s="83"/>
      <c r="T849" s="83"/>
      <c r="U849" s="83"/>
      <c r="V849" s="83"/>
      <c r="W849" s="83"/>
      <c r="X849" s="83"/>
      <c r="Y849" s="83"/>
      <c r="Z849" s="83"/>
      <c r="AA849" s="83"/>
      <c r="AB849" s="83"/>
      <c r="AC849" s="83"/>
    </row>
    <row r="850" spans="1:29" ht="15.75" customHeight="1">
      <c r="A850" s="83"/>
      <c r="B850" s="83"/>
      <c r="C850" s="32"/>
      <c r="D850" s="32"/>
      <c r="E850" s="83"/>
      <c r="F850" s="83"/>
      <c r="G850" s="32"/>
      <c r="H850" s="83"/>
      <c r="I850" s="32"/>
      <c r="J850" s="32"/>
      <c r="K850" s="32"/>
      <c r="L850" s="83"/>
      <c r="M850" s="83"/>
      <c r="N850" s="83"/>
      <c r="O850" s="83"/>
      <c r="P850" s="83"/>
      <c r="Q850" s="83"/>
      <c r="R850" s="83"/>
      <c r="S850" s="83"/>
      <c r="T850" s="83"/>
      <c r="U850" s="83"/>
      <c r="V850" s="83"/>
      <c r="W850" s="83"/>
      <c r="X850" s="83"/>
      <c r="Y850" s="83"/>
      <c r="Z850" s="83"/>
      <c r="AA850" s="83"/>
      <c r="AB850" s="83"/>
      <c r="AC850" s="83"/>
    </row>
    <row r="851" spans="1:29" ht="15.75" customHeight="1">
      <c r="A851" s="83"/>
      <c r="B851" s="83"/>
      <c r="C851" s="32"/>
      <c r="D851" s="32"/>
      <c r="E851" s="83"/>
      <c r="F851" s="83"/>
      <c r="G851" s="32"/>
      <c r="H851" s="83"/>
      <c r="I851" s="32"/>
      <c r="J851" s="32"/>
      <c r="K851" s="32"/>
      <c r="L851" s="83"/>
      <c r="M851" s="83"/>
      <c r="N851" s="83"/>
      <c r="O851" s="83"/>
      <c r="P851" s="83"/>
      <c r="Q851" s="83"/>
      <c r="R851" s="83"/>
      <c r="S851" s="83"/>
      <c r="T851" s="83"/>
      <c r="U851" s="83"/>
      <c r="V851" s="83"/>
      <c r="W851" s="83"/>
      <c r="X851" s="83"/>
      <c r="Y851" s="83"/>
      <c r="Z851" s="83"/>
      <c r="AA851" s="83"/>
      <c r="AB851" s="83"/>
      <c r="AC851" s="83"/>
    </row>
    <row r="852" spans="1:29" ht="15.75" customHeight="1">
      <c r="A852" s="83"/>
      <c r="B852" s="83"/>
      <c r="C852" s="32"/>
      <c r="D852" s="32"/>
      <c r="E852" s="83"/>
      <c r="F852" s="83"/>
      <c r="G852" s="32"/>
      <c r="H852" s="83"/>
      <c r="I852" s="32"/>
      <c r="J852" s="32"/>
      <c r="K852" s="32"/>
      <c r="L852" s="83"/>
      <c r="M852" s="83"/>
      <c r="N852" s="83"/>
      <c r="O852" s="83"/>
      <c r="P852" s="83"/>
      <c r="Q852" s="83"/>
      <c r="R852" s="83"/>
      <c r="S852" s="83"/>
      <c r="T852" s="83"/>
      <c r="U852" s="83"/>
      <c r="V852" s="83"/>
      <c r="W852" s="83"/>
      <c r="X852" s="83"/>
      <c r="Y852" s="83"/>
      <c r="Z852" s="83"/>
      <c r="AA852" s="83"/>
      <c r="AB852" s="83"/>
      <c r="AC852" s="83"/>
    </row>
    <row r="853" spans="1:29" ht="15.75" customHeight="1">
      <c r="A853" s="83"/>
      <c r="B853" s="83"/>
      <c r="C853" s="32"/>
      <c r="D853" s="32"/>
      <c r="E853" s="83"/>
      <c r="F853" s="83"/>
      <c r="G853" s="32"/>
      <c r="H853" s="83"/>
      <c r="I853" s="32"/>
      <c r="J853" s="32"/>
      <c r="K853" s="32"/>
      <c r="L853" s="83"/>
      <c r="M853" s="83"/>
      <c r="N853" s="83"/>
      <c r="O853" s="83"/>
      <c r="P853" s="83"/>
      <c r="Q853" s="83"/>
      <c r="R853" s="83"/>
      <c r="S853" s="83"/>
      <c r="T853" s="83"/>
      <c r="U853" s="83"/>
      <c r="V853" s="83"/>
      <c r="W853" s="83"/>
      <c r="X853" s="83"/>
      <c r="Y853" s="83"/>
      <c r="Z853" s="83"/>
      <c r="AA853" s="83"/>
      <c r="AB853" s="83"/>
      <c r="AC853" s="83"/>
    </row>
    <row r="854" spans="1:29" ht="15.75" customHeight="1">
      <c r="A854" s="83"/>
      <c r="B854" s="83"/>
      <c r="C854" s="32"/>
      <c r="D854" s="32"/>
      <c r="E854" s="83"/>
      <c r="F854" s="83"/>
      <c r="G854" s="32"/>
      <c r="H854" s="83"/>
      <c r="I854" s="32"/>
      <c r="J854" s="32"/>
      <c r="K854" s="32"/>
      <c r="L854" s="83"/>
      <c r="M854" s="83"/>
      <c r="N854" s="83"/>
      <c r="O854" s="83"/>
      <c r="P854" s="83"/>
      <c r="Q854" s="83"/>
      <c r="R854" s="83"/>
      <c r="S854" s="83"/>
      <c r="T854" s="83"/>
      <c r="U854" s="83"/>
      <c r="V854" s="83"/>
      <c r="W854" s="83"/>
      <c r="X854" s="83"/>
      <c r="Y854" s="83"/>
      <c r="Z854" s="83"/>
      <c r="AA854" s="83"/>
      <c r="AB854" s="83"/>
      <c r="AC854" s="83"/>
    </row>
    <row r="855" spans="1:29" ht="15.75" customHeight="1">
      <c r="A855" s="83"/>
      <c r="B855" s="83"/>
      <c r="C855" s="32"/>
      <c r="D855" s="32"/>
      <c r="E855" s="83"/>
      <c r="F855" s="83"/>
      <c r="G855" s="32"/>
      <c r="H855" s="83"/>
      <c r="I855" s="32"/>
      <c r="J855" s="32"/>
      <c r="K855" s="32"/>
      <c r="L855" s="83"/>
      <c r="M855" s="83"/>
      <c r="N855" s="83"/>
      <c r="O855" s="83"/>
      <c r="P855" s="83"/>
      <c r="Q855" s="83"/>
      <c r="R855" s="83"/>
      <c r="S855" s="83"/>
      <c r="T855" s="83"/>
      <c r="U855" s="83"/>
      <c r="V855" s="83"/>
      <c r="W855" s="83"/>
      <c r="X855" s="83"/>
      <c r="Y855" s="83"/>
      <c r="Z855" s="83"/>
      <c r="AA855" s="83"/>
      <c r="AB855" s="83"/>
      <c r="AC855" s="83"/>
    </row>
    <row r="856" spans="1:29" ht="15.75" customHeight="1">
      <c r="A856" s="83"/>
      <c r="B856" s="83"/>
      <c r="C856" s="32"/>
      <c r="D856" s="32"/>
      <c r="E856" s="83"/>
      <c r="F856" s="83"/>
      <c r="G856" s="32"/>
      <c r="H856" s="83"/>
      <c r="I856" s="32"/>
      <c r="J856" s="32"/>
      <c r="K856" s="32"/>
      <c r="L856" s="83"/>
      <c r="M856" s="83"/>
      <c r="N856" s="83"/>
      <c r="O856" s="83"/>
      <c r="P856" s="83"/>
      <c r="Q856" s="83"/>
      <c r="R856" s="83"/>
      <c r="S856" s="83"/>
      <c r="T856" s="83"/>
      <c r="U856" s="83"/>
      <c r="V856" s="83"/>
      <c r="W856" s="83"/>
      <c r="X856" s="83"/>
      <c r="Y856" s="83"/>
      <c r="Z856" s="83"/>
      <c r="AA856" s="83"/>
      <c r="AB856" s="83"/>
      <c r="AC856" s="83"/>
    </row>
    <row r="857" spans="1:29" ht="15.75" customHeight="1">
      <c r="A857" s="83"/>
      <c r="B857" s="83"/>
      <c r="C857" s="32"/>
      <c r="D857" s="32"/>
      <c r="E857" s="83"/>
      <c r="F857" s="83"/>
      <c r="G857" s="32"/>
      <c r="H857" s="83"/>
      <c r="I857" s="32"/>
      <c r="J857" s="32"/>
      <c r="K857" s="32"/>
      <c r="L857" s="83"/>
      <c r="M857" s="83"/>
      <c r="N857" s="83"/>
      <c r="O857" s="83"/>
      <c r="P857" s="83"/>
      <c r="Q857" s="83"/>
      <c r="R857" s="83"/>
      <c r="S857" s="83"/>
      <c r="T857" s="83"/>
      <c r="U857" s="83"/>
      <c r="V857" s="83"/>
      <c r="W857" s="83"/>
      <c r="X857" s="83"/>
      <c r="Y857" s="83"/>
      <c r="Z857" s="83"/>
      <c r="AA857" s="83"/>
      <c r="AB857" s="83"/>
      <c r="AC857" s="83"/>
    </row>
    <row r="858" spans="1:29" ht="15.75" customHeight="1">
      <c r="A858" s="83"/>
      <c r="B858" s="83"/>
      <c r="C858" s="32"/>
      <c r="D858" s="32"/>
      <c r="E858" s="83"/>
      <c r="F858" s="83"/>
      <c r="G858" s="32"/>
      <c r="H858" s="83"/>
      <c r="I858" s="32"/>
      <c r="J858" s="32"/>
      <c r="K858" s="32"/>
      <c r="L858" s="83"/>
      <c r="M858" s="83"/>
      <c r="N858" s="83"/>
      <c r="O858" s="83"/>
      <c r="P858" s="83"/>
      <c r="Q858" s="83"/>
      <c r="R858" s="83"/>
      <c r="S858" s="83"/>
      <c r="T858" s="83"/>
      <c r="U858" s="83"/>
      <c r="V858" s="83"/>
      <c r="W858" s="83"/>
      <c r="X858" s="83"/>
      <c r="Y858" s="83"/>
      <c r="Z858" s="83"/>
      <c r="AA858" s="83"/>
      <c r="AB858" s="83"/>
      <c r="AC858" s="83"/>
    </row>
    <row r="859" spans="1:29" ht="15.75" customHeight="1">
      <c r="A859" s="83"/>
      <c r="B859" s="83"/>
      <c r="C859" s="32"/>
      <c r="D859" s="32"/>
      <c r="E859" s="83"/>
      <c r="F859" s="83"/>
      <c r="G859" s="32"/>
      <c r="H859" s="83"/>
      <c r="I859" s="32"/>
      <c r="J859" s="32"/>
      <c r="K859" s="32"/>
      <c r="L859" s="83"/>
      <c r="M859" s="83"/>
      <c r="N859" s="83"/>
      <c r="O859" s="83"/>
      <c r="P859" s="83"/>
      <c r="Q859" s="83"/>
      <c r="R859" s="83"/>
      <c r="S859" s="83"/>
      <c r="T859" s="83"/>
      <c r="U859" s="83"/>
      <c r="V859" s="83"/>
      <c r="W859" s="83"/>
      <c r="X859" s="83"/>
      <c r="Y859" s="83"/>
      <c r="Z859" s="83"/>
      <c r="AA859" s="83"/>
      <c r="AB859" s="83"/>
      <c r="AC859" s="83"/>
    </row>
    <row r="860" spans="1:29" ht="15.75" customHeight="1">
      <c r="A860" s="83"/>
      <c r="B860" s="83"/>
      <c r="C860" s="32"/>
      <c r="D860" s="32"/>
      <c r="E860" s="83"/>
      <c r="F860" s="83"/>
      <c r="G860" s="32"/>
      <c r="H860" s="83"/>
      <c r="I860" s="32"/>
      <c r="J860" s="32"/>
      <c r="K860" s="32"/>
      <c r="L860" s="83"/>
      <c r="M860" s="83"/>
      <c r="N860" s="83"/>
      <c r="O860" s="83"/>
      <c r="P860" s="83"/>
      <c r="Q860" s="83"/>
      <c r="R860" s="83"/>
      <c r="S860" s="83"/>
      <c r="T860" s="83"/>
      <c r="U860" s="83"/>
      <c r="V860" s="83"/>
      <c r="W860" s="83"/>
      <c r="X860" s="83"/>
      <c r="Y860" s="83"/>
      <c r="Z860" s="83"/>
      <c r="AA860" s="83"/>
      <c r="AB860" s="83"/>
      <c r="AC860" s="83"/>
    </row>
    <row r="861" spans="1:29" ht="15.75" customHeight="1">
      <c r="A861" s="83"/>
      <c r="B861" s="83"/>
      <c r="C861" s="32"/>
      <c r="D861" s="32"/>
      <c r="E861" s="83"/>
      <c r="F861" s="83"/>
      <c r="G861" s="32"/>
      <c r="H861" s="83"/>
      <c r="I861" s="32"/>
      <c r="J861" s="32"/>
      <c r="K861" s="32"/>
      <c r="L861" s="83"/>
      <c r="M861" s="83"/>
      <c r="N861" s="83"/>
      <c r="O861" s="83"/>
      <c r="P861" s="83"/>
      <c r="Q861" s="83"/>
      <c r="R861" s="83"/>
      <c r="S861" s="83"/>
      <c r="T861" s="83"/>
      <c r="U861" s="83"/>
      <c r="V861" s="83"/>
      <c r="W861" s="83"/>
      <c r="X861" s="83"/>
      <c r="Y861" s="83"/>
      <c r="Z861" s="83"/>
      <c r="AA861" s="83"/>
      <c r="AB861" s="83"/>
      <c r="AC861" s="83"/>
    </row>
    <row r="862" spans="1:29" ht="15.75" customHeight="1">
      <c r="A862" s="83"/>
      <c r="B862" s="83"/>
      <c r="C862" s="32"/>
      <c r="D862" s="32"/>
      <c r="E862" s="83"/>
      <c r="F862" s="83"/>
      <c r="G862" s="32"/>
      <c r="H862" s="83"/>
      <c r="I862" s="32"/>
      <c r="J862" s="32"/>
      <c r="K862" s="32"/>
      <c r="L862" s="83"/>
      <c r="M862" s="83"/>
      <c r="N862" s="83"/>
      <c r="O862" s="83"/>
      <c r="P862" s="83"/>
      <c r="Q862" s="83"/>
      <c r="R862" s="83"/>
      <c r="S862" s="83"/>
      <c r="T862" s="83"/>
      <c r="U862" s="83"/>
      <c r="V862" s="83"/>
      <c r="W862" s="83"/>
      <c r="X862" s="83"/>
      <c r="Y862" s="83"/>
      <c r="Z862" s="83"/>
      <c r="AA862" s="83"/>
      <c r="AB862" s="83"/>
      <c r="AC862" s="83"/>
    </row>
    <row r="863" spans="1:29" ht="15.75" customHeight="1">
      <c r="A863" s="83"/>
      <c r="B863" s="83"/>
      <c r="C863" s="32"/>
      <c r="D863" s="32"/>
      <c r="E863" s="83"/>
      <c r="F863" s="83"/>
      <c r="G863" s="32"/>
      <c r="H863" s="83"/>
      <c r="I863" s="32"/>
      <c r="J863" s="32"/>
      <c r="K863" s="32"/>
      <c r="L863" s="83"/>
      <c r="M863" s="83"/>
      <c r="N863" s="83"/>
      <c r="O863" s="83"/>
      <c r="P863" s="83"/>
      <c r="Q863" s="83"/>
      <c r="R863" s="83"/>
      <c r="S863" s="83"/>
      <c r="T863" s="83"/>
      <c r="U863" s="83"/>
      <c r="V863" s="83"/>
      <c r="W863" s="83"/>
      <c r="X863" s="83"/>
      <c r="Y863" s="83"/>
      <c r="Z863" s="83"/>
      <c r="AA863" s="83"/>
      <c r="AB863" s="83"/>
      <c r="AC863" s="83"/>
    </row>
    <row r="864" spans="1:29" ht="15.75" customHeight="1">
      <c r="A864" s="83"/>
      <c r="B864" s="83"/>
      <c r="C864" s="32"/>
      <c r="D864" s="32"/>
      <c r="E864" s="83"/>
      <c r="F864" s="83"/>
      <c r="G864" s="32"/>
      <c r="H864" s="83"/>
      <c r="I864" s="32"/>
      <c r="J864" s="32"/>
      <c r="K864" s="32"/>
      <c r="L864" s="83"/>
      <c r="M864" s="83"/>
      <c r="N864" s="83"/>
      <c r="O864" s="83"/>
      <c r="P864" s="83"/>
      <c r="Q864" s="83"/>
      <c r="R864" s="83"/>
      <c r="S864" s="83"/>
      <c r="T864" s="83"/>
      <c r="U864" s="83"/>
      <c r="V864" s="83"/>
      <c r="W864" s="83"/>
      <c r="X864" s="83"/>
      <c r="Y864" s="83"/>
      <c r="Z864" s="83"/>
      <c r="AA864" s="83"/>
      <c r="AB864" s="83"/>
      <c r="AC864" s="83"/>
    </row>
    <row r="865" spans="1:29" ht="15.75" customHeight="1">
      <c r="A865" s="83"/>
      <c r="B865" s="83"/>
      <c r="C865" s="32"/>
      <c r="D865" s="32"/>
      <c r="E865" s="83"/>
      <c r="F865" s="83"/>
      <c r="G865" s="32"/>
      <c r="H865" s="83"/>
      <c r="I865" s="32"/>
      <c r="J865" s="32"/>
      <c r="K865" s="32"/>
      <c r="L865" s="83"/>
      <c r="M865" s="83"/>
      <c r="N865" s="83"/>
      <c r="O865" s="83"/>
      <c r="P865" s="83"/>
      <c r="Q865" s="83"/>
      <c r="R865" s="83"/>
      <c r="S865" s="83"/>
      <c r="T865" s="83"/>
      <c r="U865" s="83"/>
      <c r="V865" s="83"/>
      <c r="W865" s="83"/>
      <c r="X865" s="83"/>
      <c r="Y865" s="83"/>
      <c r="Z865" s="83"/>
      <c r="AA865" s="83"/>
      <c r="AB865" s="83"/>
      <c r="AC865" s="83"/>
    </row>
    <row r="866" spans="1:29" ht="15.75" customHeight="1">
      <c r="A866" s="83"/>
      <c r="B866" s="83"/>
      <c r="C866" s="32"/>
      <c r="D866" s="32"/>
      <c r="E866" s="83"/>
      <c r="F866" s="83"/>
      <c r="G866" s="32"/>
      <c r="H866" s="83"/>
      <c r="I866" s="32"/>
      <c r="J866" s="32"/>
      <c r="K866" s="32"/>
      <c r="L866" s="83"/>
      <c r="M866" s="83"/>
      <c r="N866" s="83"/>
      <c r="O866" s="83"/>
      <c r="P866" s="83"/>
      <c r="Q866" s="83"/>
      <c r="R866" s="83"/>
      <c r="S866" s="83"/>
      <c r="T866" s="83"/>
      <c r="U866" s="83"/>
      <c r="V866" s="83"/>
      <c r="W866" s="83"/>
      <c r="X866" s="83"/>
      <c r="Y866" s="83"/>
      <c r="Z866" s="83"/>
      <c r="AA866" s="83"/>
      <c r="AB866" s="83"/>
      <c r="AC866" s="83"/>
    </row>
    <row r="867" spans="1:29" ht="15.75" customHeight="1">
      <c r="A867" s="83"/>
      <c r="B867" s="83"/>
      <c r="C867" s="32"/>
      <c r="D867" s="32"/>
      <c r="E867" s="83"/>
      <c r="F867" s="83"/>
      <c r="G867" s="32"/>
      <c r="H867" s="83"/>
      <c r="I867" s="32"/>
      <c r="J867" s="32"/>
      <c r="K867" s="32"/>
      <c r="L867" s="83"/>
      <c r="M867" s="83"/>
      <c r="N867" s="83"/>
      <c r="O867" s="83"/>
      <c r="P867" s="83"/>
      <c r="Q867" s="83"/>
      <c r="R867" s="83"/>
      <c r="S867" s="83"/>
      <c r="T867" s="83"/>
      <c r="U867" s="83"/>
      <c r="V867" s="83"/>
      <c r="W867" s="83"/>
      <c r="X867" s="83"/>
      <c r="Y867" s="83"/>
      <c r="Z867" s="83"/>
      <c r="AA867" s="83"/>
      <c r="AB867" s="83"/>
      <c r="AC867" s="83"/>
    </row>
    <row r="868" spans="1:29" ht="15.75" customHeight="1">
      <c r="A868" s="83"/>
      <c r="B868" s="83"/>
      <c r="C868" s="32"/>
      <c r="D868" s="32"/>
      <c r="E868" s="83"/>
      <c r="F868" s="83"/>
      <c r="G868" s="32"/>
      <c r="H868" s="83"/>
      <c r="I868" s="32"/>
      <c r="J868" s="32"/>
      <c r="K868" s="32"/>
      <c r="L868" s="83"/>
      <c r="M868" s="83"/>
      <c r="N868" s="83"/>
      <c r="O868" s="83"/>
      <c r="P868" s="83"/>
      <c r="Q868" s="83"/>
      <c r="R868" s="83"/>
      <c r="S868" s="83"/>
      <c r="T868" s="83"/>
      <c r="U868" s="83"/>
      <c r="V868" s="83"/>
      <c r="W868" s="83"/>
      <c r="X868" s="83"/>
      <c r="Y868" s="83"/>
      <c r="Z868" s="83"/>
      <c r="AA868" s="83"/>
      <c r="AB868" s="83"/>
      <c r="AC868" s="83"/>
    </row>
    <row r="869" spans="1:29" ht="15.75" customHeight="1">
      <c r="A869" s="83"/>
      <c r="B869" s="83"/>
      <c r="C869" s="32"/>
      <c r="D869" s="32"/>
      <c r="E869" s="83"/>
      <c r="F869" s="83"/>
      <c r="G869" s="32"/>
      <c r="H869" s="83"/>
      <c r="I869" s="32"/>
      <c r="J869" s="32"/>
      <c r="K869" s="32"/>
      <c r="L869" s="83"/>
      <c r="M869" s="83"/>
      <c r="N869" s="83"/>
      <c r="O869" s="83"/>
      <c r="P869" s="83"/>
      <c r="Q869" s="83"/>
      <c r="R869" s="83"/>
      <c r="S869" s="83"/>
      <c r="T869" s="83"/>
      <c r="U869" s="83"/>
      <c r="V869" s="83"/>
      <c r="W869" s="83"/>
      <c r="X869" s="83"/>
      <c r="Y869" s="83"/>
      <c r="Z869" s="83"/>
      <c r="AA869" s="83"/>
      <c r="AB869" s="83"/>
      <c r="AC869" s="83"/>
    </row>
    <row r="870" spans="1:29" ht="15.75" customHeight="1">
      <c r="A870" s="83"/>
      <c r="B870" s="83"/>
      <c r="C870" s="32"/>
      <c r="D870" s="32"/>
      <c r="E870" s="83"/>
      <c r="F870" s="83"/>
      <c r="G870" s="32"/>
      <c r="H870" s="83"/>
      <c r="I870" s="32"/>
      <c r="J870" s="32"/>
      <c r="K870" s="32"/>
      <c r="L870" s="83"/>
      <c r="M870" s="83"/>
      <c r="N870" s="83"/>
      <c r="O870" s="83"/>
      <c r="P870" s="83"/>
      <c r="Q870" s="83"/>
      <c r="R870" s="83"/>
      <c r="S870" s="83"/>
      <c r="T870" s="83"/>
      <c r="U870" s="83"/>
      <c r="V870" s="83"/>
      <c r="W870" s="83"/>
      <c r="X870" s="83"/>
      <c r="Y870" s="83"/>
      <c r="Z870" s="83"/>
      <c r="AA870" s="83"/>
      <c r="AB870" s="83"/>
      <c r="AC870" s="83"/>
    </row>
    <row r="871" spans="1:29" ht="15.75" customHeight="1">
      <c r="A871" s="83"/>
      <c r="B871" s="83"/>
      <c r="C871" s="32"/>
      <c r="D871" s="32"/>
      <c r="E871" s="83"/>
      <c r="F871" s="83"/>
      <c r="G871" s="32"/>
      <c r="H871" s="83"/>
      <c r="I871" s="32"/>
      <c r="J871" s="32"/>
      <c r="K871" s="32"/>
      <c r="L871" s="83"/>
      <c r="M871" s="83"/>
      <c r="N871" s="83"/>
      <c r="O871" s="83"/>
      <c r="P871" s="83"/>
      <c r="Q871" s="83"/>
      <c r="R871" s="83"/>
      <c r="S871" s="83"/>
      <c r="T871" s="83"/>
      <c r="U871" s="83"/>
      <c r="V871" s="83"/>
      <c r="W871" s="83"/>
      <c r="X871" s="83"/>
      <c r="Y871" s="83"/>
      <c r="Z871" s="83"/>
      <c r="AA871" s="83"/>
      <c r="AB871" s="83"/>
      <c r="AC871" s="83"/>
    </row>
    <row r="872" spans="1:29" ht="15.75" customHeight="1">
      <c r="A872" s="83"/>
      <c r="B872" s="83"/>
      <c r="C872" s="32"/>
      <c r="D872" s="32"/>
      <c r="E872" s="83"/>
      <c r="F872" s="83"/>
      <c r="G872" s="32"/>
      <c r="H872" s="83"/>
      <c r="I872" s="32"/>
      <c r="J872" s="32"/>
      <c r="K872" s="32"/>
      <c r="L872" s="83"/>
      <c r="M872" s="83"/>
      <c r="N872" s="83"/>
      <c r="O872" s="83"/>
      <c r="P872" s="83"/>
      <c r="Q872" s="83"/>
      <c r="R872" s="83"/>
      <c r="S872" s="83"/>
      <c r="T872" s="83"/>
      <c r="U872" s="83"/>
      <c r="V872" s="83"/>
      <c r="W872" s="83"/>
      <c r="X872" s="83"/>
      <c r="Y872" s="83"/>
      <c r="Z872" s="83"/>
      <c r="AA872" s="83"/>
      <c r="AB872" s="83"/>
      <c r="AC872" s="83"/>
    </row>
    <row r="873" spans="1:29" ht="15.75" customHeight="1">
      <c r="A873" s="83"/>
      <c r="B873" s="83"/>
      <c r="C873" s="32"/>
      <c r="D873" s="32"/>
      <c r="E873" s="83"/>
      <c r="F873" s="83"/>
      <c r="G873" s="32"/>
      <c r="H873" s="83"/>
      <c r="I873" s="32"/>
      <c r="J873" s="32"/>
      <c r="K873" s="32"/>
      <c r="L873" s="83"/>
      <c r="M873" s="83"/>
      <c r="N873" s="83"/>
      <c r="O873" s="83"/>
      <c r="P873" s="83"/>
      <c r="Q873" s="83"/>
      <c r="R873" s="83"/>
      <c r="S873" s="83"/>
      <c r="T873" s="83"/>
      <c r="U873" s="83"/>
      <c r="V873" s="83"/>
      <c r="W873" s="83"/>
      <c r="X873" s="83"/>
      <c r="Y873" s="83"/>
      <c r="Z873" s="83"/>
      <c r="AA873" s="83"/>
      <c r="AB873" s="83"/>
      <c r="AC873" s="83"/>
    </row>
    <row r="874" spans="1:29" ht="15.75" customHeight="1">
      <c r="A874" s="83"/>
      <c r="B874" s="83"/>
      <c r="C874" s="32"/>
      <c r="D874" s="32"/>
      <c r="E874" s="83"/>
      <c r="F874" s="83"/>
      <c r="G874" s="32"/>
      <c r="H874" s="83"/>
      <c r="I874" s="32"/>
      <c r="J874" s="32"/>
      <c r="K874" s="32"/>
      <c r="L874" s="83"/>
      <c r="M874" s="83"/>
      <c r="N874" s="83"/>
      <c r="O874" s="83"/>
      <c r="P874" s="83"/>
      <c r="Q874" s="83"/>
      <c r="R874" s="83"/>
      <c r="S874" s="83"/>
      <c r="T874" s="83"/>
      <c r="U874" s="83"/>
      <c r="V874" s="83"/>
      <c r="W874" s="83"/>
      <c r="X874" s="83"/>
      <c r="Y874" s="83"/>
      <c r="Z874" s="83"/>
      <c r="AA874" s="83"/>
      <c r="AB874" s="83"/>
      <c r="AC874" s="83"/>
    </row>
    <row r="875" spans="1:29" ht="15.75" customHeight="1">
      <c r="A875" s="83"/>
      <c r="B875" s="83"/>
      <c r="C875" s="32"/>
      <c r="D875" s="32"/>
      <c r="E875" s="83"/>
      <c r="F875" s="83"/>
      <c r="G875" s="32"/>
      <c r="H875" s="83"/>
      <c r="I875" s="32"/>
      <c r="J875" s="32"/>
      <c r="K875" s="32"/>
      <c r="L875" s="83"/>
      <c r="M875" s="83"/>
      <c r="N875" s="83"/>
      <c r="O875" s="83"/>
      <c r="P875" s="83"/>
      <c r="Q875" s="83"/>
      <c r="R875" s="83"/>
      <c r="S875" s="83"/>
      <c r="T875" s="83"/>
      <c r="U875" s="83"/>
      <c r="V875" s="83"/>
      <c r="W875" s="83"/>
      <c r="X875" s="83"/>
      <c r="Y875" s="83"/>
      <c r="Z875" s="83"/>
      <c r="AA875" s="83"/>
      <c r="AB875" s="83"/>
      <c r="AC875" s="83"/>
    </row>
    <row r="876" spans="1:29" ht="15.75" customHeight="1">
      <c r="A876" s="83"/>
      <c r="B876" s="83"/>
      <c r="C876" s="32"/>
      <c r="D876" s="32"/>
      <c r="E876" s="83"/>
      <c r="F876" s="83"/>
      <c r="G876" s="32"/>
      <c r="H876" s="83"/>
      <c r="I876" s="32"/>
      <c r="J876" s="32"/>
      <c r="K876" s="32"/>
      <c r="L876" s="83"/>
      <c r="M876" s="83"/>
      <c r="N876" s="83"/>
      <c r="O876" s="83"/>
      <c r="P876" s="83"/>
      <c r="Q876" s="83"/>
      <c r="R876" s="83"/>
      <c r="S876" s="83"/>
      <c r="T876" s="83"/>
      <c r="U876" s="83"/>
      <c r="V876" s="83"/>
      <c r="W876" s="83"/>
      <c r="X876" s="83"/>
      <c r="Y876" s="83"/>
      <c r="Z876" s="83"/>
      <c r="AA876" s="83"/>
      <c r="AB876" s="83"/>
      <c r="AC876" s="83"/>
    </row>
    <row r="877" spans="1:29" ht="15.75" customHeight="1">
      <c r="A877" s="83"/>
      <c r="B877" s="83"/>
      <c r="C877" s="32"/>
      <c r="D877" s="32"/>
      <c r="E877" s="83"/>
      <c r="F877" s="83"/>
      <c r="G877" s="32"/>
      <c r="H877" s="83"/>
      <c r="I877" s="32"/>
      <c r="J877" s="32"/>
      <c r="K877" s="32"/>
      <c r="L877" s="83"/>
      <c r="M877" s="83"/>
      <c r="N877" s="83"/>
      <c r="O877" s="83"/>
      <c r="P877" s="83"/>
      <c r="Q877" s="83"/>
      <c r="R877" s="83"/>
      <c r="S877" s="83"/>
      <c r="T877" s="83"/>
      <c r="U877" s="83"/>
      <c r="V877" s="83"/>
      <c r="W877" s="83"/>
      <c r="X877" s="83"/>
      <c r="Y877" s="83"/>
      <c r="Z877" s="83"/>
      <c r="AA877" s="83"/>
      <c r="AB877" s="83"/>
      <c r="AC877" s="83"/>
    </row>
    <row r="878" spans="1:29" ht="15.75" customHeight="1">
      <c r="A878" s="83"/>
      <c r="B878" s="83"/>
      <c r="C878" s="32"/>
      <c r="D878" s="32"/>
      <c r="E878" s="83"/>
      <c r="F878" s="83"/>
      <c r="G878" s="32"/>
      <c r="H878" s="83"/>
      <c r="I878" s="32"/>
      <c r="J878" s="32"/>
      <c r="K878" s="32"/>
      <c r="L878" s="83"/>
      <c r="M878" s="83"/>
      <c r="N878" s="83"/>
      <c r="O878" s="83"/>
      <c r="P878" s="83"/>
      <c r="Q878" s="83"/>
      <c r="R878" s="83"/>
      <c r="S878" s="83"/>
      <c r="T878" s="83"/>
      <c r="U878" s="83"/>
      <c r="V878" s="83"/>
      <c r="W878" s="83"/>
      <c r="X878" s="83"/>
      <c r="Y878" s="83"/>
      <c r="Z878" s="83"/>
      <c r="AA878" s="83"/>
      <c r="AB878" s="83"/>
      <c r="AC878" s="83"/>
    </row>
    <row r="879" spans="1:29" ht="15.75" customHeight="1">
      <c r="A879" s="83"/>
      <c r="B879" s="83"/>
      <c r="C879" s="32"/>
      <c r="D879" s="32"/>
      <c r="E879" s="83"/>
      <c r="F879" s="83"/>
      <c r="G879" s="32"/>
      <c r="H879" s="83"/>
      <c r="I879" s="32"/>
      <c r="J879" s="32"/>
      <c r="K879" s="32"/>
      <c r="L879" s="83"/>
      <c r="M879" s="83"/>
      <c r="N879" s="83"/>
      <c r="O879" s="83"/>
      <c r="P879" s="83"/>
      <c r="Q879" s="83"/>
      <c r="R879" s="83"/>
      <c r="S879" s="83"/>
      <c r="T879" s="83"/>
      <c r="U879" s="83"/>
      <c r="V879" s="83"/>
      <c r="W879" s="83"/>
      <c r="X879" s="83"/>
      <c r="Y879" s="83"/>
      <c r="Z879" s="83"/>
      <c r="AA879" s="83"/>
      <c r="AB879" s="83"/>
      <c r="AC879" s="83"/>
    </row>
    <row r="880" spans="1:29" ht="15.75" customHeight="1">
      <c r="A880" s="83"/>
      <c r="B880" s="83"/>
      <c r="C880" s="32"/>
      <c r="D880" s="32"/>
      <c r="E880" s="83"/>
      <c r="F880" s="83"/>
      <c r="G880" s="32"/>
      <c r="H880" s="83"/>
      <c r="I880" s="32"/>
      <c r="J880" s="32"/>
      <c r="K880" s="32"/>
      <c r="L880" s="83"/>
      <c r="M880" s="83"/>
      <c r="N880" s="83"/>
      <c r="O880" s="83"/>
      <c r="P880" s="83"/>
      <c r="Q880" s="83"/>
      <c r="R880" s="83"/>
      <c r="S880" s="83"/>
      <c r="T880" s="83"/>
      <c r="U880" s="83"/>
      <c r="V880" s="83"/>
      <c r="W880" s="83"/>
      <c r="X880" s="83"/>
      <c r="Y880" s="83"/>
      <c r="Z880" s="83"/>
      <c r="AA880" s="83"/>
      <c r="AB880" s="83"/>
      <c r="AC880" s="83"/>
    </row>
    <row r="881" spans="1:29" ht="15.75" customHeight="1">
      <c r="A881" s="83"/>
      <c r="B881" s="83"/>
      <c r="C881" s="32"/>
      <c r="D881" s="32"/>
      <c r="E881" s="83"/>
      <c r="F881" s="83"/>
      <c r="G881" s="32"/>
      <c r="H881" s="83"/>
      <c r="I881" s="32"/>
      <c r="J881" s="32"/>
      <c r="K881" s="32"/>
      <c r="L881" s="83"/>
      <c r="M881" s="83"/>
      <c r="N881" s="83"/>
      <c r="O881" s="83"/>
      <c r="P881" s="83"/>
      <c r="Q881" s="83"/>
      <c r="R881" s="83"/>
      <c r="S881" s="83"/>
      <c r="T881" s="83"/>
      <c r="U881" s="83"/>
      <c r="V881" s="83"/>
      <c r="W881" s="83"/>
      <c r="X881" s="83"/>
      <c r="Y881" s="83"/>
      <c r="Z881" s="83"/>
      <c r="AA881" s="83"/>
      <c r="AB881" s="83"/>
      <c r="AC881" s="83"/>
    </row>
    <row r="882" spans="1:29" ht="15.75" customHeight="1">
      <c r="A882" s="83"/>
      <c r="B882" s="83"/>
      <c r="C882" s="32"/>
      <c r="D882" s="32"/>
      <c r="E882" s="83"/>
      <c r="F882" s="83"/>
      <c r="G882" s="32"/>
      <c r="H882" s="83"/>
      <c r="I882" s="32"/>
      <c r="J882" s="32"/>
      <c r="K882" s="32"/>
      <c r="L882" s="83"/>
      <c r="M882" s="83"/>
      <c r="N882" s="83"/>
      <c r="O882" s="83"/>
      <c r="P882" s="83"/>
      <c r="Q882" s="83"/>
      <c r="R882" s="83"/>
      <c r="S882" s="83"/>
      <c r="T882" s="83"/>
      <c r="U882" s="83"/>
      <c r="V882" s="83"/>
      <c r="W882" s="83"/>
      <c r="X882" s="83"/>
      <c r="Y882" s="83"/>
      <c r="Z882" s="83"/>
      <c r="AA882" s="83"/>
      <c r="AB882" s="83"/>
      <c r="AC882" s="83"/>
    </row>
    <row r="883" spans="1:29" ht="15.75" customHeight="1">
      <c r="A883" s="83"/>
      <c r="B883" s="83"/>
      <c r="C883" s="32"/>
      <c r="D883" s="32"/>
      <c r="E883" s="83"/>
      <c r="F883" s="83"/>
      <c r="G883" s="32"/>
      <c r="H883" s="83"/>
      <c r="I883" s="32"/>
      <c r="J883" s="32"/>
      <c r="K883" s="32"/>
      <c r="L883" s="83"/>
      <c r="M883" s="83"/>
      <c r="N883" s="83"/>
      <c r="O883" s="83"/>
      <c r="P883" s="83"/>
      <c r="Q883" s="83"/>
      <c r="R883" s="83"/>
      <c r="S883" s="83"/>
      <c r="T883" s="83"/>
      <c r="U883" s="83"/>
      <c r="V883" s="83"/>
      <c r="W883" s="83"/>
      <c r="X883" s="83"/>
      <c r="Y883" s="83"/>
      <c r="Z883" s="83"/>
      <c r="AA883" s="83"/>
      <c r="AB883" s="83"/>
      <c r="AC883" s="83"/>
    </row>
    <row r="884" spans="1:29" ht="15.75" customHeight="1">
      <c r="A884" s="83"/>
      <c r="B884" s="83"/>
      <c r="C884" s="32"/>
      <c r="D884" s="32"/>
      <c r="E884" s="83"/>
      <c r="F884" s="83"/>
      <c r="G884" s="32"/>
      <c r="H884" s="83"/>
      <c r="I884" s="32"/>
      <c r="J884" s="32"/>
      <c r="K884" s="32"/>
      <c r="L884" s="83"/>
      <c r="M884" s="83"/>
      <c r="N884" s="83"/>
      <c r="O884" s="83"/>
      <c r="P884" s="83"/>
      <c r="Q884" s="83"/>
      <c r="R884" s="83"/>
      <c r="S884" s="83"/>
      <c r="T884" s="83"/>
      <c r="U884" s="83"/>
      <c r="V884" s="83"/>
      <c r="W884" s="83"/>
      <c r="X884" s="83"/>
      <c r="Y884" s="83"/>
      <c r="Z884" s="83"/>
      <c r="AA884" s="83"/>
      <c r="AB884" s="83"/>
      <c r="AC884" s="83"/>
    </row>
    <row r="885" spans="1:29" ht="15.75" customHeight="1">
      <c r="A885" s="83"/>
      <c r="B885" s="83"/>
      <c r="C885" s="32"/>
      <c r="D885" s="32"/>
      <c r="E885" s="83"/>
      <c r="F885" s="83"/>
      <c r="G885" s="32"/>
      <c r="H885" s="83"/>
      <c r="I885" s="32"/>
      <c r="J885" s="32"/>
      <c r="K885" s="32"/>
      <c r="L885" s="83"/>
      <c r="M885" s="83"/>
      <c r="N885" s="83"/>
      <c r="O885" s="83"/>
      <c r="P885" s="83"/>
      <c r="Q885" s="83"/>
      <c r="R885" s="83"/>
      <c r="S885" s="83"/>
      <c r="T885" s="83"/>
      <c r="U885" s="83"/>
      <c r="V885" s="83"/>
      <c r="W885" s="83"/>
      <c r="X885" s="83"/>
      <c r="Y885" s="83"/>
      <c r="Z885" s="83"/>
      <c r="AA885" s="83"/>
      <c r="AB885" s="83"/>
      <c r="AC885" s="83"/>
    </row>
    <row r="886" spans="1:29" ht="15.75" customHeight="1">
      <c r="A886" s="83"/>
      <c r="B886" s="83"/>
      <c r="C886" s="32"/>
      <c r="D886" s="32"/>
      <c r="E886" s="83"/>
      <c r="F886" s="83"/>
      <c r="G886" s="32"/>
      <c r="H886" s="83"/>
      <c r="I886" s="32"/>
      <c r="J886" s="32"/>
      <c r="K886" s="32"/>
      <c r="L886" s="83"/>
      <c r="M886" s="83"/>
      <c r="N886" s="83"/>
      <c r="O886" s="83"/>
      <c r="P886" s="83"/>
      <c r="Q886" s="83"/>
      <c r="R886" s="83"/>
      <c r="S886" s="83"/>
      <c r="T886" s="83"/>
      <c r="U886" s="83"/>
      <c r="V886" s="83"/>
      <c r="W886" s="83"/>
      <c r="X886" s="83"/>
      <c r="Y886" s="83"/>
      <c r="Z886" s="83"/>
      <c r="AA886" s="83"/>
      <c r="AB886" s="83"/>
      <c r="AC886" s="83"/>
    </row>
    <row r="887" spans="1:29" ht="15.75" customHeight="1">
      <c r="A887" s="83"/>
      <c r="B887" s="83"/>
      <c r="C887" s="32"/>
      <c r="D887" s="32"/>
      <c r="E887" s="83"/>
      <c r="F887" s="83"/>
      <c r="G887" s="32"/>
      <c r="H887" s="83"/>
      <c r="I887" s="32"/>
      <c r="J887" s="32"/>
      <c r="K887" s="32"/>
      <c r="L887" s="83"/>
      <c r="M887" s="83"/>
      <c r="N887" s="83"/>
      <c r="O887" s="83"/>
      <c r="P887" s="83"/>
      <c r="Q887" s="83"/>
      <c r="R887" s="83"/>
      <c r="S887" s="83"/>
      <c r="T887" s="83"/>
      <c r="U887" s="83"/>
      <c r="V887" s="83"/>
      <c r="W887" s="83"/>
      <c r="X887" s="83"/>
      <c r="Y887" s="83"/>
      <c r="Z887" s="83"/>
      <c r="AA887" s="83"/>
      <c r="AB887" s="83"/>
      <c r="AC887" s="83"/>
    </row>
    <row r="888" spans="1:29" ht="15.75" customHeight="1">
      <c r="A888" s="83"/>
      <c r="B888" s="83"/>
      <c r="C888" s="32"/>
      <c r="D888" s="32"/>
      <c r="E888" s="83"/>
      <c r="F888" s="83"/>
      <c r="G888" s="32"/>
      <c r="H888" s="83"/>
      <c r="I888" s="32"/>
      <c r="J888" s="32"/>
      <c r="K888" s="32"/>
      <c r="L888" s="83"/>
      <c r="M888" s="83"/>
      <c r="N888" s="83"/>
      <c r="O888" s="83"/>
      <c r="P888" s="83"/>
      <c r="Q888" s="83"/>
      <c r="R888" s="83"/>
      <c r="S888" s="83"/>
      <c r="T888" s="83"/>
      <c r="U888" s="83"/>
      <c r="V888" s="83"/>
      <c r="W888" s="83"/>
      <c r="X888" s="83"/>
      <c r="Y888" s="83"/>
      <c r="Z888" s="83"/>
      <c r="AA888" s="83"/>
      <c r="AB888" s="83"/>
      <c r="AC888" s="83"/>
    </row>
    <row r="889" spans="1:29" ht="15.75" customHeight="1">
      <c r="A889" s="83"/>
      <c r="B889" s="83"/>
      <c r="C889" s="32"/>
      <c r="D889" s="32"/>
      <c r="E889" s="83"/>
      <c r="F889" s="83"/>
      <c r="G889" s="32"/>
      <c r="H889" s="83"/>
      <c r="I889" s="32"/>
      <c r="J889" s="32"/>
      <c r="K889" s="32"/>
      <c r="L889" s="83"/>
      <c r="M889" s="83"/>
      <c r="N889" s="83"/>
      <c r="O889" s="83"/>
      <c r="P889" s="83"/>
      <c r="Q889" s="83"/>
      <c r="R889" s="83"/>
      <c r="S889" s="83"/>
      <c r="T889" s="83"/>
      <c r="U889" s="83"/>
      <c r="V889" s="83"/>
      <c r="W889" s="83"/>
      <c r="X889" s="83"/>
      <c r="Y889" s="83"/>
      <c r="Z889" s="83"/>
      <c r="AA889" s="83"/>
      <c r="AB889" s="83"/>
      <c r="AC889" s="83"/>
    </row>
    <row r="890" spans="1:29" ht="15.75" customHeight="1">
      <c r="A890" s="83"/>
      <c r="B890" s="83"/>
      <c r="C890" s="32"/>
      <c r="D890" s="32"/>
      <c r="E890" s="83"/>
      <c r="F890" s="83"/>
      <c r="G890" s="32"/>
      <c r="H890" s="83"/>
      <c r="I890" s="32"/>
      <c r="J890" s="32"/>
      <c r="K890" s="32"/>
      <c r="L890" s="83"/>
      <c r="M890" s="83"/>
      <c r="N890" s="83"/>
      <c r="O890" s="83"/>
      <c r="P890" s="83"/>
      <c r="Q890" s="83"/>
      <c r="R890" s="83"/>
      <c r="S890" s="83"/>
      <c r="T890" s="83"/>
      <c r="U890" s="83"/>
      <c r="V890" s="83"/>
      <c r="W890" s="83"/>
      <c r="X890" s="83"/>
      <c r="Y890" s="83"/>
      <c r="Z890" s="83"/>
      <c r="AA890" s="83"/>
      <c r="AB890" s="83"/>
      <c r="AC890" s="83"/>
    </row>
    <row r="891" spans="1:29" ht="15.75" customHeight="1">
      <c r="A891" s="83"/>
      <c r="B891" s="83"/>
      <c r="C891" s="32"/>
      <c r="D891" s="32"/>
      <c r="E891" s="83"/>
      <c r="F891" s="83"/>
      <c r="G891" s="32"/>
      <c r="H891" s="83"/>
      <c r="I891" s="32"/>
      <c r="J891" s="32"/>
      <c r="K891" s="32"/>
      <c r="L891" s="83"/>
      <c r="M891" s="83"/>
      <c r="N891" s="83"/>
      <c r="O891" s="83"/>
      <c r="P891" s="83"/>
      <c r="Q891" s="83"/>
      <c r="R891" s="83"/>
      <c r="S891" s="83"/>
      <c r="T891" s="83"/>
      <c r="U891" s="83"/>
      <c r="V891" s="83"/>
      <c r="W891" s="83"/>
      <c r="X891" s="83"/>
      <c r="Y891" s="83"/>
      <c r="Z891" s="83"/>
      <c r="AA891" s="83"/>
      <c r="AB891" s="83"/>
      <c r="AC891" s="83"/>
    </row>
    <row r="892" spans="1:29" ht="15.75" customHeight="1">
      <c r="A892" s="83"/>
      <c r="B892" s="83"/>
      <c r="C892" s="32"/>
      <c r="D892" s="32"/>
      <c r="E892" s="83"/>
      <c r="F892" s="83"/>
      <c r="G892" s="32"/>
      <c r="H892" s="83"/>
      <c r="I892" s="32"/>
      <c r="J892" s="32"/>
      <c r="K892" s="32"/>
      <c r="L892" s="83"/>
      <c r="M892" s="83"/>
      <c r="N892" s="83"/>
      <c r="O892" s="83"/>
      <c r="P892" s="83"/>
      <c r="Q892" s="83"/>
      <c r="R892" s="83"/>
      <c r="S892" s="83"/>
      <c r="T892" s="83"/>
      <c r="U892" s="83"/>
      <c r="V892" s="83"/>
      <c r="W892" s="83"/>
      <c r="X892" s="83"/>
      <c r="Y892" s="83"/>
      <c r="Z892" s="83"/>
      <c r="AA892" s="83"/>
      <c r="AB892" s="83"/>
      <c r="AC892" s="83"/>
    </row>
    <row r="893" spans="1:29" ht="15.75" customHeight="1">
      <c r="A893" s="83"/>
      <c r="B893" s="83"/>
      <c r="C893" s="32"/>
      <c r="D893" s="32"/>
      <c r="E893" s="83"/>
      <c r="F893" s="83"/>
      <c r="G893" s="32"/>
      <c r="H893" s="83"/>
      <c r="I893" s="32"/>
      <c r="J893" s="32"/>
      <c r="K893" s="32"/>
      <c r="L893" s="83"/>
      <c r="M893" s="83"/>
      <c r="N893" s="83"/>
      <c r="O893" s="83"/>
      <c r="P893" s="83"/>
      <c r="Q893" s="83"/>
      <c r="R893" s="83"/>
      <c r="S893" s="83"/>
      <c r="T893" s="83"/>
      <c r="U893" s="83"/>
      <c r="V893" s="83"/>
      <c r="W893" s="83"/>
      <c r="X893" s="83"/>
      <c r="Y893" s="83"/>
      <c r="Z893" s="83"/>
      <c r="AA893" s="83"/>
      <c r="AB893" s="83"/>
      <c r="AC893" s="83"/>
    </row>
    <row r="894" spans="1:29" ht="15.75" customHeight="1">
      <c r="A894" s="83"/>
      <c r="B894" s="83"/>
      <c r="C894" s="32"/>
      <c r="D894" s="32"/>
      <c r="E894" s="83"/>
      <c r="F894" s="83"/>
      <c r="G894" s="32"/>
      <c r="H894" s="83"/>
      <c r="I894" s="32"/>
      <c r="J894" s="32"/>
      <c r="K894" s="32"/>
      <c r="L894" s="83"/>
      <c r="M894" s="83"/>
      <c r="N894" s="83"/>
      <c r="O894" s="83"/>
      <c r="P894" s="83"/>
      <c r="Q894" s="83"/>
      <c r="R894" s="83"/>
      <c r="S894" s="83"/>
      <c r="T894" s="83"/>
      <c r="U894" s="83"/>
      <c r="V894" s="83"/>
      <c r="W894" s="83"/>
      <c r="X894" s="83"/>
      <c r="Y894" s="83"/>
      <c r="Z894" s="83"/>
      <c r="AA894" s="83"/>
      <c r="AB894" s="83"/>
      <c r="AC894" s="83"/>
    </row>
    <row r="895" spans="1:29" ht="15.75" customHeight="1">
      <c r="A895" s="83"/>
      <c r="B895" s="83"/>
      <c r="C895" s="32"/>
      <c r="D895" s="32"/>
      <c r="E895" s="83"/>
      <c r="F895" s="83"/>
      <c r="G895" s="32"/>
      <c r="H895" s="83"/>
      <c r="I895" s="32"/>
      <c r="J895" s="32"/>
      <c r="K895" s="32"/>
      <c r="L895" s="83"/>
      <c r="M895" s="83"/>
      <c r="N895" s="83"/>
      <c r="O895" s="83"/>
      <c r="P895" s="83"/>
      <c r="Q895" s="83"/>
      <c r="R895" s="83"/>
      <c r="S895" s="83"/>
      <c r="T895" s="83"/>
      <c r="U895" s="83"/>
      <c r="V895" s="83"/>
      <c r="W895" s="83"/>
      <c r="X895" s="83"/>
      <c r="Y895" s="83"/>
      <c r="Z895" s="83"/>
      <c r="AA895" s="83"/>
      <c r="AB895" s="83"/>
      <c r="AC895" s="83"/>
    </row>
    <row r="896" spans="1:29" ht="15.75" customHeight="1">
      <c r="A896" s="83"/>
      <c r="B896" s="83"/>
      <c r="C896" s="32"/>
      <c r="D896" s="32"/>
      <c r="E896" s="83"/>
      <c r="F896" s="83"/>
      <c r="G896" s="32"/>
      <c r="H896" s="83"/>
      <c r="I896" s="32"/>
      <c r="J896" s="32"/>
      <c r="K896" s="32"/>
      <c r="L896" s="83"/>
      <c r="M896" s="83"/>
      <c r="N896" s="83"/>
      <c r="O896" s="83"/>
      <c r="P896" s="83"/>
      <c r="Q896" s="83"/>
      <c r="R896" s="83"/>
      <c r="S896" s="83"/>
      <c r="T896" s="83"/>
      <c r="U896" s="83"/>
      <c r="V896" s="83"/>
      <c r="W896" s="83"/>
      <c r="X896" s="83"/>
      <c r="Y896" s="83"/>
      <c r="Z896" s="83"/>
      <c r="AA896" s="83"/>
      <c r="AB896" s="83"/>
      <c r="AC896" s="83"/>
    </row>
    <row r="897" spans="1:29" ht="15.75" customHeight="1">
      <c r="A897" s="83"/>
      <c r="B897" s="83"/>
      <c r="C897" s="32"/>
      <c r="D897" s="32"/>
      <c r="E897" s="83"/>
      <c r="F897" s="83"/>
      <c r="G897" s="32"/>
      <c r="H897" s="83"/>
      <c r="I897" s="32"/>
      <c r="J897" s="32"/>
      <c r="K897" s="32"/>
      <c r="L897" s="83"/>
      <c r="M897" s="83"/>
      <c r="N897" s="83"/>
      <c r="O897" s="83"/>
      <c r="P897" s="83"/>
      <c r="Q897" s="83"/>
      <c r="R897" s="83"/>
      <c r="S897" s="83"/>
      <c r="T897" s="83"/>
      <c r="U897" s="83"/>
      <c r="V897" s="83"/>
      <c r="W897" s="83"/>
      <c r="X897" s="83"/>
      <c r="Y897" s="83"/>
      <c r="Z897" s="83"/>
      <c r="AA897" s="83"/>
      <c r="AB897" s="83"/>
      <c r="AC897" s="83"/>
    </row>
    <row r="898" spans="1:29" ht="15.75" customHeight="1">
      <c r="A898" s="83"/>
      <c r="B898" s="83"/>
      <c r="C898" s="32"/>
      <c r="D898" s="32"/>
      <c r="E898" s="83"/>
      <c r="F898" s="83"/>
      <c r="G898" s="32"/>
      <c r="H898" s="83"/>
      <c r="I898" s="32"/>
      <c r="J898" s="32"/>
      <c r="K898" s="32"/>
      <c r="L898" s="83"/>
      <c r="M898" s="83"/>
      <c r="N898" s="83"/>
      <c r="O898" s="83"/>
      <c r="P898" s="83"/>
      <c r="Q898" s="83"/>
      <c r="R898" s="83"/>
      <c r="S898" s="83"/>
      <c r="T898" s="83"/>
      <c r="U898" s="83"/>
      <c r="V898" s="83"/>
      <c r="W898" s="83"/>
      <c r="X898" s="83"/>
      <c r="Y898" s="83"/>
      <c r="Z898" s="83"/>
      <c r="AA898" s="83"/>
      <c r="AB898" s="83"/>
      <c r="AC898" s="83"/>
    </row>
    <row r="899" spans="1:29" ht="15.75" customHeight="1">
      <c r="A899" s="83"/>
      <c r="B899" s="83"/>
      <c r="C899" s="32"/>
      <c r="D899" s="32"/>
      <c r="E899" s="83"/>
      <c r="F899" s="83"/>
      <c r="G899" s="32"/>
      <c r="H899" s="83"/>
      <c r="I899" s="32"/>
      <c r="J899" s="32"/>
      <c r="K899" s="32"/>
      <c r="L899" s="83"/>
      <c r="M899" s="83"/>
      <c r="N899" s="83"/>
      <c r="O899" s="83"/>
      <c r="P899" s="83"/>
      <c r="Q899" s="83"/>
      <c r="R899" s="83"/>
      <c r="S899" s="83"/>
      <c r="T899" s="83"/>
      <c r="U899" s="83"/>
      <c r="V899" s="83"/>
      <c r="W899" s="83"/>
      <c r="X899" s="83"/>
      <c r="Y899" s="83"/>
      <c r="Z899" s="83"/>
      <c r="AA899" s="83"/>
      <c r="AB899" s="83"/>
      <c r="AC899" s="83"/>
    </row>
    <row r="900" spans="1:29" ht="15.75" customHeight="1">
      <c r="A900" s="83"/>
      <c r="B900" s="83"/>
      <c r="C900" s="32"/>
      <c r="D900" s="32"/>
      <c r="E900" s="83"/>
      <c r="F900" s="83"/>
      <c r="G900" s="32"/>
      <c r="H900" s="83"/>
      <c r="I900" s="32"/>
      <c r="J900" s="32"/>
      <c r="K900" s="32"/>
      <c r="L900" s="83"/>
      <c r="M900" s="83"/>
      <c r="N900" s="83"/>
      <c r="O900" s="83"/>
      <c r="P900" s="83"/>
      <c r="Q900" s="83"/>
      <c r="R900" s="83"/>
      <c r="S900" s="83"/>
      <c r="T900" s="83"/>
      <c r="U900" s="83"/>
      <c r="V900" s="83"/>
      <c r="W900" s="83"/>
      <c r="X900" s="83"/>
      <c r="Y900" s="83"/>
      <c r="Z900" s="83"/>
      <c r="AA900" s="83"/>
      <c r="AB900" s="83"/>
      <c r="AC900" s="83"/>
    </row>
    <row r="901" spans="1:29" ht="15.75" customHeight="1">
      <c r="A901" s="83"/>
      <c r="B901" s="83"/>
      <c r="C901" s="32"/>
      <c r="D901" s="32"/>
      <c r="E901" s="83"/>
      <c r="F901" s="83"/>
      <c r="G901" s="32"/>
      <c r="H901" s="83"/>
      <c r="I901" s="32"/>
      <c r="J901" s="32"/>
      <c r="K901" s="32"/>
      <c r="L901" s="83"/>
      <c r="M901" s="83"/>
      <c r="N901" s="83"/>
      <c r="O901" s="83"/>
      <c r="P901" s="83"/>
      <c r="Q901" s="83"/>
      <c r="R901" s="83"/>
      <c r="S901" s="83"/>
      <c r="T901" s="83"/>
      <c r="U901" s="83"/>
      <c r="V901" s="83"/>
      <c r="W901" s="83"/>
      <c r="X901" s="83"/>
      <c r="Y901" s="83"/>
      <c r="Z901" s="83"/>
      <c r="AA901" s="83"/>
      <c r="AB901" s="83"/>
      <c r="AC901" s="83"/>
    </row>
    <row r="902" spans="1:29" ht="15.75" customHeight="1">
      <c r="A902" s="83"/>
      <c r="B902" s="83"/>
      <c r="C902" s="32"/>
      <c r="D902" s="32"/>
      <c r="E902" s="83"/>
      <c r="F902" s="83"/>
      <c r="G902" s="32"/>
      <c r="H902" s="83"/>
      <c r="I902" s="32"/>
      <c r="J902" s="32"/>
      <c r="K902" s="32"/>
      <c r="L902" s="83"/>
      <c r="M902" s="83"/>
      <c r="N902" s="83"/>
      <c r="O902" s="83"/>
      <c r="P902" s="83"/>
      <c r="Q902" s="83"/>
      <c r="R902" s="83"/>
      <c r="S902" s="83"/>
      <c r="T902" s="83"/>
      <c r="U902" s="83"/>
      <c r="V902" s="83"/>
      <c r="W902" s="83"/>
      <c r="X902" s="83"/>
      <c r="Y902" s="83"/>
      <c r="Z902" s="83"/>
      <c r="AA902" s="83"/>
      <c r="AB902" s="83"/>
      <c r="AC902" s="83"/>
    </row>
    <row r="903" spans="1:29" ht="15.75" customHeight="1">
      <c r="A903" s="83"/>
      <c r="B903" s="83"/>
      <c r="C903" s="32"/>
      <c r="D903" s="32"/>
      <c r="E903" s="83"/>
      <c r="F903" s="83"/>
      <c r="G903" s="32"/>
      <c r="H903" s="83"/>
      <c r="I903" s="32"/>
      <c r="J903" s="32"/>
      <c r="K903" s="32"/>
      <c r="L903" s="83"/>
      <c r="M903" s="83"/>
      <c r="N903" s="83"/>
      <c r="O903" s="83"/>
      <c r="P903" s="83"/>
      <c r="Q903" s="83"/>
      <c r="R903" s="83"/>
      <c r="S903" s="83"/>
      <c r="T903" s="83"/>
      <c r="U903" s="83"/>
      <c r="V903" s="83"/>
      <c r="W903" s="83"/>
      <c r="X903" s="83"/>
      <c r="Y903" s="83"/>
      <c r="Z903" s="83"/>
      <c r="AA903" s="83"/>
      <c r="AB903" s="83"/>
      <c r="AC903" s="83"/>
    </row>
    <row r="904" spans="1:29" ht="15.75" customHeight="1">
      <c r="A904" s="83"/>
      <c r="B904" s="83"/>
      <c r="C904" s="32"/>
      <c r="D904" s="32"/>
      <c r="E904" s="83"/>
      <c r="F904" s="83"/>
      <c r="G904" s="32"/>
      <c r="H904" s="83"/>
      <c r="I904" s="32"/>
      <c r="J904" s="32"/>
      <c r="K904" s="32"/>
      <c r="L904" s="83"/>
      <c r="M904" s="83"/>
      <c r="N904" s="83"/>
      <c r="O904" s="83"/>
      <c r="P904" s="83"/>
      <c r="Q904" s="83"/>
      <c r="R904" s="83"/>
      <c r="S904" s="83"/>
      <c r="T904" s="83"/>
      <c r="U904" s="83"/>
      <c r="V904" s="83"/>
      <c r="W904" s="83"/>
      <c r="X904" s="83"/>
      <c r="Y904" s="83"/>
      <c r="Z904" s="83"/>
      <c r="AA904" s="83"/>
      <c r="AB904" s="83"/>
      <c r="AC904" s="83"/>
    </row>
    <row r="905" spans="1:29" ht="15.75" customHeight="1">
      <c r="A905" s="83"/>
      <c r="B905" s="83"/>
      <c r="C905" s="32"/>
      <c r="D905" s="32"/>
      <c r="E905" s="83"/>
      <c r="F905" s="83"/>
      <c r="G905" s="32"/>
      <c r="H905" s="83"/>
      <c r="I905" s="32"/>
      <c r="J905" s="32"/>
      <c r="K905" s="32"/>
      <c r="L905" s="83"/>
      <c r="M905" s="83"/>
      <c r="N905" s="83"/>
      <c r="O905" s="83"/>
      <c r="P905" s="83"/>
      <c r="Q905" s="83"/>
      <c r="R905" s="83"/>
      <c r="S905" s="83"/>
      <c r="T905" s="83"/>
      <c r="U905" s="83"/>
      <c r="V905" s="83"/>
      <c r="W905" s="83"/>
      <c r="X905" s="83"/>
      <c r="Y905" s="83"/>
      <c r="Z905" s="83"/>
      <c r="AA905" s="83"/>
      <c r="AB905" s="83"/>
      <c r="AC905" s="83"/>
    </row>
    <row r="906" spans="1:29" ht="15.75" customHeight="1">
      <c r="A906" s="83"/>
      <c r="B906" s="83"/>
      <c r="C906" s="32"/>
      <c r="D906" s="32"/>
      <c r="E906" s="83"/>
      <c r="F906" s="83"/>
      <c r="G906" s="32"/>
      <c r="H906" s="83"/>
      <c r="I906" s="32"/>
      <c r="J906" s="32"/>
      <c r="K906" s="32"/>
      <c r="L906" s="83"/>
      <c r="M906" s="83"/>
      <c r="N906" s="83"/>
      <c r="O906" s="83"/>
      <c r="P906" s="83"/>
      <c r="Q906" s="83"/>
      <c r="R906" s="83"/>
      <c r="S906" s="83"/>
      <c r="T906" s="83"/>
      <c r="U906" s="83"/>
      <c r="V906" s="83"/>
      <c r="W906" s="83"/>
      <c r="X906" s="83"/>
      <c r="Y906" s="83"/>
      <c r="Z906" s="83"/>
      <c r="AA906" s="83"/>
      <c r="AB906" s="83"/>
      <c r="AC906" s="83"/>
    </row>
    <row r="907" spans="1:29" ht="15.75" customHeight="1">
      <c r="A907" s="83"/>
      <c r="B907" s="83"/>
      <c r="C907" s="32"/>
      <c r="D907" s="32"/>
      <c r="E907" s="83"/>
      <c r="F907" s="83"/>
      <c r="G907" s="32"/>
      <c r="H907" s="83"/>
      <c r="I907" s="32"/>
      <c r="J907" s="32"/>
      <c r="K907" s="32"/>
      <c r="L907" s="83"/>
      <c r="M907" s="83"/>
      <c r="N907" s="83"/>
      <c r="O907" s="83"/>
      <c r="P907" s="83"/>
      <c r="Q907" s="83"/>
      <c r="R907" s="83"/>
      <c r="S907" s="83"/>
      <c r="T907" s="83"/>
      <c r="U907" s="83"/>
      <c r="V907" s="83"/>
      <c r="W907" s="83"/>
      <c r="X907" s="83"/>
      <c r="Y907" s="83"/>
      <c r="Z907" s="83"/>
      <c r="AA907" s="83"/>
      <c r="AB907" s="83"/>
      <c r="AC907" s="83"/>
    </row>
    <row r="908" spans="1:29" ht="15.75" customHeight="1">
      <c r="A908" s="83"/>
      <c r="B908" s="83"/>
      <c r="C908" s="32"/>
      <c r="D908" s="32"/>
      <c r="E908" s="83"/>
      <c r="F908" s="83"/>
      <c r="G908" s="32"/>
      <c r="H908" s="83"/>
      <c r="I908" s="32"/>
      <c r="J908" s="32"/>
      <c r="K908" s="32"/>
      <c r="L908" s="83"/>
      <c r="M908" s="83"/>
      <c r="N908" s="83"/>
      <c r="O908" s="83"/>
      <c r="P908" s="83"/>
      <c r="Q908" s="83"/>
      <c r="R908" s="83"/>
      <c r="S908" s="83"/>
      <c r="T908" s="83"/>
      <c r="U908" s="83"/>
      <c r="V908" s="83"/>
      <c r="W908" s="83"/>
      <c r="X908" s="83"/>
      <c r="Y908" s="83"/>
      <c r="Z908" s="83"/>
      <c r="AA908" s="83"/>
      <c r="AB908" s="83"/>
      <c r="AC908" s="83"/>
    </row>
    <row r="909" spans="1:29" ht="15.75" customHeight="1">
      <c r="A909" s="83"/>
      <c r="B909" s="83"/>
      <c r="C909" s="32"/>
      <c r="D909" s="32"/>
      <c r="E909" s="83"/>
      <c r="F909" s="83"/>
      <c r="G909" s="32"/>
      <c r="H909" s="83"/>
      <c r="I909" s="32"/>
      <c r="J909" s="32"/>
      <c r="K909" s="32"/>
      <c r="L909" s="83"/>
      <c r="M909" s="83"/>
      <c r="N909" s="83"/>
      <c r="O909" s="83"/>
      <c r="P909" s="83"/>
      <c r="Q909" s="83"/>
      <c r="R909" s="83"/>
      <c r="S909" s="83"/>
      <c r="T909" s="83"/>
      <c r="U909" s="83"/>
      <c r="V909" s="83"/>
      <c r="W909" s="83"/>
      <c r="X909" s="83"/>
      <c r="Y909" s="83"/>
      <c r="Z909" s="83"/>
      <c r="AA909" s="83"/>
      <c r="AB909" s="83"/>
      <c r="AC909" s="83"/>
    </row>
    <row r="910" spans="1:29" ht="15.75" customHeight="1">
      <c r="A910" s="83"/>
      <c r="B910" s="83"/>
      <c r="C910" s="32"/>
      <c r="D910" s="32"/>
      <c r="E910" s="83"/>
      <c r="F910" s="83"/>
      <c r="G910" s="32"/>
      <c r="H910" s="83"/>
      <c r="I910" s="32"/>
      <c r="J910" s="32"/>
      <c r="K910" s="32"/>
      <c r="L910" s="83"/>
      <c r="M910" s="83"/>
      <c r="N910" s="83"/>
      <c r="O910" s="83"/>
      <c r="P910" s="83"/>
      <c r="Q910" s="83"/>
      <c r="R910" s="83"/>
      <c r="S910" s="83"/>
      <c r="T910" s="83"/>
      <c r="U910" s="83"/>
      <c r="V910" s="83"/>
      <c r="W910" s="83"/>
      <c r="X910" s="83"/>
      <c r="Y910" s="83"/>
      <c r="Z910" s="83"/>
      <c r="AA910" s="83"/>
      <c r="AB910" s="83"/>
      <c r="AC910" s="83"/>
    </row>
    <row r="911" spans="1:29" ht="15.75" customHeight="1">
      <c r="A911" s="83"/>
      <c r="B911" s="83"/>
      <c r="C911" s="32"/>
      <c r="D911" s="32"/>
      <c r="E911" s="83"/>
      <c r="F911" s="83"/>
      <c r="G911" s="32"/>
      <c r="H911" s="83"/>
      <c r="I911" s="32"/>
      <c r="J911" s="32"/>
      <c r="K911" s="32"/>
      <c r="L911" s="83"/>
      <c r="M911" s="83"/>
      <c r="N911" s="83"/>
      <c r="O911" s="83"/>
      <c r="P911" s="83"/>
      <c r="Q911" s="83"/>
      <c r="R911" s="83"/>
      <c r="S911" s="83"/>
      <c r="T911" s="83"/>
      <c r="U911" s="83"/>
      <c r="V911" s="83"/>
      <c r="W911" s="83"/>
      <c r="X911" s="83"/>
      <c r="Y911" s="83"/>
      <c r="Z911" s="83"/>
      <c r="AA911" s="83"/>
      <c r="AB911" s="83"/>
      <c r="AC911" s="83"/>
    </row>
    <row r="912" spans="1:29" ht="15.75" customHeight="1">
      <c r="A912" s="83"/>
      <c r="B912" s="83"/>
      <c r="C912" s="32"/>
      <c r="D912" s="32"/>
      <c r="E912" s="83"/>
      <c r="F912" s="83"/>
      <c r="G912" s="32"/>
      <c r="H912" s="83"/>
      <c r="I912" s="32"/>
      <c r="J912" s="32"/>
      <c r="K912" s="32"/>
      <c r="L912" s="83"/>
      <c r="M912" s="83"/>
      <c r="N912" s="83"/>
      <c r="O912" s="83"/>
      <c r="P912" s="83"/>
      <c r="Q912" s="83"/>
      <c r="R912" s="83"/>
      <c r="S912" s="83"/>
      <c r="T912" s="83"/>
      <c r="U912" s="83"/>
      <c r="V912" s="83"/>
      <c r="W912" s="83"/>
      <c r="X912" s="83"/>
      <c r="Y912" s="83"/>
      <c r="Z912" s="83"/>
      <c r="AA912" s="83"/>
      <c r="AB912" s="83"/>
      <c r="AC912" s="83"/>
    </row>
    <row r="913" spans="1:29" ht="15.75" customHeight="1">
      <c r="A913" s="83"/>
      <c r="B913" s="83"/>
      <c r="C913" s="32"/>
      <c r="D913" s="32"/>
      <c r="E913" s="83"/>
      <c r="F913" s="83"/>
      <c r="G913" s="32"/>
      <c r="H913" s="83"/>
      <c r="I913" s="32"/>
      <c r="J913" s="32"/>
      <c r="K913" s="32"/>
      <c r="L913" s="83"/>
      <c r="M913" s="83"/>
      <c r="N913" s="83"/>
      <c r="O913" s="83"/>
      <c r="P913" s="83"/>
      <c r="Q913" s="83"/>
      <c r="R913" s="83"/>
      <c r="S913" s="83"/>
      <c r="T913" s="83"/>
      <c r="U913" s="83"/>
      <c r="V913" s="83"/>
      <c r="W913" s="83"/>
      <c r="X913" s="83"/>
      <c r="Y913" s="83"/>
      <c r="Z913" s="83"/>
      <c r="AA913" s="83"/>
      <c r="AB913" s="83"/>
      <c r="AC913" s="83"/>
    </row>
    <row r="914" spans="1:29" ht="15.75" customHeight="1">
      <c r="A914" s="83"/>
      <c r="B914" s="83"/>
      <c r="C914" s="32"/>
      <c r="D914" s="32"/>
      <c r="E914" s="83"/>
      <c r="F914" s="83"/>
      <c r="G914" s="32"/>
      <c r="H914" s="83"/>
      <c r="I914" s="32"/>
      <c r="J914" s="32"/>
      <c r="K914" s="32"/>
      <c r="L914" s="83"/>
      <c r="M914" s="83"/>
      <c r="N914" s="83"/>
      <c r="O914" s="83"/>
      <c r="P914" s="83"/>
      <c r="Q914" s="83"/>
      <c r="R914" s="83"/>
      <c r="S914" s="83"/>
      <c r="T914" s="83"/>
      <c r="U914" s="83"/>
      <c r="V914" s="83"/>
      <c r="W914" s="83"/>
      <c r="X914" s="83"/>
      <c r="Y914" s="83"/>
      <c r="Z914" s="83"/>
      <c r="AA914" s="83"/>
      <c r="AB914" s="83"/>
      <c r="AC914" s="83"/>
    </row>
    <row r="915" spans="1:29" ht="15.75" customHeight="1">
      <c r="A915" s="83"/>
      <c r="B915" s="83"/>
      <c r="C915" s="32"/>
      <c r="D915" s="32"/>
      <c r="E915" s="83"/>
      <c r="F915" s="83"/>
      <c r="G915" s="32"/>
      <c r="H915" s="83"/>
      <c r="I915" s="32"/>
      <c r="J915" s="32"/>
      <c r="K915" s="32"/>
      <c r="L915" s="83"/>
      <c r="M915" s="83"/>
      <c r="N915" s="83"/>
      <c r="O915" s="83"/>
      <c r="P915" s="83"/>
      <c r="Q915" s="83"/>
      <c r="R915" s="83"/>
      <c r="S915" s="83"/>
      <c r="T915" s="83"/>
      <c r="U915" s="83"/>
      <c r="V915" s="83"/>
      <c r="W915" s="83"/>
      <c r="X915" s="83"/>
      <c r="Y915" s="83"/>
      <c r="Z915" s="83"/>
      <c r="AA915" s="83"/>
      <c r="AB915" s="83"/>
      <c r="AC915" s="83"/>
    </row>
    <row r="916" spans="1:29" ht="15.75" customHeight="1">
      <c r="A916" s="83"/>
      <c r="B916" s="83"/>
      <c r="C916" s="32"/>
      <c r="D916" s="32"/>
      <c r="E916" s="83"/>
      <c r="F916" s="83"/>
      <c r="G916" s="32"/>
      <c r="H916" s="83"/>
      <c r="I916" s="32"/>
      <c r="J916" s="32"/>
      <c r="K916" s="32"/>
      <c r="L916" s="83"/>
      <c r="M916" s="83"/>
      <c r="N916" s="83"/>
      <c r="O916" s="83"/>
      <c r="P916" s="83"/>
      <c r="Q916" s="83"/>
      <c r="R916" s="83"/>
      <c r="S916" s="83"/>
      <c r="T916" s="83"/>
      <c r="U916" s="83"/>
      <c r="V916" s="83"/>
      <c r="W916" s="83"/>
      <c r="X916" s="83"/>
      <c r="Y916" s="83"/>
      <c r="Z916" s="83"/>
      <c r="AA916" s="83"/>
      <c r="AB916" s="83"/>
      <c r="AC916" s="83"/>
    </row>
    <row r="917" spans="1:29" ht="15.75" customHeight="1">
      <c r="A917" s="83"/>
      <c r="B917" s="83"/>
      <c r="C917" s="32"/>
      <c r="D917" s="32"/>
      <c r="E917" s="83"/>
      <c r="F917" s="83"/>
      <c r="G917" s="32"/>
      <c r="H917" s="83"/>
      <c r="I917" s="32"/>
      <c r="J917" s="32"/>
      <c r="K917" s="32"/>
      <c r="L917" s="83"/>
      <c r="M917" s="83"/>
      <c r="N917" s="83"/>
      <c r="O917" s="83"/>
      <c r="P917" s="83"/>
      <c r="Q917" s="83"/>
      <c r="R917" s="83"/>
      <c r="S917" s="83"/>
      <c r="T917" s="83"/>
      <c r="U917" s="83"/>
      <c r="V917" s="83"/>
      <c r="W917" s="83"/>
      <c r="X917" s="83"/>
      <c r="Y917" s="83"/>
      <c r="Z917" s="83"/>
      <c r="AA917" s="83"/>
      <c r="AB917" s="83"/>
      <c r="AC917" s="83"/>
    </row>
    <row r="918" spans="1:29" ht="15.75" customHeight="1">
      <c r="A918" s="83"/>
      <c r="B918" s="83"/>
      <c r="C918" s="32"/>
      <c r="D918" s="32"/>
      <c r="E918" s="83"/>
      <c r="F918" s="83"/>
      <c r="G918" s="32"/>
      <c r="H918" s="83"/>
      <c r="I918" s="32"/>
      <c r="J918" s="32"/>
      <c r="K918" s="32"/>
      <c r="L918" s="83"/>
      <c r="M918" s="83"/>
      <c r="N918" s="83"/>
      <c r="O918" s="83"/>
      <c r="P918" s="83"/>
      <c r="Q918" s="83"/>
      <c r="R918" s="83"/>
      <c r="S918" s="83"/>
      <c r="T918" s="83"/>
      <c r="U918" s="83"/>
      <c r="V918" s="83"/>
      <c r="W918" s="83"/>
      <c r="X918" s="83"/>
      <c r="Y918" s="83"/>
      <c r="Z918" s="83"/>
      <c r="AA918" s="83"/>
      <c r="AB918" s="83"/>
      <c r="AC918" s="83"/>
    </row>
    <row r="919" spans="1:29" ht="15.75" customHeight="1">
      <c r="A919" s="83"/>
      <c r="B919" s="83"/>
      <c r="C919" s="32"/>
      <c r="D919" s="32"/>
      <c r="E919" s="83"/>
      <c r="F919" s="83"/>
      <c r="G919" s="32"/>
      <c r="H919" s="83"/>
      <c r="I919" s="32"/>
      <c r="J919" s="32"/>
      <c r="K919" s="32"/>
      <c r="L919" s="83"/>
      <c r="M919" s="83"/>
      <c r="N919" s="83"/>
      <c r="O919" s="83"/>
      <c r="P919" s="83"/>
      <c r="Q919" s="83"/>
      <c r="R919" s="83"/>
      <c r="S919" s="83"/>
      <c r="T919" s="83"/>
      <c r="U919" s="83"/>
      <c r="V919" s="83"/>
      <c r="W919" s="83"/>
      <c r="X919" s="83"/>
      <c r="Y919" s="83"/>
      <c r="Z919" s="83"/>
      <c r="AA919" s="83"/>
      <c r="AB919" s="83"/>
      <c r="AC919" s="83"/>
    </row>
    <row r="920" spans="1:29" ht="15.75" customHeight="1">
      <c r="A920" s="83"/>
      <c r="B920" s="83"/>
      <c r="C920" s="32"/>
      <c r="D920" s="32"/>
      <c r="E920" s="83"/>
      <c r="F920" s="83"/>
      <c r="G920" s="32"/>
      <c r="H920" s="83"/>
      <c r="I920" s="32"/>
      <c r="J920" s="32"/>
      <c r="K920" s="32"/>
      <c r="L920" s="83"/>
      <c r="M920" s="83"/>
      <c r="N920" s="83"/>
      <c r="O920" s="83"/>
      <c r="P920" s="83"/>
      <c r="Q920" s="83"/>
      <c r="R920" s="83"/>
      <c r="S920" s="83"/>
      <c r="T920" s="83"/>
      <c r="U920" s="83"/>
      <c r="V920" s="83"/>
      <c r="W920" s="83"/>
      <c r="X920" s="83"/>
      <c r="Y920" s="83"/>
      <c r="Z920" s="83"/>
      <c r="AA920" s="83"/>
      <c r="AB920" s="83"/>
      <c r="AC920" s="83"/>
    </row>
    <row r="921" spans="1:29" ht="15.75" customHeight="1">
      <c r="A921" s="83"/>
      <c r="B921" s="83"/>
      <c r="C921" s="32"/>
      <c r="D921" s="32"/>
      <c r="E921" s="83"/>
      <c r="F921" s="83"/>
      <c r="G921" s="32"/>
      <c r="H921" s="83"/>
      <c r="I921" s="32"/>
      <c r="J921" s="32"/>
      <c r="K921" s="32"/>
      <c r="L921" s="83"/>
      <c r="M921" s="83"/>
      <c r="N921" s="83"/>
      <c r="O921" s="83"/>
      <c r="P921" s="83"/>
      <c r="Q921" s="83"/>
      <c r="R921" s="83"/>
      <c r="S921" s="83"/>
      <c r="T921" s="83"/>
      <c r="U921" s="83"/>
      <c r="V921" s="83"/>
      <c r="W921" s="83"/>
      <c r="X921" s="83"/>
      <c r="Y921" s="83"/>
      <c r="Z921" s="83"/>
      <c r="AA921" s="83"/>
      <c r="AB921" s="83"/>
      <c r="AC921" s="83"/>
    </row>
    <row r="922" spans="1:29" ht="15.75" customHeight="1">
      <c r="A922" s="83"/>
      <c r="B922" s="83"/>
      <c r="C922" s="32"/>
      <c r="D922" s="32"/>
      <c r="E922" s="83"/>
      <c r="F922" s="83"/>
      <c r="G922" s="32"/>
      <c r="H922" s="83"/>
      <c r="I922" s="32"/>
      <c r="J922" s="32"/>
      <c r="K922" s="32"/>
      <c r="L922" s="83"/>
      <c r="M922" s="83"/>
      <c r="N922" s="83"/>
      <c r="O922" s="83"/>
      <c r="P922" s="83"/>
      <c r="Q922" s="83"/>
      <c r="R922" s="83"/>
      <c r="S922" s="83"/>
      <c r="T922" s="83"/>
      <c r="U922" s="83"/>
      <c r="V922" s="83"/>
      <c r="W922" s="83"/>
      <c r="X922" s="83"/>
      <c r="Y922" s="83"/>
      <c r="Z922" s="83"/>
      <c r="AA922" s="83"/>
      <c r="AB922" s="83"/>
      <c r="AC922" s="83"/>
    </row>
    <row r="923" spans="1:29" ht="15.75" customHeight="1">
      <c r="A923" s="83"/>
      <c r="B923" s="83"/>
      <c r="C923" s="32"/>
      <c r="D923" s="32"/>
      <c r="E923" s="83"/>
      <c r="F923" s="83"/>
      <c r="G923" s="32"/>
      <c r="H923" s="83"/>
      <c r="I923" s="32"/>
      <c r="J923" s="32"/>
      <c r="K923" s="32"/>
      <c r="L923" s="83"/>
      <c r="M923" s="83"/>
      <c r="N923" s="83"/>
      <c r="O923" s="83"/>
      <c r="P923" s="83"/>
      <c r="Q923" s="83"/>
      <c r="R923" s="83"/>
      <c r="S923" s="83"/>
      <c r="T923" s="83"/>
      <c r="U923" s="83"/>
      <c r="V923" s="83"/>
      <c r="W923" s="83"/>
      <c r="X923" s="83"/>
      <c r="Y923" s="83"/>
      <c r="Z923" s="83"/>
      <c r="AA923" s="83"/>
      <c r="AB923" s="83"/>
      <c r="AC923" s="83"/>
    </row>
    <row r="924" spans="1:29" ht="15.75" customHeight="1">
      <c r="A924" s="83"/>
      <c r="B924" s="83"/>
      <c r="C924" s="32"/>
      <c r="D924" s="32"/>
      <c r="E924" s="83"/>
      <c r="F924" s="83"/>
      <c r="G924" s="32"/>
      <c r="H924" s="83"/>
      <c r="I924" s="32"/>
      <c r="J924" s="32"/>
      <c r="K924" s="32"/>
      <c r="L924" s="83"/>
      <c r="M924" s="83"/>
      <c r="N924" s="83"/>
      <c r="O924" s="83"/>
      <c r="P924" s="83"/>
      <c r="Q924" s="83"/>
      <c r="R924" s="83"/>
      <c r="S924" s="83"/>
      <c r="T924" s="83"/>
      <c r="U924" s="83"/>
      <c r="V924" s="83"/>
      <c r="W924" s="83"/>
      <c r="X924" s="83"/>
      <c r="Y924" s="83"/>
      <c r="Z924" s="83"/>
      <c r="AA924" s="83"/>
      <c r="AB924" s="83"/>
      <c r="AC924" s="83"/>
    </row>
    <row r="925" spans="1:29" ht="15.75" customHeight="1">
      <c r="A925" s="83"/>
      <c r="B925" s="83"/>
      <c r="C925" s="32"/>
      <c r="D925" s="32"/>
      <c r="E925" s="83"/>
      <c r="F925" s="83"/>
      <c r="G925" s="32"/>
      <c r="H925" s="83"/>
      <c r="I925" s="32"/>
      <c r="J925" s="32"/>
      <c r="K925" s="32"/>
      <c r="L925" s="83"/>
      <c r="M925" s="83"/>
      <c r="N925" s="83"/>
      <c r="O925" s="83"/>
      <c r="P925" s="83"/>
      <c r="Q925" s="83"/>
      <c r="R925" s="83"/>
      <c r="S925" s="83"/>
      <c r="T925" s="83"/>
      <c r="U925" s="83"/>
      <c r="V925" s="83"/>
      <c r="W925" s="83"/>
      <c r="X925" s="83"/>
      <c r="Y925" s="83"/>
      <c r="Z925" s="83"/>
      <c r="AA925" s="83"/>
      <c r="AB925" s="83"/>
      <c r="AC925" s="83"/>
    </row>
    <row r="926" spans="1:29" ht="15.75" customHeight="1">
      <c r="A926" s="83"/>
      <c r="B926" s="83"/>
      <c r="C926" s="32"/>
      <c r="D926" s="32"/>
      <c r="E926" s="83"/>
      <c r="F926" s="83"/>
      <c r="G926" s="32"/>
      <c r="H926" s="83"/>
      <c r="I926" s="32"/>
      <c r="J926" s="32"/>
      <c r="K926" s="32"/>
      <c r="L926" s="83"/>
      <c r="M926" s="83"/>
      <c r="N926" s="83"/>
      <c r="O926" s="83"/>
      <c r="P926" s="83"/>
      <c r="Q926" s="83"/>
      <c r="R926" s="83"/>
      <c r="S926" s="83"/>
      <c r="T926" s="83"/>
      <c r="U926" s="83"/>
      <c r="V926" s="83"/>
      <c r="W926" s="83"/>
      <c r="X926" s="83"/>
      <c r="Y926" s="83"/>
      <c r="Z926" s="83"/>
      <c r="AA926" s="83"/>
      <c r="AB926" s="83"/>
      <c r="AC926" s="83"/>
    </row>
    <row r="927" spans="1:29" ht="15.75" customHeight="1">
      <c r="A927" s="83"/>
      <c r="B927" s="83"/>
      <c r="C927" s="32"/>
      <c r="D927" s="32"/>
      <c r="E927" s="83"/>
      <c r="F927" s="83"/>
      <c r="G927" s="32"/>
      <c r="H927" s="83"/>
      <c r="I927" s="32"/>
      <c r="J927" s="32"/>
      <c r="K927" s="32"/>
      <c r="L927" s="83"/>
      <c r="M927" s="83"/>
      <c r="N927" s="83"/>
      <c r="O927" s="83"/>
      <c r="P927" s="83"/>
      <c r="Q927" s="83"/>
      <c r="R927" s="83"/>
      <c r="S927" s="83"/>
      <c r="T927" s="83"/>
      <c r="U927" s="83"/>
      <c r="V927" s="83"/>
      <c r="W927" s="83"/>
      <c r="X927" s="83"/>
      <c r="Y927" s="83"/>
      <c r="Z927" s="83"/>
      <c r="AA927" s="83"/>
      <c r="AB927" s="83"/>
      <c r="AC927" s="83"/>
    </row>
    <row r="928" spans="1:29" ht="15.75" customHeight="1">
      <c r="A928" s="83"/>
      <c r="B928" s="83"/>
      <c r="C928" s="32"/>
      <c r="D928" s="32"/>
      <c r="E928" s="83"/>
      <c r="F928" s="83"/>
      <c r="G928" s="32"/>
      <c r="H928" s="83"/>
      <c r="I928" s="32"/>
      <c r="J928" s="32"/>
      <c r="K928" s="32"/>
      <c r="L928" s="83"/>
      <c r="M928" s="83"/>
      <c r="N928" s="83"/>
      <c r="O928" s="83"/>
      <c r="P928" s="83"/>
      <c r="Q928" s="83"/>
      <c r="R928" s="83"/>
      <c r="S928" s="83"/>
      <c r="T928" s="83"/>
      <c r="U928" s="83"/>
      <c r="V928" s="83"/>
      <c r="W928" s="83"/>
      <c r="X928" s="83"/>
      <c r="Y928" s="83"/>
      <c r="Z928" s="83"/>
      <c r="AA928" s="83"/>
      <c r="AB928" s="83"/>
      <c r="AC928" s="83"/>
    </row>
    <row r="929" spans="1:29" ht="15.75" customHeight="1">
      <c r="A929" s="83"/>
      <c r="B929" s="83"/>
      <c r="C929" s="32"/>
      <c r="D929" s="32"/>
      <c r="E929" s="83"/>
      <c r="F929" s="83"/>
      <c r="G929" s="32"/>
      <c r="H929" s="83"/>
      <c r="I929" s="32"/>
      <c r="J929" s="32"/>
      <c r="K929" s="32"/>
      <c r="L929" s="83"/>
      <c r="M929" s="83"/>
      <c r="N929" s="83"/>
      <c r="O929" s="83"/>
      <c r="P929" s="83"/>
      <c r="Q929" s="83"/>
      <c r="R929" s="83"/>
      <c r="S929" s="83"/>
      <c r="T929" s="83"/>
      <c r="U929" s="83"/>
      <c r="V929" s="83"/>
      <c r="W929" s="83"/>
      <c r="X929" s="83"/>
      <c r="Y929" s="83"/>
      <c r="Z929" s="83"/>
      <c r="AA929" s="83"/>
      <c r="AB929" s="83"/>
      <c r="AC929" s="83"/>
    </row>
    <row r="930" spans="1:29" ht="15.75" customHeight="1">
      <c r="A930" s="83"/>
      <c r="B930" s="83"/>
      <c r="C930" s="32"/>
      <c r="D930" s="32"/>
      <c r="E930" s="83"/>
      <c r="F930" s="83"/>
      <c r="G930" s="32"/>
      <c r="H930" s="83"/>
      <c r="I930" s="32"/>
      <c r="J930" s="32"/>
      <c r="K930" s="32"/>
      <c r="L930" s="83"/>
      <c r="M930" s="83"/>
      <c r="N930" s="83"/>
      <c r="O930" s="83"/>
      <c r="P930" s="83"/>
      <c r="Q930" s="83"/>
      <c r="R930" s="83"/>
      <c r="S930" s="83"/>
      <c r="T930" s="83"/>
      <c r="U930" s="83"/>
      <c r="V930" s="83"/>
      <c r="W930" s="83"/>
      <c r="X930" s="83"/>
      <c r="Y930" s="83"/>
      <c r="Z930" s="83"/>
      <c r="AA930" s="83"/>
      <c r="AB930" s="83"/>
      <c r="AC930" s="83"/>
    </row>
    <row r="931" spans="1:29" ht="15.75" customHeight="1">
      <c r="A931" s="83"/>
      <c r="B931" s="83"/>
      <c r="C931" s="32"/>
      <c r="D931" s="32"/>
      <c r="E931" s="83"/>
      <c r="F931" s="83"/>
      <c r="G931" s="32"/>
      <c r="H931" s="83"/>
      <c r="I931" s="32"/>
      <c r="J931" s="32"/>
      <c r="K931" s="32"/>
      <c r="L931" s="83"/>
      <c r="M931" s="83"/>
      <c r="N931" s="83"/>
      <c r="O931" s="83"/>
      <c r="P931" s="83"/>
      <c r="Q931" s="83"/>
      <c r="R931" s="83"/>
      <c r="S931" s="83"/>
      <c r="T931" s="83"/>
      <c r="U931" s="83"/>
      <c r="V931" s="83"/>
      <c r="W931" s="83"/>
      <c r="X931" s="83"/>
      <c r="Y931" s="83"/>
      <c r="Z931" s="83"/>
      <c r="AA931" s="83"/>
      <c r="AB931" s="83"/>
      <c r="AC931" s="83"/>
    </row>
    <row r="932" spans="1:29" ht="15.75" customHeight="1">
      <c r="A932" s="83"/>
      <c r="B932" s="83"/>
      <c r="C932" s="32"/>
      <c r="D932" s="32"/>
      <c r="E932" s="83"/>
      <c r="F932" s="83"/>
      <c r="G932" s="32"/>
      <c r="H932" s="83"/>
      <c r="I932" s="32"/>
      <c r="J932" s="32"/>
      <c r="K932" s="32"/>
      <c r="L932" s="83"/>
      <c r="M932" s="83"/>
      <c r="N932" s="83"/>
      <c r="O932" s="83"/>
      <c r="P932" s="83"/>
      <c r="Q932" s="83"/>
      <c r="R932" s="83"/>
      <c r="S932" s="83"/>
      <c r="T932" s="83"/>
      <c r="U932" s="83"/>
      <c r="V932" s="83"/>
      <c r="W932" s="83"/>
      <c r="X932" s="83"/>
      <c r="Y932" s="83"/>
      <c r="Z932" s="83"/>
      <c r="AA932" s="83"/>
      <c r="AB932" s="83"/>
      <c r="AC932" s="83"/>
    </row>
    <row r="933" spans="1:29" ht="15.75" customHeight="1">
      <c r="A933" s="83"/>
      <c r="B933" s="83"/>
      <c r="C933" s="32"/>
      <c r="D933" s="32"/>
      <c r="E933" s="83"/>
      <c r="F933" s="83"/>
      <c r="G933" s="32"/>
      <c r="H933" s="83"/>
      <c r="I933" s="32"/>
      <c r="J933" s="32"/>
      <c r="K933" s="32"/>
      <c r="L933" s="83"/>
      <c r="M933" s="83"/>
      <c r="N933" s="83"/>
      <c r="O933" s="83"/>
      <c r="P933" s="83"/>
      <c r="Q933" s="83"/>
      <c r="R933" s="83"/>
      <c r="S933" s="83"/>
      <c r="T933" s="83"/>
      <c r="U933" s="83"/>
      <c r="V933" s="83"/>
      <c r="W933" s="83"/>
      <c r="X933" s="83"/>
      <c r="Y933" s="83"/>
      <c r="Z933" s="83"/>
      <c r="AA933" s="83"/>
      <c r="AB933" s="83"/>
      <c r="AC933" s="83"/>
    </row>
    <row r="934" spans="1:29" ht="15.75" customHeight="1">
      <c r="A934" s="83"/>
      <c r="B934" s="83"/>
      <c r="C934" s="32"/>
      <c r="D934" s="32"/>
      <c r="E934" s="83"/>
      <c r="F934" s="83"/>
      <c r="G934" s="32"/>
      <c r="H934" s="83"/>
      <c r="I934" s="32"/>
      <c r="J934" s="32"/>
      <c r="K934" s="32"/>
      <c r="L934" s="83"/>
      <c r="M934" s="83"/>
      <c r="N934" s="83"/>
      <c r="O934" s="83"/>
      <c r="P934" s="83"/>
      <c r="Q934" s="83"/>
      <c r="R934" s="83"/>
      <c r="S934" s="83"/>
      <c r="T934" s="83"/>
      <c r="U934" s="83"/>
      <c r="V934" s="83"/>
      <c r="W934" s="83"/>
      <c r="X934" s="83"/>
      <c r="Y934" s="83"/>
      <c r="Z934" s="83"/>
      <c r="AA934" s="83"/>
      <c r="AB934" s="83"/>
      <c r="AC934" s="83"/>
    </row>
    <row r="935" spans="1:29" ht="15.75" customHeight="1">
      <c r="A935" s="83"/>
      <c r="B935" s="83"/>
      <c r="C935" s="32"/>
      <c r="D935" s="32"/>
      <c r="E935" s="83"/>
      <c r="F935" s="83"/>
      <c r="G935" s="32"/>
      <c r="H935" s="83"/>
      <c r="I935" s="32"/>
      <c r="J935" s="32"/>
      <c r="K935" s="32"/>
      <c r="L935" s="83"/>
      <c r="M935" s="83"/>
      <c r="N935" s="83"/>
      <c r="O935" s="83"/>
      <c r="P935" s="83"/>
      <c r="Q935" s="83"/>
      <c r="R935" s="83"/>
      <c r="S935" s="83"/>
      <c r="T935" s="83"/>
      <c r="U935" s="83"/>
      <c r="V935" s="83"/>
      <c r="W935" s="83"/>
      <c r="X935" s="83"/>
      <c r="Y935" s="83"/>
      <c r="Z935" s="83"/>
      <c r="AA935" s="83"/>
      <c r="AB935" s="83"/>
      <c r="AC935" s="83"/>
    </row>
    <row r="936" spans="1:29" ht="15.75" customHeight="1">
      <c r="A936" s="83"/>
      <c r="B936" s="83"/>
      <c r="C936" s="32"/>
      <c r="D936" s="32"/>
      <c r="E936" s="83"/>
      <c r="F936" s="83"/>
      <c r="G936" s="32"/>
      <c r="H936" s="83"/>
      <c r="I936" s="32"/>
      <c r="J936" s="32"/>
      <c r="K936" s="32"/>
      <c r="L936" s="83"/>
      <c r="M936" s="83"/>
      <c r="N936" s="83"/>
      <c r="O936" s="83"/>
      <c r="P936" s="83"/>
      <c r="Q936" s="83"/>
      <c r="R936" s="83"/>
      <c r="S936" s="83"/>
      <c r="T936" s="83"/>
      <c r="U936" s="83"/>
      <c r="V936" s="83"/>
      <c r="W936" s="83"/>
      <c r="X936" s="83"/>
      <c r="Y936" s="83"/>
      <c r="Z936" s="83"/>
      <c r="AA936" s="83"/>
      <c r="AB936" s="83"/>
      <c r="AC936" s="83"/>
    </row>
    <row r="937" spans="1:29" ht="15.75" customHeight="1">
      <c r="A937" s="83"/>
      <c r="B937" s="83"/>
      <c r="C937" s="32"/>
      <c r="D937" s="32"/>
      <c r="E937" s="83"/>
      <c r="F937" s="83"/>
      <c r="G937" s="32"/>
      <c r="H937" s="83"/>
      <c r="I937" s="32"/>
      <c r="J937" s="32"/>
      <c r="K937" s="32"/>
      <c r="L937" s="83"/>
      <c r="M937" s="83"/>
      <c r="N937" s="83"/>
      <c r="O937" s="83"/>
      <c r="P937" s="83"/>
      <c r="Q937" s="83"/>
      <c r="R937" s="83"/>
      <c r="S937" s="83"/>
      <c r="T937" s="83"/>
      <c r="U937" s="83"/>
      <c r="V937" s="83"/>
      <c r="W937" s="83"/>
      <c r="X937" s="83"/>
      <c r="Y937" s="83"/>
      <c r="Z937" s="83"/>
      <c r="AA937" s="83"/>
      <c r="AB937" s="83"/>
      <c r="AC937" s="83"/>
    </row>
    <row r="938" spans="1:29" ht="15.75" customHeight="1">
      <c r="A938" s="83"/>
      <c r="B938" s="83"/>
      <c r="C938" s="32"/>
      <c r="D938" s="32"/>
      <c r="E938" s="83"/>
      <c r="F938" s="83"/>
      <c r="G938" s="32"/>
      <c r="H938" s="83"/>
      <c r="I938" s="32"/>
      <c r="J938" s="32"/>
      <c r="K938" s="32"/>
      <c r="L938" s="83"/>
      <c r="M938" s="83"/>
      <c r="N938" s="83"/>
      <c r="O938" s="83"/>
      <c r="P938" s="83"/>
      <c r="Q938" s="83"/>
      <c r="R938" s="83"/>
      <c r="S938" s="83"/>
      <c r="T938" s="83"/>
      <c r="U938" s="83"/>
      <c r="V938" s="83"/>
      <c r="W938" s="83"/>
      <c r="X938" s="83"/>
      <c r="Y938" s="83"/>
      <c r="Z938" s="83"/>
      <c r="AA938" s="83"/>
      <c r="AB938" s="83"/>
      <c r="AC938" s="83"/>
    </row>
    <row r="939" spans="1:29" ht="15.75" customHeight="1">
      <c r="A939" s="83"/>
      <c r="B939" s="83"/>
      <c r="C939" s="32"/>
      <c r="D939" s="32"/>
      <c r="E939" s="83"/>
      <c r="F939" s="83"/>
      <c r="G939" s="32"/>
      <c r="H939" s="83"/>
      <c r="I939" s="32"/>
      <c r="J939" s="32"/>
      <c r="K939" s="32"/>
      <c r="L939" s="83"/>
      <c r="M939" s="83"/>
      <c r="N939" s="83"/>
      <c r="O939" s="83"/>
      <c r="P939" s="83"/>
      <c r="Q939" s="83"/>
      <c r="R939" s="83"/>
      <c r="S939" s="83"/>
      <c r="T939" s="83"/>
      <c r="U939" s="83"/>
      <c r="V939" s="83"/>
      <c r="W939" s="83"/>
      <c r="X939" s="83"/>
      <c r="Y939" s="83"/>
      <c r="Z939" s="83"/>
      <c r="AA939" s="83"/>
      <c r="AB939" s="83"/>
      <c r="AC939" s="83"/>
    </row>
    <row r="940" spans="1:29" ht="15.75" customHeight="1">
      <c r="A940" s="83"/>
      <c r="B940" s="83"/>
      <c r="C940" s="32"/>
      <c r="D940" s="32"/>
      <c r="E940" s="83"/>
      <c r="F940" s="83"/>
      <c r="G940" s="32"/>
      <c r="H940" s="83"/>
      <c r="I940" s="32"/>
      <c r="J940" s="32"/>
      <c r="K940" s="32"/>
      <c r="L940" s="83"/>
      <c r="M940" s="83"/>
      <c r="N940" s="83"/>
      <c r="O940" s="83"/>
      <c r="P940" s="83"/>
      <c r="Q940" s="83"/>
      <c r="R940" s="83"/>
      <c r="S940" s="83"/>
      <c r="T940" s="83"/>
      <c r="U940" s="83"/>
      <c r="V940" s="83"/>
      <c r="W940" s="83"/>
      <c r="X940" s="83"/>
      <c r="Y940" s="83"/>
      <c r="Z940" s="83"/>
      <c r="AA940" s="83"/>
      <c r="AB940" s="83"/>
      <c r="AC940" s="83"/>
    </row>
    <row r="941" spans="1:29" ht="15.75" customHeight="1">
      <c r="A941" s="83"/>
      <c r="B941" s="83"/>
      <c r="C941" s="32"/>
      <c r="D941" s="32"/>
      <c r="E941" s="83"/>
      <c r="F941" s="83"/>
      <c r="G941" s="32"/>
      <c r="H941" s="83"/>
      <c r="I941" s="32"/>
      <c r="J941" s="32"/>
      <c r="K941" s="32"/>
      <c r="L941" s="83"/>
      <c r="M941" s="83"/>
      <c r="N941" s="83"/>
      <c r="O941" s="83"/>
      <c r="P941" s="83"/>
      <c r="Q941" s="83"/>
      <c r="R941" s="83"/>
      <c r="S941" s="83"/>
      <c r="T941" s="83"/>
      <c r="U941" s="83"/>
      <c r="V941" s="83"/>
      <c r="W941" s="83"/>
      <c r="X941" s="83"/>
      <c r="Y941" s="83"/>
      <c r="Z941" s="83"/>
      <c r="AA941" s="83"/>
      <c r="AB941" s="83"/>
      <c r="AC941" s="83"/>
    </row>
    <row r="942" spans="1:29" ht="15.75" customHeight="1">
      <c r="A942" s="83"/>
      <c r="B942" s="83"/>
      <c r="C942" s="32"/>
      <c r="D942" s="32"/>
      <c r="E942" s="83"/>
      <c r="F942" s="83"/>
      <c r="G942" s="32"/>
      <c r="H942" s="83"/>
      <c r="I942" s="32"/>
      <c r="J942" s="32"/>
      <c r="K942" s="32"/>
      <c r="L942" s="83"/>
      <c r="M942" s="83"/>
      <c r="N942" s="83"/>
      <c r="O942" s="83"/>
      <c r="P942" s="83"/>
      <c r="Q942" s="83"/>
      <c r="R942" s="83"/>
      <c r="S942" s="83"/>
      <c r="T942" s="83"/>
      <c r="U942" s="83"/>
      <c r="V942" s="83"/>
      <c r="W942" s="83"/>
      <c r="X942" s="83"/>
      <c r="Y942" s="83"/>
      <c r="Z942" s="83"/>
      <c r="AA942" s="83"/>
      <c r="AB942" s="83"/>
      <c r="AC942" s="83"/>
    </row>
    <row r="943" spans="1:29" ht="15.75" customHeight="1">
      <c r="A943" s="83"/>
      <c r="B943" s="83"/>
      <c r="C943" s="32"/>
      <c r="D943" s="32"/>
      <c r="E943" s="83"/>
      <c r="F943" s="83"/>
      <c r="G943" s="32"/>
      <c r="H943" s="83"/>
      <c r="I943" s="32"/>
      <c r="J943" s="32"/>
      <c r="K943" s="32"/>
      <c r="L943" s="83"/>
      <c r="M943" s="83"/>
      <c r="N943" s="83"/>
      <c r="O943" s="83"/>
      <c r="P943" s="83"/>
      <c r="Q943" s="83"/>
      <c r="R943" s="83"/>
      <c r="S943" s="83"/>
      <c r="T943" s="83"/>
      <c r="U943" s="83"/>
      <c r="V943" s="83"/>
      <c r="W943" s="83"/>
      <c r="X943" s="83"/>
      <c r="Y943" s="83"/>
      <c r="Z943" s="83"/>
      <c r="AA943" s="83"/>
      <c r="AB943" s="83"/>
      <c r="AC943" s="83"/>
    </row>
    <row r="944" spans="1:29" ht="15.75" customHeight="1">
      <c r="A944" s="83"/>
      <c r="B944" s="83"/>
      <c r="C944" s="32"/>
      <c r="D944" s="32"/>
      <c r="E944" s="83"/>
      <c r="F944" s="83"/>
      <c r="G944" s="32"/>
      <c r="H944" s="83"/>
      <c r="I944" s="32"/>
      <c r="J944" s="32"/>
      <c r="K944" s="32"/>
      <c r="L944" s="83"/>
      <c r="M944" s="83"/>
      <c r="N944" s="83"/>
      <c r="O944" s="83"/>
      <c r="P944" s="83"/>
      <c r="Q944" s="83"/>
      <c r="R944" s="83"/>
      <c r="S944" s="83"/>
      <c r="T944" s="83"/>
      <c r="U944" s="83"/>
      <c r="V944" s="83"/>
      <c r="W944" s="83"/>
      <c r="X944" s="83"/>
      <c r="Y944" s="83"/>
      <c r="Z944" s="83"/>
      <c r="AA944" s="83"/>
      <c r="AB944" s="83"/>
      <c r="AC944" s="83"/>
    </row>
    <row r="945" spans="1:29" ht="15.75" customHeight="1">
      <c r="A945" s="83"/>
      <c r="B945" s="83"/>
      <c r="C945" s="32"/>
      <c r="D945" s="32"/>
      <c r="E945" s="83"/>
      <c r="F945" s="83"/>
      <c r="G945" s="32"/>
      <c r="H945" s="83"/>
      <c r="I945" s="32"/>
      <c r="J945" s="32"/>
      <c r="K945" s="32"/>
      <c r="L945" s="83"/>
      <c r="M945" s="83"/>
      <c r="N945" s="83"/>
      <c r="O945" s="83"/>
      <c r="P945" s="83"/>
      <c r="Q945" s="83"/>
      <c r="R945" s="83"/>
      <c r="S945" s="83"/>
      <c r="T945" s="83"/>
      <c r="U945" s="83"/>
      <c r="V945" s="83"/>
      <c r="W945" s="83"/>
      <c r="X945" s="83"/>
      <c r="Y945" s="83"/>
      <c r="Z945" s="83"/>
      <c r="AA945" s="83"/>
      <c r="AB945" s="83"/>
      <c r="AC945" s="83"/>
    </row>
    <row r="946" spans="1:29" ht="15.75" customHeight="1">
      <c r="A946" s="83"/>
      <c r="B946" s="83"/>
      <c r="C946" s="32"/>
      <c r="D946" s="32"/>
      <c r="E946" s="83"/>
      <c r="F946" s="83"/>
      <c r="G946" s="32"/>
      <c r="H946" s="83"/>
      <c r="I946" s="32"/>
      <c r="J946" s="32"/>
      <c r="K946" s="32"/>
      <c r="L946" s="83"/>
      <c r="M946" s="83"/>
      <c r="N946" s="83"/>
      <c r="O946" s="83"/>
      <c r="P946" s="83"/>
      <c r="Q946" s="83"/>
      <c r="R946" s="83"/>
      <c r="S946" s="83"/>
      <c r="T946" s="83"/>
      <c r="U946" s="83"/>
      <c r="V946" s="83"/>
      <c r="W946" s="83"/>
      <c r="X946" s="83"/>
      <c r="Y946" s="83"/>
      <c r="Z946" s="83"/>
      <c r="AA946" s="83"/>
      <c r="AB946" s="83"/>
      <c r="AC946" s="83"/>
    </row>
    <row r="947" spans="1:29" ht="15.75" customHeight="1">
      <c r="A947" s="83"/>
      <c r="B947" s="83"/>
      <c r="C947" s="32"/>
      <c r="D947" s="32"/>
      <c r="E947" s="83"/>
      <c r="F947" s="83"/>
      <c r="G947" s="32"/>
      <c r="H947" s="83"/>
      <c r="I947" s="32"/>
      <c r="J947" s="32"/>
      <c r="K947" s="32"/>
      <c r="L947" s="83"/>
      <c r="M947" s="83"/>
      <c r="N947" s="83"/>
      <c r="O947" s="83"/>
      <c r="P947" s="83"/>
      <c r="Q947" s="83"/>
      <c r="R947" s="83"/>
      <c r="S947" s="83"/>
      <c r="T947" s="83"/>
      <c r="U947" s="83"/>
      <c r="V947" s="83"/>
      <c r="W947" s="83"/>
      <c r="X947" s="83"/>
      <c r="Y947" s="83"/>
      <c r="Z947" s="83"/>
      <c r="AA947" s="83"/>
      <c r="AB947" s="83"/>
      <c r="AC947" s="83"/>
    </row>
    <row r="948" spans="1:29" ht="15.75" customHeight="1">
      <c r="A948" s="83"/>
      <c r="B948" s="83"/>
      <c r="C948" s="32"/>
      <c r="D948" s="32"/>
      <c r="E948" s="83"/>
      <c r="F948" s="83"/>
      <c r="G948" s="32"/>
      <c r="H948" s="83"/>
      <c r="I948" s="32"/>
      <c r="J948" s="32"/>
      <c r="K948" s="32"/>
      <c r="L948" s="83"/>
      <c r="M948" s="83"/>
      <c r="N948" s="83"/>
      <c r="O948" s="83"/>
      <c r="P948" s="83"/>
      <c r="Q948" s="83"/>
      <c r="R948" s="83"/>
      <c r="S948" s="83"/>
      <c r="T948" s="83"/>
      <c r="U948" s="83"/>
      <c r="V948" s="83"/>
      <c r="W948" s="83"/>
      <c r="X948" s="83"/>
      <c r="Y948" s="83"/>
      <c r="Z948" s="83"/>
      <c r="AA948" s="83"/>
      <c r="AB948" s="83"/>
      <c r="AC948" s="83"/>
    </row>
    <row r="949" spans="1:29" ht="15.75" customHeight="1">
      <c r="A949" s="83"/>
      <c r="B949" s="83"/>
      <c r="C949" s="32"/>
      <c r="D949" s="32"/>
      <c r="E949" s="83"/>
      <c r="F949" s="83"/>
      <c r="G949" s="32"/>
      <c r="H949" s="83"/>
      <c r="I949" s="32"/>
      <c r="J949" s="32"/>
      <c r="K949" s="32"/>
      <c r="L949" s="83"/>
      <c r="M949" s="83"/>
      <c r="N949" s="83"/>
      <c r="O949" s="83"/>
      <c r="P949" s="83"/>
      <c r="Q949" s="83"/>
      <c r="R949" s="83"/>
      <c r="S949" s="83"/>
      <c r="T949" s="83"/>
      <c r="U949" s="83"/>
      <c r="V949" s="83"/>
      <c r="W949" s="83"/>
      <c r="X949" s="83"/>
      <c r="Y949" s="83"/>
      <c r="Z949" s="83"/>
      <c r="AA949" s="83"/>
      <c r="AB949" s="83"/>
      <c r="AC949" s="83"/>
    </row>
    <row r="950" spans="1:29" ht="15.75" customHeight="1">
      <c r="A950" s="83"/>
      <c r="B950" s="83"/>
      <c r="C950" s="32"/>
      <c r="D950" s="32"/>
      <c r="E950" s="83"/>
      <c r="F950" s="83"/>
      <c r="G950" s="32"/>
      <c r="H950" s="83"/>
      <c r="I950" s="32"/>
      <c r="J950" s="32"/>
      <c r="K950" s="32"/>
      <c r="L950" s="83"/>
      <c r="M950" s="83"/>
      <c r="N950" s="83"/>
      <c r="O950" s="83"/>
      <c r="P950" s="83"/>
      <c r="Q950" s="83"/>
      <c r="R950" s="83"/>
      <c r="S950" s="83"/>
      <c r="T950" s="83"/>
      <c r="U950" s="83"/>
      <c r="V950" s="83"/>
      <c r="W950" s="83"/>
      <c r="X950" s="83"/>
      <c r="Y950" s="83"/>
      <c r="Z950" s="83"/>
      <c r="AA950" s="83"/>
      <c r="AB950" s="83"/>
      <c r="AC950" s="83"/>
    </row>
    <row r="951" spans="1:29" ht="15.75" customHeight="1">
      <c r="A951" s="83"/>
      <c r="B951" s="83"/>
      <c r="C951" s="32"/>
      <c r="D951" s="32"/>
      <c r="E951" s="83"/>
      <c r="F951" s="83"/>
      <c r="G951" s="32"/>
      <c r="H951" s="83"/>
      <c r="I951" s="32"/>
      <c r="J951" s="32"/>
      <c r="K951" s="32"/>
      <c r="L951" s="83"/>
      <c r="M951" s="83"/>
      <c r="N951" s="83"/>
      <c r="O951" s="83"/>
      <c r="P951" s="83"/>
      <c r="Q951" s="83"/>
      <c r="R951" s="83"/>
      <c r="S951" s="83"/>
      <c r="T951" s="83"/>
      <c r="U951" s="83"/>
      <c r="V951" s="83"/>
      <c r="W951" s="83"/>
      <c r="X951" s="83"/>
      <c r="Y951" s="83"/>
      <c r="Z951" s="83"/>
      <c r="AA951" s="83"/>
      <c r="AB951" s="83"/>
      <c r="AC951" s="83"/>
    </row>
    <row r="952" spans="1:29" ht="15.75" customHeight="1">
      <c r="A952" s="83"/>
      <c r="B952" s="83"/>
      <c r="C952" s="32"/>
      <c r="D952" s="32"/>
      <c r="E952" s="83"/>
      <c r="F952" s="83"/>
      <c r="G952" s="32"/>
      <c r="H952" s="83"/>
      <c r="I952" s="32"/>
      <c r="J952" s="32"/>
      <c r="K952" s="32"/>
      <c r="L952" s="83"/>
      <c r="M952" s="83"/>
      <c r="N952" s="83"/>
      <c r="O952" s="83"/>
      <c r="P952" s="83"/>
      <c r="Q952" s="83"/>
      <c r="R952" s="83"/>
      <c r="S952" s="83"/>
      <c r="T952" s="83"/>
      <c r="U952" s="83"/>
      <c r="V952" s="83"/>
      <c r="W952" s="83"/>
      <c r="X952" s="83"/>
      <c r="Y952" s="83"/>
      <c r="Z952" s="83"/>
      <c r="AA952" s="83"/>
      <c r="AB952" s="83"/>
      <c r="AC952" s="83"/>
    </row>
    <row r="953" spans="1:29" ht="15.75" customHeight="1">
      <c r="A953" s="83"/>
      <c r="B953" s="83"/>
      <c r="C953" s="32"/>
      <c r="D953" s="32"/>
      <c r="E953" s="83"/>
      <c r="F953" s="83"/>
      <c r="G953" s="32"/>
      <c r="H953" s="83"/>
      <c r="I953" s="32"/>
      <c r="J953" s="32"/>
      <c r="K953" s="32"/>
      <c r="L953" s="83"/>
      <c r="M953" s="83"/>
      <c r="N953" s="83"/>
      <c r="O953" s="83"/>
      <c r="P953" s="83"/>
      <c r="Q953" s="83"/>
      <c r="R953" s="83"/>
      <c r="S953" s="83"/>
      <c r="T953" s="83"/>
      <c r="U953" s="83"/>
      <c r="V953" s="83"/>
      <c r="W953" s="83"/>
      <c r="X953" s="83"/>
      <c r="Y953" s="83"/>
      <c r="Z953" s="83"/>
      <c r="AA953" s="83"/>
      <c r="AB953" s="83"/>
      <c r="AC953" s="83"/>
    </row>
    <row r="954" spans="1:29" ht="15.75" customHeight="1">
      <c r="A954" s="83"/>
      <c r="B954" s="83"/>
      <c r="C954" s="32"/>
      <c r="D954" s="32"/>
      <c r="E954" s="83"/>
      <c r="F954" s="83"/>
      <c r="G954" s="32"/>
      <c r="H954" s="83"/>
      <c r="I954" s="32"/>
      <c r="J954" s="32"/>
      <c r="K954" s="32"/>
      <c r="L954" s="83"/>
      <c r="M954" s="83"/>
      <c r="N954" s="83"/>
      <c r="O954" s="83"/>
      <c r="P954" s="83"/>
      <c r="Q954" s="83"/>
      <c r="R954" s="83"/>
      <c r="S954" s="83"/>
      <c r="T954" s="83"/>
      <c r="U954" s="83"/>
      <c r="V954" s="83"/>
      <c r="W954" s="83"/>
      <c r="X954" s="83"/>
      <c r="Y954" s="83"/>
      <c r="Z954" s="83"/>
      <c r="AA954" s="83"/>
      <c r="AB954" s="83"/>
      <c r="AC954" s="83"/>
    </row>
    <row r="955" spans="1:29" ht="15.75" customHeight="1">
      <c r="A955" s="83"/>
      <c r="B955" s="83"/>
      <c r="C955" s="32"/>
      <c r="D955" s="32"/>
      <c r="E955" s="83"/>
      <c r="F955" s="83"/>
      <c r="G955" s="32"/>
      <c r="H955" s="83"/>
      <c r="I955" s="32"/>
      <c r="J955" s="32"/>
      <c r="K955" s="32"/>
      <c r="L955" s="83"/>
      <c r="M955" s="83"/>
      <c r="N955" s="83"/>
      <c r="O955" s="83"/>
      <c r="P955" s="83"/>
      <c r="Q955" s="83"/>
      <c r="R955" s="83"/>
      <c r="S955" s="83"/>
      <c r="T955" s="83"/>
      <c r="U955" s="83"/>
      <c r="V955" s="83"/>
      <c r="W955" s="83"/>
      <c r="X955" s="83"/>
      <c r="Y955" s="83"/>
      <c r="Z955" s="83"/>
      <c r="AA955" s="83"/>
      <c r="AB955" s="83"/>
      <c r="AC955" s="83"/>
    </row>
    <row r="956" spans="1:29" ht="15.75" customHeight="1">
      <c r="A956" s="83"/>
      <c r="B956" s="83"/>
      <c r="C956" s="32"/>
      <c r="D956" s="32"/>
      <c r="E956" s="83"/>
      <c r="F956" s="83"/>
      <c r="G956" s="32"/>
      <c r="H956" s="83"/>
      <c r="I956" s="32"/>
      <c r="J956" s="32"/>
      <c r="K956" s="32"/>
      <c r="L956" s="83"/>
      <c r="M956" s="83"/>
      <c r="N956" s="83"/>
      <c r="O956" s="83"/>
      <c r="P956" s="83"/>
      <c r="Q956" s="83"/>
      <c r="R956" s="83"/>
      <c r="S956" s="83"/>
      <c r="T956" s="83"/>
      <c r="U956" s="83"/>
      <c r="V956" s="83"/>
      <c r="W956" s="83"/>
      <c r="X956" s="83"/>
      <c r="Y956" s="83"/>
      <c r="Z956" s="83"/>
      <c r="AA956" s="83"/>
      <c r="AB956" s="83"/>
      <c r="AC956" s="83"/>
    </row>
    <row r="957" spans="1:29" ht="15.75" customHeight="1">
      <c r="A957" s="83"/>
      <c r="B957" s="83"/>
      <c r="C957" s="32"/>
      <c r="D957" s="32"/>
      <c r="E957" s="83"/>
      <c r="F957" s="83"/>
      <c r="G957" s="32"/>
      <c r="H957" s="83"/>
      <c r="I957" s="32"/>
      <c r="J957" s="32"/>
      <c r="K957" s="32"/>
      <c r="L957" s="83"/>
      <c r="M957" s="83"/>
      <c r="N957" s="83"/>
      <c r="O957" s="83"/>
      <c r="P957" s="83"/>
      <c r="Q957" s="83"/>
      <c r="R957" s="83"/>
      <c r="S957" s="83"/>
      <c r="T957" s="83"/>
      <c r="U957" s="83"/>
      <c r="V957" s="83"/>
      <c r="W957" s="83"/>
      <c r="X957" s="83"/>
      <c r="Y957" s="83"/>
      <c r="Z957" s="83"/>
      <c r="AA957" s="83"/>
      <c r="AB957" s="83"/>
      <c r="AC957" s="83"/>
    </row>
    <row r="958" spans="1:29" ht="15.75" customHeight="1">
      <c r="A958" s="83"/>
      <c r="B958" s="83"/>
      <c r="C958" s="32"/>
      <c r="D958" s="32"/>
      <c r="E958" s="83"/>
      <c r="F958" s="83"/>
      <c r="G958" s="32"/>
      <c r="H958" s="83"/>
      <c r="I958" s="32"/>
      <c r="J958" s="32"/>
      <c r="K958" s="32"/>
      <c r="L958" s="83"/>
      <c r="M958" s="83"/>
      <c r="N958" s="83"/>
      <c r="O958" s="83"/>
      <c r="P958" s="83"/>
      <c r="Q958" s="83"/>
      <c r="R958" s="83"/>
      <c r="S958" s="83"/>
      <c r="T958" s="83"/>
      <c r="U958" s="83"/>
      <c r="V958" s="83"/>
      <c r="W958" s="83"/>
      <c r="X958" s="83"/>
      <c r="Y958" s="83"/>
      <c r="Z958" s="83"/>
      <c r="AA958" s="83"/>
      <c r="AB958" s="83"/>
      <c r="AC958" s="83"/>
    </row>
    <row r="959" spans="1:29" ht="15.75" customHeight="1">
      <c r="A959" s="83"/>
      <c r="B959" s="83"/>
      <c r="C959" s="32"/>
      <c r="D959" s="32"/>
      <c r="E959" s="83"/>
      <c r="F959" s="83"/>
      <c r="G959" s="32"/>
      <c r="H959" s="83"/>
      <c r="I959" s="32"/>
      <c r="J959" s="32"/>
      <c r="K959" s="32"/>
      <c r="L959" s="83"/>
      <c r="M959" s="83"/>
      <c r="N959" s="83"/>
      <c r="O959" s="83"/>
      <c r="P959" s="83"/>
      <c r="Q959" s="83"/>
      <c r="R959" s="83"/>
      <c r="S959" s="83"/>
      <c r="T959" s="83"/>
      <c r="U959" s="83"/>
      <c r="V959" s="83"/>
      <c r="W959" s="83"/>
      <c r="X959" s="83"/>
      <c r="Y959" s="83"/>
      <c r="Z959" s="83"/>
      <c r="AA959" s="83"/>
      <c r="AB959" s="83"/>
      <c r="AC959" s="83"/>
    </row>
    <row r="960" spans="1:29" ht="15.75" customHeight="1">
      <c r="A960" s="83"/>
      <c r="B960" s="83"/>
      <c r="C960" s="32"/>
      <c r="D960" s="32"/>
      <c r="E960" s="83"/>
      <c r="F960" s="83"/>
      <c r="G960" s="32"/>
      <c r="H960" s="83"/>
      <c r="I960" s="32"/>
      <c r="J960" s="32"/>
      <c r="K960" s="32"/>
      <c r="L960" s="83"/>
      <c r="M960" s="83"/>
      <c r="N960" s="83"/>
      <c r="O960" s="83"/>
      <c r="P960" s="83"/>
      <c r="Q960" s="83"/>
      <c r="R960" s="83"/>
      <c r="S960" s="83"/>
      <c r="T960" s="83"/>
      <c r="U960" s="83"/>
      <c r="V960" s="83"/>
      <c r="W960" s="83"/>
      <c r="X960" s="83"/>
      <c r="Y960" s="83"/>
      <c r="Z960" s="83"/>
      <c r="AA960" s="83"/>
      <c r="AB960" s="83"/>
      <c r="AC960" s="83"/>
    </row>
    <row r="961" spans="1:29" ht="15.75" customHeight="1">
      <c r="A961" s="83"/>
      <c r="B961" s="83"/>
      <c r="C961" s="32"/>
      <c r="D961" s="32"/>
      <c r="E961" s="83"/>
      <c r="F961" s="83"/>
      <c r="G961" s="32"/>
      <c r="H961" s="83"/>
      <c r="I961" s="32"/>
      <c r="J961" s="32"/>
      <c r="K961" s="32"/>
      <c r="L961" s="83"/>
      <c r="M961" s="83"/>
      <c r="N961" s="83"/>
      <c r="O961" s="83"/>
      <c r="P961" s="83"/>
      <c r="Q961" s="83"/>
      <c r="R961" s="83"/>
      <c r="S961" s="83"/>
      <c r="T961" s="83"/>
      <c r="U961" s="83"/>
      <c r="V961" s="83"/>
      <c r="W961" s="83"/>
      <c r="X961" s="83"/>
      <c r="Y961" s="83"/>
      <c r="Z961" s="83"/>
      <c r="AA961" s="83"/>
      <c r="AB961" s="83"/>
      <c r="AC961" s="83"/>
    </row>
    <row r="962" spans="1:29" ht="15.75" customHeight="1">
      <c r="A962" s="83"/>
      <c r="B962" s="83"/>
      <c r="C962" s="32"/>
      <c r="D962" s="32"/>
      <c r="E962" s="83"/>
      <c r="F962" s="83"/>
      <c r="G962" s="32"/>
      <c r="H962" s="83"/>
      <c r="I962" s="32"/>
      <c r="J962" s="32"/>
      <c r="K962" s="32"/>
      <c r="L962" s="83"/>
      <c r="M962" s="83"/>
      <c r="N962" s="83"/>
      <c r="O962" s="83"/>
      <c r="P962" s="83"/>
      <c r="Q962" s="83"/>
      <c r="R962" s="83"/>
      <c r="S962" s="83"/>
      <c r="T962" s="83"/>
      <c r="U962" s="83"/>
      <c r="V962" s="83"/>
      <c r="W962" s="83"/>
      <c r="X962" s="83"/>
      <c r="Y962" s="83"/>
      <c r="Z962" s="83"/>
      <c r="AA962" s="83"/>
      <c r="AB962" s="83"/>
      <c r="AC962" s="83"/>
    </row>
    <row r="963" spans="1:29" ht="15.75" customHeight="1">
      <c r="A963" s="83"/>
      <c r="B963" s="83"/>
      <c r="C963" s="32"/>
      <c r="D963" s="32"/>
      <c r="E963" s="83"/>
      <c r="F963" s="83"/>
      <c r="G963" s="32"/>
      <c r="H963" s="83"/>
      <c r="I963" s="32"/>
      <c r="J963" s="32"/>
      <c r="K963" s="32"/>
      <c r="L963" s="83"/>
      <c r="M963" s="83"/>
      <c r="N963" s="83"/>
      <c r="O963" s="83"/>
      <c r="P963" s="83"/>
      <c r="Q963" s="83"/>
      <c r="R963" s="83"/>
      <c r="S963" s="83"/>
      <c r="T963" s="83"/>
      <c r="U963" s="83"/>
      <c r="V963" s="83"/>
      <c r="W963" s="83"/>
      <c r="X963" s="83"/>
      <c r="Y963" s="83"/>
      <c r="Z963" s="83"/>
      <c r="AA963" s="83"/>
      <c r="AB963" s="83"/>
      <c r="AC963" s="83"/>
    </row>
    <row r="964" spans="1:29" ht="15.75" customHeight="1">
      <c r="A964" s="83"/>
      <c r="B964" s="83"/>
      <c r="C964" s="32"/>
      <c r="D964" s="32"/>
      <c r="E964" s="83"/>
      <c r="F964" s="83"/>
      <c r="G964" s="32"/>
      <c r="H964" s="83"/>
      <c r="I964" s="32"/>
      <c r="J964" s="32"/>
      <c r="K964" s="32"/>
      <c r="L964" s="83"/>
      <c r="M964" s="83"/>
      <c r="N964" s="83"/>
      <c r="O964" s="83"/>
      <c r="P964" s="83"/>
      <c r="Q964" s="83"/>
      <c r="R964" s="83"/>
      <c r="S964" s="83"/>
      <c r="T964" s="83"/>
      <c r="U964" s="83"/>
      <c r="V964" s="83"/>
      <c r="W964" s="83"/>
      <c r="X964" s="83"/>
      <c r="Y964" s="83"/>
      <c r="Z964" s="83"/>
      <c r="AA964" s="83"/>
      <c r="AB964" s="83"/>
      <c r="AC964" s="83"/>
    </row>
    <row r="965" spans="1:29" ht="15.75" customHeight="1">
      <c r="A965" s="83"/>
      <c r="B965" s="83"/>
      <c r="C965" s="32"/>
      <c r="D965" s="32"/>
      <c r="E965" s="83"/>
      <c r="F965" s="83"/>
      <c r="G965" s="32"/>
      <c r="H965" s="83"/>
      <c r="I965" s="32"/>
      <c r="J965" s="32"/>
      <c r="K965" s="32"/>
      <c r="L965" s="83"/>
      <c r="M965" s="83"/>
      <c r="N965" s="83"/>
      <c r="O965" s="83"/>
      <c r="P965" s="83"/>
      <c r="Q965" s="83"/>
      <c r="R965" s="83"/>
      <c r="S965" s="83"/>
      <c r="T965" s="83"/>
      <c r="U965" s="83"/>
      <c r="V965" s="83"/>
      <c r="W965" s="83"/>
      <c r="X965" s="83"/>
      <c r="Y965" s="83"/>
      <c r="Z965" s="83"/>
      <c r="AA965" s="83"/>
      <c r="AB965" s="83"/>
      <c r="AC965" s="83"/>
    </row>
    <row r="966" spans="1:29" ht="15.75" customHeight="1">
      <c r="A966" s="83"/>
      <c r="B966" s="83"/>
      <c r="C966" s="32"/>
      <c r="D966" s="32"/>
      <c r="E966" s="83"/>
      <c r="F966" s="83"/>
      <c r="G966" s="32"/>
      <c r="H966" s="83"/>
      <c r="I966" s="32"/>
      <c r="J966" s="32"/>
      <c r="K966" s="32"/>
      <c r="L966" s="83"/>
      <c r="M966" s="83"/>
      <c r="N966" s="83"/>
      <c r="O966" s="83"/>
      <c r="P966" s="83"/>
      <c r="Q966" s="83"/>
      <c r="R966" s="83"/>
      <c r="S966" s="83"/>
      <c r="T966" s="83"/>
      <c r="U966" s="83"/>
      <c r="V966" s="83"/>
      <c r="W966" s="83"/>
      <c r="X966" s="83"/>
      <c r="Y966" s="83"/>
      <c r="Z966" s="83"/>
      <c r="AA966" s="83"/>
      <c r="AB966" s="83"/>
      <c r="AC966" s="83"/>
    </row>
    <row r="967" spans="1:29" ht="15.75" customHeight="1">
      <c r="A967" s="83"/>
      <c r="B967" s="83"/>
      <c r="C967" s="32"/>
      <c r="D967" s="32"/>
      <c r="E967" s="83"/>
      <c r="F967" s="83"/>
      <c r="G967" s="32"/>
      <c r="H967" s="83"/>
      <c r="I967" s="32"/>
      <c r="J967" s="32"/>
      <c r="K967" s="32"/>
      <c r="L967" s="83"/>
      <c r="M967" s="83"/>
      <c r="N967" s="83"/>
      <c r="O967" s="83"/>
      <c r="P967" s="83"/>
      <c r="Q967" s="83"/>
      <c r="R967" s="83"/>
      <c r="S967" s="83"/>
      <c r="T967" s="83"/>
      <c r="U967" s="83"/>
      <c r="V967" s="83"/>
      <c r="W967" s="83"/>
      <c r="X967" s="83"/>
      <c r="Y967" s="83"/>
      <c r="Z967" s="83"/>
      <c r="AA967" s="83"/>
      <c r="AB967" s="83"/>
      <c r="AC967" s="83"/>
    </row>
    <row r="968" spans="1:29" ht="15.75" customHeight="1">
      <c r="A968" s="83"/>
      <c r="B968" s="83"/>
      <c r="C968" s="32"/>
      <c r="D968" s="32"/>
      <c r="E968" s="83"/>
      <c r="F968" s="83"/>
      <c r="G968" s="32"/>
      <c r="H968" s="83"/>
      <c r="I968" s="32"/>
      <c r="J968" s="32"/>
      <c r="K968" s="32"/>
      <c r="L968" s="83"/>
      <c r="M968" s="83"/>
      <c r="N968" s="83"/>
      <c r="O968" s="83"/>
      <c r="P968" s="83"/>
      <c r="Q968" s="83"/>
      <c r="R968" s="83"/>
      <c r="S968" s="83"/>
      <c r="T968" s="83"/>
      <c r="U968" s="83"/>
      <c r="V968" s="83"/>
      <c r="W968" s="83"/>
      <c r="X968" s="83"/>
      <c r="Y968" s="83"/>
      <c r="Z968" s="83"/>
      <c r="AA968" s="83"/>
      <c r="AB968" s="83"/>
      <c r="AC968" s="83"/>
    </row>
    <row r="969" spans="1:29" ht="15.75" customHeight="1">
      <c r="A969" s="83"/>
      <c r="B969" s="83"/>
      <c r="C969" s="32"/>
      <c r="D969" s="32"/>
      <c r="E969" s="83"/>
      <c r="F969" s="83"/>
      <c r="G969" s="32"/>
      <c r="H969" s="83"/>
      <c r="I969" s="32"/>
      <c r="J969" s="32"/>
      <c r="K969" s="32"/>
      <c r="L969" s="83"/>
      <c r="M969" s="83"/>
      <c r="N969" s="83"/>
      <c r="O969" s="83"/>
      <c r="P969" s="83"/>
      <c r="Q969" s="83"/>
      <c r="R969" s="83"/>
      <c r="S969" s="83"/>
      <c r="T969" s="83"/>
      <c r="U969" s="83"/>
      <c r="V969" s="83"/>
      <c r="W969" s="83"/>
      <c r="X969" s="83"/>
      <c r="Y969" s="83"/>
      <c r="Z969" s="83"/>
      <c r="AA969" s="83"/>
      <c r="AB969" s="83"/>
      <c r="AC969" s="83"/>
    </row>
    <row r="970" spans="1:29" ht="15.75" customHeight="1">
      <c r="A970" s="83"/>
      <c r="B970" s="83"/>
      <c r="C970" s="32"/>
      <c r="D970" s="32"/>
      <c r="E970" s="83"/>
      <c r="F970" s="83"/>
      <c r="G970" s="32"/>
      <c r="H970" s="83"/>
      <c r="I970" s="32"/>
      <c r="J970" s="32"/>
      <c r="K970" s="32"/>
      <c r="L970" s="83"/>
      <c r="M970" s="83"/>
      <c r="N970" s="83"/>
      <c r="O970" s="83"/>
      <c r="P970" s="83"/>
      <c r="Q970" s="83"/>
      <c r="R970" s="83"/>
      <c r="S970" s="83"/>
      <c r="T970" s="83"/>
      <c r="U970" s="83"/>
      <c r="V970" s="83"/>
      <c r="W970" s="83"/>
      <c r="X970" s="83"/>
      <c r="Y970" s="83"/>
      <c r="Z970" s="83"/>
      <c r="AA970" s="83"/>
      <c r="AB970" s="83"/>
      <c r="AC970" s="83"/>
    </row>
    <row r="971" spans="1:29" ht="15.75" customHeight="1">
      <c r="A971" s="83"/>
      <c r="B971" s="83"/>
      <c r="C971" s="32"/>
      <c r="D971" s="32"/>
      <c r="E971" s="83"/>
      <c r="F971" s="83"/>
      <c r="G971" s="32"/>
      <c r="H971" s="83"/>
      <c r="I971" s="32"/>
      <c r="J971" s="32"/>
      <c r="K971" s="32"/>
      <c r="L971" s="83"/>
      <c r="M971" s="83"/>
      <c r="N971" s="83"/>
      <c r="O971" s="83"/>
      <c r="P971" s="83"/>
      <c r="Q971" s="83"/>
      <c r="R971" s="83"/>
      <c r="S971" s="83"/>
      <c r="T971" s="83"/>
      <c r="U971" s="83"/>
      <c r="V971" s="83"/>
      <c r="W971" s="83"/>
      <c r="X971" s="83"/>
      <c r="Y971" s="83"/>
      <c r="Z971" s="83"/>
      <c r="AA971" s="83"/>
      <c r="AB971" s="83"/>
      <c r="AC971" s="83"/>
    </row>
    <row r="972" spans="1:29" ht="15.75" customHeight="1">
      <c r="A972" s="83"/>
      <c r="B972" s="83"/>
      <c r="C972" s="32"/>
      <c r="D972" s="32"/>
      <c r="E972" s="83"/>
      <c r="F972" s="83"/>
      <c r="G972" s="32"/>
      <c r="H972" s="83"/>
      <c r="I972" s="32"/>
      <c r="J972" s="32"/>
      <c r="K972" s="32"/>
      <c r="L972" s="83"/>
      <c r="M972" s="83"/>
      <c r="N972" s="83"/>
      <c r="O972" s="83"/>
      <c r="P972" s="83"/>
      <c r="Q972" s="83"/>
      <c r="R972" s="83"/>
      <c r="S972" s="83"/>
      <c r="T972" s="83"/>
      <c r="U972" s="83"/>
      <c r="V972" s="83"/>
      <c r="W972" s="83"/>
      <c r="X972" s="83"/>
      <c r="Y972" s="83"/>
      <c r="Z972" s="83"/>
      <c r="AA972" s="83"/>
      <c r="AB972" s="83"/>
      <c r="AC972" s="83"/>
    </row>
    <row r="973" spans="1:29" ht="15.75" customHeight="1">
      <c r="A973" s="83"/>
      <c r="B973" s="83"/>
      <c r="C973" s="32"/>
      <c r="D973" s="32"/>
      <c r="E973" s="83"/>
      <c r="F973" s="83"/>
      <c r="G973" s="32"/>
      <c r="H973" s="83"/>
      <c r="I973" s="32"/>
      <c r="J973" s="32"/>
      <c r="K973" s="32"/>
      <c r="L973" s="83"/>
      <c r="M973" s="83"/>
      <c r="N973" s="83"/>
      <c r="O973" s="83"/>
      <c r="P973" s="83"/>
      <c r="Q973" s="83"/>
      <c r="R973" s="83"/>
      <c r="S973" s="83"/>
      <c r="T973" s="83"/>
      <c r="U973" s="83"/>
      <c r="V973" s="83"/>
      <c r="W973" s="83"/>
      <c r="X973" s="83"/>
      <c r="Y973" s="83"/>
      <c r="Z973" s="83"/>
      <c r="AA973" s="83"/>
      <c r="AB973" s="83"/>
      <c r="AC973" s="83"/>
    </row>
    <row r="974" spans="1:29" ht="15.75" customHeight="1">
      <c r="A974" s="83"/>
      <c r="B974" s="83"/>
      <c r="C974" s="32"/>
      <c r="D974" s="32"/>
      <c r="E974" s="83"/>
      <c r="F974" s="83"/>
      <c r="G974" s="32"/>
      <c r="H974" s="83"/>
      <c r="I974" s="32"/>
      <c r="J974" s="32"/>
      <c r="K974" s="32"/>
      <c r="L974" s="83"/>
      <c r="M974" s="83"/>
      <c r="N974" s="83"/>
      <c r="O974" s="83"/>
      <c r="P974" s="83"/>
      <c r="Q974" s="83"/>
      <c r="R974" s="83"/>
      <c r="S974" s="83"/>
      <c r="T974" s="83"/>
      <c r="U974" s="83"/>
      <c r="V974" s="83"/>
      <c r="W974" s="83"/>
      <c r="X974" s="83"/>
      <c r="Y974" s="83"/>
      <c r="Z974" s="83"/>
      <c r="AA974" s="83"/>
      <c r="AB974" s="83"/>
      <c r="AC974" s="83"/>
    </row>
    <row r="975" spans="1:29" ht="15.75" customHeight="1">
      <c r="A975" s="83"/>
      <c r="B975" s="83"/>
      <c r="C975" s="32"/>
      <c r="D975" s="32"/>
      <c r="E975" s="83"/>
      <c r="F975" s="83"/>
      <c r="G975" s="32"/>
      <c r="H975" s="83"/>
      <c r="I975" s="32"/>
      <c r="J975" s="32"/>
      <c r="K975" s="32"/>
      <c r="L975" s="83"/>
      <c r="M975" s="83"/>
      <c r="N975" s="83"/>
      <c r="O975" s="83"/>
      <c r="P975" s="83"/>
      <c r="Q975" s="83"/>
      <c r="R975" s="83"/>
      <c r="S975" s="83"/>
      <c r="T975" s="83"/>
      <c r="U975" s="83"/>
      <c r="V975" s="83"/>
      <c r="W975" s="83"/>
      <c r="X975" s="83"/>
      <c r="Y975" s="83"/>
      <c r="Z975" s="83"/>
      <c r="AA975" s="83"/>
      <c r="AB975" s="83"/>
      <c r="AC975" s="83"/>
    </row>
    <row r="976" spans="1:29" ht="15.75" customHeight="1">
      <c r="A976" s="83"/>
      <c r="B976" s="83"/>
      <c r="C976" s="32"/>
      <c r="D976" s="32"/>
      <c r="E976" s="83"/>
      <c r="F976" s="83"/>
      <c r="G976" s="32"/>
      <c r="H976" s="83"/>
      <c r="I976" s="32"/>
      <c r="J976" s="32"/>
      <c r="K976" s="32"/>
      <c r="L976" s="83"/>
      <c r="M976" s="83"/>
      <c r="N976" s="83"/>
      <c r="O976" s="83"/>
      <c r="P976" s="83"/>
      <c r="Q976" s="83"/>
      <c r="R976" s="83"/>
      <c r="S976" s="83"/>
      <c r="T976" s="83"/>
      <c r="U976" s="83"/>
      <c r="V976" s="83"/>
      <c r="W976" s="83"/>
      <c r="X976" s="83"/>
      <c r="Y976" s="83"/>
      <c r="Z976" s="83"/>
      <c r="AA976" s="83"/>
      <c r="AB976" s="83"/>
      <c r="AC976" s="83"/>
    </row>
    <row r="977" spans="1:29" ht="15.75" customHeight="1">
      <c r="A977" s="83"/>
      <c r="B977" s="83"/>
      <c r="C977" s="32"/>
      <c r="D977" s="32"/>
      <c r="E977" s="83"/>
      <c r="F977" s="83"/>
      <c r="G977" s="32"/>
      <c r="H977" s="83"/>
      <c r="I977" s="32"/>
      <c r="J977" s="32"/>
      <c r="K977" s="32"/>
      <c r="L977" s="83"/>
      <c r="M977" s="83"/>
      <c r="N977" s="83"/>
      <c r="O977" s="83"/>
      <c r="P977" s="83"/>
      <c r="Q977" s="83"/>
      <c r="R977" s="83"/>
      <c r="S977" s="83"/>
      <c r="T977" s="83"/>
      <c r="U977" s="83"/>
      <c r="V977" s="83"/>
      <c r="W977" s="83"/>
      <c r="X977" s="83"/>
      <c r="Y977" s="83"/>
      <c r="Z977" s="83"/>
      <c r="AA977" s="83"/>
      <c r="AB977" s="83"/>
      <c r="AC977" s="83"/>
    </row>
    <row r="978" spans="1:29" ht="15.75" customHeight="1">
      <c r="A978" s="83"/>
      <c r="B978" s="83"/>
      <c r="C978" s="32"/>
      <c r="D978" s="32"/>
      <c r="E978" s="83"/>
      <c r="F978" s="83"/>
      <c r="G978" s="32"/>
      <c r="H978" s="83"/>
      <c r="I978" s="32"/>
      <c r="J978" s="32"/>
      <c r="K978" s="32"/>
      <c r="L978" s="83"/>
      <c r="M978" s="83"/>
      <c r="N978" s="83"/>
      <c r="O978" s="83"/>
      <c r="P978" s="83"/>
      <c r="Q978" s="83"/>
      <c r="R978" s="83"/>
      <c r="S978" s="83"/>
      <c r="T978" s="83"/>
      <c r="U978" s="83"/>
      <c r="V978" s="83"/>
      <c r="W978" s="83"/>
      <c r="X978" s="83"/>
      <c r="Y978" s="83"/>
      <c r="Z978" s="83"/>
      <c r="AA978" s="83"/>
      <c r="AB978" s="83"/>
      <c r="AC978" s="83"/>
    </row>
    <row r="979" spans="1:29" ht="15.75" customHeight="1">
      <c r="A979" s="83"/>
      <c r="B979" s="83"/>
      <c r="C979" s="32"/>
      <c r="D979" s="32"/>
      <c r="E979" s="83"/>
      <c r="F979" s="83"/>
      <c r="G979" s="32"/>
      <c r="H979" s="83"/>
      <c r="I979" s="32"/>
      <c r="J979" s="32"/>
      <c r="K979" s="32"/>
      <c r="L979" s="83"/>
      <c r="M979" s="83"/>
      <c r="N979" s="83"/>
      <c r="O979" s="83"/>
      <c r="P979" s="83"/>
      <c r="Q979" s="83"/>
      <c r="R979" s="83"/>
      <c r="S979" s="83"/>
      <c r="T979" s="83"/>
      <c r="U979" s="83"/>
      <c r="V979" s="83"/>
      <c r="W979" s="83"/>
      <c r="X979" s="83"/>
      <c r="Y979" s="83"/>
      <c r="Z979" s="83"/>
      <c r="AA979" s="83"/>
      <c r="AB979" s="83"/>
      <c r="AC979" s="83"/>
    </row>
    <row r="980" spans="1:29" ht="15.75" customHeight="1">
      <c r="A980" s="83"/>
      <c r="B980" s="83"/>
      <c r="C980" s="32"/>
      <c r="D980" s="32"/>
      <c r="E980" s="83"/>
      <c r="F980" s="83"/>
      <c r="G980" s="32"/>
      <c r="H980" s="83"/>
      <c r="I980" s="32"/>
      <c r="J980" s="32"/>
      <c r="K980" s="32"/>
      <c r="L980" s="83"/>
      <c r="M980" s="83"/>
      <c r="N980" s="83"/>
      <c r="O980" s="83"/>
      <c r="P980" s="83"/>
      <c r="Q980" s="83"/>
      <c r="R980" s="83"/>
      <c r="S980" s="83"/>
      <c r="T980" s="83"/>
      <c r="U980" s="83"/>
      <c r="V980" s="83"/>
      <c r="W980" s="83"/>
      <c r="X980" s="83"/>
      <c r="Y980" s="83"/>
      <c r="Z980" s="83"/>
      <c r="AA980" s="83"/>
      <c r="AB980" s="83"/>
      <c r="AC980" s="83"/>
    </row>
    <row r="981" spans="1:29" ht="15.75" customHeight="1">
      <c r="A981" s="83"/>
      <c r="B981" s="83"/>
      <c r="C981" s="32"/>
      <c r="D981" s="32"/>
      <c r="E981" s="83"/>
      <c r="F981" s="83"/>
      <c r="G981" s="32"/>
      <c r="H981" s="83"/>
      <c r="I981" s="32"/>
      <c r="J981" s="32"/>
      <c r="K981" s="32"/>
      <c r="L981" s="83"/>
      <c r="M981" s="83"/>
      <c r="N981" s="83"/>
      <c r="O981" s="83"/>
      <c r="P981" s="83"/>
      <c r="Q981" s="83"/>
      <c r="R981" s="83"/>
      <c r="S981" s="83"/>
      <c r="T981" s="83"/>
      <c r="U981" s="83"/>
      <c r="V981" s="83"/>
      <c r="W981" s="83"/>
      <c r="X981" s="83"/>
      <c r="Y981" s="83"/>
      <c r="Z981" s="83"/>
      <c r="AA981" s="83"/>
      <c r="AB981" s="83"/>
      <c r="AC981" s="83"/>
    </row>
    <row r="982" spans="1:29" ht="15.75" customHeight="1">
      <c r="A982" s="83"/>
      <c r="B982" s="83"/>
      <c r="C982" s="32"/>
      <c r="D982" s="32"/>
      <c r="E982" s="83"/>
      <c r="F982" s="83"/>
      <c r="G982" s="32"/>
      <c r="H982" s="83"/>
      <c r="I982" s="32"/>
      <c r="J982" s="32"/>
      <c r="K982" s="32"/>
      <c r="L982" s="83"/>
      <c r="M982" s="83"/>
      <c r="N982" s="83"/>
      <c r="O982" s="83"/>
      <c r="P982" s="83"/>
      <c r="Q982" s="83"/>
      <c r="R982" s="83"/>
      <c r="S982" s="83"/>
      <c r="T982" s="83"/>
      <c r="U982" s="83"/>
      <c r="V982" s="83"/>
      <c r="W982" s="83"/>
      <c r="X982" s="83"/>
      <c r="Y982" s="83"/>
      <c r="Z982" s="83"/>
      <c r="AA982" s="83"/>
      <c r="AB982" s="83"/>
      <c r="AC982" s="83"/>
    </row>
    <row r="983" spans="1:29" ht="15.75" customHeight="1">
      <c r="A983" s="83"/>
      <c r="B983" s="83"/>
      <c r="C983" s="32"/>
      <c r="D983" s="32"/>
      <c r="E983" s="83"/>
      <c r="F983" s="83"/>
      <c r="G983" s="32"/>
      <c r="H983" s="83"/>
      <c r="I983" s="32"/>
      <c r="J983" s="32"/>
      <c r="K983" s="32"/>
      <c r="L983" s="83"/>
      <c r="M983" s="83"/>
      <c r="N983" s="83"/>
      <c r="O983" s="83"/>
      <c r="P983" s="83"/>
      <c r="Q983" s="83"/>
      <c r="R983" s="83"/>
      <c r="S983" s="83"/>
      <c r="T983" s="83"/>
      <c r="U983" s="83"/>
      <c r="V983" s="83"/>
      <c r="W983" s="83"/>
      <c r="X983" s="83"/>
      <c r="Y983" s="83"/>
      <c r="Z983" s="83"/>
      <c r="AA983" s="83"/>
      <c r="AB983" s="83"/>
      <c r="AC983" s="83"/>
    </row>
    <row r="984" spans="1:29" ht="15.75" customHeight="1">
      <c r="A984" s="83"/>
      <c r="B984" s="83"/>
      <c r="C984" s="32"/>
      <c r="D984" s="32"/>
      <c r="E984" s="83"/>
      <c r="F984" s="83"/>
      <c r="G984" s="32"/>
      <c r="H984" s="83"/>
      <c r="I984" s="32"/>
      <c r="J984" s="32"/>
      <c r="K984" s="32"/>
      <c r="L984" s="83"/>
      <c r="M984" s="83"/>
      <c r="N984" s="83"/>
      <c r="O984" s="83"/>
      <c r="P984" s="83"/>
      <c r="Q984" s="83"/>
      <c r="R984" s="83"/>
      <c r="S984" s="83"/>
      <c r="T984" s="83"/>
      <c r="U984" s="83"/>
      <c r="V984" s="83"/>
      <c r="W984" s="83"/>
      <c r="X984" s="83"/>
      <c r="Y984" s="83"/>
      <c r="Z984" s="83"/>
      <c r="AA984" s="83"/>
      <c r="AB984" s="83"/>
      <c r="AC984" s="83"/>
    </row>
    <row r="985" spans="1:29" ht="15.75" customHeight="1">
      <c r="A985" s="83"/>
      <c r="B985" s="83"/>
      <c r="C985" s="32"/>
      <c r="D985" s="32"/>
      <c r="E985" s="83"/>
      <c r="F985" s="83"/>
      <c r="G985" s="32"/>
      <c r="H985" s="83"/>
      <c r="I985" s="32"/>
      <c r="J985" s="32"/>
      <c r="K985" s="32"/>
      <c r="L985" s="83"/>
      <c r="M985" s="83"/>
      <c r="N985" s="83"/>
      <c r="O985" s="83"/>
      <c r="P985" s="83"/>
      <c r="Q985" s="83"/>
      <c r="R985" s="83"/>
      <c r="S985" s="83"/>
      <c r="T985" s="83"/>
      <c r="U985" s="83"/>
      <c r="V985" s="83"/>
      <c r="W985" s="83"/>
      <c r="X985" s="83"/>
      <c r="Y985" s="83"/>
      <c r="Z985" s="83"/>
      <c r="AA985" s="83"/>
      <c r="AB985" s="83"/>
      <c r="AC985" s="83"/>
    </row>
    <row r="986" spans="1:29" ht="15.75" customHeight="1">
      <c r="A986" s="83"/>
      <c r="B986" s="83"/>
      <c r="C986" s="32"/>
      <c r="D986" s="32"/>
      <c r="E986" s="83"/>
      <c r="F986" s="83"/>
      <c r="G986" s="32"/>
      <c r="H986" s="83"/>
      <c r="I986" s="32"/>
      <c r="J986" s="32"/>
      <c r="K986" s="32"/>
      <c r="L986" s="83"/>
      <c r="M986" s="83"/>
      <c r="N986" s="83"/>
      <c r="O986" s="83"/>
      <c r="P986" s="83"/>
      <c r="Q986" s="83"/>
      <c r="R986" s="83"/>
      <c r="S986" s="83"/>
      <c r="T986" s="83"/>
      <c r="U986" s="83"/>
      <c r="V986" s="83"/>
      <c r="W986" s="83"/>
      <c r="X986" s="83"/>
      <c r="Y986" s="83"/>
      <c r="Z986" s="83"/>
      <c r="AA986" s="83"/>
      <c r="AB986" s="83"/>
      <c r="AC986" s="83"/>
    </row>
    <row r="987" spans="1:29" ht="15.75" customHeight="1">
      <c r="A987" s="83"/>
      <c r="B987" s="83"/>
      <c r="C987" s="32"/>
      <c r="D987" s="32"/>
      <c r="E987" s="83"/>
      <c r="F987" s="83"/>
      <c r="G987" s="32"/>
      <c r="H987" s="83"/>
      <c r="I987" s="32"/>
      <c r="J987" s="32"/>
      <c r="K987" s="32"/>
      <c r="L987" s="83"/>
      <c r="M987" s="83"/>
      <c r="N987" s="83"/>
      <c r="O987" s="83"/>
      <c r="P987" s="83"/>
      <c r="Q987" s="83"/>
      <c r="R987" s="83"/>
      <c r="S987" s="83"/>
      <c r="T987" s="83"/>
      <c r="U987" s="83"/>
      <c r="V987" s="83"/>
      <c r="W987" s="83"/>
      <c r="X987" s="83"/>
      <c r="Y987" s="83"/>
      <c r="Z987" s="83"/>
      <c r="AA987" s="83"/>
      <c r="AB987" s="83"/>
      <c r="AC987" s="83"/>
    </row>
    <row r="988" spans="1:29" ht="15.75" customHeight="1">
      <c r="A988" s="83"/>
      <c r="B988" s="83"/>
      <c r="C988" s="32"/>
      <c r="D988" s="32"/>
      <c r="E988" s="83"/>
      <c r="F988" s="83"/>
      <c r="G988" s="32"/>
      <c r="H988" s="83"/>
      <c r="I988" s="32"/>
      <c r="J988" s="32"/>
      <c r="K988" s="32"/>
      <c r="L988" s="83"/>
      <c r="M988" s="83"/>
      <c r="N988" s="83"/>
      <c r="O988" s="83"/>
      <c r="P988" s="83"/>
      <c r="Q988" s="83"/>
      <c r="R988" s="83"/>
      <c r="S988" s="83"/>
      <c r="T988" s="83"/>
      <c r="U988" s="83"/>
      <c r="V988" s="83"/>
      <c r="W988" s="83"/>
      <c r="X988" s="83"/>
      <c r="Y988" s="83"/>
      <c r="Z988" s="83"/>
      <c r="AA988" s="83"/>
      <c r="AB988" s="83"/>
      <c r="AC988" s="83"/>
    </row>
    <row r="989" spans="1:29" ht="15.75" customHeight="1">
      <c r="A989" s="83"/>
      <c r="B989" s="83"/>
      <c r="C989" s="32"/>
      <c r="D989" s="32"/>
      <c r="E989" s="83"/>
      <c r="F989" s="83"/>
      <c r="G989" s="32"/>
      <c r="H989" s="83"/>
      <c r="I989" s="32"/>
      <c r="J989" s="32"/>
      <c r="K989" s="32"/>
      <c r="L989" s="83"/>
      <c r="M989" s="83"/>
      <c r="N989" s="83"/>
      <c r="O989" s="83"/>
      <c r="P989" s="83"/>
      <c r="Q989" s="83"/>
      <c r="R989" s="83"/>
      <c r="S989" s="83"/>
      <c r="T989" s="83"/>
      <c r="U989" s="83"/>
      <c r="V989" s="83"/>
      <c r="W989" s="83"/>
      <c r="X989" s="83"/>
      <c r="Y989" s="83"/>
      <c r="Z989" s="83"/>
      <c r="AA989" s="83"/>
      <c r="AB989" s="83"/>
      <c r="AC989" s="83"/>
    </row>
    <row r="990" spans="1:29" ht="15.75" customHeight="1">
      <c r="A990" s="83"/>
      <c r="B990" s="83"/>
      <c r="C990" s="32"/>
      <c r="D990" s="32"/>
      <c r="E990" s="83"/>
      <c r="F990" s="83"/>
      <c r="G990" s="32"/>
      <c r="H990" s="83"/>
      <c r="I990" s="32"/>
      <c r="J990" s="32"/>
      <c r="K990" s="32"/>
      <c r="L990" s="83"/>
      <c r="M990" s="83"/>
      <c r="N990" s="83"/>
      <c r="O990" s="83"/>
      <c r="P990" s="83"/>
      <c r="Q990" s="83"/>
      <c r="R990" s="83"/>
      <c r="S990" s="83"/>
      <c r="T990" s="83"/>
      <c r="U990" s="83"/>
      <c r="V990" s="83"/>
      <c r="W990" s="83"/>
      <c r="X990" s="83"/>
      <c r="Y990" s="83"/>
      <c r="Z990" s="83"/>
      <c r="AA990" s="83"/>
      <c r="AB990" s="83"/>
      <c r="AC990" s="83"/>
    </row>
    <row r="991" spans="1:29" ht="15.75" customHeight="1">
      <c r="A991" s="83"/>
      <c r="B991" s="83"/>
      <c r="C991" s="32"/>
      <c r="D991" s="32"/>
      <c r="E991" s="83"/>
      <c r="F991" s="83"/>
      <c r="G991" s="32"/>
      <c r="H991" s="83"/>
      <c r="I991" s="32"/>
      <c r="J991" s="32"/>
      <c r="K991" s="32"/>
      <c r="L991" s="83"/>
      <c r="M991" s="83"/>
      <c r="N991" s="83"/>
      <c r="O991" s="83"/>
      <c r="P991" s="83"/>
      <c r="Q991" s="83"/>
      <c r="R991" s="83"/>
      <c r="S991" s="83"/>
      <c r="T991" s="83"/>
      <c r="U991" s="83"/>
      <c r="V991" s="83"/>
      <c r="W991" s="83"/>
      <c r="X991" s="83"/>
      <c r="Y991" s="83"/>
      <c r="Z991" s="83"/>
      <c r="AA991" s="83"/>
      <c r="AB991" s="83"/>
      <c r="AC991" s="83"/>
    </row>
    <row r="992" spans="1:29" ht="15.75" customHeight="1">
      <c r="A992" s="83"/>
      <c r="B992" s="83"/>
      <c r="C992" s="32"/>
      <c r="D992" s="32"/>
      <c r="E992" s="83"/>
      <c r="F992" s="83"/>
      <c r="G992" s="32"/>
      <c r="H992" s="83"/>
      <c r="I992" s="32"/>
      <c r="J992" s="32"/>
      <c r="K992" s="32"/>
      <c r="L992" s="83"/>
      <c r="M992" s="83"/>
      <c r="N992" s="83"/>
      <c r="O992" s="83"/>
      <c r="P992" s="83"/>
      <c r="Q992" s="83"/>
      <c r="R992" s="83"/>
      <c r="S992" s="83"/>
      <c r="T992" s="83"/>
      <c r="U992" s="83"/>
      <c r="V992" s="83"/>
      <c r="W992" s="83"/>
      <c r="X992" s="83"/>
      <c r="Y992" s="83"/>
      <c r="Z992" s="83"/>
      <c r="AA992" s="83"/>
      <c r="AB992" s="83"/>
      <c r="AC992" s="83"/>
    </row>
    <row r="993" spans="1:29" ht="15.75" customHeight="1">
      <c r="A993" s="83"/>
      <c r="B993" s="83"/>
      <c r="C993" s="32"/>
      <c r="D993" s="32"/>
      <c r="E993" s="83"/>
      <c r="F993" s="83"/>
      <c r="G993" s="32"/>
      <c r="H993" s="83"/>
      <c r="I993" s="32"/>
      <c r="J993" s="32"/>
      <c r="K993" s="32"/>
      <c r="L993" s="83"/>
      <c r="M993" s="83"/>
      <c r="N993" s="83"/>
      <c r="O993" s="83"/>
      <c r="P993" s="83"/>
      <c r="Q993" s="83"/>
      <c r="R993" s="83"/>
      <c r="S993" s="83"/>
      <c r="T993" s="83"/>
      <c r="U993" s="83"/>
      <c r="V993" s="83"/>
      <c r="W993" s="83"/>
      <c r="X993" s="83"/>
      <c r="Y993" s="83"/>
      <c r="Z993" s="83"/>
      <c r="AA993" s="83"/>
      <c r="AB993" s="83"/>
      <c r="AC993" s="83"/>
    </row>
    <row r="994" spans="1:29" ht="15.75" customHeight="1">
      <c r="A994" s="83"/>
      <c r="B994" s="83"/>
      <c r="C994" s="32"/>
      <c r="D994" s="32"/>
      <c r="E994" s="83"/>
      <c r="F994" s="83"/>
      <c r="G994" s="32"/>
      <c r="H994" s="83"/>
      <c r="I994" s="32"/>
      <c r="J994" s="32"/>
      <c r="K994" s="32"/>
      <c r="L994" s="83"/>
      <c r="M994" s="83"/>
      <c r="N994" s="83"/>
      <c r="O994" s="83"/>
      <c r="P994" s="83"/>
      <c r="Q994" s="83"/>
      <c r="R994" s="83"/>
      <c r="S994" s="83"/>
      <c r="T994" s="83"/>
      <c r="U994" s="83"/>
      <c r="V994" s="83"/>
      <c r="W994" s="83"/>
      <c r="X994" s="83"/>
      <c r="Y994" s="83"/>
      <c r="Z994" s="83"/>
      <c r="AA994" s="83"/>
      <c r="AB994" s="83"/>
      <c r="AC994" s="83"/>
    </row>
    <row r="995" spans="1:29" ht="15.75" customHeight="1">
      <c r="A995" s="83"/>
      <c r="B995" s="83"/>
      <c r="C995" s="32"/>
      <c r="D995" s="32"/>
      <c r="E995" s="83"/>
      <c r="F995" s="83"/>
      <c r="G995" s="32"/>
      <c r="H995" s="83"/>
      <c r="I995" s="32"/>
      <c r="J995" s="32"/>
      <c r="K995" s="32"/>
      <c r="L995" s="83"/>
      <c r="M995" s="83"/>
      <c r="N995" s="83"/>
      <c r="O995" s="83"/>
      <c r="P995" s="83"/>
      <c r="Q995" s="83"/>
      <c r="R995" s="83"/>
      <c r="S995" s="83"/>
      <c r="T995" s="83"/>
      <c r="U995" s="83"/>
      <c r="V995" s="83"/>
      <c r="W995" s="83"/>
      <c r="X995" s="83"/>
      <c r="Y995" s="83"/>
      <c r="Z995" s="83"/>
      <c r="AA995" s="83"/>
      <c r="AB995" s="83"/>
      <c r="AC995" s="83"/>
    </row>
    <row r="996" spans="1:29" ht="15.75" customHeight="1">
      <c r="A996" s="83"/>
      <c r="B996" s="83"/>
      <c r="C996" s="32"/>
      <c r="D996" s="32"/>
      <c r="E996" s="83"/>
      <c r="F996" s="83"/>
      <c r="G996" s="32"/>
      <c r="H996" s="83"/>
      <c r="I996" s="32"/>
      <c r="J996" s="32"/>
      <c r="K996" s="32"/>
      <c r="L996" s="83"/>
      <c r="M996" s="83"/>
      <c r="N996" s="83"/>
      <c r="O996" s="83"/>
      <c r="P996" s="83"/>
      <c r="Q996" s="83"/>
      <c r="R996" s="83"/>
      <c r="S996" s="83"/>
      <c r="T996" s="83"/>
      <c r="U996" s="83"/>
      <c r="V996" s="83"/>
      <c r="W996" s="83"/>
      <c r="X996" s="83"/>
      <c r="Y996" s="83"/>
      <c r="Z996" s="83"/>
      <c r="AA996" s="83"/>
      <c r="AB996" s="83"/>
      <c r="AC996" s="83"/>
    </row>
    <row r="997" spans="1:29" ht="15.75" customHeight="1">
      <c r="A997" s="83"/>
      <c r="B997" s="83"/>
      <c r="C997" s="32"/>
      <c r="D997" s="32"/>
      <c r="E997" s="83"/>
      <c r="F997" s="83"/>
      <c r="G997" s="32"/>
      <c r="H997" s="83"/>
      <c r="I997" s="32"/>
      <c r="J997" s="32"/>
      <c r="K997" s="32"/>
      <c r="L997" s="83"/>
      <c r="M997" s="83"/>
      <c r="N997" s="83"/>
      <c r="O997" s="83"/>
      <c r="P997" s="83"/>
      <c r="Q997" s="83"/>
      <c r="R997" s="83"/>
      <c r="S997" s="83"/>
      <c r="T997" s="83"/>
      <c r="U997" s="83"/>
      <c r="V997" s="83"/>
      <c r="W997" s="83"/>
      <c r="X997" s="83"/>
      <c r="Y997" s="83"/>
      <c r="Z997" s="83"/>
      <c r="AA997" s="83"/>
      <c r="AB997" s="83"/>
      <c r="AC997" s="83"/>
    </row>
    <row r="998" spans="1:29" ht="15.75" customHeight="1">
      <c r="A998" s="83"/>
      <c r="B998" s="83"/>
      <c r="C998" s="32"/>
      <c r="D998" s="32"/>
      <c r="E998" s="83"/>
      <c r="F998" s="83"/>
      <c r="G998" s="32"/>
      <c r="H998" s="83"/>
      <c r="I998" s="32"/>
      <c r="J998" s="32"/>
      <c r="K998" s="32"/>
      <c r="L998" s="83"/>
      <c r="M998" s="83"/>
      <c r="N998" s="83"/>
      <c r="O998" s="83"/>
      <c r="P998" s="83"/>
      <c r="Q998" s="83"/>
      <c r="R998" s="83"/>
      <c r="S998" s="83"/>
      <c r="T998" s="83"/>
      <c r="U998" s="83"/>
      <c r="V998" s="83"/>
      <c r="W998" s="83"/>
      <c r="X998" s="83"/>
      <c r="Y998" s="83"/>
      <c r="Z998" s="83"/>
      <c r="AA998" s="83"/>
      <c r="AB998" s="83"/>
      <c r="AC998" s="83"/>
    </row>
    <row r="999" spans="1:29" ht="15.75" customHeight="1">
      <c r="A999" s="83"/>
      <c r="B999" s="83"/>
      <c r="C999" s="32"/>
      <c r="D999" s="32"/>
      <c r="E999" s="83"/>
      <c r="F999" s="83"/>
      <c r="G999" s="32"/>
      <c r="H999" s="83"/>
      <c r="I999" s="32"/>
      <c r="J999" s="32"/>
      <c r="K999" s="32"/>
      <c r="L999" s="83"/>
      <c r="M999" s="83"/>
      <c r="N999" s="83"/>
      <c r="O999" s="83"/>
      <c r="P999" s="83"/>
      <c r="Q999" s="83"/>
      <c r="R999" s="83"/>
      <c r="S999" s="83"/>
      <c r="T999" s="83"/>
      <c r="U999" s="83"/>
      <c r="V999" s="83"/>
      <c r="W999" s="83"/>
      <c r="X999" s="83"/>
      <c r="Y999" s="83"/>
      <c r="Z999" s="83"/>
      <c r="AA999" s="83"/>
      <c r="AB999" s="83"/>
      <c r="AC999" s="83"/>
    </row>
  </sheetData>
  <autoFilter ref="C13:AC243" xr:uid="{00000000-0009-0000-0000-00000A000000}"/>
  <mergeCells count="10">
    <mergeCell ref="N12:Q12"/>
    <mergeCell ref="R12:U12"/>
    <mergeCell ref="E5:Q6"/>
    <mergeCell ref="E7:Q7"/>
    <mergeCell ref="E8:Q8"/>
    <mergeCell ref="E9:Q9"/>
    <mergeCell ref="I11:Y11"/>
    <mergeCell ref="C12:H12"/>
    <mergeCell ref="I12:M12"/>
    <mergeCell ref="V12:Y12"/>
  </mergeCells>
  <conditionalFormatting sqref="J14:M243">
    <cfRule type="containsBlanks" dxfId="12" priority="1">
      <formula>LEN(TRIM(J14))=0</formula>
    </cfRule>
  </conditionalFormatting>
  <conditionalFormatting sqref="N14:Q243">
    <cfRule type="containsBlanks" dxfId="11" priority="2">
      <formula>LEN(TRIM(N14))=0</formula>
    </cfRule>
  </conditionalFormatting>
  <conditionalFormatting sqref="R14:U243">
    <cfRule type="cellIs" dxfId="10" priority="4" stopIfTrue="1" operator="equal">
      <formula>"100%"</formula>
    </cfRule>
    <cfRule type="cellIs" dxfId="9" priority="5" stopIfTrue="1" operator="lessThan">
      <formula>0.5</formula>
    </cfRule>
    <cfRule type="cellIs" dxfId="8" priority="6" stopIfTrue="1" operator="between">
      <formula>0.5</formula>
      <formula>0.7</formula>
    </cfRule>
    <cfRule type="cellIs" dxfId="7" priority="7" stopIfTrue="1" operator="between">
      <formula>0.7</formula>
      <formula>1.2</formula>
    </cfRule>
    <cfRule type="cellIs" dxfId="6" priority="8" stopIfTrue="1" operator="greaterThanOrEqual">
      <formula>1.2</formula>
    </cfRule>
    <cfRule type="containsBlanks" dxfId="5" priority="9" stopIfTrue="1">
      <formula>LEN(TRIM(R14))=0</formula>
    </cfRule>
  </conditionalFormatting>
  <printOptions horizontalCentered="1"/>
  <pageMargins left="0.25" right="0.25" top="0.75" bottom="0.75" header="0" footer="0"/>
  <pageSetup paperSize="5" scale="55"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998"/>
  <sheetViews>
    <sheetView tabSelected="1" view="pageBreakPreview" zoomScale="30" zoomScaleNormal="40" zoomScaleSheetLayoutView="30" workbookViewId="0">
      <selection activeCell="D15" sqref="D15:D16"/>
    </sheetView>
  </sheetViews>
  <sheetFormatPr baseColWidth="10" defaultColWidth="12.5703125" defaultRowHeight="15" customHeight="1"/>
  <cols>
    <col min="1" max="2" width="11.42578125" customWidth="1"/>
    <col min="3" max="3" width="18.42578125" customWidth="1"/>
    <col min="4" max="4" width="53.7109375" customWidth="1"/>
    <col min="5" max="6" width="33.7109375" customWidth="1"/>
    <col min="7" max="7" width="32.7109375" customWidth="1"/>
    <col min="8" max="9" width="18.5703125" customWidth="1"/>
    <col min="10" max="10" width="16.28515625" customWidth="1"/>
    <col min="11" max="11" width="15.42578125" customWidth="1"/>
    <col min="12" max="12" width="13.85546875" customWidth="1"/>
    <col min="13" max="13" width="14.140625" customWidth="1"/>
    <col min="14" max="15" width="12.42578125" customWidth="1"/>
    <col min="16" max="16" width="72.85546875" customWidth="1"/>
    <col min="17" max="26" width="11.42578125" customWidth="1"/>
  </cols>
  <sheetData>
    <row r="1" spans="1:26">
      <c r="A1" s="83"/>
      <c r="B1" s="83"/>
      <c r="C1" s="32"/>
      <c r="D1" s="83"/>
      <c r="E1" s="83"/>
      <c r="F1" s="83"/>
      <c r="G1" s="32"/>
      <c r="H1" s="32"/>
      <c r="I1" s="32"/>
      <c r="J1" s="32"/>
      <c r="K1" s="32"/>
      <c r="L1" s="83"/>
      <c r="M1" s="83"/>
      <c r="N1" s="83"/>
      <c r="O1" s="83"/>
      <c r="P1" s="83"/>
      <c r="Q1" s="83"/>
      <c r="R1" s="83"/>
      <c r="S1" s="83"/>
      <c r="T1" s="83"/>
      <c r="U1" s="83"/>
      <c r="V1" s="83"/>
      <c r="W1" s="83"/>
      <c r="X1" s="83"/>
      <c r="Y1" s="83"/>
      <c r="Z1" s="83"/>
    </row>
    <row r="2" spans="1:26">
      <c r="A2" s="83"/>
      <c r="B2" s="83"/>
      <c r="C2" s="32"/>
      <c r="D2" s="83"/>
      <c r="E2" s="83"/>
      <c r="F2" s="83"/>
      <c r="G2" s="32"/>
      <c r="H2" s="32"/>
      <c r="I2" s="32"/>
      <c r="J2" s="32"/>
      <c r="K2" s="32"/>
      <c r="L2" s="83"/>
      <c r="M2" s="83"/>
      <c r="N2" s="83"/>
      <c r="O2" s="83"/>
      <c r="P2" s="83"/>
      <c r="Q2" s="83"/>
      <c r="R2" s="83"/>
      <c r="S2" s="83"/>
      <c r="T2" s="83"/>
      <c r="U2" s="83"/>
      <c r="V2" s="83"/>
      <c r="W2" s="83"/>
      <c r="X2" s="83"/>
      <c r="Y2" s="83"/>
      <c r="Z2" s="83"/>
    </row>
    <row r="3" spans="1:26">
      <c r="A3" s="83"/>
      <c r="B3" s="83"/>
      <c r="C3" s="32"/>
      <c r="D3" s="83"/>
      <c r="E3" s="83"/>
      <c r="F3" s="83"/>
      <c r="G3" s="32"/>
      <c r="H3" s="32"/>
      <c r="I3" s="32"/>
      <c r="J3" s="32"/>
      <c r="K3" s="32"/>
      <c r="L3" s="83"/>
      <c r="M3" s="83"/>
      <c r="N3" s="83"/>
      <c r="O3" s="83"/>
      <c r="P3" s="83"/>
      <c r="Q3" s="83"/>
      <c r="R3" s="83"/>
      <c r="S3" s="83"/>
      <c r="T3" s="83"/>
      <c r="U3" s="83"/>
      <c r="V3" s="83"/>
      <c r="W3" s="83"/>
      <c r="X3" s="83"/>
      <c r="Y3" s="83"/>
      <c r="Z3" s="83"/>
    </row>
    <row r="4" spans="1:26">
      <c r="A4" s="83"/>
      <c r="B4" s="83"/>
      <c r="C4" s="32"/>
      <c r="D4" s="83"/>
      <c r="E4" s="83"/>
      <c r="F4" s="83"/>
      <c r="G4" s="32"/>
      <c r="H4" s="32"/>
      <c r="I4" s="32"/>
      <c r="J4" s="32"/>
      <c r="K4" s="32"/>
      <c r="L4" s="83"/>
      <c r="M4" s="83"/>
      <c r="N4" s="83"/>
      <c r="O4" s="83"/>
      <c r="P4" s="83"/>
      <c r="Q4" s="83"/>
      <c r="R4" s="83"/>
      <c r="S4" s="83"/>
      <c r="T4" s="83"/>
      <c r="U4" s="83"/>
      <c r="V4" s="83"/>
      <c r="W4" s="83"/>
      <c r="X4" s="83"/>
      <c r="Y4" s="83"/>
      <c r="Z4" s="83"/>
    </row>
    <row r="5" spans="1:26" ht="26.25">
      <c r="A5" s="83"/>
      <c r="B5" s="83"/>
      <c r="C5" s="618"/>
      <c r="D5" s="663" t="s">
        <v>1676</v>
      </c>
      <c r="E5" s="664"/>
      <c r="F5" s="664"/>
      <c r="G5" s="664"/>
      <c r="H5" s="664"/>
      <c r="I5" s="664"/>
      <c r="J5" s="664"/>
      <c r="K5" s="664"/>
      <c r="L5" s="664"/>
      <c r="M5" s="664"/>
      <c r="N5" s="619"/>
      <c r="O5" s="619"/>
      <c r="P5" s="620"/>
      <c r="Q5" s="83"/>
      <c r="R5" s="83"/>
      <c r="S5" s="83"/>
      <c r="T5" s="83"/>
      <c r="U5" s="83"/>
      <c r="V5" s="83"/>
      <c r="W5" s="83"/>
      <c r="X5" s="83"/>
      <c r="Y5" s="83"/>
      <c r="Z5" s="83"/>
    </row>
    <row r="6" spans="1:26" ht="26.25">
      <c r="A6" s="83"/>
      <c r="B6" s="83"/>
      <c r="C6" s="621"/>
      <c r="D6" s="665" t="s">
        <v>1677</v>
      </c>
      <c r="E6" s="666"/>
      <c r="F6" s="666"/>
      <c r="G6" s="666"/>
      <c r="H6" s="666"/>
      <c r="I6" s="666"/>
      <c r="J6" s="666"/>
      <c r="K6" s="666"/>
      <c r="L6" s="666"/>
      <c r="M6" s="666"/>
      <c r="N6" s="179"/>
      <c r="O6" s="179"/>
      <c r="P6" s="622"/>
      <c r="Q6" s="83"/>
      <c r="R6" s="83"/>
      <c r="S6" s="83"/>
      <c r="T6" s="83"/>
      <c r="U6" s="83"/>
      <c r="V6" s="83"/>
      <c r="W6" s="83"/>
      <c r="X6" s="83"/>
      <c r="Y6" s="83"/>
      <c r="Z6" s="83"/>
    </row>
    <row r="7" spans="1:26">
      <c r="A7" s="83"/>
      <c r="B7" s="83"/>
      <c r="C7" s="621"/>
      <c r="D7" s="665" t="s">
        <v>1678</v>
      </c>
      <c r="E7" s="666"/>
      <c r="F7" s="666"/>
      <c r="G7" s="666"/>
      <c r="H7" s="666"/>
      <c r="I7" s="666"/>
      <c r="J7" s="666"/>
      <c r="K7" s="666"/>
      <c r="L7" s="666"/>
      <c r="M7" s="666"/>
      <c r="N7" s="83"/>
      <c r="O7" s="83"/>
      <c r="P7" s="622"/>
      <c r="Q7" s="83"/>
      <c r="R7" s="83"/>
      <c r="S7" s="83"/>
      <c r="T7" s="83"/>
      <c r="U7" s="83"/>
      <c r="V7" s="83"/>
      <c r="W7" s="83"/>
      <c r="X7" s="83"/>
      <c r="Y7" s="83"/>
      <c r="Z7" s="83"/>
    </row>
    <row r="8" spans="1:26" ht="26.25">
      <c r="A8" s="83"/>
      <c r="B8" s="83"/>
      <c r="C8" s="621"/>
      <c r="D8" s="665"/>
      <c r="E8" s="666"/>
      <c r="F8" s="666"/>
      <c r="G8" s="666"/>
      <c r="H8" s="666"/>
      <c r="I8" s="666"/>
      <c r="J8" s="666"/>
      <c r="K8" s="666"/>
      <c r="L8" s="666"/>
      <c r="M8" s="666"/>
      <c r="N8" s="83"/>
      <c r="O8" s="83"/>
      <c r="P8" s="622"/>
      <c r="Q8" s="83"/>
      <c r="R8" s="83"/>
      <c r="S8" s="83"/>
      <c r="T8" s="83"/>
      <c r="U8" s="83"/>
      <c r="V8" s="83"/>
      <c r="W8" s="83"/>
      <c r="X8" s="83"/>
      <c r="Y8" s="83"/>
      <c r="Z8" s="83"/>
    </row>
    <row r="9" spans="1:26" ht="15.75">
      <c r="A9" s="83"/>
      <c r="B9" s="83"/>
      <c r="C9" s="667" t="s">
        <v>1679</v>
      </c>
      <c r="D9" s="668"/>
      <c r="E9" s="669"/>
      <c r="F9" s="670" t="s">
        <v>200</v>
      </c>
      <c r="G9" s="668"/>
      <c r="H9" s="668"/>
      <c r="I9" s="668"/>
      <c r="J9" s="668"/>
      <c r="K9" s="668"/>
      <c r="L9" s="668"/>
      <c r="M9" s="668"/>
      <c r="N9" s="668"/>
      <c r="O9" s="668"/>
      <c r="P9" s="671"/>
      <c r="Q9" s="83"/>
      <c r="R9" s="83"/>
      <c r="S9" s="83"/>
      <c r="T9" s="83"/>
      <c r="U9" s="83"/>
      <c r="V9" s="83"/>
      <c r="W9" s="83"/>
      <c r="X9" s="83"/>
      <c r="Y9" s="83"/>
      <c r="Z9" s="83"/>
    </row>
    <row r="10" spans="1:26">
      <c r="A10" s="83"/>
      <c r="B10" s="83"/>
      <c r="C10" s="672" t="s">
        <v>1542</v>
      </c>
      <c r="D10" s="656" t="s">
        <v>1680</v>
      </c>
      <c r="E10" s="656" t="s">
        <v>1681</v>
      </c>
      <c r="F10" s="656" t="s">
        <v>1682</v>
      </c>
      <c r="G10" s="656" t="s">
        <v>1683</v>
      </c>
      <c r="H10" s="675" t="s">
        <v>1684</v>
      </c>
      <c r="I10" s="676"/>
      <c r="J10" s="676"/>
      <c r="K10" s="676"/>
      <c r="L10" s="676"/>
      <c r="M10" s="676"/>
      <c r="N10" s="676"/>
      <c r="O10" s="677"/>
      <c r="P10" s="678" t="s">
        <v>1685</v>
      </c>
      <c r="Q10" s="83"/>
      <c r="R10" s="83"/>
      <c r="S10" s="83"/>
      <c r="T10" s="83"/>
      <c r="U10" s="83"/>
      <c r="V10" s="83"/>
      <c r="W10" s="83"/>
      <c r="X10" s="83"/>
      <c r="Y10" s="83"/>
      <c r="Z10" s="83"/>
    </row>
    <row r="11" spans="1:26" ht="26.25" customHeight="1">
      <c r="A11" s="83"/>
      <c r="B11" s="83"/>
      <c r="C11" s="673"/>
      <c r="D11" s="657"/>
      <c r="E11" s="657"/>
      <c r="F11" s="657"/>
      <c r="G11" s="657"/>
      <c r="H11" s="662" t="s">
        <v>1686</v>
      </c>
      <c r="I11" s="662" t="s">
        <v>1687</v>
      </c>
      <c r="J11" s="681" t="s">
        <v>1688</v>
      </c>
      <c r="K11" s="682"/>
      <c r="L11" s="682"/>
      <c r="M11" s="683"/>
      <c r="N11" s="681" t="s">
        <v>1689</v>
      </c>
      <c r="O11" s="683"/>
      <c r="P11" s="679"/>
      <c r="Q11" s="83"/>
      <c r="R11" s="83"/>
      <c r="S11" s="83"/>
      <c r="T11" s="83"/>
      <c r="U11" s="83"/>
      <c r="V11" s="83"/>
      <c r="W11" s="83"/>
      <c r="X11" s="83"/>
      <c r="Y11" s="83"/>
      <c r="Z11" s="83"/>
    </row>
    <row r="12" spans="1:26" ht="27.75" customHeight="1">
      <c r="A12" s="83"/>
      <c r="B12" s="83"/>
      <c r="C12" s="674"/>
      <c r="D12" s="658"/>
      <c r="E12" s="658"/>
      <c r="F12" s="658"/>
      <c r="G12" s="658"/>
      <c r="H12" s="658"/>
      <c r="I12" s="658"/>
      <c r="J12" s="623" t="s">
        <v>1690</v>
      </c>
      <c r="K12" s="623" t="s">
        <v>1691</v>
      </c>
      <c r="L12" s="623" t="s">
        <v>1692</v>
      </c>
      <c r="M12" s="623" t="s">
        <v>1693</v>
      </c>
      <c r="N12" s="623" t="s">
        <v>1694</v>
      </c>
      <c r="O12" s="623" t="s">
        <v>1565</v>
      </c>
      <c r="P12" s="680"/>
      <c r="Q12" s="83"/>
      <c r="R12" s="83"/>
      <c r="S12" s="83"/>
      <c r="T12" s="83"/>
      <c r="U12" s="83"/>
      <c r="V12" s="83"/>
      <c r="W12" s="83"/>
      <c r="X12" s="83"/>
      <c r="Y12" s="83"/>
      <c r="Z12" s="83"/>
    </row>
    <row r="13" spans="1:26" ht="196.5" customHeight="1">
      <c r="A13" s="83"/>
      <c r="B13" s="83"/>
      <c r="C13" s="686" t="str">
        <f ca="1">IF(ISBLANK(OFFSET('5. Pp (3 años)'!$C$46,INT((ROW()-13)/2),0)),"",OFFSET('5. Pp (3 años)'!$C$46,INT((ROW()-13)/2),0))</f>
        <v>Fin</v>
      </c>
      <c r="D13" s="68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687" t="str">
        <f ca="1">IF(ISBLANK(OFFSET('5. Pp (3 años)'!$E$46,INT((ROW()-13)/2),0)),"",OFFSET('5. Pp (3 años)'!$E$46,INT((ROW()-13)/2),0))</f>
        <v>I_TOD_PAZ: Índice de Todos por la Paz</v>
      </c>
      <c r="F13" s="659" t="str">
        <f ca="1">IF(ISBLANK(OFFSET('5. Pp (3 años)'!$K$46,INT((ROW()-13)/2),0)),"",OFFSET('5. Pp (3 años)'!$K$46,INT((ROW()-13)/2),0))</f>
        <v>Ascendente</v>
      </c>
      <c r="G13" s="660" t="str">
        <f ca="1">IF(ISBLANK(OFFSET('5. Pp (3 años)'!$H$46,INT((ROW()-13)/2),0)),"",OFFSET('5. Pp (3 años)'!$H$46,INT((ROW()-13)/2),0))</f>
        <v>Trianual</v>
      </c>
      <c r="H13" s="661">
        <f ca="1">IF(ISBLANK(OFFSET('9. METAS'!$K$20,INT((ROW()-13)/2),0)),"",OFFSET('9. METAS'!$K$20,INT((ROW()-13)/2),0))</f>
        <v>0.32</v>
      </c>
      <c r="I13" s="662" t="s">
        <v>1695</v>
      </c>
      <c r="J13" s="624">
        <f ca="1">IF(MOD(ROW()-13,2)=0,IF(ISBLANK(OFFSET('11. SEGUIMIENTO 2026'!$N$14,INT((ROW()-13)/2),0)),"",OFFSET('11. SEGUIMIENTO 2026'!$N$14,INT((ROW()-13)/2),0)),IF(ISBLANK(OFFSET('9. METAS'!$Q$20,INT((ROW()-14)/2),0)),"",OFFSET('9. METAS'!$Q$20,INT((ROW()-14)/2),0)))</f>
        <v>0.08</v>
      </c>
      <c r="K13" s="625">
        <f ca="1">IF(MOD(ROW()-13,2)=0,IF(ISBLANK(OFFSET('11. SEGUIMIENTO 2026'!$O$14,INT((ROW()-13)/2),0)),"",OFFSET('11. SEGUIMIENTO 2026'!$O$14,INT((ROW()-13)/2),0)),IF(ISBLANK(OFFSET('9. METAS'!$R$20,INT((ROW()-14)/2),0)),"",OFFSET('9. METAS'!$R$20,INT((ROW()-14)/2),0)))</f>
        <v>0.08</v>
      </c>
      <c r="L13" s="625" t="s">
        <v>1807</v>
      </c>
      <c r="M13" s="626" t="s">
        <v>1807</v>
      </c>
      <c r="N13" s="684">
        <f ca="1">IFERROR(K13/K14,"ND")</f>
        <v>1</v>
      </c>
      <c r="O13" s="688">
        <f ca="1">IFERROR(((J13+K13)/H13),"ND")</f>
        <v>0.5</v>
      </c>
      <c r="P13" s="692" t="s">
        <v>1696</v>
      </c>
      <c r="Q13" s="83"/>
      <c r="R13" s="83"/>
      <c r="S13" s="83"/>
      <c r="T13" s="83"/>
      <c r="U13" s="83"/>
      <c r="V13" s="83"/>
      <c r="W13" s="83"/>
      <c r="X13" s="83"/>
      <c r="Y13" s="83"/>
      <c r="Z13" s="83"/>
    </row>
    <row r="14" spans="1:26" ht="196.5" customHeight="1">
      <c r="A14" s="83"/>
      <c r="B14" s="83"/>
      <c r="C14" s="642"/>
      <c r="D14" s="644"/>
      <c r="E14" s="644"/>
      <c r="F14" s="644"/>
      <c r="G14" s="647"/>
      <c r="H14" s="649"/>
      <c r="I14" s="651"/>
      <c r="J14" s="627">
        <f ca="1">IF(MOD(ROW()-13,2)=0,IF(ISBLANK(OFFSET('11. SEGUIMIENTO 2026'!$N$14,INT((ROW()-13)/2),0)),"",OFFSET('11. SEGUIMIENTO 2026'!$N$14,INT((ROW()-13)/2),0)),IF(ISBLANK(OFFSET('9. METAS'!$Q$20,INT((ROW()-14)/2),0)),"",OFFSET('9. METAS'!$Q$20,INT((ROW()-14)/2),0)))</f>
        <v>0.08</v>
      </c>
      <c r="K14" s="628">
        <f ca="1">IF(MOD(ROW()-13,2)=0,IF(ISBLANK(OFFSET('11. SEGUIMIENTO 2026'!$O$14,INT((ROW()-13)/2),0)),"",OFFSET('11. SEGUIMIENTO 2026'!$O$14,INT((ROW()-13)/2),0)),IF(ISBLANK(OFFSET('9. METAS'!$R$20,INT((ROW()-14)/2),0)),"",OFFSET('9. METAS'!$R$20,INT((ROW()-14)/2),0)))</f>
        <v>0.08</v>
      </c>
      <c r="L14" s="628">
        <f ca="1">IF(MOD(ROW()-13,2)=0,IF(ISBLANK(OFFSET('11. SEGUIMIENTO 2026'!$P$14,INT((ROW()-13)/2),0)),"",OFFSET('11. SEGUIMIENTO 2026'!$P$14,INT((ROW()-13)/2),0)),IF(ISBLANK(OFFSET('9. METAS'!$S$20,INT((ROW()-14)/2),0)),"",OFFSET('9. METAS'!$S$20,INT((ROW()-14)/2),0)))</f>
        <v>0.08</v>
      </c>
      <c r="M14" s="629">
        <f ca="1">IF(MOD(ROW()-13,2)=0,IF(ISBLANK(OFFSET('11. SEGUIMIENTO 2026'!$Q$14,INT((ROW()-13)/2),0)),"",OFFSET('11. SEGUIMIENTO 2026'!$Q$14,INT((ROW()-13)/2),0)),IF(ISBLANK(OFFSET('9. METAS'!$T$20,INT((ROW()-14)/2),0)),"",OFFSET('9. METAS'!$T$20,INT((ROW()-14)/2),0)))</f>
        <v>0.08</v>
      </c>
      <c r="N14" s="685"/>
      <c r="O14" s="689"/>
      <c r="P14" s="693"/>
      <c r="Q14" s="83"/>
      <c r="R14" s="83"/>
      <c r="S14" s="83"/>
      <c r="T14" s="83"/>
      <c r="U14" s="83"/>
      <c r="V14" s="83"/>
      <c r="W14" s="83"/>
      <c r="X14" s="83"/>
      <c r="Y14" s="83"/>
      <c r="Z14" s="83"/>
    </row>
    <row r="15" spans="1:26" ht="92.25" customHeight="1">
      <c r="A15" s="83"/>
      <c r="B15" s="83"/>
      <c r="C15" s="641" t="str">
        <f ca="1">IF(ISBLANK(OFFSET('5. Pp (3 años)'!$C$46,INT((ROW()-13)/2),0)),"",OFFSET('5. Pp (3 años)'!$C$46,INT((ROW()-13)/2),0))</f>
        <v>Propósito</v>
      </c>
      <c r="D15" s="64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643" t="str">
        <f ca="1">IF(ISBLANK(OFFSET('5. Pp (3 años)'!$E$46,INT((ROW()-13)/2),0)),"",OFFSET('5. Pp (3 años)'!$E$46,INT((ROW()-13)/2),0))</f>
        <v xml:space="preserve">PCIA: Porcentaje de ciudadanas(os) atendidas(os). </v>
      </c>
      <c r="F15" s="645" t="str">
        <f ca="1">IF(ISBLANK(OFFSET('5. Pp (3 años)'!$K$46,INT((ROW()-13)/2),0)),"",OFFSET('5. Pp (3 años)'!$K$46,INT((ROW()-13)/2),0))</f>
        <v>Ascendente</v>
      </c>
      <c r="G15" s="646" t="str">
        <f ca="1">IF(ISBLANK(OFFSET('5. Pp (3 años)'!$H$46,INT((ROW()-13)/2),0)),"",OFFSET('5. Pp (3 años)'!$H$46,INT((ROW()-13)/2),0))</f>
        <v>Trimestral</v>
      </c>
      <c r="H15" s="648">
        <f ca="1">IF(ISBLANK(OFFSET('9. METAS'!$K$20,INT((ROW()-13)/2),0)),"",OFFSET('9. METAS'!$K$20,INT((ROW()-13)/2),0))</f>
        <v>2400</v>
      </c>
      <c r="I15" s="650" t="s">
        <v>1697</v>
      </c>
      <c r="J15" s="630">
        <f ca="1">IF(MOD(ROW()-13,2)=0,IF(ISBLANK(OFFSET('11. SEGUIMIENTO 2026'!$N$14,INT((ROW()-13)/2),0)),"",OFFSET('11. SEGUIMIENTO 2026'!$N$14,INT((ROW()-13)/2),0)),IF(ISBLANK(OFFSET('9. METAS'!$Q$20,INT((ROW()-14)/2),0)),"",OFFSET('9. METAS'!$Q$20,INT((ROW()-14)/2),0)))</f>
        <v>600</v>
      </c>
      <c r="K15" s="631">
        <f ca="1">IF(MOD(ROW()-13,2)=0,IF(ISBLANK(OFFSET('11. SEGUIMIENTO 2026'!$O$14,INT((ROW()-13)/2),0)),"",OFFSET('11. SEGUIMIENTO 2026'!$O$14,INT((ROW()-13)/2),0)),IF(ISBLANK(OFFSET('9. METAS'!$R$20,INT((ROW()-14)/2),0)),"",OFFSET('9. METAS'!$R$20,INT((ROW()-14)/2),0)))</f>
        <v>600</v>
      </c>
      <c r="L15" s="631" t="s">
        <v>1807</v>
      </c>
      <c r="M15" s="632" t="s">
        <v>1807</v>
      </c>
      <c r="N15" s="684">
        <f ca="1">IFERROR(K15/K16,"ND")</f>
        <v>1</v>
      </c>
      <c r="O15" s="688">
        <f ca="1">IFERROR(((J15+K15)/H15),"ND")</f>
        <v>0.5</v>
      </c>
      <c r="P15" s="690" t="s">
        <v>1698</v>
      </c>
      <c r="Q15" s="83"/>
      <c r="R15" s="83"/>
      <c r="S15" s="83"/>
      <c r="T15" s="83"/>
      <c r="U15" s="83"/>
      <c r="V15" s="83"/>
      <c r="W15" s="83"/>
      <c r="X15" s="83"/>
      <c r="Y15" s="83"/>
      <c r="Z15" s="83"/>
    </row>
    <row r="16" spans="1:26" ht="92.25" customHeight="1">
      <c r="A16" s="83"/>
      <c r="B16" s="83"/>
      <c r="C16" s="642"/>
      <c r="D16" s="644"/>
      <c r="E16" s="644"/>
      <c r="F16" s="644"/>
      <c r="G16" s="647"/>
      <c r="H16" s="649"/>
      <c r="I16" s="651"/>
      <c r="J16" s="630">
        <f ca="1">IF(MOD(ROW()-13,2)=0,IF(ISBLANK(OFFSET('11. SEGUIMIENTO 2026'!$N$14,INT((ROW()-13)/2),0)),"",OFFSET('11. SEGUIMIENTO 2026'!$N$14,INT((ROW()-13)/2),0)),IF(ISBLANK(OFFSET('9. METAS'!$Q$20,INT((ROW()-14)/2),0)),"",OFFSET('9. METAS'!$Q$20,INT((ROW()-14)/2),0)))</f>
        <v>600</v>
      </c>
      <c r="K16" s="631">
        <f ca="1">IF(MOD(ROW()-13,2)=0,IF(ISBLANK(OFFSET('11. SEGUIMIENTO 2026'!$O$14,INT((ROW()-13)/2),0)),"",OFFSET('11. SEGUIMIENTO 2026'!$O$14,INT((ROW()-13)/2),0)),IF(ISBLANK(OFFSET('9. METAS'!$R$20,INT((ROW()-14)/2),0)),"",OFFSET('9. METAS'!$R$20,INT((ROW()-14)/2),0)))</f>
        <v>600</v>
      </c>
      <c r="L16" s="631">
        <f ca="1">IF(MOD(ROW()-13,2)=0,IF(ISBLANK(OFFSET('11. SEGUIMIENTO 2026'!$P$14,INT((ROW()-13)/2),0)),"",OFFSET('11. SEGUIMIENTO 2026'!$P$14,INT((ROW()-13)/2),0)),IF(ISBLANK(OFFSET('9. METAS'!$S$20,INT((ROW()-14)/2),0)),"",OFFSET('9. METAS'!$S$20,INT((ROW()-14)/2),0)))</f>
        <v>600</v>
      </c>
      <c r="M16" s="632">
        <f ca="1">IF(MOD(ROW()-13,2)=0,IF(ISBLANK(OFFSET('11. SEGUIMIENTO 2026'!$Q$14,INT((ROW()-13)/2),0)),"",OFFSET('11. SEGUIMIENTO 2026'!$Q$14,INT((ROW()-13)/2),0)),IF(ISBLANK(OFFSET('9. METAS'!$T$20,INT((ROW()-14)/2),0)),"",OFFSET('9. METAS'!$T$20,INT((ROW()-14)/2),0)))</f>
        <v>600</v>
      </c>
      <c r="N16" s="685"/>
      <c r="O16" s="689"/>
      <c r="P16" s="691"/>
      <c r="Q16" s="83"/>
      <c r="R16" s="83"/>
      <c r="S16" s="83"/>
      <c r="T16" s="83"/>
      <c r="U16" s="83"/>
      <c r="V16" s="83"/>
      <c r="W16" s="83"/>
      <c r="X16" s="83"/>
      <c r="Y16" s="83"/>
      <c r="Z16" s="83"/>
    </row>
    <row r="17" spans="1:26" ht="92.25" customHeight="1">
      <c r="A17" s="83"/>
      <c r="B17" s="83"/>
      <c r="C17" s="641" t="str">
        <f ca="1">IF(ISBLANK(OFFSET('5. Pp (3 años)'!$C$46,INT((ROW()-13)/2),0)),"",OFFSET('5. Pp (3 años)'!$C$46,INT((ROW()-13)/2),0))</f>
        <v>Componente</v>
      </c>
      <c r="D17" s="643" t="str">
        <f ca="1">IF(ISBLANK(OFFSET('5. Pp (3 años)'!$D$46,INT((ROW()-13)/2),0)),"",OFFSET('5. Pp (3 años)'!$D$46,INT((ROW()-13)/2),0))</f>
        <v>3.1.1.1.1 Resoluciones de las demandas ciudadanas por la Secretaría General emitidas.</v>
      </c>
      <c r="E17" s="643" t="str">
        <f ca="1">IF(ISBLANK(OFFSET('5. Pp (3 años)'!$E$46,INT((ROW()-13)/2),0)),"",OFFSET('5. Pp (3 años)'!$E$46,INT((ROW()-13)/2),0))</f>
        <v>PRDC: Porcentaje de resoluciones de las demandas ciudadanas emitidas.</v>
      </c>
      <c r="F17" s="645" t="str">
        <f ca="1">IF(ISBLANK(OFFSET('5. Pp (3 años)'!$K$46,INT((ROW()-13)/2),0)),"",OFFSET('5. Pp (3 años)'!$K$46,INT((ROW()-13)/2),0))</f>
        <v>Ascendente</v>
      </c>
      <c r="G17" s="646" t="str">
        <f ca="1">IF(ISBLANK(OFFSET('5. Pp (3 años)'!$H$46,INT((ROW()-13)/2),0)),"",OFFSET('5. Pp (3 años)'!$H$46,INT((ROW()-13)/2),0))</f>
        <v>Trimestral</v>
      </c>
      <c r="H17" s="648">
        <f ca="1">IF(ISBLANK(OFFSET('9. METAS'!$K$20,INT((ROW()-13)/2),0)),"",OFFSET('9. METAS'!$K$20,INT((ROW()-13)/2),0))</f>
        <v>2500</v>
      </c>
      <c r="I17" s="650" t="s">
        <v>1697</v>
      </c>
      <c r="J17" s="630">
        <f ca="1">IF(MOD(ROW()-13,2)=0,IF(ISBLANK(OFFSET('11. SEGUIMIENTO 2026'!$N$14,INT((ROW()-13)/2),0)),"",OFFSET('11. SEGUIMIENTO 2026'!$N$14,INT((ROW()-13)/2),0)),IF(ISBLANK(OFFSET('9. METAS'!$Q$20,INT((ROW()-14)/2),0)),"",OFFSET('9. METAS'!$Q$20,INT((ROW()-14)/2),0)))</f>
        <v>778</v>
      </c>
      <c r="K17" s="631">
        <f ca="1">IF(MOD(ROW()-13,2)=0,IF(ISBLANK(OFFSET('11. SEGUIMIENTO 2026'!$O$14,INT((ROW()-13)/2),0)),"",OFFSET('11. SEGUIMIENTO 2026'!$O$14,INT((ROW()-13)/2),0)),IF(ISBLANK(OFFSET('9. METAS'!$R$20,INT((ROW()-14)/2),0)),"",OFFSET('9. METAS'!$R$20,INT((ROW()-14)/2),0)))</f>
        <v>912</v>
      </c>
      <c r="L17" s="631" t="s">
        <v>1807</v>
      </c>
      <c r="M17" s="632" t="s">
        <v>1807</v>
      </c>
      <c r="N17" s="684">
        <f ca="1">IFERROR(K17/K18,"ND")</f>
        <v>1.4592000000000001</v>
      </c>
      <c r="O17" s="688">
        <f ca="1">IFERROR(((J17+K17)/H17),"ND")</f>
        <v>0.67600000000000005</v>
      </c>
      <c r="P17" s="690" t="s">
        <v>1699</v>
      </c>
      <c r="Q17" s="83"/>
      <c r="R17" s="83"/>
      <c r="S17" s="83"/>
      <c r="T17" s="83"/>
      <c r="U17" s="83"/>
      <c r="V17" s="83"/>
      <c r="W17" s="83"/>
      <c r="X17" s="83"/>
      <c r="Y17" s="83"/>
      <c r="Z17" s="83"/>
    </row>
    <row r="18" spans="1:26" ht="92.25" customHeight="1">
      <c r="A18" s="83"/>
      <c r="B18" s="83"/>
      <c r="C18" s="642"/>
      <c r="D18" s="644"/>
      <c r="E18" s="644"/>
      <c r="F18" s="644"/>
      <c r="G18" s="647"/>
      <c r="H18" s="649"/>
      <c r="I18" s="651"/>
      <c r="J18" s="630">
        <f ca="1">IF(MOD(ROW()-13,2)=0,IF(ISBLANK(OFFSET('11. SEGUIMIENTO 2026'!$N$14,INT((ROW()-13)/2),0)),"",OFFSET('11. SEGUIMIENTO 2026'!$N$14,INT((ROW()-13)/2),0)),IF(ISBLANK(OFFSET('9. METAS'!$Q$20,INT((ROW()-14)/2),0)),"",OFFSET('9. METAS'!$Q$20,INT((ROW()-14)/2),0)))</f>
        <v>625</v>
      </c>
      <c r="K18" s="631">
        <f ca="1">IF(MOD(ROW()-13,2)=0,IF(ISBLANK(OFFSET('11. SEGUIMIENTO 2026'!$O$14,INT((ROW()-13)/2),0)),"",OFFSET('11. SEGUIMIENTO 2026'!$O$14,INT((ROW()-13)/2),0)),IF(ISBLANK(OFFSET('9. METAS'!$R$20,INT((ROW()-14)/2),0)),"",OFFSET('9. METAS'!$R$20,INT((ROW()-14)/2),0)))</f>
        <v>625</v>
      </c>
      <c r="L18" s="631">
        <f ca="1">IF(MOD(ROW()-13,2)=0,IF(ISBLANK(OFFSET('11. SEGUIMIENTO 2026'!$P$14,INT((ROW()-13)/2),0)),"",OFFSET('11. SEGUIMIENTO 2026'!$P$14,INT((ROW()-13)/2),0)),IF(ISBLANK(OFFSET('9. METAS'!$S$20,INT((ROW()-14)/2),0)),"",OFFSET('9. METAS'!$S$20,INT((ROW()-14)/2),0)))</f>
        <v>625</v>
      </c>
      <c r="M18" s="632">
        <f ca="1">IF(MOD(ROW()-13,2)=0,IF(ISBLANK(OFFSET('11. SEGUIMIENTO 2026'!$Q$14,INT((ROW()-13)/2),0)),"",OFFSET('11. SEGUIMIENTO 2026'!$Q$14,INT((ROW()-13)/2),0)),IF(ISBLANK(OFFSET('9. METAS'!$T$20,INT((ROW()-14)/2),0)),"",OFFSET('9. METAS'!$T$20,INT((ROW()-14)/2),0)))</f>
        <v>625</v>
      </c>
      <c r="N18" s="685"/>
      <c r="O18" s="689"/>
      <c r="P18" s="691"/>
      <c r="Q18" s="83"/>
      <c r="R18" s="83"/>
      <c r="S18" s="83"/>
      <c r="T18" s="83"/>
      <c r="U18" s="83"/>
      <c r="V18" s="83"/>
      <c r="W18" s="83"/>
      <c r="X18" s="83"/>
      <c r="Y18" s="83"/>
      <c r="Z18" s="83"/>
    </row>
    <row r="19" spans="1:26" ht="92.25" customHeight="1">
      <c r="A19" s="83"/>
      <c r="B19" s="83"/>
      <c r="C19" s="641" t="str">
        <f ca="1">IF(ISBLANK(OFFSET('5. Pp (3 años)'!$C$46,INT((ROW()-13)/2),0)),"",OFFSET('5. Pp (3 años)'!$C$46,INT((ROW()-13)/2),0))</f>
        <v>Actividad</v>
      </c>
      <c r="D19" s="643" t="str">
        <f ca="1">IF(ISBLANK(OFFSET('5. Pp (3 años)'!$D$46,INT((ROW()-13)/2),0)),"",OFFSET('5. Pp (3 años)'!$D$46,INT((ROW()-13)/2),0))</f>
        <v>3.1.1.1.1.1 Otorgamiento de apoyos administrativos y financieros brindados a la ciudadanía.</v>
      </c>
      <c r="E19" s="643" t="str">
        <f ca="1">IF(ISBLANK(OFFSET('5. Pp (3 años)'!$E$46,INT((ROW()-13)/2),0)),"",OFFSET('5. Pp (3 años)'!$E$46,INT((ROW()-13)/2),0))</f>
        <v xml:space="preserve">PAOC: Porcentaje de apoyos administrativos y financieros otorgados. </v>
      </c>
      <c r="F19" s="645" t="str">
        <f ca="1">IF(ISBLANK(OFFSET('5. Pp (3 años)'!$K$46,INT((ROW()-13)/2),0)),"",OFFSET('5. Pp (3 años)'!$K$46,INT((ROW()-13)/2),0))</f>
        <v>Ascendente</v>
      </c>
      <c r="G19" s="646" t="str">
        <f ca="1">IF(ISBLANK(OFFSET('5. Pp (3 años)'!$H$46,INT((ROW()-13)/2),0)),"",OFFSET('5. Pp (3 años)'!$H$46,INT((ROW()-13)/2),0))</f>
        <v>Trimestral</v>
      </c>
      <c r="H19" s="648">
        <f ca="1">IF(ISBLANK(OFFSET('9. METAS'!$K$20,INT((ROW()-13)/2),0)),"",OFFSET('9. METAS'!$K$20,INT((ROW()-13)/2),0))</f>
        <v>950</v>
      </c>
      <c r="I19" s="650" t="s">
        <v>1697</v>
      </c>
      <c r="J19" s="630">
        <f ca="1">IF(MOD(ROW()-13,2)=0,IF(ISBLANK(OFFSET('11. SEGUIMIENTO 2026'!$N$14,INT((ROW()-13)/2),0)),"",OFFSET('11. SEGUIMIENTO 2026'!$N$14,INT((ROW()-13)/2),0)),IF(ISBLANK(OFFSET('9. METAS'!$Q$20,INT((ROW()-14)/2),0)),"",OFFSET('9. METAS'!$Q$20,INT((ROW()-14)/2),0)))</f>
        <v>486</v>
      </c>
      <c r="K19" s="631">
        <f ca="1">IF(MOD(ROW()-13,2)=0,IF(ISBLANK(OFFSET('11. SEGUIMIENTO 2026'!$O$14,INT((ROW()-13)/2),0)),"",OFFSET('11. SEGUIMIENTO 2026'!$O$14,INT((ROW()-13)/2),0)),IF(ISBLANK(OFFSET('9. METAS'!$R$20,INT((ROW()-14)/2),0)),"",OFFSET('9. METAS'!$R$20,INT((ROW()-14)/2),0)))</f>
        <v>370</v>
      </c>
      <c r="L19" s="631" t="s">
        <v>1807</v>
      </c>
      <c r="M19" s="632" t="s">
        <v>1807</v>
      </c>
      <c r="N19" s="684">
        <f ca="1">IFERROR(K19/K20,"ND")</f>
        <v>1.5611814345991561</v>
      </c>
      <c r="O19" s="688">
        <f ca="1">IFERROR(((J19+K19)/H19),"ND")</f>
        <v>0.90105263157894733</v>
      </c>
      <c r="P19" s="690" t="s">
        <v>1700</v>
      </c>
      <c r="Q19" s="83"/>
      <c r="R19" s="83"/>
      <c r="S19" s="83"/>
      <c r="T19" s="83"/>
      <c r="U19" s="83"/>
      <c r="V19" s="83"/>
      <c r="W19" s="83"/>
      <c r="X19" s="83"/>
      <c r="Y19" s="83"/>
      <c r="Z19" s="83"/>
    </row>
    <row r="20" spans="1:26" ht="92.25" customHeight="1">
      <c r="A20" s="83"/>
      <c r="B20" s="83"/>
      <c r="C20" s="642"/>
      <c r="D20" s="644"/>
      <c r="E20" s="644"/>
      <c r="F20" s="644"/>
      <c r="G20" s="647"/>
      <c r="H20" s="649"/>
      <c r="I20" s="651"/>
      <c r="J20" s="630">
        <f ca="1">IF(MOD(ROW()-13,2)=0,IF(ISBLANK(OFFSET('11. SEGUIMIENTO 2026'!$N$14,INT((ROW()-13)/2),0)),"",OFFSET('11. SEGUIMIENTO 2026'!$N$14,INT((ROW()-13)/2),0)),IF(ISBLANK(OFFSET('9. METAS'!$Q$20,INT((ROW()-14)/2),0)),"",OFFSET('9. METAS'!$Q$20,INT((ROW()-14)/2),0)))</f>
        <v>237</v>
      </c>
      <c r="K20" s="631">
        <f ca="1">IF(MOD(ROW()-13,2)=0,IF(ISBLANK(OFFSET('11. SEGUIMIENTO 2026'!$O$14,INT((ROW()-13)/2),0)),"",OFFSET('11. SEGUIMIENTO 2026'!$O$14,INT((ROW()-13)/2),0)),IF(ISBLANK(OFFSET('9. METAS'!$R$20,INT((ROW()-14)/2),0)),"",OFFSET('9. METAS'!$R$20,INT((ROW()-14)/2),0)))</f>
        <v>237</v>
      </c>
      <c r="L20" s="631">
        <f ca="1">IF(MOD(ROW()-13,2)=0,IF(ISBLANK(OFFSET('11. SEGUIMIENTO 2026'!$P$14,INT((ROW()-13)/2),0)),"",OFFSET('11. SEGUIMIENTO 2026'!$P$14,INT((ROW()-13)/2),0)),IF(ISBLANK(OFFSET('9. METAS'!$S$20,INT((ROW()-14)/2),0)),"",OFFSET('9. METAS'!$S$20,INT((ROW()-14)/2),0)))</f>
        <v>237</v>
      </c>
      <c r="M20" s="632">
        <f ca="1">IF(MOD(ROW()-13,2)=0,IF(ISBLANK(OFFSET('11. SEGUIMIENTO 2026'!$Q$14,INT((ROW()-13)/2),0)),"",OFFSET('11. SEGUIMIENTO 2026'!$Q$14,INT((ROW()-13)/2),0)),IF(ISBLANK(OFFSET('9. METAS'!$T$20,INT((ROW()-14)/2),0)),"",OFFSET('9. METAS'!$T$20,INT((ROW()-14)/2),0)))</f>
        <v>239</v>
      </c>
      <c r="N20" s="685"/>
      <c r="O20" s="689"/>
      <c r="P20" s="691"/>
      <c r="Q20" s="83"/>
      <c r="R20" s="83"/>
      <c r="S20" s="83"/>
      <c r="T20" s="83"/>
      <c r="U20" s="83"/>
      <c r="V20" s="83"/>
      <c r="W20" s="83"/>
      <c r="X20" s="83"/>
      <c r="Y20" s="83"/>
      <c r="Z20" s="83"/>
    </row>
    <row r="21" spans="1:26" ht="92.25" customHeight="1">
      <c r="A21" s="83"/>
      <c r="B21" s="83"/>
      <c r="C21" s="641" t="str">
        <f ca="1">IF(ISBLANK(OFFSET('5. Pp (3 años)'!$C$46,INT((ROW()-13)/2),0)),"",OFFSET('5. Pp (3 años)'!$C$46,INT((ROW()-13)/2),0))</f>
        <v>Actividad</v>
      </c>
      <c r="D21" s="643" t="str">
        <f ca="1">IF(ISBLANK(OFFSET('5. Pp (3 años)'!$D$46,INT((ROW()-13)/2),0)),"",OFFSET('5. Pp (3 años)'!$D$46,INT((ROW()-13)/2),0))</f>
        <v xml:space="preserve">3.1.1.1.1.2 Gestión de las sesiones ordinarias llevadas acabo por el cabildo </v>
      </c>
      <c r="E21" s="643" t="str">
        <f ca="1">IF(ISBLANK(OFFSET('5. Pp (3 años)'!$E$46,INT((ROW()-13)/2),0)),"",OFFSET('5. Pp (3 años)'!$E$46,INT((ROW()-13)/2),0))</f>
        <v>PSCA: Porcentaje de sesiones ordinarias de Cabildo realizadas.</v>
      </c>
      <c r="F21" s="645" t="str">
        <f ca="1">IF(ISBLANK(OFFSET('5. Pp (3 años)'!$K$46,INT((ROW()-13)/2),0)),"",OFFSET('5. Pp (3 años)'!$K$46,INT((ROW()-13)/2),0))</f>
        <v>Ascendente</v>
      </c>
      <c r="G21" s="646" t="str">
        <f ca="1">IF(ISBLANK(OFFSET('5. Pp (3 años)'!$H$46,INT((ROW()-13)/2),0)),"",OFFSET('5. Pp (3 años)'!$H$46,INT((ROW()-13)/2),0))</f>
        <v>Trimestral</v>
      </c>
      <c r="H21" s="648">
        <f ca="1">IF(ISBLANK(OFFSET('9. METAS'!$K$20,INT((ROW()-13)/2),0)),"",OFFSET('9. METAS'!$K$20,INT((ROW()-13)/2),0))</f>
        <v>100</v>
      </c>
      <c r="I21" s="650" t="s">
        <v>1697</v>
      </c>
      <c r="J21" s="630">
        <f ca="1">IF(MOD(ROW()-13,2)=0,IF(ISBLANK(OFFSET('11. SEGUIMIENTO 2026'!$N$14,INT((ROW()-13)/2),0)),"",OFFSET('11. SEGUIMIENTO 2026'!$N$14,INT((ROW()-13)/2),0)),IF(ISBLANK(OFFSET('9. METAS'!$Q$20,INT((ROW()-14)/2),0)),"",OFFSET('9. METAS'!$Q$20,INT((ROW()-14)/2),0)))</f>
        <v>8</v>
      </c>
      <c r="K21" s="631">
        <f ca="1">IF(MOD(ROW()-13,2)=0,IF(ISBLANK(OFFSET('11. SEGUIMIENTO 2026'!$O$14,INT((ROW()-13)/2),0)),"",OFFSET('11. SEGUIMIENTO 2026'!$O$14,INT((ROW()-13)/2),0)),IF(ISBLANK(OFFSET('9. METAS'!$R$20,INT((ROW()-14)/2),0)),"",OFFSET('9. METAS'!$R$20,INT((ROW()-14)/2),0)))</f>
        <v>11</v>
      </c>
      <c r="L21" s="631" t="s">
        <v>1807</v>
      </c>
      <c r="M21" s="632" t="s">
        <v>1807</v>
      </c>
      <c r="N21" s="684">
        <f ca="1">IFERROR(K21/K22,"ND")</f>
        <v>0.44</v>
      </c>
      <c r="O21" s="688">
        <f ca="1">IFERROR(((J21+K21)/H21),"ND")</f>
        <v>0.19</v>
      </c>
      <c r="P21" s="690" t="s">
        <v>1701</v>
      </c>
      <c r="Q21" s="83"/>
      <c r="R21" s="83"/>
      <c r="S21" s="83"/>
      <c r="T21" s="83"/>
      <c r="U21" s="83"/>
      <c r="V21" s="83"/>
      <c r="W21" s="83"/>
      <c r="X21" s="83"/>
      <c r="Y21" s="83"/>
      <c r="Z21" s="83"/>
    </row>
    <row r="22" spans="1:26" ht="92.25" customHeight="1">
      <c r="A22" s="83"/>
      <c r="B22" s="83"/>
      <c r="C22" s="642"/>
      <c r="D22" s="644"/>
      <c r="E22" s="644"/>
      <c r="F22" s="644"/>
      <c r="G22" s="647"/>
      <c r="H22" s="649"/>
      <c r="I22" s="651"/>
      <c r="J22" s="630">
        <f ca="1">IF(MOD(ROW()-13,2)=0,IF(ISBLANK(OFFSET('11. SEGUIMIENTO 2026'!$N$14,INT((ROW()-13)/2),0)),"",OFFSET('11. SEGUIMIENTO 2026'!$N$14,INT((ROW()-13)/2),0)),IF(ISBLANK(OFFSET('9. METAS'!$Q$20,INT((ROW()-14)/2),0)),"",OFFSET('9. METAS'!$Q$20,INT((ROW()-14)/2),0)))</f>
        <v>25</v>
      </c>
      <c r="K22" s="631">
        <f ca="1">IF(MOD(ROW()-13,2)=0,IF(ISBLANK(OFFSET('11. SEGUIMIENTO 2026'!$O$14,INT((ROW()-13)/2),0)),"",OFFSET('11. SEGUIMIENTO 2026'!$O$14,INT((ROW()-13)/2),0)),IF(ISBLANK(OFFSET('9. METAS'!$R$20,INT((ROW()-14)/2),0)),"",OFFSET('9. METAS'!$R$20,INT((ROW()-14)/2),0)))</f>
        <v>25</v>
      </c>
      <c r="L22" s="631">
        <f ca="1">IF(MOD(ROW()-13,2)=0,IF(ISBLANK(OFFSET('11. SEGUIMIENTO 2026'!$P$14,INT((ROW()-13)/2),0)),"",OFFSET('11. SEGUIMIENTO 2026'!$P$14,INT((ROW()-13)/2),0)),IF(ISBLANK(OFFSET('9. METAS'!$S$20,INT((ROW()-14)/2),0)),"",OFFSET('9. METAS'!$S$20,INT((ROW()-14)/2),0)))</f>
        <v>25</v>
      </c>
      <c r="M22" s="632">
        <f ca="1">IF(MOD(ROW()-13,2)=0,IF(ISBLANK(OFFSET('11. SEGUIMIENTO 2026'!$Q$14,INT((ROW()-13)/2),0)),"",OFFSET('11. SEGUIMIENTO 2026'!$Q$14,INT((ROW()-13)/2),0)),IF(ISBLANK(OFFSET('9. METAS'!$T$20,INT((ROW()-14)/2),0)),"",OFFSET('9. METAS'!$T$20,INT((ROW()-14)/2),0)))</f>
        <v>25</v>
      </c>
      <c r="N22" s="685"/>
      <c r="O22" s="689"/>
      <c r="P22" s="691"/>
      <c r="Q22" s="83"/>
      <c r="R22" s="83"/>
      <c r="S22" s="83"/>
      <c r="T22" s="83"/>
      <c r="U22" s="83"/>
      <c r="V22" s="83"/>
      <c r="W22" s="83"/>
      <c r="X22" s="83"/>
      <c r="Y22" s="83"/>
      <c r="Z22" s="83"/>
    </row>
    <row r="23" spans="1:26" ht="92.25" customHeight="1">
      <c r="A23" s="83"/>
      <c r="B23" s="83"/>
      <c r="C23" s="641" t="str">
        <f ca="1">IF(ISBLANK(OFFSET('5. Pp (3 años)'!$C$46,INT((ROW()-13)/2),0)),"",OFFSET('5. Pp (3 años)'!$C$46,INT((ROW()-13)/2),0))</f>
        <v>Actividad</v>
      </c>
      <c r="D23" s="643" t="str">
        <f ca="1">IF(ISBLANK(OFFSET('5. Pp (3 años)'!$D$46,INT((ROW()-13)/2),0)),"",OFFSET('5. Pp (3 años)'!$D$46,INT((ROW()-13)/2),0))</f>
        <v>3.2.1.1.1.3 Gestión de solicitudes formuladas por la ciudadanía.</v>
      </c>
      <c r="E23" s="643" t="str">
        <f ca="1">IF(ISBLANK(OFFSET('5. Pp (3 años)'!$E$46,INT((ROW()-13)/2),0)),"",OFFSET('5. Pp (3 años)'!$E$46,INT((ROW()-13)/2),0))</f>
        <v>PSCG: Porcentaje de Solicitudes Ciudadanas gestionadas.</v>
      </c>
      <c r="F23" s="645" t="str">
        <f ca="1">IF(ISBLANK(OFFSET('5. Pp (3 años)'!$K$46,INT((ROW()-13)/2),0)),"",OFFSET('5. Pp (3 años)'!$K$46,INT((ROW()-13)/2),0))</f>
        <v>Ascendente</v>
      </c>
      <c r="G23" s="646" t="str">
        <f ca="1">IF(ISBLANK(OFFSET('5. Pp (3 años)'!$H$46,INT((ROW()-13)/2),0)),"",OFFSET('5. Pp (3 años)'!$H$46,INT((ROW()-13)/2),0))</f>
        <v>Trimestral</v>
      </c>
      <c r="H23" s="648">
        <f ca="1">IF(ISBLANK(OFFSET('9. METAS'!$K$20,INT((ROW()-13)/2),0)),"",OFFSET('9. METAS'!$K$20,INT((ROW()-13)/2),0))</f>
        <v>540</v>
      </c>
      <c r="I23" s="650" t="s">
        <v>1697</v>
      </c>
      <c r="J23" s="630">
        <f ca="1">IF(MOD(ROW()-13,2)=0,IF(ISBLANK(OFFSET('11. SEGUIMIENTO 2026'!$N$14,INT((ROW()-13)/2),0)),"",OFFSET('11. SEGUIMIENTO 2026'!$N$14,INT((ROW()-13)/2),0)),IF(ISBLANK(OFFSET('9. METAS'!$Q$20,INT((ROW()-14)/2),0)),"",OFFSET('9. METAS'!$Q$20,INT((ROW()-14)/2),0)))</f>
        <v>478</v>
      </c>
      <c r="K23" s="631">
        <f ca="1">IF(MOD(ROW()-13,2)=0,IF(ISBLANK(OFFSET('11. SEGUIMIENTO 2026'!$O$14,INT((ROW()-13)/2),0)),"",OFFSET('11. SEGUIMIENTO 2026'!$O$14,INT((ROW()-13)/2),0)),IF(ISBLANK(OFFSET('9. METAS'!$R$20,INT((ROW()-14)/2),0)),"",OFFSET('9. METAS'!$R$20,INT((ROW()-14)/2),0)))</f>
        <v>495</v>
      </c>
      <c r="L23" s="631" t="s">
        <v>1807</v>
      </c>
      <c r="M23" s="632" t="s">
        <v>1807</v>
      </c>
      <c r="N23" s="684">
        <f ca="1">IFERROR(K23/K24,"ND")</f>
        <v>3.6666666666666665</v>
      </c>
      <c r="O23" s="688">
        <f ca="1">IFERROR(((J23+K23)/H23),"ND")</f>
        <v>1.8018518518518518</v>
      </c>
      <c r="P23" s="690" t="s">
        <v>1702</v>
      </c>
      <c r="Q23" s="83"/>
      <c r="R23" s="83"/>
      <c r="S23" s="83"/>
      <c r="T23" s="83"/>
      <c r="U23" s="83"/>
      <c r="V23" s="83"/>
      <c r="W23" s="83"/>
      <c r="X23" s="83"/>
      <c r="Y23" s="83"/>
      <c r="Z23" s="83"/>
    </row>
    <row r="24" spans="1:26" ht="92.25" customHeight="1">
      <c r="A24" s="83"/>
      <c r="B24" s="83"/>
      <c r="C24" s="642"/>
      <c r="D24" s="644"/>
      <c r="E24" s="644"/>
      <c r="F24" s="644"/>
      <c r="G24" s="647"/>
      <c r="H24" s="649"/>
      <c r="I24" s="651"/>
      <c r="J24" s="630">
        <f ca="1">IF(MOD(ROW()-13,2)=0,IF(ISBLANK(OFFSET('11. SEGUIMIENTO 2026'!$N$14,INT((ROW()-13)/2),0)),"",OFFSET('11. SEGUIMIENTO 2026'!$N$14,INT((ROW()-13)/2),0)),IF(ISBLANK(OFFSET('9. METAS'!$Q$20,INT((ROW()-14)/2),0)),"",OFFSET('9. METAS'!$Q$20,INT((ROW()-14)/2),0)))</f>
        <v>135</v>
      </c>
      <c r="K24" s="631">
        <f ca="1">IF(MOD(ROW()-13,2)=0,IF(ISBLANK(OFFSET('11. SEGUIMIENTO 2026'!$O$14,INT((ROW()-13)/2),0)),"",OFFSET('11. SEGUIMIENTO 2026'!$O$14,INT((ROW()-13)/2),0)),IF(ISBLANK(OFFSET('9. METAS'!$R$20,INT((ROW()-14)/2),0)),"",OFFSET('9. METAS'!$R$20,INT((ROW()-14)/2),0)))</f>
        <v>135</v>
      </c>
      <c r="L24" s="631">
        <f ca="1">IF(MOD(ROW()-13,2)=0,IF(ISBLANK(OFFSET('11. SEGUIMIENTO 2026'!$P$14,INT((ROW()-13)/2),0)),"",OFFSET('11. SEGUIMIENTO 2026'!$P$14,INT((ROW()-13)/2),0)),IF(ISBLANK(OFFSET('9. METAS'!$S$20,INT((ROW()-14)/2),0)),"",OFFSET('9. METAS'!$S$20,INT((ROW()-14)/2),0)))</f>
        <v>135</v>
      </c>
      <c r="M24" s="632">
        <f ca="1">IF(MOD(ROW()-13,2)=0,IF(ISBLANK(OFFSET('11. SEGUIMIENTO 2026'!$Q$14,INT((ROW()-13)/2),0)),"",OFFSET('11. SEGUIMIENTO 2026'!$Q$14,INT((ROW()-13)/2),0)),IF(ISBLANK(OFFSET('9. METAS'!$T$20,INT((ROW()-14)/2),0)),"",OFFSET('9. METAS'!$T$20,INT((ROW()-14)/2),0)))</f>
        <v>135</v>
      </c>
      <c r="N24" s="685"/>
      <c r="O24" s="689"/>
      <c r="P24" s="691"/>
      <c r="Q24" s="83"/>
      <c r="R24" s="83"/>
      <c r="S24" s="83"/>
      <c r="T24" s="83"/>
      <c r="U24" s="83"/>
      <c r="V24" s="83"/>
      <c r="W24" s="83"/>
      <c r="X24" s="83"/>
      <c r="Y24" s="83"/>
      <c r="Z24" s="83"/>
    </row>
    <row r="25" spans="1:26" ht="92.25" customHeight="1">
      <c r="A25" s="83"/>
      <c r="B25" s="83"/>
      <c r="C25" s="641" t="str">
        <f ca="1">IF(ISBLANK(OFFSET('5. Pp (3 años)'!$C$46,INT((ROW()-13)/2),0)),"",OFFSET('5. Pp (3 años)'!$C$46,INT((ROW()-13)/2),0))</f>
        <v xml:space="preserve">Componente </v>
      </c>
      <c r="D25" s="643" t="str">
        <f ca="1">IF(ISBLANK(OFFSET('5. Pp (3 años)'!$D$46,INT((ROW()-13)/2),0)),"",OFFSET('5. Pp (3 años)'!$D$46,INT((ROW()-13)/2),0))</f>
        <v>3.1.1.1.2 Atención a solicitudes de personas no localizadas en el municipio de Benito Juárez</v>
      </c>
      <c r="E25" s="643" t="str">
        <f ca="1">IF(ISBLANK(OFFSET('5. Pp (3 años)'!$E$46,INT((ROW()-13)/2),0)),"",OFFSET('5. Pp (3 años)'!$E$46,INT((ROW()-13)/2),0))</f>
        <v>PSNLBJ: Porcentaje de solicitudes de personas no localizadas.</v>
      </c>
      <c r="F25" s="645" t="str">
        <f ca="1">IF(ISBLANK(OFFSET('5. Pp (3 años)'!$K$46,INT((ROW()-13)/2),0)),"",OFFSET('5. Pp (3 años)'!$K$46,INT((ROW()-13)/2),0))</f>
        <v>Ascedente</v>
      </c>
      <c r="G25" s="646" t="str">
        <f ca="1">IF(ISBLANK(OFFSET('5. Pp (3 años)'!$H$46,INT((ROW()-13)/2),0)),"",OFFSET('5. Pp (3 años)'!$H$46,INT((ROW()-13)/2),0))</f>
        <v>Trimestral</v>
      </c>
      <c r="H25" s="648">
        <f ca="1">IF(ISBLANK(OFFSET('9. METAS'!$K$20,INT((ROW()-13)/2),0)),"",OFFSET('9. METAS'!$K$20,INT((ROW()-13)/2),0))</f>
        <v>200</v>
      </c>
      <c r="I25" s="650" t="s">
        <v>1697</v>
      </c>
      <c r="J25" s="630">
        <f ca="1">IF(MOD(ROW()-13,2)=0,IF(ISBLANK(OFFSET('11. SEGUIMIENTO 2026'!$N$14,INT((ROW()-13)/2),0)),"",OFFSET('11. SEGUIMIENTO 2026'!$N$14,INT((ROW()-13)/2),0)),IF(ISBLANK(OFFSET('9. METAS'!$Q$20,INT((ROW()-14)/2),0)),"",OFFSET('9. METAS'!$Q$20,INT((ROW()-14)/2),0)))</f>
        <v>325</v>
      </c>
      <c r="K25" s="631">
        <v>345</v>
      </c>
      <c r="L25" s="631" t="s">
        <v>1807</v>
      </c>
      <c r="M25" s="632" t="s">
        <v>1807</v>
      </c>
      <c r="N25" s="684">
        <f ca="1">IFERROR(K25/K26,"ND")</f>
        <v>6.9</v>
      </c>
      <c r="O25" s="688">
        <f ca="1">IFERROR(((J25+K25)/H25),"ND")</f>
        <v>3.35</v>
      </c>
      <c r="P25" s="690" t="s">
        <v>1703</v>
      </c>
      <c r="Q25" s="83"/>
      <c r="R25" s="83"/>
      <c r="S25" s="83"/>
      <c r="T25" s="83"/>
      <c r="U25" s="83"/>
      <c r="V25" s="83"/>
      <c r="W25" s="83"/>
      <c r="X25" s="83"/>
      <c r="Y25" s="83"/>
      <c r="Z25" s="83"/>
    </row>
    <row r="26" spans="1:26" ht="92.25" customHeight="1">
      <c r="A26" s="83"/>
      <c r="B26" s="83"/>
      <c r="C26" s="642"/>
      <c r="D26" s="644"/>
      <c r="E26" s="644"/>
      <c r="F26" s="644"/>
      <c r="G26" s="647"/>
      <c r="H26" s="649"/>
      <c r="I26" s="651"/>
      <c r="J26" s="630">
        <f ca="1">IF(MOD(ROW()-13,2)=0,IF(ISBLANK(OFFSET('11. SEGUIMIENTO 2026'!$N$14,INT((ROW()-13)/2),0)),"",OFFSET('11. SEGUIMIENTO 2026'!$N$14,INT((ROW()-13)/2),0)),IF(ISBLANK(OFFSET('9. METAS'!$Q$20,INT((ROW()-14)/2),0)),"",OFFSET('9. METAS'!$Q$20,INT((ROW()-14)/2),0)))</f>
        <v>50</v>
      </c>
      <c r="K26" s="631">
        <f ca="1">IF(MOD(ROW()-13,2)=0,IF(ISBLANK(OFFSET('11. SEGUIMIENTO 2026'!$O$14,INT((ROW()-13)/2),0)),"",OFFSET('11. SEGUIMIENTO 2026'!$O$14,INT((ROW()-13)/2),0)),IF(ISBLANK(OFFSET('9. METAS'!$R$20,INT((ROW()-14)/2),0)),"",OFFSET('9. METAS'!$R$20,INT((ROW()-14)/2),0)))</f>
        <v>50</v>
      </c>
      <c r="L26" s="631">
        <f ca="1">IF(MOD(ROW()-13,2)=0,IF(ISBLANK(OFFSET('11. SEGUIMIENTO 2026'!$P$14,INT((ROW()-13)/2),0)),"",OFFSET('11. SEGUIMIENTO 2026'!$P$14,INT((ROW()-13)/2),0)),IF(ISBLANK(OFFSET('9. METAS'!$S$20,INT((ROW()-14)/2),0)),"",OFFSET('9. METAS'!$S$20,INT((ROW()-14)/2),0)))</f>
        <v>50</v>
      </c>
      <c r="M26" s="632">
        <f ca="1">IF(MOD(ROW()-13,2)=0,IF(ISBLANK(OFFSET('11. SEGUIMIENTO 2026'!$Q$14,INT((ROW()-13)/2),0)),"",OFFSET('11. SEGUIMIENTO 2026'!$Q$14,INT((ROW()-13)/2),0)),IF(ISBLANK(OFFSET('9. METAS'!$T$20,INT((ROW()-14)/2),0)),"",OFFSET('9. METAS'!$T$20,INT((ROW()-14)/2),0)))</f>
        <v>50</v>
      </c>
      <c r="N26" s="685"/>
      <c r="O26" s="689"/>
      <c r="P26" s="691"/>
      <c r="Q26" s="83"/>
      <c r="R26" s="83"/>
      <c r="S26" s="83"/>
      <c r="T26" s="83"/>
      <c r="U26" s="83"/>
      <c r="V26" s="83"/>
      <c r="W26" s="83"/>
      <c r="X26" s="83"/>
      <c r="Y26" s="83"/>
      <c r="Z26" s="83"/>
    </row>
    <row r="27" spans="1:26" ht="92.25" customHeight="1">
      <c r="A27" s="83"/>
      <c r="B27" s="83"/>
      <c r="C27" s="641" t="str">
        <f ca="1">IF(ISBLANK(OFFSET('5. Pp (3 años)'!$C$46,INT((ROW()-13)/2),0)),"",OFFSET('5. Pp (3 años)'!$C$46,INT((ROW()-13)/2),0))</f>
        <v>Actividad</v>
      </c>
      <c r="D27" s="643" t="str">
        <f ca="1">IF(ISBLANK(OFFSET('5. Pp (3 años)'!$D$46,INT((ROW()-13)/2),0)),"",OFFSET('5. Pp (3 años)'!$D$46,INT((ROW()-13)/2),0))</f>
        <v>3.1.1.1.2.1 Seguimiento, asesorias y acompañamiento en reportes de personas no localizadas en el municipio de Benito Juárez</v>
      </c>
      <c r="E27" s="643" t="str">
        <f ca="1">IF(ISBLANK(OFFSET('5. Pp (3 años)'!$E$46,INT((ROW()-13)/2),0)),"",OFFSET('5. Pp (3 años)'!$E$46,INT((ROW()-13)/2),0))</f>
        <v>PSAAPNLBJ: Porcentaje de Seguimiento,asesoria y apoyo en reportes de personas no localizadas en el municipio de Benito Juárez</v>
      </c>
      <c r="F27" s="645" t="str">
        <f ca="1">IF(ISBLANK(OFFSET('5. Pp (3 años)'!$K$46,INT((ROW()-13)/2),0)),"",OFFSET('5. Pp (3 años)'!$K$46,INT((ROW()-13)/2),0))</f>
        <v>Ascedente</v>
      </c>
      <c r="G27" s="646" t="str">
        <f ca="1">IF(ISBLANK(OFFSET('5. Pp (3 años)'!$H$46,INT((ROW()-13)/2),0)),"",OFFSET('5. Pp (3 años)'!$H$46,INT((ROW()-13)/2),0))</f>
        <v>Trimestral</v>
      </c>
      <c r="H27" s="648">
        <f ca="1">IF(ISBLANK(OFFSET('9. METAS'!$K$20,INT((ROW()-13)/2),0)),"",OFFSET('9. METAS'!$K$20,INT((ROW()-13)/2),0))</f>
        <v>100</v>
      </c>
      <c r="I27" s="650" t="s">
        <v>1697</v>
      </c>
      <c r="J27" s="630">
        <f ca="1">IF(MOD(ROW()-13,2)=0,IF(ISBLANK(OFFSET('11. SEGUIMIENTO 2026'!$N$14,INT((ROW()-13)/2),0)),"",OFFSET('11. SEGUIMIENTO 2026'!$N$14,INT((ROW()-13)/2),0)),IF(ISBLANK(OFFSET('9. METAS'!$Q$20,INT((ROW()-14)/2),0)),"",OFFSET('9. METAS'!$Q$20,INT((ROW()-14)/2),0)))</f>
        <v>325</v>
      </c>
      <c r="K27" s="631">
        <v>344</v>
      </c>
      <c r="L27" s="631" t="s">
        <v>1807</v>
      </c>
      <c r="M27" s="632" t="s">
        <v>1807</v>
      </c>
      <c r="N27" s="684">
        <f ca="1">IFERROR(K27/K28,"ND")</f>
        <v>13.76</v>
      </c>
      <c r="O27" s="688">
        <f ca="1">IFERROR(((J27+K27)/H27),"ND")</f>
        <v>6.69</v>
      </c>
      <c r="P27" s="690" t="s">
        <v>1704</v>
      </c>
      <c r="Q27" s="83"/>
      <c r="R27" s="83"/>
      <c r="S27" s="83"/>
      <c r="T27" s="83"/>
      <c r="U27" s="83"/>
      <c r="V27" s="83"/>
      <c r="W27" s="83"/>
      <c r="X27" s="83"/>
      <c r="Y27" s="83"/>
      <c r="Z27" s="83"/>
    </row>
    <row r="28" spans="1:26" ht="92.25" customHeight="1">
      <c r="A28" s="83"/>
      <c r="B28" s="83"/>
      <c r="C28" s="642"/>
      <c r="D28" s="644"/>
      <c r="E28" s="644"/>
      <c r="F28" s="644"/>
      <c r="G28" s="647"/>
      <c r="H28" s="649"/>
      <c r="I28" s="651"/>
      <c r="J28" s="630">
        <f ca="1">IF(MOD(ROW()-13,2)=0,IF(ISBLANK(OFFSET('11. SEGUIMIENTO 2026'!$N$14,INT((ROW()-13)/2),0)),"",OFFSET('11. SEGUIMIENTO 2026'!$N$14,INT((ROW()-13)/2),0)),IF(ISBLANK(OFFSET('9. METAS'!$Q$20,INT((ROW()-14)/2),0)),"",OFFSET('9. METAS'!$Q$20,INT((ROW()-14)/2),0)))</f>
        <v>25</v>
      </c>
      <c r="K28" s="631">
        <f ca="1">IF(MOD(ROW()-13,2)=0,IF(ISBLANK(OFFSET('11. SEGUIMIENTO 2026'!$O$14,INT((ROW()-13)/2),0)),"",OFFSET('11. SEGUIMIENTO 2026'!$O$14,INT((ROW()-13)/2),0)),IF(ISBLANK(OFFSET('9. METAS'!$R$20,INT((ROW()-14)/2),0)),"",OFFSET('9. METAS'!$R$20,INT((ROW()-14)/2),0)))</f>
        <v>25</v>
      </c>
      <c r="L28" s="631">
        <f ca="1">IF(MOD(ROW()-13,2)=0,IF(ISBLANK(OFFSET('11. SEGUIMIENTO 2026'!$P$14,INT((ROW()-13)/2),0)),"",OFFSET('11. SEGUIMIENTO 2026'!$P$14,INT((ROW()-13)/2),0)),IF(ISBLANK(OFFSET('9. METAS'!$S$20,INT((ROW()-14)/2),0)),"",OFFSET('9. METAS'!$S$20,INT((ROW()-14)/2),0)))</f>
        <v>25</v>
      </c>
      <c r="M28" s="632">
        <f ca="1">IF(MOD(ROW()-13,2)=0,IF(ISBLANK(OFFSET('11. SEGUIMIENTO 2026'!$Q$14,INT((ROW()-13)/2),0)),"",OFFSET('11. SEGUIMIENTO 2026'!$Q$14,INT((ROW()-13)/2),0)),IF(ISBLANK(OFFSET('9. METAS'!$T$20,INT((ROW()-14)/2),0)),"",OFFSET('9. METAS'!$T$20,INT((ROW()-14)/2),0)))</f>
        <v>25</v>
      </c>
      <c r="N28" s="685"/>
      <c r="O28" s="689"/>
      <c r="P28" s="691"/>
      <c r="Q28" s="83"/>
      <c r="R28" s="83"/>
      <c r="S28" s="83"/>
      <c r="T28" s="83"/>
      <c r="U28" s="83"/>
      <c r="V28" s="83"/>
      <c r="W28" s="83"/>
      <c r="X28" s="83"/>
      <c r="Y28" s="83"/>
      <c r="Z28" s="83"/>
    </row>
    <row r="29" spans="1:26" ht="92.25" customHeight="1">
      <c r="A29" s="83"/>
      <c r="B29" s="83"/>
      <c r="C29" s="641" t="str">
        <f ca="1">IF(ISBLANK(OFFSET('5. Pp (3 años)'!$C$46,INT((ROW()-13)/2),0)),"",OFFSET('5. Pp (3 años)'!$C$46,INT((ROW()-13)/2),0))</f>
        <v>Actividad</v>
      </c>
      <c r="D29" s="643" t="str">
        <f ca="1">IF(ISBLANK(OFFSET('5. Pp (3 años)'!$D$46,INT((ROW()-13)/2),0)),"",OFFSET('5. Pp (3 años)'!$D$46,INT((ROW()-13)/2),0))</f>
        <v>3.1.1.1.2.2 Asistencia de Reportes de Personas No Localizadas</v>
      </c>
      <c r="E29" s="643" t="str">
        <f ca="1">IF(ISBLANK(OFFSET('5. Pp (3 años)'!$E$46,INT((ROW()-13)/2),0)),"",OFFSET('5. Pp (3 años)'!$E$46,INT((ROW()-13)/2),0))</f>
        <v>PARPNL: Porcentaje de Asistencia de Reportes de Personas No Localizadas</v>
      </c>
      <c r="F29" s="645" t="str">
        <f ca="1">IF(ISBLANK(OFFSET('5. Pp (3 años)'!$K$46,INT((ROW()-13)/2),0)),"",OFFSET('5. Pp (3 años)'!$K$46,INT((ROW()-13)/2),0))</f>
        <v>Ascedente</v>
      </c>
      <c r="G29" s="646" t="str">
        <f ca="1">IF(ISBLANK(OFFSET('5. Pp (3 años)'!$H$46,INT((ROW()-13)/2),0)),"",OFFSET('5. Pp (3 años)'!$H$46,INT((ROW()-13)/2),0))</f>
        <v>Trimestral</v>
      </c>
      <c r="H29" s="648">
        <f ca="1">IF(ISBLANK(OFFSET('9. METAS'!$K$20,INT((ROW()-13)/2),0)),"",OFFSET('9. METAS'!$K$20,INT((ROW()-13)/2),0))</f>
        <v>100</v>
      </c>
      <c r="I29" s="650" t="s">
        <v>1697</v>
      </c>
      <c r="J29" s="630">
        <f ca="1">IF(MOD(ROW()-13,2)=0,IF(ISBLANK(OFFSET('11. SEGUIMIENTO 2026'!$N$14,INT((ROW()-13)/2),0)),"",OFFSET('11. SEGUIMIENTO 2026'!$N$14,INT((ROW()-13)/2),0)),IF(ISBLANK(OFFSET('9. METAS'!$Q$20,INT((ROW()-14)/2),0)),"",OFFSET('9. METAS'!$Q$20,INT((ROW()-14)/2),0)))</f>
        <v>325</v>
      </c>
      <c r="K29" s="631">
        <v>344</v>
      </c>
      <c r="L29" s="631" t="s">
        <v>1807</v>
      </c>
      <c r="M29" s="632" t="s">
        <v>1807</v>
      </c>
      <c r="N29" s="684">
        <f ca="1">IFERROR(K29/K30,"ND")</f>
        <v>13.76</v>
      </c>
      <c r="O29" s="688">
        <f ca="1">IFERROR(((J29+K29)/H29),"ND")</f>
        <v>6.69</v>
      </c>
      <c r="P29" s="690" t="s">
        <v>1705</v>
      </c>
      <c r="Q29" s="83"/>
      <c r="R29" s="83"/>
      <c r="S29" s="83"/>
      <c r="T29" s="83"/>
      <c r="U29" s="83"/>
      <c r="V29" s="83"/>
      <c r="W29" s="83"/>
      <c r="X29" s="83"/>
      <c r="Y29" s="83"/>
      <c r="Z29" s="83"/>
    </row>
    <row r="30" spans="1:26" ht="92.25" customHeight="1">
      <c r="A30" s="83"/>
      <c r="B30" s="83"/>
      <c r="C30" s="642"/>
      <c r="D30" s="644"/>
      <c r="E30" s="644"/>
      <c r="F30" s="644"/>
      <c r="G30" s="647"/>
      <c r="H30" s="649"/>
      <c r="I30" s="651"/>
      <c r="J30" s="630">
        <f ca="1">IF(MOD(ROW()-13,2)=0,IF(ISBLANK(OFFSET('11. SEGUIMIENTO 2026'!$N$14,INT((ROW()-13)/2),0)),"",OFFSET('11. SEGUIMIENTO 2026'!$N$14,INT((ROW()-13)/2),0)),IF(ISBLANK(OFFSET('9. METAS'!$Q$20,INT((ROW()-14)/2),0)),"",OFFSET('9. METAS'!$Q$20,INT((ROW()-14)/2),0)))</f>
        <v>25</v>
      </c>
      <c r="K30" s="631">
        <f ca="1">IF(MOD(ROW()-13,2)=0,IF(ISBLANK(OFFSET('11. SEGUIMIENTO 2026'!$O$14,INT((ROW()-13)/2),0)),"",OFFSET('11. SEGUIMIENTO 2026'!$O$14,INT((ROW()-13)/2),0)),IF(ISBLANK(OFFSET('9. METAS'!$R$20,INT((ROW()-14)/2),0)),"",OFFSET('9. METAS'!$R$20,INT((ROW()-14)/2),0)))</f>
        <v>25</v>
      </c>
      <c r="L30" s="631">
        <f ca="1">IF(MOD(ROW()-13,2)=0,IF(ISBLANK(OFFSET('11. SEGUIMIENTO 2026'!$P$14,INT((ROW()-13)/2),0)),"",OFFSET('11. SEGUIMIENTO 2026'!$P$14,INT((ROW()-13)/2),0)),IF(ISBLANK(OFFSET('9. METAS'!$S$20,INT((ROW()-14)/2),0)),"",OFFSET('9. METAS'!$S$20,INT((ROW()-14)/2),0)))</f>
        <v>25</v>
      </c>
      <c r="M30" s="632">
        <f ca="1">IF(MOD(ROW()-13,2)=0,IF(ISBLANK(OFFSET('11. SEGUIMIENTO 2026'!$Q$14,INT((ROW()-13)/2),0)),"",OFFSET('11. SEGUIMIENTO 2026'!$Q$14,INT((ROW()-13)/2),0)),IF(ISBLANK(OFFSET('9. METAS'!$T$20,INT((ROW()-14)/2),0)),"",OFFSET('9. METAS'!$T$20,INT((ROW()-14)/2),0)))</f>
        <v>25</v>
      </c>
      <c r="N30" s="685"/>
      <c r="O30" s="689"/>
      <c r="P30" s="691"/>
      <c r="Q30" s="83"/>
      <c r="R30" s="83"/>
      <c r="S30" s="83"/>
      <c r="T30" s="83"/>
      <c r="U30" s="83"/>
      <c r="V30" s="83"/>
      <c r="W30" s="83"/>
      <c r="X30" s="83"/>
      <c r="Y30" s="83"/>
      <c r="Z30" s="83"/>
    </row>
    <row r="31" spans="1:26" ht="92.25" customHeight="1">
      <c r="A31" s="83"/>
      <c r="B31" s="83"/>
      <c r="C31" s="641" t="str">
        <f ca="1">IF(ISBLANK(OFFSET('5. Pp (3 años)'!$C$46,INT((ROW()-13)/2),0)),"",OFFSET('5. Pp (3 años)'!$C$46,INT((ROW()-13)/2),0))</f>
        <v xml:space="preserve">Componente </v>
      </c>
      <c r="D31" s="643" t="str">
        <f ca="1">IF(ISBLANK(OFFSET('5. Pp (3 años)'!$D$46,INT((ROW()-13)/2),0)),"",OFFSET('5. Pp (3 años)'!$D$46,INT((ROW()-13)/2),0))</f>
        <v>3.1.1.1.3 Solicitudes administrativas de las Direcciones adscritas a la Secretaría General emitidas.</v>
      </c>
      <c r="E31" s="643" t="str">
        <f ca="1">IF(ISBLANK(OFFSET('5. Pp (3 años)'!$E$46,INT((ROW()-13)/2),0)),"",OFFSET('5. Pp (3 años)'!$E$46,INT((ROW()-13)/2),0))</f>
        <v>PSAE: Porcentaje de solicitudes administrativas emitidas.</v>
      </c>
      <c r="F31" s="645" t="str">
        <f ca="1">IF(ISBLANK(OFFSET('5. Pp (3 años)'!$K$46,INT((ROW()-13)/2),0)),"",OFFSET('5. Pp (3 años)'!$K$46,INT((ROW()-13)/2),0))</f>
        <v>Ascendente</v>
      </c>
      <c r="G31" s="646" t="str">
        <f ca="1">IF(ISBLANK(OFFSET('5. Pp (3 años)'!$H$46,INT((ROW()-13)/2),0)),"",OFFSET('5. Pp (3 años)'!$H$46,INT((ROW()-13)/2),0))</f>
        <v>Trimestral</v>
      </c>
      <c r="H31" s="648">
        <f ca="1">IF(ISBLANK(OFFSET('9. METAS'!$K$20,INT((ROW()-13)/2),0)),"",OFFSET('9. METAS'!$K$20,INT((ROW()-13)/2),0))</f>
        <v>1155</v>
      </c>
      <c r="I31" s="650" t="s">
        <v>1697</v>
      </c>
      <c r="J31" s="630">
        <f ca="1">IF(MOD(ROW()-13,2)=0,IF(ISBLANK(OFFSET('11. SEGUIMIENTO 2026'!$N$14,INT((ROW()-13)/2),0)),"",OFFSET('11. SEGUIMIENTO 2026'!$N$14,INT((ROW()-13)/2),0)),IF(ISBLANK(OFFSET('9. METAS'!$Q$20,INT((ROW()-14)/2),0)),"",OFFSET('9. METAS'!$Q$20,INT((ROW()-14)/2),0)))</f>
        <v>301</v>
      </c>
      <c r="K31" s="631">
        <f ca="1">IF(MOD(ROW()-13,2)=0,IF(ISBLANK(OFFSET('11. SEGUIMIENTO 2026'!$O$14,INT((ROW()-13)/2),0)),"",OFFSET('11. SEGUIMIENTO 2026'!$O$14,INT((ROW()-13)/2),0)),IF(ISBLANK(OFFSET('9. METAS'!$R$20,INT((ROW()-14)/2),0)),"",OFFSET('9. METAS'!$R$20,INT((ROW()-14)/2),0)))</f>
        <v>304</v>
      </c>
      <c r="L31" s="631" t="s">
        <v>1807</v>
      </c>
      <c r="M31" s="632" t="s">
        <v>1807</v>
      </c>
      <c r="N31" s="684">
        <f ca="1">IFERROR(K31/K32,"ND")</f>
        <v>1</v>
      </c>
      <c r="O31" s="688">
        <f ca="1">IFERROR(((J31+K31)/H31),"ND")</f>
        <v>0.52380952380952384</v>
      </c>
      <c r="P31" s="690" t="s">
        <v>1706</v>
      </c>
      <c r="Q31" s="83"/>
      <c r="R31" s="83"/>
      <c r="S31" s="83"/>
      <c r="T31" s="83"/>
      <c r="U31" s="83"/>
      <c r="V31" s="83"/>
      <c r="W31" s="83"/>
      <c r="X31" s="83"/>
      <c r="Y31" s="83"/>
      <c r="Z31" s="83"/>
    </row>
    <row r="32" spans="1:26" ht="92.25" customHeight="1">
      <c r="A32" s="83"/>
      <c r="B32" s="83"/>
      <c r="C32" s="642"/>
      <c r="D32" s="644"/>
      <c r="E32" s="644"/>
      <c r="F32" s="644"/>
      <c r="G32" s="647"/>
      <c r="H32" s="649"/>
      <c r="I32" s="651"/>
      <c r="J32" s="630">
        <f ca="1">IF(MOD(ROW()-13,2)=0,IF(ISBLANK(OFFSET('11. SEGUIMIENTO 2026'!$N$14,INT((ROW()-13)/2),0)),"",OFFSET('11. SEGUIMIENTO 2026'!$N$14,INT((ROW()-13)/2),0)),IF(ISBLANK(OFFSET('9. METAS'!$Q$20,INT((ROW()-14)/2),0)),"",OFFSET('9. METAS'!$Q$20,INT((ROW()-14)/2),0)))</f>
        <v>301</v>
      </c>
      <c r="K32" s="631">
        <f ca="1">IF(MOD(ROW()-13,2)=0,IF(ISBLANK(OFFSET('11. SEGUIMIENTO 2026'!$O$14,INT((ROW()-13)/2),0)),"",OFFSET('11. SEGUIMIENTO 2026'!$O$14,INT((ROW()-13)/2),0)),IF(ISBLANK(OFFSET('9. METAS'!$R$20,INT((ROW()-14)/2),0)),"",OFFSET('9. METAS'!$R$20,INT((ROW()-14)/2),0)))</f>
        <v>304</v>
      </c>
      <c r="L32" s="631">
        <f ca="1">IF(MOD(ROW()-13,2)=0,IF(ISBLANK(OFFSET('11. SEGUIMIENTO 2026'!$P$14,INT((ROW()-13)/2),0)),"",OFFSET('11. SEGUIMIENTO 2026'!$P$14,INT((ROW()-13)/2),0)),IF(ISBLANK(OFFSET('9. METAS'!$S$20,INT((ROW()-14)/2),0)),"",OFFSET('9. METAS'!$S$20,INT((ROW()-14)/2),0)))</f>
        <v>304</v>
      </c>
      <c r="M32" s="632">
        <f ca="1">IF(MOD(ROW()-13,2)=0,IF(ISBLANK(OFFSET('11. SEGUIMIENTO 2026'!$Q$14,INT((ROW()-13)/2),0)),"",OFFSET('11. SEGUIMIENTO 2026'!$Q$14,INT((ROW()-13)/2),0)),IF(ISBLANK(OFFSET('9. METAS'!$T$20,INT((ROW()-14)/2),0)),"",OFFSET('9. METAS'!$T$20,INT((ROW()-14)/2),0)))</f>
        <v>246</v>
      </c>
      <c r="N32" s="685"/>
      <c r="O32" s="689"/>
      <c r="P32" s="691"/>
      <c r="Q32" s="83"/>
      <c r="R32" s="83"/>
      <c r="S32" s="83"/>
      <c r="T32" s="83"/>
      <c r="U32" s="83"/>
      <c r="V32" s="83"/>
      <c r="W32" s="83"/>
      <c r="X32" s="83"/>
      <c r="Y32" s="83"/>
      <c r="Z32" s="83"/>
    </row>
    <row r="33" spans="1:26" ht="92.25" customHeight="1">
      <c r="A33" s="83"/>
      <c r="B33" s="83"/>
      <c r="C33" s="641" t="str">
        <f ca="1">IF(ISBLANK(OFFSET('5. Pp (3 años)'!$C$46,INT((ROW()-13)/2),0)),"",OFFSET('5. Pp (3 años)'!$C$46,INT((ROW()-13)/2),0))</f>
        <v>Actividad</v>
      </c>
      <c r="D33" s="643" t="str">
        <f ca="1">IF(ISBLANK(OFFSET('5. Pp (3 años)'!$D$46,INT((ROW()-13)/2),0)),"",OFFSET('5. Pp (3 años)'!$D$46,INT((ROW()-13)/2),0))</f>
        <v xml:space="preserve">3.1.1.1.3.1 Gestión en la documentación de los movimientos de personal de la Oficina de la Secretaría General. 
</v>
      </c>
      <c r="E33" s="643" t="str">
        <f ca="1">IF(ISBLANK(OFFSET('5. Pp (3 años)'!$E$46,INT((ROW()-13)/2),0)),"",OFFSET('5. Pp (3 años)'!$E$46,INT((ROW()-13)/2),0))</f>
        <v>DGMP:  Porcentaje de Documentos de movimientos de personal gestionados.</v>
      </c>
      <c r="F33" s="645" t="str">
        <f ca="1">IF(ISBLANK(OFFSET('5. Pp (3 años)'!$K$46,INT((ROW()-13)/2),0)),"",OFFSET('5. Pp (3 años)'!$K$46,INT((ROW()-13)/2),0))</f>
        <v>Ascendente</v>
      </c>
      <c r="G33" s="646" t="str">
        <f ca="1">IF(ISBLANK(OFFSET('5. Pp (3 años)'!$H$46,INT((ROW()-13)/2),0)),"",OFFSET('5. Pp (3 años)'!$H$46,INT((ROW()-13)/2),0))</f>
        <v>Trimestral</v>
      </c>
      <c r="H33" s="648">
        <f ca="1">IF(ISBLANK(OFFSET('9. METAS'!$K$20,INT((ROW()-13)/2),0)),"",OFFSET('9. METAS'!$K$20,INT((ROW()-13)/2),0))</f>
        <v>170</v>
      </c>
      <c r="I33" s="650" t="s">
        <v>1697</v>
      </c>
      <c r="J33" s="630">
        <f ca="1">IF(MOD(ROW()-13,2)=0,IF(ISBLANK(OFFSET('11. SEGUIMIENTO 2026'!$N$14,INT((ROW()-13)/2),0)),"",OFFSET('11. SEGUIMIENTO 2026'!$N$14,INT((ROW()-13)/2),0)),IF(ISBLANK(OFFSET('9. METAS'!$Q$20,INT((ROW()-14)/2),0)),"",OFFSET('9. METAS'!$Q$20,INT((ROW()-14)/2),0)))</f>
        <v>49</v>
      </c>
      <c r="K33" s="631">
        <f ca="1">IF(MOD(ROW()-13,2)=0,IF(ISBLANK(OFFSET('11. SEGUIMIENTO 2026'!$O$14,INT((ROW()-13)/2),0)),"",OFFSET('11. SEGUIMIENTO 2026'!$O$14,INT((ROW()-13)/2),0)),IF(ISBLANK(OFFSET('9. METAS'!$R$20,INT((ROW()-14)/2),0)),"",OFFSET('9. METAS'!$R$20,INT((ROW()-14)/2),0)))</f>
        <v>42</v>
      </c>
      <c r="L33" s="631" t="s">
        <v>1807</v>
      </c>
      <c r="M33" s="632" t="s">
        <v>1807</v>
      </c>
      <c r="N33" s="684">
        <f ca="1">IFERROR(K33/K34,"ND")</f>
        <v>1</v>
      </c>
      <c r="O33" s="688">
        <f ca="1">IFERROR(((J33+K33)/H33),"ND")</f>
        <v>0.53529411764705881</v>
      </c>
      <c r="P33" s="690" t="s">
        <v>1707</v>
      </c>
      <c r="Q33" s="83"/>
      <c r="R33" s="83"/>
      <c r="S33" s="83"/>
      <c r="T33" s="83"/>
      <c r="U33" s="83"/>
      <c r="V33" s="83"/>
      <c r="W33" s="83"/>
      <c r="X33" s="83"/>
      <c r="Y33" s="83"/>
      <c r="Z33" s="83"/>
    </row>
    <row r="34" spans="1:26" ht="92.25" customHeight="1">
      <c r="A34" s="83"/>
      <c r="B34" s="83"/>
      <c r="C34" s="642"/>
      <c r="D34" s="644"/>
      <c r="E34" s="644"/>
      <c r="F34" s="644"/>
      <c r="G34" s="647"/>
      <c r="H34" s="649"/>
      <c r="I34" s="651"/>
      <c r="J34" s="630">
        <f ca="1">IF(MOD(ROW()-13,2)=0,IF(ISBLANK(OFFSET('11. SEGUIMIENTO 2026'!$N$14,INT((ROW()-13)/2),0)),"",OFFSET('11. SEGUIMIENTO 2026'!$N$14,INT((ROW()-13)/2),0)),IF(ISBLANK(OFFSET('9. METAS'!$Q$20,INT((ROW()-14)/2),0)),"",OFFSET('9. METAS'!$Q$20,INT((ROW()-14)/2),0)))</f>
        <v>49</v>
      </c>
      <c r="K34" s="631">
        <f ca="1">IF(MOD(ROW()-13,2)=0,IF(ISBLANK(OFFSET('11. SEGUIMIENTO 2026'!$O$14,INT((ROW()-13)/2),0)),"",OFFSET('11. SEGUIMIENTO 2026'!$O$14,INT((ROW()-13)/2),0)),IF(ISBLANK(OFFSET('9. METAS'!$R$20,INT((ROW()-14)/2),0)),"",OFFSET('9. METAS'!$R$20,INT((ROW()-14)/2),0)))</f>
        <v>42</v>
      </c>
      <c r="L34" s="631">
        <f ca="1">IF(MOD(ROW()-13,2)=0,IF(ISBLANK(OFFSET('11. SEGUIMIENTO 2026'!$P$14,INT((ROW()-13)/2),0)),"",OFFSET('11. SEGUIMIENTO 2026'!$P$14,INT((ROW()-13)/2),0)),IF(ISBLANK(OFFSET('9. METAS'!$S$20,INT((ROW()-14)/2),0)),"",OFFSET('9. METAS'!$S$20,INT((ROW()-14)/2),0)))</f>
        <v>42</v>
      </c>
      <c r="M34" s="632">
        <f ca="1">IF(MOD(ROW()-13,2)=0,IF(ISBLANK(OFFSET('11. SEGUIMIENTO 2026'!$Q$14,INT((ROW()-13)/2),0)),"",OFFSET('11. SEGUIMIENTO 2026'!$Q$14,INT((ROW()-13)/2),0)),IF(ISBLANK(OFFSET('9. METAS'!$T$20,INT((ROW()-14)/2),0)),"",OFFSET('9. METAS'!$T$20,INT((ROW()-14)/2),0)))</f>
        <v>37</v>
      </c>
      <c r="N34" s="685"/>
      <c r="O34" s="689"/>
      <c r="P34" s="691"/>
      <c r="Q34" s="83"/>
      <c r="R34" s="83"/>
      <c r="S34" s="83"/>
      <c r="T34" s="83"/>
      <c r="U34" s="83"/>
      <c r="V34" s="83"/>
      <c r="W34" s="83"/>
      <c r="X34" s="83"/>
      <c r="Y34" s="83"/>
      <c r="Z34" s="83"/>
    </row>
    <row r="35" spans="1:26" ht="92.25" customHeight="1">
      <c r="A35" s="83"/>
      <c r="B35" s="83"/>
      <c r="C35" s="641" t="str">
        <f ca="1">IF(ISBLANK(OFFSET('5. Pp (3 años)'!$C$46,INT((ROW()-13)/2),0)),"",OFFSET('5. Pp (3 años)'!$C$46,INT((ROW()-13)/2),0))</f>
        <v>Actividad</v>
      </c>
      <c r="D35" s="643" t="str">
        <f ca="1">IF(ISBLANK(OFFSET('5. Pp (3 años)'!$D$46,INT((ROW()-13)/2),0)),"",OFFSET('5. Pp (3 años)'!$D$46,INT((ROW()-13)/2),0))</f>
        <v>3.1.1.1.3.2 Realización de gestiones técnicas para la operación de las Direcciones Adscritas a la Oficina de la Secretaría General.</v>
      </c>
      <c r="E35" s="643" t="str">
        <f ca="1">IF(ISBLANK(OFFSET('5. Pp (3 años)'!$E$46,INT((ROW()-13)/2),0)),"",OFFSET('5. Pp (3 años)'!$E$46,INT((ROW()-13)/2),0))</f>
        <v>PGTR: Porcentaje de Gestiones Técnicas realizadas.</v>
      </c>
      <c r="F35" s="645" t="str">
        <f ca="1">IF(ISBLANK(OFFSET('5. Pp (3 años)'!$K$46,INT((ROW()-13)/2),0)),"",OFFSET('5. Pp (3 años)'!$K$46,INT((ROW()-13)/2),0))</f>
        <v>Ascendente</v>
      </c>
      <c r="G35" s="646" t="str">
        <f ca="1">IF(ISBLANK(OFFSET('5. Pp (3 años)'!$H$46,INT((ROW()-13)/2),0)),"",OFFSET('5. Pp (3 años)'!$H$46,INT((ROW()-13)/2),0))</f>
        <v>Trimestral</v>
      </c>
      <c r="H35" s="648">
        <f ca="1">IF(ISBLANK(OFFSET('9. METAS'!$K$20,INT((ROW()-13)/2),0)),"",OFFSET('9. METAS'!$K$20,INT((ROW()-13)/2),0))</f>
        <v>417</v>
      </c>
      <c r="I35" s="650" t="s">
        <v>1697</v>
      </c>
      <c r="J35" s="630">
        <f ca="1">IF(MOD(ROW()-13,2)=0,IF(ISBLANK(OFFSET('11. SEGUIMIENTO 2026'!$N$14,INT((ROW()-13)/2),0)),"",OFFSET('11. SEGUIMIENTO 2026'!$N$14,INT((ROW()-13)/2),0)),IF(ISBLANK(OFFSET('9. METAS'!$Q$20,INT((ROW()-14)/2),0)),"",OFFSET('9. METAS'!$Q$20,INT((ROW()-14)/2),0)))</f>
        <v>123</v>
      </c>
      <c r="K35" s="631">
        <f ca="1">IF(MOD(ROW()-13,2)=0,IF(ISBLANK(OFFSET('11. SEGUIMIENTO 2026'!$O$14,INT((ROW()-13)/2),0)),"",OFFSET('11. SEGUIMIENTO 2026'!$O$14,INT((ROW()-13)/2),0)),IF(ISBLANK(OFFSET('9. METAS'!$R$20,INT((ROW()-14)/2),0)),"",OFFSET('9. METAS'!$R$20,INT((ROW()-14)/2),0)))</f>
        <v>98</v>
      </c>
      <c r="L35" s="631" t="s">
        <v>1807</v>
      </c>
      <c r="M35" s="632" t="s">
        <v>1807</v>
      </c>
      <c r="N35" s="684">
        <f ca="1">IFERROR(K35/K36,"ND")</f>
        <v>1</v>
      </c>
      <c r="O35" s="688">
        <f ca="1">IFERROR(((J35+K35)/H35),"ND")</f>
        <v>0.52997601918465231</v>
      </c>
      <c r="P35" s="690" t="s">
        <v>1708</v>
      </c>
      <c r="Q35" s="83"/>
      <c r="R35" s="83"/>
      <c r="S35" s="83"/>
      <c r="T35" s="83"/>
      <c r="U35" s="83"/>
      <c r="V35" s="83"/>
      <c r="W35" s="83"/>
      <c r="X35" s="83"/>
      <c r="Y35" s="83"/>
      <c r="Z35" s="83"/>
    </row>
    <row r="36" spans="1:26" ht="92.25" customHeight="1">
      <c r="A36" s="83"/>
      <c r="B36" s="83"/>
      <c r="C36" s="642"/>
      <c r="D36" s="644"/>
      <c r="E36" s="644"/>
      <c r="F36" s="644"/>
      <c r="G36" s="647"/>
      <c r="H36" s="649"/>
      <c r="I36" s="651"/>
      <c r="J36" s="630">
        <f ca="1">IF(MOD(ROW()-13,2)=0,IF(ISBLANK(OFFSET('11. SEGUIMIENTO 2026'!$N$14,INT((ROW()-13)/2),0)),"",OFFSET('11. SEGUIMIENTO 2026'!$N$14,INT((ROW()-13)/2),0)),IF(ISBLANK(OFFSET('9. METAS'!$Q$20,INT((ROW()-14)/2),0)),"",OFFSET('9. METAS'!$Q$20,INT((ROW()-14)/2),0)))</f>
        <v>123</v>
      </c>
      <c r="K36" s="631">
        <f ca="1">IF(MOD(ROW()-13,2)=0,IF(ISBLANK(OFFSET('11. SEGUIMIENTO 2026'!$O$14,INT((ROW()-13)/2),0)),"",OFFSET('11. SEGUIMIENTO 2026'!$O$14,INT((ROW()-13)/2),0)),IF(ISBLANK(OFFSET('9. METAS'!$R$20,INT((ROW()-14)/2),0)),"",OFFSET('9. METAS'!$R$20,INT((ROW()-14)/2),0)))</f>
        <v>98</v>
      </c>
      <c r="L36" s="631">
        <f ca="1">IF(MOD(ROW()-13,2)=0,IF(ISBLANK(OFFSET('11. SEGUIMIENTO 2026'!$P$14,INT((ROW()-13)/2),0)),"",OFFSET('11. SEGUIMIENTO 2026'!$P$14,INT((ROW()-13)/2),0)),IF(ISBLANK(OFFSET('9. METAS'!$S$20,INT((ROW()-14)/2),0)),"",OFFSET('9. METAS'!$S$20,INT((ROW()-14)/2),0)))</f>
        <v>98</v>
      </c>
      <c r="M36" s="632">
        <f ca="1">IF(MOD(ROW()-13,2)=0,IF(ISBLANK(OFFSET('11. SEGUIMIENTO 2026'!$Q$14,INT((ROW()-13)/2),0)),"",OFFSET('11. SEGUIMIENTO 2026'!$Q$14,INT((ROW()-13)/2),0)),IF(ISBLANK(OFFSET('9. METAS'!$T$20,INT((ROW()-14)/2),0)),"",OFFSET('9. METAS'!$T$20,INT((ROW()-14)/2),0)))</f>
        <v>98</v>
      </c>
      <c r="N36" s="685"/>
      <c r="O36" s="689"/>
      <c r="P36" s="691"/>
      <c r="Q36" s="83"/>
      <c r="R36" s="83"/>
      <c r="S36" s="83"/>
      <c r="T36" s="83"/>
      <c r="U36" s="83"/>
      <c r="V36" s="83"/>
      <c r="W36" s="83"/>
      <c r="X36" s="83"/>
      <c r="Y36" s="83"/>
      <c r="Z36" s="83"/>
    </row>
    <row r="37" spans="1:26" ht="92.25" customHeight="1">
      <c r="A37" s="83"/>
      <c r="B37" s="83"/>
      <c r="C37" s="641" t="str">
        <f ca="1">IF(ISBLANK(OFFSET('5. Pp (3 años)'!$C$46,INT((ROW()-13)/2),0)),"",OFFSET('5. Pp (3 años)'!$C$46,INT((ROW()-13)/2),0))</f>
        <v>Actividad</v>
      </c>
      <c r="D37" s="643" t="str">
        <f ca="1">IF(ISBLANK(OFFSET('5. Pp (3 años)'!$D$46,INT((ROW()-13)/2),0)),"",OFFSET('5. Pp (3 años)'!$D$46,INT((ROW()-13)/2),0))</f>
        <v>3.1.1.1.3.3 Atención a las solicitudes de   recursos materiales para abastecer a la Secretaría General y sus Direcciones Adscritas.</v>
      </c>
      <c r="E37" s="643" t="str">
        <f ca="1">IF(ISBLANK(OFFSET('5. Pp (3 años)'!$E$46,INT((ROW()-13)/2),0)),"",OFFSET('5. Pp (3 años)'!$E$46,INT((ROW()-13)/2),0))</f>
        <v>PRMG: Porcentaje de solicitudes de recursos materiales gestionados.</v>
      </c>
      <c r="F37" s="645" t="str">
        <f ca="1">IF(ISBLANK(OFFSET('5. Pp (3 años)'!$K$46,INT((ROW()-13)/2),0)),"",OFFSET('5. Pp (3 años)'!$K$46,INT((ROW()-13)/2),0))</f>
        <v>Ascendente</v>
      </c>
      <c r="G37" s="646" t="str">
        <f ca="1">IF(ISBLANK(OFFSET('5. Pp (3 años)'!$H$46,INT((ROW()-13)/2),0)),"",OFFSET('5. Pp (3 años)'!$H$46,INT((ROW()-13)/2),0))</f>
        <v>Trimestral</v>
      </c>
      <c r="H37" s="648">
        <f ca="1">IF(ISBLANK(OFFSET('9. METAS'!$K$20,INT((ROW()-13)/2),0)),"",OFFSET('9. METAS'!$K$20,INT((ROW()-13)/2),0))</f>
        <v>568</v>
      </c>
      <c r="I37" s="650" t="s">
        <v>1697</v>
      </c>
      <c r="J37" s="630">
        <f ca="1">IF(MOD(ROW()-13,2)=0,IF(ISBLANK(OFFSET('11. SEGUIMIENTO 2026'!$N$14,INT((ROW()-13)/2),0)),"",OFFSET('11. SEGUIMIENTO 2026'!$N$14,INT((ROW()-13)/2),0)),IF(ISBLANK(OFFSET('9. METAS'!$Q$20,INT((ROW()-14)/2),0)),"",OFFSET('9. METAS'!$Q$20,INT((ROW()-14)/2),0)))</f>
        <v>129</v>
      </c>
      <c r="K37" s="631">
        <f ca="1">IF(MOD(ROW()-13,2)=0,IF(ISBLANK(OFFSET('11. SEGUIMIENTO 2026'!$O$14,INT((ROW()-13)/2),0)),"",OFFSET('11. SEGUIMIENTO 2026'!$O$14,INT((ROW()-13)/2),0)),IF(ISBLANK(OFFSET('9. METAS'!$R$20,INT((ROW()-14)/2),0)),"",OFFSET('9. METAS'!$R$20,INT((ROW()-14)/2),0)))</f>
        <v>164</v>
      </c>
      <c r="L37" s="631" t="s">
        <v>1807</v>
      </c>
      <c r="M37" s="632" t="s">
        <v>1807</v>
      </c>
      <c r="N37" s="684">
        <f ca="1">IFERROR(K37/K38,"ND")</f>
        <v>1</v>
      </c>
      <c r="O37" s="688">
        <f ca="1">IFERROR(((J37+K37)/H37),"ND")</f>
        <v>0.51584507042253525</v>
      </c>
      <c r="P37" s="690" t="s">
        <v>1709</v>
      </c>
      <c r="Q37" s="83"/>
      <c r="R37" s="83"/>
      <c r="S37" s="83"/>
      <c r="T37" s="83"/>
      <c r="U37" s="83"/>
      <c r="V37" s="83"/>
      <c r="W37" s="83"/>
      <c r="X37" s="83"/>
      <c r="Y37" s="83"/>
      <c r="Z37" s="83"/>
    </row>
    <row r="38" spans="1:26" ht="92.25" customHeight="1">
      <c r="A38" s="83"/>
      <c r="B38" s="83"/>
      <c r="C38" s="642"/>
      <c r="D38" s="644"/>
      <c r="E38" s="644"/>
      <c r="F38" s="644"/>
      <c r="G38" s="647"/>
      <c r="H38" s="649"/>
      <c r="I38" s="651"/>
      <c r="J38" s="630">
        <f ca="1">IF(MOD(ROW()-13,2)=0,IF(ISBLANK(OFFSET('11. SEGUIMIENTO 2026'!$N$14,INT((ROW()-13)/2),0)),"",OFFSET('11. SEGUIMIENTO 2026'!$N$14,INT((ROW()-13)/2),0)),IF(ISBLANK(OFFSET('9. METAS'!$Q$20,INT((ROW()-14)/2),0)),"",OFFSET('9. METAS'!$Q$20,INT((ROW()-14)/2),0)))</f>
        <v>129</v>
      </c>
      <c r="K38" s="631">
        <f ca="1">IF(MOD(ROW()-13,2)=0,IF(ISBLANK(OFFSET('11. SEGUIMIENTO 2026'!$O$14,INT((ROW()-13)/2),0)),"",OFFSET('11. SEGUIMIENTO 2026'!$O$14,INT((ROW()-13)/2),0)),IF(ISBLANK(OFFSET('9. METAS'!$R$20,INT((ROW()-14)/2),0)),"",OFFSET('9. METAS'!$R$20,INT((ROW()-14)/2),0)))</f>
        <v>164</v>
      </c>
      <c r="L38" s="631">
        <f ca="1">IF(MOD(ROW()-13,2)=0,IF(ISBLANK(OFFSET('11. SEGUIMIENTO 2026'!$P$14,INT((ROW()-13)/2),0)),"",OFFSET('11. SEGUIMIENTO 2026'!$P$14,INT((ROW()-13)/2),0)),IF(ISBLANK(OFFSET('9. METAS'!$S$20,INT((ROW()-14)/2),0)),"",OFFSET('9. METAS'!$S$20,INT((ROW()-14)/2),0)))</f>
        <v>164</v>
      </c>
      <c r="M38" s="632">
        <f ca="1">IF(MOD(ROW()-13,2)=0,IF(ISBLANK(OFFSET('11. SEGUIMIENTO 2026'!$Q$14,INT((ROW()-13)/2),0)),"",OFFSET('11. SEGUIMIENTO 2026'!$Q$14,INT((ROW()-13)/2),0)),IF(ISBLANK(OFFSET('9. METAS'!$T$20,INT((ROW()-14)/2),0)),"",OFFSET('9. METAS'!$T$20,INT((ROW()-14)/2),0)))</f>
        <v>111</v>
      </c>
      <c r="N38" s="685"/>
      <c r="O38" s="689"/>
      <c r="P38" s="691"/>
      <c r="Q38" s="83"/>
      <c r="R38" s="83"/>
      <c r="S38" s="83"/>
      <c r="T38" s="83"/>
      <c r="U38" s="83"/>
      <c r="V38" s="83"/>
      <c r="W38" s="83"/>
      <c r="X38" s="83"/>
      <c r="Y38" s="83"/>
      <c r="Z38" s="83"/>
    </row>
    <row r="39" spans="1:26" ht="92.25" customHeight="1">
      <c r="A39" s="83"/>
      <c r="B39" s="83"/>
      <c r="C39" s="641" t="str">
        <f ca="1">IF(ISBLANK(OFFSET('5. Pp (3 años)'!$C$46,INT((ROW()-13)/2),0)),"",OFFSET('5. Pp (3 años)'!$C$46,INT((ROW()-13)/2),0))</f>
        <v>Componente</v>
      </c>
      <c r="D39" s="643" t="str">
        <f ca="1">IF(ISBLANK(OFFSET('5. Pp (3 años)'!$D$46,INT((ROW()-13)/2),0)),"",OFFSET('5. Pp (3 años)'!$D$46,INT((ROW()-13)/2),0))</f>
        <v>3.1.1.1.4 Actos registrales constitutivos o modificativos del Estado Civil de la población benitojuarense, garantizando el derecho a la igualdad entre mujeres y hombres inscritos.</v>
      </c>
      <c r="E39" s="643" t="str">
        <f ca="1">IF(ISBLANK(OFFSET('5. Pp (3 años)'!$E$46,INT((ROW()-13)/2),0)),"",OFFSET('5. Pp (3 años)'!$E$46,INT((ROW()-13)/2),0))</f>
        <v>PARI: Porcentaje de actos registrales inscritos</v>
      </c>
      <c r="F39" s="645" t="str">
        <f ca="1">IF(ISBLANK(OFFSET('5. Pp (3 años)'!$K$46,INT((ROW()-13)/2),0)),"",OFFSET('5. Pp (3 años)'!$K$46,INT((ROW()-13)/2),0))</f>
        <v>Ascendente</v>
      </c>
      <c r="G39" s="646" t="str">
        <f ca="1">IF(ISBLANK(OFFSET('5. Pp (3 años)'!$H$46,INT((ROW()-13)/2),0)),"",OFFSET('5. Pp (3 años)'!$H$46,INT((ROW()-13)/2),0))</f>
        <v>Trimestral</v>
      </c>
      <c r="H39" s="648">
        <f ca="1">IF(ISBLANK(OFFSET('9. METAS'!$K$20,INT((ROW()-13)/2),0)),"",OFFSET('9. METAS'!$K$20,INT((ROW()-13)/2),0))</f>
        <v>74119</v>
      </c>
      <c r="I39" s="650" t="s">
        <v>1697</v>
      </c>
      <c r="J39" s="630">
        <f ca="1">IF(MOD(ROW()-13,2)=0,IF(ISBLANK(OFFSET('11. SEGUIMIENTO 2026'!$N$14,INT((ROW()-13)/2),0)),"",OFFSET('11. SEGUIMIENTO 2026'!$N$14,INT((ROW()-13)/2),0)),IF(ISBLANK(OFFSET('9. METAS'!$Q$20,INT((ROW()-14)/2),0)),"",OFFSET('9. METAS'!$Q$20,INT((ROW()-14)/2),0)))</f>
        <v>18261</v>
      </c>
      <c r="K39" s="631">
        <f ca="1">IF(MOD(ROW()-13,2)=0,IF(ISBLANK(OFFSET('11. SEGUIMIENTO 2026'!$O$14,INT((ROW()-13)/2),0)),"",OFFSET('11. SEGUIMIENTO 2026'!$O$14,INT((ROW()-13)/2),0)),IF(ISBLANK(OFFSET('9. METAS'!$R$20,INT((ROW()-14)/2),0)),"",OFFSET('9. METAS'!$R$20,INT((ROW()-14)/2),0)))</f>
        <v>15888</v>
      </c>
      <c r="L39" s="631" t="s">
        <v>1807</v>
      </c>
      <c r="M39" s="632" t="s">
        <v>1807</v>
      </c>
      <c r="N39" s="684">
        <f ca="1">IFERROR(K39/K40,"ND")</f>
        <v>0.85742039935240155</v>
      </c>
      <c r="O39" s="688">
        <f ca="1">IFERROR(((J39+K39)/H39),"ND")</f>
        <v>0.46073206600196981</v>
      </c>
      <c r="P39" s="690" t="s">
        <v>1710</v>
      </c>
      <c r="Q39" s="83"/>
      <c r="R39" s="83"/>
      <c r="S39" s="83"/>
      <c r="T39" s="83"/>
      <c r="U39" s="83"/>
      <c r="V39" s="83"/>
      <c r="W39" s="83"/>
      <c r="X39" s="83"/>
      <c r="Y39" s="83"/>
      <c r="Z39" s="83"/>
    </row>
    <row r="40" spans="1:26" ht="92.25" customHeight="1">
      <c r="A40" s="83"/>
      <c r="B40" s="83"/>
      <c r="C40" s="642"/>
      <c r="D40" s="644"/>
      <c r="E40" s="644"/>
      <c r="F40" s="644"/>
      <c r="G40" s="647"/>
      <c r="H40" s="649"/>
      <c r="I40" s="651"/>
      <c r="J40" s="630">
        <f ca="1">IF(MOD(ROW()-13,2)=0,IF(ISBLANK(OFFSET('11. SEGUIMIENTO 2026'!$N$14,INT((ROW()-13)/2),0)),"",OFFSET('11. SEGUIMIENTO 2026'!$N$14,INT((ROW()-13)/2),0)),IF(ISBLANK(OFFSET('9. METAS'!$Q$20,INT((ROW()-14)/2),0)),"",OFFSET('9. METAS'!$Q$20,INT((ROW()-14)/2),0)))</f>
        <v>18530</v>
      </c>
      <c r="K40" s="631">
        <f ca="1">IF(MOD(ROW()-13,2)=0,IF(ISBLANK(OFFSET('11. SEGUIMIENTO 2026'!$O$14,INT((ROW()-13)/2),0)),"",OFFSET('11. SEGUIMIENTO 2026'!$O$14,INT((ROW()-13)/2),0)),IF(ISBLANK(OFFSET('9. METAS'!$R$20,INT((ROW()-14)/2),0)),"",OFFSET('9. METAS'!$R$20,INT((ROW()-14)/2),0)))</f>
        <v>18530</v>
      </c>
      <c r="L40" s="631">
        <f ca="1">IF(MOD(ROW()-13,2)=0,IF(ISBLANK(OFFSET('11. SEGUIMIENTO 2026'!$P$14,INT((ROW()-13)/2),0)),"",OFFSET('11. SEGUIMIENTO 2026'!$P$14,INT((ROW()-13)/2),0)),IF(ISBLANK(OFFSET('9. METAS'!$S$20,INT((ROW()-14)/2),0)),"",OFFSET('9. METAS'!$S$20,INT((ROW()-14)/2),0)))</f>
        <v>18530</v>
      </c>
      <c r="M40" s="632">
        <f ca="1">IF(MOD(ROW()-13,2)=0,IF(ISBLANK(OFFSET('11. SEGUIMIENTO 2026'!$Q$14,INT((ROW()-13)/2),0)),"",OFFSET('11. SEGUIMIENTO 2026'!$Q$14,INT((ROW()-13)/2),0)),IF(ISBLANK(OFFSET('9. METAS'!$T$20,INT((ROW()-14)/2),0)),"",OFFSET('9. METAS'!$T$20,INT((ROW()-14)/2),0)))</f>
        <v>18529</v>
      </c>
      <c r="N40" s="685"/>
      <c r="O40" s="689"/>
      <c r="P40" s="691"/>
      <c r="Q40" s="83"/>
      <c r="R40" s="83"/>
      <c r="S40" s="83"/>
      <c r="T40" s="83"/>
      <c r="U40" s="83"/>
      <c r="V40" s="83"/>
      <c r="W40" s="83"/>
      <c r="X40" s="83"/>
      <c r="Y40" s="83"/>
      <c r="Z40" s="83"/>
    </row>
    <row r="41" spans="1:26" ht="92.25" customHeight="1">
      <c r="A41" s="83"/>
      <c r="B41" s="83"/>
      <c r="C41" s="641" t="str">
        <f ca="1">IF(ISBLANK(OFFSET('5. Pp (3 años)'!$C$46,INT((ROW()-13)/2),0)),"",OFFSET('5. Pp (3 años)'!$C$46,INT((ROW()-13)/2),0))</f>
        <v>Actividad</v>
      </c>
      <c r="D41" s="643" t="str">
        <f ca="1">IF(ISBLANK(OFFSET('5. Pp (3 años)'!$D$46,INT((ROW()-13)/2),0)),"",OFFSET('5. Pp (3 años)'!$D$46,INT((ROW()-13)/2),0))</f>
        <v>3.1.1.1.4.1 Adquisición de herramientas tecnológicas del Registro Civil.</v>
      </c>
      <c r="E41" s="643" t="str">
        <f ca="1">IF(ISBLANK(OFFSET('5. Pp (3 años)'!$E$46,INT((ROW()-13)/2),0)),"",OFFSET('5. Pp (3 años)'!$E$46,INT((ROW()-13)/2),0))</f>
        <v xml:space="preserve">PAECE: Porcentaje de adquisición de equipos de cómputo y electrónicos.      </v>
      </c>
      <c r="F41" s="645" t="str">
        <f ca="1">IF(ISBLANK(OFFSET('5. Pp (3 años)'!$K$46,INT((ROW()-13)/2),0)),"",OFFSET('5. Pp (3 años)'!$K$46,INT((ROW()-13)/2),0))</f>
        <v>Ascendente</v>
      </c>
      <c r="G41" s="646" t="str">
        <f ca="1">IF(ISBLANK(OFFSET('5. Pp (3 años)'!$H$46,INT((ROW()-13)/2),0)),"",OFFSET('5. Pp (3 años)'!$H$46,INT((ROW()-13)/2),0))</f>
        <v>Trimestral</v>
      </c>
      <c r="H41" s="648">
        <f ca="1">IF(ISBLANK(OFFSET('9. METAS'!$K$20,INT((ROW()-13)/2),0)),"",OFFSET('9. METAS'!$K$20,INT((ROW()-13)/2),0))</f>
        <v>3</v>
      </c>
      <c r="I41" s="650" t="s">
        <v>1697</v>
      </c>
      <c r="J41" s="630">
        <f ca="1">IF(MOD(ROW()-13,2)=0,IF(ISBLANK(OFFSET('11. SEGUIMIENTO 2026'!$N$14,INT((ROW()-13)/2),0)),"",OFFSET('11. SEGUIMIENTO 2026'!$N$14,INT((ROW()-13)/2),0)),IF(ISBLANK(OFFSET('9. METAS'!$Q$20,INT((ROW()-14)/2),0)),"",OFFSET('9. METAS'!$Q$20,INT((ROW()-14)/2),0)))</f>
        <v>5</v>
      </c>
      <c r="K41" s="631">
        <f ca="1">IF(MOD(ROW()-13,2)=0,IF(ISBLANK(OFFSET('11. SEGUIMIENTO 2026'!$O$14,INT((ROW()-13)/2),0)),"",OFFSET('11. SEGUIMIENTO 2026'!$O$14,INT((ROW()-13)/2),0)),IF(ISBLANK(OFFSET('9. METAS'!$R$20,INT((ROW()-14)/2),0)),"",OFFSET('9. METAS'!$R$20,INT((ROW()-14)/2),0)))</f>
        <v>1</v>
      </c>
      <c r="L41" s="631" t="s">
        <v>1807</v>
      </c>
      <c r="M41" s="632" t="s">
        <v>1807</v>
      </c>
      <c r="N41" s="684">
        <f ca="1">IFERROR(K41/K42,"ND")</f>
        <v>1</v>
      </c>
      <c r="O41" s="688">
        <f ca="1">IFERROR(((J41+K41)/H41),"ND")</f>
        <v>2</v>
      </c>
      <c r="P41" s="690" t="s">
        <v>1711</v>
      </c>
      <c r="Q41" s="83"/>
      <c r="R41" s="83"/>
      <c r="S41" s="83"/>
      <c r="T41" s="83"/>
      <c r="U41" s="83"/>
      <c r="V41" s="83"/>
      <c r="W41" s="83"/>
      <c r="X41" s="83"/>
      <c r="Y41" s="83"/>
      <c r="Z41" s="83"/>
    </row>
    <row r="42" spans="1:26" ht="92.25" customHeight="1">
      <c r="A42" s="83"/>
      <c r="B42" s="83"/>
      <c r="C42" s="642"/>
      <c r="D42" s="644"/>
      <c r="E42" s="644"/>
      <c r="F42" s="644"/>
      <c r="G42" s="647"/>
      <c r="H42" s="649"/>
      <c r="I42" s="651"/>
      <c r="J42" s="630">
        <f ca="1">IF(MOD(ROW()-13,2)=0,IF(ISBLANK(OFFSET('11. SEGUIMIENTO 2026'!$N$14,INT((ROW()-13)/2),0)),"",OFFSET('11. SEGUIMIENTO 2026'!$N$14,INT((ROW()-13)/2),0)),IF(ISBLANK(OFFSET('9. METAS'!$Q$20,INT((ROW()-14)/2),0)),"",OFFSET('9. METAS'!$Q$20,INT((ROW()-14)/2),0)))</f>
        <v>1</v>
      </c>
      <c r="K42" s="631">
        <f ca="1">IF(MOD(ROW()-13,2)=0,IF(ISBLANK(OFFSET('11. SEGUIMIENTO 2026'!$O$14,INT((ROW()-13)/2),0)),"",OFFSET('11. SEGUIMIENTO 2026'!$O$14,INT((ROW()-13)/2),0)),IF(ISBLANK(OFFSET('9. METAS'!$R$20,INT((ROW()-14)/2),0)),"",OFFSET('9. METAS'!$R$20,INT((ROW()-14)/2),0)))</f>
        <v>1</v>
      </c>
      <c r="L42" s="631">
        <f ca="1">IF(MOD(ROW()-13,2)=0,IF(ISBLANK(OFFSET('11. SEGUIMIENTO 2026'!$P$14,INT((ROW()-13)/2),0)),"",OFFSET('11. SEGUIMIENTO 2026'!$P$14,INT((ROW()-13)/2),0)),IF(ISBLANK(OFFSET('9. METAS'!$S$20,INT((ROW()-14)/2),0)),"",OFFSET('9. METAS'!$S$20,INT((ROW()-14)/2),0)))</f>
        <v>1</v>
      </c>
      <c r="M42" s="632">
        <f ca="1">IF(MOD(ROW()-13,2)=0,IF(ISBLANK(OFFSET('11. SEGUIMIENTO 2026'!$Q$14,INT((ROW()-13)/2),0)),"",OFFSET('11. SEGUIMIENTO 2026'!$Q$14,INT((ROW()-13)/2),0)),IF(ISBLANK(OFFSET('9. METAS'!$T$20,INT((ROW()-14)/2),0)),"",OFFSET('9. METAS'!$T$20,INT((ROW()-14)/2),0)))</f>
        <v>0</v>
      </c>
      <c r="N42" s="685"/>
      <c r="O42" s="689"/>
      <c r="P42" s="691"/>
      <c r="Q42" s="83"/>
      <c r="R42" s="83"/>
      <c r="S42" s="83"/>
      <c r="T42" s="83"/>
      <c r="U42" s="83"/>
      <c r="V42" s="83"/>
      <c r="W42" s="83"/>
      <c r="X42" s="83"/>
      <c r="Y42" s="83"/>
      <c r="Z42" s="83"/>
    </row>
    <row r="43" spans="1:26" ht="92.25" customHeight="1">
      <c r="A43" s="83"/>
      <c r="B43" s="83"/>
      <c r="C43" s="641" t="str">
        <f ca="1">IF(ISBLANK(OFFSET('5. Pp (3 años)'!$C$46,INT((ROW()-13)/2),0)),"",OFFSET('5. Pp (3 años)'!$C$46,INT((ROW()-13)/2),0))</f>
        <v>Actividad</v>
      </c>
      <c r="D43" s="643" t="str">
        <f ca="1">IF(ISBLANK(OFFSET('5. Pp (3 años)'!$D$46,INT((ROW()-13)/2),0)),"",OFFSET('5. Pp (3 años)'!$D$46,INT((ROW()-13)/2),0))</f>
        <v>3.1.1.1.4.2 Incremento en la adquisición de formatos valorados Adquiridos.</v>
      </c>
      <c r="E43" s="643" t="str">
        <f ca="1">IF(ISBLANK(OFFSET('5. Pp (3 años)'!$E$46,INT((ROW()-13)/2),0)),"",OFFSET('5. Pp (3 años)'!$E$46,INT((ROW()-13)/2),0))</f>
        <v xml:space="preserve">PFVA: Porcentaje de formatos valoradas  adquiridas. </v>
      </c>
      <c r="F43" s="645" t="str">
        <f ca="1">IF(ISBLANK(OFFSET('5. Pp (3 años)'!$K$46,INT((ROW()-13)/2),0)),"",OFFSET('5. Pp (3 años)'!$K$46,INT((ROW()-13)/2),0))</f>
        <v>Ascendente</v>
      </c>
      <c r="G43" s="646" t="str">
        <f ca="1">IF(ISBLANK(OFFSET('5. Pp (3 años)'!$H$46,INT((ROW()-13)/2),0)),"",OFFSET('5. Pp (3 años)'!$H$46,INT((ROW()-13)/2),0))</f>
        <v>Trimestral</v>
      </c>
      <c r="H43" s="648">
        <f ca="1">IF(ISBLANK(OFFSET('9. METAS'!$K$20,INT((ROW()-13)/2),0)),"",OFFSET('9. METAS'!$K$20,INT((ROW()-13)/2),0))</f>
        <v>89000</v>
      </c>
      <c r="I43" s="650" t="s">
        <v>1697</v>
      </c>
      <c r="J43" s="630">
        <f ca="1">IF(MOD(ROW()-13,2)=0,IF(ISBLANK(OFFSET('11. SEGUIMIENTO 2026'!$N$14,INT((ROW()-13)/2),0)),"",OFFSET('11. SEGUIMIENTO 2026'!$N$14,INT((ROW()-13)/2),0)),IF(ISBLANK(OFFSET('9. METAS'!$Q$20,INT((ROW()-14)/2),0)),"",OFFSET('9. METAS'!$Q$20,INT((ROW()-14)/2),0)))</f>
        <v>17000</v>
      </c>
      <c r="K43" s="631">
        <f ca="1">IF(MOD(ROW()-13,2)=0,IF(ISBLANK(OFFSET('11. SEGUIMIENTO 2026'!$O$14,INT((ROW()-13)/2),0)),"",OFFSET('11. SEGUIMIENTO 2026'!$O$14,INT((ROW()-13)/2),0)),IF(ISBLANK(OFFSET('9. METAS'!$R$20,INT((ROW()-14)/2),0)),"",OFFSET('9. METAS'!$R$20,INT((ROW()-14)/2),0)))</f>
        <v>22825</v>
      </c>
      <c r="L43" s="631" t="s">
        <v>1807</v>
      </c>
      <c r="M43" s="632" t="s">
        <v>1807</v>
      </c>
      <c r="N43" s="684">
        <f ca="1">IFERROR(K43/K44,"ND")</f>
        <v>1.0258426966292136</v>
      </c>
      <c r="O43" s="688">
        <f ca="1">IFERROR(((J43+K43)/H43),"ND")</f>
        <v>0.44747191011235954</v>
      </c>
      <c r="P43" s="690" t="s">
        <v>1712</v>
      </c>
      <c r="Q43" s="83"/>
      <c r="R43" s="83"/>
      <c r="S43" s="83"/>
      <c r="T43" s="83"/>
      <c r="U43" s="83"/>
      <c r="V43" s="83"/>
      <c r="W43" s="83"/>
      <c r="X43" s="83"/>
      <c r="Y43" s="83"/>
      <c r="Z43" s="83"/>
    </row>
    <row r="44" spans="1:26" ht="92.25" customHeight="1">
      <c r="A44" s="83"/>
      <c r="B44" s="83"/>
      <c r="C44" s="642"/>
      <c r="D44" s="644"/>
      <c r="E44" s="644"/>
      <c r="F44" s="644"/>
      <c r="G44" s="647"/>
      <c r="H44" s="649"/>
      <c r="I44" s="651"/>
      <c r="J44" s="630">
        <f ca="1">IF(MOD(ROW()-13,2)=0,IF(ISBLANK(OFFSET('11. SEGUIMIENTO 2026'!$N$14,INT((ROW()-13)/2),0)),"",OFFSET('11. SEGUIMIENTO 2026'!$N$14,INT((ROW()-13)/2),0)),IF(ISBLANK(OFFSET('9. METAS'!$Q$20,INT((ROW()-14)/2),0)),"",OFFSET('9. METAS'!$Q$20,INT((ROW()-14)/2),0)))</f>
        <v>22250</v>
      </c>
      <c r="K44" s="631">
        <f ca="1">IF(MOD(ROW()-13,2)=0,IF(ISBLANK(OFFSET('11. SEGUIMIENTO 2026'!$O$14,INT((ROW()-13)/2),0)),"",OFFSET('11. SEGUIMIENTO 2026'!$O$14,INT((ROW()-13)/2),0)),IF(ISBLANK(OFFSET('9. METAS'!$R$20,INT((ROW()-14)/2),0)),"",OFFSET('9. METAS'!$R$20,INT((ROW()-14)/2),0)))</f>
        <v>22250</v>
      </c>
      <c r="L44" s="631">
        <f ca="1">IF(MOD(ROW()-13,2)=0,IF(ISBLANK(OFFSET('11. SEGUIMIENTO 2026'!$P$14,INT((ROW()-13)/2),0)),"",OFFSET('11. SEGUIMIENTO 2026'!$P$14,INT((ROW()-13)/2),0)),IF(ISBLANK(OFFSET('9. METAS'!$S$20,INT((ROW()-14)/2),0)),"",OFFSET('9. METAS'!$S$20,INT((ROW()-14)/2),0)))</f>
        <v>22250</v>
      </c>
      <c r="M44" s="632">
        <f ca="1">IF(MOD(ROW()-13,2)=0,IF(ISBLANK(OFFSET('11. SEGUIMIENTO 2026'!$Q$14,INT((ROW()-13)/2),0)),"",OFFSET('11. SEGUIMIENTO 2026'!$Q$14,INT((ROW()-13)/2),0)),IF(ISBLANK(OFFSET('9. METAS'!$T$20,INT((ROW()-14)/2),0)),"",OFFSET('9. METAS'!$T$20,INT((ROW()-14)/2),0)))</f>
        <v>22250</v>
      </c>
      <c r="N44" s="685"/>
      <c r="O44" s="689"/>
      <c r="P44" s="691"/>
      <c r="Q44" s="83"/>
      <c r="R44" s="83"/>
      <c r="S44" s="83"/>
      <c r="T44" s="83"/>
      <c r="U44" s="83"/>
      <c r="V44" s="83"/>
      <c r="W44" s="83"/>
      <c r="X44" s="83"/>
      <c r="Y44" s="83"/>
      <c r="Z44" s="83"/>
    </row>
    <row r="45" spans="1:26" ht="92.25" customHeight="1">
      <c r="A45" s="83"/>
      <c r="B45" s="83"/>
      <c r="C45" s="641" t="str">
        <f ca="1">IF(ISBLANK(OFFSET('5. Pp (3 años)'!$C$46,INT((ROW()-13)/2),0)),"",OFFSET('5. Pp (3 años)'!$C$46,INT((ROW()-13)/2),0))</f>
        <v>Actividad</v>
      </c>
      <c r="D45" s="643" t="str">
        <f ca="1">IF(ISBLANK(OFFSET('5. Pp (3 años)'!$D$46,INT((ROW()-13)/2),0)),"",OFFSET('5. Pp (3 años)'!$D$46,INT((ROW()-13)/2),0))</f>
        <v>3.1.1.1.4.3 Capacitación al personal del Registro Civil.</v>
      </c>
      <c r="E45" s="643" t="str">
        <f ca="1">IF(ISBLANK(OFFSET('5. Pp (3 años)'!$E$46,INT((ROW()-13)/2),0)),"",OFFSET('5. Pp (3 años)'!$E$46,INT((ROW()-13)/2),0))</f>
        <v>PPC: Porcentaje de personal del Registro Civil capacitado.</v>
      </c>
      <c r="F45" s="645" t="str">
        <f ca="1">IF(ISBLANK(OFFSET('5. Pp (3 años)'!$K$46,INT((ROW()-13)/2),0)),"",OFFSET('5. Pp (3 años)'!$K$46,INT((ROW()-13)/2),0))</f>
        <v>Ascendente</v>
      </c>
      <c r="G45" s="646" t="str">
        <f ca="1">IF(ISBLANK(OFFSET('5. Pp (3 años)'!$H$46,INT((ROW()-13)/2),0)),"",OFFSET('5. Pp (3 años)'!$H$46,INT((ROW()-13)/2),0))</f>
        <v>Trimestral</v>
      </c>
      <c r="H45" s="648">
        <f ca="1">IF(ISBLANK(OFFSET('9. METAS'!$K$20,INT((ROW()-13)/2),0)),"",OFFSET('9. METAS'!$K$20,INT((ROW()-13)/2),0))</f>
        <v>40</v>
      </c>
      <c r="I45" s="650" t="s">
        <v>1697</v>
      </c>
      <c r="J45" s="630">
        <f ca="1">IF(MOD(ROW()-13,2)=0,IF(ISBLANK(OFFSET('11. SEGUIMIENTO 2026'!$N$14,INT((ROW()-13)/2),0)),"",OFFSET('11. SEGUIMIENTO 2026'!$N$14,INT((ROW()-13)/2),0)),IF(ISBLANK(OFFSET('9. METAS'!$Q$20,INT((ROW()-14)/2),0)),"",OFFSET('9. METAS'!$Q$20,INT((ROW()-14)/2),0)))</f>
        <v>0</v>
      </c>
      <c r="K45" s="631">
        <f ca="1">IF(MOD(ROW()-13,2)=0,IF(ISBLANK(OFFSET('11. SEGUIMIENTO 2026'!$O$14,INT((ROW()-13)/2),0)),"",OFFSET('11. SEGUIMIENTO 2026'!$O$14,INT((ROW()-13)/2),0)),IF(ISBLANK(OFFSET('9. METAS'!$R$20,INT((ROW()-14)/2),0)),"",OFFSET('9. METAS'!$R$20,INT((ROW()-14)/2),0)))</f>
        <v>50</v>
      </c>
      <c r="L45" s="631" t="s">
        <v>1807</v>
      </c>
      <c r="M45" s="632" t="s">
        <v>1807</v>
      </c>
      <c r="N45" s="684">
        <f ca="1">IFERROR(K45/K46,"ND")</f>
        <v>5</v>
      </c>
      <c r="O45" s="688">
        <f ca="1">IFERROR(((J45+K45)/H45),"ND")</f>
        <v>1.25</v>
      </c>
      <c r="P45" s="690" t="s">
        <v>1713</v>
      </c>
      <c r="Q45" s="83"/>
      <c r="R45" s="83"/>
      <c r="S45" s="83"/>
      <c r="T45" s="83"/>
      <c r="U45" s="83"/>
      <c r="V45" s="83"/>
      <c r="W45" s="83"/>
      <c r="X45" s="83"/>
      <c r="Y45" s="83"/>
      <c r="Z45" s="83"/>
    </row>
    <row r="46" spans="1:26" ht="92.25" customHeight="1">
      <c r="A46" s="83"/>
      <c r="B46" s="83"/>
      <c r="C46" s="642"/>
      <c r="D46" s="644"/>
      <c r="E46" s="644"/>
      <c r="F46" s="644"/>
      <c r="G46" s="647"/>
      <c r="H46" s="649"/>
      <c r="I46" s="651"/>
      <c r="J46" s="630">
        <f ca="1">IF(MOD(ROW()-13,2)=0,IF(ISBLANK(OFFSET('11. SEGUIMIENTO 2026'!$N$14,INT((ROW()-13)/2),0)),"",OFFSET('11. SEGUIMIENTO 2026'!$N$14,INT((ROW()-13)/2),0)),IF(ISBLANK(OFFSET('9. METAS'!$Q$20,INT((ROW()-14)/2),0)),"",OFFSET('9. METAS'!$Q$20,INT((ROW()-14)/2),0)))</f>
        <v>10</v>
      </c>
      <c r="K46" s="631">
        <f ca="1">IF(MOD(ROW()-13,2)=0,IF(ISBLANK(OFFSET('11. SEGUIMIENTO 2026'!$O$14,INT((ROW()-13)/2),0)),"",OFFSET('11. SEGUIMIENTO 2026'!$O$14,INT((ROW()-13)/2),0)),IF(ISBLANK(OFFSET('9. METAS'!$R$20,INT((ROW()-14)/2),0)),"",OFFSET('9. METAS'!$R$20,INT((ROW()-14)/2),0)))</f>
        <v>10</v>
      </c>
      <c r="L46" s="631">
        <f ca="1">IF(MOD(ROW()-13,2)=0,IF(ISBLANK(OFFSET('11. SEGUIMIENTO 2026'!$P$14,INT((ROW()-13)/2),0)),"",OFFSET('11. SEGUIMIENTO 2026'!$P$14,INT((ROW()-13)/2),0)),IF(ISBLANK(OFFSET('9. METAS'!$S$20,INT((ROW()-14)/2),0)),"",OFFSET('9. METAS'!$S$20,INT((ROW()-14)/2),0)))</f>
        <v>10</v>
      </c>
      <c r="M46" s="632">
        <f ca="1">IF(MOD(ROW()-13,2)=0,IF(ISBLANK(OFFSET('11. SEGUIMIENTO 2026'!$Q$14,INT((ROW()-13)/2),0)),"",OFFSET('11. SEGUIMIENTO 2026'!$Q$14,INT((ROW()-13)/2),0)),IF(ISBLANK(OFFSET('9. METAS'!$T$20,INT((ROW()-14)/2),0)),"",OFFSET('9. METAS'!$T$20,INT((ROW()-14)/2),0)))</f>
        <v>10</v>
      </c>
      <c r="N46" s="685"/>
      <c r="O46" s="689"/>
      <c r="P46" s="691"/>
      <c r="Q46" s="83"/>
      <c r="R46" s="83"/>
      <c r="S46" s="83"/>
      <c r="T46" s="83"/>
      <c r="U46" s="83"/>
      <c r="V46" s="83"/>
      <c r="W46" s="83"/>
      <c r="X46" s="83"/>
      <c r="Y46" s="83"/>
      <c r="Z46" s="83"/>
    </row>
    <row r="47" spans="1:26" ht="92.25" customHeight="1">
      <c r="A47" s="83"/>
      <c r="B47" s="83"/>
      <c r="C47" s="641" t="str">
        <f ca="1">IF(ISBLANK(OFFSET('5. Pp (3 años)'!$C$46,INT((ROW()-13)/2),0)),"",OFFSET('5. Pp (3 años)'!$C$46,INT((ROW()-13)/2),0))</f>
        <v>Actividad</v>
      </c>
      <c r="D47" s="643" t="str">
        <f ca="1">IF(ISBLANK(OFFSET('5. Pp (3 años)'!$D$46,INT((ROW()-13)/2),0)),"",OFFSET('5. Pp (3 años)'!$D$46,INT((ROW()-13)/2),0))</f>
        <v>3.1.1.1.4.4 Mejoramiento de las instalaciones del Registro Civil.</v>
      </c>
      <c r="E47" s="643" t="str">
        <f ca="1">IF(ISBLANK(OFFSET('5. Pp (3 años)'!$E$46,INT((ROW()-13)/2),0)),"",OFFSET('5. Pp (3 años)'!$E$46,INT((ROW()-13)/2),0))</f>
        <v>PIRM: Porcentaje de instalaciones del Registro Civil mejoradas.</v>
      </c>
      <c r="F47" s="645" t="str">
        <f ca="1">IF(ISBLANK(OFFSET('5. Pp (3 años)'!$K$46,INT((ROW()-13)/2),0)),"",OFFSET('5. Pp (3 años)'!$K$46,INT((ROW()-13)/2),0))</f>
        <v>Ascendente</v>
      </c>
      <c r="G47" s="646" t="str">
        <f ca="1">IF(ISBLANK(OFFSET('5. Pp (3 años)'!$H$46,INT((ROW()-13)/2),0)),"",OFFSET('5. Pp (3 años)'!$H$46,INT((ROW()-13)/2),0))</f>
        <v>Trimestral</v>
      </c>
      <c r="H47" s="648">
        <f ca="1">IF(ISBLANK(OFFSET('9. METAS'!$K$20,INT((ROW()-13)/2),0)),"",OFFSET('9. METAS'!$K$20,INT((ROW()-13)/2),0))</f>
        <v>2</v>
      </c>
      <c r="I47" s="650" t="s">
        <v>1697</v>
      </c>
      <c r="J47" s="630">
        <f ca="1">IF(MOD(ROW()-13,2)=0,IF(ISBLANK(OFFSET('11. SEGUIMIENTO 2026'!$N$14,INT((ROW()-13)/2),0)),"",OFFSET('11. SEGUIMIENTO 2026'!$N$14,INT((ROW()-13)/2),0)),IF(ISBLANK(OFFSET('9. METAS'!$Q$20,INT((ROW()-14)/2),0)),"",OFFSET('9. METAS'!$Q$20,INT((ROW()-14)/2),0)))</f>
        <v>2</v>
      </c>
      <c r="K47" s="631">
        <f ca="1">IF(MOD(ROW()-13,2)=0,IF(ISBLANK(OFFSET('11. SEGUIMIENTO 2026'!$O$14,INT((ROW()-13)/2),0)),"",OFFSET('11. SEGUIMIENTO 2026'!$O$14,INT((ROW()-13)/2),0)),IF(ISBLANK(OFFSET('9. METAS'!$R$20,INT((ROW()-14)/2),0)),"",OFFSET('9. METAS'!$R$20,INT((ROW()-14)/2),0)))</f>
        <v>2</v>
      </c>
      <c r="L47" s="631" t="s">
        <v>1807</v>
      </c>
      <c r="M47" s="632" t="s">
        <v>1807</v>
      </c>
      <c r="N47" s="684">
        <f ca="1">IFERROR(K47/K48,"ND")</f>
        <v>2</v>
      </c>
      <c r="O47" s="688">
        <f ca="1">IFERROR(((J47+K47)/H47),"ND")</f>
        <v>2</v>
      </c>
      <c r="P47" s="690" t="s">
        <v>1714</v>
      </c>
      <c r="Q47" s="83"/>
      <c r="R47" s="83"/>
      <c r="S47" s="83"/>
      <c r="T47" s="83"/>
      <c r="U47" s="83"/>
      <c r="V47" s="83"/>
      <c r="W47" s="83"/>
      <c r="X47" s="83"/>
      <c r="Y47" s="83"/>
      <c r="Z47" s="83"/>
    </row>
    <row r="48" spans="1:26" ht="92.25" customHeight="1">
      <c r="A48" s="83"/>
      <c r="B48" s="83"/>
      <c r="C48" s="642"/>
      <c r="D48" s="644"/>
      <c r="E48" s="644"/>
      <c r="F48" s="644"/>
      <c r="G48" s="647"/>
      <c r="H48" s="649"/>
      <c r="I48" s="651"/>
      <c r="J48" s="630">
        <f ca="1">IF(MOD(ROW()-13,2)=0,IF(ISBLANK(OFFSET('11. SEGUIMIENTO 2026'!$N$14,INT((ROW()-13)/2),0)),"",OFFSET('11. SEGUIMIENTO 2026'!$N$14,INT((ROW()-13)/2),0)),IF(ISBLANK(OFFSET('9. METAS'!$Q$20,INT((ROW()-14)/2),0)),"",OFFSET('9. METAS'!$Q$20,INT((ROW()-14)/2),0)))</f>
        <v>0</v>
      </c>
      <c r="K48" s="631">
        <f ca="1">IF(MOD(ROW()-13,2)=0,IF(ISBLANK(OFFSET('11. SEGUIMIENTO 2026'!$O$14,INT((ROW()-13)/2),0)),"",OFFSET('11. SEGUIMIENTO 2026'!$O$14,INT((ROW()-13)/2),0)),IF(ISBLANK(OFFSET('9. METAS'!$R$20,INT((ROW()-14)/2),0)),"",OFFSET('9. METAS'!$R$20,INT((ROW()-14)/2),0)))</f>
        <v>1</v>
      </c>
      <c r="L48" s="631">
        <f ca="1">IF(MOD(ROW()-13,2)=0,IF(ISBLANK(OFFSET('11. SEGUIMIENTO 2026'!$P$14,INT((ROW()-13)/2),0)),"",OFFSET('11. SEGUIMIENTO 2026'!$P$14,INT((ROW()-13)/2),0)),IF(ISBLANK(OFFSET('9. METAS'!$S$20,INT((ROW()-14)/2),0)),"",OFFSET('9. METAS'!$S$20,INT((ROW()-14)/2),0)))</f>
        <v>1</v>
      </c>
      <c r="M48" s="632">
        <f ca="1">IF(MOD(ROW()-13,2)=0,IF(ISBLANK(OFFSET('11. SEGUIMIENTO 2026'!$Q$14,INT((ROW()-13)/2),0)),"",OFFSET('11. SEGUIMIENTO 2026'!$Q$14,INT((ROW()-13)/2),0)),IF(ISBLANK(OFFSET('9. METAS'!$T$20,INT((ROW()-14)/2),0)),"",OFFSET('9. METAS'!$T$20,INT((ROW()-14)/2),0)))</f>
        <v>0</v>
      </c>
      <c r="N48" s="685"/>
      <c r="O48" s="689"/>
      <c r="P48" s="691"/>
      <c r="Q48" s="83"/>
      <c r="R48" s="83"/>
      <c r="S48" s="83"/>
      <c r="T48" s="83"/>
      <c r="U48" s="83"/>
      <c r="V48" s="83"/>
      <c r="W48" s="83"/>
      <c r="X48" s="83"/>
      <c r="Y48" s="83"/>
      <c r="Z48" s="83"/>
    </row>
    <row r="49" spans="1:26" ht="92.25" customHeight="1">
      <c r="A49" s="83"/>
      <c r="B49" s="83"/>
      <c r="C49" s="641" t="str">
        <f ca="1">IF(ISBLANK(OFFSET('5. Pp (3 años)'!$C$46,INT((ROW()-13)/2),0)),"",OFFSET('5. Pp (3 años)'!$C$46,INT((ROW()-13)/2),0))</f>
        <v>Componente</v>
      </c>
      <c r="D49" s="643" t="str">
        <f ca="1">IF(ISBLANK(OFFSET('5. Pp (3 años)'!$D$46,INT((ROW()-13)/2),0)),"",OFFSET('5. Pp (3 años)'!$D$46,INT((ROW()-13)/2),0))</f>
        <v>3.1.1.1.5 Quejas y recomendaciones en materia de Derechos Humanos atendidas.</v>
      </c>
      <c r="E49" s="643" t="str">
        <f ca="1">IF(ISBLANK(OFFSET('5. Pp (3 años)'!$E$46,INT((ROW()-13)/2),0)),"",OFFSET('5. Pp (3 años)'!$E$46,INT((ROW()-13)/2),0))</f>
        <v>PQRDH: Porcentaje de quejas y recomendaciones en materia de Derechos Humanos atendidas.</v>
      </c>
      <c r="F49" s="645" t="str">
        <f ca="1">IF(ISBLANK(OFFSET('5. Pp (3 años)'!$K$46,INT((ROW()-13)/2),0)),"",OFFSET('5. Pp (3 años)'!$K$46,INT((ROW()-13)/2),0))</f>
        <v>Ascendente</v>
      </c>
      <c r="G49" s="646" t="str">
        <f ca="1">IF(ISBLANK(OFFSET('5. Pp (3 años)'!$H$46,INT((ROW()-13)/2),0)),"",OFFSET('5. Pp (3 años)'!$H$46,INT((ROW()-13)/2),0))</f>
        <v>Trimestral</v>
      </c>
      <c r="H49" s="648">
        <f ca="1">IF(ISBLANK(OFFSET('9. METAS'!$K$20,INT((ROW()-13)/2),0)),"",OFFSET('9. METAS'!$K$20,INT((ROW()-13)/2),0))</f>
        <v>12</v>
      </c>
      <c r="I49" s="650" t="s">
        <v>1697</v>
      </c>
      <c r="J49" s="630">
        <f ca="1">IF(MOD(ROW()-13,2)=0,IF(ISBLANK(OFFSET('11. SEGUIMIENTO 2026'!$N$14,INT((ROW()-13)/2),0)),"",OFFSET('11. SEGUIMIENTO 2026'!$N$14,INT((ROW()-13)/2),0)),IF(ISBLANK(OFFSET('9. METAS'!$Q$20,INT((ROW()-14)/2),0)),"",OFFSET('9. METAS'!$Q$20,INT((ROW()-14)/2),0)))</f>
        <v>3</v>
      </c>
      <c r="K49" s="631">
        <f ca="1">IF(MOD(ROW()-13,2)=0,IF(ISBLANK(OFFSET('11. SEGUIMIENTO 2026'!$O$14,INT((ROW()-13)/2),0)),"",OFFSET('11. SEGUIMIENTO 2026'!$O$14,INT((ROW()-13)/2),0)),IF(ISBLANK(OFFSET('9. METAS'!$R$20,INT((ROW()-14)/2),0)),"",OFFSET('9. METAS'!$R$20,INT((ROW()-14)/2),0)))</f>
        <v>3</v>
      </c>
      <c r="L49" s="631" t="s">
        <v>1807</v>
      </c>
      <c r="M49" s="632" t="s">
        <v>1807</v>
      </c>
      <c r="N49" s="684">
        <f ca="1">IFERROR(K49/K50,"ND")</f>
        <v>1</v>
      </c>
      <c r="O49" s="688">
        <f ca="1">IFERROR(((J49+K49)/H49),"ND")</f>
        <v>0.5</v>
      </c>
      <c r="P49" s="690" t="s">
        <v>1715</v>
      </c>
      <c r="Q49" s="83"/>
      <c r="R49" s="83"/>
      <c r="S49" s="83"/>
      <c r="T49" s="83"/>
      <c r="U49" s="83"/>
      <c r="V49" s="83"/>
      <c r="W49" s="83"/>
      <c r="X49" s="83"/>
      <c r="Y49" s="83"/>
      <c r="Z49" s="83"/>
    </row>
    <row r="50" spans="1:26" ht="92.25" customHeight="1">
      <c r="A50" s="83"/>
      <c r="B50" s="83"/>
      <c r="C50" s="642"/>
      <c r="D50" s="644"/>
      <c r="E50" s="644"/>
      <c r="F50" s="644"/>
      <c r="G50" s="647"/>
      <c r="H50" s="649"/>
      <c r="I50" s="651"/>
      <c r="J50" s="630">
        <f ca="1">IF(MOD(ROW()-13,2)=0,IF(ISBLANK(OFFSET('11. SEGUIMIENTO 2026'!$N$14,INT((ROW()-13)/2),0)),"",OFFSET('11. SEGUIMIENTO 2026'!$N$14,INT((ROW()-13)/2),0)),IF(ISBLANK(OFFSET('9. METAS'!$Q$20,INT((ROW()-14)/2),0)),"",OFFSET('9. METAS'!$Q$20,INT((ROW()-14)/2),0)))</f>
        <v>3</v>
      </c>
      <c r="K50" s="631">
        <f ca="1">IF(MOD(ROW()-13,2)=0,IF(ISBLANK(OFFSET('11. SEGUIMIENTO 2026'!$O$14,INT((ROW()-13)/2),0)),"",OFFSET('11. SEGUIMIENTO 2026'!$O$14,INT((ROW()-13)/2),0)),IF(ISBLANK(OFFSET('9. METAS'!$R$20,INT((ROW()-14)/2),0)),"",OFFSET('9. METAS'!$R$20,INT((ROW()-14)/2),0)))</f>
        <v>3</v>
      </c>
      <c r="L50" s="631">
        <f ca="1">IF(MOD(ROW()-13,2)=0,IF(ISBLANK(OFFSET('11. SEGUIMIENTO 2026'!$P$14,INT((ROW()-13)/2),0)),"",OFFSET('11. SEGUIMIENTO 2026'!$P$14,INT((ROW()-13)/2),0)),IF(ISBLANK(OFFSET('9. METAS'!$S$20,INT((ROW()-14)/2),0)),"",OFFSET('9. METAS'!$S$20,INT((ROW()-14)/2),0)))</f>
        <v>3</v>
      </c>
      <c r="M50" s="632">
        <f ca="1">IF(MOD(ROW()-13,2)=0,IF(ISBLANK(OFFSET('11. SEGUIMIENTO 2026'!$Q$14,INT((ROW()-13)/2),0)),"",OFFSET('11. SEGUIMIENTO 2026'!$Q$14,INT((ROW()-13)/2),0)),IF(ISBLANK(OFFSET('9. METAS'!$T$20,INT((ROW()-14)/2),0)),"",OFFSET('9. METAS'!$T$20,INT((ROW()-14)/2),0)))</f>
        <v>3</v>
      </c>
      <c r="N50" s="685"/>
      <c r="O50" s="689"/>
      <c r="P50" s="691"/>
      <c r="Q50" s="83"/>
      <c r="R50" s="83"/>
      <c r="S50" s="83"/>
      <c r="T50" s="83"/>
      <c r="U50" s="83"/>
      <c r="V50" s="83"/>
      <c r="W50" s="83"/>
      <c r="X50" s="83"/>
      <c r="Y50" s="83"/>
      <c r="Z50" s="83"/>
    </row>
    <row r="51" spans="1:26" ht="92.25" customHeight="1">
      <c r="A51" s="83"/>
      <c r="B51" s="83"/>
      <c r="C51" s="641" t="str">
        <f ca="1">IF(ISBLANK(OFFSET('5. Pp (3 años)'!$C$46,INT((ROW()-13)/2),0)),"",OFFSET('5. Pp (3 años)'!$C$46,INT((ROW()-13)/2),0))</f>
        <v>Actividad</v>
      </c>
      <c r="D51" s="643" t="str">
        <f ca="1">IF(ISBLANK(OFFSET('5. Pp (3 años)'!$D$46,INT((ROW()-13)/2),0)),"",OFFSET('5. Pp (3 años)'!$D$46,INT((ROW()-13)/2),0))</f>
        <v>3.1.1.1.5.1 Prestación de asesorías jurídicas y atención a quejas en materia de Derechos Humanos.</v>
      </c>
      <c r="E51" s="643" t="str">
        <f ca="1">IF(ISBLANK(OFFSET('5. Pp (3 años)'!$E$46,INT((ROW()-13)/2),0)),"",OFFSET('5. Pp (3 años)'!$E$46,INT((ROW()-13)/2),0))</f>
        <v>PJQDH: Porcentaje de asesorías jurídicas y atenciones a quejas en materia de Derechos Humanos realizadas.</v>
      </c>
      <c r="F51" s="645" t="str">
        <f ca="1">IF(ISBLANK(OFFSET('5. Pp (3 años)'!$K$46,INT((ROW()-13)/2),0)),"",OFFSET('5. Pp (3 años)'!$K$46,INT((ROW()-13)/2),0))</f>
        <v>Ascendente</v>
      </c>
      <c r="G51" s="646" t="str">
        <f ca="1">IF(ISBLANK(OFFSET('5. Pp (3 años)'!$H$46,INT((ROW()-13)/2),0)),"",OFFSET('5. Pp (3 años)'!$H$46,INT((ROW()-13)/2),0))</f>
        <v>Trimestral</v>
      </c>
      <c r="H51" s="648">
        <f ca="1">IF(ISBLANK(OFFSET('9. METAS'!$K$20,INT((ROW()-13)/2),0)),"",OFFSET('9. METAS'!$K$20,INT((ROW()-13)/2),0))</f>
        <v>60</v>
      </c>
      <c r="I51" s="650" t="s">
        <v>1697</v>
      </c>
      <c r="J51" s="630">
        <f ca="1">IF(MOD(ROW()-13,2)=0,IF(ISBLANK(OFFSET('11. SEGUIMIENTO 2026'!$N$14,INT((ROW()-13)/2),0)),"",OFFSET('11. SEGUIMIENTO 2026'!$N$14,INT((ROW()-13)/2),0)),IF(ISBLANK(OFFSET('9. METAS'!$Q$20,INT((ROW()-14)/2),0)),"",OFFSET('9. METAS'!$Q$20,INT((ROW()-14)/2),0)))</f>
        <v>15</v>
      </c>
      <c r="K51" s="631">
        <f ca="1">IF(MOD(ROW()-13,2)=0,IF(ISBLANK(OFFSET('11. SEGUIMIENTO 2026'!$O$14,INT((ROW()-13)/2),0)),"",OFFSET('11. SEGUIMIENTO 2026'!$O$14,INT((ROW()-13)/2),0)),IF(ISBLANK(OFFSET('9. METAS'!$R$20,INT((ROW()-14)/2),0)),"",OFFSET('9. METAS'!$R$20,INT((ROW()-14)/2),0)))</f>
        <v>17</v>
      </c>
      <c r="L51" s="631" t="s">
        <v>1807</v>
      </c>
      <c r="M51" s="632" t="s">
        <v>1807</v>
      </c>
      <c r="N51" s="684">
        <f ca="1">IFERROR(K51/K52,"ND")</f>
        <v>1.1333333333333333</v>
      </c>
      <c r="O51" s="688">
        <f ca="1">IFERROR(((J51+K51)/H51),"ND")</f>
        <v>0.53333333333333333</v>
      </c>
      <c r="P51" s="690" t="s">
        <v>1716</v>
      </c>
      <c r="Q51" s="83"/>
      <c r="R51" s="83"/>
      <c r="S51" s="83"/>
      <c r="T51" s="83"/>
      <c r="U51" s="83"/>
      <c r="V51" s="83"/>
      <c r="W51" s="83"/>
      <c r="X51" s="83"/>
      <c r="Y51" s="83"/>
      <c r="Z51" s="83"/>
    </row>
    <row r="52" spans="1:26" ht="92.25" customHeight="1">
      <c r="A52" s="83"/>
      <c r="B52" s="83"/>
      <c r="C52" s="642"/>
      <c r="D52" s="644"/>
      <c r="E52" s="644"/>
      <c r="F52" s="644"/>
      <c r="G52" s="647"/>
      <c r="H52" s="649"/>
      <c r="I52" s="651"/>
      <c r="J52" s="630">
        <f ca="1">IF(MOD(ROW()-13,2)=0,IF(ISBLANK(OFFSET('11. SEGUIMIENTO 2026'!$N$14,INT((ROW()-13)/2),0)),"",OFFSET('11. SEGUIMIENTO 2026'!$N$14,INT((ROW()-13)/2),0)),IF(ISBLANK(OFFSET('9. METAS'!$Q$20,INT((ROW()-14)/2),0)),"",OFFSET('9. METAS'!$Q$20,INT((ROW()-14)/2),0)))</f>
        <v>15</v>
      </c>
      <c r="K52" s="631">
        <f ca="1">IF(MOD(ROW()-13,2)=0,IF(ISBLANK(OFFSET('11. SEGUIMIENTO 2026'!$O$14,INT((ROW()-13)/2),0)),"",OFFSET('11. SEGUIMIENTO 2026'!$O$14,INT((ROW()-13)/2),0)),IF(ISBLANK(OFFSET('9. METAS'!$R$20,INT((ROW()-14)/2),0)),"",OFFSET('9. METAS'!$R$20,INT((ROW()-14)/2),0)))</f>
        <v>15</v>
      </c>
      <c r="L52" s="631">
        <f ca="1">IF(MOD(ROW()-13,2)=0,IF(ISBLANK(OFFSET('11. SEGUIMIENTO 2026'!$P$14,INT((ROW()-13)/2),0)),"",OFFSET('11. SEGUIMIENTO 2026'!$P$14,INT((ROW()-13)/2),0)),IF(ISBLANK(OFFSET('9. METAS'!$S$20,INT((ROW()-14)/2),0)),"",OFFSET('9. METAS'!$S$20,INT((ROW()-14)/2),0)))</f>
        <v>15</v>
      </c>
      <c r="M52" s="632">
        <f ca="1">IF(MOD(ROW()-13,2)=0,IF(ISBLANK(OFFSET('11. SEGUIMIENTO 2026'!$Q$14,INT((ROW()-13)/2),0)),"",OFFSET('11. SEGUIMIENTO 2026'!$Q$14,INT((ROW()-13)/2),0)),IF(ISBLANK(OFFSET('9. METAS'!$T$20,INT((ROW()-14)/2),0)),"",OFFSET('9. METAS'!$T$20,INT((ROW()-14)/2),0)))</f>
        <v>15</v>
      </c>
      <c r="N52" s="685"/>
      <c r="O52" s="689"/>
      <c r="P52" s="691"/>
      <c r="Q52" s="83"/>
      <c r="R52" s="83"/>
      <c r="S52" s="83"/>
      <c r="T52" s="83"/>
      <c r="U52" s="83"/>
      <c r="V52" s="83"/>
      <c r="W52" s="83"/>
      <c r="X52" s="83"/>
      <c r="Y52" s="83"/>
      <c r="Z52" s="83"/>
    </row>
    <row r="53" spans="1:26" ht="92.25" customHeight="1">
      <c r="A53" s="83"/>
      <c r="B53" s="83"/>
      <c r="C53" s="641" t="str">
        <f ca="1">IF(ISBLANK(OFFSET('5. Pp (3 años)'!$C$46,INT((ROW()-13)/2),0)),"",OFFSET('5. Pp (3 años)'!$C$46,INT((ROW()-13)/2),0))</f>
        <v>Actividad</v>
      </c>
      <c r="D53" s="643" t="str">
        <f ca="1">IF(ISBLANK(OFFSET('5. Pp (3 años)'!$D$46,INT((ROW()-13)/2),0)),"",OFFSET('5. Pp (3 años)'!$D$46,INT((ROW()-13)/2),0))</f>
        <v>3.1.1.1.5.2 Impartición de capacitaciones especializadas en materia de Derechos Humanos y no discriminación.</v>
      </c>
      <c r="E53" s="643" t="str">
        <f ca="1">IF(ISBLANK(OFFSET('5. Pp (3 años)'!$E$46,INT((ROW()-13)/2),0)),"",OFFSET('5. Pp (3 años)'!$E$46,INT((ROW()-13)/2),0))</f>
        <v xml:space="preserve">
PCMDH: Porcentaje de capacitaciones en materia de Derechos Humanos realizadas.</v>
      </c>
      <c r="F53" s="645" t="str">
        <f ca="1">IF(ISBLANK(OFFSET('5. Pp (3 años)'!$K$46,INT((ROW()-13)/2),0)),"",OFFSET('5. Pp (3 años)'!$K$46,INT((ROW()-13)/2),0))</f>
        <v>Ascendente</v>
      </c>
      <c r="G53" s="646" t="str">
        <f ca="1">IF(ISBLANK(OFFSET('5. Pp (3 años)'!$H$46,INT((ROW()-13)/2),0)),"",OFFSET('5. Pp (3 años)'!$H$46,INT((ROW()-13)/2),0))</f>
        <v>Trimestral</v>
      </c>
      <c r="H53" s="648">
        <f ca="1">IF(ISBLANK(OFFSET('9. METAS'!$K$20,INT((ROW()-13)/2),0)),"",OFFSET('9. METAS'!$K$20,INT((ROW()-13)/2),0))</f>
        <v>48</v>
      </c>
      <c r="I53" s="650" t="s">
        <v>1697</v>
      </c>
      <c r="J53" s="630">
        <f ca="1">IF(MOD(ROW()-13,2)=0,IF(ISBLANK(OFFSET('11. SEGUIMIENTO 2026'!$N$14,INT((ROW()-13)/2),0)),"",OFFSET('11. SEGUIMIENTO 2026'!$N$14,INT((ROW()-13)/2),0)),IF(ISBLANK(OFFSET('9. METAS'!$Q$20,INT((ROW()-14)/2),0)),"",OFFSET('9. METAS'!$Q$20,INT((ROW()-14)/2),0)))</f>
        <v>12</v>
      </c>
      <c r="K53" s="631">
        <f ca="1">IF(MOD(ROW()-13,2)=0,IF(ISBLANK(OFFSET('11. SEGUIMIENTO 2026'!$O$14,INT((ROW()-13)/2),0)),"",OFFSET('11. SEGUIMIENTO 2026'!$O$14,INT((ROW()-13)/2),0)),IF(ISBLANK(OFFSET('9. METAS'!$R$20,INT((ROW()-14)/2),0)),"",OFFSET('9. METAS'!$R$20,INT((ROW()-14)/2),0)))</f>
        <v>12</v>
      </c>
      <c r="L53" s="631" t="s">
        <v>1807</v>
      </c>
      <c r="M53" s="632" t="s">
        <v>1807</v>
      </c>
      <c r="N53" s="684">
        <f ca="1">IFERROR(K53/K54,"ND")</f>
        <v>1</v>
      </c>
      <c r="O53" s="688">
        <f ca="1">IFERROR(((J53+K53)/H53),"ND")</f>
        <v>0.5</v>
      </c>
      <c r="P53" s="690" t="s">
        <v>1717</v>
      </c>
      <c r="Q53" s="83"/>
      <c r="R53" s="83"/>
      <c r="S53" s="83"/>
      <c r="T53" s="83"/>
      <c r="U53" s="83"/>
      <c r="V53" s="83"/>
      <c r="W53" s="83"/>
      <c r="X53" s="83"/>
      <c r="Y53" s="83"/>
      <c r="Z53" s="83"/>
    </row>
    <row r="54" spans="1:26" ht="92.25" customHeight="1">
      <c r="A54" s="83"/>
      <c r="B54" s="83"/>
      <c r="C54" s="642"/>
      <c r="D54" s="644"/>
      <c r="E54" s="644"/>
      <c r="F54" s="644"/>
      <c r="G54" s="647"/>
      <c r="H54" s="649"/>
      <c r="I54" s="651"/>
      <c r="J54" s="630">
        <f ca="1">IF(MOD(ROW()-13,2)=0,IF(ISBLANK(OFFSET('11. SEGUIMIENTO 2026'!$N$14,INT((ROW()-13)/2),0)),"",OFFSET('11. SEGUIMIENTO 2026'!$N$14,INT((ROW()-13)/2),0)),IF(ISBLANK(OFFSET('9. METAS'!$Q$20,INT((ROW()-14)/2),0)),"",OFFSET('9. METAS'!$Q$20,INT((ROW()-14)/2),0)))</f>
        <v>12</v>
      </c>
      <c r="K54" s="631">
        <f ca="1">IF(MOD(ROW()-13,2)=0,IF(ISBLANK(OFFSET('11. SEGUIMIENTO 2026'!$O$14,INT((ROW()-13)/2),0)),"",OFFSET('11. SEGUIMIENTO 2026'!$O$14,INT((ROW()-13)/2),0)),IF(ISBLANK(OFFSET('9. METAS'!$R$20,INT((ROW()-14)/2),0)),"",OFFSET('9. METAS'!$R$20,INT((ROW()-14)/2),0)))</f>
        <v>12</v>
      </c>
      <c r="L54" s="631">
        <f ca="1">IF(MOD(ROW()-13,2)=0,IF(ISBLANK(OFFSET('11. SEGUIMIENTO 2026'!$P$14,INT((ROW()-13)/2),0)),"",OFFSET('11. SEGUIMIENTO 2026'!$P$14,INT((ROW()-13)/2),0)),IF(ISBLANK(OFFSET('9. METAS'!$S$20,INT((ROW()-14)/2),0)),"",OFFSET('9. METAS'!$S$20,INT((ROW()-14)/2),0)))</f>
        <v>12</v>
      </c>
      <c r="M54" s="632">
        <f ca="1">IF(MOD(ROW()-13,2)=0,IF(ISBLANK(OFFSET('11. SEGUIMIENTO 2026'!$Q$14,INT((ROW()-13)/2),0)),"",OFFSET('11. SEGUIMIENTO 2026'!$Q$14,INT((ROW()-13)/2),0)),IF(ISBLANK(OFFSET('9. METAS'!$T$20,INT((ROW()-14)/2),0)),"",OFFSET('9. METAS'!$T$20,INT((ROW()-14)/2),0)))</f>
        <v>12</v>
      </c>
      <c r="N54" s="685"/>
      <c r="O54" s="689"/>
      <c r="P54" s="691"/>
      <c r="Q54" s="83"/>
      <c r="R54" s="83"/>
      <c r="S54" s="83"/>
      <c r="T54" s="83"/>
      <c r="U54" s="83"/>
      <c r="V54" s="83"/>
      <c r="W54" s="83"/>
      <c r="X54" s="83"/>
      <c r="Y54" s="83"/>
      <c r="Z54" s="83"/>
    </row>
    <row r="55" spans="1:26" ht="92.25" customHeight="1">
      <c r="A55" s="83"/>
      <c r="B55" s="83"/>
      <c r="C55" s="641" t="str">
        <f ca="1">IF(ISBLANK(OFFSET('5. Pp (3 años)'!$C$46,INT((ROW()-13)/2),0)),"",OFFSET('5. Pp (3 años)'!$C$46,INT((ROW()-13)/2),0))</f>
        <v>Actividad</v>
      </c>
      <c r="D55" s="643" t="str">
        <f ca="1">IF(ISBLANK(OFFSET('5. Pp (3 años)'!$D$46,INT((ROW()-13)/2),0)),"",OFFSET('5. Pp (3 años)'!$D$46,INT((ROW()-13)/2),0))</f>
        <v>3.1.1.1.5.3 Realización de mesas de trabajo en materia de Derechos Humanos con instituciones y organizaciones de la sociedad civil.</v>
      </c>
      <c r="E55" s="643" t="str">
        <f ca="1">IF(ISBLANK(OFFSET('5. Pp (3 años)'!$E$46,INT((ROW()-13)/2),0)),"",OFFSET('5. Pp (3 años)'!$E$46,INT((ROW()-13)/2),0))</f>
        <v>PMTDH: Porcentaje de Mesas de Trabajo en materia de Derechos Humanos realizadas.</v>
      </c>
      <c r="F55" s="645" t="str">
        <f ca="1">IF(ISBLANK(OFFSET('5. Pp (3 años)'!$K$46,INT((ROW()-13)/2),0)),"",OFFSET('5. Pp (3 años)'!$K$46,INT((ROW()-13)/2),0))</f>
        <v>Ascendente</v>
      </c>
      <c r="G55" s="646" t="str">
        <f ca="1">IF(ISBLANK(OFFSET('5. Pp (3 años)'!$H$46,INT((ROW()-13)/2),0)),"",OFFSET('5. Pp (3 años)'!$H$46,INT((ROW()-13)/2),0))</f>
        <v>Trimestral</v>
      </c>
      <c r="H55" s="648">
        <f ca="1">IF(ISBLANK(OFFSET('9. METAS'!$K$20,INT((ROW()-13)/2),0)),"",OFFSET('9. METAS'!$K$20,INT((ROW()-13)/2),0))</f>
        <v>12</v>
      </c>
      <c r="I55" s="650" t="s">
        <v>1697</v>
      </c>
      <c r="J55" s="630">
        <f ca="1">IF(MOD(ROW()-13,2)=0,IF(ISBLANK(OFFSET('11. SEGUIMIENTO 2026'!$N$14,INT((ROW()-13)/2),0)),"",OFFSET('11. SEGUIMIENTO 2026'!$N$14,INT((ROW()-13)/2),0)),IF(ISBLANK(OFFSET('9. METAS'!$Q$20,INT((ROW()-14)/2),0)),"",OFFSET('9. METAS'!$Q$20,INT((ROW()-14)/2),0)))</f>
        <v>3</v>
      </c>
      <c r="K55" s="631">
        <f ca="1">IF(MOD(ROW()-13,2)=0,IF(ISBLANK(OFFSET('11. SEGUIMIENTO 2026'!$O$14,INT((ROW()-13)/2),0)),"",OFFSET('11. SEGUIMIENTO 2026'!$O$14,INT((ROW()-13)/2),0)),IF(ISBLANK(OFFSET('9. METAS'!$R$20,INT((ROW()-14)/2),0)),"",OFFSET('9. METAS'!$R$20,INT((ROW()-14)/2),0)))</f>
        <v>4</v>
      </c>
      <c r="L55" s="631" t="s">
        <v>1807</v>
      </c>
      <c r="M55" s="632" t="s">
        <v>1807</v>
      </c>
      <c r="N55" s="684">
        <f ca="1">IFERROR(K55/K56,"ND")</f>
        <v>1.3333333333333333</v>
      </c>
      <c r="O55" s="688">
        <f ca="1">IFERROR(((J55+K55)/H55),"ND")</f>
        <v>0.58333333333333337</v>
      </c>
      <c r="P55" s="690" t="s">
        <v>1718</v>
      </c>
      <c r="Q55" s="83"/>
      <c r="R55" s="83"/>
      <c r="S55" s="83"/>
      <c r="T55" s="83"/>
      <c r="U55" s="83"/>
      <c r="V55" s="83"/>
      <c r="W55" s="83"/>
      <c r="X55" s="83"/>
      <c r="Y55" s="83"/>
      <c r="Z55" s="83"/>
    </row>
    <row r="56" spans="1:26" ht="92.25" customHeight="1">
      <c r="A56" s="83"/>
      <c r="B56" s="83"/>
      <c r="C56" s="642"/>
      <c r="D56" s="644"/>
      <c r="E56" s="644"/>
      <c r="F56" s="644"/>
      <c r="G56" s="647"/>
      <c r="H56" s="649"/>
      <c r="I56" s="651"/>
      <c r="J56" s="630">
        <f ca="1">IF(MOD(ROW()-13,2)=0,IF(ISBLANK(OFFSET('11. SEGUIMIENTO 2026'!$N$14,INT((ROW()-13)/2),0)),"",OFFSET('11. SEGUIMIENTO 2026'!$N$14,INT((ROW()-13)/2),0)),IF(ISBLANK(OFFSET('9. METAS'!$Q$20,INT((ROW()-14)/2),0)),"",OFFSET('9. METAS'!$Q$20,INT((ROW()-14)/2),0)))</f>
        <v>3</v>
      </c>
      <c r="K56" s="631">
        <f ca="1">IF(MOD(ROW()-13,2)=0,IF(ISBLANK(OFFSET('11. SEGUIMIENTO 2026'!$O$14,INT((ROW()-13)/2),0)),"",OFFSET('11. SEGUIMIENTO 2026'!$O$14,INT((ROW()-13)/2),0)),IF(ISBLANK(OFFSET('9. METAS'!$R$20,INT((ROW()-14)/2),0)),"",OFFSET('9. METAS'!$R$20,INT((ROW()-14)/2),0)))</f>
        <v>3</v>
      </c>
      <c r="L56" s="631">
        <f ca="1">IF(MOD(ROW()-13,2)=0,IF(ISBLANK(OFFSET('11. SEGUIMIENTO 2026'!$P$14,INT((ROW()-13)/2),0)),"",OFFSET('11. SEGUIMIENTO 2026'!$P$14,INT((ROW()-13)/2),0)),IF(ISBLANK(OFFSET('9. METAS'!$S$20,INT((ROW()-14)/2),0)),"",OFFSET('9. METAS'!$S$20,INT((ROW()-14)/2),0)))</f>
        <v>3</v>
      </c>
      <c r="M56" s="632">
        <f ca="1">IF(MOD(ROW()-13,2)=0,IF(ISBLANK(OFFSET('11. SEGUIMIENTO 2026'!$Q$14,INT((ROW()-13)/2),0)),"",OFFSET('11. SEGUIMIENTO 2026'!$Q$14,INT((ROW()-13)/2),0)),IF(ISBLANK(OFFSET('9. METAS'!$T$20,INT((ROW()-14)/2),0)),"",OFFSET('9. METAS'!$T$20,INT((ROW()-14)/2),0)))</f>
        <v>3</v>
      </c>
      <c r="N56" s="685"/>
      <c r="O56" s="689"/>
      <c r="P56" s="691"/>
      <c r="Q56" s="83"/>
      <c r="R56" s="83"/>
      <c r="S56" s="83"/>
      <c r="T56" s="83"/>
      <c r="U56" s="83"/>
      <c r="V56" s="83"/>
      <c r="W56" s="83"/>
      <c r="X56" s="83"/>
      <c r="Y56" s="83"/>
      <c r="Z56" s="83"/>
    </row>
    <row r="57" spans="1:26" ht="92.25" customHeight="1">
      <c r="A57" s="83"/>
      <c r="B57" s="83"/>
      <c r="C57" s="641" t="str">
        <f ca="1">IF(ISBLANK(OFFSET('5. Pp (3 años)'!$C$46,INT((ROW()-13)/2),0)),"",OFFSET('5. Pp (3 años)'!$C$46,INT((ROW()-13)/2),0))</f>
        <v>Componente</v>
      </c>
      <c r="D57" s="643" t="str">
        <f ca="1">IF(ISBLANK(OFFSET('5. Pp (3 años)'!$D$46,INT((ROW()-13)/2),0)),"",OFFSET('5. Pp (3 años)'!$D$46,INT((ROW()-13)/2),0))</f>
        <v>3.1.1.1.6 Procedimientos jurídicos en los que el Ayuntamiento es parte atendidos mediante su revisión, elaboración y seguimiento.</v>
      </c>
      <c r="E57" s="643" t="str">
        <f ca="1">IF(ISBLANK(OFFSET('5. Pp (3 años)'!$E$46,INT((ROW()-13)/2),0)),"",OFFSET('5. Pp (3 años)'!$E$46,INT((ROW()-13)/2),0))</f>
        <v>PPJA: Porcentaje de procedimientos jurídicos atendidos</v>
      </c>
      <c r="F57" s="645" t="str">
        <f ca="1">IF(ISBLANK(OFFSET('5. Pp (3 años)'!$K$46,INT((ROW()-13)/2),0)),"",OFFSET('5. Pp (3 años)'!$K$46,INT((ROW()-13)/2),0))</f>
        <v>Ascendente</v>
      </c>
      <c r="G57" s="646" t="str">
        <f ca="1">IF(ISBLANK(OFFSET('5. Pp (3 años)'!$H$46,INT((ROW()-13)/2),0)),"",OFFSET('5. Pp (3 años)'!$H$46,INT((ROW()-13)/2),0))</f>
        <v>Trimestral</v>
      </c>
      <c r="H57" s="648">
        <f ca="1">IF(ISBLANK(OFFSET('9. METAS'!$K$20,INT((ROW()-13)/2),0)),"",OFFSET('9. METAS'!$K$20,INT((ROW()-13)/2),0))</f>
        <v>300</v>
      </c>
      <c r="I57" s="650" t="s">
        <v>1697</v>
      </c>
      <c r="J57" s="630">
        <f ca="1">IF(MOD(ROW()-13,2)=0,IF(ISBLANK(OFFSET('11. SEGUIMIENTO 2026'!$N$14,INT((ROW()-13)/2),0)),"",OFFSET('11. SEGUIMIENTO 2026'!$N$14,INT((ROW()-13)/2),0)),IF(ISBLANK(OFFSET('9. METAS'!$Q$20,INT((ROW()-14)/2),0)),"",OFFSET('9. METAS'!$Q$20,INT((ROW()-14)/2),0)))</f>
        <v>69</v>
      </c>
      <c r="K57" s="631">
        <f ca="1">IF(MOD(ROW()-13,2)=0,IF(ISBLANK(OFFSET('11. SEGUIMIENTO 2026'!$O$14,INT((ROW()-13)/2),0)),"",OFFSET('11. SEGUIMIENTO 2026'!$O$14,INT((ROW()-13)/2),0)),IF(ISBLANK(OFFSET('9. METAS'!$R$20,INT((ROW()-14)/2),0)),"",OFFSET('9. METAS'!$R$20,INT((ROW()-14)/2),0)))</f>
        <v>71</v>
      </c>
      <c r="L57" s="631" t="s">
        <v>1807</v>
      </c>
      <c r="M57" s="632" t="s">
        <v>1807</v>
      </c>
      <c r="N57" s="684">
        <f ca="1">IFERROR(K57/K58,"ND")</f>
        <v>0.94666666666666666</v>
      </c>
      <c r="O57" s="688">
        <f ca="1">IFERROR(((J57+K57)/H57),"ND")</f>
        <v>0.46666666666666667</v>
      </c>
      <c r="P57" s="633" t="s">
        <v>1719</v>
      </c>
      <c r="Q57" s="83"/>
      <c r="R57" s="83"/>
      <c r="S57" s="83"/>
      <c r="T57" s="83"/>
      <c r="U57" s="83"/>
      <c r="V57" s="83"/>
      <c r="W57" s="83"/>
      <c r="X57" s="83"/>
      <c r="Y57" s="83"/>
      <c r="Z57" s="83"/>
    </row>
    <row r="58" spans="1:26" ht="92.25" customHeight="1">
      <c r="A58" s="83"/>
      <c r="B58" s="83"/>
      <c r="C58" s="642"/>
      <c r="D58" s="644"/>
      <c r="E58" s="644"/>
      <c r="F58" s="644"/>
      <c r="G58" s="647"/>
      <c r="H58" s="649"/>
      <c r="I58" s="651"/>
      <c r="J58" s="630">
        <f ca="1">IF(MOD(ROW()-13,2)=0,IF(ISBLANK(OFFSET('11. SEGUIMIENTO 2026'!$N$14,INT((ROW()-13)/2),0)),"",OFFSET('11. SEGUIMIENTO 2026'!$N$14,INT((ROW()-13)/2),0)),IF(ISBLANK(OFFSET('9. METAS'!$Q$20,INT((ROW()-14)/2),0)),"",OFFSET('9. METAS'!$Q$20,INT((ROW()-14)/2),0)))</f>
        <v>75</v>
      </c>
      <c r="K58" s="631">
        <f ca="1">IF(MOD(ROW()-13,2)=0,IF(ISBLANK(OFFSET('11. SEGUIMIENTO 2026'!$O$14,INT((ROW()-13)/2),0)),"",OFFSET('11. SEGUIMIENTO 2026'!$O$14,INT((ROW()-13)/2),0)),IF(ISBLANK(OFFSET('9. METAS'!$R$20,INT((ROW()-14)/2),0)),"",OFFSET('9. METAS'!$R$20,INT((ROW()-14)/2),0)))</f>
        <v>75</v>
      </c>
      <c r="L58" s="631">
        <f ca="1">IF(MOD(ROW()-13,2)=0,IF(ISBLANK(OFFSET('11. SEGUIMIENTO 2026'!$P$14,INT((ROW()-13)/2),0)),"",OFFSET('11. SEGUIMIENTO 2026'!$P$14,INT((ROW()-13)/2),0)),IF(ISBLANK(OFFSET('9. METAS'!$S$20,INT((ROW()-14)/2),0)),"",OFFSET('9. METAS'!$S$20,INT((ROW()-14)/2),0)))</f>
        <v>75</v>
      </c>
      <c r="M58" s="632">
        <f ca="1">IF(MOD(ROW()-13,2)=0,IF(ISBLANK(OFFSET('11. SEGUIMIENTO 2026'!$Q$14,INT((ROW()-13)/2),0)),"",OFFSET('11. SEGUIMIENTO 2026'!$Q$14,INT((ROW()-13)/2),0)),IF(ISBLANK(OFFSET('9. METAS'!$T$20,INT((ROW()-14)/2),0)),"",OFFSET('9. METAS'!$T$20,INT((ROW()-14)/2),0)))</f>
        <v>75</v>
      </c>
      <c r="N58" s="685"/>
      <c r="O58" s="689"/>
      <c r="P58" s="634" t="s">
        <v>1720</v>
      </c>
      <c r="Q58" s="83"/>
      <c r="R58" s="83"/>
      <c r="S58" s="83"/>
      <c r="T58" s="83"/>
      <c r="U58" s="83"/>
      <c r="V58" s="83"/>
      <c r="W58" s="83"/>
      <c r="X58" s="83"/>
      <c r="Y58" s="83"/>
      <c r="Z58" s="83"/>
    </row>
    <row r="59" spans="1:26" ht="92.25" customHeight="1">
      <c r="A59" s="83"/>
      <c r="B59" s="83"/>
      <c r="C59" s="641" t="str">
        <f ca="1">IF(ISBLANK(OFFSET('5. Pp (3 años)'!$C$46,INT((ROW()-13)/2),0)),"",OFFSET('5. Pp (3 años)'!$C$46,INT((ROW()-13)/2),0))</f>
        <v>Actividad</v>
      </c>
      <c r="D59" s="643" t="str">
        <f ca="1">IF(ISBLANK(OFFSET('5. Pp (3 años)'!$D$46,INT((ROW()-13)/2),0)),"",OFFSET('5. Pp (3 años)'!$D$46,INT((ROW()-13)/2),0))</f>
        <v>3.1.1.1.6.1 Revisión de instrumentos jurídicos de la Administración Pública Municipal realizada.</v>
      </c>
      <c r="E59" s="643" t="str">
        <f ca="1">IF(ISBLANK(OFFSET('5. Pp (3 años)'!$E$46,INT((ROW()-13)/2),0)),"",OFFSET('5. Pp (3 años)'!$E$46,INT((ROW()-13)/2),0))</f>
        <v>PIJR: Porcentaje de instrumentos jurídicos revisados</v>
      </c>
      <c r="F59" s="645" t="str">
        <f ca="1">IF(ISBLANK(OFFSET('5. Pp (3 años)'!$K$46,INT((ROW()-13)/2),0)),"",OFFSET('5. Pp (3 años)'!$K$46,INT((ROW()-13)/2),0))</f>
        <v>Ascendente</v>
      </c>
      <c r="G59" s="646" t="str">
        <f ca="1">IF(ISBLANK(OFFSET('5. Pp (3 años)'!$H$46,INT((ROW()-13)/2),0)),"",OFFSET('5. Pp (3 años)'!$H$46,INT((ROW()-13)/2),0))</f>
        <v>Trimestral</v>
      </c>
      <c r="H59" s="648">
        <f ca="1">IF(ISBLANK(OFFSET('9. METAS'!$K$20,INT((ROW()-13)/2),0)),"",OFFSET('9. METAS'!$K$20,INT((ROW()-13)/2),0))</f>
        <v>200</v>
      </c>
      <c r="I59" s="650" t="s">
        <v>1697</v>
      </c>
      <c r="J59" s="630">
        <f ca="1">IF(MOD(ROW()-13,2)=0,IF(ISBLANK(OFFSET('11. SEGUIMIENTO 2026'!$N$14,INT((ROW()-13)/2),0)),"",OFFSET('11. SEGUIMIENTO 2026'!$N$14,INT((ROW()-13)/2),0)),IF(ISBLANK(OFFSET('9. METAS'!$Q$20,INT((ROW()-14)/2),0)),"",OFFSET('9. METAS'!$Q$20,INT((ROW()-14)/2),0)))</f>
        <v>44</v>
      </c>
      <c r="K59" s="631">
        <f ca="1">IF(MOD(ROW()-13,2)=0,IF(ISBLANK(OFFSET('11. SEGUIMIENTO 2026'!$O$14,INT((ROW()-13)/2),0)),"",OFFSET('11. SEGUIMIENTO 2026'!$O$14,INT((ROW()-13)/2),0)),IF(ISBLANK(OFFSET('9. METAS'!$R$20,INT((ROW()-14)/2),0)),"",OFFSET('9. METAS'!$R$20,INT((ROW()-14)/2),0)))</f>
        <v>52</v>
      </c>
      <c r="L59" s="631" t="s">
        <v>1807</v>
      </c>
      <c r="M59" s="632" t="s">
        <v>1807</v>
      </c>
      <c r="N59" s="684">
        <f ca="1">IFERROR(K59/K60,"ND")</f>
        <v>1.04</v>
      </c>
      <c r="O59" s="688">
        <f ca="1">IFERROR(((J59+K59)/H59),"ND")</f>
        <v>0.48</v>
      </c>
      <c r="P59" s="633" t="s">
        <v>1721</v>
      </c>
      <c r="Q59" s="83"/>
      <c r="R59" s="83"/>
      <c r="S59" s="83"/>
      <c r="T59" s="83"/>
      <c r="U59" s="83"/>
      <c r="V59" s="83"/>
      <c r="W59" s="83"/>
      <c r="X59" s="83"/>
      <c r="Y59" s="83"/>
      <c r="Z59" s="83"/>
    </row>
    <row r="60" spans="1:26" ht="92.25" customHeight="1">
      <c r="A60" s="83"/>
      <c r="B60" s="83"/>
      <c r="C60" s="642"/>
      <c r="D60" s="644"/>
      <c r="E60" s="644"/>
      <c r="F60" s="644"/>
      <c r="G60" s="647"/>
      <c r="H60" s="649"/>
      <c r="I60" s="651"/>
      <c r="J60" s="630">
        <f ca="1">IF(MOD(ROW()-13,2)=0,IF(ISBLANK(OFFSET('11. SEGUIMIENTO 2026'!$N$14,INT((ROW()-13)/2),0)),"",OFFSET('11. SEGUIMIENTO 2026'!$N$14,INT((ROW()-13)/2),0)),IF(ISBLANK(OFFSET('9. METAS'!$Q$20,INT((ROW()-14)/2),0)),"",OFFSET('9. METAS'!$Q$20,INT((ROW()-14)/2),0)))</f>
        <v>50</v>
      </c>
      <c r="K60" s="631">
        <f ca="1">IF(MOD(ROW()-13,2)=0,IF(ISBLANK(OFFSET('11. SEGUIMIENTO 2026'!$O$14,INT((ROW()-13)/2),0)),"",OFFSET('11. SEGUIMIENTO 2026'!$O$14,INT((ROW()-13)/2),0)),IF(ISBLANK(OFFSET('9. METAS'!$R$20,INT((ROW()-14)/2),0)),"",OFFSET('9. METAS'!$R$20,INT((ROW()-14)/2),0)))</f>
        <v>50</v>
      </c>
      <c r="L60" s="631">
        <f ca="1">IF(MOD(ROW()-13,2)=0,IF(ISBLANK(OFFSET('11. SEGUIMIENTO 2026'!$P$14,INT((ROW()-13)/2),0)),"",OFFSET('11. SEGUIMIENTO 2026'!$P$14,INT((ROW()-13)/2),0)),IF(ISBLANK(OFFSET('9. METAS'!$S$20,INT((ROW()-14)/2),0)),"",OFFSET('9. METAS'!$S$20,INT((ROW()-14)/2),0)))</f>
        <v>50</v>
      </c>
      <c r="M60" s="632">
        <f ca="1">IF(MOD(ROW()-13,2)=0,IF(ISBLANK(OFFSET('11. SEGUIMIENTO 2026'!$Q$14,INT((ROW()-13)/2),0)),"",OFFSET('11. SEGUIMIENTO 2026'!$Q$14,INT((ROW()-13)/2),0)),IF(ISBLANK(OFFSET('9. METAS'!$T$20,INT((ROW()-14)/2),0)),"",OFFSET('9. METAS'!$T$20,INT((ROW()-14)/2),0)))</f>
        <v>50</v>
      </c>
      <c r="N60" s="685"/>
      <c r="O60" s="689"/>
      <c r="P60" s="634" t="s">
        <v>1722</v>
      </c>
      <c r="Q60" s="83"/>
      <c r="R60" s="83"/>
      <c r="S60" s="83"/>
      <c r="T60" s="83"/>
      <c r="U60" s="83"/>
      <c r="V60" s="83"/>
      <c r="W60" s="83"/>
      <c r="X60" s="83"/>
      <c r="Y60" s="83"/>
      <c r="Z60" s="83"/>
    </row>
    <row r="61" spans="1:26" ht="92.25" customHeight="1">
      <c r="A61" s="83"/>
      <c r="B61" s="83"/>
      <c r="C61" s="641" t="str">
        <f ca="1">IF(ISBLANK(OFFSET('5. Pp (3 años)'!$C$46,INT((ROW()-13)/2),0)),"",OFFSET('5. Pp (3 años)'!$C$46,INT((ROW()-13)/2),0))</f>
        <v>Actividad</v>
      </c>
      <c r="D61" s="643" t="str">
        <f ca="1">IF(ISBLANK(OFFSET('5. Pp (3 años)'!$D$46,INT((ROW()-13)/2),0)),"",OFFSET('5. Pp (3 años)'!$D$46,INT((ROW()-13)/2),0))</f>
        <v>3.1.1.1.6.2 Atención de actuaciones jurídicas para la defensa del Ayuntamiento en procedimientos legales mediante su elaboración y revisión realizada.</v>
      </c>
      <c r="E61" s="643" t="str">
        <f ca="1">IF(ISBLANK(OFFSET('5. Pp (3 años)'!$E$46,INT((ROW()-13)/2),0)),"",OFFSET('5. Pp (3 años)'!$E$46,INT((ROW()-13)/2),0))</f>
        <v>PAJA: Porcentaje de actuaciones jurídicas atendidas</v>
      </c>
      <c r="F61" s="645" t="str">
        <f ca="1">IF(ISBLANK(OFFSET('5. Pp (3 años)'!$K$46,INT((ROW()-13)/2),0)),"",OFFSET('5. Pp (3 años)'!$K$46,INT((ROW()-13)/2),0))</f>
        <v>Ascendente</v>
      </c>
      <c r="G61" s="646" t="str">
        <f ca="1">IF(ISBLANK(OFFSET('5. Pp (3 años)'!$H$46,INT((ROW()-13)/2),0)),"",OFFSET('5. Pp (3 años)'!$H$46,INT((ROW()-13)/2),0))</f>
        <v>Trimestral</v>
      </c>
      <c r="H61" s="648">
        <f ca="1">IF(ISBLANK(OFFSET('9. METAS'!$K$20,INT((ROW()-13)/2),0)),"",OFFSET('9. METAS'!$K$20,INT((ROW()-13)/2),0))</f>
        <v>200</v>
      </c>
      <c r="I61" s="650" t="s">
        <v>1697</v>
      </c>
      <c r="J61" s="630">
        <f ca="1">IF(MOD(ROW()-13,2)=0,IF(ISBLANK(OFFSET('11. SEGUIMIENTO 2026'!$N$14,INT((ROW()-13)/2),0)),"",OFFSET('11. SEGUIMIENTO 2026'!$N$14,INT((ROW()-13)/2),0)),IF(ISBLANK(OFFSET('9. METAS'!$Q$20,INT((ROW()-14)/2),0)),"",OFFSET('9. METAS'!$Q$20,INT((ROW()-14)/2),0)))</f>
        <v>51</v>
      </c>
      <c r="K61" s="631">
        <f ca="1">IF(MOD(ROW()-13,2)=0,IF(ISBLANK(OFFSET('11. SEGUIMIENTO 2026'!$O$14,INT((ROW()-13)/2),0)),"",OFFSET('11. SEGUIMIENTO 2026'!$O$14,INT((ROW()-13)/2),0)),IF(ISBLANK(OFFSET('9. METAS'!$R$20,INT((ROW()-14)/2),0)),"",OFFSET('9. METAS'!$R$20,INT((ROW()-14)/2),0)))</f>
        <v>47</v>
      </c>
      <c r="L61" s="631" t="s">
        <v>1807</v>
      </c>
      <c r="M61" s="632" t="s">
        <v>1807</v>
      </c>
      <c r="N61" s="684">
        <f ca="1">IFERROR(K61/K62,"ND")</f>
        <v>0.94</v>
      </c>
      <c r="O61" s="688">
        <f ca="1">IFERROR(((J61+K61)/H61),"ND")</f>
        <v>0.49</v>
      </c>
      <c r="P61" s="633" t="s">
        <v>1723</v>
      </c>
      <c r="Q61" s="83"/>
      <c r="R61" s="83"/>
      <c r="S61" s="83"/>
      <c r="T61" s="83"/>
      <c r="U61" s="83"/>
      <c r="V61" s="83"/>
      <c r="W61" s="83"/>
      <c r="X61" s="83"/>
      <c r="Y61" s="83"/>
      <c r="Z61" s="83"/>
    </row>
    <row r="62" spans="1:26" ht="92.25" customHeight="1">
      <c r="A62" s="83"/>
      <c r="B62" s="83"/>
      <c r="C62" s="642"/>
      <c r="D62" s="644"/>
      <c r="E62" s="644"/>
      <c r="F62" s="644"/>
      <c r="G62" s="647"/>
      <c r="H62" s="649"/>
      <c r="I62" s="651"/>
      <c r="J62" s="630">
        <f ca="1">IF(MOD(ROW()-13,2)=0,IF(ISBLANK(OFFSET('11. SEGUIMIENTO 2026'!$N$14,INT((ROW()-13)/2),0)),"",OFFSET('11. SEGUIMIENTO 2026'!$N$14,INT((ROW()-13)/2),0)),IF(ISBLANK(OFFSET('9. METAS'!$Q$20,INT((ROW()-14)/2),0)),"",OFFSET('9. METAS'!$Q$20,INT((ROW()-14)/2),0)))</f>
        <v>50</v>
      </c>
      <c r="K62" s="631">
        <f ca="1">IF(MOD(ROW()-13,2)=0,IF(ISBLANK(OFFSET('11. SEGUIMIENTO 2026'!$O$14,INT((ROW()-13)/2),0)),"",OFFSET('11. SEGUIMIENTO 2026'!$O$14,INT((ROW()-13)/2),0)),IF(ISBLANK(OFFSET('9. METAS'!$R$20,INT((ROW()-14)/2),0)),"",OFFSET('9. METAS'!$R$20,INT((ROW()-14)/2),0)))</f>
        <v>50</v>
      </c>
      <c r="L62" s="631">
        <f ca="1">IF(MOD(ROW()-13,2)=0,IF(ISBLANK(OFFSET('11. SEGUIMIENTO 2026'!$P$14,INT((ROW()-13)/2),0)),"",OFFSET('11. SEGUIMIENTO 2026'!$P$14,INT((ROW()-13)/2),0)),IF(ISBLANK(OFFSET('9. METAS'!$S$20,INT((ROW()-14)/2),0)),"",OFFSET('9. METAS'!$S$20,INT((ROW()-14)/2),0)))</f>
        <v>50</v>
      </c>
      <c r="M62" s="632">
        <f ca="1">IF(MOD(ROW()-13,2)=0,IF(ISBLANK(OFFSET('11. SEGUIMIENTO 2026'!$Q$14,INT((ROW()-13)/2),0)),"",OFFSET('11. SEGUIMIENTO 2026'!$Q$14,INT((ROW()-13)/2),0)),IF(ISBLANK(OFFSET('9. METAS'!$T$20,INT((ROW()-14)/2),0)),"",OFFSET('9. METAS'!$T$20,INT((ROW()-14)/2),0)))</f>
        <v>50</v>
      </c>
      <c r="N62" s="685"/>
      <c r="O62" s="689"/>
      <c r="P62" s="634" t="s">
        <v>1724</v>
      </c>
      <c r="Q62" s="83"/>
      <c r="R62" s="83"/>
      <c r="S62" s="83"/>
      <c r="T62" s="83"/>
      <c r="U62" s="83"/>
      <c r="V62" s="83"/>
      <c r="W62" s="83"/>
      <c r="X62" s="83"/>
      <c r="Y62" s="83"/>
      <c r="Z62" s="83"/>
    </row>
    <row r="63" spans="1:26" ht="92.25" customHeight="1">
      <c r="A63" s="83"/>
      <c r="B63" s="83"/>
      <c r="C63" s="641" t="str">
        <f ca="1">IF(ISBLANK(OFFSET('5. Pp (3 años)'!$C$46,INT((ROW()-13)/2),0)),"",OFFSET('5. Pp (3 años)'!$C$46,INT((ROW()-13)/2),0))</f>
        <v>Actividad</v>
      </c>
      <c r="D63" s="643" t="str">
        <f ca="1">IF(ISBLANK(OFFSET('5. Pp (3 años)'!$D$46,INT((ROW()-13)/2),0)),"",OFFSET('5. Pp (3 años)'!$D$46,INT((ROW()-13)/2),0))</f>
        <v>3.1.1.1.6.3 Interposición y atención de recursos legales en juicios de garantía en los que el Ayuntamiento sea parte realizadas.</v>
      </c>
      <c r="E63" s="643" t="str">
        <f ca="1">IF(ISBLANK(OFFSET('5. Pp (3 años)'!$E$46,INT((ROW()-13)/2),0)),"",OFFSET('5. Pp (3 años)'!$E$46,INT((ROW()-13)/2),0))</f>
        <v>PRJG: Porcentaje de recursos en juicios de garantía atendidos</v>
      </c>
      <c r="F63" s="645" t="str">
        <f ca="1">IF(ISBLANK(OFFSET('5. Pp (3 años)'!$K$46,INT((ROW()-13)/2),0)),"",OFFSET('5. Pp (3 años)'!$K$46,INT((ROW()-13)/2),0))</f>
        <v>Ascendente</v>
      </c>
      <c r="G63" s="646" t="str">
        <f ca="1">IF(ISBLANK(OFFSET('5. Pp (3 años)'!$H$46,INT((ROW()-13)/2),0)),"",OFFSET('5. Pp (3 años)'!$H$46,INT((ROW()-13)/2),0))</f>
        <v>Trimestral</v>
      </c>
      <c r="H63" s="648">
        <f ca="1">IF(ISBLANK(OFFSET('9. METAS'!$K$20,INT((ROW()-13)/2),0)),"",OFFSET('9. METAS'!$K$20,INT((ROW()-13)/2),0))</f>
        <v>200</v>
      </c>
      <c r="I63" s="650" t="s">
        <v>1697</v>
      </c>
      <c r="J63" s="630">
        <f ca="1">IF(MOD(ROW()-13,2)=0,IF(ISBLANK(OFFSET('11. SEGUIMIENTO 2026'!$N$14,INT((ROW()-13)/2),0)),"",OFFSET('11. SEGUIMIENTO 2026'!$N$14,INT((ROW()-13)/2),0)),IF(ISBLANK(OFFSET('9. METAS'!$Q$20,INT((ROW()-14)/2),0)),"",OFFSET('9. METAS'!$Q$20,INT((ROW()-14)/2),0)))</f>
        <v>48</v>
      </c>
      <c r="K63" s="631">
        <f ca="1">IF(MOD(ROW()-13,2)=0,IF(ISBLANK(OFFSET('11. SEGUIMIENTO 2026'!$O$14,INT((ROW()-13)/2),0)),"",OFFSET('11. SEGUIMIENTO 2026'!$O$14,INT((ROW()-13)/2),0)),IF(ISBLANK(OFFSET('9. METAS'!$R$20,INT((ROW()-14)/2),0)),"",OFFSET('9. METAS'!$R$20,INT((ROW()-14)/2),0)))</f>
        <v>51</v>
      </c>
      <c r="L63" s="631" t="s">
        <v>1807</v>
      </c>
      <c r="M63" s="632" t="s">
        <v>1807</v>
      </c>
      <c r="N63" s="684">
        <f ca="1">IFERROR(K63/K64,"ND")</f>
        <v>1.02</v>
      </c>
      <c r="O63" s="688">
        <f ca="1">IFERROR(((J63+K63)/H63),"ND")</f>
        <v>0.495</v>
      </c>
      <c r="P63" s="690" t="s">
        <v>1725</v>
      </c>
      <c r="Q63" s="83"/>
      <c r="R63" s="83"/>
      <c r="S63" s="83"/>
      <c r="T63" s="83"/>
      <c r="U63" s="83"/>
      <c r="V63" s="83"/>
      <c r="W63" s="83"/>
      <c r="X63" s="83"/>
      <c r="Y63" s="83"/>
      <c r="Z63" s="83"/>
    </row>
    <row r="64" spans="1:26" ht="92.25" customHeight="1">
      <c r="A64" s="83"/>
      <c r="B64" s="83"/>
      <c r="C64" s="642"/>
      <c r="D64" s="644"/>
      <c r="E64" s="644"/>
      <c r="F64" s="644"/>
      <c r="G64" s="647"/>
      <c r="H64" s="649"/>
      <c r="I64" s="651"/>
      <c r="J64" s="630">
        <f ca="1">IF(MOD(ROW()-13,2)=0,IF(ISBLANK(OFFSET('11. SEGUIMIENTO 2026'!$N$14,INT((ROW()-13)/2),0)),"",OFFSET('11. SEGUIMIENTO 2026'!$N$14,INT((ROW()-13)/2),0)),IF(ISBLANK(OFFSET('9. METAS'!$Q$20,INT((ROW()-14)/2),0)),"",OFFSET('9. METAS'!$Q$20,INT((ROW()-14)/2),0)))</f>
        <v>50</v>
      </c>
      <c r="K64" s="631">
        <f ca="1">IF(MOD(ROW()-13,2)=0,IF(ISBLANK(OFFSET('11. SEGUIMIENTO 2026'!$O$14,INT((ROW()-13)/2),0)),"",OFFSET('11. SEGUIMIENTO 2026'!$O$14,INT((ROW()-13)/2),0)),IF(ISBLANK(OFFSET('9. METAS'!$R$20,INT((ROW()-14)/2),0)),"",OFFSET('9. METAS'!$R$20,INT((ROW()-14)/2),0)))</f>
        <v>50</v>
      </c>
      <c r="L64" s="631">
        <f ca="1">IF(MOD(ROW()-13,2)=0,IF(ISBLANK(OFFSET('11. SEGUIMIENTO 2026'!$P$14,INT((ROW()-13)/2),0)),"",OFFSET('11. SEGUIMIENTO 2026'!$P$14,INT((ROW()-13)/2),0)),IF(ISBLANK(OFFSET('9. METAS'!$S$20,INT((ROW()-14)/2),0)),"",OFFSET('9. METAS'!$S$20,INT((ROW()-14)/2),0)))</f>
        <v>50</v>
      </c>
      <c r="M64" s="632">
        <f ca="1">IF(MOD(ROW()-13,2)=0,IF(ISBLANK(OFFSET('11. SEGUIMIENTO 2026'!$Q$14,INT((ROW()-13)/2),0)),"",OFFSET('11. SEGUIMIENTO 2026'!$Q$14,INT((ROW()-13)/2),0)),IF(ISBLANK(OFFSET('9. METAS'!$T$20,INT((ROW()-14)/2),0)),"",OFFSET('9. METAS'!$T$20,INT((ROW()-14)/2),0)))</f>
        <v>50</v>
      </c>
      <c r="N64" s="685"/>
      <c r="O64" s="689"/>
      <c r="P64" s="691"/>
      <c r="Q64" s="83"/>
      <c r="R64" s="83"/>
      <c r="S64" s="83"/>
      <c r="T64" s="83"/>
      <c r="U64" s="83"/>
      <c r="V64" s="83"/>
      <c r="W64" s="83"/>
      <c r="X64" s="83"/>
      <c r="Y64" s="83"/>
      <c r="Z64" s="83"/>
    </row>
    <row r="65" spans="1:26" ht="92.25" customHeight="1">
      <c r="A65" s="83"/>
      <c r="B65" s="83"/>
      <c r="C65" s="641" t="str">
        <f ca="1">IF(ISBLANK(OFFSET('5. Pp (3 años)'!$C$46,INT((ROW()-13)/2),0)),"",OFFSET('5. Pp (3 años)'!$C$46,INT((ROW()-13)/2),0))</f>
        <v xml:space="preserve">Componente </v>
      </c>
      <c r="D65" s="643" t="str">
        <f ca="1">IF(ISBLANK(OFFSET('5. Pp (3 años)'!$D$46,INT((ROW()-13)/2),0)),"",OFFSET('5. Pp (3 años)'!$D$46,INT((ROW()-13)/2),0))</f>
        <v>3.1.1.1.7 Sanciones de la ciudanía que realiza u omite actos que alteran la paz pública aplicadas.</v>
      </c>
      <c r="E65" s="643" t="str">
        <f ca="1">IF(ISBLANK(OFFSET('5. Pp (3 años)'!$E$46,INT((ROW()-13)/2),0)),"",OFFSET('5. Pp (3 años)'!$E$46,INT((ROW()-13)/2),0))</f>
        <v>PSA: Porcentaje de sanciones aplicadas</v>
      </c>
      <c r="F65" s="645" t="str">
        <f ca="1">IF(ISBLANK(OFFSET('5. Pp (3 años)'!$K$46,INT((ROW()-13)/2),0)),"",OFFSET('5. Pp (3 años)'!$K$46,INT((ROW()-13)/2),0))</f>
        <v>Ascendente</v>
      </c>
      <c r="G65" s="646" t="str">
        <f ca="1">IF(ISBLANK(OFFSET('5. Pp (3 años)'!$H$46,INT((ROW()-13)/2),0)),"",OFFSET('5. Pp (3 años)'!$H$46,INT((ROW()-13)/2),0))</f>
        <v>Trimestral</v>
      </c>
      <c r="H65" s="648">
        <f ca="1">IF(ISBLANK(OFFSET('9. METAS'!$K$20,INT((ROW()-13)/2),0)),"",OFFSET('9. METAS'!$K$20,INT((ROW()-13)/2),0))</f>
        <v>19000</v>
      </c>
      <c r="I65" s="650" t="s">
        <v>1697</v>
      </c>
      <c r="J65" s="630">
        <f ca="1">IF(MOD(ROW()-13,2)=0,IF(ISBLANK(OFFSET('11. SEGUIMIENTO 2026'!$N$14,INT((ROW()-13)/2),0)),"",OFFSET('11. SEGUIMIENTO 2026'!$N$14,INT((ROW()-13)/2),0)),IF(ISBLANK(OFFSET('9. METAS'!$Q$20,INT((ROW()-14)/2),0)),"",OFFSET('9. METAS'!$Q$20,INT((ROW()-14)/2),0)))</f>
        <v>1189</v>
      </c>
      <c r="K65" s="631">
        <f ca="1">IF(MOD(ROW()-13,2)=0,IF(ISBLANK(OFFSET('11. SEGUIMIENTO 2026'!$O$14,INT((ROW()-13)/2),0)),"",OFFSET('11. SEGUIMIENTO 2026'!$O$14,INT((ROW()-13)/2),0)),IF(ISBLANK(OFFSET('9. METAS'!$R$20,INT((ROW()-14)/2),0)),"",OFFSET('9. METAS'!$R$20,INT((ROW()-14)/2),0)))</f>
        <v>1351</v>
      </c>
      <c r="L65" s="631" t="s">
        <v>1807</v>
      </c>
      <c r="M65" s="632" t="s">
        <v>1807</v>
      </c>
      <c r="N65" s="684">
        <f ca="1">IFERROR(K65/K66,"ND")</f>
        <v>0.28442105263157896</v>
      </c>
      <c r="O65" s="688">
        <f ca="1">IFERROR(((J65+K65)/H65),"ND")</f>
        <v>0.13368421052631579</v>
      </c>
      <c r="P65" s="690" t="s">
        <v>1726</v>
      </c>
      <c r="Q65" s="83"/>
      <c r="R65" s="83"/>
      <c r="S65" s="83"/>
      <c r="T65" s="83"/>
      <c r="U65" s="83"/>
      <c r="V65" s="83"/>
      <c r="W65" s="83"/>
      <c r="X65" s="83"/>
      <c r="Y65" s="83"/>
      <c r="Z65" s="83"/>
    </row>
    <row r="66" spans="1:26" ht="92.25" customHeight="1">
      <c r="A66" s="83"/>
      <c r="B66" s="83"/>
      <c r="C66" s="642"/>
      <c r="D66" s="644"/>
      <c r="E66" s="644"/>
      <c r="F66" s="644"/>
      <c r="G66" s="647"/>
      <c r="H66" s="649"/>
      <c r="I66" s="651"/>
      <c r="J66" s="630">
        <f ca="1">IF(MOD(ROW()-13,2)=0,IF(ISBLANK(OFFSET('11. SEGUIMIENTO 2026'!$N$14,INT((ROW()-13)/2),0)),"",OFFSET('11. SEGUIMIENTO 2026'!$N$14,INT((ROW()-13)/2),0)),IF(ISBLANK(OFFSET('9. METAS'!$Q$20,INT((ROW()-14)/2),0)),"",OFFSET('9. METAS'!$Q$20,INT((ROW()-14)/2),0)))</f>
        <v>4750</v>
      </c>
      <c r="K66" s="631">
        <f ca="1">IF(MOD(ROW()-13,2)=0,IF(ISBLANK(OFFSET('11. SEGUIMIENTO 2026'!$O$14,INT((ROW()-13)/2),0)),"",OFFSET('11. SEGUIMIENTO 2026'!$O$14,INT((ROW()-13)/2),0)),IF(ISBLANK(OFFSET('9. METAS'!$R$20,INT((ROW()-14)/2),0)),"",OFFSET('9. METAS'!$R$20,INT((ROW()-14)/2),0)))</f>
        <v>4750</v>
      </c>
      <c r="L66" s="631">
        <f ca="1">IF(MOD(ROW()-13,2)=0,IF(ISBLANK(OFFSET('11. SEGUIMIENTO 2026'!$P$14,INT((ROW()-13)/2),0)),"",OFFSET('11. SEGUIMIENTO 2026'!$P$14,INT((ROW()-13)/2),0)),IF(ISBLANK(OFFSET('9. METAS'!$S$20,INT((ROW()-14)/2),0)),"",OFFSET('9. METAS'!$S$20,INT((ROW()-14)/2),0)))</f>
        <v>4750</v>
      </c>
      <c r="M66" s="632">
        <f ca="1">IF(MOD(ROW()-13,2)=0,IF(ISBLANK(OFFSET('11. SEGUIMIENTO 2026'!$Q$14,INT((ROW()-13)/2),0)),"",OFFSET('11. SEGUIMIENTO 2026'!$Q$14,INT((ROW()-13)/2),0)),IF(ISBLANK(OFFSET('9. METAS'!$T$20,INT((ROW()-14)/2),0)),"",OFFSET('9. METAS'!$T$20,INT((ROW()-14)/2),0)))</f>
        <v>4750</v>
      </c>
      <c r="N66" s="685"/>
      <c r="O66" s="689"/>
      <c r="P66" s="691"/>
      <c r="Q66" s="83"/>
      <c r="R66" s="83"/>
      <c r="S66" s="83"/>
      <c r="T66" s="83"/>
      <c r="U66" s="83"/>
      <c r="V66" s="83"/>
      <c r="W66" s="83"/>
      <c r="X66" s="83"/>
      <c r="Y66" s="83"/>
      <c r="Z66" s="83"/>
    </row>
    <row r="67" spans="1:26" ht="128.25" customHeight="1">
      <c r="A67" s="83"/>
      <c r="B67" s="83"/>
      <c r="C67" s="641" t="str">
        <f ca="1">IF(ISBLANK(OFFSET('5. Pp (3 años)'!$C$46,INT((ROW()-13)/2),0)),"",OFFSET('5. Pp (3 años)'!$C$46,INT((ROW()-13)/2),0))</f>
        <v>Actividad</v>
      </c>
      <c r="D67" s="643" t="str">
        <f ca="1">IF(ISBLANK(OFFSET('5. Pp (3 años)'!$D$46,INT((ROW()-13)/2),0)),"",OFFSET('5. Pp (3 años)'!$D$46,INT((ROW()-13)/2),0))</f>
        <v>3.1.1.1.7.1 Celebración de convenios a través de audiencias conciliatorias.</v>
      </c>
      <c r="E67" s="643" t="str">
        <f ca="1">IF(ISBLANK(OFFSET('5. Pp (3 años)'!$E$46,INT((ROW()-13)/2),0)),"",OFFSET('5. Pp (3 años)'!$E$46,INT((ROW()-13)/2),0))</f>
        <v xml:space="preserve">PCCC: Porcentaje de convenios conciliatorios celebrados.               </v>
      </c>
      <c r="F67" s="645" t="str">
        <f ca="1">IF(ISBLANK(OFFSET('5. Pp (3 años)'!$K$46,INT((ROW()-13)/2),0)),"",OFFSET('5. Pp (3 años)'!$K$46,INT((ROW()-13)/2),0))</f>
        <v>Ascendente</v>
      </c>
      <c r="G67" s="646" t="str">
        <f ca="1">IF(ISBLANK(OFFSET('5. Pp (3 años)'!$H$46,INT((ROW()-13)/2),0)),"",OFFSET('5. Pp (3 años)'!$H$46,INT((ROW()-13)/2),0))</f>
        <v>Trimestral</v>
      </c>
      <c r="H67" s="648">
        <f ca="1">IF(ISBLANK(OFFSET('9. METAS'!$K$20,INT((ROW()-13)/2),0)),"",OFFSET('9. METAS'!$K$20,INT((ROW()-13)/2),0))</f>
        <v>200</v>
      </c>
      <c r="I67" s="650" t="s">
        <v>1697</v>
      </c>
      <c r="J67" s="630">
        <f ca="1">IF(MOD(ROW()-13,2)=0,IF(ISBLANK(OFFSET('11. SEGUIMIENTO 2026'!$N$14,INT((ROW()-13)/2),0)),"",OFFSET('11. SEGUIMIENTO 2026'!$N$14,INT((ROW()-13)/2),0)),IF(ISBLANK(OFFSET('9. METAS'!$Q$20,INT((ROW()-14)/2),0)),"",OFFSET('9. METAS'!$Q$20,INT((ROW()-14)/2),0)))</f>
        <v>45</v>
      </c>
      <c r="K67" s="631">
        <f ca="1">IF(MOD(ROW()-13,2)=0,IF(ISBLANK(OFFSET('11. SEGUIMIENTO 2026'!$O$14,INT((ROW()-13)/2),0)),"",OFFSET('11. SEGUIMIENTO 2026'!$O$14,INT((ROW()-13)/2),0)),IF(ISBLANK(OFFSET('9. METAS'!$R$20,INT((ROW()-14)/2),0)),"",OFFSET('9. METAS'!$R$20,INT((ROW()-14)/2),0)))</f>
        <v>44</v>
      </c>
      <c r="L67" s="631" t="s">
        <v>1807</v>
      </c>
      <c r="M67" s="632" t="s">
        <v>1807</v>
      </c>
      <c r="N67" s="684">
        <f ca="1">IFERROR(K67/K68,"ND")</f>
        <v>0.88</v>
      </c>
      <c r="O67" s="688">
        <f ca="1">IFERROR(((J67+K67)/H67),"ND")</f>
        <v>0.44500000000000001</v>
      </c>
      <c r="P67" s="690" t="s">
        <v>1727</v>
      </c>
      <c r="Q67" s="83"/>
      <c r="R67" s="83"/>
      <c r="S67" s="83"/>
      <c r="T67" s="83"/>
      <c r="U67" s="83"/>
      <c r="V67" s="83"/>
      <c r="W67" s="83"/>
      <c r="X67" s="83"/>
      <c r="Y67" s="83"/>
      <c r="Z67" s="83"/>
    </row>
    <row r="68" spans="1:26" ht="128.25" customHeight="1">
      <c r="A68" s="83"/>
      <c r="B68" s="83"/>
      <c r="C68" s="642"/>
      <c r="D68" s="644"/>
      <c r="E68" s="644"/>
      <c r="F68" s="644"/>
      <c r="G68" s="647"/>
      <c r="H68" s="649"/>
      <c r="I68" s="651"/>
      <c r="J68" s="630">
        <f ca="1">IF(MOD(ROW()-13,2)=0,IF(ISBLANK(OFFSET('11. SEGUIMIENTO 2026'!$N$14,INT((ROW()-13)/2),0)),"",OFFSET('11. SEGUIMIENTO 2026'!$N$14,INT((ROW()-13)/2),0)),IF(ISBLANK(OFFSET('9. METAS'!$Q$20,INT((ROW()-14)/2),0)),"",OFFSET('9. METAS'!$Q$20,INT((ROW()-14)/2),0)))</f>
        <v>50</v>
      </c>
      <c r="K68" s="631">
        <f ca="1">IF(MOD(ROW()-13,2)=0,IF(ISBLANK(OFFSET('11. SEGUIMIENTO 2026'!$O$14,INT((ROW()-13)/2),0)),"",OFFSET('11. SEGUIMIENTO 2026'!$O$14,INT((ROW()-13)/2),0)),IF(ISBLANK(OFFSET('9. METAS'!$R$20,INT((ROW()-14)/2),0)),"",OFFSET('9. METAS'!$R$20,INT((ROW()-14)/2),0)))</f>
        <v>50</v>
      </c>
      <c r="L68" s="631">
        <f ca="1">IF(MOD(ROW()-13,2)=0,IF(ISBLANK(OFFSET('11. SEGUIMIENTO 2026'!$P$14,INT((ROW()-13)/2),0)),"",OFFSET('11. SEGUIMIENTO 2026'!$P$14,INT((ROW()-13)/2),0)),IF(ISBLANK(OFFSET('9. METAS'!$S$20,INT((ROW()-14)/2),0)),"",OFFSET('9. METAS'!$S$20,INT((ROW()-14)/2),0)))</f>
        <v>50</v>
      </c>
      <c r="M68" s="632">
        <f ca="1">IF(MOD(ROW()-13,2)=0,IF(ISBLANK(OFFSET('11. SEGUIMIENTO 2026'!$Q$14,INT((ROW()-13)/2),0)),"",OFFSET('11. SEGUIMIENTO 2026'!$Q$14,INT((ROW()-13)/2),0)),IF(ISBLANK(OFFSET('9. METAS'!$T$20,INT((ROW()-14)/2),0)),"",OFFSET('9. METAS'!$T$20,INT((ROW()-14)/2),0)))</f>
        <v>50</v>
      </c>
      <c r="N68" s="685"/>
      <c r="O68" s="689"/>
      <c r="P68" s="691"/>
      <c r="Q68" s="83"/>
      <c r="R68" s="83"/>
      <c r="S68" s="83"/>
      <c r="T68" s="83"/>
      <c r="U68" s="83"/>
      <c r="V68" s="83"/>
      <c r="W68" s="83"/>
      <c r="X68" s="83"/>
      <c r="Y68" s="83"/>
      <c r="Z68" s="83"/>
    </row>
    <row r="69" spans="1:26" ht="128.25" customHeight="1">
      <c r="A69" s="83"/>
      <c r="B69" s="83"/>
      <c r="C69" s="641" t="str">
        <f ca="1">IF(ISBLANK(OFFSET('5. Pp (3 años)'!$C$46,INT((ROW()-13)/2),0)),"",OFFSET('5. Pp (3 años)'!$C$46,INT((ROW()-13)/2),0))</f>
        <v>Actividad</v>
      </c>
      <c r="D69" s="643" t="str">
        <f ca="1">IF(ISBLANK(OFFSET('5. Pp (3 años)'!$D$46,INT((ROW()-13)/2),0)),"",OFFSET('5. Pp (3 años)'!$D$46,INT((ROW()-13)/2),0))</f>
        <v>3.1.1.1.7.2 Otorgamiento de asesorías psicológicas a menores infractores y sus familias.</v>
      </c>
      <c r="E69" s="643" t="str">
        <f ca="1">IF(ISBLANK(OFFSET('5. Pp (3 años)'!$E$46,INT((ROW()-13)/2),0)),"",OFFSET('5. Pp (3 años)'!$E$46,INT((ROW()-13)/2),0))</f>
        <v xml:space="preserve">PAPO: Porcentaje de asesorías psicológicas otorgadas.   </v>
      </c>
      <c r="F69" s="645" t="str">
        <f ca="1">IF(ISBLANK(OFFSET('5. Pp (3 años)'!$K$46,INT((ROW()-13)/2),0)),"",OFFSET('5. Pp (3 años)'!$K$46,INT((ROW()-13)/2),0))</f>
        <v>Ascendente</v>
      </c>
      <c r="G69" s="646" t="str">
        <f ca="1">IF(ISBLANK(OFFSET('5. Pp (3 años)'!$H$46,INT((ROW()-13)/2),0)),"",OFFSET('5. Pp (3 años)'!$H$46,INT((ROW()-13)/2),0))</f>
        <v>Trimestral</v>
      </c>
      <c r="H69" s="648">
        <f ca="1">IF(ISBLANK(OFFSET('9. METAS'!$K$20,INT((ROW()-13)/2),0)),"",OFFSET('9. METAS'!$K$20,INT((ROW()-13)/2),0))</f>
        <v>300</v>
      </c>
      <c r="I69" s="650" t="s">
        <v>1697</v>
      </c>
      <c r="J69" s="630">
        <f ca="1">IF(MOD(ROW()-13,2)=0,IF(ISBLANK(OFFSET('11. SEGUIMIENTO 2026'!$N$14,INT((ROW()-13)/2),0)),"",OFFSET('11. SEGUIMIENTO 2026'!$N$14,INT((ROW()-13)/2),0)),IF(ISBLANK(OFFSET('9. METAS'!$Q$20,INT((ROW()-14)/2),0)),"",OFFSET('9. METAS'!$Q$20,INT((ROW()-14)/2),0)))</f>
        <v>26</v>
      </c>
      <c r="K69" s="631">
        <f ca="1">IF(MOD(ROW()-13,2)=0,IF(ISBLANK(OFFSET('11. SEGUIMIENTO 2026'!$O$14,INT((ROW()-13)/2),0)),"",OFFSET('11. SEGUIMIENTO 2026'!$O$14,INT((ROW()-13)/2),0)),IF(ISBLANK(OFFSET('9. METAS'!$R$20,INT((ROW()-14)/2),0)),"",OFFSET('9. METAS'!$R$20,INT((ROW()-14)/2),0)))</f>
        <v>103</v>
      </c>
      <c r="L69" s="631" t="s">
        <v>1807</v>
      </c>
      <c r="M69" s="632" t="s">
        <v>1807</v>
      </c>
      <c r="N69" s="684">
        <f ca="1">IFERROR(K69/K70,"ND")</f>
        <v>1.3733333333333333</v>
      </c>
      <c r="O69" s="688">
        <f ca="1">IFERROR(((J69+K69)/H69),"ND")</f>
        <v>0.43</v>
      </c>
      <c r="P69" s="690" t="s">
        <v>1728</v>
      </c>
      <c r="Q69" s="83"/>
      <c r="R69" s="83"/>
      <c r="S69" s="83"/>
      <c r="T69" s="83"/>
      <c r="U69" s="83"/>
      <c r="V69" s="83"/>
      <c r="W69" s="83"/>
      <c r="X69" s="83"/>
      <c r="Y69" s="83"/>
      <c r="Z69" s="83"/>
    </row>
    <row r="70" spans="1:26" ht="128.25" customHeight="1">
      <c r="A70" s="83"/>
      <c r="B70" s="83"/>
      <c r="C70" s="642"/>
      <c r="D70" s="644"/>
      <c r="E70" s="644"/>
      <c r="F70" s="644"/>
      <c r="G70" s="647"/>
      <c r="H70" s="649"/>
      <c r="I70" s="651"/>
      <c r="J70" s="630">
        <f ca="1">IF(MOD(ROW()-13,2)=0,IF(ISBLANK(OFFSET('11. SEGUIMIENTO 2026'!$N$14,INT((ROW()-13)/2),0)),"",OFFSET('11. SEGUIMIENTO 2026'!$N$14,INT((ROW()-13)/2),0)),IF(ISBLANK(OFFSET('9. METAS'!$Q$20,INT((ROW()-14)/2),0)),"",OFFSET('9. METAS'!$Q$20,INT((ROW()-14)/2),0)))</f>
        <v>75</v>
      </c>
      <c r="K70" s="631">
        <f ca="1">IF(MOD(ROW()-13,2)=0,IF(ISBLANK(OFFSET('11. SEGUIMIENTO 2026'!$O$14,INT((ROW()-13)/2),0)),"",OFFSET('11. SEGUIMIENTO 2026'!$O$14,INT((ROW()-13)/2),0)),IF(ISBLANK(OFFSET('9. METAS'!$R$20,INT((ROW()-14)/2),0)),"",OFFSET('9. METAS'!$R$20,INT((ROW()-14)/2),0)))</f>
        <v>75</v>
      </c>
      <c r="L70" s="631">
        <f ca="1">IF(MOD(ROW()-13,2)=0,IF(ISBLANK(OFFSET('11. SEGUIMIENTO 2026'!$P$14,INT((ROW()-13)/2),0)),"",OFFSET('11. SEGUIMIENTO 2026'!$P$14,INT((ROW()-13)/2),0)),IF(ISBLANK(OFFSET('9. METAS'!$S$20,INT((ROW()-14)/2),0)),"",OFFSET('9. METAS'!$S$20,INT((ROW()-14)/2),0)))</f>
        <v>75</v>
      </c>
      <c r="M70" s="632">
        <f ca="1">IF(MOD(ROW()-13,2)=0,IF(ISBLANK(OFFSET('11. SEGUIMIENTO 2026'!$Q$14,INT((ROW()-13)/2),0)),"",OFFSET('11. SEGUIMIENTO 2026'!$Q$14,INT((ROW()-13)/2),0)),IF(ISBLANK(OFFSET('9. METAS'!$T$20,INT((ROW()-14)/2),0)),"",OFFSET('9. METAS'!$T$20,INT((ROW()-14)/2),0)))</f>
        <v>75</v>
      </c>
      <c r="N70" s="685"/>
      <c r="O70" s="689"/>
      <c r="P70" s="691"/>
      <c r="Q70" s="83"/>
      <c r="R70" s="83"/>
      <c r="S70" s="83"/>
      <c r="T70" s="83"/>
      <c r="U70" s="83"/>
      <c r="V70" s="83"/>
      <c r="W70" s="83"/>
      <c r="X70" s="83"/>
      <c r="Y70" s="83"/>
      <c r="Z70" s="83"/>
    </row>
    <row r="71" spans="1:26" ht="128.25" customHeight="1">
      <c r="A71" s="83"/>
      <c r="B71" s="83"/>
      <c r="C71" s="641" t="str">
        <f ca="1">IF(ISBLANK(OFFSET('5. Pp (3 años)'!$C$46,INT((ROW()-13)/2),0)),"",OFFSET('5. Pp (3 años)'!$C$46,INT((ROW()-13)/2),0))</f>
        <v>Actividad</v>
      </c>
      <c r="D71" s="643" t="str">
        <f ca="1">IF(ISBLANK(OFFSET('5. Pp (3 años)'!$D$46,INT((ROW()-13)/2),0)),"",OFFSET('5. Pp (3 años)'!$D$46,INT((ROW()-13)/2),0))</f>
        <v>3.1.1.1.7.3 Impartición de cursos de capacitación para el personal de la Dirección.</v>
      </c>
      <c r="E71" s="643" t="str">
        <f ca="1">IF(ISBLANK(OFFSET('5. Pp (3 años)'!$E$46,INT((ROW()-13)/2),0)),"",OFFSET('5. Pp (3 años)'!$E$46,INT((ROW()-13)/2),0))</f>
        <v>PACI: Porcentaje de cursos de capacitación impartidos.</v>
      </c>
      <c r="F71" s="645" t="str">
        <f ca="1">IF(ISBLANK(OFFSET('5. Pp (3 años)'!$K$46,INT((ROW()-13)/2),0)),"",OFFSET('5. Pp (3 años)'!$K$46,INT((ROW()-13)/2),0))</f>
        <v>Ascedente</v>
      </c>
      <c r="G71" s="646" t="str">
        <f ca="1">IF(ISBLANK(OFFSET('5. Pp (3 años)'!$H$46,INT((ROW()-13)/2),0)),"",OFFSET('5. Pp (3 años)'!$H$46,INT((ROW()-13)/2),0))</f>
        <v>Trimestral</v>
      </c>
      <c r="H71" s="648">
        <f ca="1">IF(ISBLANK(OFFSET('9. METAS'!$K$20,INT((ROW()-13)/2),0)),"",OFFSET('9. METAS'!$K$20,INT((ROW()-13)/2),0))</f>
        <v>6</v>
      </c>
      <c r="I71" s="650" t="s">
        <v>1697</v>
      </c>
      <c r="J71" s="630">
        <f ca="1">IF(MOD(ROW()-13,2)=0,IF(ISBLANK(OFFSET('11. SEGUIMIENTO 2026'!$N$14,INT((ROW()-13)/2),0)),"",OFFSET('11. SEGUIMIENTO 2026'!$N$14,INT((ROW()-13)/2),0)),IF(ISBLANK(OFFSET('9. METAS'!$Q$20,INT((ROW()-14)/2),0)),"",OFFSET('9. METAS'!$Q$20,INT((ROW()-14)/2),0)))</f>
        <v>1</v>
      </c>
      <c r="K71" s="631">
        <f ca="1">IF(MOD(ROW()-13,2)=0,IF(ISBLANK(OFFSET('11. SEGUIMIENTO 2026'!$O$14,INT((ROW()-13)/2),0)),"",OFFSET('11. SEGUIMIENTO 2026'!$O$14,INT((ROW()-13)/2),0)),IF(ISBLANK(OFFSET('9. METAS'!$R$20,INT((ROW()-14)/2),0)),"",OFFSET('9. METAS'!$R$20,INT((ROW()-14)/2),0)))</f>
        <v>2</v>
      </c>
      <c r="L71" s="631" t="s">
        <v>1807</v>
      </c>
      <c r="M71" s="632" t="s">
        <v>1807</v>
      </c>
      <c r="N71" s="684">
        <f ca="1">IFERROR(K71/K72,"ND")</f>
        <v>1</v>
      </c>
      <c r="O71" s="688">
        <f ca="1">IFERROR(((J71+K71)/H71),"ND")</f>
        <v>0.5</v>
      </c>
      <c r="P71" s="690" t="s">
        <v>1729</v>
      </c>
      <c r="Q71" s="83"/>
      <c r="R71" s="83"/>
      <c r="S71" s="83"/>
      <c r="T71" s="83"/>
      <c r="U71" s="83"/>
      <c r="V71" s="83"/>
      <c r="W71" s="83"/>
      <c r="X71" s="83"/>
      <c r="Y71" s="83"/>
      <c r="Z71" s="83"/>
    </row>
    <row r="72" spans="1:26" ht="128.25" customHeight="1">
      <c r="A72" s="83"/>
      <c r="B72" s="83"/>
      <c r="C72" s="642"/>
      <c r="D72" s="644"/>
      <c r="E72" s="644"/>
      <c r="F72" s="644"/>
      <c r="G72" s="647"/>
      <c r="H72" s="649"/>
      <c r="I72" s="651"/>
      <c r="J72" s="630">
        <f ca="1">IF(MOD(ROW()-13,2)=0,IF(ISBLANK(OFFSET('11. SEGUIMIENTO 2026'!$N$14,INT((ROW()-13)/2),0)),"",OFFSET('11. SEGUIMIENTO 2026'!$N$14,INT((ROW()-13)/2),0)),IF(ISBLANK(OFFSET('9. METAS'!$Q$20,INT((ROW()-14)/2),0)),"",OFFSET('9. METAS'!$Q$20,INT((ROW()-14)/2),0)))</f>
        <v>1</v>
      </c>
      <c r="K72" s="631">
        <f ca="1">IF(MOD(ROW()-13,2)=0,IF(ISBLANK(OFFSET('11. SEGUIMIENTO 2026'!$O$14,INT((ROW()-13)/2),0)),"",OFFSET('11. SEGUIMIENTO 2026'!$O$14,INT((ROW()-13)/2),0)),IF(ISBLANK(OFFSET('9. METAS'!$R$20,INT((ROW()-14)/2),0)),"",OFFSET('9. METAS'!$R$20,INT((ROW()-14)/2),0)))</f>
        <v>2</v>
      </c>
      <c r="L72" s="631">
        <f ca="1">IF(MOD(ROW()-13,2)=0,IF(ISBLANK(OFFSET('11. SEGUIMIENTO 2026'!$P$14,INT((ROW()-13)/2),0)),"",OFFSET('11. SEGUIMIENTO 2026'!$P$14,INT((ROW()-13)/2),0)),IF(ISBLANK(OFFSET('9. METAS'!$S$20,INT((ROW()-14)/2),0)),"",OFFSET('9. METAS'!$S$20,INT((ROW()-14)/2),0)))</f>
        <v>1</v>
      </c>
      <c r="M72" s="632">
        <f ca="1">IF(MOD(ROW()-13,2)=0,IF(ISBLANK(OFFSET('11. SEGUIMIENTO 2026'!$Q$14,INT((ROW()-13)/2),0)),"",OFFSET('11. SEGUIMIENTO 2026'!$Q$14,INT((ROW()-13)/2),0)),IF(ISBLANK(OFFSET('9. METAS'!$T$20,INT((ROW()-14)/2),0)),"",OFFSET('9. METAS'!$T$20,INT((ROW()-14)/2),0)))</f>
        <v>2</v>
      </c>
      <c r="N72" s="685"/>
      <c r="O72" s="689"/>
      <c r="P72" s="691"/>
      <c r="Q72" s="83"/>
      <c r="R72" s="83"/>
      <c r="S72" s="83"/>
      <c r="T72" s="83"/>
      <c r="U72" s="83"/>
      <c r="V72" s="83"/>
      <c r="W72" s="83"/>
      <c r="X72" s="83"/>
      <c r="Y72" s="83"/>
      <c r="Z72" s="83"/>
    </row>
    <row r="73" spans="1:26" ht="92.25" customHeight="1">
      <c r="A73" s="83"/>
      <c r="B73" s="83"/>
      <c r="C73" s="641" t="str">
        <f ca="1">IF(ISBLANK(OFFSET('5. Pp (3 años)'!$C$46,INT((ROW()-13)/2),0)),"",OFFSET('5. Pp (3 años)'!$C$46,INT((ROW()-13)/2),0))</f>
        <v>Actividad</v>
      </c>
      <c r="D73" s="643" t="str">
        <f ca="1">IF(ISBLANK(OFFSET('5. Pp (3 años)'!$D$46,INT((ROW()-13)/2),0)),"",OFFSET('5. Pp (3 años)'!$D$46,INT((ROW()-13)/2),0))</f>
        <v>3.1.1.1.7.4 Realización de Talleres para familias de menores infractores.</v>
      </c>
      <c r="E73" s="643" t="str">
        <f ca="1">IF(ISBLANK(OFFSET('5. Pp (3 años)'!$E$46,INT((ROW()-13)/2),0)),"",OFFSET('5. Pp (3 años)'!$E$46,INT((ROW()-13)/2),0))</f>
        <v xml:space="preserve">PTFR: Porcentaje de Talleres para familias realizados.         </v>
      </c>
      <c r="F73" s="645" t="str">
        <f ca="1">IF(ISBLANK(OFFSET('5. Pp (3 años)'!$K$46,INT((ROW()-13)/2),0)),"",OFFSET('5. Pp (3 años)'!$K$46,INT((ROW()-13)/2),0))</f>
        <v>Ascedente</v>
      </c>
      <c r="G73" s="646" t="str">
        <f ca="1">IF(ISBLANK(OFFSET('5. Pp (3 años)'!$H$46,INT((ROW()-13)/2),0)),"",OFFSET('5. Pp (3 años)'!$H$46,INT((ROW()-13)/2),0))</f>
        <v>Trimestral</v>
      </c>
      <c r="H73" s="648">
        <f ca="1">IF(ISBLANK(OFFSET('9. METAS'!$K$20,INT((ROW()-13)/2),0)),"",OFFSET('9. METAS'!$K$20,INT((ROW()-13)/2),0))</f>
        <v>4</v>
      </c>
      <c r="I73" s="650" t="s">
        <v>1697</v>
      </c>
      <c r="J73" s="630">
        <f ca="1">IF(MOD(ROW()-13,2)=0,IF(ISBLANK(OFFSET('11. SEGUIMIENTO 2026'!$N$14,INT((ROW()-13)/2),0)),"",OFFSET('11. SEGUIMIENTO 2026'!$N$14,INT((ROW()-13)/2),0)),IF(ISBLANK(OFFSET('9. METAS'!$Q$20,INT((ROW()-14)/2),0)),"",OFFSET('9. METAS'!$Q$20,INT((ROW()-14)/2),0)))</f>
        <v>0</v>
      </c>
      <c r="K73" s="631">
        <f ca="1">IF(MOD(ROW()-13,2)=0,IF(ISBLANK(OFFSET('11. SEGUIMIENTO 2026'!$O$14,INT((ROW()-13)/2),0)),"",OFFSET('11. SEGUIMIENTO 2026'!$O$14,INT((ROW()-13)/2),0)),IF(ISBLANK(OFFSET('9. METAS'!$R$20,INT((ROW()-14)/2),0)),"",OFFSET('9. METAS'!$R$20,INT((ROW()-14)/2),0)))</f>
        <v>1</v>
      </c>
      <c r="L73" s="631" t="s">
        <v>1807</v>
      </c>
      <c r="M73" s="632" t="s">
        <v>1807</v>
      </c>
      <c r="N73" s="684">
        <f ca="1">IFERROR(K73/K74,"ND")</f>
        <v>1</v>
      </c>
      <c r="O73" s="688">
        <f ca="1">IFERROR(((J73+K73)/H73),"ND")</f>
        <v>0.25</v>
      </c>
      <c r="P73" s="690" t="s">
        <v>1730</v>
      </c>
      <c r="Q73" s="83"/>
      <c r="R73" s="83"/>
      <c r="S73" s="83"/>
      <c r="T73" s="83"/>
      <c r="U73" s="83"/>
      <c r="V73" s="83"/>
      <c r="W73" s="83"/>
      <c r="X73" s="83"/>
      <c r="Y73" s="83"/>
      <c r="Z73" s="83"/>
    </row>
    <row r="74" spans="1:26" ht="92.25" customHeight="1">
      <c r="A74" s="83"/>
      <c r="B74" s="83"/>
      <c r="C74" s="642"/>
      <c r="D74" s="644"/>
      <c r="E74" s="644"/>
      <c r="F74" s="644"/>
      <c r="G74" s="647"/>
      <c r="H74" s="649"/>
      <c r="I74" s="651"/>
      <c r="J74" s="630">
        <f ca="1">IF(MOD(ROW()-13,2)=0,IF(ISBLANK(OFFSET('11. SEGUIMIENTO 2026'!$N$14,INT((ROW()-13)/2),0)),"",OFFSET('11. SEGUIMIENTO 2026'!$N$14,INT((ROW()-13)/2),0)),IF(ISBLANK(OFFSET('9. METAS'!$Q$20,INT((ROW()-14)/2),0)),"",OFFSET('9. METAS'!$Q$20,INT((ROW()-14)/2),0)))</f>
        <v>1</v>
      </c>
      <c r="K74" s="631">
        <f ca="1">IF(MOD(ROW()-13,2)=0,IF(ISBLANK(OFFSET('11. SEGUIMIENTO 2026'!$O$14,INT((ROW()-13)/2),0)),"",OFFSET('11. SEGUIMIENTO 2026'!$O$14,INT((ROW()-13)/2),0)),IF(ISBLANK(OFFSET('9. METAS'!$R$20,INT((ROW()-14)/2),0)),"",OFFSET('9. METAS'!$R$20,INT((ROW()-14)/2),0)))</f>
        <v>1</v>
      </c>
      <c r="L74" s="631">
        <f ca="1">IF(MOD(ROW()-13,2)=0,IF(ISBLANK(OFFSET('11. SEGUIMIENTO 2026'!$P$14,INT((ROW()-13)/2),0)),"",OFFSET('11. SEGUIMIENTO 2026'!$P$14,INT((ROW()-13)/2),0)),IF(ISBLANK(OFFSET('9. METAS'!$S$20,INT((ROW()-14)/2),0)),"",OFFSET('9. METAS'!$S$20,INT((ROW()-14)/2),0)))</f>
        <v>1</v>
      </c>
      <c r="M74" s="632">
        <f ca="1">IF(MOD(ROW()-13,2)=0,IF(ISBLANK(OFFSET('11. SEGUIMIENTO 2026'!$Q$14,INT((ROW()-13)/2),0)),"",OFFSET('11. SEGUIMIENTO 2026'!$Q$14,INT((ROW()-13)/2),0)),IF(ISBLANK(OFFSET('9. METAS'!$T$20,INT((ROW()-14)/2),0)),"",OFFSET('9. METAS'!$T$20,INT((ROW()-14)/2),0)))</f>
        <v>1</v>
      </c>
      <c r="N74" s="685"/>
      <c r="O74" s="689"/>
      <c r="P74" s="691"/>
      <c r="Q74" s="83"/>
      <c r="R74" s="83"/>
      <c r="S74" s="83"/>
      <c r="T74" s="83"/>
      <c r="U74" s="83"/>
      <c r="V74" s="83"/>
      <c r="W74" s="83"/>
      <c r="X74" s="83"/>
      <c r="Y74" s="83"/>
      <c r="Z74" s="83"/>
    </row>
    <row r="75" spans="1:26" ht="92.25" customHeight="1">
      <c r="A75" s="83"/>
      <c r="B75" s="83"/>
      <c r="C75" s="641" t="str">
        <f ca="1">IF(ISBLANK(OFFSET('5. Pp (3 años)'!$C$46,INT((ROW()-13)/2),0)),"",OFFSET('5. Pp (3 años)'!$C$46,INT((ROW()-13)/2),0))</f>
        <v>Componente</v>
      </c>
      <c r="D75" s="643" t="str">
        <f ca="1">IF(ISBLANK(OFFSET('5. Pp (3 años)'!$D$46,INT((ROW()-13)/2),0)),"",OFFSET('5. Pp (3 años)'!$D$46,INT((ROW()-13)/2),0))</f>
        <v>3.1.1.1.8 Supervisión de guarda y custodia de ciudadanos que infringen el Reglamento de Justicia Cívica realizada</v>
      </c>
      <c r="E75" s="643" t="str">
        <f ca="1">IF(ISBLANK(OFFSET('5. Pp (3 años)'!$E$46,INT((ROW()-13)/2),0)),"",OFFSET('5. Pp (3 años)'!$E$46,INT((ROW()-13)/2),0))</f>
        <v>PSA: Porcentaje de supervisiones aplicadas.</v>
      </c>
      <c r="F75" s="645" t="str">
        <f ca="1">IF(ISBLANK(OFFSET('5. Pp (3 años)'!$K$46,INT((ROW()-13)/2),0)),"",OFFSET('5. Pp (3 años)'!$K$46,INT((ROW()-13)/2),0))</f>
        <v>Ascendente</v>
      </c>
      <c r="G75" s="646" t="str">
        <f ca="1">IF(ISBLANK(OFFSET('5. Pp (3 años)'!$H$46,INT((ROW()-13)/2),0)),"",OFFSET('5. Pp (3 años)'!$H$46,INT((ROW()-13)/2),0))</f>
        <v>Trimestral</v>
      </c>
      <c r="H75" s="648">
        <f ca="1">IF(ISBLANK(OFFSET('9. METAS'!$K$20,INT((ROW()-13)/2),0)),"",OFFSET('9. METAS'!$K$20,INT((ROW()-13)/2),0))</f>
        <v>23666</v>
      </c>
      <c r="I75" s="650" t="s">
        <v>1697</v>
      </c>
      <c r="J75" s="630">
        <f ca="1">IF(MOD(ROW()-13,2)=0,IF(ISBLANK(OFFSET('11. SEGUIMIENTO 2026'!$N$14,INT((ROW()-13)/2),0)),"",OFFSET('11. SEGUIMIENTO 2026'!$N$14,INT((ROW()-13)/2),0)),IF(ISBLANK(OFFSET('9. METAS'!$Q$20,INT((ROW()-14)/2),0)),"",OFFSET('9. METAS'!$Q$20,INT((ROW()-14)/2),0)))</f>
        <v>1189</v>
      </c>
      <c r="K75" s="631">
        <f ca="1">IF(MOD(ROW()-13,2)=0,IF(ISBLANK(OFFSET('11. SEGUIMIENTO 2026'!$O$14,INT((ROW()-13)/2),0)),"",OFFSET('11. SEGUIMIENTO 2026'!$O$14,INT((ROW()-13)/2),0)),IF(ISBLANK(OFFSET('9. METAS'!$R$20,INT((ROW()-14)/2),0)),"",OFFSET('9. METAS'!$R$20,INT((ROW()-14)/2),0)))</f>
        <v>1342</v>
      </c>
      <c r="L75" s="631" t="s">
        <v>1807</v>
      </c>
      <c r="M75" s="632" t="s">
        <v>1807</v>
      </c>
      <c r="N75" s="684">
        <f ca="1">IFERROR(K75/K76,"ND")</f>
        <v>0.22684246112237999</v>
      </c>
      <c r="O75" s="688">
        <f ca="1">IFERROR(((J75+K75)/H75),"ND")</f>
        <v>0.10694667455421279</v>
      </c>
      <c r="P75" s="690" t="s">
        <v>1731</v>
      </c>
      <c r="Q75" s="83"/>
      <c r="R75" s="83"/>
      <c r="S75" s="83"/>
      <c r="T75" s="83"/>
      <c r="U75" s="83"/>
      <c r="V75" s="83"/>
      <c r="W75" s="83"/>
      <c r="X75" s="83"/>
      <c r="Y75" s="83"/>
      <c r="Z75" s="83"/>
    </row>
    <row r="76" spans="1:26" ht="92.25" customHeight="1">
      <c r="A76" s="83"/>
      <c r="B76" s="83"/>
      <c r="C76" s="642"/>
      <c r="D76" s="644"/>
      <c r="E76" s="644"/>
      <c r="F76" s="644"/>
      <c r="G76" s="647"/>
      <c r="H76" s="649"/>
      <c r="I76" s="651"/>
      <c r="J76" s="630">
        <f ca="1">IF(MOD(ROW()-13,2)=0,IF(ISBLANK(OFFSET('11. SEGUIMIENTO 2026'!$N$14,INT((ROW()-13)/2),0)),"",OFFSET('11. SEGUIMIENTO 2026'!$N$14,INT((ROW()-13)/2),0)),IF(ISBLANK(OFFSET('9. METAS'!$Q$20,INT((ROW()-14)/2),0)),"",OFFSET('9. METAS'!$Q$20,INT((ROW()-14)/2),0)))</f>
        <v>5916</v>
      </c>
      <c r="K76" s="631">
        <f ca="1">IF(MOD(ROW()-13,2)=0,IF(ISBLANK(OFFSET('11. SEGUIMIENTO 2026'!$O$14,INT((ROW()-13)/2),0)),"",OFFSET('11. SEGUIMIENTO 2026'!$O$14,INT((ROW()-13)/2),0)),IF(ISBLANK(OFFSET('9. METAS'!$R$20,INT((ROW()-14)/2),0)),"",OFFSET('9. METAS'!$R$20,INT((ROW()-14)/2),0)))</f>
        <v>5916</v>
      </c>
      <c r="L76" s="631">
        <f ca="1">IF(MOD(ROW()-13,2)=0,IF(ISBLANK(OFFSET('11. SEGUIMIENTO 2026'!$P$14,INT((ROW()-13)/2),0)),"",OFFSET('11. SEGUIMIENTO 2026'!$P$14,INT((ROW()-13)/2),0)),IF(ISBLANK(OFFSET('9. METAS'!$S$20,INT((ROW()-14)/2),0)),"",OFFSET('9. METAS'!$S$20,INT((ROW()-14)/2),0)))</f>
        <v>5917</v>
      </c>
      <c r="M76" s="632">
        <f ca="1">IF(MOD(ROW()-13,2)=0,IF(ISBLANK(OFFSET('11. SEGUIMIENTO 2026'!$Q$14,INT((ROW()-13)/2),0)),"",OFFSET('11. SEGUIMIENTO 2026'!$Q$14,INT((ROW()-13)/2),0)),IF(ISBLANK(OFFSET('9. METAS'!$T$20,INT((ROW()-14)/2),0)),"",OFFSET('9. METAS'!$T$20,INT((ROW()-14)/2),0)))</f>
        <v>5917</v>
      </c>
      <c r="N76" s="685"/>
      <c r="O76" s="689"/>
      <c r="P76" s="691"/>
      <c r="Q76" s="83"/>
      <c r="R76" s="83"/>
      <c r="S76" s="83"/>
      <c r="T76" s="83"/>
      <c r="U76" s="83"/>
      <c r="V76" s="83"/>
      <c r="W76" s="83"/>
      <c r="X76" s="83"/>
      <c r="Y76" s="83"/>
      <c r="Z76" s="83"/>
    </row>
    <row r="77" spans="1:26" ht="92.25" customHeight="1">
      <c r="A77" s="83"/>
      <c r="B77" s="83"/>
      <c r="C77" s="641" t="str">
        <f ca="1">IF(ISBLANK(OFFSET('5. Pp (3 años)'!$C$46,INT((ROW()-13)/2),0)),"",OFFSET('5. Pp (3 años)'!$C$46,INT((ROW()-13)/2),0))</f>
        <v>Actividad</v>
      </c>
      <c r="D77" s="643" t="str">
        <f ca="1">IF(ISBLANK(OFFSET('5. Pp (3 años)'!$D$46,INT((ROW()-13)/2),0)),"",OFFSET('5. Pp (3 años)'!$D$46,INT((ROW()-13)/2),0))</f>
        <v>3.1.1.1.8.1 Supervisión de la integridad de los infractores</v>
      </c>
      <c r="E77" s="643" t="str">
        <f ca="1">IF(ISBLANK(OFFSET('5. Pp (3 años)'!$E$46,INT((ROW()-13)/2),0)),"",OFFSET('5. Pp (3 años)'!$E$46,INT((ROW()-13)/2),0))</f>
        <v>PIA: Porcentaje de Incidencias Atendidas.</v>
      </c>
      <c r="F77" s="645" t="str">
        <f ca="1">IF(ISBLANK(OFFSET('5. Pp (3 años)'!$K$46,INT((ROW()-13)/2),0)),"",OFFSET('5. Pp (3 años)'!$K$46,INT((ROW()-13)/2),0))</f>
        <v>Ascendente</v>
      </c>
      <c r="G77" s="646" t="str">
        <f ca="1">IF(ISBLANK(OFFSET('5. Pp (3 años)'!$H$46,INT((ROW()-13)/2),0)),"",OFFSET('5. Pp (3 años)'!$H$46,INT((ROW()-13)/2),0))</f>
        <v>Trimestral</v>
      </c>
      <c r="H77" s="648">
        <f ca="1">IF(ISBLANK(OFFSET('9. METAS'!$K$20,INT((ROW()-13)/2),0)),"",OFFSET('9. METAS'!$K$20,INT((ROW()-13)/2),0))</f>
        <v>12</v>
      </c>
      <c r="I77" s="650" t="s">
        <v>1697</v>
      </c>
      <c r="J77" s="630">
        <f ca="1">IF(MOD(ROW()-13,2)=0,IF(ISBLANK(OFFSET('11. SEGUIMIENTO 2026'!$N$14,INT((ROW()-13)/2),0)),"",OFFSET('11. SEGUIMIENTO 2026'!$N$14,INT((ROW()-13)/2),0)),IF(ISBLANK(OFFSET('9. METAS'!$Q$20,INT((ROW()-14)/2),0)),"",OFFSET('9. METAS'!$Q$20,INT((ROW()-14)/2),0)))</f>
        <v>3</v>
      </c>
      <c r="K77" s="631">
        <f ca="1">IF(MOD(ROW()-13,2)=0,IF(ISBLANK(OFFSET('11. SEGUIMIENTO 2026'!$O$14,INT((ROW()-13)/2),0)),"",OFFSET('11. SEGUIMIENTO 2026'!$O$14,INT((ROW()-13)/2),0)),IF(ISBLANK(OFFSET('9. METAS'!$R$20,INT((ROW()-14)/2),0)),"",OFFSET('9. METAS'!$R$20,INT((ROW()-14)/2),0)))</f>
        <v>3</v>
      </c>
      <c r="L77" s="631" t="s">
        <v>1807</v>
      </c>
      <c r="M77" s="632" t="s">
        <v>1807</v>
      </c>
      <c r="N77" s="684">
        <f ca="1">IFERROR(K77/K78,"ND")</f>
        <v>1</v>
      </c>
      <c r="O77" s="688">
        <f ca="1">IFERROR(((J77+K77)/H77),"ND")</f>
        <v>0.5</v>
      </c>
      <c r="P77" s="690" t="s">
        <v>1732</v>
      </c>
      <c r="Q77" s="83"/>
      <c r="R77" s="83"/>
      <c r="S77" s="83"/>
      <c r="T77" s="83"/>
      <c r="U77" s="83"/>
      <c r="V77" s="83"/>
      <c r="W77" s="83"/>
      <c r="X77" s="83"/>
      <c r="Y77" s="83"/>
      <c r="Z77" s="83"/>
    </row>
    <row r="78" spans="1:26" ht="92.25" customHeight="1">
      <c r="A78" s="83"/>
      <c r="B78" s="83"/>
      <c r="C78" s="642"/>
      <c r="D78" s="644"/>
      <c r="E78" s="644"/>
      <c r="F78" s="644"/>
      <c r="G78" s="647"/>
      <c r="H78" s="649"/>
      <c r="I78" s="651"/>
      <c r="J78" s="630">
        <f ca="1">IF(MOD(ROW()-13,2)=0,IF(ISBLANK(OFFSET('11. SEGUIMIENTO 2026'!$N$14,INT((ROW()-13)/2),0)),"",OFFSET('11. SEGUIMIENTO 2026'!$N$14,INT((ROW()-13)/2),0)),IF(ISBLANK(OFFSET('9. METAS'!$Q$20,INT((ROW()-14)/2),0)),"",OFFSET('9. METAS'!$Q$20,INT((ROW()-14)/2),0)))</f>
        <v>3</v>
      </c>
      <c r="K78" s="631">
        <f ca="1">IF(MOD(ROW()-13,2)=0,IF(ISBLANK(OFFSET('11. SEGUIMIENTO 2026'!$O$14,INT((ROW()-13)/2),0)),"",OFFSET('11. SEGUIMIENTO 2026'!$O$14,INT((ROW()-13)/2),0)),IF(ISBLANK(OFFSET('9. METAS'!$R$20,INT((ROW()-14)/2),0)),"",OFFSET('9. METAS'!$R$20,INT((ROW()-14)/2),0)))</f>
        <v>3</v>
      </c>
      <c r="L78" s="631">
        <f ca="1">IF(MOD(ROW()-13,2)=0,IF(ISBLANK(OFFSET('11. SEGUIMIENTO 2026'!$P$14,INT((ROW()-13)/2),0)),"",OFFSET('11. SEGUIMIENTO 2026'!$P$14,INT((ROW()-13)/2),0)),IF(ISBLANK(OFFSET('9. METAS'!$S$20,INT((ROW()-14)/2),0)),"",OFFSET('9. METAS'!$S$20,INT((ROW()-14)/2),0)))</f>
        <v>3</v>
      </c>
      <c r="M78" s="632">
        <f ca="1">IF(MOD(ROW()-13,2)=0,IF(ISBLANK(OFFSET('11. SEGUIMIENTO 2026'!$Q$14,INT((ROW()-13)/2),0)),"",OFFSET('11. SEGUIMIENTO 2026'!$Q$14,INT((ROW()-13)/2),0)),IF(ISBLANK(OFFSET('9. METAS'!$T$20,INT((ROW()-14)/2),0)),"",OFFSET('9. METAS'!$T$20,INT((ROW()-14)/2),0)))</f>
        <v>3</v>
      </c>
      <c r="N78" s="685"/>
      <c r="O78" s="689"/>
      <c r="P78" s="691"/>
      <c r="Q78" s="83"/>
      <c r="R78" s="83"/>
      <c r="S78" s="83"/>
      <c r="T78" s="83"/>
      <c r="U78" s="83"/>
      <c r="V78" s="83"/>
      <c r="W78" s="83"/>
      <c r="X78" s="83"/>
      <c r="Y78" s="83"/>
      <c r="Z78" s="83"/>
    </row>
    <row r="79" spans="1:26" ht="92.25" customHeight="1">
      <c r="A79" s="83"/>
      <c r="B79" s="83"/>
      <c r="C79" s="641" t="str">
        <f ca="1">IF(ISBLANK(OFFSET('5. Pp (3 años)'!$C$46,INT((ROW()-13)/2),0)),"",OFFSET('5. Pp (3 años)'!$C$46,INT((ROW()-13)/2),0))</f>
        <v>Actividad</v>
      </c>
      <c r="D79" s="643" t="str">
        <f ca="1">IF(ISBLANK(OFFSET('5. Pp (3 años)'!$D$46,INT((ROW()-13)/2),0)),"",OFFSET('5. Pp (3 años)'!$D$46,INT((ROW()-13)/2),0))</f>
        <v>3.1.1.1.8.2 Conservación y mantenimiento de equipos del Centro Retencion.</v>
      </c>
      <c r="E79" s="643" t="str">
        <f ca="1">IF(ISBLANK(OFFSET('5. Pp (3 años)'!$E$46,INT((ROW()-13)/2),0)),"",OFFSET('5. Pp (3 años)'!$E$46,INT((ROW()-13)/2),0))</f>
        <v>PEC: Porcentaje de Equipo Conservado.</v>
      </c>
      <c r="F79" s="645" t="str">
        <f ca="1">IF(ISBLANK(OFFSET('5. Pp (3 años)'!$K$46,INT((ROW()-13)/2),0)),"",OFFSET('5. Pp (3 años)'!$K$46,INT((ROW()-13)/2),0))</f>
        <v>Ascendente</v>
      </c>
      <c r="G79" s="646" t="str">
        <f ca="1">IF(ISBLANK(OFFSET('5. Pp (3 años)'!$H$46,INT((ROW()-13)/2),0)),"",OFFSET('5. Pp (3 años)'!$H$46,INT((ROW()-13)/2),0))</f>
        <v>Trimestral</v>
      </c>
      <c r="H79" s="648">
        <f ca="1">IF(ISBLANK(OFFSET('9. METAS'!$K$20,INT((ROW()-13)/2),0)),"",OFFSET('9. METAS'!$K$20,INT((ROW()-13)/2),0))</f>
        <v>7</v>
      </c>
      <c r="I79" s="650" t="s">
        <v>1697</v>
      </c>
      <c r="J79" s="630">
        <f ca="1">IF(MOD(ROW()-13,2)=0,IF(ISBLANK(OFFSET('11. SEGUIMIENTO 2026'!$N$14,INT((ROW()-13)/2),0)),"",OFFSET('11. SEGUIMIENTO 2026'!$N$14,INT((ROW()-13)/2),0)),IF(ISBLANK(OFFSET('9. METAS'!$Q$20,INT((ROW()-14)/2),0)),"",OFFSET('9. METAS'!$Q$20,INT((ROW()-14)/2),0)))</f>
        <v>2</v>
      </c>
      <c r="K79" s="631">
        <f ca="1">IF(MOD(ROW()-13,2)=0,IF(ISBLANK(OFFSET('11. SEGUIMIENTO 2026'!$O$14,INT((ROW()-13)/2),0)),"",OFFSET('11. SEGUIMIENTO 2026'!$O$14,INT((ROW()-13)/2),0)),IF(ISBLANK(OFFSET('9. METAS'!$R$20,INT((ROW()-14)/2),0)),"",OFFSET('9. METAS'!$R$20,INT((ROW()-14)/2),0)))</f>
        <v>2</v>
      </c>
      <c r="L79" s="631" t="s">
        <v>1807</v>
      </c>
      <c r="M79" s="632" t="s">
        <v>1807</v>
      </c>
      <c r="N79" s="684">
        <f ca="1">IFERROR(K79/K80,"ND")</f>
        <v>1</v>
      </c>
      <c r="O79" s="688">
        <f ca="1">IFERROR(((J79+K79)/H79),"ND")</f>
        <v>0.5714285714285714</v>
      </c>
      <c r="P79" s="690" t="s">
        <v>1733</v>
      </c>
      <c r="Q79" s="83"/>
      <c r="R79" s="83"/>
      <c r="S79" s="83"/>
      <c r="T79" s="83"/>
      <c r="U79" s="83"/>
      <c r="V79" s="83"/>
      <c r="W79" s="83"/>
      <c r="X79" s="83"/>
      <c r="Y79" s="83"/>
      <c r="Z79" s="83"/>
    </row>
    <row r="80" spans="1:26" ht="92.25" customHeight="1">
      <c r="A80" s="83"/>
      <c r="B80" s="83"/>
      <c r="C80" s="642"/>
      <c r="D80" s="644"/>
      <c r="E80" s="644"/>
      <c r="F80" s="644"/>
      <c r="G80" s="647"/>
      <c r="H80" s="649"/>
      <c r="I80" s="651"/>
      <c r="J80" s="630">
        <f ca="1">IF(MOD(ROW()-13,2)=0,IF(ISBLANK(OFFSET('11. SEGUIMIENTO 2026'!$N$14,INT((ROW()-13)/2),0)),"",OFFSET('11. SEGUIMIENTO 2026'!$N$14,INT((ROW()-13)/2),0)),IF(ISBLANK(OFFSET('9. METAS'!$Q$20,INT((ROW()-14)/2),0)),"",OFFSET('9. METAS'!$Q$20,INT((ROW()-14)/2),0)))</f>
        <v>2</v>
      </c>
      <c r="K80" s="631">
        <f ca="1">IF(MOD(ROW()-13,2)=0,IF(ISBLANK(OFFSET('11. SEGUIMIENTO 2026'!$O$14,INT((ROW()-13)/2),0)),"",OFFSET('11. SEGUIMIENTO 2026'!$O$14,INT((ROW()-13)/2),0)),IF(ISBLANK(OFFSET('9. METAS'!$R$20,INT((ROW()-14)/2),0)),"",OFFSET('9. METAS'!$R$20,INT((ROW()-14)/2),0)))</f>
        <v>2</v>
      </c>
      <c r="L80" s="631">
        <f ca="1">IF(MOD(ROW()-13,2)=0,IF(ISBLANK(OFFSET('11. SEGUIMIENTO 2026'!$P$14,INT((ROW()-13)/2),0)),"",OFFSET('11. SEGUIMIENTO 2026'!$P$14,INT((ROW()-13)/2),0)),IF(ISBLANK(OFFSET('9. METAS'!$S$20,INT((ROW()-14)/2),0)),"",OFFSET('9. METAS'!$S$20,INT((ROW()-14)/2),0)))</f>
        <v>2</v>
      </c>
      <c r="M80" s="632">
        <f ca="1">IF(MOD(ROW()-13,2)=0,IF(ISBLANK(OFFSET('11. SEGUIMIENTO 2026'!$Q$14,INT((ROW()-13)/2),0)),"",OFFSET('11. SEGUIMIENTO 2026'!$Q$14,INT((ROW()-13)/2),0)),IF(ISBLANK(OFFSET('9. METAS'!$T$20,INT((ROW()-14)/2),0)),"",OFFSET('9. METAS'!$T$20,INT((ROW()-14)/2),0)))</f>
        <v>1</v>
      </c>
      <c r="N80" s="685"/>
      <c r="O80" s="689"/>
      <c r="P80" s="691"/>
      <c r="Q80" s="83"/>
      <c r="R80" s="83"/>
      <c r="S80" s="83"/>
      <c r="T80" s="83"/>
      <c r="U80" s="83"/>
      <c r="V80" s="83"/>
      <c r="W80" s="83"/>
      <c r="X80" s="83"/>
      <c r="Y80" s="83"/>
      <c r="Z80" s="83"/>
    </row>
    <row r="81" spans="1:26" ht="92.25" customHeight="1">
      <c r="A81" s="83"/>
      <c r="B81" s="83"/>
      <c r="C81" s="641" t="str">
        <f ca="1">IF(ISBLANK(OFFSET('5. Pp (3 años)'!$C$46,INT((ROW()-13)/2),0)),"",OFFSET('5. Pp (3 años)'!$C$46,INT((ROW()-13)/2),0))</f>
        <v>Actividad</v>
      </c>
      <c r="D81" s="643" t="str">
        <f ca="1">IF(ISBLANK(OFFSET('5. Pp (3 años)'!$D$46,INT((ROW()-13)/2),0)),"",OFFSET('5. Pp (3 años)'!$D$46,INT((ROW()-13)/2),0))</f>
        <v>3.1.1.1.8.3 Otorgamiento de alimentos  a infractores retenidos y personal Institucional</v>
      </c>
      <c r="E81" s="643" t="str">
        <f ca="1">IF(ISBLANK(OFFSET('5. Pp (3 años)'!$E$46,INT((ROW()-13)/2),0)),"",OFFSET('5. Pp (3 años)'!$E$46,INT((ROW()-13)/2),0))</f>
        <v>POAO: Porcentaje de Órdenes de Alimentos Otorgados</v>
      </c>
      <c r="F81" s="645" t="str">
        <f ca="1">IF(ISBLANK(OFFSET('5. Pp (3 años)'!$K$46,INT((ROW()-13)/2),0)),"",OFFSET('5. Pp (3 años)'!$K$46,INT((ROW()-13)/2),0))</f>
        <v>Ascendente</v>
      </c>
      <c r="G81" s="646" t="str">
        <f ca="1">IF(ISBLANK(OFFSET('5. Pp (3 años)'!$H$46,INT((ROW()-13)/2),0)),"",OFFSET('5. Pp (3 años)'!$H$46,INT((ROW()-13)/2),0))</f>
        <v>Trimestral</v>
      </c>
      <c r="H81" s="648">
        <f ca="1">IF(ISBLANK(OFFSET('9. METAS'!$K$20,INT((ROW()-13)/2),0)),"",OFFSET('9. METAS'!$K$20,INT((ROW()-13)/2),0))</f>
        <v>113333</v>
      </c>
      <c r="I81" s="650" t="s">
        <v>1697</v>
      </c>
      <c r="J81" s="630">
        <f ca="1">IF(MOD(ROW()-13,2)=0,IF(ISBLANK(OFFSET('11. SEGUIMIENTO 2026'!$N$14,INT((ROW()-13)/2),0)),"",OFFSET('11. SEGUIMIENTO 2026'!$N$14,INT((ROW()-13)/2),0)),IF(ISBLANK(OFFSET('9. METAS'!$Q$20,INT((ROW()-14)/2),0)),"",OFFSET('9. METAS'!$Q$20,INT((ROW()-14)/2),0)))</f>
        <v>21786</v>
      </c>
      <c r="K81" s="631">
        <f ca="1">IF(MOD(ROW()-13,2)=0,IF(ISBLANK(OFFSET('11. SEGUIMIENTO 2026'!$O$14,INT((ROW()-13)/2),0)),"",OFFSET('11. SEGUIMIENTO 2026'!$O$14,INT((ROW()-13)/2),0)),IF(ISBLANK(OFFSET('9. METAS'!$R$20,INT((ROW()-14)/2),0)),"",OFFSET('9. METAS'!$R$20,INT((ROW()-14)/2),0)))</f>
        <v>21909</v>
      </c>
      <c r="L81" s="631" t="s">
        <v>1807</v>
      </c>
      <c r="M81" s="632" t="s">
        <v>1807</v>
      </c>
      <c r="N81" s="684">
        <f ca="1">IFERROR(K81/K82,"ND")</f>
        <v>0.77326792079906825</v>
      </c>
      <c r="O81" s="688">
        <f ca="1">IFERROR(((J81+K81)/H81),"ND")</f>
        <v>0.38554525160368119</v>
      </c>
      <c r="P81" s="690" t="s">
        <v>1734</v>
      </c>
      <c r="Q81" s="83"/>
      <c r="R81" s="83"/>
      <c r="S81" s="83"/>
      <c r="T81" s="83"/>
      <c r="U81" s="83"/>
      <c r="V81" s="83"/>
      <c r="W81" s="83"/>
      <c r="X81" s="83"/>
      <c r="Y81" s="83"/>
      <c r="Z81" s="83"/>
    </row>
    <row r="82" spans="1:26" ht="92.25" customHeight="1">
      <c r="A82" s="83"/>
      <c r="B82" s="83"/>
      <c r="C82" s="642"/>
      <c r="D82" s="644"/>
      <c r="E82" s="644"/>
      <c r="F82" s="644"/>
      <c r="G82" s="647"/>
      <c r="H82" s="649"/>
      <c r="I82" s="651"/>
      <c r="J82" s="630">
        <f ca="1">IF(MOD(ROW()-13,2)=0,IF(ISBLANK(OFFSET('11. SEGUIMIENTO 2026'!$N$14,INT((ROW()-13)/2),0)),"",OFFSET('11. SEGUIMIENTO 2026'!$N$14,INT((ROW()-13)/2),0)),IF(ISBLANK(OFFSET('9. METAS'!$Q$20,INT((ROW()-14)/2),0)),"",OFFSET('9. METAS'!$Q$20,INT((ROW()-14)/2),0)))</f>
        <v>28333</v>
      </c>
      <c r="K82" s="631">
        <f ca="1">IF(MOD(ROW()-13,2)=0,IF(ISBLANK(OFFSET('11. SEGUIMIENTO 2026'!$O$14,INT((ROW()-13)/2),0)),"",OFFSET('11. SEGUIMIENTO 2026'!$O$14,INT((ROW()-13)/2),0)),IF(ISBLANK(OFFSET('9. METAS'!$R$20,INT((ROW()-14)/2),0)),"",OFFSET('9. METAS'!$R$20,INT((ROW()-14)/2),0)))</f>
        <v>28333</v>
      </c>
      <c r="L82" s="631">
        <f ca="1">IF(MOD(ROW()-13,2)=0,IF(ISBLANK(OFFSET('11. SEGUIMIENTO 2026'!$P$14,INT((ROW()-13)/2),0)),"",OFFSET('11. SEGUIMIENTO 2026'!$P$14,INT((ROW()-13)/2),0)),IF(ISBLANK(OFFSET('9. METAS'!$S$20,INT((ROW()-14)/2),0)),"",OFFSET('9. METAS'!$S$20,INT((ROW()-14)/2),0)))</f>
        <v>28333</v>
      </c>
      <c r="M82" s="632">
        <f ca="1">IF(MOD(ROW()-13,2)=0,IF(ISBLANK(OFFSET('11. SEGUIMIENTO 2026'!$Q$14,INT((ROW()-13)/2),0)),"",OFFSET('11. SEGUIMIENTO 2026'!$Q$14,INT((ROW()-13)/2),0)),IF(ISBLANK(OFFSET('9. METAS'!$T$20,INT((ROW()-14)/2),0)),"",OFFSET('9. METAS'!$T$20,INT((ROW()-14)/2),0)))</f>
        <v>28335</v>
      </c>
      <c r="N82" s="685"/>
      <c r="O82" s="689"/>
      <c r="P82" s="691"/>
      <c r="Q82" s="83"/>
      <c r="R82" s="83"/>
      <c r="S82" s="83"/>
      <c r="T82" s="83"/>
      <c r="U82" s="83"/>
      <c r="V82" s="83"/>
      <c r="W82" s="83"/>
      <c r="X82" s="83"/>
      <c r="Y82" s="83"/>
      <c r="Z82" s="83"/>
    </row>
    <row r="83" spans="1:26" ht="92.25" customHeight="1">
      <c r="A83" s="83"/>
      <c r="B83" s="83"/>
      <c r="C83" s="641" t="str">
        <f ca="1">IF(ISBLANK(OFFSET('5. Pp (3 años)'!$C$46,INT((ROW()-13)/2),0)),"",OFFSET('5. Pp (3 años)'!$C$46,INT((ROW()-13)/2),0))</f>
        <v>Componente</v>
      </c>
      <c r="D83" s="643" t="str">
        <f ca="1">IF(ISBLANK(OFFSET('5. Pp (3 años)'!$D$46,INT((ROW()-13)/2),0)),"",OFFSET('5. Pp (3 años)'!$D$46,INT((ROW()-13)/2),0))</f>
        <v xml:space="preserve">3.1.1.1.9 Acciones de las políticas poblaciónales y demandas Sociales atendidas. </v>
      </c>
      <c r="E83" s="643" t="str">
        <f ca="1">IF(ISBLANK(OFFSET('5. Pp (3 años)'!$E$46,INT((ROW()-13)/2),0)),"",OFFSET('5. Pp (3 años)'!$E$46,INT((ROW()-13)/2),0))</f>
        <v>PADS: Porcentaje de Atención de las Demandas Sociales</v>
      </c>
      <c r="F83" s="645" t="str">
        <f ca="1">IF(ISBLANK(OFFSET('5. Pp (3 años)'!$K$46,INT((ROW()-13)/2),0)),"",OFFSET('5. Pp (3 años)'!$K$46,INT((ROW()-13)/2),0))</f>
        <v>Ascendente</v>
      </c>
      <c r="G83" s="646" t="str">
        <f ca="1">IF(ISBLANK(OFFSET('5. Pp (3 años)'!$H$46,INT((ROW()-13)/2),0)),"",OFFSET('5. Pp (3 años)'!$H$46,INT((ROW()-13)/2),0))</f>
        <v>Trimestral</v>
      </c>
      <c r="H83" s="648">
        <f ca="1">IF(ISBLANK(OFFSET('9. METAS'!$K$20,INT((ROW()-13)/2),0)),"",OFFSET('9. METAS'!$K$20,INT((ROW()-13)/2),0))</f>
        <v>1000</v>
      </c>
      <c r="I83" s="650" t="s">
        <v>1697</v>
      </c>
      <c r="J83" s="630">
        <f ca="1">IF(MOD(ROW()-13,2)=0,IF(ISBLANK(OFFSET('11. SEGUIMIENTO 2026'!$N$14,INT((ROW()-13)/2),0)),"",OFFSET('11. SEGUIMIENTO 2026'!$N$14,INT((ROW()-13)/2),0)),IF(ISBLANK(OFFSET('9. METAS'!$Q$20,INT((ROW()-14)/2),0)),"",OFFSET('9. METAS'!$Q$20,INT((ROW()-14)/2),0)))</f>
        <v>313</v>
      </c>
      <c r="K83" s="631">
        <f ca="1">IF(MOD(ROW()-13,2)=0,IF(ISBLANK(OFFSET('11. SEGUIMIENTO 2026'!$O$14,INT((ROW()-13)/2),0)),"",OFFSET('11. SEGUIMIENTO 2026'!$O$14,INT((ROW()-13)/2),0)),IF(ISBLANK(OFFSET('9. METAS'!$R$20,INT((ROW()-14)/2),0)),"",OFFSET('9. METAS'!$R$20,INT((ROW()-14)/2),0)))</f>
        <v>305</v>
      </c>
      <c r="L83" s="631" t="s">
        <v>1807</v>
      </c>
      <c r="M83" s="632" t="s">
        <v>1807</v>
      </c>
      <c r="N83" s="684">
        <f ca="1">IFERROR(K83/K84,"ND")</f>
        <v>1.22</v>
      </c>
      <c r="O83" s="688">
        <f ca="1">IFERROR(((J83+K83)/H83),"ND")</f>
        <v>0.61799999999999999</v>
      </c>
      <c r="P83" s="690" t="s">
        <v>1735</v>
      </c>
      <c r="Q83" s="83"/>
      <c r="R83" s="83"/>
      <c r="S83" s="83"/>
      <c r="T83" s="83"/>
      <c r="U83" s="83"/>
      <c r="V83" s="83"/>
      <c r="W83" s="83"/>
      <c r="X83" s="83"/>
      <c r="Y83" s="83"/>
      <c r="Z83" s="83"/>
    </row>
    <row r="84" spans="1:26" ht="92.25" customHeight="1">
      <c r="A84" s="83"/>
      <c r="B84" s="83"/>
      <c r="C84" s="642"/>
      <c r="D84" s="644"/>
      <c r="E84" s="644"/>
      <c r="F84" s="644"/>
      <c r="G84" s="647"/>
      <c r="H84" s="649"/>
      <c r="I84" s="651"/>
      <c r="J84" s="630">
        <f ca="1">IF(MOD(ROW()-13,2)=0,IF(ISBLANK(OFFSET('11. SEGUIMIENTO 2026'!$N$14,INT((ROW()-13)/2),0)),"",OFFSET('11. SEGUIMIENTO 2026'!$N$14,INT((ROW()-13)/2),0)),IF(ISBLANK(OFFSET('9. METAS'!$Q$20,INT((ROW()-14)/2),0)),"",OFFSET('9. METAS'!$Q$20,INT((ROW()-14)/2),0)))</f>
        <v>250</v>
      </c>
      <c r="K84" s="631">
        <f ca="1">IF(MOD(ROW()-13,2)=0,IF(ISBLANK(OFFSET('11. SEGUIMIENTO 2026'!$O$14,INT((ROW()-13)/2),0)),"",OFFSET('11. SEGUIMIENTO 2026'!$O$14,INT((ROW()-13)/2),0)),IF(ISBLANK(OFFSET('9. METAS'!$R$20,INT((ROW()-14)/2),0)),"",OFFSET('9. METAS'!$R$20,INT((ROW()-14)/2),0)))</f>
        <v>250</v>
      </c>
      <c r="L84" s="631">
        <f ca="1">IF(MOD(ROW()-13,2)=0,IF(ISBLANK(OFFSET('11. SEGUIMIENTO 2026'!$P$14,INT((ROW()-13)/2),0)),"",OFFSET('11. SEGUIMIENTO 2026'!$P$14,INT((ROW()-13)/2),0)),IF(ISBLANK(OFFSET('9. METAS'!$S$20,INT((ROW()-14)/2),0)),"",OFFSET('9. METAS'!$S$20,INT((ROW()-14)/2),0)))</f>
        <v>250</v>
      </c>
      <c r="M84" s="632">
        <f ca="1">IF(MOD(ROW()-13,2)=0,IF(ISBLANK(OFFSET('11. SEGUIMIENTO 2026'!$Q$14,INT((ROW()-13)/2),0)),"",OFFSET('11. SEGUIMIENTO 2026'!$Q$14,INT((ROW()-13)/2),0)),IF(ISBLANK(OFFSET('9. METAS'!$T$20,INT((ROW()-14)/2),0)),"",OFFSET('9. METAS'!$T$20,INT((ROW()-14)/2),0)))</f>
        <v>250</v>
      </c>
      <c r="N84" s="685"/>
      <c r="O84" s="689"/>
      <c r="P84" s="691"/>
      <c r="Q84" s="83"/>
      <c r="R84" s="83"/>
      <c r="S84" s="83"/>
      <c r="T84" s="83"/>
      <c r="U84" s="83"/>
      <c r="V84" s="83"/>
      <c r="W84" s="83"/>
      <c r="X84" s="83"/>
      <c r="Y84" s="83"/>
      <c r="Z84" s="83"/>
    </row>
    <row r="85" spans="1:26" ht="92.25" customHeight="1">
      <c r="A85" s="83"/>
      <c r="B85" s="83"/>
      <c r="C85" s="641" t="str">
        <f ca="1">IF(ISBLANK(OFFSET('5. Pp (3 años)'!$C$46,INT((ROW()-13)/2),0)),"",OFFSET('5. Pp (3 años)'!$C$46,INT((ROW()-13)/2),0))</f>
        <v>Actividad</v>
      </c>
      <c r="D85" s="643" t="str">
        <f ca="1">IF(ISBLANK(OFFSET('5. Pp (3 años)'!$D$46,INT((ROW()-13)/2),0)),"",OFFSET('5. Pp (3 años)'!$D$46,INT((ROW()-13)/2),0))</f>
        <v>3.1.1.1.9.1 Realización del Sorteo del Servicio Nacional Clase correspondiente.</v>
      </c>
      <c r="E85" s="643" t="str">
        <f ca="1">IF(ISBLANK(OFFSET('5. Pp (3 años)'!$E$46,INT((ROW()-13)/2),0)),"",OFFSET('5. Pp (3 años)'!$E$46,INT((ROW()-13)/2),0))</f>
        <v>PCCM: Porcentaje  de cartillas militares entregadas.</v>
      </c>
      <c r="F85" s="645" t="str">
        <f ca="1">IF(ISBLANK(OFFSET('5. Pp (3 años)'!$K$46,INT((ROW()-13)/2),0)),"",OFFSET('5. Pp (3 años)'!$K$46,INT((ROW()-13)/2),0))</f>
        <v>Ascendente</v>
      </c>
      <c r="G85" s="646" t="str">
        <f ca="1">IF(ISBLANK(OFFSET('5. Pp (3 años)'!$H$46,INT((ROW()-13)/2),0)),"",OFFSET('5. Pp (3 años)'!$H$46,INT((ROW()-13)/2),0))</f>
        <v>Trimestral</v>
      </c>
      <c r="H85" s="648">
        <f ca="1">IF(ISBLANK(OFFSET('9. METAS'!$K$20,INT((ROW()-13)/2),0)),"",OFFSET('9. METAS'!$K$20,INT((ROW()-13)/2),0))</f>
        <v>1400</v>
      </c>
      <c r="I85" s="650" t="s">
        <v>1697</v>
      </c>
      <c r="J85" s="630">
        <f ca="1">IF(MOD(ROW()-13,2)=0,IF(ISBLANK(OFFSET('11. SEGUIMIENTO 2026'!$N$14,INT((ROW()-13)/2),0)),"",OFFSET('11. SEGUIMIENTO 2026'!$N$14,INT((ROW()-13)/2),0)),IF(ISBLANK(OFFSET('9. METAS'!$Q$20,INT((ROW()-14)/2),0)),"",OFFSET('9. METAS'!$Q$20,INT((ROW()-14)/2),0)))</f>
        <v>705</v>
      </c>
      <c r="K85" s="631">
        <f ca="1">IF(MOD(ROW()-13,2)=0,IF(ISBLANK(OFFSET('11. SEGUIMIENTO 2026'!$O$14,INT((ROW()-13)/2),0)),"",OFFSET('11. SEGUIMIENTO 2026'!$O$14,INT((ROW()-13)/2),0)),IF(ISBLANK(OFFSET('9. METAS'!$R$20,INT((ROW()-14)/2),0)),"",OFFSET('9. METAS'!$R$20,INT((ROW()-14)/2),0)))</f>
        <v>265</v>
      </c>
      <c r="L85" s="631" t="s">
        <v>1807</v>
      </c>
      <c r="M85" s="632" t="s">
        <v>1807</v>
      </c>
      <c r="N85" s="684">
        <f ca="1">IFERROR(K85/K86,"ND")</f>
        <v>0.8833333333333333</v>
      </c>
      <c r="O85" s="688">
        <f ca="1">IFERROR(((J85+K85)/H85),"ND")</f>
        <v>0.69285714285714284</v>
      </c>
      <c r="P85" s="690" t="s">
        <v>1736</v>
      </c>
      <c r="Q85" s="83"/>
      <c r="R85" s="83"/>
      <c r="S85" s="83"/>
      <c r="T85" s="83"/>
      <c r="U85" s="83"/>
      <c r="V85" s="83"/>
      <c r="W85" s="83"/>
      <c r="X85" s="83"/>
      <c r="Y85" s="83"/>
      <c r="Z85" s="83"/>
    </row>
    <row r="86" spans="1:26" ht="92.25" customHeight="1">
      <c r="A86" s="83"/>
      <c r="B86" s="83"/>
      <c r="C86" s="642"/>
      <c r="D86" s="644"/>
      <c r="E86" s="644"/>
      <c r="F86" s="644"/>
      <c r="G86" s="647"/>
      <c r="H86" s="649"/>
      <c r="I86" s="651"/>
      <c r="J86" s="630">
        <f ca="1">IF(MOD(ROW()-13,2)=0,IF(ISBLANK(OFFSET('11. SEGUIMIENTO 2026'!$N$14,INT((ROW()-13)/2),0)),"",OFFSET('11. SEGUIMIENTO 2026'!$N$14,INT((ROW()-13)/2),0)),IF(ISBLANK(OFFSET('9. METAS'!$Q$20,INT((ROW()-14)/2),0)),"",OFFSET('9. METAS'!$Q$20,INT((ROW()-14)/2),0)))</f>
        <v>600</v>
      </c>
      <c r="K86" s="631">
        <f ca="1">IF(MOD(ROW()-13,2)=0,IF(ISBLANK(OFFSET('11. SEGUIMIENTO 2026'!$O$14,INT((ROW()-13)/2),0)),"",OFFSET('11. SEGUIMIENTO 2026'!$O$14,INT((ROW()-13)/2),0)),IF(ISBLANK(OFFSET('9. METAS'!$R$20,INT((ROW()-14)/2),0)),"",OFFSET('9. METAS'!$R$20,INT((ROW()-14)/2),0)))</f>
        <v>300</v>
      </c>
      <c r="L86" s="631">
        <f ca="1">IF(MOD(ROW()-13,2)=0,IF(ISBLANK(OFFSET('11. SEGUIMIENTO 2026'!$P$14,INT((ROW()-13)/2),0)),"",OFFSET('11. SEGUIMIENTO 2026'!$P$14,INT((ROW()-13)/2),0)),IF(ISBLANK(OFFSET('9. METAS'!$S$20,INT((ROW()-14)/2),0)),"",OFFSET('9. METAS'!$S$20,INT((ROW()-14)/2),0)))</f>
        <v>300</v>
      </c>
      <c r="M86" s="632">
        <f ca="1">IF(MOD(ROW()-13,2)=0,IF(ISBLANK(OFFSET('11. SEGUIMIENTO 2026'!$Q$14,INT((ROW()-13)/2),0)),"",OFFSET('11. SEGUIMIENTO 2026'!$Q$14,INT((ROW()-13)/2),0)),IF(ISBLANK(OFFSET('9. METAS'!$T$20,INT((ROW()-14)/2),0)),"",OFFSET('9. METAS'!$T$20,INT((ROW()-14)/2),0)))</f>
        <v>200</v>
      </c>
      <c r="N86" s="685"/>
      <c r="O86" s="689"/>
      <c r="P86" s="691"/>
      <c r="Q86" s="83"/>
      <c r="R86" s="83"/>
      <c r="S86" s="83"/>
      <c r="T86" s="83"/>
      <c r="U86" s="83"/>
      <c r="V86" s="83"/>
      <c r="W86" s="83"/>
      <c r="X86" s="83"/>
      <c r="Y86" s="83"/>
      <c r="Z86" s="83"/>
    </row>
    <row r="87" spans="1:26" ht="92.25" customHeight="1">
      <c r="A87" s="83"/>
      <c r="B87" s="83"/>
      <c r="C87" s="641" t="str">
        <f ca="1">IF(ISBLANK(OFFSET('5. Pp (3 años)'!$C$46,INT((ROW()-13)/2),0)),"",OFFSET('5. Pp (3 años)'!$C$46,INT((ROW()-13)/2),0))</f>
        <v>Actividad</v>
      </c>
      <c r="D87" s="643" t="str">
        <f ca="1">IF(ISBLANK(OFFSET('5. Pp (3 años)'!$D$46,INT((ROW()-13)/2),0)),"",OFFSET('5. Pp (3 años)'!$D$46,INT((ROW()-13)/2),0))</f>
        <v>3.1.1.1.9.2 Participación en las Sesiones del COESPO referente a los temas representativos de la población y resoluciones del H. Ayuntamiento</v>
      </c>
      <c r="E87" s="643" t="str">
        <f ca="1">IF(ISBLANK(OFFSET('5. Pp (3 años)'!$E$46,INT((ROW()-13)/2),0)),"",OFFSET('5. Pp (3 años)'!$E$46,INT((ROW()-13)/2),0))</f>
        <v>PCSC: Porcentaje de Sesiones de COESPO participadas.</v>
      </c>
      <c r="F87" s="645" t="str">
        <f ca="1">IF(ISBLANK(OFFSET('5. Pp (3 años)'!$K$46,INT((ROW()-13)/2),0)),"",OFFSET('5. Pp (3 años)'!$K$46,INT((ROW()-13)/2),0))</f>
        <v>Ascendente</v>
      </c>
      <c r="G87" s="646" t="str">
        <f ca="1">IF(ISBLANK(OFFSET('5. Pp (3 años)'!$H$46,INT((ROW()-13)/2),0)),"",OFFSET('5. Pp (3 años)'!$H$46,INT((ROW()-13)/2),0))</f>
        <v>Trimestral</v>
      </c>
      <c r="H87" s="648">
        <f ca="1">IF(ISBLANK(OFFSET('9. METAS'!$K$20,INT((ROW()-13)/2),0)),"",OFFSET('9. METAS'!$K$20,INT((ROW()-13)/2),0))</f>
        <v>4</v>
      </c>
      <c r="I87" s="650" t="s">
        <v>1697</v>
      </c>
      <c r="J87" s="630">
        <f ca="1">IF(MOD(ROW()-13,2)=0,IF(ISBLANK(OFFSET('11. SEGUIMIENTO 2026'!$N$14,INT((ROW()-13)/2),0)),"",OFFSET('11. SEGUIMIENTO 2026'!$N$14,INT((ROW()-13)/2),0)),IF(ISBLANK(OFFSET('9. METAS'!$Q$20,INT((ROW()-14)/2),0)),"",OFFSET('9. METAS'!$Q$20,INT((ROW()-14)/2),0)))</f>
        <v>1</v>
      </c>
      <c r="K87" s="631">
        <f ca="1">IF(MOD(ROW()-13,2)=0,IF(ISBLANK(OFFSET('11. SEGUIMIENTO 2026'!$O$14,INT((ROW()-13)/2),0)),"",OFFSET('11. SEGUIMIENTO 2026'!$O$14,INT((ROW()-13)/2),0)),IF(ISBLANK(OFFSET('9. METAS'!$R$20,INT((ROW()-14)/2),0)),"",OFFSET('9. METAS'!$R$20,INT((ROW()-14)/2),0)))</f>
        <v>1</v>
      </c>
      <c r="L87" s="631" t="s">
        <v>1807</v>
      </c>
      <c r="M87" s="632" t="s">
        <v>1807</v>
      </c>
      <c r="N87" s="684">
        <f ca="1">IFERROR(K87/K88,"ND")</f>
        <v>1</v>
      </c>
      <c r="O87" s="688">
        <f ca="1">IFERROR(((J87+K87)/H87),"ND")</f>
        <v>0.5</v>
      </c>
      <c r="P87" s="690" t="s">
        <v>1737</v>
      </c>
      <c r="Q87" s="83"/>
      <c r="R87" s="83"/>
      <c r="S87" s="83"/>
      <c r="T87" s="83"/>
      <c r="U87" s="83"/>
      <c r="V87" s="83"/>
      <c r="W87" s="83"/>
      <c r="X87" s="83"/>
      <c r="Y87" s="83"/>
      <c r="Z87" s="83"/>
    </row>
    <row r="88" spans="1:26" ht="92.25" customHeight="1">
      <c r="A88" s="83"/>
      <c r="B88" s="83"/>
      <c r="C88" s="642"/>
      <c r="D88" s="644"/>
      <c r="E88" s="644"/>
      <c r="F88" s="644"/>
      <c r="G88" s="647"/>
      <c r="H88" s="649"/>
      <c r="I88" s="651"/>
      <c r="J88" s="630">
        <f ca="1">IF(MOD(ROW()-13,2)=0,IF(ISBLANK(OFFSET('11. SEGUIMIENTO 2026'!$N$14,INT((ROW()-13)/2),0)),"",OFFSET('11. SEGUIMIENTO 2026'!$N$14,INT((ROW()-13)/2),0)),IF(ISBLANK(OFFSET('9. METAS'!$Q$20,INT((ROW()-14)/2),0)),"",OFFSET('9. METAS'!$Q$20,INT((ROW()-14)/2),0)))</f>
        <v>1</v>
      </c>
      <c r="K88" s="631">
        <f ca="1">IF(MOD(ROW()-13,2)=0,IF(ISBLANK(OFFSET('11. SEGUIMIENTO 2026'!$O$14,INT((ROW()-13)/2),0)),"",OFFSET('11. SEGUIMIENTO 2026'!$O$14,INT((ROW()-13)/2),0)),IF(ISBLANK(OFFSET('9. METAS'!$R$20,INT((ROW()-14)/2),0)),"",OFFSET('9. METAS'!$R$20,INT((ROW()-14)/2),0)))</f>
        <v>1</v>
      </c>
      <c r="L88" s="631">
        <f ca="1">IF(MOD(ROW()-13,2)=0,IF(ISBLANK(OFFSET('11. SEGUIMIENTO 2026'!$P$14,INT((ROW()-13)/2),0)),"",OFFSET('11. SEGUIMIENTO 2026'!$P$14,INT((ROW()-13)/2),0)),IF(ISBLANK(OFFSET('9. METAS'!$S$20,INT((ROW()-14)/2),0)),"",OFFSET('9. METAS'!$S$20,INT((ROW()-14)/2),0)))</f>
        <v>1</v>
      </c>
      <c r="M88" s="632">
        <f ca="1">IF(MOD(ROW()-13,2)=0,IF(ISBLANK(OFFSET('11. SEGUIMIENTO 2026'!$Q$14,INT((ROW()-13)/2),0)),"",OFFSET('11. SEGUIMIENTO 2026'!$Q$14,INT((ROW()-13)/2),0)),IF(ISBLANK(OFFSET('9. METAS'!$T$20,INT((ROW()-14)/2),0)),"",OFFSET('9. METAS'!$T$20,INT((ROW()-14)/2),0)))</f>
        <v>1</v>
      </c>
      <c r="N88" s="685"/>
      <c r="O88" s="689"/>
      <c r="P88" s="691"/>
      <c r="Q88" s="83"/>
      <c r="R88" s="83"/>
      <c r="S88" s="83"/>
      <c r="T88" s="83"/>
      <c r="U88" s="83"/>
      <c r="V88" s="83"/>
      <c r="W88" s="83"/>
      <c r="X88" s="83"/>
      <c r="Y88" s="83"/>
      <c r="Z88" s="83"/>
    </row>
    <row r="89" spans="1:26" ht="92.25" customHeight="1">
      <c r="A89" s="83"/>
      <c r="B89" s="83"/>
      <c r="C89" s="641" t="str">
        <f ca="1">IF(ISBLANK(OFFSET('5. Pp (3 años)'!$C$46,INT((ROW()-13)/2),0)),"",OFFSET('5. Pp (3 años)'!$C$46,INT((ROW()-13)/2),0))</f>
        <v>Actividad</v>
      </c>
      <c r="D89" s="643" t="str">
        <f ca="1">IF(ISBLANK(OFFSET('5. Pp (3 años)'!$D$46,INT((ROW()-13)/2),0)),"",OFFSET('5. Pp (3 años)'!$D$46,INT((ROW()-13)/2),0))</f>
        <v>3.1.1.1.9.3 Atención y seguimiento a la Delegación Alfredo V. Bonfil y Sub Delegación de  Puerto Juárez</v>
      </c>
      <c r="E89" s="643" t="str">
        <f ca="1">IF(ISBLANK(OFFSET('5. Pp (3 años)'!$E$46,INT((ROW()-13)/2),0)),"",OFFSET('5. Pp (3 años)'!$E$46,INT((ROW()-13)/2),0))</f>
        <v xml:space="preserve">PRDS: Porcentaje de atenciones y seguimientos con DAVB y SbPJ realizadas. </v>
      </c>
      <c r="F89" s="645" t="str">
        <f ca="1">IF(ISBLANK(OFFSET('5. Pp (3 años)'!$K$46,INT((ROW()-13)/2),0)),"",OFFSET('5. Pp (3 años)'!$K$46,INT((ROW()-13)/2),0))</f>
        <v>Ascendente</v>
      </c>
      <c r="G89" s="646" t="str">
        <f ca="1">IF(ISBLANK(OFFSET('5. Pp (3 años)'!$H$46,INT((ROW()-13)/2),0)),"",OFFSET('5. Pp (3 años)'!$H$46,INT((ROW()-13)/2),0))</f>
        <v>Trimestral</v>
      </c>
      <c r="H89" s="648">
        <f ca="1">IF(ISBLANK(OFFSET('9. METAS'!$K$20,INT((ROW()-13)/2),0)),"",OFFSET('9. METAS'!$K$20,INT((ROW()-13)/2),0))</f>
        <v>12</v>
      </c>
      <c r="I89" s="650" t="s">
        <v>1697</v>
      </c>
      <c r="J89" s="630">
        <f ca="1">IF(MOD(ROW()-13,2)=0,IF(ISBLANK(OFFSET('11. SEGUIMIENTO 2026'!$N$14,INT((ROW()-13)/2),0)),"",OFFSET('11. SEGUIMIENTO 2026'!$N$14,INT((ROW()-13)/2),0)),IF(ISBLANK(OFFSET('9. METAS'!$Q$20,INT((ROW()-14)/2),0)),"",OFFSET('9. METAS'!$Q$20,INT((ROW()-14)/2),0)))</f>
        <v>3</v>
      </c>
      <c r="K89" s="631">
        <f ca="1">IF(MOD(ROW()-13,2)=0,IF(ISBLANK(OFFSET('11. SEGUIMIENTO 2026'!$O$14,INT((ROW()-13)/2),0)),"",OFFSET('11. SEGUIMIENTO 2026'!$O$14,INT((ROW()-13)/2),0)),IF(ISBLANK(OFFSET('9. METAS'!$R$20,INT((ROW()-14)/2),0)),"",OFFSET('9. METAS'!$R$20,INT((ROW()-14)/2),0)))</f>
        <v>3</v>
      </c>
      <c r="L89" s="631" t="s">
        <v>1807</v>
      </c>
      <c r="M89" s="632" t="s">
        <v>1807</v>
      </c>
      <c r="N89" s="684">
        <f ca="1">IFERROR(K89/K90,"ND")</f>
        <v>1</v>
      </c>
      <c r="O89" s="688">
        <f ca="1">IFERROR(((J89+K89)/H89),"ND")</f>
        <v>0.5</v>
      </c>
      <c r="P89" s="690" t="s">
        <v>1738</v>
      </c>
      <c r="Q89" s="83"/>
      <c r="R89" s="83"/>
      <c r="S89" s="83"/>
      <c r="T89" s="83"/>
      <c r="U89" s="83"/>
      <c r="V89" s="83"/>
      <c r="W89" s="83"/>
      <c r="X89" s="83"/>
      <c r="Y89" s="83"/>
      <c r="Z89" s="83"/>
    </row>
    <row r="90" spans="1:26" ht="92.25" customHeight="1">
      <c r="A90" s="83"/>
      <c r="B90" s="83"/>
      <c r="C90" s="642"/>
      <c r="D90" s="644"/>
      <c r="E90" s="644"/>
      <c r="F90" s="644"/>
      <c r="G90" s="647"/>
      <c r="H90" s="649"/>
      <c r="I90" s="651"/>
      <c r="J90" s="630">
        <f ca="1">IF(MOD(ROW()-13,2)=0,IF(ISBLANK(OFFSET('11. SEGUIMIENTO 2026'!$N$14,INT((ROW()-13)/2),0)),"",OFFSET('11. SEGUIMIENTO 2026'!$N$14,INT((ROW()-13)/2),0)),IF(ISBLANK(OFFSET('9. METAS'!$Q$20,INT((ROW()-14)/2),0)),"",OFFSET('9. METAS'!$Q$20,INT((ROW()-14)/2),0)))</f>
        <v>3</v>
      </c>
      <c r="K90" s="631">
        <f ca="1">IF(MOD(ROW()-13,2)=0,IF(ISBLANK(OFFSET('11. SEGUIMIENTO 2026'!$O$14,INT((ROW()-13)/2),0)),"",OFFSET('11. SEGUIMIENTO 2026'!$O$14,INT((ROW()-13)/2),0)),IF(ISBLANK(OFFSET('9. METAS'!$R$20,INT((ROW()-14)/2),0)),"",OFFSET('9. METAS'!$R$20,INT((ROW()-14)/2),0)))</f>
        <v>3</v>
      </c>
      <c r="L90" s="631">
        <f ca="1">IF(MOD(ROW()-13,2)=0,IF(ISBLANK(OFFSET('11. SEGUIMIENTO 2026'!$P$14,INT((ROW()-13)/2),0)),"",OFFSET('11. SEGUIMIENTO 2026'!$P$14,INT((ROW()-13)/2),0)),IF(ISBLANK(OFFSET('9. METAS'!$S$20,INT((ROW()-14)/2),0)),"",OFFSET('9. METAS'!$S$20,INT((ROW()-14)/2),0)))</f>
        <v>3</v>
      </c>
      <c r="M90" s="632">
        <f ca="1">IF(MOD(ROW()-13,2)=0,IF(ISBLANK(OFFSET('11. SEGUIMIENTO 2026'!$Q$14,INT((ROW()-13)/2),0)),"",OFFSET('11. SEGUIMIENTO 2026'!$Q$14,INT((ROW()-13)/2),0)),IF(ISBLANK(OFFSET('9. METAS'!$T$20,INT((ROW()-14)/2),0)),"",OFFSET('9. METAS'!$T$20,INT((ROW()-14)/2),0)))</f>
        <v>3</v>
      </c>
      <c r="N90" s="685"/>
      <c r="O90" s="689"/>
      <c r="P90" s="691"/>
      <c r="Q90" s="83"/>
      <c r="R90" s="83"/>
      <c r="S90" s="83"/>
      <c r="T90" s="83"/>
      <c r="U90" s="83"/>
      <c r="V90" s="83"/>
      <c r="W90" s="83"/>
      <c r="X90" s="83"/>
      <c r="Y90" s="83"/>
      <c r="Z90" s="83"/>
    </row>
    <row r="91" spans="1:26" ht="92.25" customHeight="1">
      <c r="A91" s="83"/>
      <c r="B91" s="83"/>
      <c r="C91" s="641" t="str">
        <f ca="1">IF(ISBLANK(OFFSET('5. Pp (3 años)'!$C$46,INT((ROW()-13)/2),0)),"",OFFSET('5. Pp (3 años)'!$C$46,INT((ROW()-13)/2),0))</f>
        <v>Actividad</v>
      </c>
      <c r="D91" s="643" t="str">
        <f ca="1">IF(ISBLANK(OFFSET('5. Pp (3 años)'!$D$46,INT((ROW()-13)/2),0)),"",OFFSET('5. Pp (3 años)'!$D$46,INT((ROW()-13)/2),0))</f>
        <v>3.1.1.1.9.4 Atención a manifestaciones y cierres de vias de comunicación en el Ambito Municipal</v>
      </c>
      <c r="E91" s="643" t="str">
        <f ca="1">IF(ISBLANK(OFFSET('5. Pp (3 años)'!$E$46,INT((ROW()-13)/2),0)),"",OFFSET('5. Pp (3 años)'!$E$46,INT((ROW()-13)/2),0))</f>
        <v>PRDS: Porcentaje de atenciones a manisfestaciones y cierres de vias de comunicación en el ambito municipal.</v>
      </c>
      <c r="F91" s="645" t="str">
        <f ca="1">IF(ISBLANK(OFFSET('5. Pp (3 años)'!$K$46,INT((ROW()-13)/2),0)),"",OFFSET('5. Pp (3 años)'!$K$46,INT((ROW()-13)/2),0))</f>
        <v>Ascendente</v>
      </c>
      <c r="G91" s="646" t="str">
        <f ca="1">IF(ISBLANK(OFFSET('5. Pp (3 años)'!$H$46,INT((ROW()-13)/2),0)),"",OFFSET('5. Pp (3 años)'!$H$46,INT((ROW()-13)/2),0))</f>
        <v>Trimestral</v>
      </c>
      <c r="H91" s="648">
        <f ca="1">IF(ISBLANK(OFFSET('9. METAS'!$K$20,INT((ROW()-13)/2),0)),"",OFFSET('9. METAS'!$K$20,INT((ROW()-13)/2),0))</f>
        <v>100</v>
      </c>
      <c r="I91" s="650" t="s">
        <v>1697</v>
      </c>
      <c r="J91" s="630">
        <f ca="1">IF(MOD(ROW()-13,2)=0,IF(ISBLANK(OFFSET('11. SEGUIMIENTO 2026'!$N$14,INT((ROW()-13)/2),0)),"",OFFSET('11. SEGUIMIENTO 2026'!$N$14,INT((ROW()-13)/2),0)),IF(ISBLANK(OFFSET('9. METAS'!$Q$20,INT((ROW()-14)/2),0)),"",OFFSET('9. METAS'!$Q$20,INT((ROW()-14)/2),0)))</f>
        <v>50</v>
      </c>
      <c r="K91" s="631">
        <f ca="1">IF(MOD(ROW()-13,2)=0,IF(ISBLANK(OFFSET('11. SEGUIMIENTO 2026'!$O$14,INT((ROW()-13)/2),0)),"",OFFSET('11. SEGUIMIENTO 2026'!$O$14,INT((ROW()-13)/2),0)),IF(ISBLANK(OFFSET('9. METAS'!$R$20,INT((ROW()-14)/2),0)),"",OFFSET('9. METAS'!$R$20,INT((ROW()-14)/2),0)))</f>
        <v>97</v>
      </c>
      <c r="L91" s="631" t="s">
        <v>1807</v>
      </c>
      <c r="M91" s="632" t="s">
        <v>1807</v>
      </c>
      <c r="N91" s="684">
        <f ca="1">IFERROR(K91/K92,"ND")</f>
        <v>4.8499999999999996</v>
      </c>
      <c r="O91" s="688">
        <f ca="1">IFERROR(((J91+K91)/H91),"ND")</f>
        <v>1.47</v>
      </c>
      <c r="P91" s="690" t="s">
        <v>1739</v>
      </c>
      <c r="Q91" s="83"/>
      <c r="R91" s="83"/>
      <c r="S91" s="83"/>
      <c r="T91" s="83"/>
      <c r="U91" s="83"/>
      <c r="V91" s="83"/>
      <c r="W91" s="83"/>
      <c r="X91" s="83"/>
      <c r="Y91" s="83"/>
      <c r="Z91" s="83"/>
    </row>
    <row r="92" spans="1:26" ht="92.25" customHeight="1">
      <c r="A92" s="83"/>
      <c r="B92" s="83"/>
      <c r="C92" s="642"/>
      <c r="D92" s="644"/>
      <c r="E92" s="644"/>
      <c r="F92" s="644"/>
      <c r="G92" s="647"/>
      <c r="H92" s="649"/>
      <c r="I92" s="651"/>
      <c r="J92" s="630">
        <f ca="1">IF(MOD(ROW()-13,2)=0,IF(ISBLANK(OFFSET('11. SEGUIMIENTO 2026'!$N$14,INT((ROW()-13)/2),0)),"",OFFSET('11. SEGUIMIENTO 2026'!$N$14,INT((ROW()-13)/2),0)),IF(ISBLANK(OFFSET('9. METAS'!$Q$20,INT((ROW()-14)/2),0)),"",OFFSET('9. METAS'!$Q$20,INT((ROW()-14)/2),0)))</f>
        <v>20</v>
      </c>
      <c r="K92" s="631">
        <f ca="1">IF(MOD(ROW()-13,2)=0,IF(ISBLANK(OFFSET('11. SEGUIMIENTO 2026'!$O$14,INT((ROW()-13)/2),0)),"",OFFSET('11. SEGUIMIENTO 2026'!$O$14,INT((ROW()-13)/2),0)),IF(ISBLANK(OFFSET('9. METAS'!$R$20,INT((ROW()-14)/2),0)),"",OFFSET('9. METAS'!$R$20,INT((ROW()-14)/2),0)))</f>
        <v>20</v>
      </c>
      <c r="L92" s="631">
        <f ca="1">IF(MOD(ROW()-13,2)=0,IF(ISBLANK(OFFSET('11. SEGUIMIENTO 2026'!$P$14,INT((ROW()-13)/2),0)),"",OFFSET('11. SEGUIMIENTO 2026'!$P$14,INT((ROW()-13)/2),0)),IF(ISBLANK(OFFSET('9. METAS'!$S$20,INT((ROW()-14)/2),0)),"",OFFSET('9. METAS'!$S$20,INT((ROW()-14)/2),0)))</f>
        <v>30</v>
      </c>
      <c r="M92" s="632">
        <f ca="1">IF(MOD(ROW()-13,2)=0,IF(ISBLANK(OFFSET('11. SEGUIMIENTO 2026'!$Q$14,INT((ROW()-13)/2),0)),"",OFFSET('11. SEGUIMIENTO 2026'!$Q$14,INT((ROW()-13)/2),0)),IF(ISBLANK(OFFSET('9. METAS'!$T$20,INT((ROW()-14)/2),0)),"",OFFSET('9. METAS'!$T$20,INT((ROW()-14)/2),0)))</f>
        <v>30</v>
      </c>
      <c r="N92" s="685"/>
      <c r="O92" s="689"/>
      <c r="P92" s="691"/>
      <c r="Q92" s="83"/>
      <c r="R92" s="83"/>
      <c r="S92" s="83"/>
      <c r="T92" s="83"/>
      <c r="U92" s="83"/>
      <c r="V92" s="83"/>
      <c r="W92" s="83"/>
      <c r="X92" s="83"/>
      <c r="Y92" s="83"/>
      <c r="Z92" s="83"/>
    </row>
    <row r="93" spans="1:26" ht="92.25" customHeight="1">
      <c r="A93" s="83"/>
      <c r="B93" s="83"/>
      <c r="C93" s="641" t="str">
        <f ca="1">IF(ISBLANK(OFFSET('5. Pp (3 años)'!$C$46,INT((ROW()-13)/2),0)),"",OFFSET('5. Pp (3 años)'!$C$46,INT((ROW()-13)/2),0))</f>
        <v>Actividad</v>
      </c>
      <c r="D93" s="643" t="str">
        <f ca="1">IF(ISBLANK(OFFSET('5. Pp (3 años)'!$D$46,INT((ROW()-13)/2),0)),"",OFFSET('5. Pp (3 años)'!$D$46,INT((ROW()-13)/2),0))</f>
        <v>3.1.1.1.9.5 Atenciones en asuntos religiosos brindadas.</v>
      </c>
      <c r="E93" s="643" t="str">
        <f ca="1">IF(ISBLANK(OFFSET('5. Pp (3 años)'!$E$46,INT((ROW()-13)/2),0)),"",OFFSET('5. Pp (3 años)'!$E$46,INT((ROW()-13)/2),0))</f>
        <v xml:space="preserve">PARB: Porcentaje de Atenciones en Asuntos Religiosos brindadas. </v>
      </c>
      <c r="F93" s="645" t="str">
        <f ca="1">IF(ISBLANK(OFFSET('5. Pp (3 años)'!$K$46,INT((ROW()-13)/2),0)),"",OFFSET('5. Pp (3 años)'!$K$46,INT((ROW()-13)/2),0))</f>
        <v>Ascendente</v>
      </c>
      <c r="G93" s="646" t="str">
        <f ca="1">IF(ISBLANK(OFFSET('5. Pp (3 años)'!$H$46,INT((ROW()-13)/2),0)),"",OFFSET('5. Pp (3 años)'!$H$46,INT((ROW()-13)/2),0))</f>
        <v>Trimestral</v>
      </c>
      <c r="H93" s="648">
        <f ca="1">IF(ISBLANK(OFFSET('9. METAS'!$K$20,INT((ROW()-13)/2),0)),"",OFFSET('9. METAS'!$K$20,INT((ROW()-13)/2),0))</f>
        <v>2500</v>
      </c>
      <c r="I93" s="650" t="s">
        <v>1697</v>
      </c>
      <c r="J93" s="630">
        <f ca="1">IF(MOD(ROW()-13,2)=0,IF(ISBLANK(OFFSET('11. SEGUIMIENTO 2026'!$N$14,INT((ROW()-13)/2),0)),"",OFFSET('11. SEGUIMIENTO 2026'!$N$14,INT((ROW()-13)/2),0)),IF(ISBLANK(OFFSET('9. METAS'!$Q$20,INT((ROW()-14)/2),0)),"",OFFSET('9. METAS'!$Q$20,INT((ROW()-14)/2),0)))</f>
        <v>743</v>
      </c>
      <c r="K93" s="631">
        <f ca="1">IF(MOD(ROW()-13,2)=0,IF(ISBLANK(OFFSET('11. SEGUIMIENTO 2026'!$O$14,INT((ROW()-13)/2),0)),"",OFFSET('11. SEGUIMIENTO 2026'!$O$14,INT((ROW()-13)/2),0)),IF(ISBLANK(OFFSET('9. METAS'!$R$20,INT((ROW()-14)/2),0)),"",OFFSET('9. METAS'!$R$20,INT((ROW()-14)/2),0)))</f>
        <v>634</v>
      </c>
      <c r="L93" s="631" t="s">
        <v>1807</v>
      </c>
      <c r="M93" s="632" t="s">
        <v>1807</v>
      </c>
      <c r="N93" s="684">
        <f ca="1">IFERROR(K93/K94,"ND")</f>
        <v>1.0144</v>
      </c>
      <c r="O93" s="688">
        <f ca="1">IFERROR(((J93+K93)/H93),"ND")</f>
        <v>0.55079999999999996</v>
      </c>
      <c r="P93" s="690" t="s">
        <v>1740</v>
      </c>
      <c r="Q93" s="83"/>
      <c r="R93" s="83"/>
      <c r="S93" s="83"/>
      <c r="T93" s="83"/>
      <c r="U93" s="83"/>
      <c r="V93" s="83"/>
      <c r="W93" s="83"/>
      <c r="X93" s="83"/>
      <c r="Y93" s="83"/>
      <c r="Z93" s="83"/>
    </row>
    <row r="94" spans="1:26" ht="92.25" customHeight="1">
      <c r="A94" s="83"/>
      <c r="B94" s="83"/>
      <c r="C94" s="642"/>
      <c r="D94" s="644"/>
      <c r="E94" s="644"/>
      <c r="F94" s="644"/>
      <c r="G94" s="647"/>
      <c r="H94" s="649"/>
      <c r="I94" s="651"/>
      <c r="J94" s="630">
        <f ca="1">IF(MOD(ROW()-13,2)=0,IF(ISBLANK(OFFSET('11. SEGUIMIENTO 2026'!$N$14,INT((ROW()-13)/2),0)),"",OFFSET('11. SEGUIMIENTO 2026'!$N$14,INT((ROW()-13)/2),0)),IF(ISBLANK(OFFSET('9. METAS'!$Q$20,INT((ROW()-14)/2),0)),"",OFFSET('9. METAS'!$Q$20,INT((ROW()-14)/2),0)))</f>
        <v>625</v>
      </c>
      <c r="K94" s="631">
        <f ca="1">IF(MOD(ROW()-13,2)=0,IF(ISBLANK(OFFSET('11. SEGUIMIENTO 2026'!$O$14,INT((ROW()-13)/2),0)),"",OFFSET('11. SEGUIMIENTO 2026'!$O$14,INT((ROW()-13)/2),0)),IF(ISBLANK(OFFSET('9. METAS'!$R$20,INT((ROW()-14)/2),0)),"",OFFSET('9. METAS'!$R$20,INT((ROW()-14)/2),0)))</f>
        <v>625</v>
      </c>
      <c r="L94" s="631">
        <f ca="1">IF(MOD(ROW()-13,2)=0,IF(ISBLANK(OFFSET('11. SEGUIMIENTO 2026'!$P$14,INT((ROW()-13)/2),0)),"",OFFSET('11. SEGUIMIENTO 2026'!$P$14,INT((ROW()-13)/2),0)),IF(ISBLANK(OFFSET('9. METAS'!$S$20,INT((ROW()-14)/2),0)),"",OFFSET('9. METAS'!$S$20,INT((ROW()-14)/2),0)))</f>
        <v>625</v>
      </c>
      <c r="M94" s="632">
        <f ca="1">IF(MOD(ROW()-13,2)=0,IF(ISBLANK(OFFSET('11. SEGUIMIENTO 2026'!$Q$14,INT((ROW()-13)/2),0)),"",OFFSET('11. SEGUIMIENTO 2026'!$Q$14,INT((ROW()-13)/2),0)),IF(ISBLANK(OFFSET('9. METAS'!$T$20,INT((ROW()-14)/2),0)),"",OFFSET('9. METAS'!$T$20,INT((ROW()-14)/2),0)))</f>
        <v>625</v>
      </c>
      <c r="N94" s="685"/>
      <c r="O94" s="689"/>
      <c r="P94" s="691"/>
      <c r="Q94" s="83"/>
      <c r="R94" s="83"/>
      <c r="S94" s="83"/>
      <c r="T94" s="83"/>
      <c r="U94" s="83"/>
      <c r="V94" s="83"/>
      <c r="W94" s="83"/>
      <c r="X94" s="83"/>
      <c r="Y94" s="83"/>
      <c r="Z94" s="83"/>
    </row>
    <row r="95" spans="1:26" ht="92.25" customHeight="1">
      <c r="A95" s="83"/>
      <c r="B95" s="83"/>
      <c r="C95" s="641" t="str">
        <f ca="1">IF(ISBLANK(OFFSET('5. Pp (3 años)'!$C$46,INT((ROW()-13)/2),0)),"",OFFSET('5. Pp (3 años)'!$C$46,INT((ROW()-13)/2),0))</f>
        <v>Actividad</v>
      </c>
      <c r="D95" s="643" t="str">
        <f ca="1">IF(ISBLANK(OFFSET('5. Pp (3 años)'!$D$46,INT((ROW()-13)/2),0)),"",OFFSET('5. Pp (3 años)'!$D$46,INT((ROW()-13)/2),0))</f>
        <v xml:space="preserve">3.1.1.1.9.6 Realización de actividades comunitarias enfocadas a la construccion de paz con apoyo de grupos religiosos. (sinergia por la paz) </v>
      </c>
      <c r="E95" s="643" t="str">
        <f ca="1">IF(ISBLANK(OFFSET('5. Pp (3 años)'!$E$46,INT((ROW()-13)/2),0)),"",OFFSET('5. Pp (3 años)'!$E$46,INT((ROW()-13)/2),0))</f>
        <v>PPAC: Porcentaje de participantes  en actividades comunitarias enfocadas a la construccion de paz con apoyo de grupos religiosos. (sinergia por la paz) .</v>
      </c>
      <c r="F95" s="645" t="str">
        <f ca="1">IF(ISBLANK(OFFSET('5. Pp (3 años)'!$K$46,INT((ROW()-13)/2),0)),"",OFFSET('5. Pp (3 años)'!$K$46,INT((ROW()-13)/2),0))</f>
        <v>Ascendente</v>
      </c>
      <c r="G95" s="646" t="str">
        <f ca="1">IF(ISBLANK(OFFSET('5. Pp (3 años)'!$H$46,INT((ROW()-13)/2),0)),"",OFFSET('5. Pp (3 años)'!$H$46,INT((ROW()-13)/2),0))</f>
        <v>Trimestral</v>
      </c>
      <c r="H95" s="648">
        <f ca="1">IF(ISBLANK(OFFSET('9. METAS'!$K$20,INT((ROW()-13)/2),0)),"",OFFSET('9. METAS'!$K$20,INT((ROW()-13)/2),0))</f>
        <v>11000</v>
      </c>
      <c r="I95" s="650" t="s">
        <v>1697</v>
      </c>
      <c r="J95" s="630">
        <f ca="1">IF(MOD(ROW()-13,2)=0,IF(ISBLANK(OFFSET('11. SEGUIMIENTO 2026'!$N$14,INT((ROW()-13)/2),0)),"",OFFSET('11. SEGUIMIENTO 2026'!$N$14,INT((ROW()-13)/2),0)),IF(ISBLANK(OFFSET('9. METAS'!$Q$20,INT((ROW()-14)/2),0)),"",OFFSET('9. METAS'!$Q$20,INT((ROW()-14)/2),0)))</f>
        <v>3073</v>
      </c>
      <c r="K95" s="631">
        <f ca="1">IF(MOD(ROW()-13,2)=0,IF(ISBLANK(OFFSET('11. SEGUIMIENTO 2026'!$O$14,INT((ROW()-13)/2),0)),"",OFFSET('11. SEGUIMIENTO 2026'!$O$14,INT((ROW()-13)/2),0)),IF(ISBLANK(OFFSET('9. METAS'!$R$20,INT((ROW()-14)/2),0)),"",OFFSET('9. METAS'!$R$20,INT((ROW()-14)/2),0)))</f>
        <v>3913</v>
      </c>
      <c r="L95" s="631" t="s">
        <v>1807</v>
      </c>
      <c r="M95" s="632" t="s">
        <v>1807</v>
      </c>
      <c r="N95" s="684">
        <f ca="1">IFERROR(K95/K96,"ND")</f>
        <v>1.3043333333333333</v>
      </c>
      <c r="O95" s="688">
        <f ca="1">IFERROR(((J95+K95)/H95),"ND")</f>
        <v>0.63509090909090904</v>
      </c>
      <c r="P95" s="690" t="s">
        <v>1741</v>
      </c>
      <c r="Q95" s="83"/>
      <c r="R95" s="83"/>
      <c r="S95" s="83"/>
      <c r="T95" s="83"/>
      <c r="U95" s="83"/>
      <c r="V95" s="83"/>
      <c r="W95" s="83"/>
      <c r="X95" s="83"/>
      <c r="Y95" s="83"/>
      <c r="Z95" s="83"/>
    </row>
    <row r="96" spans="1:26" ht="92.25" customHeight="1">
      <c r="A96" s="83"/>
      <c r="B96" s="83"/>
      <c r="C96" s="642"/>
      <c r="D96" s="644"/>
      <c r="E96" s="644"/>
      <c r="F96" s="644"/>
      <c r="G96" s="647"/>
      <c r="H96" s="649"/>
      <c r="I96" s="651"/>
      <c r="J96" s="630">
        <f ca="1">IF(MOD(ROW()-13,2)=0,IF(ISBLANK(OFFSET('11. SEGUIMIENTO 2026'!$N$14,INT((ROW()-13)/2),0)),"",OFFSET('11. SEGUIMIENTO 2026'!$N$14,INT((ROW()-13)/2),0)),IF(ISBLANK(OFFSET('9. METAS'!$Q$20,INT((ROW()-14)/2),0)),"",OFFSET('9. METAS'!$Q$20,INT((ROW()-14)/2),0)))</f>
        <v>3000</v>
      </c>
      <c r="K96" s="631">
        <f ca="1">IF(MOD(ROW()-13,2)=0,IF(ISBLANK(OFFSET('11. SEGUIMIENTO 2026'!$O$14,INT((ROW()-13)/2),0)),"",OFFSET('11. SEGUIMIENTO 2026'!$O$14,INT((ROW()-13)/2),0)),IF(ISBLANK(OFFSET('9. METAS'!$R$20,INT((ROW()-14)/2),0)),"",OFFSET('9. METAS'!$R$20,INT((ROW()-14)/2),0)))</f>
        <v>3000</v>
      </c>
      <c r="L96" s="631">
        <f ca="1">IF(MOD(ROW()-13,2)=0,IF(ISBLANK(OFFSET('11. SEGUIMIENTO 2026'!$P$14,INT((ROW()-13)/2),0)),"",OFFSET('11. SEGUIMIENTO 2026'!$P$14,INT((ROW()-13)/2),0)),IF(ISBLANK(OFFSET('9. METAS'!$S$20,INT((ROW()-14)/2),0)),"",OFFSET('9. METAS'!$S$20,INT((ROW()-14)/2),0)))</f>
        <v>2000</v>
      </c>
      <c r="M96" s="632">
        <f ca="1">IF(MOD(ROW()-13,2)=0,IF(ISBLANK(OFFSET('11. SEGUIMIENTO 2026'!$Q$14,INT((ROW()-13)/2),0)),"",OFFSET('11. SEGUIMIENTO 2026'!$Q$14,INT((ROW()-13)/2),0)),IF(ISBLANK(OFFSET('9. METAS'!$T$20,INT((ROW()-14)/2),0)),"",OFFSET('9. METAS'!$T$20,INT((ROW()-14)/2),0)))</f>
        <v>3000</v>
      </c>
      <c r="N96" s="685"/>
      <c r="O96" s="689"/>
      <c r="P96" s="691"/>
      <c r="Q96" s="83"/>
      <c r="R96" s="83"/>
      <c r="S96" s="83"/>
      <c r="T96" s="83"/>
      <c r="U96" s="83"/>
      <c r="V96" s="83"/>
      <c r="W96" s="83"/>
      <c r="X96" s="83"/>
      <c r="Y96" s="83"/>
      <c r="Z96" s="83"/>
    </row>
    <row r="97" spans="1:26" ht="92.25" customHeight="1">
      <c r="A97" s="83"/>
      <c r="B97" s="83"/>
      <c r="C97" s="641" t="str">
        <f ca="1">IF(ISBLANK(OFFSET('5. Pp (3 años)'!$C$46,INT((ROW()-13)/2),0)),"",OFFSET('5. Pp (3 años)'!$C$46,INT((ROW()-13)/2),0))</f>
        <v>Actividad</v>
      </c>
      <c r="D97" s="643" t="str">
        <f ca="1">IF(ISBLANK(OFFSET('5. Pp (3 años)'!$D$46,INT((ROW()-13)/2),0)),"",OFFSET('5. Pp (3 años)'!$D$46,INT((ROW()-13)/2),0))</f>
        <v>3.1.1.1.9.7 Capacitación en materia religiosa que fortalezcan la laicidad del municipio.</v>
      </c>
      <c r="E97" s="643" t="str">
        <f ca="1">IF(ISBLANK(OFFSET('5. Pp (3 años)'!$E$46,INT((ROW()-13)/2),0)),"",OFFSET('5. Pp (3 años)'!$E$46,INT((ROW()-13)/2),0))</f>
        <v>PCMR: Porcentaje de participantes en materia religiosa capacitados(as)</v>
      </c>
      <c r="F97" s="645" t="str">
        <f ca="1">IF(ISBLANK(OFFSET('5. Pp (3 años)'!$K$46,INT((ROW()-13)/2),0)),"",OFFSET('5. Pp (3 años)'!$K$46,INT((ROW()-13)/2),0))</f>
        <v>Ascendente</v>
      </c>
      <c r="G97" s="646" t="str">
        <f ca="1">IF(ISBLANK(OFFSET('5. Pp (3 años)'!$H$46,INT((ROW()-13)/2),0)),"",OFFSET('5. Pp (3 años)'!$H$46,INT((ROW()-13)/2),0))</f>
        <v>Trimestral</v>
      </c>
      <c r="H97" s="648">
        <f ca="1">IF(ISBLANK(OFFSET('9. METAS'!$K$20,INT((ROW()-13)/2),0)),"",OFFSET('9. METAS'!$K$20,INT((ROW()-13)/2),0))</f>
        <v>1300</v>
      </c>
      <c r="I97" s="650" t="s">
        <v>1697</v>
      </c>
      <c r="J97" s="630">
        <f ca="1">IF(MOD(ROW()-13,2)=0,IF(ISBLANK(OFFSET('11. SEGUIMIENTO 2026'!$N$14,INT((ROW()-13)/2),0)),"",OFFSET('11. SEGUIMIENTO 2026'!$N$14,INT((ROW()-13)/2),0)),IF(ISBLANK(OFFSET('9. METAS'!$Q$20,INT((ROW()-14)/2),0)),"",OFFSET('9. METAS'!$Q$20,INT((ROW()-14)/2),0)))</f>
        <v>659</v>
      </c>
      <c r="K97" s="631">
        <f ca="1">IF(MOD(ROW()-13,2)=0,IF(ISBLANK(OFFSET('11. SEGUIMIENTO 2026'!$O$14,INT((ROW()-13)/2),0)),"",OFFSET('11. SEGUIMIENTO 2026'!$O$14,INT((ROW()-13)/2),0)),IF(ISBLANK(OFFSET('9. METAS'!$R$20,INT((ROW()-14)/2),0)),"",OFFSET('9. METAS'!$R$20,INT((ROW()-14)/2),0)))</f>
        <v>306</v>
      </c>
      <c r="L97" s="631" t="s">
        <v>1807</v>
      </c>
      <c r="M97" s="632" t="s">
        <v>1807</v>
      </c>
      <c r="N97" s="684">
        <f ca="1">IFERROR(K97/K98,"ND")</f>
        <v>1.224</v>
      </c>
      <c r="O97" s="688">
        <f ca="1">IFERROR(((J97+K97)/H97),"ND")</f>
        <v>0.74230769230769234</v>
      </c>
      <c r="P97" s="690" t="s">
        <v>1742</v>
      </c>
      <c r="Q97" s="83"/>
      <c r="R97" s="83"/>
      <c r="S97" s="83"/>
      <c r="T97" s="83"/>
      <c r="U97" s="83"/>
      <c r="V97" s="83"/>
      <c r="W97" s="83"/>
      <c r="X97" s="83"/>
      <c r="Y97" s="83"/>
      <c r="Z97" s="83"/>
    </row>
    <row r="98" spans="1:26" ht="92.25" customHeight="1">
      <c r="A98" s="83"/>
      <c r="B98" s="83"/>
      <c r="C98" s="642"/>
      <c r="D98" s="644"/>
      <c r="E98" s="644"/>
      <c r="F98" s="644"/>
      <c r="G98" s="647"/>
      <c r="H98" s="649"/>
      <c r="I98" s="651"/>
      <c r="J98" s="630">
        <f ca="1">IF(MOD(ROW()-13,2)=0,IF(ISBLANK(OFFSET('11. SEGUIMIENTO 2026'!$N$14,INT((ROW()-13)/2),0)),"",OFFSET('11. SEGUIMIENTO 2026'!$N$14,INT((ROW()-13)/2),0)),IF(ISBLANK(OFFSET('9. METAS'!$Q$20,INT((ROW()-14)/2),0)),"",OFFSET('9. METAS'!$Q$20,INT((ROW()-14)/2),0)))</f>
        <v>550</v>
      </c>
      <c r="K98" s="631">
        <f ca="1">IF(MOD(ROW()-13,2)=0,IF(ISBLANK(OFFSET('11. SEGUIMIENTO 2026'!$O$14,INT((ROW()-13)/2),0)),"",OFFSET('11. SEGUIMIENTO 2026'!$O$14,INT((ROW()-13)/2),0)),IF(ISBLANK(OFFSET('9. METAS'!$R$20,INT((ROW()-14)/2),0)),"",OFFSET('9. METAS'!$R$20,INT((ROW()-14)/2),0)))</f>
        <v>250</v>
      </c>
      <c r="L98" s="631">
        <f ca="1">IF(MOD(ROW()-13,2)=0,IF(ISBLANK(OFFSET('11. SEGUIMIENTO 2026'!$P$14,INT((ROW()-13)/2),0)),"",OFFSET('11. SEGUIMIENTO 2026'!$P$14,INT((ROW()-13)/2),0)),IF(ISBLANK(OFFSET('9. METAS'!$S$20,INT((ROW()-14)/2),0)),"",OFFSET('9. METAS'!$S$20,INT((ROW()-14)/2),0)))</f>
        <v>250</v>
      </c>
      <c r="M98" s="632">
        <f ca="1">IF(MOD(ROW()-13,2)=0,IF(ISBLANK(OFFSET('11. SEGUIMIENTO 2026'!$Q$14,INT((ROW()-13)/2),0)),"",OFFSET('11. SEGUIMIENTO 2026'!$Q$14,INT((ROW()-13)/2),0)),IF(ISBLANK(OFFSET('9. METAS'!$T$20,INT((ROW()-14)/2),0)),"",OFFSET('9. METAS'!$T$20,INT((ROW()-14)/2),0)))</f>
        <v>250</v>
      </c>
      <c r="N98" s="685"/>
      <c r="O98" s="689"/>
      <c r="P98" s="691"/>
      <c r="Q98" s="83"/>
      <c r="R98" s="83"/>
      <c r="S98" s="83"/>
      <c r="T98" s="83"/>
      <c r="U98" s="83"/>
      <c r="V98" s="83"/>
      <c r="W98" s="83"/>
      <c r="X98" s="83"/>
      <c r="Y98" s="83"/>
      <c r="Z98" s="83"/>
    </row>
    <row r="99" spans="1:26" ht="92.25" customHeight="1">
      <c r="A99" s="83"/>
      <c r="B99" s="83"/>
      <c r="C99" s="641" t="str">
        <f ca="1">IF(ISBLANK(OFFSET('5. Pp (3 años)'!$C$46,INT((ROW()-13)/2),0)),"",OFFSET('5. Pp (3 años)'!$C$46,INT((ROW()-13)/2),0))</f>
        <v>Actividad</v>
      </c>
      <c r="D99" s="643" t="str">
        <f ca="1">IF(ISBLANK(OFFSET('5. Pp (3 años)'!$D$46,INT((ROW()-13)/2),0)),"",OFFSET('5. Pp (3 años)'!$D$46,INT((ROW()-13)/2),0))</f>
        <v>3.1.1.1.9.8 Actualización del Padrón Municipal de Templos (PMT).</v>
      </c>
      <c r="E99" s="643" t="str">
        <f ca="1">IF(ISBLANK(OFFSET('5. Pp (3 años)'!$E$46,INT((ROW()-13)/2),0)),"",OFFSET('5. Pp (3 años)'!$E$46,INT((ROW()-13)/2),0))</f>
        <v>PAEX: Porcentaje de expedientes del Padrón Municipal de Templos actualizados.</v>
      </c>
      <c r="F99" s="645" t="str">
        <f ca="1">IF(ISBLANK(OFFSET('5. Pp (3 años)'!$K$46,INT((ROW()-13)/2),0)),"",OFFSET('5. Pp (3 años)'!$K$46,INT((ROW()-13)/2),0))</f>
        <v>Ascendente</v>
      </c>
      <c r="G99" s="646" t="str">
        <f ca="1">IF(ISBLANK(OFFSET('5. Pp (3 años)'!$H$46,INT((ROW()-13)/2),0)),"",OFFSET('5. Pp (3 años)'!$H$46,INT((ROW()-13)/2),0))</f>
        <v>Trimestral</v>
      </c>
      <c r="H99" s="648">
        <f ca="1">IF(ISBLANK(OFFSET('9. METAS'!$K$20,INT((ROW()-13)/2),0)),"",OFFSET('9. METAS'!$K$20,INT((ROW()-13)/2),0))</f>
        <v>720</v>
      </c>
      <c r="I99" s="650" t="s">
        <v>1697</v>
      </c>
      <c r="J99" s="630">
        <f ca="1">IF(MOD(ROW()-13,2)=0,IF(ISBLANK(OFFSET('11. SEGUIMIENTO 2026'!$N$14,INT((ROW()-13)/2),0)),"",OFFSET('11. SEGUIMIENTO 2026'!$N$14,INT((ROW()-13)/2),0)),IF(ISBLANK(OFFSET('9. METAS'!$Q$20,INT((ROW()-14)/2),0)),"",OFFSET('9. METAS'!$Q$20,INT((ROW()-14)/2),0)))</f>
        <v>201</v>
      </c>
      <c r="K99" s="631">
        <f ca="1">IF(MOD(ROW()-13,2)=0,IF(ISBLANK(OFFSET('11. SEGUIMIENTO 2026'!$O$14,INT((ROW()-13)/2),0)),"",OFFSET('11. SEGUIMIENTO 2026'!$O$14,INT((ROW()-13)/2),0)),IF(ISBLANK(OFFSET('9. METAS'!$R$20,INT((ROW()-14)/2),0)),"",OFFSET('9. METAS'!$R$20,INT((ROW()-14)/2),0)))</f>
        <v>170</v>
      </c>
      <c r="L99" s="631" t="s">
        <v>1807</v>
      </c>
      <c r="M99" s="632" t="s">
        <v>1807</v>
      </c>
      <c r="N99" s="684">
        <f ca="1">IFERROR(K99/K100,"ND")</f>
        <v>0.94444444444444442</v>
      </c>
      <c r="O99" s="688">
        <f ca="1">IFERROR(((J99+K99)/H99),"ND")</f>
        <v>0.51527777777777772</v>
      </c>
      <c r="P99" s="690" t="s">
        <v>1743</v>
      </c>
      <c r="Q99" s="83"/>
      <c r="R99" s="83"/>
      <c r="S99" s="83"/>
      <c r="T99" s="83"/>
      <c r="U99" s="83"/>
      <c r="V99" s="83"/>
      <c r="W99" s="83"/>
      <c r="X99" s="83"/>
      <c r="Y99" s="83"/>
      <c r="Z99" s="83"/>
    </row>
    <row r="100" spans="1:26" ht="92.25" customHeight="1">
      <c r="A100" s="83"/>
      <c r="B100" s="83"/>
      <c r="C100" s="642"/>
      <c r="D100" s="644"/>
      <c r="E100" s="644"/>
      <c r="F100" s="644"/>
      <c r="G100" s="647"/>
      <c r="H100" s="649"/>
      <c r="I100" s="651"/>
      <c r="J100" s="630">
        <f ca="1">IF(MOD(ROW()-13,2)=0,IF(ISBLANK(OFFSET('11. SEGUIMIENTO 2026'!$N$14,INT((ROW()-13)/2),0)),"",OFFSET('11. SEGUIMIENTO 2026'!$N$14,INT((ROW()-13)/2),0)),IF(ISBLANK(OFFSET('9. METAS'!$Q$20,INT((ROW()-14)/2),0)),"",OFFSET('9. METAS'!$Q$20,INT((ROW()-14)/2),0)))</f>
        <v>180</v>
      </c>
      <c r="K100" s="631">
        <f ca="1">IF(MOD(ROW()-13,2)=0,IF(ISBLANK(OFFSET('11. SEGUIMIENTO 2026'!$O$14,INT((ROW()-13)/2),0)),"",OFFSET('11. SEGUIMIENTO 2026'!$O$14,INT((ROW()-13)/2),0)),IF(ISBLANK(OFFSET('9. METAS'!$R$20,INT((ROW()-14)/2),0)),"",OFFSET('9. METAS'!$R$20,INT((ROW()-14)/2),0)))</f>
        <v>180</v>
      </c>
      <c r="L100" s="631">
        <f ca="1">IF(MOD(ROW()-13,2)=0,IF(ISBLANK(OFFSET('11. SEGUIMIENTO 2026'!$P$14,INT((ROW()-13)/2),0)),"",OFFSET('11. SEGUIMIENTO 2026'!$P$14,INT((ROW()-13)/2),0)),IF(ISBLANK(OFFSET('9. METAS'!$S$20,INT((ROW()-14)/2),0)),"",OFFSET('9. METAS'!$S$20,INT((ROW()-14)/2),0)))</f>
        <v>180</v>
      </c>
      <c r="M100" s="632">
        <f ca="1">IF(MOD(ROW()-13,2)=0,IF(ISBLANK(OFFSET('11. SEGUIMIENTO 2026'!$Q$14,INT((ROW()-13)/2),0)),"",OFFSET('11. SEGUIMIENTO 2026'!$Q$14,INT((ROW()-13)/2),0)),IF(ISBLANK(OFFSET('9. METAS'!$T$20,INT((ROW()-14)/2),0)),"",OFFSET('9. METAS'!$T$20,INT((ROW()-14)/2),0)))</f>
        <v>180</v>
      </c>
      <c r="N100" s="685"/>
      <c r="O100" s="689"/>
      <c r="P100" s="691"/>
      <c r="Q100" s="83"/>
      <c r="R100" s="83"/>
      <c r="S100" s="83"/>
      <c r="T100" s="83"/>
      <c r="U100" s="83"/>
      <c r="V100" s="83"/>
      <c r="W100" s="83"/>
      <c r="X100" s="83"/>
      <c r="Y100" s="83"/>
      <c r="Z100" s="83"/>
    </row>
    <row r="101" spans="1:26" ht="92.25" customHeight="1">
      <c r="A101" s="83"/>
      <c r="B101" s="83"/>
      <c r="C101" s="641" t="str">
        <f ca="1">IF(ISBLANK(OFFSET('5. Pp (3 años)'!$C$46,INT((ROW()-13)/2),0)),"",OFFSET('5. Pp (3 años)'!$C$46,INT((ROW()-13)/2),0))</f>
        <v>Actividad</v>
      </c>
      <c r="D101" s="643" t="str">
        <f ca="1">IF(ISBLANK(OFFSET('5. Pp (3 años)'!$D$46,INT((ROW()-13)/2),0)),"",OFFSET('5. Pp (3 años)'!$D$46,INT((ROW()-13)/2),0))</f>
        <v>3.1.1.1.9.9 Realización de los trámites solicitados por las asociaciones y agrupaciones religiosas.</v>
      </c>
      <c r="E101" s="643" t="str">
        <f ca="1">IF(ISBLANK(OFFSET('5. Pp (3 años)'!$E$46,INT((ROW()-13)/2),0)),"",OFFSET('5. Pp (3 años)'!$E$46,INT((ROW()-13)/2),0))</f>
        <v>PTSR: Porcentaje de trámites del sector religioso realizados.</v>
      </c>
      <c r="F101" s="645" t="str">
        <f ca="1">IF(ISBLANK(OFFSET('5. Pp (3 años)'!$K$46,INT((ROW()-13)/2),0)),"",OFFSET('5. Pp (3 años)'!$K$46,INT((ROW()-13)/2),0))</f>
        <v>Ascendente</v>
      </c>
      <c r="G101" s="646" t="str">
        <f ca="1">IF(ISBLANK(OFFSET('5. Pp (3 años)'!$H$46,INT((ROW()-13)/2),0)),"",OFFSET('5. Pp (3 años)'!$H$46,INT((ROW()-13)/2),0))</f>
        <v>Trimestral</v>
      </c>
      <c r="H101" s="648">
        <f ca="1">IF(ISBLANK(OFFSET('9. METAS'!$K$20,INT((ROW()-13)/2),0)),"",OFFSET('9. METAS'!$K$20,INT((ROW()-13)/2),0))</f>
        <v>700</v>
      </c>
      <c r="I101" s="650" t="s">
        <v>1697</v>
      </c>
      <c r="J101" s="630">
        <f ca="1">IF(MOD(ROW()-13,2)=0,IF(ISBLANK(OFFSET('11. SEGUIMIENTO 2026'!$N$14,INT((ROW()-13)/2),0)),"",OFFSET('11. SEGUIMIENTO 2026'!$N$14,INT((ROW()-13)/2),0)),IF(ISBLANK(OFFSET('9. METAS'!$Q$20,INT((ROW()-14)/2),0)),"",OFFSET('9. METAS'!$Q$20,INT((ROW()-14)/2),0)))</f>
        <v>203</v>
      </c>
      <c r="K101" s="631">
        <f ca="1">IF(MOD(ROW()-13,2)=0,IF(ISBLANK(OFFSET('11. SEGUIMIENTO 2026'!$O$14,INT((ROW()-13)/2),0)),"",OFFSET('11. SEGUIMIENTO 2026'!$O$14,INT((ROW()-13)/2),0)),IF(ISBLANK(OFFSET('9. METAS'!$R$20,INT((ROW()-14)/2),0)),"",OFFSET('9. METAS'!$R$20,INT((ROW()-14)/2),0)))</f>
        <v>281</v>
      </c>
      <c r="L101" s="631" t="s">
        <v>1807</v>
      </c>
      <c r="M101" s="632" t="s">
        <v>1807</v>
      </c>
      <c r="N101" s="684">
        <f ca="1">IFERROR(K101/K102,"ND")</f>
        <v>1.405</v>
      </c>
      <c r="O101" s="688">
        <f ca="1">IFERROR(((J101+K101)/H101),"ND")</f>
        <v>0.69142857142857139</v>
      </c>
      <c r="P101" s="690" t="s">
        <v>1744</v>
      </c>
      <c r="Q101" s="83"/>
      <c r="R101" s="83"/>
      <c r="S101" s="83"/>
      <c r="T101" s="83"/>
      <c r="U101" s="83"/>
      <c r="V101" s="83"/>
      <c r="W101" s="83"/>
      <c r="X101" s="83"/>
      <c r="Y101" s="83"/>
      <c r="Z101" s="83"/>
    </row>
    <row r="102" spans="1:26" ht="92.25" customHeight="1">
      <c r="A102" s="83"/>
      <c r="B102" s="83"/>
      <c r="C102" s="642"/>
      <c r="D102" s="644"/>
      <c r="E102" s="644"/>
      <c r="F102" s="644"/>
      <c r="G102" s="647"/>
      <c r="H102" s="649"/>
      <c r="I102" s="651"/>
      <c r="J102" s="630">
        <f ca="1">IF(MOD(ROW()-13,2)=0,IF(ISBLANK(OFFSET('11. SEGUIMIENTO 2026'!$N$14,INT((ROW()-13)/2),0)),"",OFFSET('11. SEGUIMIENTO 2026'!$N$14,INT((ROW()-13)/2),0)),IF(ISBLANK(OFFSET('9. METAS'!$Q$20,INT((ROW()-14)/2),0)),"",OFFSET('9. METAS'!$Q$20,INT((ROW()-14)/2),0)))</f>
        <v>200</v>
      </c>
      <c r="K102" s="631">
        <f ca="1">IF(MOD(ROW()-13,2)=0,IF(ISBLANK(OFFSET('11. SEGUIMIENTO 2026'!$O$14,INT((ROW()-13)/2),0)),"",OFFSET('11. SEGUIMIENTO 2026'!$O$14,INT((ROW()-13)/2),0)),IF(ISBLANK(OFFSET('9. METAS'!$R$20,INT((ROW()-14)/2),0)),"",OFFSET('9. METAS'!$R$20,INT((ROW()-14)/2),0)))</f>
        <v>200</v>
      </c>
      <c r="L102" s="631">
        <f ca="1">IF(MOD(ROW()-13,2)=0,IF(ISBLANK(OFFSET('11. SEGUIMIENTO 2026'!$P$14,INT((ROW()-13)/2),0)),"",OFFSET('11. SEGUIMIENTO 2026'!$P$14,INT((ROW()-13)/2),0)),IF(ISBLANK(OFFSET('9. METAS'!$S$20,INT((ROW()-14)/2),0)),"",OFFSET('9. METAS'!$S$20,INT((ROW()-14)/2),0)))</f>
        <v>150</v>
      </c>
      <c r="M102" s="632">
        <f ca="1">IF(MOD(ROW()-13,2)=0,IF(ISBLANK(OFFSET('11. SEGUIMIENTO 2026'!$Q$14,INT((ROW()-13)/2),0)),"",OFFSET('11. SEGUIMIENTO 2026'!$Q$14,INT((ROW()-13)/2),0)),IF(ISBLANK(OFFSET('9. METAS'!$T$20,INT((ROW()-14)/2),0)),"",OFFSET('9. METAS'!$T$20,INT((ROW()-14)/2),0)))</f>
        <v>150</v>
      </c>
      <c r="N102" s="685"/>
      <c r="O102" s="689"/>
      <c r="P102" s="691"/>
      <c r="Q102" s="83"/>
      <c r="R102" s="83"/>
      <c r="S102" s="83"/>
      <c r="T102" s="83"/>
      <c r="U102" s="83"/>
      <c r="V102" s="83"/>
      <c r="W102" s="83"/>
      <c r="X102" s="83"/>
      <c r="Y102" s="83"/>
      <c r="Z102" s="83"/>
    </row>
    <row r="103" spans="1:26" ht="92.25" customHeight="1">
      <c r="A103" s="83"/>
      <c r="B103" s="83"/>
      <c r="C103" s="641" t="str">
        <f ca="1">IF(ISBLANK(OFFSET('5. Pp (3 años)'!$C$46,INT((ROW()-13)/2),0)),"",OFFSET('5. Pp (3 años)'!$C$46,INT((ROW()-13)/2),0))</f>
        <v>Actividad</v>
      </c>
      <c r="D103" s="643" t="str">
        <f ca="1">IF(ISBLANK(OFFSET('5. Pp (3 años)'!$D$46,INT((ROW()-13)/2),0)),"",OFFSET('5. Pp (3 años)'!$D$46,INT((ROW()-13)/2),0))</f>
        <v>3.1.1.1.9.10 Asesoramiento para el registro de las agrupaciones religiosas.</v>
      </c>
      <c r="E103" s="643" t="str">
        <f ca="1">IF(ISBLANK(OFFSET('5. Pp (3 años)'!$E$46,INT((ROW()-13)/2),0)),"",OFFSET('5. Pp (3 años)'!$E$46,INT((ROW()-13)/2),0))</f>
        <v>PAAC: Porcentaje de asesorías jurídicas hacia asociaciones y agrupaciones religiosas.</v>
      </c>
      <c r="F103" s="645" t="str">
        <f ca="1">IF(ISBLANK(OFFSET('5. Pp (3 años)'!$K$46,INT((ROW()-13)/2),0)),"",OFFSET('5. Pp (3 años)'!$K$46,INT((ROW()-13)/2),0))</f>
        <v>Ascendente</v>
      </c>
      <c r="G103" s="646" t="str">
        <f ca="1">IF(ISBLANK(OFFSET('5. Pp (3 años)'!$H$46,INT((ROW()-13)/2),0)),"",OFFSET('5. Pp (3 años)'!$H$46,INT((ROW()-13)/2),0))</f>
        <v>Trimestral</v>
      </c>
      <c r="H103" s="648">
        <f ca="1">IF(ISBLANK(OFFSET('9. METAS'!$K$20,INT((ROW()-13)/2),0)),"",OFFSET('9. METAS'!$K$20,INT((ROW()-13)/2),0))</f>
        <v>290</v>
      </c>
      <c r="I103" s="650" t="s">
        <v>1697</v>
      </c>
      <c r="J103" s="630">
        <f ca="1">IF(MOD(ROW()-13,2)=0,IF(ISBLANK(OFFSET('11. SEGUIMIENTO 2026'!$N$14,INT((ROW()-13)/2),0)),"",OFFSET('11. SEGUIMIENTO 2026'!$N$14,INT((ROW()-13)/2),0)),IF(ISBLANK(OFFSET('9. METAS'!$Q$20,INT((ROW()-14)/2),0)),"",OFFSET('9. METAS'!$Q$20,INT((ROW()-14)/2),0)))</f>
        <v>56</v>
      </c>
      <c r="K103" s="631">
        <f ca="1">IF(MOD(ROW()-13,2)=0,IF(ISBLANK(OFFSET('11. SEGUIMIENTO 2026'!$O$14,INT((ROW()-13)/2),0)),"",OFFSET('11. SEGUIMIENTO 2026'!$O$14,INT((ROW()-13)/2),0)),IF(ISBLANK(OFFSET('9. METAS'!$R$20,INT((ROW()-14)/2),0)),"",OFFSET('9. METAS'!$R$20,INT((ROW()-14)/2),0)))</f>
        <v>75</v>
      </c>
      <c r="L103" s="631" t="s">
        <v>1807</v>
      </c>
      <c r="M103" s="632" t="s">
        <v>1807</v>
      </c>
      <c r="N103" s="684">
        <f ca="1">IFERROR(K103/K104,"ND")</f>
        <v>1.0714285714285714</v>
      </c>
      <c r="O103" s="688">
        <f ca="1">IFERROR(((J103+K103)/H103),"ND")</f>
        <v>0.4517241379310345</v>
      </c>
      <c r="P103" s="690" t="s">
        <v>1745</v>
      </c>
      <c r="Q103" s="83"/>
      <c r="R103" s="83"/>
      <c r="S103" s="83"/>
      <c r="T103" s="83"/>
      <c r="U103" s="83"/>
      <c r="V103" s="83"/>
      <c r="W103" s="83"/>
      <c r="X103" s="83"/>
      <c r="Y103" s="83"/>
      <c r="Z103" s="83"/>
    </row>
    <row r="104" spans="1:26" ht="92.25" customHeight="1">
      <c r="A104" s="83"/>
      <c r="B104" s="83"/>
      <c r="C104" s="642"/>
      <c r="D104" s="644"/>
      <c r="E104" s="644"/>
      <c r="F104" s="644"/>
      <c r="G104" s="647"/>
      <c r="H104" s="649"/>
      <c r="I104" s="651"/>
      <c r="J104" s="630">
        <f ca="1">IF(MOD(ROW()-13,2)=0,IF(ISBLANK(OFFSET('11. SEGUIMIENTO 2026'!$N$14,INT((ROW()-13)/2),0)),"",OFFSET('11. SEGUIMIENTO 2026'!$N$14,INT((ROW()-13)/2),0)),IF(ISBLANK(OFFSET('9. METAS'!$Q$20,INT((ROW()-14)/2),0)),"",OFFSET('9. METAS'!$Q$20,INT((ROW()-14)/2),0)))</f>
        <v>60</v>
      </c>
      <c r="K104" s="631">
        <f ca="1">IF(MOD(ROW()-13,2)=0,IF(ISBLANK(OFFSET('11. SEGUIMIENTO 2026'!$O$14,INT((ROW()-13)/2),0)),"",OFFSET('11. SEGUIMIENTO 2026'!$O$14,INT((ROW()-13)/2),0)),IF(ISBLANK(OFFSET('9. METAS'!$R$20,INT((ROW()-14)/2),0)),"",OFFSET('9. METAS'!$R$20,INT((ROW()-14)/2),0)))</f>
        <v>70</v>
      </c>
      <c r="L104" s="631">
        <f ca="1">IF(MOD(ROW()-13,2)=0,IF(ISBLANK(OFFSET('11. SEGUIMIENTO 2026'!$P$14,INT((ROW()-13)/2),0)),"",OFFSET('11. SEGUIMIENTO 2026'!$P$14,INT((ROW()-13)/2),0)),IF(ISBLANK(OFFSET('9. METAS'!$S$20,INT((ROW()-14)/2),0)),"",OFFSET('9. METAS'!$S$20,INT((ROW()-14)/2),0)))</f>
        <v>80</v>
      </c>
      <c r="M104" s="632">
        <f ca="1">IF(MOD(ROW()-13,2)=0,IF(ISBLANK(OFFSET('11. SEGUIMIENTO 2026'!$Q$14,INT((ROW()-13)/2),0)),"",OFFSET('11. SEGUIMIENTO 2026'!$Q$14,INT((ROW()-13)/2),0)),IF(ISBLANK(OFFSET('9. METAS'!$T$20,INT((ROW()-14)/2),0)),"",OFFSET('9. METAS'!$T$20,INT((ROW()-14)/2),0)))</f>
        <v>80</v>
      </c>
      <c r="N104" s="685"/>
      <c r="O104" s="689"/>
      <c r="P104" s="691"/>
      <c r="Q104" s="83"/>
      <c r="R104" s="83"/>
      <c r="S104" s="83"/>
      <c r="T104" s="83"/>
      <c r="U104" s="83"/>
      <c r="V104" s="83"/>
      <c r="W104" s="83"/>
      <c r="X104" s="83"/>
      <c r="Y104" s="83"/>
      <c r="Z104" s="83"/>
    </row>
    <row r="105" spans="1:26" ht="92.25" customHeight="1">
      <c r="A105" s="83"/>
      <c r="B105" s="83"/>
      <c r="C105" s="641" t="str">
        <f ca="1">IF(ISBLANK(OFFSET('5. Pp (3 años)'!$C$46,INT((ROW()-13)/2),0)),"",OFFSET('5. Pp (3 años)'!$C$46,INT((ROW()-13)/2),0))</f>
        <v>Actividad</v>
      </c>
      <c r="D105" s="643" t="str">
        <f ca="1">IF(ISBLANK(OFFSET('5. Pp (3 años)'!$D$46,INT((ROW()-13)/2),0)),"",OFFSET('5. Pp (3 años)'!$D$46,INT((ROW()-13)/2),0))</f>
        <v>3.1.1.1.1.9.11 Realización de actividades enfocadas a la Promoción, Respeto y Tolerancia Religiosa realizadas</v>
      </c>
      <c r="E105" s="643" t="str">
        <f ca="1">IF(ISBLANK(OFFSET('5. Pp (3 años)'!$E$46,INT((ROW()-13)/2),0)),"",OFFSET('5. Pp (3 años)'!$E$46,INT((ROW()-13)/2),0))</f>
        <v>PAPRT: Porcentaje de actividades  de Promoción, respeto y Tolerancia Religiosa, realizada</v>
      </c>
      <c r="F105" s="645" t="str">
        <f ca="1">IF(ISBLANK(OFFSET('5. Pp (3 años)'!$K$46,INT((ROW()-13)/2),0)),"",OFFSET('5. Pp (3 años)'!$K$46,INT((ROW()-13)/2),0))</f>
        <v>Ascendente</v>
      </c>
      <c r="G105" s="646" t="str">
        <f ca="1">IF(ISBLANK(OFFSET('5. Pp (3 años)'!$H$46,INT((ROW()-13)/2),0)),"",OFFSET('5. Pp (3 años)'!$H$46,INT((ROW()-13)/2),0))</f>
        <v>Trimestral</v>
      </c>
      <c r="H105" s="648">
        <f ca="1">IF(ISBLANK(OFFSET('9. METAS'!$K$20,INT((ROW()-13)/2),0)),"",OFFSET('9. METAS'!$K$20,INT((ROW()-13)/2),0))</f>
        <v>3</v>
      </c>
      <c r="I105" s="650" t="s">
        <v>1697</v>
      </c>
      <c r="J105" s="630">
        <f ca="1">IF(MOD(ROW()-13,2)=0,IF(ISBLANK(OFFSET('11. SEGUIMIENTO 2026'!$N$14,INT((ROW()-13)/2),0)),"",OFFSET('11. SEGUIMIENTO 2026'!$N$14,INT((ROW()-13)/2),0)),IF(ISBLANK(OFFSET('9. METAS'!$Q$20,INT((ROW()-14)/2),0)),"",OFFSET('9. METAS'!$Q$20,INT((ROW()-14)/2),0)))</f>
        <v>1</v>
      </c>
      <c r="K105" s="631">
        <f ca="1">IF(MOD(ROW()-13,2)=0,IF(ISBLANK(OFFSET('11. SEGUIMIENTO 2026'!$O$14,INT((ROW()-13)/2),0)),"",OFFSET('11. SEGUIMIENTO 2026'!$O$14,INT((ROW()-13)/2),0)),IF(ISBLANK(OFFSET('9. METAS'!$R$20,INT((ROW()-14)/2),0)),"",OFFSET('9. METAS'!$R$20,INT((ROW()-14)/2),0)))</f>
        <v>0</v>
      </c>
      <c r="L105" s="631" t="s">
        <v>1807</v>
      </c>
      <c r="M105" s="632" t="s">
        <v>1807</v>
      </c>
      <c r="N105" s="684" t="str">
        <f ca="1">IFERROR(K105/K106,"ND")</f>
        <v>ND</v>
      </c>
      <c r="O105" s="688">
        <f ca="1">IFERROR(((J105+K105)/H105),"ND")</f>
        <v>0.33333333333333331</v>
      </c>
      <c r="P105" s="690" t="s">
        <v>1746</v>
      </c>
      <c r="Q105" s="83"/>
      <c r="R105" s="83"/>
      <c r="S105" s="83"/>
      <c r="T105" s="83"/>
      <c r="U105" s="83"/>
      <c r="V105" s="83"/>
      <c r="W105" s="83"/>
      <c r="X105" s="83"/>
      <c r="Y105" s="83"/>
      <c r="Z105" s="83"/>
    </row>
    <row r="106" spans="1:26" ht="92.25" customHeight="1">
      <c r="A106" s="83"/>
      <c r="B106" s="83"/>
      <c r="C106" s="642"/>
      <c r="D106" s="644"/>
      <c r="E106" s="644"/>
      <c r="F106" s="644"/>
      <c r="G106" s="647"/>
      <c r="H106" s="649"/>
      <c r="I106" s="651"/>
      <c r="J106" s="630">
        <f ca="1">IF(MOD(ROW()-13,2)=0,IF(ISBLANK(OFFSET('11. SEGUIMIENTO 2026'!$N$14,INT((ROW()-13)/2),0)),"",OFFSET('11. SEGUIMIENTO 2026'!$N$14,INT((ROW()-13)/2),0)),IF(ISBLANK(OFFSET('9. METAS'!$Q$20,INT((ROW()-14)/2),0)),"",OFFSET('9. METAS'!$Q$20,INT((ROW()-14)/2),0)))</f>
        <v>1</v>
      </c>
      <c r="K106" s="631">
        <f ca="1">IF(MOD(ROW()-13,2)=0,IF(ISBLANK(OFFSET('11. SEGUIMIENTO 2026'!$O$14,INT((ROW()-13)/2),0)),"",OFFSET('11. SEGUIMIENTO 2026'!$O$14,INT((ROW()-13)/2),0)),IF(ISBLANK(OFFSET('9. METAS'!$R$20,INT((ROW()-14)/2),0)),"",OFFSET('9. METAS'!$R$20,INT((ROW()-14)/2),0)))</f>
        <v>0</v>
      </c>
      <c r="L106" s="631">
        <f ca="1">IF(MOD(ROW()-13,2)=0,IF(ISBLANK(OFFSET('11. SEGUIMIENTO 2026'!$P$14,INT((ROW()-13)/2),0)),"",OFFSET('11. SEGUIMIENTO 2026'!$P$14,INT((ROW()-13)/2),0)),IF(ISBLANK(OFFSET('9. METAS'!$S$20,INT((ROW()-14)/2),0)),"",OFFSET('9. METAS'!$S$20,INT((ROW()-14)/2),0)))</f>
        <v>1</v>
      </c>
      <c r="M106" s="632">
        <f ca="1">IF(MOD(ROW()-13,2)=0,IF(ISBLANK(OFFSET('11. SEGUIMIENTO 2026'!$Q$14,INT((ROW()-13)/2),0)),"",OFFSET('11. SEGUIMIENTO 2026'!$Q$14,INT((ROW()-13)/2),0)),IF(ISBLANK(OFFSET('9. METAS'!$T$20,INT((ROW()-14)/2),0)),"",OFFSET('9. METAS'!$T$20,INT((ROW()-14)/2),0)))</f>
        <v>1</v>
      </c>
      <c r="N106" s="685"/>
      <c r="O106" s="689"/>
      <c r="P106" s="691"/>
      <c r="Q106" s="83"/>
      <c r="R106" s="83"/>
      <c r="S106" s="83"/>
      <c r="T106" s="83"/>
      <c r="U106" s="83"/>
      <c r="V106" s="83"/>
      <c r="W106" s="83"/>
      <c r="X106" s="83"/>
      <c r="Y106" s="83"/>
      <c r="Z106" s="83"/>
    </row>
    <row r="107" spans="1:26" ht="92.25" customHeight="1">
      <c r="A107" s="83"/>
      <c r="B107" s="83"/>
      <c r="C107" s="641" t="str">
        <f ca="1">IF(ISBLANK(OFFSET('5. Pp (3 años)'!$C$46,INT((ROW()-13)/2),0)),"",OFFSET('5. Pp (3 años)'!$C$46,INT((ROW()-13)/2),0))</f>
        <v>Componente</v>
      </c>
      <c r="D107" s="643" t="str">
        <f ca="1">IF(ISBLANK(OFFSET('5. Pp (3 años)'!$D$46,INT((ROW()-13)/2),0)),"",OFFSET('5. Pp (3 años)'!$D$46,INT((ROW()-13)/2),0))</f>
        <v>3.1.1.1.10 Mecanismos de coordinación interinstitucional y capacidades del SIPINNA Municipal fortalecidos.</v>
      </c>
      <c r="E107" s="643" t="str">
        <f ca="1">IF(ISBLANK(OFFSET('5. Pp (3 años)'!$E$46,INT((ROW()-13)/2),0)),"",OFFSET('5. Pp (3 años)'!$E$46,INT((ROW()-13)/2),0))</f>
        <v xml:space="preserve">PCI: Porcentaje de mecanismos de coordinación interinstitucional y de fortalecimiento de capacidades implementados. </v>
      </c>
      <c r="F107" s="645" t="str">
        <f ca="1">IF(ISBLANK(OFFSET('5. Pp (3 años)'!$K$46,INT((ROW()-13)/2),0)),"",OFFSET('5. Pp (3 años)'!$K$46,INT((ROW()-13)/2),0))</f>
        <v>Ascendente</v>
      </c>
      <c r="G107" s="646" t="str">
        <f ca="1">IF(ISBLANK(OFFSET('5. Pp (3 años)'!$H$46,INT((ROW()-13)/2),0)),"",OFFSET('5. Pp (3 años)'!$H$46,INT((ROW()-13)/2),0))</f>
        <v>Trimestral</v>
      </c>
      <c r="H107" s="648">
        <f ca="1">IF(ISBLANK(OFFSET('9. METAS'!$K$20,INT((ROW()-13)/2),0)),"",OFFSET('9. METAS'!$K$20,INT((ROW()-13)/2),0))</f>
        <v>24</v>
      </c>
      <c r="I107" s="650" t="s">
        <v>1697</v>
      </c>
      <c r="J107" s="630">
        <f ca="1">IF(MOD(ROW()-13,2)=0,IF(ISBLANK(OFFSET('11. SEGUIMIENTO 2026'!$N$14,INT((ROW()-13)/2),0)),"",OFFSET('11. SEGUIMIENTO 2026'!$N$14,INT((ROW()-13)/2),0)),IF(ISBLANK(OFFSET('9. METAS'!$Q$20,INT((ROW()-14)/2),0)),"",OFFSET('9. METAS'!$Q$20,INT((ROW()-14)/2),0)))</f>
        <v>2</v>
      </c>
      <c r="K107" s="631">
        <f ca="1">IF(MOD(ROW()-13,2)=0,IF(ISBLANK(OFFSET('11. SEGUIMIENTO 2026'!$O$14,INT((ROW()-13)/2),0)),"",OFFSET('11. SEGUIMIENTO 2026'!$O$14,INT((ROW()-13)/2),0)),IF(ISBLANK(OFFSET('9. METAS'!$R$20,INT((ROW()-14)/2),0)),"",OFFSET('9. METAS'!$R$20,INT((ROW()-14)/2),0)))</f>
        <v>3</v>
      </c>
      <c r="L107" s="631" t="s">
        <v>1807</v>
      </c>
      <c r="M107" s="632" t="s">
        <v>1807</v>
      </c>
      <c r="N107" s="684">
        <f ca="1">IFERROR(K107/K108,"ND")</f>
        <v>0.42857142857142855</v>
      </c>
      <c r="O107" s="688">
        <f ca="1">IFERROR(((J107+K107)/H107),"ND")</f>
        <v>0.20833333333333334</v>
      </c>
      <c r="P107" s="690" t="s">
        <v>1747</v>
      </c>
      <c r="Q107" s="83"/>
      <c r="R107" s="83"/>
      <c r="S107" s="83"/>
      <c r="T107" s="83"/>
      <c r="U107" s="83"/>
      <c r="V107" s="83"/>
      <c r="W107" s="83"/>
      <c r="X107" s="83"/>
      <c r="Y107" s="83"/>
      <c r="Z107" s="83"/>
    </row>
    <row r="108" spans="1:26" ht="92.25" customHeight="1">
      <c r="A108" s="83"/>
      <c r="B108" s="83"/>
      <c r="C108" s="642"/>
      <c r="D108" s="644"/>
      <c r="E108" s="644"/>
      <c r="F108" s="644"/>
      <c r="G108" s="647"/>
      <c r="H108" s="649"/>
      <c r="I108" s="651"/>
      <c r="J108" s="630">
        <f ca="1">IF(MOD(ROW()-13,2)=0,IF(ISBLANK(OFFSET('11. SEGUIMIENTO 2026'!$N$14,INT((ROW()-13)/2),0)),"",OFFSET('11. SEGUIMIENTO 2026'!$N$14,INT((ROW()-13)/2),0)),IF(ISBLANK(OFFSET('9. METAS'!$Q$20,INT((ROW()-14)/2),0)),"",OFFSET('9. METAS'!$Q$20,INT((ROW()-14)/2),0)))</f>
        <v>3</v>
      </c>
      <c r="K108" s="631">
        <f ca="1">IF(MOD(ROW()-13,2)=0,IF(ISBLANK(OFFSET('11. SEGUIMIENTO 2026'!$O$14,INT((ROW()-13)/2),0)),"",OFFSET('11. SEGUIMIENTO 2026'!$O$14,INT((ROW()-13)/2),0)),IF(ISBLANK(OFFSET('9. METAS'!$R$20,INT((ROW()-14)/2),0)),"",OFFSET('9. METAS'!$R$20,INT((ROW()-14)/2),0)))</f>
        <v>7</v>
      </c>
      <c r="L108" s="631">
        <f ca="1">IF(MOD(ROW()-13,2)=0,IF(ISBLANK(OFFSET('11. SEGUIMIENTO 2026'!$P$14,INT((ROW()-13)/2),0)),"",OFFSET('11. SEGUIMIENTO 2026'!$P$14,INT((ROW()-13)/2),0)),IF(ISBLANK(OFFSET('9. METAS'!$S$20,INT((ROW()-14)/2),0)),"",OFFSET('9. METAS'!$S$20,INT((ROW()-14)/2),0)))</f>
        <v>7</v>
      </c>
      <c r="M108" s="632">
        <f ca="1">IF(MOD(ROW()-13,2)=0,IF(ISBLANK(OFFSET('11. SEGUIMIENTO 2026'!$Q$14,INT((ROW()-13)/2),0)),"",OFFSET('11. SEGUIMIENTO 2026'!$Q$14,INT((ROW()-13)/2),0)),IF(ISBLANK(OFFSET('9. METAS'!$T$20,INT((ROW()-14)/2),0)),"",OFFSET('9. METAS'!$T$20,INT((ROW()-14)/2),0)))</f>
        <v>7</v>
      </c>
      <c r="N108" s="685"/>
      <c r="O108" s="689"/>
      <c r="P108" s="691"/>
      <c r="Q108" s="83"/>
      <c r="R108" s="83"/>
      <c r="S108" s="83"/>
      <c r="T108" s="83"/>
      <c r="U108" s="83"/>
      <c r="V108" s="83"/>
      <c r="W108" s="83"/>
      <c r="X108" s="83"/>
      <c r="Y108" s="83"/>
      <c r="Z108" s="83"/>
    </row>
    <row r="109" spans="1:26" ht="92.25" customHeight="1">
      <c r="A109" s="83"/>
      <c r="B109" s="83"/>
      <c r="C109" s="641" t="str">
        <f ca="1">IF(ISBLANK(OFFSET('5. Pp (3 años)'!$C$46,INT((ROW()-13)/2),0)),"",OFFSET('5. Pp (3 años)'!$C$46,INT((ROW()-13)/2),0))</f>
        <v>Actividad</v>
      </c>
      <c r="D109" s="643" t="str">
        <f ca="1">IF(ISBLANK(OFFSET('5. Pp (3 años)'!$D$46,INT((ROW()-13)/2),0)),"",OFFSET('5. Pp (3 años)'!$D$46,INT((ROW()-13)/2),0))</f>
        <v>3.1.1.1.10.1  Organización de sesiones del Sistema Municipal y sus Comisiones.</v>
      </c>
      <c r="E109" s="643" t="str">
        <f ca="1">IF(ISBLANK(OFFSET('5. Pp (3 años)'!$E$46,INT((ROW()-13)/2),0)),"",OFFSET('5. Pp (3 años)'!$E$46,INT((ROW()-13)/2),0))</f>
        <v>PSO: Porcentaje de sesiones realizadas conforme al calendario.</v>
      </c>
      <c r="F109" s="645" t="str">
        <f ca="1">IF(ISBLANK(OFFSET('5. Pp (3 años)'!$K$46,INT((ROW()-13)/2),0)),"",OFFSET('5. Pp (3 años)'!$K$46,INT((ROW()-13)/2),0))</f>
        <v>Ascendente</v>
      </c>
      <c r="G109" s="646" t="str">
        <f ca="1">IF(ISBLANK(OFFSET('5. Pp (3 años)'!$H$46,INT((ROW()-13)/2),0)),"",OFFSET('5. Pp (3 años)'!$H$46,INT((ROW()-13)/2),0))</f>
        <v>Trimestral</v>
      </c>
      <c r="H109" s="648">
        <f ca="1">IF(ISBLANK(OFFSET('9. METAS'!$K$20,INT((ROW()-13)/2),0)),"",OFFSET('9. METAS'!$K$20,INT((ROW()-13)/2),0))</f>
        <v>16</v>
      </c>
      <c r="I109" s="650" t="s">
        <v>1697</v>
      </c>
      <c r="J109" s="630">
        <f ca="1">IF(MOD(ROW()-13,2)=0,IF(ISBLANK(OFFSET('11. SEGUIMIENTO 2026'!$N$14,INT((ROW()-13)/2),0)),"",OFFSET('11. SEGUIMIENTO 2026'!$N$14,INT((ROW()-13)/2),0)),IF(ISBLANK(OFFSET('9. METAS'!$Q$20,INT((ROW()-14)/2),0)),"",OFFSET('9. METAS'!$Q$20,INT((ROW()-14)/2),0)))</f>
        <v>4</v>
      </c>
      <c r="K109" s="631">
        <f ca="1">IF(MOD(ROW()-13,2)=0,IF(ISBLANK(OFFSET('11. SEGUIMIENTO 2026'!$O$14,INT((ROW()-13)/2),0)),"",OFFSET('11. SEGUIMIENTO 2026'!$O$14,INT((ROW()-13)/2),0)),IF(ISBLANK(OFFSET('9. METAS'!$R$20,INT((ROW()-14)/2),0)),"",OFFSET('9. METAS'!$R$20,INT((ROW()-14)/2),0)))</f>
        <v>4</v>
      </c>
      <c r="L109" s="631" t="s">
        <v>1807</v>
      </c>
      <c r="M109" s="632" t="s">
        <v>1807</v>
      </c>
      <c r="N109" s="684">
        <f ca="1">IFERROR(K109/K110,"ND")</f>
        <v>1</v>
      </c>
      <c r="O109" s="688">
        <f ca="1">IFERROR(((J109+K109)/H109),"ND")</f>
        <v>0.5</v>
      </c>
      <c r="P109" s="690" t="s">
        <v>1748</v>
      </c>
      <c r="Q109" s="83"/>
      <c r="R109" s="83"/>
      <c r="S109" s="83"/>
      <c r="T109" s="83"/>
      <c r="U109" s="83"/>
      <c r="V109" s="83"/>
      <c r="W109" s="83"/>
      <c r="X109" s="83"/>
      <c r="Y109" s="83"/>
      <c r="Z109" s="83"/>
    </row>
    <row r="110" spans="1:26" ht="92.25" customHeight="1">
      <c r="A110" s="83"/>
      <c r="B110" s="83"/>
      <c r="C110" s="642"/>
      <c r="D110" s="644"/>
      <c r="E110" s="644"/>
      <c r="F110" s="644"/>
      <c r="G110" s="647"/>
      <c r="H110" s="649"/>
      <c r="I110" s="651"/>
      <c r="J110" s="630">
        <f ca="1">IF(MOD(ROW()-13,2)=0,IF(ISBLANK(OFFSET('11. SEGUIMIENTO 2026'!$N$14,INT((ROW()-13)/2),0)),"",OFFSET('11. SEGUIMIENTO 2026'!$N$14,INT((ROW()-13)/2),0)),IF(ISBLANK(OFFSET('9. METAS'!$Q$20,INT((ROW()-14)/2),0)),"",OFFSET('9. METAS'!$Q$20,INT((ROW()-14)/2),0)))</f>
        <v>4</v>
      </c>
      <c r="K110" s="631">
        <f ca="1">IF(MOD(ROW()-13,2)=0,IF(ISBLANK(OFFSET('11. SEGUIMIENTO 2026'!$O$14,INT((ROW()-13)/2),0)),"",OFFSET('11. SEGUIMIENTO 2026'!$O$14,INT((ROW()-13)/2),0)),IF(ISBLANK(OFFSET('9. METAS'!$R$20,INT((ROW()-14)/2),0)),"",OFFSET('9. METAS'!$R$20,INT((ROW()-14)/2),0)))</f>
        <v>4</v>
      </c>
      <c r="L110" s="631">
        <f ca="1">IF(MOD(ROW()-13,2)=0,IF(ISBLANK(OFFSET('11. SEGUIMIENTO 2026'!$P$14,INT((ROW()-13)/2),0)),"",OFFSET('11. SEGUIMIENTO 2026'!$P$14,INT((ROW()-13)/2),0)),IF(ISBLANK(OFFSET('9. METAS'!$S$20,INT((ROW()-14)/2),0)),"",OFFSET('9. METAS'!$S$20,INT((ROW()-14)/2),0)))</f>
        <v>4</v>
      </c>
      <c r="M110" s="632">
        <f ca="1">IF(MOD(ROW()-13,2)=0,IF(ISBLANK(OFFSET('11. SEGUIMIENTO 2026'!$Q$14,INT((ROW()-13)/2),0)),"",OFFSET('11. SEGUIMIENTO 2026'!$Q$14,INT((ROW()-13)/2),0)),IF(ISBLANK(OFFSET('9. METAS'!$T$20,INT((ROW()-14)/2),0)),"",OFFSET('9. METAS'!$T$20,INT((ROW()-14)/2),0)))</f>
        <v>4</v>
      </c>
      <c r="N110" s="685"/>
      <c r="O110" s="689"/>
      <c r="P110" s="691"/>
      <c r="Q110" s="83"/>
      <c r="R110" s="83"/>
      <c r="S110" s="83"/>
      <c r="T110" s="83"/>
      <c r="U110" s="83"/>
      <c r="V110" s="83"/>
      <c r="W110" s="83"/>
      <c r="X110" s="83"/>
      <c r="Y110" s="83"/>
      <c r="Z110" s="83"/>
    </row>
    <row r="111" spans="1:26" ht="92.25" customHeight="1">
      <c r="A111" s="83"/>
      <c r="B111" s="83"/>
      <c r="C111" s="641" t="str">
        <f ca="1">IF(ISBLANK(OFFSET('5. Pp (3 años)'!$C$46,INT((ROW()-13)/2),0)),"",OFFSET('5. Pp (3 años)'!$C$46,INT((ROW()-13)/2),0))</f>
        <v>Actividad</v>
      </c>
      <c r="D111" s="643" t="str">
        <f ca="1">IF(ISBLANK(OFFSET('5. Pp (3 años)'!$D$46,INT((ROW()-13)/2),0)),"",OFFSET('5. Pp (3 años)'!$D$46,INT((ROW()-13)/2),0))</f>
        <v>3.1.1.1.10.2 Canalización y registro de reportes o posibles vulneraciones de derechos de NNA.</v>
      </c>
      <c r="E111" s="643" t="str">
        <f ca="1">IF(ISBLANK(OFFSET('5. Pp (3 años)'!$E$46,INT((ROW()-13)/2),0)),"",OFFSET('5. Pp (3 años)'!$E$46,INT((ROW()-13)/2),0))</f>
        <v>PCR: Porcentaje de reportes canalizados dentro de 48 horas.</v>
      </c>
      <c r="F111" s="645" t="str">
        <f ca="1">IF(ISBLANK(OFFSET('5. Pp (3 años)'!$K$46,INT((ROW()-13)/2),0)),"",OFFSET('5. Pp (3 años)'!$K$46,INT((ROW()-13)/2),0))</f>
        <v>Constante</v>
      </c>
      <c r="G111" s="646" t="str">
        <f ca="1">IF(ISBLANK(OFFSET('5. Pp (3 años)'!$H$46,INT((ROW()-13)/2),0)),"",OFFSET('5. Pp (3 años)'!$H$46,INT((ROW()-13)/2),0))</f>
        <v>Trimestral</v>
      </c>
      <c r="H111" s="694">
        <f ca="1">IF(ISBLANK(OFFSET('9. METAS'!$K$20,INT((ROW()-13)/2),0)),"",OFFSET('9. METAS'!$K$20,INT((ROW()-13)/2),0))</f>
        <v>1</v>
      </c>
      <c r="I111" s="650" t="s">
        <v>1695</v>
      </c>
      <c r="J111" s="627">
        <f ca="1">IF(MOD(ROW()-13,2)=0,IF(ISBLANK(OFFSET('11. SEGUIMIENTO 2026'!$N$14,INT((ROW()-13)/2),0)),"",OFFSET('11. SEGUIMIENTO 2026'!$N$14,INT((ROW()-13)/2),0)),IF(ISBLANK(OFFSET('9. METAS'!$Q$20,INT((ROW()-14)/2),0)),"",OFFSET('9. METAS'!$Q$20,INT((ROW()-14)/2),0)))</f>
        <v>1</v>
      </c>
      <c r="K111" s="628">
        <f ca="1">IF(MOD(ROW()-13,2)=0,IF(ISBLANK(OFFSET('11. SEGUIMIENTO 2026'!$O$14,INT((ROW()-13)/2),0)),"",OFFSET('11. SEGUIMIENTO 2026'!$O$14,INT((ROW()-13)/2),0)),IF(ISBLANK(OFFSET('9. METAS'!$R$20,INT((ROW()-14)/2),0)),"",OFFSET('9. METAS'!$R$20,INT((ROW()-14)/2),0)))</f>
        <v>1</v>
      </c>
      <c r="L111" s="631" t="s">
        <v>1807</v>
      </c>
      <c r="M111" s="632" t="s">
        <v>1807</v>
      </c>
      <c r="N111" s="684">
        <f ca="1">IFERROR(K111/K112,"ND")</f>
        <v>1</v>
      </c>
      <c r="O111" s="688">
        <f ca="1">IFERROR(((K111)/H111),"ND")</f>
        <v>1</v>
      </c>
      <c r="P111" s="690" t="s">
        <v>1749</v>
      </c>
      <c r="Q111" s="83"/>
      <c r="R111" s="83"/>
      <c r="S111" s="83"/>
      <c r="T111" s="83"/>
      <c r="U111" s="83"/>
      <c r="V111" s="83"/>
      <c r="W111" s="83"/>
      <c r="X111" s="83"/>
      <c r="Y111" s="83"/>
      <c r="Z111" s="83"/>
    </row>
    <row r="112" spans="1:26" ht="92.25" customHeight="1">
      <c r="A112" s="83"/>
      <c r="B112" s="83"/>
      <c r="C112" s="642"/>
      <c r="D112" s="644"/>
      <c r="E112" s="644"/>
      <c r="F112" s="644"/>
      <c r="G112" s="647"/>
      <c r="H112" s="649"/>
      <c r="I112" s="651"/>
      <c r="J112" s="627">
        <f ca="1">IF(MOD(ROW()-13,2)=0,IF(ISBLANK(OFFSET('11. SEGUIMIENTO 2026'!$N$14,INT((ROW()-13)/2),0)),"",OFFSET('11. SEGUIMIENTO 2026'!$N$14,INT((ROW()-13)/2),0)),IF(ISBLANK(OFFSET('9. METAS'!$Q$20,INT((ROW()-14)/2),0)),"",OFFSET('9. METAS'!$Q$20,INT((ROW()-14)/2),0)))</f>
        <v>1</v>
      </c>
      <c r="K112" s="628">
        <f ca="1">IF(MOD(ROW()-13,2)=0,IF(ISBLANK(OFFSET('11. SEGUIMIENTO 2026'!$O$14,INT((ROW()-13)/2),0)),"",OFFSET('11. SEGUIMIENTO 2026'!$O$14,INT((ROW()-13)/2),0)),IF(ISBLANK(OFFSET('9. METAS'!$R$20,INT((ROW()-14)/2),0)),"",OFFSET('9. METAS'!$R$20,INT((ROW()-14)/2),0)))</f>
        <v>1</v>
      </c>
      <c r="L112" s="628">
        <f ca="1">IF(MOD(ROW()-13,2)=0,IF(ISBLANK(OFFSET('11. SEGUIMIENTO 2026'!$P$14,INT((ROW()-13)/2),0)),"",OFFSET('11. SEGUIMIENTO 2026'!$P$14,INT((ROW()-13)/2),0)),IF(ISBLANK(OFFSET('9. METAS'!$S$20,INT((ROW()-14)/2),0)),"",OFFSET('9. METAS'!$S$20,INT((ROW()-14)/2),0)))</f>
        <v>1</v>
      </c>
      <c r="M112" s="629">
        <f ca="1">IF(MOD(ROW()-13,2)=0,IF(ISBLANK(OFFSET('11. SEGUIMIENTO 2026'!$Q$14,INT((ROW()-13)/2),0)),"",OFFSET('11. SEGUIMIENTO 2026'!$Q$14,INT((ROW()-13)/2),0)),IF(ISBLANK(OFFSET('9. METAS'!$T$20,INT((ROW()-14)/2),0)),"",OFFSET('9. METAS'!$T$20,INT((ROW()-14)/2),0)))</f>
        <v>1</v>
      </c>
      <c r="N112" s="685"/>
      <c r="O112" s="689"/>
      <c r="P112" s="691"/>
      <c r="Q112" s="83"/>
      <c r="R112" s="83"/>
      <c r="S112" s="83"/>
      <c r="T112" s="83"/>
      <c r="U112" s="83"/>
      <c r="V112" s="83"/>
      <c r="W112" s="83"/>
      <c r="X112" s="83"/>
      <c r="Y112" s="83"/>
      <c r="Z112" s="83"/>
    </row>
    <row r="113" spans="1:26" ht="92.25" customHeight="1">
      <c r="A113" s="83"/>
      <c r="B113" s="83"/>
      <c r="C113" s="641" t="str">
        <f ca="1">IF(ISBLANK(OFFSET('5. Pp (3 años)'!$C$46,INT((ROW()-13)/2),0)),"",OFFSET('5. Pp (3 años)'!$C$46,INT((ROW()-13)/2),0))</f>
        <v>Actividad</v>
      </c>
      <c r="D113" s="643" t="str">
        <f ca="1">IF(ISBLANK(OFFSET('5. Pp (3 años)'!$D$46,INT((ROW()-13)/2),0)),"",OFFSET('5. Pp (3 años)'!$D$46,INT((ROW()-13)/2),0))</f>
        <v>3.1.1.1.10.3 Convocatoria y organización de actividades de participación dirigidas a niñas, niños y adolescentes.</v>
      </c>
      <c r="E113" s="643" t="str">
        <f ca="1">IF(ISBLANK(OFFSET('5. Pp (3 años)'!$E$46,INT((ROW()-13)/2),0)),"",OFFSET('5. Pp (3 años)'!$E$46,INT((ROW()-13)/2),0))</f>
        <v>PPA: Porcentaje de participación de NNA en actividades convocadas.</v>
      </c>
      <c r="F113" s="645" t="str">
        <f ca="1">IF(ISBLANK(OFFSET('5. Pp (3 años)'!$K$46,INT((ROW()-13)/2),0)),"",OFFSET('5. Pp (3 años)'!$K$46,INT((ROW()-13)/2),0))</f>
        <v>Ascendente</v>
      </c>
      <c r="G113" s="646" t="str">
        <f ca="1">IF(ISBLANK(OFFSET('5. Pp (3 años)'!$H$46,INT((ROW()-13)/2),0)),"",OFFSET('5. Pp (3 años)'!$H$46,INT((ROW()-13)/2),0))</f>
        <v>Trimestral</v>
      </c>
      <c r="H113" s="856">
        <f ca="1">IF(ISBLANK(OFFSET('9. METAS'!$K$20,INT((ROW()-13)/2),0)),"",OFFSET('9. METAS'!$K$20,INT((ROW()-13)/2),0))</f>
        <v>3230</v>
      </c>
      <c r="I113" s="650" t="s">
        <v>1697</v>
      </c>
      <c r="J113" s="858">
        <f ca="1">IF(MOD(ROW()-13,2)=0,IF(ISBLANK(OFFSET('11. SEGUIMIENTO 2026'!$N$14,INT((ROW()-13)/2),0)),"",OFFSET('11. SEGUIMIENTO 2026'!$N$14,INT((ROW()-13)/2),0)),IF(ISBLANK(OFFSET('9. METAS'!$Q$20,INT((ROW()-14)/2),0)),"",OFFSET('9. METAS'!$Q$20,INT((ROW()-14)/2),0)))</f>
        <v>938</v>
      </c>
      <c r="K113" s="859">
        <f ca="1">IF(MOD(ROW()-13,2)=0,IF(ISBLANK(OFFSET('11. SEGUIMIENTO 2026'!$O$14,INT((ROW()-13)/2),0)),"",OFFSET('11. SEGUIMIENTO 2026'!$O$14,INT((ROW()-13)/2),0)),IF(ISBLANK(OFFSET('9. METAS'!$R$20,INT((ROW()-14)/2),0)),"",OFFSET('9. METAS'!$R$20,INT((ROW()-14)/2),0)))</f>
        <v>987</v>
      </c>
      <c r="L113" s="859" t="s">
        <v>1807</v>
      </c>
      <c r="M113" s="860" t="s">
        <v>1807</v>
      </c>
      <c r="N113" s="684">
        <f ca="1">IFERROR(K113/K114,"ND")</f>
        <v>1.0227979274611398</v>
      </c>
      <c r="O113" s="688">
        <f ca="1">IFERROR(((J113+K113)/H113),"ND")</f>
        <v>0.59597523219814241</v>
      </c>
      <c r="P113" s="690" t="s">
        <v>1750</v>
      </c>
      <c r="Q113" s="83"/>
      <c r="R113" s="83"/>
      <c r="S113" s="83"/>
      <c r="T113" s="83"/>
      <c r="U113" s="83"/>
      <c r="V113" s="83"/>
      <c r="W113" s="83"/>
      <c r="X113" s="83"/>
      <c r="Y113" s="83"/>
      <c r="Z113" s="83"/>
    </row>
    <row r="114" spans="1:26" ht="92.25" customHeight="1">
      <c r="A114" s="83"/>
      <c r="B114" s="83"/>
      <c r="C114" s="642"/>
      <c r="D114" s="644"/>
      <c r="E114" s="644"/>
      <c r="F114" s="644"/>
      <c r="G114" s="647"/>
      <c r="H114" s="857"/>
      <c r="I114" s="651"/>
      <c r="J114" s="858">
        <f ca="1">IF(MOD(ROW()-13,2)=0,IF(ISBLANK(OFFSET('11. SEGUIMIENTO 2026'!$N$14,INT((ROW()-13)/2),0)),"",OFFSET('11. SEGUIMIENTO 2026'!$N$14,INT((ROW()-13)/2),0)),IF(ISBLANK(OFFSET('9. METAS'!$Q$20,INT((ROW()-14)/2),0)),"",OFFSET('9. METAS'!$Q$20,INT((ROW()-14)/2),0)))</f>
        <v>800</v>
      </c>
      <c r="K114" s="859">
        <f ca="1">IF(MOD(ROW()-13,2)=0,IF(ISBLANK(OFFSET('11. SEGUIMIENTO 2026'!$O$14,INT((ROW()-13)/2),0)),"",OFFSET('11. SEGUIMIENTO 2026'!$O$14,INT((ROW()-13)/2),0)),IF(ISBLANK(OFFSET('9. METAS'!$R$20,INT((ROW()-14)/2),0)),"",OFFSET('9. METAS'!$R$20,INT((ROW()-14)/2),0)))</f>
        <v>965</v>
      </c>
      <c r="L114" s="859">
        <f ca="1">IF(MOD(ROW()-13,2)=0,IF(ISBLANK(OFFSET('11. SEGUIMIENTO 2026'!$P$14,INT((ROW()-13)/2),0)),"",OFFSET('11. SEGUIMIENTO 2026'!$P$14,INT((ROW()-13)/2),0)),IF(ISBLANK(OFFSET('9. METAS'!$S$20,INT((ROW()-14)/2),0)),"",OFFSET('9. METAS'!$S$20,INT((ROW()-14)/2),0)))</f>
        <v>965</v>
      </c>
      <c r="M114" s="860">
        <f ca="1">IF(MOD(ROW()-13,2)=0,IF(ISBLANK(OFFSET('11. SEGUIMIENTO 2026'!$Q$14,INT((ROW()-13)/2),0)),"",OFFSET('11. SEGUIMIENTO 2026'!$Q$14,INT((ROW()-13)/2),0)),IF(ISBLANK(OFFSET('9. METAS'!$T$20,INT((ROW()-14)/2),0)),"",OFFSET('9. METAS'!$T$20,INT((ROW()-14)/2),0)))</f>
        <v>500</v>
      </c>
      <c r="N114" s="685"/>
      <c r="O114" s="689"/>
      <c r="P114" s="691"/>
      <c r="Q114" s="83"/>
      <c r="R114" s="83"/>
      <c r="S114" s="83"/>
      <c r="T114" s="83"/>
      <c r="U114" s="83"/>
      <c r="V114" s="83"/>
      <c r="W114" s="83"/>
      <c r="X114" s="83"/>
      <c r="Y114" s="83"/>
      <c r="Z114" s="83"/>
    </row>
    <row r="115" spans="1:26" ht="92.25" customHeight="1">
      <c r="A115" s="83"/>
      <c r="B115" s="83"/>
      <c r="C115" s="641" t="str">
        <f ca="1">IF(ISBLANK(OFFSET('5. Pp (3 años)'!$C$46,INT((ROW()-13)/2),0)),"",OFFSET('5. Pp (3 años)'!$C$46,INT((ROW()-13)/2),0))</f>
        <v>Actividad</v>
      </c>
      <c r="D115" s="643" t="str">
        <f ca="1">IF(ISBLANK(OFFSET('5. Pp (3 años)'!$D$46,INT((ROW()-13)/2),0)),"",OFFSET('5. Pp (3 años)'!$D$46,INT((ROW()-13)/2),0))</f>
        <v>3.1.1.1.10.4 Difusión digital y realización de campañas en redes sociales sobre los derechos de NNA.</v>
      </c>
      <c r="E115" s="643" t="str">
        <f ca="1">IF(ISBLANK(OFFSET('5. Pp (3 años)'!$E$46,INT((ROW()-13)/2),0)),"",OFFSET('5. Pp (3 años)'!$E$46,INT((ROW()-13)/2),0))</f>
        <v>PDR: Porcentaje de campañas realizadas conforme a la planeación.</v>
      </c>
      <c r="F115" s="645" t="str">
        <f ca="1">IF(ISBLANK(OFFSET('5. Pp (3 años)'!$K$46,INT((ROW()-13)/2),0)),"",OFFSET('5. Pp (3 años)'!$K$46,INT((ROW()-13)/2),0))</f>
        <v>Ascendente</v>
      </c>
      <c r="G115" s="646" t="str">
        <f ca="1">IF(ISBLANK(OFFSET('5. Pp (3 años)'!$H$46,INT((ROW()-13)/2),0)),"",OFFSET('5. Pp (3 años)'!$H$46,INT((ROW()-13)/2),0))</f>
        <v>Trimestral</v>
      </c>
      <c r="H115" s="648">
        <f ca="1">IF(ISBLANK(OFFSET('9. METAS'!$K$20,INT((ROW()-13)/2),0)),"",OFFSET('9. METAS'!$K$20,INT((ROW()-13)/2),0))</f>
        <v>24</v>
      </c>
      <c r="I115" s="650" t="s">
        <v>1697</v>
      </c>
      <c r="J115" s="630">
        <f ca="1">IF(MOD(ROW()-13,2)=0,IF(ISBLANK(OFFSET('11. SEGUIMIENTO 2026'!$N$14,INT((ROW()-13)/2),0)),"",OFFSET('11. SEGUIMIENTO 2026'!$N$14,INT((ROW()-13)/2),0)),IF(ISBLANK(OFFSET('9. METAS'!$Q$20,INT((ROW()-14)/2),0)),"",OFFSET('9. METAS'!$Q$20,INT((ROW()-14)/2),0)))</f>
        <v>3</v>
      </c>
      <c r="K115" s="631">
        <f ca="1">IF(MOD(ROW()-13,2)=0,IF(ISBLANK(OFFSET('11. SEGUIMIENTO 2026'!$O$14,INT((ROW()-13)/2),0)),"",OFFSET('11. SEGUIMIENTO 2026'!$O$14,INT((ROW()-13)/2),0)),IF(ISBLANK(OFFSET('9. METAS'!$R$20,INT((ROW()-14)/2),0)),"",OFFSET('9. METAS'!$R$20,INT((ROW()-14)/2),0)))</f>
        <v>5</v>
      </c>
      <c r="L115" s="631" t="s">
        <v>1807</v>
      </c>
      <c r="M115" s="632" t="s">
        <v>1807</v>
      </c>
      <c r="N115" s="684">
        <f ca="1">IFERROR(K115/K116,"ND")</f>
        <v>0.83333333333333337</v>
      </c>
      <c r="O115" s="688">
        <f ca="1">IFERROR(((J115+K115)/H115),"ND")</f>
        <v>0.33333333333333331</v>
      </c>
      <c r="P115" s="690" t="s">
        <v>1751</v>
      </c>
      <c r="Q115" s="83"/>
      <c r="R115" s="83"/>
      <c r="S115" s="83"/>
      <c r="T115" s="83"/>
      <c r="U115" s="83"/>
      <c r="V115" s="83"/>
      <c r="W115" s="83"/>
      <c r="X115" s="83"/>
      <c r="Y115" s="83"/>
      <c r="Z115" s="83"/>
    </row>
    <row r="116" spans="1:26" ht="92.25" customHeight="1">
      <c r="A116" s="83"/>
      <c r="B116" s="83"/>
      <c r="C116" s="642"/>
      <c r="D116" s="644"/>
      <c r="E116" s="644"/>
      <c r="F116" s="644"/>
      <c r="G116" s="647"/>
      <c r="H116" s="649"/>
      <c r="I116" s="651"/>
      <c r="J116" s="630">
        <f ca="1">IF(MOD(ROW()-13,2)=0,IF(ISBLANK(OFFSET('11. SEGUIMIENTO 2026'!$N$14,INT((ROW()-13)/2),0)),"",OFFSET('11. SEGUIMIENTO 2026'!$N$14,INT((ROW()-13)/2),0)),IF(ISBLANK(OFFSET('9. METAS'!$Q$20,INT((ROW()-14)/2),0)),"",OFFSET('9. METAS'!$Q$20,INT((ROW()-14)/2),0)))</f>
        <v>6</v>
      </c>
      <c r="K116" s="631">
        <f ca="1">IF(MOD(ROW()-13,2)=0,IF(ISBLANK(OFFSET('11. SEGUIMIENTO 2026'!$O$14,INT((ROW()-13)/2),0)),"",OFFSET('11. SEGUIMIENTO 2026'!$O$14,INT((ROW()-13)/2),0)),IF(ISBLANK(OFFSET('9. METAS'!$R$20,INT((ROW()-14)/2),0)),"",OFFSET('9. METAS'!$R$20,INT((ROW()-14)/2),0)))</f>
        <v>6</v>
      </c>
      <c r="L116" s="631">
        <f ca="1">IF(MOD(ROW()-13,2)=0,IF(ISBLANK(OFFSET('11. SEGUIMIENTO 2026'!$P$14,INT((ROW()-13)/2),0)),"",OFFSET('11. SEGUIMIENTO 2026'!$P$14,INT((ROW()-13)/2),0)),IF(ISBLANK(OFFSET('9. METAS'!$S$20,INT((ROW()-14)/2),0)),"",OFFSET('9. METAS'!$S$20,INT((ROW()-14)/2),0)))</f>
        <v>6</v>
      </c>
      <c r="M116" s="632">
        <f ca="1">IF(MOD(ROW()-13,2)=0,IF(ISBLANK(OFFSET('11. SEGUIMIENTO 2026'!$Q$14,INT((ROW()-13)/2),0)),"",OFFSET('11. SEGUIMIENTO 2026'!$Q$14,INT((ROW()-13)/2),0)),IF(ISBLANK(OFFSET('9. METAS'!$T$20,INT((ROW()-14)/2),0)),"",OFFSET('9. METAS'!$T$20,INT((ROW()-14)/2),0)))</f>
        <v>6</v>
      </c>
      <c r="N116" s="685"/>
      <c r="O116" s="689"/>
      <c r="P116" s="691"/>
      <c r="Q116" s="83"/>
      <c r="R116" s="83"/>
      <c r="S116" s="83"/>
      <c r="T116" s="83"/>
      <c r="U116" s="83"/>
      <c r="V116" s="83"/>
      <c r="W116" s="83"/>
      <c r="X116" s="83"/>
      <c r="Y116" s="83"/>
      <c r="Z116" s="83"/>
    </row>
    <row r="117" spans="1:26" ht="92.25" customHeight="1">
      <c r="A117" s="83"/>
      <c r="B117" s="83"/>
      <c r="C117" s="641" t="str">
        <f ca="1">IF(ISBLANK(OFFSET('5. Pp (3 años)'!$C$46,INT((ROW()-13)/2),0)),"",OFFSET('5. Pp (3 años)'!$C$46,INT((ROW()-13)/2),0))</f>
        <v>Componente</v>
      </c>
      <c r="D117" s="643" t="str">
        <f ca="1">IF(ISBLANK(OFFSET('5. Pp (3 años)'!$D$46,INT((ROW()-13)/2),0)),"",OFFSET('5. Pp (3 años)'!$D$46,INT((ROW()-13)/2),0))</f>
        <v>3.1.1.1.11 Proyectos de estructuración vial revisados interinstitucionalmente.</v>
      </c>
      <c r="E117" s="643" t="str">
        <f ca="1">IF(ISBLANK(OFFSET('5. Pp (3 años)'!$E$46,INT((ROW()-13)/2),0)),"",OFFSET('5. Pp (3 años)'!$E$46,INT((ROW()-13)/2),0))</f>
        <v>PREV: Porcentaje de proyectos de estructuración vial revisados</v>
      </c>
      <c r="F117" s="645" t="str">
        <f ca="1">IF(ISBLANK(OFFSET('5. Pp (3 años)'!$K$46,INT((ROW()-13)/2),0)),"",OFFSET('5. Pp (3 años)'!$K$46,INT((ROW()-13)/2),0))</f>
        <v>Ascendente</v>
      </c>
      <c r="G117" s="646" t="str">
        <f ca="1">IF(ISBLANK(OFFSET('5. Pp (3 años)'!$H$46,INT((ROW()-13)/2),0)),"",OFFSET('5. Pp (3 años)'!$H$46,INT((ROW()-13)/2),0))</f>
        <v>Trimestral</v>
      </c>
      <c r="H117" s="648">
        <f ca="1">IF(ISBLANK(OFFSET('9. METAS'!$K$20,INT((ROW()-13)/2),0)),"",OFFSET('9. METAS'!$K$20,INT((ROW()-13)/2),0))</f>
        <v>20</v>
      </c>
      <c r="I117" s="650" t="s">
        <v>1697</v>
      </c>
      <c r="J117" s="630">
        <f ca="1">IF(MOD(ROW()-13,2)=0,IF(ISBLANK(OFFSET('11. SEGUIMIENTO 2026'!$N$14,INT((ROW()-13)/2),0)),"",OFFSET('11. SEGUIMIENTO 2026'!$N$14,INT((ROW()-13)/2),0)),IF(ISBLANK(OFFSET('9. METAS'!$Q$20,INT((ROW()-14)/2),0)),"",OFFSET('9. METAS'!$Q$20,INT((ROW()-14)/2),0)))</f>
        <v>5</v>
      </c>
      <c r="K117" s="631">
        <f ca="1">IF(MOD(ROW()-13,2)=0,IF(ISBLANK(OFFSET('11. SEGUIMIENTO 2026'!$O$14,INT((ROW()-13)/2),0)),"",OFFSET('11. SEGUIMIENTO 2026'!$O$14,INT((ROW()-13)/2),0)),IF(ISBLANK(OFFSET('9. METAS'!$R$20,INT((ROW()-14)/2),0)),"",OFFSET('9. METAS'!$R$20,INT((ROW()-14)/2),0)))</f>
        <v>6</v>
      </c>
      <c r="L117" s="631" t="s">
        <v>1807</v>
      </c>
      <c r="M117" s="632" t="s">
        <v>1807</v>
      </c>
      <c r="N117" s="684">
        <f ca="1">IFERROR(K117/K118,"ND")</f>
        <v>0.6</v>
      </c>
      <c r="O117" s="688">
        <f ca="1">IFERROR(((J117+K117)/H117),"ND")</f>
        <v>0.55000000000000004</v>
      </c>
      <c r="P117" s="690" t="s">
        <v>1752</v>
      </c>
      <c r="Q117" s="83"/>
      <c r="R117" s="83"/>
      <c r="S117" s="83"/>
      <c r="T117" s="83"/>
      <c r="U117" s="83"/>
      <c r="V117" s="83"/>
      <c r="W117" s="83"/>
      <c r="X117" s="83"/>
      <c r="Y117" s="83"/>
      <c r="Z117" s="83"/>
    </row>
    <row r="118" spans="1:26" ht="92.25" customHeight="1">
      <c r="A118" s="83"/>
      <c r="B118" s="83"/>
      <c r="C118" s="642"/>
      <c r="D118" s="644"/>
      <c r="E118" s="644"/>
      <c r="F118" s="644"/>
      <c r="G118" s="647"/>
      <c r="H118" s="649"/>
      <c r="I118" s="651"/>
      <c r="J118" s="630">
        <f ca="1">IF(MOD(ROW()-13,2)=0,IF(ISBLANK(OFFSET('11. SEGUIMIENTO 2026'!$N$14,INT((ROW()-13)/2),0)),"",OFFSET('11. SEGUIMIENTO 2026'!$N$14,INT((ROW()-13)/2),0)),IF(ISBLANK(OFFSET('9. METAS'!$Q$20,INT((ROW()-14)/2),0)),"",OFFSET('9. METAS'!$Q$20,INT((ROW()-14)/2),0)))</f>
        <v>5</v>
      </c>
      <c r="K118" s="631">
        <f ca="1">IF(MOD(ROW()-13,2)=0,IF(ISBLANK(OFFSET('11. SEGUIMIENTO 2026'!$O$14,INT((ROW()-13)/2),0)),"",OFFSET('11. SEGUIMIENTO 2026'!$O$14,INT((ROW()-13)/2),0)),IF(ISBLANK(OFFSET('9. METAS'!$R$20,INT((ROW()-14)/2),0)),"",OFFSET('9. METAS'!$R$20,INT((ROW()-14)/2),0)))</f>
        <v>10</v>
      </c>
      <c r="L118" s="631">
        <f ca="1">IF(MOD(ROW()-13,2)=0,IF(ISBLANK(OFFSET('11. SEGUIMIENTO 2026'!$P$14,INT((ROW()-13)/2),0)),"",OFFSET('11. SEGUIMIENTO 2026'!$P$14,INT((ROW()-13)/2),0)),IF(ISBLANK(OFFSET('9. METAS'!$S$20,INT((ROW()-14)/2),0)),"",OFFSET('9. METAS'!$S$20,INT((ROW()-14)/2),0)))</f>
        <v>3</v>
      </c>
      <c r="M118" s="632">
        <f ca="1">IF(MOD(ROW()-13,2)=0,IF(ISBLANK(OFFSET('11. SEGUIMIENTO 2026'!$Q$14,INT((ROW()-13)/2),0)),"",OFFSET('11. SEGUIMIENTO 2026'!$Q$14,INT((ROW()-13)/2),0)),IF(ISBLANK(OFFSET('9. METAS'!$T$20,INT((ROW()-14)/2),0)),"",OFFSET('9. METAS'!$T$20,INT((ROW()-14)/2),0)))</f>
        <v>2</v>
      </c>
      <c r="N118" s="685"/>
      <c r="O118" s="689"/>
      <c r="P118" s="691"/>
      <c r="Q118" s="83"/>
      <c r="R118" s="83"/>
      <c r="S118" s="83"/>
      <c r="T118" s="83"/>
      <c r="U118" s="83"/>
      <c r="V118" s="83"/>
      <c r="W118" s="83"/>
      <c r="X118" s="83"/>
      <c r="Y118" s="83"/>
      <c r="Z118" s="83"/>
    </row>
    <row r="119" spans="1:26" ht="92.25" customHeight="1">
      <c r="A119" s="83"/>
      <c r="B119" s="83"/>
      <c r="C119" s="641" t="str">
        <f ca="1">IF(ISBLANK(OFFSET('5. Pp (3 años)'!$C$46,INT((ROW()-13)/2),0)),"",OFFSET('5. Pp (3 años)'!$C$46,INT((ROW()-13)/2),0))</f>
        <v>Actividad</v>
      </c>
      <c r="D119" s="643" t="str">
        <f ca="1">IF(ISBLANK(OFFSET('5. Pp (3 años)'!$D$46,INT((ROW()-13)/2),0)),"",OFFSET('5. Pp (3 años)'!$D$46,INT((ROW()-13)/2),0))</f>
        <v>3.1.1.1.11.1 Instalación de señalización vial horizontal y vertical en la infraestructura urbana.</v>
      </c>
      <c r="E119" s="643" t="str">
        <f ca="1">IF(ISBLANK(OFFSET('5. Pp (3 años)'!$E$46,INT((ROW()-13)/2),0)),"",OFFSET('5. Pp (3 años)'!$E$46,INT((ROW()-13)/2),0))</f>
        <v>PSHV: Porcentaje de señalización vial horizontal y vertical instalada</v>
      </c>
      <c r="F119" s="645" t="str">
        <f ca="1">IF(ISBLANK(OFFSET('5. Pp (3 años)'!$K$46,INT((ROW()-13)/2),0)),"",OFFSET('5. Pp (3 años)'!$K$46,INT((ROW()-13)/2),0))</f>
        <v>Ascendente</v>
      </c>
      <c r="G119" s="646" t="str">
        <f ca="1">IF(ISBLANK(OFFSET('5. Pp (3 años)'!$H$46,INT((ROW()-13)/2),0)),"",OFFSET('5. Pp (3 años)'!$H$46,INT((ROW()-13)/2),0))</f>
        <v>Trimestral</v>
      </c>
      <c r="H119" s="648">
        <f ca="1">IF(ISBLANK(OFFSET('9. METAS'!$K$20,INT((ROW()-13)/2),0)),"",OFFSET('9. METAS'!$K$20,INT((ROW()-13)/2),0))</f>
        <v>120</v>
      </c>
      <c r="I119" s="650" t="s">
        <v>1697</v>
      </c>
      <c r="J119" s="630">
        <f ca="1">IF(MOD(ROW()-13,2)=0,IF(ISBLANK(OFFSET('11. SEGUIMIENTO 2026'!$N$14,INT((ROW()-13)/2),0)),"",OFFSET('11. SEGUIMIENTO 2026'!$N$14,INT((ROW()-13)/2),0)),IF(ISBLANK(OFFSET('9. METAS'!$Q$20,INT((ROW()-14)/2),0)),"",OFFSET('9. METAS'!$Q$20,INT((ROW()-14)/2),0)))</f>
        <v>47</v>
      </c>
      <c r="K119" s="631">
        <f ca="1">IF(MOD(ROW()-13,2)=0,IF(ISBLANK(OFFSET('11. SEGUIMIENTO 2026'!$O$14,INT((ROW()-13)/2),0)),"",OFFSET('11. SEGUIMIENTO 2026'!$O$14,INT((ROW()-13)/2),0)),IF(ISBLANK(OFFSET('9. METAS'!$R$20,INT((ROW()-14)/2),0)),"",OFFSET('9. METAS'!$R$20,INT((ROW()-14)/2),0)))</f>
        <v>60</v>
      </c>
      <c r="L119" s="631" t="s">
        <v>1807</v>
      </c>
      <c r="M119" s="632" t="s">
        <v>1807</v>
      </c>
      <c r="N119" s="684">
        <f ca="1">IFERROR(K119/K120,"ND")</f>
        <v>2</v>
      </c>
      <c r="O119" s="688">
        <f ca="1">IFERROR(((J119+K119)/H119),"ND")</f>
        <v>0.89166666666666672</v>
      </c>
      <c r="P119" s="690" t="s">
        <v>1753</v>
      </c>
      <c r="Q119" s="83"/>
      <c r="R119" s="83"/>
      <c r="S119" s="83"/>
      <c r="T119" s="83"/>
      <c r="U119" s="83"/>
      <c r="V119" s="83"/>
      <c r="W119" s="83"/>
      <c r="X119" s="83"/>
      <c r="Y119" s="83"/>
      <c r="Z119" s="83"/>
    </row>
    <row r="120" spans="1:26" ht="92.25" customHeight="1">
      <c r="A120" s="83"/>
      <c r="B120" s="83"/>
      <c r="C120" s="642"/>
      <c r="D120" s="644"/>
      <c r="E120" s="644"/>
      <c r="F120" s="644"/>
      <c r="G120" s="647"/>
      <c r="H120" s="649"/>
      <c r="I120" s="651"/>
      <c r="J120" s="630">
        <f ca="1">IF(MOD(ROW()-13,2)=0,IF(ISBLANK(OFFSET('11. SEGUIMIENTO 2026'!$N$14,INT((ROW()-13)/2),0)),"",OFFSET('11. SEGUIMIENTO 2026'!$N$14,INT((ROW()-13)/2),0)),IF(ISBLANK(OFFSET('9. METAS'!$Q$20,INT((ROW()-14)/2),0)),"",OFFSET('9. METAS'!$Q$20,INT((ROW()-14)/2),0)))</f>
        <v>30</v>
      </c>
      <c r="K120" s="631">
        <f ca="1">IF(MOD(ROW()-13,2)=0,IF(ISBLANK(OFFSET('11. SEGUIMIENTO 2026'!$O$14,INT((ROW()-13)/2),0)),"",OFFSET('11. SEGUIMIENTO 2026'!$O$14,INT((ROW()-13)/2),0)),IF(ISBLANK(OFFSET('9. METAS'!$R$20,INT((ROW()-14)/2),0)),"",OFFSET('9. METAS'!$R$20,INT((ROW()-14)/2),0)))</f>
        <v>30</v>
      </c>
      <c r="L120" s="631">
        <f ca="1">IF(MOD(ROW()-13,2)=0,IF(ISBLANK(OFFSET('11. SEGUIMIENTO 2026'!$P$14,INT((ROW()-13)/2),0)),"",OFFSET('11. SEGUIMIENTO 2026'!$P$14,INT((ROW()-13)/2),0)),IF(ISBLANK(OFFSET('9. METAS'!$S$20,INT((ROW()-14)/2),0)),"",OFFSET('9. METAS'!$S$20,INT((ROW()-14)/2),0)))</f>
        <v>30</v>
      </c>
      <c r="M120" s="632">
        <f ca="1">IF(MOD(ROW()-13,2)=0,IF(ISBLANK(OFFSET('11. SEGUIMIENTO 2026'!$Q$14,INT((ROW()-13)/2),0)),"",OFFSET('11. SEGUIMIENTO 2026'!$Q$14,INT((ROW()-13)/2),0)),IF(ISBLANK(OFFSET('9. METAS'!$T$20,INT((ROW()-14)/2),0)),"",OFFSET('9. METAS'!$T$20,INT((ROW()-14)/2),0)))</f>
        <v>30</v>
      </c>
      <c r="N120" s="685"/>
      <c r="O120" s="689"/>
      <c r="P120" s="691"/>
      <c r="Q120" s="83"/>
      <c r="R120" s="83"/>
      <c r="S120" s="83"/>
      <c r="T120" s="83"/>
      <c r="U120" s="83"/>
      <c r="V120" s="83"/>
      <c r="W120" s="83"/>
      <c r="X120" s="83"/>
      <c r="Y120" s="83"/>
      <c r="Z120" s="83"/>
    </row>
    <row r="121" spans="1:26" ht="92.25" customHeight="1">
      <c r="A121" s="83"/>
      <c r="B121" s="83"/>
      <c r="C121" s="641" t="str">
        <f ca="1">IF(ISBLANK(OFFSET('5. Pp (3 años)'!$C$46,INT((ROW()-13)/2),0)),"",OFFSET('5. Pp (3 años)'!$C$46,INT((ROW()-13)/2),0))</f>
        <v>Actividad</v>
      </c>
      <c r="D121" s="643" t="str">
        <f ca="1">IF(ISBLANK(OFFSET('5. Pp (3 años)'!$D$46,INT((ROW()-13)/2),0)),"",OFFSET('5. Pp (3 años)'!$D$46,INT((ROW()-13)/2),0))</f>
        <v>3.1.1.1.11.2. Elaboración de propuestas de Seguridad Vial y de Movilidad Urbana.</v>
      </c>
      <c r="E121" s="643" t="str">
        <f ca="1">IF(ISBLANK(OFFSET('5. Pp (3 años)'!$E$46,INT((ROW()-13)/2),0)),"",OFFSET('5. Pp (3 años)'!$E$46,INT((ROW()-13)/2),0))</f>
        <v>PASMG: Porcentaje de anuencias de seguridad vial y movilidad urbana gestionadas</v>
      </c>
      <c r="F121" s="645" t="str">
        <f ca="1">IF(ISBLANK(OFFSET('5. Pp (3 años)'!$K$46,INT((ROW()-13)/2),0)),"",OFFSET('5. Pp (3 años)'!$K$46,INT((ROW()-13)/2),0))</f>
        <v>Ascendente</v>
      </c>
      <c r="G121" s="646" t="str">
        <f ca="1">IF(ISBLANK(OFFSET('5. Pp (3 años)'!$H$46,INT((ROW()-13)/2),0)),"",OFFSET('5. Pp (3 años)'!$H$46,INT((ROW()-13)/2),0))</f>
        <v>Trimestral</v>
      </c>
      <c r="H121" s="648">
        <f ca="1">IF(ISBLANK(OFFSET('9. METAS'!$K$20,INT((ROW()-13)/2),0)),"",OFFSET('9. METAS'!$K$20,INT((ROW()-13)/2),0))</f>
        <v>60</v>
      </c>
      <c r="I121" s="650" t="s">
        <v>1697</v>
      </c>
      <c r="J121" s="630">
        <f ca="1">IF(MOD(ROW()-13,2)=0,IF(ISBLANK(OFFSET('11. SEGUIMIENTO 2026'!$N$14,INT((ROW()-13)/2),0)),"",OFFSET('11. SEGUIMIENTO 2026'!$N$14,INT((ROW()-13)/2),0)),IF(ISBLANK(OFFSET('9. METAS'!$Q$20,INT((ROW()-14)/2),0)),"",OFFSET('9. METAS'!$Q$20,INT((ROW()-14)/2),0)))</f>
        <v>49</v>
      </c>
      <c r="K121" s="631">
        <f ca="1">IF(MOD(ROW()-13,2)=0,IF(ISBLANK(OFFSET('11. SEGUIMIENTO 2026'!$O$14,INT((ROW()-13)/2),0)),"",OFFSET('11. SEGUIMIENTO 2026'!$O$14,INT((ROW()-13)/2),0)),IF(ISBLANK(OFFSET('9. METAS'!$R$20,INT((ROW()-14)/2),0)),"",OFFSET('9. METAS'!$R$20,INT((ROW()-14)/2),0)))</f>
        <v>48</v>
      </c>
      <c r="L121" s="631" t="s">
        <v>1807</v>
      </c>
      <c r="M121" s="632" t="s">
        <v>1807</v>
      </c>
      <c r="N121" s="684">
        <f ca="1">IFERROR(K121/K122,"ND")</f>
        <v>3.2</v>
      </c>
      <c r="O121" s="688">
        <f ca="1">IFERROR(((J121+K121)/H121),"ND")</f>
        <v>1.6166666666666667</v>
      </c>
      <c r="P121" s="690" t="s">
        <v>1754</v>
      </c>
      <c r="Q121" s="83"/>
      <c r="R121" s="83"/>
      <c r="S121" s="83"/>
      <c r="T121" s="83"/>
      <c r="U121" s="83"/>
      <c r="V121" s="83"/>
      <c r="W121" s="83"/>
      <c r="X121" s="83"/>
      <c r="Y121" s="83"/>
      <c r="Z121" s="83"/>
    </row>
    <row r="122" spans="1:26" ht="92.25" customHeight="1">
      <c r="A122" s="83"/>
      <c r="B122" s="83"/>
      <c r="C122" s="642"/>
      <c r="D122" s="644"/>
      <c r="E122" s="644"/>
      <c r="F122" s="644"/>
      <c r="G122" s="647"/>
      <c r="H122" s="649"/>
      <c r="I122" s="651"/>
      <c r="J122" s="630">
        <f ca="1">IF(MOD(ROW()-13,2)=0,IF(ISBLANK(OFFSET('11. SEGUIMIENTO 2026'!$N$14,INT((ROW()-13)/2),0)),"",OFFSET('11. SEGUIMIENTO 2026'!$N$14,INT((ROW()-13)/2),0)),IF(ISBLANK(OFFSET('9. METAS'!$Q$20,INT((ROW()-14)/2),0)),"",OFFSET('9. METAS'!$Q$20,INT((ROW()-14)/2),0)))</f>
        <v>15</v>
      </c>
      <c r="K122" s="631">
        <f ca="1">IF(MOD(ROW()-13,2)=0,IF(ISBLANK(OFFSET('11. SEGUIMIENTO 2026'!$O$14,INT((ROW()-13)/2),0)),"",OFFSET('11. SEGUIMIENTO 2026'!$O$14,INT((ROW()-13)/2),0)),IF(ISBLANK(OFFSET('9. METAS'!$R$20,INT((ROW()-14)/2),0)),"",OFFSET('9. METAS'!$R$20,INT((ROW()-14)/2),0)))</f>
        <v>15</v>
      </c>
      <c r="L122" s="631">
        <f ca="1">IF(MOD(ROW()-13,2)=0,IF(ISBLANK(OFFSET('11. SEGUIMIENTO 2026'!$P$14,INT((ROW()-13)/2),0)),"",OFFSET('11. SEGUIMIENTO 2026'!$P$14,INT((ROW()-13)/2),0)),IF(ISBLANK(OFFSET('9. METAS'!$S$20,INT((ROW()-14)/2),0)),"",OFFSET('9. METAS'!$S$20,INT((ROW()-14)/2),0)))</f>
        <v>15</v>
      </c>
      <c r="M122" s="632">
        <f ca="1">IF(MOD(ROW()-13,2)=0,IF(ISBLANK(OFFSET('11. SEGUIMIENTO 2026'!$Q$14,INT((ROW()-13)/2),0)),"",OFFSET('11. SEGUIMIENTO 2026'!$Q$14,INT((ROW()-13)/2),0)),IF(ISBLANK(OFFSET('9. METAS'!$T$20,INT((ROW()-14)/2),0)),"",OFFSET('9. METAS'!$T$20,INT((ROW()-14)/2),0)))</f>
        <v>15</v>
      </c>
      <c r="N122" s="685"/>
      <c r="O122" s="689"/>
      <c r="P122" s="691"/>
      <c r="Q122" s="83"/>
      <c r="R122" s="83"/>
      <c r="S122" s="83"/>
      <c r="T122" s="83"/>
      <c r="U122" s="83"/>
      <c r="V122" s="83"/>
      <c r="W122" s="83"/>
      <c r="X122" s="83"/>
      <c r="Y122" s="83"/>
      <c r="Z122" s="83"/>
    </row>
    <row r="123" spans="1:26" ht="92.25" customHeight="1">
      <c r="A123" s="83"/>
      <c r="B123" s="83"/>
      <c r="C123" s="641" t="str">
        <f ca="1">IF(ISBLANK(OFFSET('5. Pp (3 años)'!$C$46,INT((ROW()-13)/2),0)),"",OFFSET('5. Pp (3 años)'!$C$46,INT((ROW()-13)/2),0))</f>
        <v>Actividad</v>
      </c>
      <c r="D123" s="643" t="str">
        <f ca="1">IF(ISBLANK(OFFSET('5. Pp (3 años)'!$D$46,INT((ROW()-13)/2),0)),"",OFFSET('5. Pp (3 años)'!$D$46,INT((ROW()-13)/2),0))</f>
        <v>3.1.1.1.11.3 Supervisión del funcionamiento de la red semafórica en la infraestructura vial.</v>
      </c>
      <c r="E123" s="643" t="str">
        <f ca="1">IF(ISBLANK(OFFSET('5. Pp (3 años)'!$E$46,INT((ROW()-13)/2),0)),"",OFFSET('5. Pp (3 años)'!$E$46,INT((ROW()-13)/2),0))</f>
        <v>PSRS: Porcentaje de supervisiones realizadas a la red semafórica</v>
      </c>
      <c r="F123" s="645" t="str">
        <f ca="1">IF(ISBLANK(OFFSET('5. Pp (3 años)'!$K$46,INT((ROW()-13)/2),0)),"",OFFSET('5. Pp (3 años)'!$K$46,INT((ROW()-13)/2),0))</f>
        <v>Ascendente</v>
      </c>
      <c r="G123" s="646" t="str">
        <f ca="1">IF(ISBLANK(OFFSET('5. Pp (3 años)'!$H$46,INT((ROW()-13)/2),0)),"",OFFSET('5. Pp (3 años)'!$H$46,INT((ROW()-13)/2),0))</f>
        <v>Trimestral</v>
      </c>
      <c r="H123" s="648">
        <f ca="1">IF(ISBLANK(OFFSET('9. METAS'!$K$20,INT((ROW()-13)/2),0)),"",OFFSET('9. METAS'!$K$20,INT((ROW()-13)/2),0))</f>
        <v>120</v>
      </c>
      <c r="I123" s="650" t="s">
        <v>1697</v>
      </c>
      <c r="J123" s="630">
        <f ca="1">IF(MOD(ROW()-13,2)=0,IF(ISBLANK(OFFSET('11. SEGUIMIENTO 2026'!$N$14,INT((ROW()-13)/2),0)),"",OFFSET('11. SEGUIMIENTO 2026'!$N$14,INT((ROW()-13)/2),0)),IF(ISBLANK(OFFSET('9. METAS'!$Q$20,INT((ROW()-14)/2),0)),"",OFFSET('9. METAS'!$Q$20,INT((ROW()-14)/2),0)))</f>
        <v>30</v>
      </c>
      <c r="K123" s="631">
        <f ca="1">IF(MOD(ROW()-13,2)=0,IF(ISBLANK(OFFSET('11. SEGUIMIENTO 2026'!$O$14,INT((ROW()-13)/2),0)),"",OFFSET('11. SEGUIMIENTO 2026'!$O$14,INT((ROW()-13)/2),0)),IF(ISBLANK(OFFSET('9. METAS'!$R$20,INT((ROW()-14)/2),0)),"",OFFSET('9. METAS'!$R$20,INT((ROW()-14)/2),0)))</f>
        <v>48</v>
      </c>
      <c r="L123" s="631" t="s">
        <v>1807</v>
      </c>
      <c r="M123" s="632" t="s">
        <v>1807</v>
      </c>
      <c r="N123" s="684">
        <f ca="1">IFERROR(K123/K124,"ND")</f>
        <v>1.6</v>
      </c>
      <c r="O123" s="688">
        <f ca="1">IFERROR(((J123+K123)/H123),"ND")</f>
        <v>0.65</v>
      </c>
      <c r="P123" s="690" t="s">
        <v>1755</v>
      </c>
      <c r="Q123" s="83"/>
      <c r="R123" s="83"/>
      <c r="S123" s="83"/>
      <c r="T123" s="83"/>
      <c r="U123" s="83"/>
      <c r="V123" s="83"/>
      <c r="W123" s="83"/>
      <c r="X123" s="83"/>
      <c r="Y123" s="83"/>
      <c r="Z123" s="83"/>
    </row>
    <row r="124" spans="1:26" ht="92.25" customHeight="1">
      <c r="A124" s="83"/>
      <c r="B124" s="83"/>
      <c r="C124" s="642"/>
      <c r="D124" s="644"/>
      <c r="E124" s="644"/>
      <c r="F124" s="644"/>
      <c r="G124" s="647"/>
      <c r="H124" s="649"/>
      <c r="I124" s="651"/>
      <c r="J124" s="630">
        <f ca="1">IF(MOD(ROW()-13,2)=0,IF(ISBLANK(OFFSET('11. SEGUIMIENTO 2026'!$N$14,INT((ROW()-13)/2),0)),"",OFFSET('11. SEGUIMIENTO 2026'!$N$14,INT((ROW()-13)/2),0)),IF(ISBLANK(OFFSET('9. METAS'!$Q$20,INT((ROW()-14)/2),0)),"",OFFSET('9. METAS'!$Q$20,INT((ROW()-14)/2),0)))</f>
        <v>30</v>
      </c>
      <c r="K124" s="631">
        <f ca="1">IF(MOD(ROW()-13,2)=0,IF(ISBLANK(OFFSET('11. SEGUIMIENTO 2026'!$O$14,INT((ROW()-13)/2),0)),"",OFFSET('11. SEGUIMIENTO 2026'!$O$14,INT((ROW()-13)/2),0)),IF(ISBLANK(OFFSET('9. METAS'!$R$20,INT((ROW()-14)/2),0)),"",OFFSET('9. METAS'!$R$20,INT((ROW()-14)/2),0)))</f>
        <v>30</v>
      </c>
      <c r="L124" s="631">
        <f ca="1">IF(MOD(ROW()-13,2)=0,IF(ISBLANK(OFFSET('11. SEGUIMIENTO 2026'!$P$14,INT((ROW()-13)/2),0)),"",OFFSET('11. SEGUIMIENTO 2026'!$P$14,INT((ROW()-13)/2),0)),IF(ISBLANK(OFFSET('9. METAS'!$S$20,INT((ROW()-14)/2),0)),"",OFFSET('9. METAS'!$S$20,INT((ROW()-14)/2),0)))</f>
        <v>30</v>
      </c>
      <c r="M124" s="632">
        <f ca="1">IF(MOD(ROW()-13,2)=0,IF(ISBLANK(OFFSET('11. SEGUIMIENTO 2026'!$Q$14,INT((ROW()-13)/2),0)),"",OFFSET('11. SEGUIMIENTO 2026'!$Q$14,INT((ROW()-13)/2),0)),IF(ISBLANK(OFFSET('9. METAS'!$T$20,INT((ROW()-14)/2),0)),"",OFFSET('9. METAS'!$T$20,INT((ROW()-14)/2),0)))</f>
        <v>30</v>
      </c>
      <c r="N124" s="685"/>
      <c r="O124" s="689"/>
      <c r="P124" s="691"/>
      <c r="Q124" s="83"/>
      <c r="R124" s="83"/>
      <c r="S124" s="83"/>
      <c r="T124" s="83"/>
      <c r="U124" s="83"/>
      <c r="V124" s="83"/>
      <c r="W124" s="83"/>
      <c r="X124" s="83"/>
      <c r="Y124" s="83"/>
      <c r="Z124" s="83"/>
    </row>
    <row r="125" spans="1:26" ht="92.25" customHeight="1">
      <c r="A125" s="83"/>
      <c r="B125" s="83"/>
      <c r="C125" s="641" t="str">
        <f ca="1">IF(ISBLANK(OFFSET('5. Pp (3 años)'!$C$46,INT((ROW()-13)/2),0)),"",OFFSET('5. Pp (3 años)'!$C$46,INT((ROW()-13)/2),0))</f>
        <v>Componente</v>
      </c>
      <c r="D125" s="643" t="str">
        <f ca="1">IF(ISBLANK(OFFSET('5. Pp (3 años)'!$D$46,INT((ROW()-13)/2),0)),"",OFFSET('5. Pp (3 años)'!$D$46,INT((ROW()-13)/2),0))</f>
        <v>3.1.1.1.12 Atención de emergencias a la población, mediante acciones de prevención, auxilio y combate de incendios.</v>
      </c>
      <c r="E125" s="643" t="str">
        <f ca="1">IF(ISBLANK(OFFSET('5. Pp (3 años)'!$E$46,INT((ROW()-13)/2),0)),"",OFFSET('5. Pp (3 años)'!$E$46,INT((ROW()-13)/2),0))</f>
        <v>PPAE: Porcentaje de personas atendidas en emergencias.</v>
      </c>
      <c r="F125" s="645" t="str">
        <f ca="1">IF(ISBLANK(OFFSET('5. Pp (3 años)'!$K$46,INT((ROW()-13)/2),0)),"",OFFSET('5. Pp (3 años)'!$K$46,INT((ROW()-13)/2),0))</f>
        <v>Ascendente</v>
      </c>
      <c r="G125" s="646" t="str">
        <f ca="1">IF(ISBLANK(OFFSET('5. Pp (3 años)'!$H$46,INT((ROW()-13)/2),0)),"",OFFSET('5. Pp (3 años)'!$H$46,INT((ROW()-13)/2),0))</f>
        <v>Trimestral</v>
      </c>
      <c r="H125" s="648">
        <f ca="1">IF(ISBLANK(OFFSET('9. METAS'!$K$20,INT((ROW()-13)/2),0)),"",OFFSET('9. METAS'!$K$20,INT((ROW()-13)/2),0))</f>
        <v>10000</v>
      </c>
      <c r="I125" s="650" t="s">
        <v>1697</v>
      </c>
      <c r="J125" s="630">
        <f ca="1">IF(MOD(ROW()-13,2)=0,IF(ISBLANK(OFFSET('11. SEGUIMIENTO 2026'!$N$14,INT((ROW()-13)/2),0)),"",OFFSET('11. SEGUIMIENTO 2026'!$N$14,INT((ROW()-13)/2),0)),IF(ISBLANK(OFFSET('9. METAS'!$Q$20,INT((ROW()-14)/2),0)),"",OFFSET('9. METAS'!$Q$20,INT((ROW()-14)/2),0)))</f>
        <v>3200</v>
      </c>
      <c r="K125" s="631">
        <f ca="1">IF(MOD(ROW()-13,2)=0,IF(ISBLANK(OFFSET('11. SEGUIMIENTO 2026'!$O$14,INT((ROW()-13)/2),0)),"",OFFSET('11. SEGUIMIENTO 2026'!$O$14,INT((ROW()-13)/2),0)),IF(ISBLANK(OFFSET('9. METAS'!$R$20,INT((ROW()-14)/2),0)),"",OFFSET('9. METAS'!$R$20,INT((ROW()-14)/2),0)))</f>
        <v>3500</v>
      </c>
      <c r="L125" s="631" t="s">
        <v>1807</v>
      </c>
      <c r="M125" s="632" t="s">
        <v>1807</v>
      </c>
      <c r="N125" s="684">
        <f ca="1">IFERROR(K125/K126,"ND")</f>
        <v>1.4</v>
      </c>
      <c r="O125" s="688">
        <f ca="1">IFERROR(((J125+K125)/H125),"ND")</f>
        <v>0.67</v>
      </c>
      <c r="P125" s="690" t="s">
        <v>1756</v>
      </c>
      <c r="Q125" s="83"/>
      <c r="R125" s="83"/>
      <c r="S125" s="83"/>
      <c r="T125" s="83"/>
      <c r="U125" s="83"/>
      <c r="V125" s="83"/>
      <c r="W125" s="83"/>
      <c r="X125" s="83"/>
      <c r="Y125" s="83"/>
      <c r="Z125" s="83"/>
    </row>
    <row r="126" spans="1:26" ht="92.25" customHeight="1">
      <c r="A126" s="83"/>
      <c r="B126" s="83"/>
      <c r="C126" s="642"/>
      <c r="D126" s="644"/>
      <c r="E126" s="644"/>
      <c r="F126" s="644"/>
      <c r="G126" s="647"/>
      <c r="H126" s="649"/>
      <c r="I126" s="651"/>
      <c r="J126" s="630">
        <f ca="1">IF(MOD(ROW()-13,2)=0,IF(ISBLANK(OFFSET('11. SEGUIMIENTO 2026'!$N$14,INT((ROW()-13)/2),0)),"",OFFSET('11. SEGUIMIENTO 2026'!$N$14,INT((ROW()-13)/2),0)),IF(ISBLANK(OFFSET('9. METAS'!$Q$20,INT((ROW()-14)/2),0)),"",OFFSET('9. METAS'!$Q$20,INT((ROW()-14)/2),0)))</f>
        <v>2500</v>
      </c>
      <c r="K126" s="631">
        <f ca="1">IF(MOD(ROW()-13,2)=0,IF(ISBLANK(OFFSET('11. SEGUIMIENTO 2026'!$O$14,INT((ROW()-13)/2),0)),"",OFFSET('11. SEGUIMIENTO 2026'!$O$14,INT((ROW()-13)/2),0)),IF(ISBLANK(OFFSET('9. METAS'!$R$20,INT((ROW()-14)/2),0)),"",OFFSET('9. METAS'!$R$20,INT((ROW()-14)/2),0)))</f>
        <v>2500</v>
      </c>
      <c r="L126" s="631">
        <f ca="1">IF(MOD(ROW()-13,2)=0,IF(ISBLANK(OFFSET('11. SEGUIMIENTO 2026'!$P$14,INT((ROW()-13)/2),0)),"",OFFSET('11. SEGUIMIENTO 2026'!$P$14,INT((ROW()-13)/2),0)),IF(ISBLANK(OFFSET('9. METAS'!$S$20,INT((ROW()-14)/2),0)),"",OFFSET('9. METAS'!$S$20,INT((ROW()-14)/2),0)))</f>
        <v>2500</v>
      </c>
      <c r="M126" s="632">
        <f ca="1">IF(MOD(ROW()-13,2)=0,IF(ISBLANK(OFFSET('11. SEGUIMIENTO 2026'!$Q$14,INT((ROW()-13)/2),0)),"",OFFSET('11. SEGUIMIENTO 2026'!$Q$14,INT((ROW()-13)/2),0)),IF(ISBLANK(OFFSET('9. METAS'!$T$20,INT((ROW()-14)/2),0)),"",OFFSET('9. METAS'!$T$20,INT((ROW()-14)/2),0)))</f>
        <v>2500</v>
      </c>
      <c r="N126" s="685"/>
      <c r="O126" s="689"/>
      <c r="P126" s="691"/>
      <c r="Q126" s="83"/>
      <c r="R126" s="83"/>
      <c r="S126" s="83"/>
      <c r="T126" s="83"/>
      <c r="U126" s="83"/>
      <c r="V126" s="83"/>
      <c r="W126" s="83"/>
      <c r="X126" s="83"/>
      <c r="Y126" s="83"/>
      <c r="Z126" s="83"/>
    </row>
    <row r="127" spans="1:26" ht="92.25" customHeight="1">
      <c r="A127" s="83"/>
      <c r="B127" s="83"/>
      <c r="C127" s="641" t="str">
        <f ca="1">IF(ISBLANK(OFFSET('5. Pp (3 años)'!$C$46,INT((ROW()-13)/2),0)),"",OFFSET('5. Pp (3 años)'!$C$46,INT((ROW()-13)/2),0))</f>
        <v>Actividad</v>
      </c>
      <c r="D127" s="643" t="str">
        <f ca="1">IF(ISBLANK(OFFSET('5. Pp (3 años)'!$D$46,INT((ROW()-13)/2),0)),"",OFFSET('5. Pp (3 años)'!$D$46,INT((ROW()-13)/2),0))</f>
        <v>3.1.1.1.12.1 Capacitación en prevención de riesgos al personal organizaciones del sector público y privado.</v>
      </c>
      <c r="E127" s="643" t="str">
        <f ca="1">IF(ISBLANK(OFFSET('5. Pp (3 años)'!$E$46,INT((ROW()-13)/2),0)),"",OFFSET('5. Pp (3 años)'!$E$46,INT((ROW()-13)/2),0))</f>
        <v>POPC: Porcentaje de personal de organizaciones públicas y privadas capacitadas.</v>
      </c>
      <c r="F127" s="645" t="str">
        <f ca="1">IF(ISBLANK(OFFSET('5. Pp (3 años)'!$K$46,INT((ROW()-13)/2),0)),"",OFFSET('5. Pp (3 años)'!$K$46,INT((ROW()-13)/2),0))</f>
        <v>Ascendente</v>
      </c>
      <c r="G127" s="646" t="str">
        <f ca="1">IF(ISBLANK(OFFSET('5. Pp (3 años)'!$H$46,INT((ROW()-13)/2),0)),"",OFFSET('5. Pp (3 años)'!$H$46,INT((ROW()-13)/2),0))</f>
        <v>Trimestral</v>
      </c>
      <c r="H127" s="648">
        <f ca="1">IF(ISBLANK(OFFSET('9. METAS'!$K$20,INT((ROW()-13)/2),0)),"",OFFSET('9. METAS'!$K$20,INT((ROW()-13)/2),0))</f>
        <v>4000</v>
      </c>
      <c r="I127" s="650" t="s">
        <v>1697</v>
      </c>
      <c r="J127" s="630">
        <f ca="1">IF(MOD(ROW()-13,2)=0,IF(ISBLANK(OFFSET('11. SEGUIMIENTO 2026'!$N$14,INT((ROW()-13)/2),0)),"",OFFSET('11. SEGUIMIENTO 2026'!$N$14,INT((ROW()-13)/2),0)),IF(ISBLANK(OFFSET('9. METAS'!$Q$20,INT((ROW()-14)/2),0)),"",OFFSET('9. METAS'!$Q$20,INT((ROW()-14)/2),0)))</f>
        <v>2001</v>
      </c>
      <c r="K127" s="631">
        <f ca="1">IF(MOD(ROW()-13,2)=0,IF(ISBLANK(OFFSET('11. SEGUIMIENTO 2026'!$O$14,INT((ROW()-13)/2),0)),"",OFFSET('11. SEGUIMIENTO 2026'!$O$14,INT((ROW()-13)/2),0)),IF(ISBLANK(OFFSET('9. METAS'!$R$20,INT((ROW()-14)/2),0)),"",OFFSET('9. METAS'!$R$20,INT((ROW()-14)/2),0)))</f>
        <v>1676</v>
      </c>
      <c r="L127" s="631" t="s">
        <v>1807</v>
      </c>
      <c r="M127" s="632" t="s">
        <v>1807</v>
      </c>
      <c r="N127" s="684">
        <f ca="1">IFERROR(K127/K128,"ND")</f>
        <v>1.6759999999999999</v>
      </c>
      <c r="O127" s="688">
        <f ca="1">IFERROR(((J127+K127)/H127),"ND")</f>
        <v>0.91925000000000001</v>
      </c>
      <c r="P127" s="690" t="s">
        <v>1757</v>
      </c>
      <c r="Q127" s="83"/>
      <c r="R127" s="83"/>
      <c r="S127" s="83"/>
      <c r="T127" s="83"/>
      <c r="U127" s="83"/>
      <c r="V127" s="83"/>
      <c r="W127" s="83"/>
      <c r="X127" s="83"/>
      <c r="Y127" s="83"/>
      <c r="Z127" s="83"/>
    </row>
    <row r="128" spans="1:26" ht="92.25" customHeight="1">
      <c r="A128" s="83"/>
      <c r="B128" s="83"/>
      <c r="C128" s="642"/>
      <c r="D128" s="644"/>
      <c r="E128" s="644"/>
      <c r="F128" s="644"/>
      <c r="G128" s="647"/>
      <c r="H128" s="649"/>
      <c r="I128" s="651"/>
      <c r="J128" s="630">
        <f ca="1">IF(MOD(ROW()-13,2)=0,IF(ISBLANK(OFFSET('11. SEGUIMIENTO 2026'!$N$14,INT((ROW()-13)/2),0)),"",OFFSET('11. SEGUIMIENTO 2026'!$N$14,INT((ROW()-13)/2),0)),IF(ISBLANK(OFFSET('9. METAS'!$Q$20,INT((ROW()-14)/2),0)),"",OFFSET('9. METAS'!$Q$20,INT((ROW()-14)/2),0)))</f>
        <v>1000</v>
      </c>
      <c r="K128" s="631">
        <f ca="1">IF(MOD(ROW()-13,2)=0,IF(ISBLANK(OFFSET('11. SEGUIMIENTO 2026'!$O$14,INT((ROW()-13)/2),0)),"",OFFSET('11. SEGUIMIENTO 2026'!$O$14,INT((ROW()-13)/2),0)),IF(ISBLANK(OFFSET('9. METAS'!$R$20,INT((ROW()-14)/2),0)),"",OFFSET('9. METAS'!$R$20,INT((ROW()-14)/2),0)))</f>
        <v>1000</v>
      </c>
      <c r="L128" s="631">
        <f ca="1">IF(MOD(ROW()-13,2)=0,IF(ISBLANK(OFFSET('11. SEGUIMIENTO 2026'!$P$14,INT((ROW()-13)/2),0)),"",OFFSET('11. SEGUIMIENTO 2026'!$P$14,INT((ROW()-13)/2),0)),IF(ISBLANK(OFFSET('9. METAS'!$S$20,INT((ROW()-14)/2),0)),"",OFFSET('9. METAS'!$S$20,INT((ROW()-14)/2),0)))</f>
        <v>1000</v>
      </c>
      <c r="M128" s="632">
        <f ca="1">IF(MOD(ROW()-13,2)=0,IF(ISBLANK(OFFSET('11. SEGUIMIENTO 2026'!$Q$14,INT((ROW()-13)/2),0)),"",OFFSET('11. SEGUIMIENTO 2026'!$Q$14,INT((ROW()-13)/2),0)),IF(ISBLANK(OFFSET('9. METAS'!$T$20,INT((ROW()-14)/2),0)),"",OFFSET('9. METAS'!$T$20,INT((ROW()-14)/2),0)))</f>
        <v>1000</v>
      </c>
      <c r="N128" s="685"/>
      <c r="O128" s="689"/>
      <c r="P128" s="691"/>
      <c r="Q128" s="83"/>
      <c r="R128" s="83"/>
      <c r="S128" s="83"/>
      <c r="T128" s="83"/>
      <c r="U128" s="83"/>
      <c r="V128" s="83"/>
      <c r="W128" s="83"/>
      <c r="X128" s="83"/>
      <c r="Y128" s="83"/>
      <c r="Z128" s="83"/>
    </row>
    <row r="129" spans="1:26" ht="92.25" customHeight="1">
      <c r="A129" s="83"/>
      <c r="B129" s="83"/>
      <c r="C129" s="641" t="str">
        <f ca="1">IF(ISBLANK(OFFSET('5. Pp (3 años)'!$C$46,INT((ROW()-13)/2),0)),"",OFFSET('5. Pp (3 años)'!$C$46,INT((ROW()-13)/2),0))</f>
        <v>Actividad</v>
      </c>
      <c r="D129" s="643" t="str">
        <f ca="1">IF(ISBLANK(OFFSET('5. Pp (3 años)'!$D$46,INT((ROW()-13)/2),0)),"",OFFSET('5. Pp (3 años)'!$D$46,INT((ROW()-13)/2),0))</f>
        <v>3.1.1.1.12.2 Supervisión y prevención de riesgos en eventos masivos, espacios públicos y operativos especiales.</v>
      </c>
      <c r="E129" s="643" t="str">
        <f ca="1">IF(ISBLANK(OFFSET('5. Pp (3 años)'!$E$46,INT((ROW()-13)/2),0)),"",OFFSET('5. Pp (3 años)'!$E$46,INT((ROW()-13)/2),0))</f>
        <v>PSPR: Porcentaje de servicios de supervisión y prevención de riesgos realizados.</v>
      </c>
      <c r="F129" s="645" t="str">
        <f ca="1">IF(ISBLANK(OFFSET('5. Pp (3 años)'!$K$46,INT((ROW()-13)/2),0)),"",OFFSET('5. Pp (3 años)'!$K$46,INT((ROW()-13)/2),0))</f>
        <v>Ascendente</v>
      </c>
      <c r="G129" s="646" t="str">
        <f ca="1">IF(ISBLANK(OFFSET('5. Pp (3 años)'!$H$46,INT((ROW()-13)/2),0)),"",OFFSET('5. Pp (3 años)'!$H$46,INT((ROW()-13)/2),0))</f>
        <v>Trimestral</v>
      </c>
      <c r="H129" s="648">
        <f ca="1">IF(ISBLANK(OFFSET('9. METAS'!$K$20,INT((ROW()-13)/2),0)),"",OFFSET('9. METAS'!$K$20,INT((ROW()-13)/2),0))</f>
        <v>1900</v>
      </c>
      <c r="I129" s="650" t="s">
        <v>1697</v>
      </c>
      <c r="J129" s="630">
        <f ca="1">IF(MOD(ROW()-13,2)=0,IF(ISBLANK(OFFSET('11. SEGUIMIENTO 2026'!$N$14,INT((ROW()-13)/2),0)),"",OFFSET('11. SEGUIMIENTO 2026'!$N$14,INT((ROW()-13)/2),0)),IF(ISBLANK(OFFSET('9. METAS'!$Q$20,INT((ROW()-14)/2),0)),"",OFFSET('9. METAS'!$Q$20,INT((ROW()-14)/2),0)))</f>
        <v>441</v>
      </c>
      <c r="K129" s="631">
        <f ca="1">IF(MOD(ROW()-13,2)=0,IF(ISBLANK(OFFSET('11. SEGUIMIENTO 2026'!$O$14,INT((ROW()-13)/2),0)),"",OFFSET('11. SEGUIMIENTO 2026'!$O$14,INT((ROW()-13)/2),0)),IF(ISBLANK(OFFSET('9. METAS'!$R$20,INT((ROW()-14)/2),0)),"",OFFSET('9. METAS'!$R$20,INT((ROW()-14)/2),0)))</f>
        <v>346</v>
      </c>
      <c r="L129" s="631" t="s">
        <v>1807</v>
      </c>
      <c r="M129" s="632" t="s">
        <v>1807</v>
      </c>
      <c r="N129" s="684">
        <f ca="1">IFERROR(K129/K130,"ND")</f>
        <v>0.72842105263157897</v>
      </c>
      <c r="O129" s="688">
        <f ca="1">IFERROR(((J129+K129)/H129),"ND")</f>
        <v>0.41421052631578947</v>
      </c>
      <c r="P129" s="690" t="s">
        <v>1758</v>
      </c>
      <c r="Q129" s="83"/>
      <c r="R129" s="83"/>
      <c r="S129" s="83"/>
      <c r="T129" s="83"/>
      <c r="U129" s="83"/>
      <c r="V129" s="83"/>
      <c r="W129" s="83"/>
      <c r="X129" s="83"/>
      <c r="Y129" s="83"/>
      <c r="Z129" s="83"/>
    </row>
    <row r="130" spans="1:26" ht="92.25" customHeight="1">
      <c r="A130" s="83"/>
      <c r="B130" s="83"/>
      <c r="C130" s="642"/>
      <c r="D130" s="644"/>
      <c r="E130" s="644"/>
      <c r="F130" s="644"/>
      <c r="G130" s="647"/>
      <c r="H130" s="649"/>
      <c r="I130" s="651"/>
      <c r="J130" s="630">
        <f ca="1">IF(MOD(ROW()-13,2)=0,IF(ISBLANK(OFFSET('11. SEGUIMIENTO 2026'!$N$14,INT((ROW()-13)/2),0)),"",OFFSET('11. SEGUIMIENTO 2026'!$N$14,INT((ROW()-13)/2),0)),IF(ISBLANK(OFFSET('9. METAS'!$Q$20,INT((ROW()-14)/2),0)),"",OFFSET('9. METAS'!$Q$20,INT((ROW()-14)/2),0)))</f>
        <v>475</v>
      </c>
      <c r="K130" s="631">
        <f ca="1">IF(MOD(ROW()-13,2)=0,IF(ISBLANK(OFFSET('11. SEGUIMIENTO 2026'!$O$14,INT((ROW()-13)/2),0)),"",OFFSET('11. SEGUIMIENTO 2026'!$O$14,INT((ROW()-13)/2),0)),IF(ISBLANK(OFFSET('9. METAS'!$R$20,INT((ROW()-14)/2),0)),"",OFFSET('9. METAS'!$R$20,INT((ROW()-14)/2),0)))</f>
        <v>475</v>
      </c>
      <c r="L130" s="631">
        <f ca="1">IF(MOD(ROW()-13,2)=0,IF(ISBLANK(OFFSET('11. SEGUIMIENTO 2026'!$P$14,INT((ROW()-13)/2),0)),"",OFFSET('11. SEGUIMIENTO 2026'!$P$14,INT((ROW()-13)/2),0)),IF(ISBLANK(OFFSET('9. METAS'!$S$20,INT((ROW()-14)/2),0)),"",OFFSET('9. METAS'!$S$20,INT((ROW()-14)/2),0)))</f>
        <v>475</v>
      </c>
      <c r="M130" s="632">
        <f ca="1">IF(MOD(ROW()-13,2)=0,IF(ISBLANK(OFFSET('11. SEGUIMIENTO 2026'!$Q$14,INT((ROW()-13)/2),0)),"",OFFSET('11. SEGUIMIENTO 2026'!$Q$14,INT((ROW()-13)/2),0)),IF(ISBLANK(OFFSET('9. METAS'!$T$20,INT((ROW()-14)/2),0)),"",OFFSET('9. METAS'!$T$20,INT((ROW()-14)/2),0)))</f>
        <v>475</v>
      </c>
      <c r="N130" s="685"/>
      <c r="O130" s="689"/>
      <c r="P130" s="691"/>
      <c r="Q130" s="83"/>
      <c r="R130" s="83"/>
      <c r="S130" s="83"/>
      <c r="T130" s="83"/>
      <c r="U130" s="83"/>
      <c r="V130" s="83"/>
      <c r="W130" s="83"/>
      <c r="X130" s="83"/>
      <c r="Y130" s="83"/>
      <c r="Z130" s="83"/>
    </row>
    <row r="131" spans="1:26" ht="92.25" customHeight="1">
      <c r="A131" s="83"/>
      <c r="B131" s="83"/>
      <c r="C131" s="641" t="str">
        <f ca="1">IF(ISBLANK(OFFSET('5. Pp (3 años)'!$C$46,INT((ROW()-13)/2),0)),"",OFFSET('5. Pp (3 años)'!$C$46,INT((ROW()-13)/2),0))</f>
        <v>Actividad</v>
      </c>
      <c r="D131" s="643" t="str">
        <f ca="1">IF(ISBLANK(OFFSET('5. Pp (3 años)'!$D$46,INT((ROW()-13)/2),0)),"",OFFSET('5. Pp (3 años)'!$D$46,INT((ROW()-13)/2),0))</f>
        <v>3.1.1.1.12.3 Capacitación en prevención de riesgos dirigida a niñas y niños.</v>
      </c>
      <c r="E131" s="643" t="str">
        <f ca="1">IF(ISBLANK(OFFSET('5. Pp (3 años)'!$E$46,INT((ROW()-13)/2),0)),"",OFFSET('5. Pp (3 años)'!$E$46,INT((ROW()-13)/2),0))</f>
        <v>PNNC: Porcentaje de niñas y niños capacitados.</v>
      </c>
      <c r="F131" s="645" t="str">
        <f ca="1">IF(ISBLANK(OFFSET('5. Pp (3 años)'!$K$46,INT((ROW()-13)/2),0)),"",OFFSET('5. Pp (3 años)'!$K$46,INT((ROW()-13)/2),0))</f>
        <v>Ascendente</v>
      </c>
      <c r="G131" s="646" t="str">
        <f ca="1">IF(ISBLANK(OFFSET('5. Pp (3 años)'!$H$46,INT((ROW()-13)/2),0)),"",OFFSET('5. Pp (3 años)'!$H$46,INT((ROW()-13)/2),0))</f>
        <v>Trimestral</v>
      </c>
      <c r="H131" s="648">
        <f ca="1">IF(ISBLANK(OFFSET('9. METAS'!$K$20,INT((ROW()-13)/2),0)),"",OFFSET('9. METAS'!$K$20,INT((ROW()-13)/2),0))</f>
        <v>8000</v>
      </c>
      <c r="I131" s="650" t="s">
        <v>1697</v>
      </c>
      <c r="J131" s="630">
        <f ca="1">IF(MOD(ROW()-13,2)=0,IF(ISBLANK(OFFSET('11. SEGUIMIENTO 2026'!$N$14,INT((ROW()-13)/2),0)),"",OFFSET('11. SEGUIMIENTO 2026'!$N$14,INT((ROW()-13)/2),0)),IF(ISBLANK(OFFSET('9. METAS'!$Q$20,INT((ROW()-14)/2),0)),"",OFFSET('9. METAS'!$Q$20,INT((ROW()-14)/2),0)))</f>
        <v>1493</v>
      </c>
      <c r="K131" s="631">
        <f ca="1">IF(MOD(ROW()-13,2)=0,IF(ISBLANK(OFFSET('11. SEGUIMIENTO 2026'!$O$14,INT((ROW()-13)/2),0)),"",OFFSET('11. SEGUIMIENTO 2026'!$O$14,INT((ROW()-13)/2),0)),IF(ISBLANK(OFFSET('9. METAS'!$R$20,INT((ROW()-14)/2),0)),"",OFFSET('9. METAS'!$R$20,INT((ROW()-14)/2),0)))</f>
        <v>1265</v>
      </c>
      <c r="L131" s="631" t="s">
        <v>1807</v>
      </c>
      <c r="M131" s="632" t="s">
        <v>1807</v>
      </c>
      <c r="N131" s="684">
        <f ca="1">IFERROR(K131/K132,"ND")</f>
        <v>0.63249999999999995</v>
      </c>
      <c r="O131" s="688">
        <f ca="1">IFERROR(((J131+K131)/H131),"ND")</f>
        <v>0.34475</v>
      </c>
      <c r="P131" s="690" t="s">
        <v>1759</v>
      </c>
      <c r="Q131" s="83"/>
      <c r="R131" s="83"/>
      <c r="S131" s="83"/>
      <c r="T131" s="83"/>
      <c r="U131" s="83"/>
      <c r="V131" s="83"/>
      <c r="W131" s="83"/>
      <c r="X131" s="83"/>
      <c r="Y131" s="83"/>
      <c r="Z131" s="83"/>
    </row>
    <row r="132" spans="1:26" ht="92.25" customHeight="1">
      <c r="A132" s="83"/>
      <c r="B132" s="83"/>
      <c r="C132" s="642"/>
      <c r="D132" s="644"/>
      <c r="E132" s="644"/>
      <c r="F132" s="644"/>
      <c r="G132" s="647"/>
      <c r="H132" s="649"/>
      <c r="I132" s="651"/>
      <c r="J132" s="630">
        <f ca="1">IF(MOD(ROW()-13,2)=0,IF(ISBLANK(OFFSET('11. SEGUIMIENTO 2026'!$N$14,INT((ROW()-13)/2),0)),"",OFFSET('11. SEGUIMIENTO 2026'!$N$14,INT((ROW()-13)/2),0)),IF(ISBLANK(OFFSET('9. METAS'!$Q$20,INT((ROW()-14)/2),0)),"",OFFSET('9. METAS'!$Q$20,INT((ROW()-14)/2),0)))</f>
        <v>2000</v>
      </c>
      <c r="K132" s="631">
        <f ca="1">IF(MOD(ROW()-13,2)=0,IF(ISBLANK(OFFSET('11. SEGUIMIENTO 2026'!$O$14,INT((ROW()-13)/2),0)),"",OFFSET('11. SEGUIMIENTO 2026'!$O$14,INT((ROW()-13)/2),0)),IF(ISBLANK(OFFSET('9. METAS'!$R$20,INT((ROW()-14)/2),0)),"",OFFSET('9. METAS'!$R$20,INT((ROW()-14)/2),0)))</f>
        <v>2000</v>
      </c>
      <c r="L132" s="631">
        <f ca="1">IF(MOD(ROW()-13,2)=0,IF(ISBLANK(OFFSET('11. SEGUIMIENTO 2026'!$P$14,INT((ROW()-13)/2),0)),"",OFFSET('11. SEGUIMIENTO 2026'!$P$14,INT((ROW()-13)/2),0)),IF(ISBLANK(OFFSET('9. METAS'!$S$20,INT((ROW()-14)/2),0)),"",OFFSET('9. METAS'!$S$20,INT((ROW()-14)/2),0)))</f>
        <v>2000</v>
      </c>
      <c r="M132" s="632">
        <f ca="1">IF(MOD(ROW()-13,2)=0,IF(ISBLANK(OFFSET('11. SEGUIMIENTO 2026'!$Q$14,INT((ROW()-13)/2),0)),"",OFFSET('11. SEGUIMIENTO 2026'!$Q$14,INT((ROW()-13)/2),0)),IF(ISBLANK(OFFSET('9. METAS'!$T$20,INT((ROW()-14)/2),0)),"",OFFSET('9. METAS'!$T$20,INT((ROW()-14)/2),0)))</f>
        <v>2000</v>
      </c>
      <c r="N132" s="685"/>
      <c r="O132" s="689"/>
      <c r="P132" s="691"/>
      <c r="Q132" s="83"/>
      <c r="R132" s="83"/>
      <c r="S132" s="83"/>
      <c r="T132" s="83"/>
      <c r="U132" s="83"/>
      <c r="V132" s="83"/>
      <c r="W132" s="83"/>
      <c r="X132" s="83"/>
      <c r="Y132" s="83"/>
      <c r="Z132" s="83"/>
    </row>
    <row r="133" spans="1:26" ht="92.25" customHeight="1">
      <c r="A133" s="83"/>
      <c r="B133" s="83"/>
      <c r="C133" s="641" t="str">
        <f ca="1">IF(ISBLANK(OFFSET('5. Pp (3 años)'!$C$46,INT((ROW()-13)/2),0)),"",OFFSET('5. Pp (3 años)'!$C$46,INT((ROW()-13)/2),0))</f>
        <v>Actividad</v>
      </c>
      <c r="D133" s="643" t="str">
        <f ca="1">IF(ISBLANK(OFFSET('5. Pp (3 años)'!$D$46,INT((ROW()-13)/2),0)),"",OFFSET('5. Pp (3 años)'!$D$46,INT((ROW()-13)/2),0))</f>
        <v>3.1.1.1.12.4 Revisión de medidas de seguridad en establecimientos hoteleros, restauranteros y comerciales</v>
      </c>
      <c r="E133" s="643" t="str">
        <f ca="1">IF(ISBLANK(OFFSET('5. Pp (3 años)'!$E$46,INT((ROW()-13)/2),0)),"",OFFSET('5. Pp (3 años)'!$E$46,INT((ROW()-13)/2),0))</f>
        <v>PEMS: Porcentaje de establecimientos con medidas de seguridad revisados.</v>
      </c>
      <c r="F133" s="645" t="str">
        <f ca="1">IF(ISBLANK(OFFSET('5. Pp (3 años)'!$K$46,INT((ROW()-13)/2),0)),"",OFFSET('5. Pp (3 años)'!$K$46,INT((ROW()-13)/2),0))</f>
        <v>Ascendente</v>
      </c>
      <c r="G133" s="646" t="str">
        <f ca="1">IF(ISBLANK(OFFSET('5. Pp (3 años)'!$H$46,INT((ROW()-13)/2),0)),"",OFFSET('5. Pp (3 años)'!$H$46,INT((ROW()-13)/2),0))</f>
        <v>Trimestral</v>
      </c>
      <c r="H133" s="648">
        <f ca="1">IF(ISBLANK(OFFSET('9. METAS'!$K$20,INT((ROW()-13)/2),0)),"",OFFSET('9. METAS'!$K$20,INT((ROW()-13)/2),0))</f>
        <v>80</v>
      </c>
      <c r="I133" s="650" t="s">
        <v>1697</v>
      </c>
      <c r="J133" s="630">
        <f ca="1">IF(MOD(ROW()-13,2)=0,IF(ISBLANK(OFFSET('11. SEGUIMIENTO 2026'!$N$14,INT((ROW()-13)/2),0)),"",OFFSET('11. SEGUIMIENTO 2026'!$N$14,INT((ROW()-13)/2),0)),IF(ISBLANK(OFFSET('9. METAS'!$Q$20,INT((ROW()-14)/2),0)),"",OFFSET('9. METAS'!$Q$20,INT((ROW()-14)/2),0)))</f>
        <v>4</v>
      </c>
      <c r="K133" s="631">
        <f ca="1">IF(MOD(ROW()-13,2)=0,IF(ISBLANK(OFFSET('11. SEGUIMIENTO 2026'!$O$14,INT((ROW()-13)/2),0)),"",OFFSET('11. SEGUIMIENTO 2026'!$O$14,INT((ROW()-13)/2),0)),IF(ISBLANK(OFFSET('9. METAS'!$R$20,INT((ROW()-14)/2),0)),"",OFFSET('9. METAS'!$R$20,INT((ROW()-14)/2),0)))</f>
        <v>12</v>
      </c>
      <c r="L133" s="631" t="s">
        <v>1807</v>
      </c>
      <c r="M133" s="632" t="s">
        <v>1807</v>
      </c>
      <c r="N133" s="684">
        <f ca="1">IFERROR(K133/K134,"ND")</f>
        <v>0.6</v>
      </c>
      <c r="O133" s="688">
        <f ca="1">IFERROR(((J133+K133)/H133),"ND")</f>
        <v>0.2</v>
      </c>
      <c r="P133" s="690" t="s">
        <v>1760</v>
      </c>
      <c r="Q133" s="83"/>
      <c r="R133" s="83"/>
      <c r="S133" s="83"/>
      <c r="T133" s="83"/>
      <c r="U133" s="83"/>
      <c r="V133" s="83"/>
      <c r="W133" s="83"/>
      <c r="X133" s="83"/>
      <c r="Y133" s="83"/>
      <c r="Z133" s="83"/>
    </row>
    <row r="134" spans="1:26" ht="92.25" customHeight="1">
      <c r="A134" s="83"/>
      <c r="B134" s="83"/>
      <c r="C134" s="642"/>
      <c r="D134" s="644"/>
      <c r="E134" s="644"/>
      <c r="F134" s="644"/>
      <c r="G134" s="647"/>
      <c r="H134" s="649"/>
      <c r="I134" s="651"/>
      <c r="J134" s="630">
        <f ca="1">IF(MOD(ROW()-13,2)=0,IF(ISBLANK(OFFSET('11. SEGUIMIENTO 2026'!$N$14,INT((ROW()-13)/2),0)),"",OFFSET('11. SEGUIMIENTO 2026'!$N$14,INT((ROW()-13)/2),0)),IF(ISBLANK(OFFSET('9. METAS'!$Q$20,INT((ROW()-14)/2),0)),"",OFFSET('9. METAS'!$Q$20,INT((ROW()-14)/2),0)))</f>
        <v>20</v>
      </c>
      <c r="K134" s="631">
        <f ca="1">IF(MOD(ROW()-13,2)=0,IF(ISBLANK(OFFSET('11. SEGUIMIENTO 2026'!$O$14,INT((ROW()-13)/2),0)),"",OFFSET('11. SEGUIMIENTO 2026'!$O$14,INT((ROW()-13)/2),0)),IF(ISBLANK(OFFSET('9. METAS'!$R$20,INT((ROW()-14)/2),0)),"",OFFSET('9. METAS'!$R$20,INT((ROW()-14)/2),0)))</f>
        <v>20</v>
      </c>
      <c r="L134" s="631">
        <f ca="1">IF(MOD(ROW()-13,2)=0,IF(ISBLANK(OFFSET('11. SEGUIMIENTO 2026'!$P$14,INT((ROW()-13)/2),0)),"",OFFSET('11. SEGUIMIENTO 2026'!$P$14,INT((ROW()-13)/2),0)),IF(ISBLANK(OFFSET('9. METAS'!$S$20,INT((ROW()-14)/2),0)),"",OFFSET('9. METAS'!$S$20,INT((ROW()-14)/2),0)))</f>
        <v>20</v>
      </c>
      <c r="M134" s="632">
        <f ca="1">IF(MOD(ROW()-13,2)=0,IF(ISBLANK(OFFSET('11. SEGUIMIENTO 2026'!$Q$14,INT((ROW()-13)/2),0)),"",OFFSET('11. SEGUIMIENTO 2026'!$Q$14,INT((ROW()-13)/2),0)),IF(ISBLANK(OFFSET('9. METAS'!$T$20,INT((ROW()-14)/2),0)),"",OFFSET('9. METAS'!$T$20,INT((ROW()-14)/2),0)))</f>
        <v>20</v>
      </c>
      <c r="N134" s="685"/>
      <c r="O134" s="689"/>
      <c r="P134" s="691"/>
      <c r="Q134" s="83"/>
      <c r="R134" s="83"/>
      <c r="S134" s="83"/>
      <c r="T134" s="83"/>
      <c r="U134" s="83"/>
      <c r="V134" s="83"/>
      <c r="W134" s="83"/>
      <c r="X134" s="83"/>
      <c r="Y134" s="83"/>
      <c r="Z134" s="83"/>
    </row>
    <row r="135" spans="1:26" ht="92.25" customHeight="1">
      <c r="A135" s="83"/>
      <c r="B135" s="83"/>
      <c r="C135" s="641" t="str">
        <f ca="1">IF(ISBLANK(OFFSET('5. Pp (3 años)'!$C$46,INT((ROW()-13)/2),0)),"",OFFSET('5. Pp (3 años)'!$C$46,INT((ROW()-13)/2),0))</f>
        <v>Actividad</v>
      </c>
      <c r="D135" s="643" t="str">
        <f ca="1">IF(ISBLANK(OFFSET('5. Pp (3 años)'!$D$46,INT((ROW()-13)/2),0)),"",OFFSET('5. Pp (3 años)'!$D$46,INT((ROW()-13)/2),0))</f>
        <v>3.1.1.1.12.5 Atención, coordinación y seguimiento de llamadas de auxilio en servicios de emergencia.</v>
      </c>
      <c r="E135" s="643" t="str">
        <f ca="1">IF(ISBLANK(OFFSET('5. Pp (3 años)'!$E$46,INT((ROW()-13)/2),0)),"",OFFSET('5. Pp (3 años)'!$E$46,INT((ROW()-13)/2),0))</f>
        <v>PLLA: Porcentaje de Llamadas de auxilio atendidas</v>
      </c>
      <c r="F135" s="645" t="str">
        <f ca="1">IF(ISBLANK(OFFSET('5. Pp (3 años)'!$K$46,INT((ROW()-13)/2),0)),"",OFFSET('5. Pp (3 años)'!$K$46,INT((ROW()-13)/2),0))</f>
        <v>Ascendente</v>
      </c>
      <c r="G135" s="646" t="str">
        <f ca="1">IF(ISBLANK(OFFSET('5. Pp (3 años)'!$H$46,INT((ROW()-13)/2),0)),"",OFFSET('5. Pp (3 años)'!$H$46,INT((ROW()-13)/2),0))</f>
        <v>Trimestral</v>
      </c>
      <c r="H135" s="648">
        <f ca="1">IF(ISBLANK(OFFSET('9. METAS'!$K$20,INT((ROW()-13)/2),0)),"",OFFSET('9. METAS'!$K$20,INT((ROW()-13)/2),0))</f>
        <v>9000</v>
      </c>
      <c r="I135" s="650" t="s">
        <v>1697</v>
      </c>
      <c r="J135" s="630">
        <f ca="1">IF(MOD(ROW()-13,2)=0,IF(ISBLANK(OFFSET('11. SEGUIMIENTO 2026'!$N$14,INT((ROW()-13)/2),0)),"",OFFSET('11. SEGUIMIENTO 2026'!$N$14,INT((ROW()-13)/2),0)),IF(ISBLANK(OFFSET('9. METAS'!$Q$20,INT((ROW()-14)/2),0)),"",OFFSET('9. METAS'!$Q$20,INT((ROW()-14)/2),0)))</f>
        <v>2446</v>
      </c>
      <c r="K135" s="631">
        <f ca="1">IF(MOD(ROW()-13,2)=0,IF(ISBLANK(OFFSET('11. SEGUIMIENTO 2026'!$O$14,INT((ROW()-13)/2),0)),"",OFFSET('11. SEGUIMIENTO 2026'!$O$14,INT((ROW()-13)/2),0)),IF(ISBLANK(OFFSET('9. METAS'!$R$20,INT((ROW()-14)/2),0)),"",OFFSET('9. METAS'!$R$20,INT((ROW()-14)/2),0)))</f>
        <v>3042</v>
      </c>
      <c r="L135" s="631" t="s">
        <v>1807</v>
      </c>
      <c r="M135" s="632" t="s">
        <v>1807</v>
      </c>
      <c r="N135" s="684">
        <f ca="1">IFERROR(K135/K136,"ND")</f>
        <v>1.3520000000000001</v>
      </c>
      <c r="O135" s="688">
        <f ca="1">IFERROR(((J135+K135)/H135),"ND")</f>
        <v>0.60977777777777775</v>
      </c>
      <c r="P135" s="690" t="s">
        <v>1761</v>
      </c>
      <c r="Q135" s="83"/>
      <c r="R135" s="83"/>
      <c r="S135" s="83"/>
      <c r="T135" s="83"/>
      <c r="U135" s="83"/>
      <c r="V135" s="83"/>
      <c r="W135" s="83"/>
      <c r="X135" s="83"/>
      <c r="Y135" s="83"/>
      <c r="Z135" s="83"/>
    </row>
    <row r="136" spans="1:26" ht="92.25" customHeight="1">
      <c r="A136" s="83"/>
      <c r="B136" s="83"/>
      <c r="C136" s="642"/>
      <c r="D136" s="644"/>
      <c r="E136" s="644"/>
      <c r="F136" s="644"/>
      <c r="G136" s="647"/>
      <c r="H136" s="649"/>
      <c r="I136" s="651"/>
      <c r="J136" s="630">
        <f ca="1">IF(MOD(ROW()-13,2)=0,IF(ISBLANK(OFFSET('11. SEGUIMIENTO 2026'!$N$14,INT((ROW()-13)/2),0)),"",OFFSET('11. SEGUIMIENTO 2026'!$N$14,INT((ROW()-13)/2),0)),IF(ISBLANK(OFFSET('9. METAS'!$Q$20,INT((ROW()-14)/2),0)),"",OFFSET('9. METAS'!$Q$20,INT((ROW()-14)/2),0)))</f>
        <v>2250</v>
      </c>
      <c r="K136" s="631">
        <f ca="1">IF(MOD(ROW()-13,2)=0,IF(ISBLANK(OFFSET('11. SEGUIMIENTO 2026'!$O$14,INT((ROW()-13)/2),0)),"",OFFSET('11. SEGUIMIENTO 2026'!$O$14,INT((ROW()-13)/2),0)),IF(ISBLANK(OFFSET('9. METAS'!$R$20,INT((ROW()-14)/2),0)),"",OFFSET('9. METAS'!$R$20,INT((ROW()-14)/2),0)))</f>
        <v>2250</v>
      </c>
      <c r="L136" s="631">
        <f ca="1">IF(MOD(ROW()-13,2)=0,IF(ISBLANK(OFFSET('11. SEGUIMIENTO 2026'!$P$14,INT((ROW()-13)/2),0)),"",OFFSET('11. SEGUIMIENTO 2026'!$P$14,INT((ROW()-13)/2),0)),IF(ISBLANK(OFFSET('9. METAS'!$S$20,INT((ROW()-14)/2),0)),"",OFFSET('9. METAS'!$S$20,INT((ROW()-14)/2),0)))</f>
        <v>2250</v>
      </c>
      <c r="M136" s="632">
        <f ca="1">IF(MOD(ROW()-13,2)=0,IF(ISBLANK(OFFSET('11. SEGUIMIENTO 2026'!$Q$14,INT((ROW()-13)/2),0)),"",OFFSET('11. SEGUIMIENTO 2026'!$Q$14,INT((ROW()-13)/2),0)),IF(ISBLANK(OFFSET('9. METAS'!$T$20,INT((ROW()-14)/2),0)),"",OFFSET('9. METAS'!$T$20,INT((ROW()-14)/2),0)))</f>
        <v>2250</v>
      </c>
      <c r="N136" s="685"/>
      <c r="O136" s="689"/>
      <c r="P136" s="691"/>
      <c r="Q136" s="83"/>
      <c r="R136" s="83"/>
      <c r="S136" s="83"/>
      <c r="T136" s="83"/>
      <c r="U136" s="83"/>
      <c r="V136" s="83"/>
      <c r="W136" s="83"/>
      <c r="X136" s="83"/>
      <c r="Y136" s="83"/>
      <c r="Z136" s="83"/>
    </row>
    <row r="137" spans="1:26" ht="92.25" customHeight="1">
      <c r="A137" s="83"/>
      <c r="B137" s="83"/>
      <c r="C137" s="641" t="str">
        <f ca="1">IF(ISBLANK(OFFSET('5. Pp (3 años)'!$C$46,INT((ROW()-13)/2),0)),"",OFFSET('5. Pp (3 años)'!$C$46,INT((ROW()-13)/2),0))</f>
        <v>Actividad</v>
      </c>
      <c r="D137" s="643" t="str">
        <f ca="1">IF(ISBLANK(OFFSET('5. Pp (3 años)'!$D$46,INT((ROW()-13)/2),0)),"",OFFSET('5. Pp (3 años)'!$D$46,INT((ROW()-13)/2),0))</f>
        <v>3.1.1.1.12.6 Capacitación a elementos del H. Cuerpo de Bomberos, rescate, Emergencias Medicas y Desastres.</v>
      </c>
      <c r="E137" s="643" t="str">
        <f ca="1">IF(ISBLANK(OFFSET('5. Pp (3 años)'!$E$46,INT((ROW()-13)/2),0)),"",OFFSET('5. Pp (3 años)'!$E$46,INT((ROW()-13)/2),0))</f>
        <v>PHBC: Porcentaje de elementos del Honorable Cuerpo de Bomberos capacitados.</v>
      </c>
      <c r="F137" s="645" t="str">
        <f ca="1">IF(ISBLANK(OFFSET('5. Pp (3 años)'!$K$46,INT((ROW()-13)/2),0)),"",OFFSET('5. Pp (3 años)'!$K$46,INT((ROW()-13)/2),0))</f>
        <v>Ascendente</v>
      </c>
      <c r="G137" s="646" t="str">
        <f ca="1">IF(ISBLANK(OFFSET('5. Pp (3 años)'!$H$46,INT((ROW()-13)/2),0)),"",OFFSET('5. Pp (3 años)'!$H$46,INT((ROW()-13)/2),0))</f>
        <v>Trimestral</v>
      </c>
      <c r="H137" s="648">
        <f ca="1">IF(ISBLANK(OFFSET('9. METAS'!$K$20,INT((ROW()-13)/2),0)),"",OFFSET('9. METAS'!$K$20,INT((ROW()-13)/2),0))</f>
        <v>160</v>
      </c>
      <c r="I137" s="650" t="s">
        <v>1697</v>
      </c>
      <c r="J137" s="630">
        <f ca="1">IF(MOD(ROW()-13,2)=0,IF(ISBLANK(OFFSET('11. SEGUIMIENTO 2026'!$N$14,INT((ROW()-13)/2),0)),"",OFFSET('11. SEGUIMIENTO 2026'!$N$14,INT((ROW()-13)/2),0)),IF(ISBLANK(OFFSET('9. METAS'!$Q$20,INT((ROW()-14)/2),0)),"",OFFSET('9. METAS'!$Q$20,INT((ROW()-14)/2),0)))</f>
        <v>18</v>
      </c>
      <c r="K137" s="631">
        <f ca="1">IF(MOD(ROW()-13,2)=0,IF(ISBLANK(OFFSET('11. SEGUIMIENTO 2026'!$O$14,INT((ROW()-13)/2),0)),"",OFFSET('11. SEGUIMIENTO 2026'!$O$14,INT((ROW()-13)/2),0)),IF(ISBLANK(OFFSET('9. METAS'!$R$20,INT((ROW()-14)/2),0)),"",OFFSET('9. METAS'!$R$20,INT((ROW()-14)/2),0)))</f>
        <v>170</v>
      </c>
      <c r="L137" s="631" t="s">
        <v>1807</v>
      </c>
      <c r="M137" s="632" t="s">
        <v>1807</v>
      </c>
      <c r="N137" s="684">
        <f ca="1">IFERROR(K137/K138,"ND")</f>
        <v>4.25</v>
      </c>
      <c r="O137" s="688">
        <f ca="1">IFERROR(((J137+K137)/H137),"ND")</f>
        <v>1.175</v>
      </c>
      <c r="P137" s="690" t="s">
        <v>1762</v>
      </c>
      <c r="Q137" s="83"/>
      <c r="R137" s="83"/>
      <c r="S137" s="83"/>
      <c r="T137" s="83"/>
      <c r="U137" s="83"/>
      <c r="V137" s="83"/>
      <c r="W137" s="83"/>
      <c r="X137" s="83"/>
      <c r="Y137" s="83"/>
      <c r="Z137" s="83"/>
    </row>
    <row r="138" spans="1:26" ht="92.25" customHeight="1">
      <c r="A138" s="83"/>
      <c r="B138" s="83"/>
      <c r="C138" s="642"/>
      <c r="D138" s="644"/>
      <c r="E138" s="644"/>
      <c r="F138" s="644"/>
      <c r="G138" s="647"/>
      <c r="H138" s="649"/>
      <c r="I138" s="651"/>
      <c r="J138" s="630">
        <f ca="1">IF(MOD(ROW()-13,2)=0,IF(ISBLANK(OFFSET('11. SEGUIMIENTO 2026'!$N$14,INT((ROW()-13)/2),0)),"",OFFSET('11. SEGUIMIENTO 2026'!$N$14,INT((ROW()-13)/2),0)),IF(ISBLANK(OFFSET('9. METAS'!$Q$20,INT((ROW()-14)/2),0)),"",OFFSET('9. METAS'!$Q$20,INT((ROW()-14)/2),0)))</f>
        <v>40</v>
      </c>
      <c r="K138" s="631">
        <f ca="1">IF(MOD(ROW()-13,2)=0,IF(ISBLANK(OFFSET('11. SEGUIMIENTO 2026'!$O$14,INT((ROW()-13)/2),0)),"",OFFSET('11. SEGUIMIENTO 2026'!$O$14,INT((ROW()-13)/2),0)),IF(ISBLANK(OFFSET('9. METAS'!$R$20,INT((ROW()-14)/2),0)),"",OFFSET('9. METAS'!$R$20,INT((ROW()-14)/2),0)))</f>
        <v>40</v>
      </c>
      <c r="L138" s="631">
        <f ca="1">IF(MOD(ROW()-13,2)=0,IF(ISBLANK(OFFSET('11. SEGUIMIENTO 2026'!$P$14,INT((ROW()-13)/2),0)),"",OFFSET('11. SEGUIMIENTO 2026'!$P$14,INT((ROW()-13)/2),0)),IF(ISBLANK(OFFSET('9. METAS'!$S$20,INT((ROW()-14)/2),0)),"",OFFSET('9. METAS'!$S$20,INT((ROW()-14)/2),0)))</f>
        <v>40</v>
      </c>
      <c r="M138" s="632">
        <f ca="1">IF(MOD(ROW()-13,2)=0,IF(ISBLANK(OFFSET('11. SEGUIMIENTO 2026'!$Q$14,INT((ROW()-13)/2),0)),"",OFFSET('11. SEGUIMIENTO 2026'!$Q$14,INT((ROW()-13)/2),0)),IF(ISBLANK(OFFSET('9. METAS'!$T$20,INT((ROW()-14)/2),0)),"",OFFSET('9. METAS'!$T$20,INT((ROW()-14)/2),0)))</f>
        <v>40</v>
      </c>
      <c r="N138" s="685"/>
      <c r="O138" s="689"/>
      <c r="P138" s="691"/>
      <c r="Q138" s="83"/>
      <c r="R138" s="83"/>
      <c r="S138" s="83"/>
      <c r="T138" s="83"/>
      <c r="U138" s="83"/>
      <c r="V138" s="83"/>
      <c r="W138" s="83"/>
      <c r="X138" s="83"/>
      <c r="Y138" s="83"/>
      <c r="Z138" s="83"/>
    </row>
    <row r="139" spans="1:26" ht="92.25" customHeight="1">
      <c r="A139" s="83"/>
      <c r="B139" s="83"/>
      <c r="C139" s="641" t="str">
        <f ca="1">IF(ISBLANK(OFFSET('5. Pp (3 años)'!$C$46,INT((ROW()-13)/2),0)),"",OFFSET('5. Pp (3 años)'!$C$46,INT((ROW()-13)/2),0))</f>
        <v>Actividad</v>
      </c>
      <c r="D139" s="643" t="str">
        <f ca="1">IF(ISBLANK(OFFSET('5. Pp (3 años)'!$D$46,INT((ROW()-13)/2),0)),"",OFFSET('5. Pp (3 años)'!$D$46,INT((ROW()-13)/2),0))</f>
        <v>3.1.1.1.12.7 Dotación de equipos de protección personal a elementos del H. Cuerpo de Bomberos, rescate, Emergencias Medicas y Desastres.</v>
      </c>
      <c r="E139" s="643" t="str">
        <f ca="1">IF(ISBLANK(OFFSET('5. Pp (3 años)'!$E$46,INT((ROW()-13)/2),0)),"",OFFSET('5. Pp (3 años)'!$E$46,INT((ROW()-13)/2),0))</f>
        <v>PEPP: Porcentaje de equipos de protección personal entregados.</v>
      </c>
      <c r="F139" s="645" t="str">
        <f ca="1">IF(ISBLANK(OFFSET('5. Pp (3 años)'!$K$46,INT((ROW()-13)/2),0)),"",OFFSET('5. Pp (3 años)'!$K$46,INT((ROW()-13)/2),0))</f>
        <v>Ascendente</v>
      </c>
      <c r="G139" s="646" t="str">
        <f ca="1">IF(ISBLANK(OFFSET('5. Pp (3 años)'!$H$46,INT((ROW()-13)/2),0)),"",OFFSET('5. Pp (3 años)'!$H$46,INT((ROW()-13)/2),0))</f>
        <v>Trimestral</v>
      </c>
      <c r="H139" s="648">
        <f ca="1">IF(ISBLANK(OFFSET('9. METAS'!$K$20,INT((ROW()-13)/2),0)),"",OFFSET('9. METAS'!$K$20,INT((ROW()-13)/2),0))</f>
        <v>175</v>
      </c>
      <c r="I139" s="650" t="s">
        <v>1697</v>
      </c>
      <c r="J139" s="630">
        <f ca="1">IF(MOD(ROW()-13,2)=0,IF(ISBLANK(OFFSET('11. SEGUIMIENTO 2026'!$N$14,INT((ROW()-13)/2),0)),"",OFFSET('11. SEGUIMIENTO 2026'!$N$14,INT((ROW()-13)/2),0)),IF(ISBLANK(OFFSET('9. METAS'!$Q$20,INT((ROW()-14)/2),0)),"",OFFSET('9. METAS'!$Q$20,INT((ROW()-14)/2),0)))</f>
        <v>0</v>
      </c>
      <c r="K139" s="631">
        <f ca="1">IF(MOD(ROW()-13,2)=0,IF(ISBLANK(OFFSET('11. SEGUIMIENTO 2026'!$O$14,INT((ROW()-13)/2),0)),"",OFFSET('11. SEGUIMIENTO 2026'!$O$14,INT((ROW()-13)/2),0)),IF(ISBLANK(OFFSET('9. METAS'!$R$20,INT((ROW()-14)/2),0)),"",OFFSET('9. METAS'!$R$20,INT((ROW()-14)/2),0)))</f>
        <v>0</v>
      </c>
      <c r="L139" s="631" t="s">
        <v>1807</v>
      </c>
      <c r="M139" s="632" t="s">
        <v>1807</v>
      </c>
      <c r="N139" s="684">
        <f ca="1">IFERROR(K139/K140,"ND")</f>
        <v>0</v>
      </c>
      <c r="O139" s="688">
        <f ca="1">IFERROR(((J139+K139)/H139),"ND")</f>
        <v>0</v>
      </c>
      <c r="P139" s="690" t="s">
        <v>1763</v>
      </c>
      <c r="Q139" s="83"/>
      <c r="R139" s="83"/>
      <c r="S139" s="83"/>
      <c r="T139" s="83"/>
      <c r="U139" s="83"/>
      <c r="V139" s="83"/>
      <c r="W139" s="83"/>
      <c r="X139" s="83"/>
      <c r="Y139" s="83"/>
      <c r="Z139" s="83"/>
    </row>
    <row r="140" spans="1:26" ht="92.25" customHeight="1">
      <c r="A140" s="83"/>
      <c r="B140" s="83"/>
      <c r="C140" s="642"/>
      <c r="D140" s="644"/>
      <c r="E140" s="644"/>
      <c r="F140" s="644"/>
      <c r="G140" s="647"/>
      <c r="H140" s="649"/>
      <c r="I140" s="651"/>
      <c r="J140" s="630">
        <f ca="1">IF(MOD(ROW()-13,2)=0,IF(ISBLANK(OFFSET('11. SEGUIMIENTO 2026'!$N$14,INT((ROW()-13)/2),0)),"",OFFSET('11. SEGUIMIENTO 2026'!$N$14,INT((ROW()-13)/2),0)),IF(ISBLANK(OFFSET('9. METAS'!$Q$20,INT((ROW()-14)/2),0)),"",OFFSET('9. METAS'!$Q$20,INT((ROW()-14)/2),0)))</f>
        <v>43</v>
      </c>
      <c r="K140" s="631">
        <f ca="1">IF(MOD(ROW()-13,2)=0,IF(ISBLANK(OFFSET('11. SEGUIMIENTO 2026'!$O$14,INT((ROW()-13)/2),0)),"",OFFSET('11. SEGUIMIENTO 2026'!$O$14,INT((ROW()-13)/2),0)),IF(ISBLANK(OFFSET('9. METAS'!$R$20,INT((ROW()-14)/2),0)),"",OFFSET('9. METAS'!$R$20,INT((ROW()-14)/2),0)))</f>
        <v>43</v>
      </c>
      <c r="L140" s="631">
        <f ca="1">IF(MOD(ROW()-13,2)=0,IF(ISBLANK(OFFSET('11. SEGUIMIENTO 2026'!$P$14,INT((ROW()-13)/2),0)),"",OFFSET('11. SEGUIMIENTO 2026'!$P$14,INT((ROW()-13)/2),0)),IF(ISBLANK(OFFSET('9. METAS'!$S$20,INT((ROW()-14)/2),0)),"",OFFSET('9. METAS'!$S$20,INT((ROW()-14)/2),0)))</f>
        <v>44</v>
      </c>
      <c r="M140" s="632">
        <f ca="1">IF(MOD(ROW()-13,2)=0,IF(ISBLANK(OFFSET('11. SEGUIMIENTO 2026'!$Q$14,INT((ROW()-13)/2),0)),"",OFFSET('11. SEGUIMIENTO 2026'!$Q$14,INT((ROW()-13)/2),0)),IF(ISBLANK(OFFSET('9. METAS'!$T$20,INT((ROW()-14)/2),0)),"",OFFSET('9. METAS'!$T$20,INT((ROW()-14)/2),0)))</f>
        <v>45</v>
      </c>
      <c r="N140" s="685"/>
      <c r="O140" s="689"/>
      <c r="P140" s="691"/>
      <c r="Q140" s="83"/>
      <c r="R140" s="83"/>
      <c r="S140" s="83"/>
      <c r="T140" s="83"/>
      <c r="U140" s="83"/>
      <c r="V140" s="83"/>
      <c r="W140" s="83"/>
      <c r="X140" s="83"/>
      <c r="Y140" s="83"/>
      <c r="Z140" s="83"/>
    </row>
    <row r="141" spans="1:26" ht="92.25" customHeight="1">
      <c r="A141" s="83"/>
      <c r="B141" s="83"/>
      <c r="C141" s="641" t="str">
        <f ca="1">IF(ISBLANK(OFFSET('5. Pp (3 años)'!$C$46,INT((ROW()-13)/2),0)),"",OFFSET('5. Pp (3 años)'!$C$46,INT((ROW()-13)/2),0))</f>
        <v>Componente</v>
      </c>
      <c r="D141" s="643" t="str">
        <f ca="1">IF(ISBLANK(OFFSET('5. Pp (3 años)'!$D$46,INT((ROW()-13)/2),0)),"",OFFSET('5. Pp (3 años)'!$D$46,INT((ROW()-13)/2),0))</f>
        <v>3.1.1.1.13 Sesiones de cabildo para la aprobación de los temas y resoluciones del Ayuntamiento celebradas.</v>
      </c>
      <c r="E141" s="643" t="str">
        <f ca="1">IF(ISBLANK(OFFSET('5. Pp (3 años)'!$E$46,INT((ROW()-13)/2),0)),"",OFFSET('5. Pp (3 años)'!$E$46,INT((ROW()-13)/2),0))</f>
        <v>PSCC: Porcentaje de sesiones de cabildo celebradas.</v>
      </c>
      <c r="F141" s="645" t="str">
        <f ca="1">IF(ISBLANK(OFFSET('5. Pp (3 años)'!$K$46,INT((ROW()-13)/2),0)),"",OFFSET('5. Pp (3 años)'!$K$46,INT((ROW()-13)/2),0))</f>
        <v>Ascendente</v>
      </c>
      <c r="G141" s="646" t="str">
        <f ca="1">IF(ISBLANK(OFFSET('5. Pp (3 años)'!$H$46,INT((ROW()-13)/2),0)),"",OFFSET('5. Pp (3 años)'!$H$46,INT((ROW()-13)/2),0))</f>
        <v>Trimestral</v>
      </c>
      <c r="H141" s="648">
        <f ca="1">IF(ISBLANK(OFFSET('9. METAS'!$K$20,INT((ROW()-13)/2),0)),"",OFFSET('9. METAS'!$K$20,INT((ROW()-13)/2),0))</f>
        <v>38</v>
      </c>
      <c r="I141" s="650" t="s">
        <v>1697</v>
      </c>
      <c r="J141" s="630">
        <f ca="1">IF(MOD(ROW()-13,2)=0,IF(ISBLANK(OFFSET('11. SEGUIMIENTO 2026'!$N$14,INT((ROW()-13)/2),0)),"",OFFSET('11. SEGUIMIENTO 2026'!$N$14,INT((ROW()-13)/2),0)),IF(ISBLANK(OFFSET('9. METAS'!$Q$20,INT((ROW()-14)/2),0)),"",OFFSET('9. METAS'!$Q$20,INT((ROW()-14)/2),0)))</f>
        <v>8</v>
      </c>
      <c r="K141" s="631">
        <f ca="1">IF(MOD(ROW()-13,2)=0,IF(ISBLANK(OFFSET('11. SEGUIMIENTO 2026'!$O$14,INT((ROW()-13)/2),0)),"",OFFSET('11. SEGUIMIENTO 2026'!$O$14,INT((ROW()-13)/2),0)),IF(ISBLANK(OFFSET('9. METAS'!$R$20,INT((ROW()-14)/2),0)),"",OFFSET('9. METAS'!$R$20,INT((ROW()-14)/2),0)))</f>
        <v>11</v>
      </c>
      <c r="L141" s="631" t="s">
        <v>1807</v>
      </c>
      <c r="M141" s="632" t="s">
        <v>1807</v>
      </c>
      <c r="N141" s="684">
        <f ca="1">IFERROR(K141/K142,"ND")</f>
        <v>1</v>
      </c>
      <c r="O141" s="688">
        <f ca="1">IFERROR(((J141+K141)/H141),"ND")</f>
        <v>0.5</v>
      </c>
      <c r="P141" s="690" t="s">
        <v>1764</v>
      </c>
      <c r="Q141" s="83"/>
      <c r="R141" s="83"/>
      <c r="S141" s="83"/>
      <c r="T141" s="83"/>
      <c r="U141" s="83"/>
      <c r="V141" s="83"/>
      <c r="W141" s="83"/>
      <c r="X141" s="83"/>
      <c r="Y141" s="83"/>
      <c r="Z141" s="83"/>
    </row>
    <row r="142" spans="1:26" ht="92.25" customHeight="1">
      <c r="A142" s="83"/>
      <c r="B142" s="83"/>
      <c r="C142" s="642"/>
      <c r="D142" s="644"/>
      <c r="E142" s="644"/>
      <c r="F142" s="644"/>
      <c r="G142" s="647"/>
      <c r="H142" s="649"/>
      <c r="I142" s="651"/>
      <c r="J142" s="630">
        <f ca="1">IF(MOD(ROW()-13,2)=0,IF(ISBLANK(OFFSET('11. SEGUIMIENTO 2026'!$N$14,INT((ROW()-13)/2),0)),"",OFFSET('11. SEGUIMIENTO 2026'!$N$14,INT((ROW()-13)/2),0)),IF(ISBLANK(OFFSET('9. METAS'!$Q$20,INT((ROW()-14)/2),0)),"",OFFSET('9. METAS'!$Q$20,INT((ROW()-14)/2),0)))</f>
        <v>8</v>
      </c>
      <c r="K142" s="631">
        <f ca="1">IF(MOD(ROW()-13,2)=0,IF(ISBLANK(OFFSET('11. SEGUIMIENTO 2026'!$O$14,INT((ROW()-13)/2),0)),"",OFFSET('11. SEGUIMIENTO 2026'!$O$14,INT((ROW()-13)/2),0)),IF(ISBLANK(OFFSET('9. METAS'!$R$20,INT((ROW()-14)/2),0)),"",OFFSET('9. METAS'!$R$20,INT((ROW()-14)/2),0)))</f>
        <v>11</v>
      </c>
      <c r="L142" s="631">
        <f ca="1">IF(MOD(ROW()-13,2)=0,IF(ISBLANK(OFFSET('11. SEGUIMIENTO 2026'!$P$14,INT((ROW()-13)/2),0)),"",OFFSET('11. SEGUIMIENTO 2026'!$P$14,INT((ROW()-13)/2),0)),IF(ISBLANK(OFFSET('9. METAS'!$S$20,INT((ROW()-14)/2),0)),"",OFFSET('9. METAS'!$S$20,INT((ROW()-14)/2),0)))</f>
        <v>10</v>
      </c>
      <c r="M142" s="632">
        <f ca="1">IF(MOD(ROW()-13,2)=0,IF(ISBLANK(OFFSET('11. SEGUIMIENTO 2026'!$Q$14,INT((ROW()-13)/2),0)),"",OFFSET('11. SEGUIMIENTO 2026'!$Q$14,INT((ROW()-13)/2),0)),IF(ISBLANK(OFFSET('9. METAS'!$T$20,INT((ROW()-14)/2),0)),"",OFFSET('9. METAS'!$T$20,INT((ROW()-14)/2),0)))</f>
        <v>10</v>
      </c>
      <c r="N142" s="685"/>
      <c r="O142" s="689"/>
      <c r="P142" s="691"/>
      <c r="Q142" s="83"/>
      <c r="R142" s="83"/>
      <c r="S142" s="83"/>
      <c r="T142" s="83"/>
      <c r="U142" s="83"/>
      <c r="V142" s="83"/>
      <c r="W142" s="83"/>
      <c r="X142" s="83"/>
      <c r="Y142" s="83"/>
      <c r="Z142" s="83"/>
    </row>
    <row r="143" spans="1:26" ht="92.25" customHeight="1">
      <c r="A143" s="83"/>
      <c r="B143" s="83"/>
      <c r="C143" s="641" t="str">
        <f ca="1">IF(ISBLANK(OFFSET('5. Pp (3 años)'!$C$46,INT((ROW()-13)/2),0)),"",OFFSET('5. Pp (3 años)'!$C$46,INT((ROW()-13)/2),0))</f>
        <v>Actividad</v>
      </c>
      <c r="D143" s="643" t="str">
        <f ca="1">IF(ISBLANK(OFFSET('5. Pp (3 años)'!$D$46,INT((ROW()-13)/2),0)),"",OFFSET('5. Pp (3 años)'!$D$46,INT((ROW()-13)/2),0))</f>
        <v>3.1.1.1.13.1 Verificación de la asistencia de quienes presiden las Regidurias del H. Ayuntamiento de Benito Juárez.</v>
      </c>
      <c r="E143" s="643" t="str">
        <f ca="1">IF(ISBLANK(OFFSET('5. Pp (3 años)'!$E$46,INT((ROW()-13)/2),0)),"",OFFSET('5. Pp (3 años)'!$E$46,INT((ROW()-13)/2),0))</f>
        <v xml:space="preserve">PRAS: Porcentaje de asistencias a sesiones verificadas. </v>
      </c>
      <c r="F143" s="645" t="str">
        <f ca="1">IF(ISBLANK(OFFSET('5. Pp (3 años)'!$K$46,INT((ROW()-13)/2),0)),"",OFFSET('5. Pp (3 años)'!$K$46,INT((ROW()-13)/2),0))</f>
        <v>Ascendente</v>
      </c>
      <c r="G143" s="646" t="str">
        <f ca="1">IF(ISBLANK(OFFSET('5. Pp (3 años)'!$H$46,INT((ROW()-13)/2),0)),"",OFFSET('5. Pp (3 años)'!$H$46,INT((ROW()-13)/2),0))</f>
        <v>Trimestral</v>
      </c>
      <c r="H143" s="648">
        <f ca="1">IF(ISBLANK(OFFSET('9. METAS'!$K$20,INT((ROW()-13)/2),0)),"",OFFSET('9. METAS'!$K$20,INT((ROW()-13)/2),0))</f>
        <v>405</v>
      </c>
      <c r="I143" s="650" t="s">
        <v>1697</v>
      </c>
      <c r="J143" s="630">
        <f ca="1">IF(MOD(ROW()-13,2)=0,IF(ISBLANK(OFFSET('11. SEGUIMIENTO 2026'!$N$14,INT((ROW()-13)/2),0)),"",OFFSET('11. SEGUIMIENTO 2026'!$N$14,INT((ROW()-13)/2),0)),IF(ISBLANK(OFFSET('9. METAS'!$Q$20,INT((ROW()-14)/2),0)),"",OFFSET('9. METAS'!$Q$20,INT((ROW()-14)/2),0)))</f>
        <v>105</v>
      </c>
      <c r="K143" s="631">
        <f ca="1">IF(MOD(ROW()-13,2)=0,IF(ISBLANK(OFFSET('11. SEGUIMIENTO 2026'!$O$14,INT((ROW()-13)/2),0)),"",OFFSET('11. SEGUIMIENTO 2026'!$O$14,INT((ROW()-13)/2),0)),IF(ISBLANK(OFFSET('9. METAS'!$R$20,INT((ROW()-14)/2),0)),"",OFFSET('9. METAS'!$R$20,INT((ROW()-14)/2),0)))</f>
        <v>141</v>
      </c>
      <c r="L143" s="631" t="s">
        <v>1807</v>
      </c>
      <c r="M143" s="632" t="s">
        <v>1807</v>
      </c>
      <c r="N143" s="684">
        <f ca="1">IFERROR(K143/K144,"ND")</f>
        <v>1</v>
      </c>
      <c r="O143" s="688">
        <f ca="1">IFERROR(((J143+K143)/H143),"ND")</f>
        <v>0.6074074074074074</v>
      </c>
      <c r="P143" s="690" t="s">
        <v>1765</v>
      </c>
      <c r="Q143" s="83"/>
      <c r="R143" s="83"/>
      <c r="S143" s="83"/>
      <c r="T143" s="83"/>
      <c r="U143" s="83"/>
      <c r="V143" s="83"/>
      <c r="W143" s="83"/>
      <c r="X143" s="83"/>
      <c r="Y143" s="83"/>
      <c r="Z143" s="83"/>
    </row>
    <row r="144" spans="1:26" ht="92.25" customHeight="1">
      <c r="A144" s="83"/>
      <c r="B144" s="83"/>
      <c r="C144" s="642"/>
      <c r="D144" s="644"/>
      <c r="E144" s="644"/>
      <c r="F144" s="644"/>
      <c r="G144" s="647"/>
      <c r="H144" s="649"/>
      <c r="I144" s="651"/>
      <c r="J144" s="630">
        <f ca="1">IF(MOD(ROW()-13,2)=0,IF(ISBLANK(OFFSET('11. SEGUIMIENTO 2026'!$N$14,INT((ROW()-13)/2),0)),"",OFFSET('11. SEGUIMIENTO 2026'!$N$14,INT((ROW()-13)/2),0)),IF(ISBLANK(OFFSET('9. METAS'!$Q$20,INT((ROW()-14)/2),0)),"",OFFSET('9. METAS'!$Q$20,INT((ROW()-14)/2),0)))</f>
        <v>105</v>
      </c>
      <c r="K144" s="631">
        <f ca="1">IF(MOD(ROW()-13,2)=0,IF(ISBLANK(OFFSET('11. SEGUIMIENTO 2026'!$O$14,INT((ROW()-13)/2),0)),"",OFFSET('11. SEGUIMIENTO 2026'!$O$14,INT((ROW()-13)/2),0)),IF(ISBLANK(OFFSET('9. METAS'!$R$20,INT((ROW()-14)/2),0)),"",OFFSET('9. METAS'!$R$20,INT((ROW()-14)/2),0)))</f>
        <v>141</v>
      </c>
      <c r="L144" s="631">
        <f ca="1">IF(MOD(ROW()-13,2)=0,IF(ISBLANK(OFFSET('11. SEGUIMIENTO 2026'!$P$14,INT((ROW()-13)/2),0)),"",OFFSET('11. SEGUIMIENTO 2026'!$P$14,INT((ROW()-13)/2),0)),IF(ISBLANK(OFFSET('9. METAS'!$S$20,INT((ROW()-14)/2),0)),"",OFFSET('9. METAS'!$S$20,INT((ROW()-14)/2),0)))</f>
        <v>100</v>
      </c>
      <c r="M144" s="632">
        <f ca="1">IF(MOD(ROW()-13,2)=0,IF(ISBLANK(OFFSET('11. SEGUIMIENTO 2026'!$Q$14,INT((ROW()-13)/2),0)),"",OFFSET('11. SEGUIMIENTO 2026'!$Q$14,INT((ROW()-13)/2),0)),IF(ISBLANK(OFFSET('9. METAS'!$T$20,INT((ROW()-14)/2),0)),"",OFFSET('9. METAS'!$T$20,INT((ROW()-14)/2),0)))</f>
        <v>100</v>
      </c>
      <c r="N144" s="685"/>
      <c r="O144" s="689"/>
      <c r="P144" s="691"/>
      <c r="Q144" s="83"/>
      <c r="R144" s="83"/>
      <c r="S144" s="83"/>
      <c r="T144" s="83"/>
      <c r="U144" s="83"/>
      <c r="V144" s="83"/>
      <c r="W144" s="83"/>
      <c r="X144" s="83"/>
      <c r="Y144" s="83"/>
      <c r="Z144" s="83"/>
    </row>
    <row r="145" spans="1:26" ht="92.25" customHeight="1">
      <c r="A145" s="83"/>
      <c r="B145" s="83"/>
      <c r="C145" s="641" t="str">
        <f ca="1">IF(ISBLANK(OFFSET('5. Pp (3 años)'!$C$46,INT((ROW()-13)/2),0)),"",OFFSET('5. Pp (3 años)'!$C$46,INT((ROW()-13)/2),0))</f>
        <v>Actividad</v>
      </c>
      <c r="D145" s="643" t="str">
        <f ca="1">IF(ISBLANK(OFFSET('5. Pp (3 años)'!$D$46,INT((ROW()-13)/2),0)),"",OFFSET('5. Pp (3 años)'!$D$46,INT((ROW()-13)/2),0))</f>
        <v>3.1.1.1.13.2 Elaboración y encuadernación de las actas de cabildo.</v>
      </c>
      <c r="E145" s="643" t="str">
        <f ca="1">IF(ISBLANK(OFFSET('5. Pp (3 años)'!$E$46,INT((ROW()-13)/2),0)),"",OFFSET('5. Pp (3 años)'!$E$46,INT((ROW()-13)/2),0))</f>
        <v xml:space="preserve">PACE: Porcentaje de actas de cabildo encuadernadas.  </v>
      </c>
      <c r="F145" s="645" t="str">
        <f ca="1">IF(ISBLANK(OFFSET('5. Pp (3 años)'!$K$46,INT((ROW()-13)/2),0)),"",OFFSET('5. Pp (3 años)'!$K$46,INT((ROW()-13)/2),0))</f>
        <v>Ascendente</v>
      </c>
      <c r="G145" s="646" t="str">
        <f ca="1">IF(ISBLANK(OFFSET('5. Pp (3 años)'!$H$46,INT((ROW()-13)/2),0)),"",OFFSET('5. Pp (3 años)'!$H$46,INT((ROW()-13)/2),0))</f>
        <v>Trimestral</v>
      </c>
      <c r="H145" s="648">
        <f ca="1">IF(ISBLANK(OFFSET('9. METAS'!$K$20,INT((ROW()-13)/2),0)),"",OFFSET('9. METAS'!$K$20,INT((ROW()-13)/2),0))</f>
        <v>15</v>
      </c>
      <c r="I145" s="650" t="s">
        <v>1697</v>
      </c>
      <c r="J145" s="630">
        <f ca="1">IF(MOD(ROW()-13,2)=0,IF(ISBLANK(OFFSET('11. SEGUIMIENTO 2026'!$N$14,INT((ROW()-13)/2),0)),"",OFFSET('11. SEGUIMIENTO 2026'!$N$14,INT((ROW()-13)/2),0)),IF(ISBLANK(OFFSET('9. METAS'!$Q$20,INT((ROW()-14)/2),0)),"",OFFSET('9. METAS'!$Q$20,INT((ROW()-14)/2),0)))</f>
        <v>0</v>
      </c>
      <c r="K145" s="631">
        <f ca="1">IF(MOD(ROW()-13,2)=0,IF(ISBLANK(OFFSET('11. SEGUIMIENTO 2026'!$O$14,INT((ROW()-13)/2),0)),"",OFFSET('11. SEGUIMIENTO 2026'!$O$14,INT((ROW()-13)/2),0)),IF(ISBLANK(OFFSET('9. METAS'!$R$20,INT((ROW()-14)/2),0)),"",OFFSET('9. METAS'!$R$20,INT((ROW()-14)/2),0)))</f>
        <v>0</v>
      </c>
      <c r="L145" s="631" t="s">
        <v>1807</v>
      </c>
      <c r="M145" s="632" t="s">
        <v>1807</v>
      </c>
      <c r="N145" s="684" t="str">
        <f ca="1">IFERROR(K145/K146,"ND")</f>
        <v>ND</v>
      </c>
      <c r="O145" s="688">
        <f ca="1">IFERROR(((J145+K145)/H145),"ND")</f>
        <v>0</v>
      </c>
      <c r="P145" s="690" t="s">
        <v>1766</v>
      </c>
      <c r="Q145" s="83"/>
      <c r="R145" s="83"/>
      <c r="S145" s="83"/>
      <c r="T145" s="83"/>
      <c r="U145" s="83"/>
      <c r="V145" s="83"/>
      <c r="W145" s="83"/>
      <c r="X145" s="83"/>
      <c r="Y145" s="83"/>
      <c r="Z145" s="83"/>
    </row>
    <row r="146" spans="1:26" ht="92.25" customHeight="1">
      <c r="A146" s="83"/>
      <c r="B146" s="83"/>
      <c r="C146" s="642"/>
      <c r="D146" s="644"/>
      <c r="E146" s="644"/>
      <c r="F146" s="644"/>
      <c r="G146" s="647"/>
      <c r="H146" s="649"/>
      <c r="I146" s="651"/>
      <c r="J146" s="630">
        <f ca="1">IF(MOD(ROW()-13,2)=0,IF(ISBLANK(OFFSET('11. SEGUIMIENTO 2026'!$N$14,INT((ROW()-13)/2),0)),"",OFFSET('11. SEGUIMIENTO 2026'!$N$14,INT((ROW()-13)/2),0)),IF(ISBLANK(OFFSET('9. METAS'!$Q$20,INT((ROW()-14)/2),0)),"",OFFSET('9. METAS'!$Q$20,INT((ROW()-14)/2),0)))</f>
        <v>0</v>
      </c>
      <c r="K146" s="631">
        <f ca="1">IF(MOD(ROW()-13,2)=0,IF(ISBLANK(OFFSET('11. SEGUIMIENTO 2026'!$O$14,INT((ROW()-13)/2),0)),"",OFFSET('11. SEGUIMIENTO 2026'!$O$14,INT((ROW()-13)/2),0)),IF(ISBLANK(OFFSET('9. METAS'!$R$20,INT((ROW()-14)/2),0)),"",OFFSET('9. METAS'!$R$20,INT((ROW()-14)/2),0)))</f>
        <v>0</v>
      </c>
      <c r="L146" s="631">
        <f ca="1">IF(MOD(ROW()-13,2)=0,IF(ISBLANK(OFFSET('11. SEGUIMIENTO 2026'!$P$14,INT((ROW()-13)/2),0)),"",OFFSET('11. SEGUIMIENTO 2026'!$P$14,INT((ROW()-13)/2),0)),IF(ISBLANK(OFFSET('9. METAS'!$S$20,INT((ROW()-14)/2),0)),"",OFFSET('9. METAS'!$S$20,INT((ROW()-14)/2),0)))</f>
        <v>5</v>
      </c>
      <c r="M146" s="632">
        <f ca="1">IF(MOD(ROW()-13,2)=0,IF(ISBLANK(OFFSET('11. SEGUIMIENTO 2026'!$Q$14,INT((ROW()-13)/2),0)),"",OFFSET('11. SEGUIMIENTO 2026'!$Q$14,INT((ROW()-13)/2),0)),IF(ISBLANK(OFFSET('9. METAS'!$T$20,INT((ROW()-14)/2),0)),"",OFFSET('9. METAS'!$T$20,INT((ROW()-14)/2),0)))</f>
        <v>5</v>
      </c>
      <c r="N146" s="685"/>
      <c r="O146" s="689"/>
      <c r="P146" s="691"/>
      <c r="Q146" s="83"/>
      <c r="R146" s="83"/>
      <c r="S146" s="83"/>
      <c r="T146" s="83"/>
      <c r="U146" s="83"/>
      <c r="V146" s="83"/>
      <c r="W146" s="83"/>
      <c r="X146" s="83"/>
      <c r="Y146" s="83"/>
      <c r="Z146" s="83"/>
    </row>
    <row r="147" spans="1:26" ht="92.25" customHeight="1">
      <c r="A147" s="83"/>
      <c r="B147" s="83"/>
      <c r="C147" s="641" t="str">
        <f ca="1">IF(ISBLANK(OFFSET('5. Pp (3 años)'!$C$46,INT((ROW()-13)/2),0)),"",OFFSET('5. Pp (3 años)'!$C$46,INT((ROW()-13)/2),0))</f>
        <v>Actividad</v>
      </c>
      <c r="D147" s="643" t="str">
        <f ca="1">IF(ISBLANK(OFFSET('5. Pp (3 años)'!$D$46,INT((ROW()-13)/2),0)),"",OFFSET('5. Pp (3 años)'!$D$46,INT((ROW()-13)/2),0))</f>
        <v>3.1.1.1.13.3 Publicación de los acuerdos en la Gaceta del ayuntamiento y en el Periódico Oficial del Estado.</v>
      </c>
      <c r="E147" s="643" t="str">
        <f ca="1">IF(ISBLANK(OFFSET('5. Pp (3 años)'!$E$46,INT((ROW()-13)/2),0)),"",OFFSET('5. Pp (3 años)'!$E$46,INT((ROW()-13)/2),0))</f>
        <v xml:space="preserve">PAP: Porcentaje de Acuerdos de Cabildo publicados. </v>
      </c>
      <c r="F147" s="645" t="str">
        <f ca="1">IF(ISBLANK(OFFSET('5. Pp (3 años)'!$K$46,INT((ROW()-13)/2),0)),"",OFFSET('5. Pp (3 años)'!$K$46,INT((ROW()-13)/2),0))</f>
        <v>Ascendente</v>
      </c>
      <c r="G147" s="646" t="str">
        <f ca="1">IF(ISBLANK(OFFSET('5. Pp (3 años)'!$H$46,INT((ROW()-13)/2),0)),"",OFFSET('5. Pp (3 años)'!$H$46,INT((ROW()-13)/2),0))</f>
        <v>Trimestral</v>
      </c>
      <c r="H147" s="648">
        <f ca="1">IF(ISBLANK(OFFSET('9. METAS'!$K$20,INT((ROW()-13)/2),0)),"",OFFSET('9. METAS'!$K$20,INT((ROW()-13)/2),0))</f>
        <v>133</v>
      </c>
      <c r="I147" s="650" t="s">
        <v>1697</v>
      </c>
      <c r="J147" s="630">
        <f ca="1">IF(MOD(ROW()-13,2)=0,IF(ISBLANK(OFFSET('11. SEGUIMIENTO 2026'!$N$14,INT((ROW()-13)/2),0)),"",OFFSET('11. SEGUIMIENTO 2026'!$N$14,INT((ROW()-13)/2),0)),IF(ISBLANK(OFFSET('9. METAS'!$Q$20,INT((ROW()-14)/2),0)),"",OFFSET('9. METAS'!$Q$20,INT((ROW()-14)/2),0)))</f>
        <v>47</v>
      </c>
      <c r="K147" s="631">
        <f ca="1">IF(MOD(ROW()-13,2)=0,IF(ISBLANK(OFFSET('11. SEGUIMIENTO 2026'!$O$14,INT((ROW()-13)/2),0)),"",OFFSET('11. SEGUIMIENTO 2026'!$O$14,INT((ROW()-13)/2),0)),IF(ISBLANK(OFFSET('9. METAS'!$R$20,INT((ROW()-14)/2),0)),"",OFFSET('9. METAS'!$R$20,INT((ROW()-14)/2),0)))</f>
        <v>16</v>
      </c>
      <c r="L147" s="631" t="s">
        <v>1807</v>
      </c>
      <c r="M147" s="632" t="s">
        <v>1807</v>
      </c>
      <c r="N147" s="684">
        <f ca="1">IFERROR(K147/K148,"ND")</f>
        <v>1</v>
      </c>
      <c r="O147" s="688">
        <f ca="1">IFERROR(((J147+K147)/H147),"ND")</f>
        <v>0.47368421052631576</v>
      </c>
      <c r="P147" s="690" t="s">
        <v>1767</v>
      </c>
      <c r="Q147" s="83"/>
      <c r="R147" s="83"/>
      <c r="S147" s="83"/>
      <c r="T147" s="83"/>
      <c r="U147" s="83"/>
      <c r="V147" s="83"/>
      <c r="W147" s="83"/>
      <c r="X147" s="83"/>
      <c r="Y147" s="83"/>
      <c r="Z147" s="83"/>
    </row>
    <row r="148" spans="1:26" ht="92.25" customHeight="1">
      <c r="A148" s="83"/>
      <c r="B148" s="83"/>
      <c r="C148" s="642"/>
      <c r="D148" s="644"/>
      <c r="E148" s="644"/>
      <c r="F148" s="644"/>
      <c r="G148" s="647"/>
      <c r="H148" s="649"/>
      <c r="I148" s="651"/>
      <c r="J148" s="630">
        <f ca="1">IF(MOD(ROW()-13,2)=0,IF(ISBLANK(OFFSET('11. SEGUIMIENTO 2026'!$N$14,INT((ROW()-13)/2),0)),"",OFFSET('11. SEGUIMIENTO 2026'!$N$14,INT((ROW()-13)/2),0)),IF(ISBLANK(OFFSET('9. METAS'!$Q$20,INT((ROW()-14)/2),0)),"",OFFSET('9. METAS'!$Q$20,INT((ROW()-14)/2),0)))</f>
        <v>47</v>
      </c>
      <c r="K148" s="631">
        <f ca="1">IF(MOD(ROW()-13,2)=0,IF(ISBLANK(OFFSET('11. SEGUIMIENTO 2026'!$O$14,INT((ROW()-13)/2),0)),"",OFFSET('11. SEGUIMIENTO 2026'!$O$14,INT((ROW()-13)/2),0)),IF(ISBLANK(OFFSET('9. METAS'!$R$20,INT((ROW()-14)/2),0)),"",OFFSET('9. METAS'!$R$20,INT((ROW()-14)/2),0)))</f>
        <v>16</v>
      </c>
      <c r="L148" s="631">
        <f ca="1">IF(MOD(ROW()-13,2)=0,IF(ISBLANK(OFFSET('11. SEGUIMIENTO 2026'!$P$14,INT((ROW()-13)/2),0)),"",OFFSET('11. SEGUIMIENTO 2026'!$P$14,INT((ROW()-13)/2),0)),IF(ISBLANK(OFFSET('9. METAS'!$S$20,INT((ROW()-14)/2),0)),"",OFFSET('9. METAS'!$S$20,INT((ROW()-14)/2),0)))</f>
        <v>29</v>
      </c>
      <c r="M148" s="632">
        <f ca="1">IF(MOD(ROW()-13,2)=0,IF(ISBLANK(OFFSET('11. SEGUIMIENTO 2026'!$Q$14,INT((ROW()-13)/2),0)),"",OFFSET('11. SEGUIMIENTO 2026'!$Q$14,INT((ROW()-13)/2),0)),IF(ISBLANK(OFFSET('9. METAS'!$T$20,INT((ROW()-14)/2),0)),"",OFFSET('9. METAS'!$T$20,INT((ROW()-14)/2),0)))</f>
        <v>29</v>
      </c>
      <c r="N148" s="685"/>
      <c r="O148" s="689"/>
      <c r="P148" s="691"/>
      <c r="Q148" s="83"/>
      <c r="R148" s="83"/>
      <c r="S148" s="83"/>
      <c r="T148" s="83"/>
      <c r="U148" s="83"/>
      <c r="V148" s="83"/>
      <c r="W148" s="83"/>
      <c r="X148" s="83"/>
      <c r="Y148" s="83"/>
      <c r="Z148" s="83"/>
    </row>
    <row r="149" spans="1:26" ht="92.25" customHeight="1">
      <c r="A149" s="83"/>
      <c r="B149" s="83"/>
      <c r="C149" s="641" t="str">
        <f ca="1">IF(ISBLANK(OFFSET('5. Pp (3 años)'!$C$46,INT((ROW()-13)/2),0)),"",OFFSET('5. Pp (3 años)'!$C$46,INT((ROW()-13)/2),0))</f>
        <v>Actividad</v>
      </c>
      <c r="D149" s="643" t="str">
        <f ca="1">IF(ISBLANK(OFFSET('5. Pp (3 años)'!$D$46,INT((ROW()-13)/2),0)),"",OFFSET('5. Pp (3 años)'!$D$46,INT((ROW()-13)/2),0))</f>
        <v xml:space="preserve">3.1.1.1.13.4 Realización de Precabildeos para dar a conocer los temas más relevantes según el Cabildo. </v>
      </c>
      <c r="E149" s="643" t="str">
        <f ca="1">IF(ISBLANK(OFFSET('5. Pp (3 años)'!$E$46,INT((ROW()-13)/2),0)),"",OFFSET('5. Pp (3 años)'!$E$46,INT((ROW()-13)/2),0))</f>
        <v xml:space="preserve">PPR: Porcentaje de precabildeos realizados </v>
      </c>
      <c r="F149" s="645" t="str">
        <f ca="1">IF(ISBLANK(OFFSET('5. Pp (3 años)'!$K$46,INT((ROW()-13)/2),0)),"",OFFSET('5. Pp (3 años)'!$K$46,INT((ROW()-13)/2),0))</f>
        <v>Ascendente</v>
      </c>
      <c r="G149" s="646" t="str">
        <f ca="1">IF(ISBLANK(OFFSET('5. Pp (3 años)'!$H$46,INT((ROW()-13)/2),0)),"",OFFSET('5. Pp (3 años)'!$H$46,INT((ROW()-13)/2),0))</f>
        <v>Trimestral</v>
      </c>
      <c r="H149" s="648">
        <f ca="1">IF(ISBLANK(OFFSET('9. METAS'!$K$20,INT((ROW()-13)/2),0)),"",OFFSET('9. METAS'!$K$20,INT((ROW()-13)/2),0))</f>
        <v>38</v>
      </c>
      <c r="I149" s="650" t="s">
        <v>1697</v>
      </c>
      <c r="J149" s="630">
        <f ca="1">IF(MOD(ROW()-13,2)=0,IF(ISBLANK(OFFSET('11. SEGUIMIENTO 2026'!$N$14,INT((ROW()-13)/2),0)),"",OFFSET('11. SEGUIMIENTO 2026'!$N$14,INT((ROW()-13)/2),0)),IF(ISBLANK(OFFSET('9. METAS'!$Q$20,INT((ROW()-14)/2),0)),"",OFFSET('9. METAS'!$Q$20,INT((ROW()-14)/2),0)))</f>
        <v>8</v>
      </c>
      <c r="K149" s="631">
        <f ca="1">IF(MOD(ROW()-13,2)=0,IF(ISBLANK(OFFSET('11. SEGUIMIENTO 2026'!$O$14,INT((ROW()-13)/2),0)),"",OFFSET('11. SEGUIMIENTO 2026'!$O$14,INT((ROW()-13)/2),0)),IF(ISBLANK(OFFSET('9. METAS'!$R$20,INT((ROW()-14)/2),0)),"",OFFSET('9. METAS'!$R$20,INT((ROW()-14)/2),0)))</f>
        <v>11</v>
      </c>
      <c r="L149" s="631" t="s">
        <v>1807</v>
      </c>
      <c r="M149" s="632" t="s">
        <v>1807</v>
      </c>
      <c r="N149" s="684">
        <f ca="1">IFERROR(K149/K150,"ND")</f>
        <v>1</v>
      </c>
      <c r="O149" s="688">
        <f ca="1">IFERROR(((J149+K149)/H149),"ND")</f>
        <v>0.5</v>
      </c>
      <c r="P149" s="690" t="s">
        <v>1768</v>
      </c>
      <c r="Q149" s="83"/>
      <c r="R149" s="83"/>
      <c r="S149" s="83"/>
      <c r="T149" s="83"/>
      <c r="U149" s="83"/>
      <c r="V149" s="83"/>
      <c r="W149" s="83"/>
      <c r="X149" s="83"/>
      <c r="Y149" s="83"/>
      <c r="Z149" s="83"/>
    </row>
    <row r="150" spans="1:26" ht="92.25" customHeight="1">
      <c r="A150" s="83"/>
      <c r="B150" s="83"/>
      <c r="C150" s="642"/>
      <c r="D150" s="644"/>
      <c r="E150" s="644"/>
      <c r="F150" s="644"/>
      <c r="G150" s="647"/>
      <c r="H150" s="649"/>
      <c r="I150" s="651"/>
      <c r="J150" s="630">
        <f ca="1">IF(MOD(ROW()-13,2)=0,IF(ISBLANK(OFFSET('11. SEGUIMIENTO 2026'!$N$14,INT((ROW()-13)/2),0)),"",OFFSET('11. SEGUIMIENTO 2026'!$N$14,INT((ROW()-13)/2),0)),IF(ISBLANK(OFFSET('9. METAS'!$Q$20,INT((ROW()-14)/2),0)),"",OFFSET('9. METAS'!$Q$20,INT((ROW()-14)/2),0)))</f>
        <v>8</v>
      </c>
      <c r="K150" s="631">
        <f ca="1">IF(MOD(ROW()-13,2)=0,IF(ISBLANK(OFFSET('11. SEGUIMIENTO 2026'!$O$14,INT((ROW()-13)/2),0)),"",OFFSET('11. SEGUIMIENTO 2026'!$O$14,INT((ROW()-13)/2),0)),IF(ISBLANK(OFFSET('9. METAS'!$R$20,INT((ROW()-14)/2),0)),"",OFFSET('9. METAS'!$R$20,INT((ROW()-14)/2),0)))</f>
        <v>11</v>
      </c>
      <c r="L150" s="631">
        <f ca="1">IF(MOD(ROW()-13,2)=0,IF(ISBLANK(OFFSET('11. SEGUIMIENTO 2026'!$P$14,INT((ROW()-13)/2),0)),"",OFFSET('11. SEGUIMIENTO 2026'!$P$14,INT((ROW()-13)/2),0)),IF(ISBLANK(OFFSET('9. METAS'!$S$20,INT((ROW()-14)/2),0)),"",OFFSET('9. METAS'!$S$20,INT((ROW()-14)/2),0)))</f>
        <v>10</v>
      </c>
      <c r="M150" s="632">
        <f ca="1">IF(MOD(ROW()-13,2)=0,IF(ISBLANK(OFFSET('11. SEGUIMIENTO 2026'!$Q$14,INT((ROW()-13)/2),0)),"",OFFSET('11. SEGUIMIENTO 2026'!$Q$14,INT((ROW()-13)/2),0)),IF(ISBLANK(OFFSET('9. METAS'!$T$20,INT((ROW()-14)/2),0)),"",OFFSET('9. METAS'!$T$20,INT((ROW()-14)/2),0)))</f>
        <v>10</v>
      </c>
      <c r="N150" s="685"/>
      <c r="O150" s="689"/>
      <c r="P150" s="691"/>
      <c r="Q150" s="83"/>
      <c r="R150" s="83"/>
      <c r="S150" s="83"/>
      <c r="T150" s="83"/>
      <c r="U150" s="83"/>
      <c r="V150" s="83"/>
      <c r="W150" s="83"/>
      <c r="X150" s="83"/>
      <c r="Y150" s="83"/>
      <c r="Z150" s="83"/>
    </row>
    <row r="151" spans="1:26" ht="92.25" customHeight="1">
      <c r="A151" s="83"/>
      <c r="B151" s="83"/>
      <c r="C151" s="641" t="str">
        <f ca="1">IF(ISBLANK(OFFSET('5. Pp (3 años)'!$C$46,INT((ROW()-13)/2),0)),"",OFFSET('5. Pp (3 años)'!$C$46,INT((ROW()-13)/2),0))</f>
        <v>Actividad</v>
      </c>
      <c r="D151" s="643" t="str">
        <f ca="1">IF(ISBLANK(OFFSET('5. Pp (3 años)'!$D$46,INT((ROW()-13)/2),0)),"",OFFSET('5. Pp (3 años)'!$D$46,INT((ROW()-13)/2),0))</f>
        <v>3.1.1.1.13.5 Aprobación de los proyectos de acuerdos en las sesiones de Cabildo</v>
      </c>
      <c r="E151" s="643" t="str">
        <f ca="1">IF(ISBLANK(OFFSET('5. Pp (3 años)'!$E$46,INT((ROW()-13)/2),0)),"",OFFSET('5. Pp (3 años)'!$E$46,INT((ROW()-13)/2),0))</f>
        <v xml:space="preserve">PAA: Porcentaje de proyectos de acuerdos aprobados.   </v>
      </c>
      <c r="F151" s="645" t="str">
        <f ca="1">IF(ISBLANK(OFFSET('5. Pp (3 años)'!$K$46,INT((ROW()-13)/2),0)),"",OFFSET('5. Pp (3 años)'!$K$46,INT((ROW()-13)/2),0))</f>
        <v>Ascendente</v>
      </c>
      <c r="G151" s="646" t="str">
        <f ca="1">IF(ISBLANK(OFFSET('5. Pp (3 años)'!$H$46,INT((ROW()-13)/2),0)),"",OFFSET('5. Pp (3 años)'!$H$46,INT((ROW()-13)/2),0))</f>
        <v>Trimestral</v>
      </c>
      <c r="H151" s="648">
        <f ca="1">IF(ISBLANK(OFFSET('9. METAS'!$K$20,INT((ROW()-13)/2),0)),"",OFFSET('9. METAS'!$K$20,INT((ROW()-13)/2),0))</f>
        <v>91</v>
      </c>
      <c r="I151" s="650" t="s">
        <v>1697</v>
      </c>
      <c r="J151" s="630">
        <f ca="1">IF(MOD(ROW()-13,2)=0,IF(ISBLANK(OFFSET('11. SEGUIMIENTO 2026'!$N$14,INT((ROW()-13)/2),0)),"",OFFSET('11. SEGUIMIENTO 2026'!$N$14,INT((ROW()-13)/2),0)),IF(ISBLANK(OFFSET('9. METAS'!$Q$20,INT((ROW()-14)/2),0)),"",OFFSET('9. METAS'!$Q$20,INT((ROW()-14)/2),0)))</f>
        <v>21</v>
      </c>
      <c r="K151" s="631">
        <f ca="1">IF(MOD(ROW()-13,2)=0,IF(ISBLANK(OFFSET('11. SEGUIMIENTO 2026'!$O$14,INT((ROW()-13)/2),0)),"",OFFSET('11. SEGUIMIENTO 2026'!$O$14,INT((ROW()-13)/2),0)),IF(ISBLANK(OFFSET('9. METAS'!$R$20,INT((ROW()-14)/2),0)),"",OFFSET('9. METAS'!$R$20,INT((ROW()-14)/2),0)))</f>
        <v>23</v>
      </c>
      <c r="L151" s="631" t="s">
        <v>1807</v>
      </c>
      <c r="M151" s="632" t="s">
        <v>1807</v>
      </c>
      <c r="N151" s="684">
        <f ca="1">IFERROR(K151/K152,"ND")</f>
        <v>1</v>
      </c>
      <c r="O151" s="688">
        <f ca="1">IFERROR(((J151+K151)/H151),"ND")</f>
        <v>0.48351648351648352</v>
      </c>
      <c r="P151" s="690" t="s">
        <v>1769</v>
      </c>
      <c r="Q151" s="83"/>
      <c r="R151" s="83"/>
      <c r="S151" s="83"/>
      <c r="T151" s="83"/>
      <c r="U151" s="83"/>
      <c r="V151" s="83"/>
      <c r="W151" s="83"/>
      <c r="X151" s="83"/>
      <c r="Y151" s="83"/>
      <c r="Z151" s="83"/>
    </row>
    <row r="152" spans="1:26" ht="92.25" customHeight="1">
      <c r="A152" s="83"/>
      <c r="B152" s="83"/>
      <c r="C152" s="642"/>
      <c r="D152" s="644"/>
      <c r="E152" s="644"/>
      <c r="F152" s="644"/>
      <c r="G152" s="647"/>
      <c r="H152" s="649"/>
      <c r="I152" s="651"/>
      <c r="J152" s="630">
        <f ca="1">IF(MOD(ROW()-13,2)=0,IF(ISBLANK(OFFSET('11. SEGUIMIENTO 2026'!$N$14,INT((ROW()-13)/2),0)),"",OFFSET('11. SEGUIMIENTO 2026'!$N$14,INT((ROW()-13)/2),0)),IF(ISBLANK(OFFSET('9. METAS'!$Q$20,INT((ROW()-14)/2),0)),"",OFFSET('9. METAS'!$Q$20,INT((ROW()-14)/2),0)))</f>
        <v>21</v>
      </c>
      <c r="K152" s="631">
        <f ca="1">IF(MOD(ROW()-13,2)=0,IF(ISBLANK(OFFSET('11. SEGUIMIENTO 2026'!$O$14,INT((ROW()-13)/2),0)),"",OFFSET('11. SEGUIMIENTO 2026'!$O$14,INT((ROW()-13)/2),0)),IF(ISBLANK(OFFSET('9. METAS'!$R$20,INT((ROW()-14)/2),0)),"",OFFSET('9. METAS'!$R$20,INT((ROW()-14)/2),0)))</f>
        <v>23</v>
      </c>
      <c r="L152" s="631">
        <f ca="1">IF(MOD(ROW()-13,2)=0,IF(ISBLANK(OFFSET('11. SEGUIMIENTO 2026'!$P$14,INT((ROW()-13)/2),0)),"",OFFSET('11. SEGUIMIENTO 2026'!$P$14,INT((ROW()-13)/2),0)),IF(ISBLANK(OFFSET('9. METAS'!$S$20,INT((ROW()-14)/2),0)),"",OFFSET('9. METAS'!$S$20,INT((ROW()-14)/2),0)))</f>
        <v>25</v>
      </c>
      <c r="M152" s="632">
        <f ca="1">IF(MOD(ROW()-13,2)=0,IF(ISBLANK(OFFSET('11. SEGUIMIENTO 2026'!$Q$14,INT((ROW()-13)/2),0)),"",OFFSET('11. SEGUIMIENTO 2026'!$Q$14,INT((ROW()-13)/2),0)),IF(ISBLANK(OFFSET('9. METAS'!$T$20,INT((ROW()-14)/2),0)),"",OFFSET('9. METAS'!$T$20,INT((ROW()-14)/2),0)))</f>
        <v>25</v>
      </c>
      <c r="N152" s="685"/>
      <c r="O152" s="689"/>
      <c r="P152" s="691"/>
      <c r="Q152" s="83"/>
      <c r="R152" s="83"/>
      <c r="S152" s="83"/>
      <c r="T152" s="83"/>
      <c r="U152" s="83"/>
      <c r="V152" s="83"/>
      <c r="W152" s="83"/>
      <c r="X152" s="83"/>
      <c r="Y152" s="83"/>
      <c r="Z152" s="83"/>
    </row>
    <row r="153" spans="1:26" ht="92.25" customHeight="1">
      <c r="A153" s="83"/>
      <c r="B153" s="83"/>
      <c r="C153" s="641" t="str">
        <f ca="1">IF(ISBLANK(OFFSET('5. Pp (3 años)'!$C$46,INT((ROW()-13)/2),0)),"",OFFSET('5. Pp (3 años)'!$C$46,INT((ROW()-13)/2),0))</f>
        <v>Componente</v>
      </c>
      <c r="D153" s="643" t="str">
        <f ca="1">IF(ISBLANK(OFFSET('5. Pp (3 años)'!$D$46,INT((ROW()-13)/2),0)),"",OFFSET('5. Pp (3 años)'!$D$46,INT((ROW()-13)/2),0))</f>
        <v xml:space="preserve">3.1.1.1.14  Organizar, conservar y gestionar la documentacion oficial, generada por las unidades administrativas, transferidas al archivo Municipal realizadas
</v>
      </c>
      <c r="E153" s="643" t="str">
        <f ca="1">IF(ISBLANK(OFFSET('5. Pp (3 años)'!$E$46,INT((ROW()-13)/2),0)),"",OFFSET('5. Pp (3 años)'!$E$46,INT((ROW()-13)/2),0))</f>
        <v>PAMC: Porcentaje de Archivos Municipales en concentración.</v>
      </c>
      <c r="F153" s="645" t="str">
        <f ca="1">IF(ISBLANK(OFFSET('5. Pp (3 años)'!$K$46,INT((ROW()-13)/2),0)),"",OFFSET('5. Pp (3 años)'!$K$46,INT((ROW()-13)/2),0))</f>
        <v>Ascendente</v>
      </c>
      <c r="G153" s="646" t="str">
        <f ca="1">IF(ISBLANK(OFFSET('5. Pp (3 años)'!$H$46,INT((ROW()-13)/2),0)),"",OFFSET('5. Pp (3 años)'!$H$46,INT((ROW()-13)/2),0))</f>
        <v>Trimestral</v>
      </c>
      <c r="H153" s="648">
        <f ca="1">IF(ISBLANK(OFFSET('9. METAS'!$K$20,INT((ROW()-13)/2),0)),"",OFFSET('9. METAS'!$K$20,INT((ROW()-13)/2),0))</f>
        <v>1500</v>
      </c>
      <c r="I153" s="650" t="s">
        <v>1697</v>
      </c>
      <c r="J153" s="630">
        <f ca="1">IF(MOD(ROW()-13,2)=0,IF(ISBLANK(OFFSET('11. SEGUIMIENTO 2026'!$N$14,INT((ROW()-13)/2),0)),"",OFFSET('11. SEGUIMIENTO 2026'!$N$14,INT((ROW()-13)/2),0)),IF(ISBLANK(OFFSET('9. METAS'!$Q$20,INT((ROW()-14)/2),0)),"",OFFSET('9. METAS'!$Q$20,INT((ROW()-14)/2),0)))</f>
        <v>40</v>
      </c>
      <c r="K153" s="631">
        <f ca="1">IF(MOD(ROW()-13,2)=0,IF(ISBLANK(OFFSET('11. SEGUIMIENTO 2026'!$O$14,INT((ROW()-13)/2),0)),"",OFFSET('11. SEGUIMIENTO 2026'!$O$14,INT((ROW()-13)/2),0)),IF(ISBLANK(OFFSET('9. METAS'!$R$20,INT((ROW()-14)/2),0)),"",OFFSET('9. METAS'!$R$20,INT((ROW()-14)/2),0)))</f>
        <v>549</v>
      </c>
      <c r="L153" s="631" t="s">
        <v>1807</v>
      </c>
      <c r="M153" s="632" t="s">
        <v>1807</v>
      </c>
      <c r="N153" s="684">
        <f ca="1">IFERROR(K153/K154,"ND")</f>
        <v>1.464</v>
      </c>
      <c r="O153" s="688">
        <f ca="1">IFERROR(((J153+K153)/H153),"ND")</f>
        <v>0.39266666666666666</v>
      </c>
      <c r="P153" s="690" t="s">
        <v>1770</v>
      </c>
      <c r="Q153" s="83"/>
      <c r="R153" s="83"/>
      <c r="S153" s="83"/>
      <c r="T153" s="83"/>
      <c r="U153" s="83"/>
      <c r="V153" s="83"/>
      <c r="W153" s="83"/>
      <c r="X153" s="83"/>
      <c r="Y153" s="83"/>
      <c r="Z153" s="83"/>
    </row>
    <row r="154" spans="1:26" ht="92.25" customHeight="1">
      <c r="A154" s="83"/>
      <c r="B154" s="83"/>
      <c r="C154" s="642"/>
      <c r="D154" s="644"/>
      <c r="E154" s="644"/>
      <c r="F154" s="644"/>
      <c r="G154" s="647"/>
      <c r="H154" s="649"/>
      <c r="I154" s="651"/>
      <c r="J154" s="630">
        <f ca="1">IF(MOD(ROW()-13,2)=0,IF(ISBLANK(OFFSET('11. SEGUIMIENTO 2026'!$N$14,INT((ROW()-13)/2),0)),"",OFFSET('11. SEGUIMIENTO 2026'!$N$14,INT((ROW()-13)/2),0)),IF(ISBLANK(OFFSET('9. METAS'!$Q$20,INT((ROW()-14)/2),0)),"",OFFSET('9. METAS'!$Q$20,INT((ROW()-14)/2),0)))</f>
        <v>375</v>
      </c>
      <c r="K154" s="631">
        <f ca="1">IF(MOD(ROW()-13,2)=0,IF(ISBLANK(OFFSET('11. SEGUIMIENTO 2026'!$O$14,INT((ROW()-13)/2),0)),"",OFFSET('11. SEGUIMIENTO 2026'!$O$14,INT((ROW()-13)/2),0)),IF(ISBLANK(OFFSET('9. METAS'!$R$20,INT((ROW()-14)/2),0)),"",OFFSET('9. METAS'!$R$20,INT((ROW()-14)/2),0)))</f>
        <v>375</v>
      </c>
      <c r="L154" s="631">
        <f ca="1">IF(MOD(ROW()-13,2)=0,IF(ISBLANK(OFFSET('11. SEGUIMIENTO 2026'!$P$14,INT((ROW()-13)/2),0)),"",OFFSET('11. SEGUIMIENTO 2026'!$P$14,INT((ROW()-13)/2),0)),IF(ISBLANK(OFFSET('9. METAS'!$S$20,INT((ROW()-14)/2),0)),"",OFFSET('9. METAS'!$S$20,INT((ROW()-14)/2),0)))</f>
        <v>375</v>
      </c>
      <c r="M154" s="632">
        <f ca="1">IF(MOD(ROW()-13,2)=0,IF(ISBLANK(OFFSET('11. SEGUIMIENTO 2026'!$Q$14,INT((ROW()-13)/2),0)),"",OFFSET('11. SEGUIMIENTO 2026'!$Q$14,INT((ROW()-13)/2),0)),IF(ISBLANK(OFFSET('9. METAS'!$T$20,INT((ROW()-14)/2),0)),"",OFFSET('9. METAS'!$T$20,INT((ROW()-14)/2),0)))</f>
        <v>375</v>
      </c>
      <c r="N154" s="685"/>
      <c r="O154" s="689"/>
      <c r="P154" s="691"/>
      <c r="Q154" s="83"/>
      <c r="R154" s="83"/>
      <c r="S154" s="83"/>
      <c r="T154" s="83"/>
      <c r="U154" s="83"/>
      <c r="V154" s="83"/>
      <c r="W154" s="83"/>
      <c r="X154" s="83"/>
      <c r="Y154" s="83"/>
      <c r="Z154" s="83"/>
    </row>
    <row r="155" spans="1:26" ht="92.25" customHeight="1">
      <c r="A155" s="83"/>
      <c r="B155" s="83"/>
      <c r="C155" s="641" t="str">
        <f ca="1">IF(ISBLANK(OFFSET('5. Pp (3 años)'!$C$46,INT((ROW()-13)/2),0)),"",OFFSET('5. Pp (3 años)'!$C$46,INT((ROW()-13)/2),0))</f>
        <v>Actividad</v>
      </c>
      <c r="D155" s="643" t="str">
        <f ca="1">IF(ISBLANK(OFFSET('5. Pp (3 años)'!$D$46,INT((ROW()-13)/2),0)),"",OFFSET('5. Pp (3 años)'!$D$46,INT((ROW()-13)/2),0))</f>
        <v>3.1.1.1.14.1 Atención a las solicitudes de las Unidades Administrativas para bajas documentales de Archivo de Concentración.</v>
      </c>
      <c r="E155" s="643" t="str">
        <f ca="1">IF(ISBLANK(OFFSET('5. Pp (3 años)'!$E$46,INT((ROW()-13)/2),0)),"",OFFSET('5. Pp (3 años)'!$E$46,INT((ROW()-13)/2),0))</f>
        <v xml:space="preserve">PSBD: Porcentaje de solicitudes de bajas documentales atendidas. </v>
      </c>
      <c r="F155" s="645" t="str">
        <f ca="1">IF(ISBLANK(OFFSET('5. Pp (3 años)'!$K$46,INT((ROW()-13)/2),0)),"",OFFSET('5. Pp (3 años)'!$K$46,INT((ROW()-13)/2),0))</f>
        <v>Ascendente</v>
      </c>
      <c r="G155" s="646" t="str">
        <f ca="1">IF(ISBLANK(OFFSET('5. Pp (3 años)'!$H$46,INT((ROW()-13)/2),0)),"",OFFSET('5. Pp (3 años)'!$H$46,INT((ROW()-13)/2),0))</f>
        <v>Trimestral</v>
      </c>
      <c r="H155" s="648">
        <f ca="1">IF(ISBLANK(OFFSET('9. METAS'!$K$20,INT((ROW()-13)/2),0)),"",OFFSET('9. METAS'!$K$20,INT((ROW()-13)/2),0))</f>
        <v>4</v>
      </c>
      <c r="I155" s="650" t="s">
        <v>1697</v>
      </c>
      <c r="J155" s="630">
        <f ca="1">IF(MOD(ROW()-13,2)=0,IF(ISBLANK(OFFSET('11. SEGUIMIENTO 2026'!$N$14,INT((ROW()-13)/2),0)),"",OFFSET('11. SEGUIMIENTO 2026'!$N$14,INT((ROW()-13)/2),0)),IF(ISBLANK(OFFSET('9. METAS'!$Q$20,INT((ROW()-14)/2),0)),"",OFFSET('9. METAS'!$Q$20,INT((ROW()-14)/2),0)))</f>
        <v>20</v>
      </c>
      <c r="K155" s="631">
        <f ca="1">IF(MOD(ROW()-13,2)=0,IF(ISBLANK(OFFSET('11. SEGUIMIENTO 2026'!$O$14,INT((ROW()-13)/2),0)),"",OFFSET('11. SEGUIMIENTO 2026'!$O$14,INT((ROW()-13)/2),0)),IF(ISBLANK(OFFSET('9. METAS'!$R$20,INT((ROW()-14)/2),0)),"",OFFSET('9. METAS'!$R$20,INT((ROW()-14)/2),0)))</f>
        <v>12</v>
      </c>
      <c r="L155" s="631" t="s">
        <v>1807</v>
      </c>
      <c r="M155" s="632" t="s">
        <v>1807</v>
      </c>
      <c r="N155" s="684">
        <f ca="1">IFERROR(K155/K156,"ND")</f>
        <v>12</v>
      </c>
      <c r="O155" s="688">
        <f ca="1">IFERROR(((J155+K155)/H155),"ND")</f>
        <v>8</v>
      </c>
      <c r="P155" s="690" t="s">
        <v>1771</v>
      </c>
      <c r="Q155" s="83"/>
      <c r="R155" s="83"/>
      <c r="S155" s="83"/>
      <c r="T155" s="83"/>
      <c r="U155" s="83"/>
      <c r="V155" s="83"/>
      <c r="W155" s="83"/>
      <c r="X155" s="83"/>
      <c r="Y155" s="83"/>
      <c r="Z155" s="83"/>
    </row>
    <row r="156" spans="1:26" ht="92.25" customHeight="1">
      <c r="A156" s="83"/>
      <c r="B156" s="83"/>
      <c r="C156" s="642"/>
      <c r="D156" s="644"/>
      <c r="E156" s="644"/>
      <c r="F156" s="644"/>
      <c r="G156" s="647"/>
      <c r="H156" s="649"/>
      <c r="I156" s="651"/>
      <c r="J156" s="630">
        <f ca="1">IF(MOD(ROW()-13,2)=0,IF(ISBLANK(OFFSET('11. SEGUIMIENTO 2026'!$N$14,INT((ROW()-13)/2),0)),"",OFFSET('11. SEGUIMIENTO 2026'!$N$14,INT((ROW()-13)/2),0)),IF(ISBLANK(OFFSET('9. METAS'!$Q$20,INT((ROW()-14)/2),0)),"",OFFSET('9. METAS'!$Q$20,INT((ROW()-14)/2),0)))</f>
        <v>1</v>
      </c>
      <c r="K156" s="631">
        <f ca="1">IF(MOD(ROW()-13,2)=0,IF(ISBLANK(OFFSET('11. SEGUIMIENTO 2026'!$O$14,INT((ROW()-13)/2),0)),"",OFFSET('11. SEGUIMIENTO 2026'!$O$14,INT((ROW()-13)/2),0)),IF(ISBLANK(OFFSET('9. METAS'!$R$20,INT((ROW()-14)/2),0)),"",OFFSET('9. METAS'!$R$20,INT((ROW()-14)/2),0)))</f>
        <v>1</v>
      </c>
      <c r="L156" s="631">
        <f ca="1">IF(MOD(ROW()-13,2)=0,IF(ISBLANK(OFFSET('11. SEGUIMIENTO 2026'!$P$14,INT((ROW()-13)/2),0)),"",OFFSET('11. SEGUIMIENTO 2026'!$P$14,INT((ROW()-13)/2),0)),IF(ISBLANK(OFFSET('9. METAS'!$S$20,INT((ROW()-14)/2),0)),"",OFFSET('9. METAS'!$S$20,INT((ROW()-14)/2),0)))</f>
        <v>1</v>
      </c>
      <c r="M156" s="632">
        <f ca="1">IF(MOD(ROW()-13,2)=0,IF(ISBLANK(OFFSET('11. SEGUIMIENTO 2026'!$Q$14,INT((ROW()-13)/2),0)),"",OFFSET('11. SEGUIMIENTO 2026'!$Q$14,INT((ROW()-13)/2),0)),IF(ISBLANK(OFFSET('9. METAS'!$T$20,INT((ROW()-14)/2),0)),"",OFFSET('9. METAS'!$T$20,INT((ROW()-14)/2),0)))</f>
        <v>1</v>
      </c>
      <c r="N156" s="685"/>
      <c r="O156" s="689"/>
      <c r="P156" s="691"/>
      <c r="Q156" s="83"/>
      <c r="R156" s="83"/>
      <c r="S156" s="83"/>
      <c r="T156" s="83"/>
      <c r="U156" s="83"/>
      <c r="V156" s="83"/>
      <c r="W156" s="83"/>
      <c r="X156" s="83"/>
      <c r="Y156" s="83"/>
      <c r="Z156" s="83"/>
    </row>
    <row r="157" spans="1:26" ht="92.25" customHeight="1">
      <c r="A157" s="83"/>
      <c r="B157" s="83"/>
      <c r="C157" s="641" t="str">
        <f ca="1">IF(ISBLANK(OFFSET('5. Pp (3 años)'!$C$46,INT((ROW()-13)/2),0)),"",OFFSET('5. Pp (3 años)'!$C$46,INT((ROW()-13)/2),0))</f>
        <v>Actividad</v>
      </c>
      <c r="D157" s="643" t="str">
        <f ca="1">IF(ISBLANK(OFFSET('5. Pp (3 años)'!$D$46,INT((ROW()-13)/2),0)),"",OFFSET('5. Pp (3 años)'!$D$46,INT((ROW()-13)/2),0))</f>
        <v>3.1.1.1.14.2 Solicitudes de transferencias primarias de los Archivos de Tramite de las Unidades Administrativas Municipales al Archivo de Concentración.</v>
      </c>
      <c r="E157" s="643" t="str">
        <f ca="1">IF(ISBLANK(OFFSET('5. Pp (3 años)'!$E$46,INT((ROW()-13)/2),0)),"",OFFSET('5. Pp (3 años)'!$E$46,INT((ROW()-13)/2),0))</f>
        <v xml:space="preserve">PTPA: Porcentaje de Transferencias Primarias aprobadas.  </v>
      </c>
      <c r="F157" s="645" t="str">
        <f ca="1">IF(ISBLANK(OFFSET('5. Pp (3 años)'!$K$46,INT((ROW()-13)/2),0)),"",OFFSET('5. Pp (3 años)'!$K$46,INT((ROW()-13)/2),0))</f>
        <v>Ascendente</v>
      </c>
      <c r="G157" s="646" t="str">
        <f ca="1">IF(ISBLANK(OFFSET('5. Pp (3 años)'!$H$46,INT((ROW()-13)/2),0)),"",OFFSET('5. Pp (3 años)'!$H$46,INT((ROW()-13)/2),0))</f>
        <v>Trimestral</v>
      </c>
      <c r="H157" s="648">
        <f ca="1">IF(ISBLANK(OFFSET('9. METAS'!$K$20,INT((ROW()-13)/2),0)),"",OFFSET('9. METAS'!$K$20,INT((ROW()-13)/2),0))</f>
        <v>545</v>
      </c>
      <c r="I157" s="650" t="s">
        <v>1697</v>
      </c>
      <c r="J157" s="630">
        <f ca="1">IF(MOD(ROW()-13,2)=0,IF(ISBLANK(OFFSET('11. SEGUIMIENTO 2026'!$N$14,INT((ROW()-13)/2),0)),"",OFFSET('11. SEGUIMIENTO 2026'!$N$14,INT((ROW()-13)/2),0)),IF(ISBLANK(OFFSET('9. METAS'!$Q$20,INT((ROW()-14)/2),0)),"",OFFSET('9. METAS'!$Q$20,INT((ROW()-14)/2),0)))</f>
        <v>3</v>
      </c>
      <c r="K157" s="631">
        <f ca="1">IF(MOD(ROW()-13,2)=0,IF(ISBLANK(OFFSET('11. SEGUIMIENTO 2026'!$O$14,INT((ROW()-13)/2),0)),"",OFFSET('11. SEGUIMIENTO 2026'!$O$14,INT((ROW()-13)/2),0)),IF(ISBLANK(OFFSET('9. METAS'!$R$20,INT((ROW()-14)/2),0)),"",OFFSET('9. METAS'!$R$20,INT((ROW()-14)/2),0)))</f>
        <v>1</v>
      </c>
      <c r="L157" s="631" t="s">
        <v>1807</v>
      </c>
      <c r="M157" s="632" t="s">
        <v>1807</v>
      </c>
      <c r="N157" s="684">
        <f ca="1">IFERROR(K157/K158,"ND")</f>
        <v>5.5248618784530384E-3</v>
      </c>
      <c r="O157" s="688">
        <f ca="1">IFERROR(((J157+K157)/H157),"ND")</f>
        <v>7.3394495412844041E-3</v>
      </c>
      <c r="P157" s="690" t="s">
        <v>1772</v>
      </c>
      <c r="Q157" s="83"/>
      <c r="R157" s="83"/>
      <c r="S157" s="83"/>
      <c r="T157" s="83"/>
      <c r="U157" s="83"/>
      <c r="V157" s="83"/>
      <c r="W157" s="83"/>
      <c r="X157" s="83"/>
      <c r="Y157" s="83"/>
      <c r="Z157" s="83"/>
    </row>
    <row r="158" spans="1:26" ht="92.25" customHeight="1">
      <c r="A158" s="83"/>
      <c r="B158" s="83"/>
      <c r="C158" s="642"/>
      <c r="D158" s="644"/>
      <c r="E158" s="644"/>
      <c r="F158" s="644"/>
      <c r="G158" s="647"/>
      <c r="H158" s="649"/>
      <c r="I158" s="651"/>
      <c r="J158" s="630">
        <f ca="1">IF(MOD(ROW()-13,2)=0,IF(ISBLANK(OFFSET('11. SEGUIMIENTO 2026'!$N$14,INT((ROW()-13)/2),0)),"",OFFSET('11. SEGUIMIENTO 2026'!$N$14,INT((ROW()-13)/2),0)),IF(ISBLANK(OFFSET('9. METAS'!$Q$20,INT((ROW()-14)/2),0)),"",OFFSET('9. METAS'!$Q$20,INT((ROW()-14)/2),0)))</f>
        <v>181</v>
      </c>
      <c r="K158" s="631">
        <f ca="1">IF(MOD(ROW()-13,2)=0,IF(ISBLANK(OFFSET('11. SEGUIMIENTO 2026'!$O$14,INT((ROW()-13)/2),0)),"",OFFSET('11. SEGUIMIENTO 2026'!$O$14,INT((ROW()-13)/2),0)),IF(ISBLANK(OFFSET('9. METAS'!$R$20,INT((ROW()-14)/2),0)),"",OFFSET('9. METAS'!$R$20,INT((ROW()-14)/2),0)))</f>
        <v>181</v>
      </c>
      <c r="L158" s="631">
        <f ca="1">IF(MOD(ROW()-13,2)=0,IF(ISBLANK(OFFSET('11. SEGUIMIENTO 2026'!$P$14,INT((ROW()-13)/2),0)),"",OFFSET('11. SEGUIMIENTO 2026'!$P$14,INT((ROW()-13)/2),0)),IF(ISBLANK(OFFSET('9. METAS'!$S$20,INT((ROW()-14)/2),0)),"",OFFSET('9. METAS'!$S$20,INT((ROW()-14)/2),0)))</f>
        <v>181</v>
      </c>
      <c r="M158" s="632">
        <f ca="1">IF(MOD(ROW()-13,2)=0,IF(ISBLANK(OFFSET('11. SEGUIMIENTO 2026'!$Q$14,INT((ROW()-13)/2),0)),"",OFFSET('11. SEGUIMIENTO 2026'!$Q$14,INT((ROW()-13)/2),0)),IF(ISBLANK(OFFSET('9. METAS'!$T$20,INT((ROW()-14)/2),0)),"",OFFSET('9. METAS'!$T$20,INT((ROW()-14)/2),0)))</f>
        <v>2</v>
      </c>
      <c r="N158" s="685"/>
      <c r="O158" s="689"/>
      <c r="P158" s="691"/>
      <c r="Q158" s="83"/>
      <c r="R158" s="83"/>
      <c r="S158" s="83"/>
      <c r="T158" s="83"/>
      <c r="U158" s="83"/>
      <c r="V158" s="83"/>
      <c r="W158" s="83"/>
      <c r="X158" s="83"/>
      <c r="Y158" s="83"/>
      <c r="Z158" s="83"/>
    </row>
    <row r="159" spans="1:26" ht="92.25" customHeight="1">
      <c r="A159" s="83"/>
      <c r="B159" s="83"/>
      <c r="C159" s="641" t="str">
        <f ca="1">IF(ISBLANK(OFFSET('5. Pp (3 años)'!$C$46,INT((ROW()-13)/2),0)),"",OFFSET('5. Pp (3 años)'!$C$46,INT((ROW()-13)/2),0))</f>
        <v>Actividad</v>
      </c>
      <c r="D159" s="643" t="str">
        <f ca="1">IF(ISBLANK(OFFSET('5. Pp (3 años)'!$D$46,INT((ROW()-13)/2),0)),"",OFFSET('5. Pp (3 años)'!$D$46,INT((ROW()-13)/2),0))</f>
        <v>3.1.1.1.14.3 Elaboración de los Instrumentos para control y consulta del Archivo Municipal.</v>
      </c>
      <c r="E159" s="643" t="str">
        <f ca="1">IF(ISBLANK(OFFSET('5. Pp (3 años)'!$E$46,INT((ROW()-13)/2),0)),"",OFFSET('5. Pp (3 años)'!$E$46,INT((ROW()-13)/2),0))</f>
        <v xml:space="preserve">PICCE: Porcentaje de instrumentos de control y consulta elaborados </v>
      </c>
      <c r="F159" s="645" t="str">
        <f ca="1">IF(ISBLANK(OFFSET('5. Pp (3 años)'!$K$46,INT((ROW()-13)/2),0)),"",OFFSET('5. Pp (3 años)'!$K$46,INT((ROW()-13)/2),0))</f>
        <v>Ascendente</v>
      </c>
      <c r="G159" s="646" t="str">
        <f ca="1">IF(ISBLANK(OFFSET('5. Pp (3 años)'!$H$46,INT((ROW()-13)/2),0)),"",OFFSET('5. Pp (3 años)'!$H$46,INT((ROW()-13)/2),0))</f>
        <v>Trimestral</v>
      </c>
      <c r="H159" s="648">
        <f ca="1">IF(ISBLANK(OFFSET('9. METAS'!$K$20,INT((ROW()-13)/2),0)),"",OFFSET('9. METAS'!$K$20,INT((ROW()-13)/2),0))</f>
        <v>600</v>
      </c>
      <c r="I159" s="650" t="s">
        <v>1697</v>
      </c>
      <c r="J159" s="630">
        <f ca="1">IF(MOD(ROW()-13,2)=0,IF(ISBLANK(OFFSET('11. SEGUIMIENTO 2026'!$N$14,INT((ROW()-13)/2),0)),"",OFFSET('11. SEGUIMIENTO 2026'!$N$14,INT((ROW()-13)/2),0)),IF(ISBLANK(OFFSET('9. METAS'!$Q$20,INT((ROW()-14)/2),0)),"",OFFSET('9. METAS'!$Q$20,INT((ROW()-14)/2),0)))</f>
        <v>529</v>
      </c>
      <c r="K159" s="631">
        <f ca="1">IF(MOD(ROW()-13,2)=0,IF(ISBLANK(OFFSET('11. SEGUIMIENTO 2026'!$O$14,INT((ROW()-13)/2),0)),"",OFFSET('11. SEGUIMIENTO 2026'!$O$14,INT((ROW()-13)/2),0)),IF(ISBLANK(OFFSET('9. METAS'!$R$20,INT((ROW()-14)/2),0)),"",OFFSET('9. METAS'!$R$20,INT((ROW()-14)/2),0)))</f>
        <v>0</v>
      </c>
      <c r="L159" s="631" t="s">
        <v>1807</v>
      </c>
      <c r="M159" s="632" t="s">
        <v>1807</v>
      </c>
      <c r="N159" s="684">
        <f ca="1">IFERROR(K159/K160,"ND")</f>
        <v>0</v>
      </c>
      <c r="O159" s="688">
        <f ca="1">IFERROR(((J159+K159)/H159),"ND")</f>
        <v>0.88166666666666671</v>
      </c>
      <c r="P159" s="690" t="s">
        <v>1773</v>
      </c>
      <c r="Q159" s="83"/>
      <c r="R159" s="83"/>
      <c r="S159" s="83"/>
      <c r="T159" s="83"/>
      <c r="U159" s="83"/>
      <c r="V159" s="83"/>
      <c r="W159" s="83"/>
      <c r="X159" s="83"/>
      <c r="Y159" s="83"/>
      <c r="Z159" s="83"/>
    </row>
    <row r="160" spans="1:26" ht="92.25" customHeight="1">
      <c r="A160" s="83"/>
      <c r="B160" s="83"/>
      <c r="C160" s="642"/>
      <c r="D160" s="644"/>
      <c r="E160" s="644"/>
      <c r="F160" s="644"/>
      <c r="G160" s="647"/>
      <c r="H160" s="649"/>
      <c r="I160" s="651"/>
      <c r="J160" s="630">
        <f ca="1">IF(MOD(ROW()-13,2)=0,IF(ISBLANK(OFFSET('11. SEGUIMIENTO 2026'!$N$14,INT((ROW()-13)/2),0)),"",OFFSET('11. SEGUIMIENTO 2026'!$N$14,INT((ROW()-13)/2),0)),IF(ISBLANK(OFFSET('9. METAS'!$Q$20,INT((ROW()-14)/2),0)),"",OFFSET('9. METAS'!$Q$20,INT((ROW()-14)/2),0)))</f>
        <v>150</v>
      </c>
      <c r="K160" s="631">
        <f ca="1">IF(MOD(ROW()-13,2)=0,IF(ISBLANK(OFFSET('11. SEGUIMIENTO 2026'!$O$14,INT((ROW()-13)/2),0)),"",OFFSET('11. SEGUIMIENTO 2026'!$O$14,INT((ROW()-13)/2),0)),IF(ISBLANK(OFFSET('9. METAS'!$R$20,INT((ROW()-14)/2),0)),"",OFFSET('9. METAS'!$R$20,INT((ROW()-14)/2),0)))</f>
        <v>150</v>
      </c>
      <c r="L160" s="631">
        <f ca="1">IF(MOD(ROW()-13,2)=0,IF(ISBLANK(OFFSET('11. SEGUIMIENTO 2026'!$P$14,INT((ROW()-13)/2),0)),"",OFFSET('11. SEGUIMIENTO 2026'!$P$14,INT((ROW()-13)/2),0)),IF(ISBLANK(OFFSET('9. METAS'!$S$20,INT((ROW()-14)/2),0)),"",OFFSET('9. METAS'!$S$20,INT((ROW()-14)/2),0)))</f>
        <v>150</v>
      </c>
      <c r="M160" s="632">
        <f ca="1">IF(MOD(ROW()-13,2)=0,IF(ISBLANK(OFFSET('11. SEGUIMIENTO 2026'!$Q$14,INT((ROW()-13)/2),0)),"",OFFSET('11. SEGUIMIENTO 2026'!$Q$14,INT((ROW()-13)/2),0)),IF(ISBLANK(OFFSET('9. METAS'!$T$20,INT((ROW()-14)/2),0)),"",OFFSET('9. METAS'!$T$20,INT((ROW()-14)/2),0)))</f>
        <v>150</v>
      </c>
      <c r="N160" s="685"/>
      <c r="O160" s="689"/>
      <c r="P160" s="691"/>
      <c r="Q160" s="83"/>
      <c r="R160" s="83"/>
      <c r="S160" s="83"/>
      <c r="T160" s="83"/>
      <c r="U160" s="83"/>
      <c r="V160" s="83"/>
      <c r="W160" s="83"/>
      <c r="X160" s="83"/>
      <c r="Y160" s="83"/>
      <c r="Z160" s="83"/>
    </row>
    <row r="161" spans="1:26" ht="92.25" customHeight="1">
      <c r="A161" s="83"/>
      <c r="B161" s="83"/>
      <c r="C161" s="641" t="str">
        <f ca="1">IF(ISBLANK(OFFSET('5. Pp (3 años)'!$C$46,INT((ROW()-13)/2),0)),"",OFFSET('5. Pp (3 años)'!$C$46,INT((ROW()-13)/2),0))</f>
        <v>Actividad</v>
      </c>
      <c r="D161" s="643" t="str">
        <f ca="1">IF(ISBLANK(OFFSET('5. Pp (3 años)'!$D$46,INT((ROW()-13)/2),0)),"",OFFSET('5. Pp (3 años)'!$D$46,INT((ROW()-13)/2),0))</f>
        <v>3.1.1.1.14.4 Capacitaciónes desarrolladas a las unidades administravias en materia de gestión documental y administración de los archivos.</v>
      </c>
      <c r="E161" s="643" t="str">
        <f ca="1">IF(ISBLANK(OFFSET('5. Pp (3 años)'!$E$46,INT((ROW()-13)/2),0)),"",OFFSET('5. Pp (3 años)'!$E$46,INT((ROW()-13)/2),0))</f>
        <v>PAMAT: Porcentaje de capacitaciones en materia de archivo de tramite.</v>
      </c>
      <c r="F161" s="645" t="str">
        <f ca="1">IF(ISBLANK(OFFSET('5. Pp (3 años)'!$K$46,INT((ROW()-13)/2),0)),"",OFFSET('5. Pp (3 años)'!$K$46,INT((ROW()-13)/2),0))</f>
        <v>Ascendente</v>
      </c>
      <c r="G161" s="646" t="str">
        <f ca="1">IF(ISBLANK(OFFSET('5. Pp (3 años)'!$H$46,INT((ROW()-13)/2),0)),"",OFFSET('5. Pp (3 años)'!$H$46,INT((ROW()-13)/2),0))</f>
        <v>Trimestral</v>
      </c>
      <c r="H161" s="648">
        <f ca="1">IF(ISBLANK(OFFSET('9. METAS'!$K$20,INT((ROW()-13)/2),0)),"",OFFSET('9. METAS'!$K$20,INT((ROW()-13)/2),0))</f>
        <v>200</v>
      </c>
      <c r="I161" s="650" t="s">
        <v>1697</v>
      </c>
      <c r="J161" s="630">
        <f ca="1">IF(MOD(ROW()-13,2)=0,IF(ISBLANK(OFFSET('11. SEGUIMIENTO 2026'!$N$14,INT((ROW()-13)/2),0)),"",OFFSET('11. SEGUIMIENTO 2026'!$N$14,INT((ROW()-13)/2),0)),IF(ISBLANK(OFFSET('9. METAS'!$Q$20,INT((ROW()-14)/2),0)),"",OFFSET('9. METAS'!$Q$20,INT((ROW()-14)/2),0)))</f>
        <v>2</v>
      </c>
      <c r="K161" s="631">
        <f ca="1">IF(MOD(ROW()-13,2)=0,IF(ISBLANK(OFFSET('11. SEGUIMIENTO 2026'!$O$14,INT((ROW()-13)/2),0)),"",OFFSET('11. SEGUIMIENTO 2026'!$O$14,INT((ROW()-13)/2),0)),IF(ISBLANK(OFFSET('9. METAS'!$R$20,INT((ROW()-14)/2),0)),"",OFFSET('9. METAS'!$R$20,INT((ROW()-14)/2),0)))</f>
        <v>0</v>
      </c>
      <c r="L161" s="631" t="s">
        <v>1807</v>
      </c>
      <c r="M161" s="632" t="s">
        <v>1807</v>
      </c>
      <c r="N161" s="684">
        <f ca="1">IFERROR(K161/K162,"ND")</f>
        <v>0</v>
      </c>
      <c r="O161" s="688">
        <f ca="1">IFERROR(((J161+K161)/H161),"ND")</f>
        <v>0.01</v>
      </c>
      <c r="P161" s="690" t="s">
        <v>1774</v>
      </c>
      <c r="Q161" s="83"/>
      <c r="R161" s="83"/>
      <c r="S161" s="83"/>
      <c r="T161" s="83"/>
      <c r="U161" s="83"/>
      <c r="V161" s="83"/>
      <c r="W161" s="83"/>
      <c r="X161" s="83"/>
      <c r="Y161" s="83"/>
      <c r="Z161" s="83"/>
    </row>
    <row r="162" spans="1:26" ht="92.25" customHeight="1">
      <c r="A162" s="83"/>
      <c r="B162" s="83"/>
      <c r="C162" s="642"/>
      <c r="D162" s="644"/>
      <c r="E162" s="644"/>
      <c r="F162" s="644"/>
      <c r="G162" s="647"/>
      <c r="H162" s="649"/>
      <c r="I162" s="651"/>
      <c r="J162" s="630">
        <f ca="1">IF(MOD(ROW()-13,2)=0,IF(ISBLANK(OFFSET('11. SEGUIMIENTO 2026'!$N$14,INT((ROW()-13)/2),0)),"",OFFSET('11. SEGUIMIENTO 2026'!$N$14,INT((ROW()-13)/2),0)),IF(ISBLANK(OFFSET('9. METAS'!$Q$20,INT((ROW()-14)/2),0)),"",OFFSET('9. METAS'!$Q$20,INT((ROW()-14)/2),0)))</f>
        <v>50</v>
      </c>
      <c r="K162" s="631">
        <f ca="1">IF(MOD(ROW()-13,2)=0,IF(ISBLANK(OFFSET('11. SEGUIMIENTO 2026'!$O$14,INT((ROW()-13)/2),0)),"",OFFSET('11. SEGUIMIENTO 2026'!$O$14,INT((ROW()-13)/2),0)),IF(ISBLANK(OFFSET('9. METAS'!$R$20,INT((ROW()-14)/2),0)),"",OFFSET('9. METAS'!$R$20,INT((ROW()-14)/2),0)))</f>
        <v>50</v>
      </c>
      <c r="L162" s="631">
        <f ca="1">IF(MOD(ROW()-13,2)=0,IF(ISBLANK(OFFSET('11. SEGUIMIENTO 2026'!$P$14,INT((ROW()-13)/2),0)),"",OFFSET('11. SEGUIMIENTO 2026'!$P$14,INT((ROW()-13)/2),0)),IF(ISBLANK(OFFSET('9. METAS'!$S$20,INT((ROW()-14)/2),0)),"",OFFSET('9. METAS'!$S$20,INT((ROW()-14)/2),0)))</f>
        <v>50</v>
      </c>
      <c r="M162" s="632">
        <f ca="1">IF(MOD(ROW()-13,2)=0,IF(ISBLANK(OFFSET('11. SEGUIMIENTO 2026'!$Q$14,INT((ROW()-13)/2),0)),"",OFFSET('11. SEGUIMIENTO 2026'!$Q$14,INT((ROW()-13)/2),0)),IF(ISBLANK(OFFSET('9. METAS'!$T$20,INT((ROW()-14)/2),0)),"",OFFSET('9. METAS'!$T$20,INT((ROW()-14)/2),0)))</f>
        <v>50</v>
      </c>
      <c r="N162" s="685"/>
      <c r="O162" s="689"/>
      <c r="P162" s="691"/>
      <c r="Q162" s="83"/>
      <c r="R162" s="83"/>
      <c r="S162" s="83"/>
      <c r="T162" s="83"/>
      <c r="U162" s="83"/>
      <c r="V162" s="83"/>
      <c r="W162" s="83"/>
      <c r="X162" s="83"/>
      <c r="Y162" s="83"/>
      <c r="Z162" s="83"/>
    </row>
    <row r="163" spans="1:26" ht="92.25" customHeight="1">
      <c r="A163" s="83"/>
      <c r="B163" s="83"/>
      <c r="C163" s="641" t="str">
        <f ca="1">IF(ISBLANK(OFFSET('5. Pp (3 años)'!$C$46,INT((ROW()-13)/2),0)),"",OFFSET('5. Pp (3 años)'!$C$46,INT((ROW()-13)/2),0))</f>
        <v>Actividad</v>
      </c>
      <c r="D163" s="643" t="str">
        <f ca="1">IF(ISBLANK(OFFSET('5. Pp (3 años)'!$D$46,INT((ROW()-13)/2),0)),"",OFFSET('5. Pp (3 años)'!$D$46,INT((ROW()-13)/2),0))</f>
        <v>3.1.1.1.14.5 Eliminación de Documentos de apoyo informativo.</v>
      </c>
      <c r="E163" s="643" t="str">
        <f ca="1">IF(ISBLANK(OFFSET('5. Pp (3 años)'!$E$46,INT((ROW()-13)/2),0)),"",OFFSET('5. Pp (3 años)'!$E$46,INT((ROW()-13)/2),0))</f>
        <v>PEDAI: Porcentaje de eliminación de Documentos de Apoyo informativo.</v>
      </c>
      <c r="F163" s="645" t="str">
        <f ca="1">IF(ISBLANK(OFFSET('5. Pp (3 años)'!$K$46,INT((ROW()-13)/2),0)),"",OFFSET('5. Pp (3 años)'!$K$46,INT((ROW()-13)/2),0))</f>
        <v>Ascendente</v>
      </c>
      <c r="G163" s="646" t="str">
        <f ca="1">IF(ISBLANK(OFFSET('5. Pp (3 años)'!$H$46,INT((ROW()-13)/2),0)),"",OFFSET('5. Pp (3 años)'!$H$46,INT((ROW()-13)/2),0))</f>
        <v>Trimestral</v>
      </c>
      <c r="H163" s="648">
        <f ca="1">IF(ISBLANK(OFFSET('9. METAS'!$K$20,INT((ROW()-13)/2),0)),"",OFFSET('9. METAS'!$K$20,INT((ROW()-13)/2),0))</f>
        <v>40</v>
      </c>
      <c r="I163" s="650" t="s">
        <v>1697</v>
      </c>
      <c r="J163" s="630">
        <f ca="1">IF(MOD(ROW()-13,2)=0,IF(ISBLANK(OFFSET('11. SEGUIMIENTO 2026'!$N$14,INT((ROW()-13)/2),0)),"",OFFSET('11. SEGUIMIENTO 2026'!$N$14,INT((ROW()-13)/2),0)),IF(ISBLANK(OFFSET('9. METAS'!$Q$20,INT((ROW()-14)/2),0)),"",OFFSET('9. METAS'!$Q$20,INT((ROW()-14)/2),0)))</f>
        <v>5</v>
      </c>
      <c r="K163" s="631">
        <f ca="1">IF(MOD(ROW()-13,2)=0,IF(ISBLANK(OFFSET('11. SEGUIMIENTO 2026'!$O$14,INT((ROW()-13)/2),0)),"",OFFSET('11. SEGUIMIENTO 2026'!$O$14,INT((ROW()-13)/2),0)),IF(ISBLANK(OFFSET('9. METAS'!$R$20,INT((ROW()-14)/2),0)),"",OFFSET('9. METAS'!$R$20,INT((ROW()-14)/2),0)))</f>
        <v>7</v>
      </c>
      <c r="L163" s="631" t="s">
        <v>1807</v>
      </c>
      <c r="M163" s="632" t="s">
        <v>1807</v>
      </c>
      <c r="N163" s="684">
        <f ca="1">IFERROR(K163/K164,"ND")</f>
        <v>0.7</v>
      </c>
      <c r="O163" s="688">
        <f ca="1">IFERROR(((J163+K163)/H163),"ND")</f>
        <v>0.3</v>
      </c>
      <c r="P163" s="690" t="s">
        <v>1775</v>
      </c>
      <c r="Q163" s="83"/>
      <c r="R163" s="83"/>
      <c r="S163" s="83"/>
      <c r="T163" s="83"/>
      <c r="U163" s="83"/>
      <c r="V163" s="83"/>
      <c r="W163" s="83"/>
      <c r="X163" s="83"/>
      <c r="Y163" s="83"/>
      <c r="Z163" s="83"/>
    </row>
    <row r="164" spans="1:26" ht="92.25" customHeight="1">
      <c r="A164" s="83"/>
      <c r="B164" s="83"/>
      <c r="C164" s="642"/>
      <c r="D164" s="644"/>
      <c r="E164" s="644"/>
      <c r="F164" s="644"/>
      <c r="G164" s="647"/>
      <c r="H164" s="649"/>
      <c r="I164" s="651"/>
      <c r="J164" s="630">
        <f ca="1">IF(MOD(ROW()-13,2)=0,IF(ISBLANK(OFFSET('11. SEGUIMIENTO 2026'!$N$14,INT((ROW()-13)/2),0)),"",OFFSET('11. SEGUIMIENTO 2026'!$N$14,INT((ROW()-13)/2),0)),IF(ISBLANK(OFFSET('9. METAS'!$Q$20,INT((ROW()-14)/2),0)),"",OFFSET('9. METAS'!$Q$20,INT((ROW()-14)/2),0)))</f>
        <v>10</v>
      </c>
      <c r="K164" s="631">
        <f ca="1">IF(MOD(ROW()-13,2)=0,IF(ISBLANK(OFFSET('11. SEGUIMIENTO 2026'!$O$14,INT((ROW()-13)/2),0)),"",OFFSET('11. SEGUIMIENTO 2026'!$O$14,INT((ROW()-13)/2),0)),IF(ISBLANK(OFFSET('9. METAS'!$R$20,INT((ROW()-14)/2),0)),"",OFFSET('9. METAS'!$R$20,INT((ROW()-14)/2),0)))</f>
        <v>10</v>
      </c>
      <c r="L164" s="631">
        <f ca="1">IF(MOD(ROW()-13,2)=0,IF(ISBLANK(OFFSET('11. SEGUIMIENTO 2026'!$P$14,INT((ROW()-13)/2),0)),"",OFFSET('11. SEGUIMIENTO 2026'!$P$14,INT((ROW()-13)/2),0)),IF(ISBLANK(OFFSET('9. METAS'!$S$20,INT((ROW()-14)/2),0)),"",OFFSET('9. METAS'!$S$20,INT((ROW()-14)/2),0)))</f>
        <v>10</v>
      </c>
      <c r="M164" s="632">
        <f ca="1">IF(MOD(ROW()-13,2)=0,IF(ISBLANK(OFFSET('11. SEGUIMIENTO 2026'!$Q$14,INT((ROW()-13)/2),0)),"",OFFSET('11. SEGUIMIENTO 2026'!$Q$14,INT((ROW()-13)/2),0)),IF(ISBLANK(OFFSET('9. METAS'!$T$20,INT((ROW()-14)/2),0)),"",OFFSET('9. METAS'!$T$20,INT((ROW()-14)/2),0)))</f>
        <v>10</v>
      </c>
      <c r="N164" s="685"/>
      <c r="O164" s="689"/>
      <c r="P164" s="691"/>
      <c r="Q164" s="83"/>
      <c r="R164" s="83"/>
      <c r="S164" s="83"/>
      <c r="T164" s="83"/>
      <c r="U164" s="83"/>
      <c r="V164" s="83"/>
      <c r="W164" s="83"/>
      <c r="X164" s="83"/>
      <c r="Y164" s="83"/>
      <c r="Z164" s="83"/>
    </row>
    <row r="165" spans="1:26" ht="92.25" customHeight="1">
      <c r="A165" s="83"/>
      <c r="B165" s="83"/>
      <c r="C165" s="641" t="str">
        <f ca="1">IF(ISBLANK(OFFSET('5. Pp (3 años)'!$C$46,INT((ROW()-13)/2),0)),"",OFFSET('5. Pp (3 años)'!$C$46,INT((ROW()-13)/2),0))</f>
        <v>Actividad</v>
      </c>
      <c r="D165" s="643" t="str">
        <f ca="1">IF(ISBLANK(OFFSET('5. Pp (3 años)'!$D$46,INT((ROW()-13)/2),0)),"",OFFSET('5. Pp (3 años)'!$D$46,INT((ROW()-13)/2),0))</f>
        <v>3.1.1.1.14.6 Visitas agendadas a las unidades administrativas para el proceso de baja documental.</v>
      </c>
      <c r="E165" s="643" t="str">
        <f ca="1">IF(ISBLANK(OFFSET('5. Pp (3 años)'!$E$46,INT((ROW()-13)/2),0)),"",OFFSET('5. Pp (3 años)'!$E$46,INT((ROW()-13)/2),0))</f>
        <v>PVAUAPBD: Porcentaje de visitas agendadas a las unidades administrativas para el proceso de baja documental.</v>
      </c>
      <c r="F165" s="645" t="str">
        <f ca="1">IF(ISBLANK(OFFSET('5. Pp (3 años)'!$K$46,INT((ROW()-13)/2),0)),"",OFFSET('5. Pp (3 años)'!$K$46,INT((ROW()-13)/2),0))</f>
        <v>Ascendente</v>
      </c>
      <c r="G165" s="646" t="str">
        <f ca="1">IF(ISBLANK(OFFSET('5. Pp (3 años)'!$H$46,INT((ROW()-13)/2),0)),"",OFFSET('5. Pp (3 años)'!$H$46,INT((ROW()-13)/2),0))</f>
        <v>Trimestral</v>
      </c>
      <c r="H165" s="648">
        <f ca="1">IF(ISBLANK(OFFSET('9. METAS'!$K$20,INT((ROW()-13)/2),0)),"",OFFSET('9. METAS'!$K$20,INT((ROW()-13)/2),0))</f>
        <v>5</v>
      </c>
      <c r="I165" s="650" t="s">
        <v>1697</v>
      </c>
      <c r="J165" s="630">
        <f ca="1">IF(MOD(ROW()-13,2)=0,IF(ISBLANK(OFFSET('11. SEGUIMIENTO 2026'!$N$14,INT((ROW()-13)/2),0)),"",OFFSET('11. SEGUIMIENTO 2026'!$N$14,INT((ROW()-13)/2),0)),IF(ISBLANK(OFFSET('9. METAS'!$Q$20,INT((ROW()-14)/2),0)),"",OFFSET('9. METAS'!$Q$20,INT((ROW()-14)/2),0)))</f>
        <v>30</v>
      </c>
      <c r="K165" s="631">
        <f ca="1">IF(MOD(ROW()-13,2)=0,IF(ISBLANK(OFFSET('11. SEGUIMIENTO 2026'!$O$14,INT((ROW()-13)/2),0)),"",OFFSET('11. SEGUIMIENTO 2026'!$O$14,INT((ROW()-13)/2),0)),IF(ISBLANK(OFFSET('9. METAS'!$R$20,INT((ROW()-14)/2),0)),"",OFFSET('9. METAS'!$R$20,INT((ROW()-14)/2),0)))</f>
        <v>7</v>
      </c>
      <c r="L165" s="631" t="s">
        <v>1807</v>
      </c>
      <c r="M165" s="632" t="s">
        <v>1807</v>
      </c>
      <c r="N165" s="684">
        <f ca="1">IFERROR(K165/K166,"ND")</f>
        <v>3.5</v>
      </c>
      <c r="O165" s="688">
        <f ca="1">IFERROR(((J165+K165)/H165),"ND")</f>
        <v>7.4</v>
      </c>
      <c r="P165" s="690" t="s">
        <v>1776</v>
      </c>
      <c r="Q165" s="83"/>
      <c r="R165" s="83"/>
      <c r="S165" s="83"/>
      <c r="T165" s="83"/>
      <c r="U165" s="83"/>
      <c r="V165" s="83"/>
      <c r="W165" s="83"/>
      <c r="X165" s="83"/>
      <c r="Y165" s="83"/>
      <c r="Z165" s="83"/>
    </row>
    <row r="166" spans="1:26" ht="92.25" customHeight="1">
      <c r="A166" s="83"/>
      <c r="B166" s="83"/>
      <c r="C166" s="642"/>
      <c r="D166" s="644"/>
      <c r="E166" s="644"/>
      <c r="F166" s="644"/>
      <c r="G166" s="647"/>
      <c r="H166" s="649"/>
      <c r="I166" s="651"/>
      <c r="J166" s="630">
        <f ca="1">IF(MOD(ROW()-13,2)=0,IF(ISBLANK(OFFSET('11. SEGUIMIENTO 2026'!$N$14,INT((ROW()-13)/2),0)),"",OFFSET('11. SEGUIMIENTO 2026'!$N$14,INT((ROW()-13)/2),0)),IF(ISBLANK(OFFSET('9. METAS'!$Q$20,INT((ROW()-14)/2),0)),"",OFFSET('9. METAS'!$Q$20,INT((ROW()-14)/2),0)))</f>
        <v>1</v>
      </c>
      <c r="K166" s="631">
        <f ca="1">IF(MOD(ROW()-13,2)=0,IF(ISBLANK(OFFSET('11. SEGUIMIENTO 2026'!$O$14,INT((ROW()-13)/2),0)),"",OFFSET('11. SEGUIMIENTO 2026'!$O$14,INT((ROW()-13)/2),0)),IF(ISBLANK(OFFSET('9. METAS'!$R$20,INT((ROW()-14)/2),0)),"",OFFSET('9. METAS'!$R$20,INT((ROW()-14)/2),0)))</f>
        <v>2</v>
      </c>
      <c r="L166" s="631">
        <f ca="1">IF(MOD(ROW()-13,2)=0,IF(ISBLANK(OFFSET('11. SEGUIMIENTO 2026'!$P$14,INT((ROW()-13)/2),0)),"",OFFSET('11. SEGUIMIENTO 2026'!$P$14,INT((ROW()-13)/2),0)),IF(ISBLANK(OFFSET('9. METAS'!$S$20,INT((ROW()-14)/2),0)),"",OFFSET('9. METAS'!$S$20,INT((ROW()-14)/2),0)))</f>
        <v>1</v>
      </c>
      <c r="M166" s="632">
        <f ca="1">IF(MOD(ROW()-13,2)=0,IF(ISBLANK(OFFSET('11. SEGUIMIENTO 2026'!$Q$14,INT((ROW()-13)/2),0)),"",OFFSET('11. SEGUIMIENTO 2026'!$Q$14,INT((ROW()-13)/2),0)),IF(ISBLANK(OFFSET('9. METAS'!$T$20,INT((ROW()-14)/2),0)),"",OFFSET('9. METAS'!$T$20,INT((ROW()-14)/2),0)))</f>
        <v>1</v>
      </c>
      <c r="N166" s="685"/>
      <c r="O166" s="689"/>
      <c r="P166" s="691"/>
      <c r="Q166" s="83"/>
      <c r="R166" s="83"/>
      <c r="S166" s="83"/>
      <c r="T166" s="83"/>
      <c r="U166" s="83"/>
      <c r="V166" s="83"/>
      <c r="W166" s="83"/>
      <c r="X166" s="83"/>
      <c r="Y166" s="83"/>
      <c r="Z166" s="83"/>
    </row>
    <row r="167" spans="1:26" ht="92.25" customHeight="1">
      <c r="A167" s="83"/>
      <c r="B167" s="83"/>
      <c r="C167" s="641" t="str">
        <f ca="1">IF(ISBLANK(OFFSET('5. Pp (3 años)'!$C$46,INT((ROW()-13)/2),0)),"",OFFSET('5. Pp (3 años)'!$C$46,INT((ROW()-13)/2),0))</f>
        <v>Actividad</v>
      </c>
      <c r="D167" s="643" t="str">
        <f ca="1">IF(ISBLANK(OFFSET('5. Pp (3 años)'!$D$46,INT((ROW()-13)/2),0)),"",OFFSET('5. Pp (3 años)'!$D$46,INT((ROW()-13)/2),0))</f>
        <v>3.1.1.1.14.7 Total de Bajas documentales concluidas (Actas de baja documental)</v>
      </c>
      <c r="E167" s="643" t="str">
        <f ca="1">IF(ISBLANK(OFFSET('5. Pp (3 años)'!$E$46,INT((ROW()-13)/2),0)),"",OFFSET('5. Pp (3 años)'!$E$46,INT((ROW()-13)/2),0))</f>
        <v>PTBDC: Porcentaje de Total de Bajas documentales concluidas (Actas de baja documental).</v>
      </c>
      <c r="F167" s="645" t="str">
        <f ca="1">IF(ISBLANK(OFFSET('5. Pp (3 años)'!$K$46,INT((ROW()-13)/2),0)),"",OFFSET('5. Pp (3 años)'!$K$46,INT((ROW()-13)/2),0))</f>
        <v>Ascendente</v>
      </c>
      <c r="G167" s="646" t="str">
        <f ca="1">IF(ISBLANK(OFFSET('5. Pp (3 años)'!$H$46,INT((ROW()-13)/2),0)),"",OFFSET('5. Pp (3 años)'!$H$46,INT((ROW()-13)/2),0))</f>
        <v>Trimestral</v>
      </c>
      <c r="H167" s="648">
        <f ca="1">IF(ISBLANK(OFFSET('9. METAS'!$K$20,INT((ROW()-13)/2),0)),"",OFFSET('9. METAS'!$K$20,INT((ROW()-13)/2),0))</f>
        <v>120</v>
      </c>
      <c r="I167" s="650" t="s">
        <v>1697</v>
      </c>
      <c r="J167" s="630">
        <f ca="1">IF(MOD(ROW()-13,2)=0,IF(ISBLANK(OFFSET('11. SEGUIMIENTO 2026'!$N$14,INT((ROW()-13)/2),0)),"",OFFSET('11. SEGUIMIENTO 2026'!$N$14,INT((ROW()-13)/2),0)),IF(ISBLANK(OFFSET('9. METAS'!$Q$20,INT((ROW()-14)/2),0)),"",OFFSET('9. METAS'!$Q$20,INT((ROW()-14)/2),0)))</f>
        <v>0</v>
      </c>
      <c r="K167" s="631">
        <f ca="1">IF(MOD(ROW()-13,2)=0,IF(ISBLANK(OFFSET('11. SEGUIMIENTO 2026'!$O$14,INT((ROW()-13)/2),0)),"",OFFSET('11. SEGUIMIENTO 2026'!$O$14,INT((ROW()-13)/2),0)),IF(ISBLANK(OFFSET('9. METAS'!$R$20,INT((ROW()-14)/2),0)),"",OFFSET('9. METAS'!$R$20,INT((ROW()-14)/2),0)))</f>
        <v>0</v>
      </c>
      <c r="L167" s="631" t="s">
        <v>1807</v>
      </c>
      <c r="M167" s="632" t="s">
        <v>1807</v>
      </c>
      <c r="N167" s="684">
        <f ca="1">IFERROR(K167/K168,"ND")</f>
        <v>0</v>
      </c>
      <c r="O167" s="688">
        <f ca="1">IFERROR(((J167+K167)/H167),"ND")</f>
        <v>0</v>
      </c>
      <c r="P167" s="690" t="s">
        <v>1777</v>
      </c>
      <c r="Q167" s="83"/>
      <c r="R167" s="83"/>
      <c r="S167" s="83"/>
      <c r="T167" s="83"/>
      <c r="U167" s="83"/>
      <c r="V167" s="83"/>
      <c r="W167" s="83"/>
      <c r="X167" s="83"/>
      <c r="Y167" s="83"/>
      <c r="Z167" s="83"/>
    </row>
    <row r="168" spans="1:26" ht="92.25" customHeight="1">
      <c r="A168" s="83"/>
      <c r="B168" s="83"/>
      <c r="C168" s="642"/>
      <c r="D168" s="644"/>
      <c r="E168" s="644"/>
      <c r="F168" s="644"/>
      <c r="G168" s="647"/>
      <c r="H168" s="649"/>
      <c r="I168" s="651"/>
      <c r="J168" s="630">
        <f ca="1">IF(MOD(ROW()-13,2)=0,IF(ISBLANK(OFFSET('11. SEGUIMIENTO 2026'!$N$14,INT((ROW()-13)/2),0)),"",OFFSET('11. SEGUIMIENTO 2026'!$N$14,INT((ROW()-13)/2),0)),IF(ISBLANK(OFFSET('9. METAS'!$Q$20,INT((ROW()-14)/2),0)),"",OFFSET('9. METAS'!$Q$20,INT((ROW()-14)/2),0)))</f>
        <v>30</v>
      </c>
      <c r="K168" s="631">
        <f ca="1">IF(MOD(ROW()-13,2)=0,IF(ISBLANK(OFFSET('11. SEGUIMIENTO 2026'!$O$14,INT((ROW()-13)/2),0)),"",OFFSET('11. SEGUIMIENTO 2026'!$O$14,INT((ROW()-13)/2),0)),IF(ISBLANK(OFFSET('9. METAS'!$R$20,INT((ROW()-14)/2),0)),"",OFFSET('9. METAS'!$R$20,INT((ROW()-14)/2),0)))</f>
        <v>30</v>
      </c>
      <c r="L168" s="631">
        <f ca="1">IF(MOD(ROW()-13,2)=0,IF(ISBLANK(OFFSET('11. SEGUIMIENTO 2026'!$P$14,INT((ROW()-13)/2),0)),"",OFFSET('11. SEGUIMIENTO 2026'!$P$14,INT((ROW()-13)/2),0)),IF(ISBLANK(OFFSET('9. METAS'!$S$20,INT((ROW()-14)/2),0)),"",OFFSET('9. METAS'!$S$20,INT((ROW()-14)/2),0)))</f>
        <v>30</v>
      </c>
      <c r="M168" s="632">
        <f ca="1">IF(MOD(ROW()-13,2)=0,IF(ISBLANK(OFFSET('11. SEGUIMIENTO 2026'!$Q$14,INT((ROW()-13)/2),0)),"",OFFSET('11. SEGUIMIENTO 2026'!$Q$14,INT((ROW()-13)/2),0)),IF(ISBLANK(OFFSET('9. METAS'!$T$20,INT((ROW()-14)/2),0)),"",OFFSET('9. METAS'!$T$20,INT((ROW()-14)/2),0)))</f>
        <v>30</v>
      </c>
      <c r="N168" s="685"/>
      <c r="O168" s="689"/>
      <c r="P168" s="691"/>
      <c r="Q168" s="83"/>
      <c r="R168" s="83"/>
      <c r="S168" s="83"/>
      <c r="T168" s="83"/>
      <c r="U168" s="83"/>
      <c r="V168" s="83"/>
      <c r="W168" s="83"/>
      <c r="X168" s="83"/>
      <c r="Y168" s="83"/>
      <c r="Z168" s="83"/>
    </row>
    <row r="169" spans="1:26" ht="92.25" customHeight="1">
      <c r="A169" s="83"/>
      <c r="B169" s="83"/>
      <c r="C169" s="641" t="str">
        <f ca="1">IF(ISBLANK(OFFSET('5. Pp (3 años)'!$C$46,INT((ROW()-13)/2),0)),"",OFFSET('5. Pp (3 años)'!$C$46,INT((ROW()-13)/2),0))</f>
        <v>Actividad</v>
      </c>
      <c r="D169" s="643" t="str">
        <f ca="1">IF(ISBLANK(OFFSET('5. Pp (3 años)'!$D$46,INT((ROW()-13)/2),0)),"",OFFSET('5. Pp (3 años)'!$D$46,INT((ROW()-13)/2),0))</f>
        <v>3.1.1.1.14.8 Asesorias en materia de bajas documentales.</v>
      </c>
      <c r="E169" s="643" t="str">
        <f ca="1">IF(ISBLANK(OFFSET('5. Pp (3 años)'!$E$46,INT((ROW()-13)/2),0)),"",OFFSET('5. Pp (3 años)'!$E$46,INT((ROW()-13)/2),0))</f>
        <v>PAMBD: Porcentaje de Asesorias en materia de bajas documentales.</v>
      </c>
      <c r="F169" s="645" t="str">
        <f ca="1">IF(ISBLANK(OFFSET('5. Pp (3 años)'!$K$46,INT((ROW()-13)/2),0)),"",OFFSET('5. Pp (3 años)'!$K$46,INT((ROW()-13)/2),0))</f>
        <v>Ascendente</v>
      </c>
      <c r="G169" s="646" t="str">
        <f ca="1">IF(ISBLANK(OFFSET('5. Pp (3 años)'!$H$46,INT((ROW()-13)/2),0)),"",OFFSET('5. Pp (3 años)'!$H$46,INT((ROW()-13)/2),0))</f>
        <v>Trimestral</v>
      </c>
      <c r="H169" s="648">
        <f ca="1">IF(ISBLANK(OFFSET('9. METAS'!$K$20,INT((ROW()-13)/2),0)),"",OFFSET('9. METAS'!$K$20,INT((ROW()-13)/2),0))</f>
        <v>120</v>
      </c>
      <c r="I169" s="650" t="s">
        <v>1697</v>
      </c>
      <c r="J169" s="630">
        <f ca="1">IF(MOD(ROW()-13,2)=0,IF(ISBLANK(OFFSET('11. SEGUIMIENTO 2026'!$N$14,INT((ROW()-13)/2),0)),"",OFFSET('11. SEGUIMIENTO 2026'!$N$14,INT((ROW()-13)/2),0)),IF(ISBLANK(OFFSET('9. METAS'!$Q$20,INT((ROW()-14)/2),0)),"",OFFSET('9. METAS'!$Q$20,INT((ROW()-14)/2),0)))</f>
        <v>40</v>
      </c>
      <c r="K169" s="631">
        <f ca="1">IF(MOD(ROW()-13,2)=0,IF(ISBLANK(OFFSET('11. SEGUIMIENTO 2026'!$O$14,INT((ROW()-13)/2),0)),"",OFFSET('11. SEGUIMIENTO 2026'!$O$14,INT((ROW()-13)/2),0)),IF(ISBLANK(OFFSET('9. METAS'!$R$20,INT((ROW()-14)/2),0)),"",OFFSET('9. METAS'!$R$20,INT((ROW()-14)/2),0)))</f>
        <v>32</v>
      </c>
      <c r="L169" s="631" t="s">
        <v>1807</v>
      </c>
      <c r="M169" s="632" t="s">
        <v>1807</v>
      </c>
      <c r="N169" s="684">
        <f ca="1">IFERROR(K169/K170,"ND")</f>
        <v>1.0666666666666667</v>
      </c>
      <c r="O169" s="688">
        <f ca="1">IFERROR(((J169+K169)/H169),"ND")</f>
        <v>0.6</v>
      </c>
      <c r="P169" s="690" t="s">
        <v>1778</v>
      </c>
      <c r="Q169" s="83"/>
      <c r="R169" s="83"/>
      <c r="S169" s="83"/>
      <c r="T169" s="83"/>
      <c r="U169" s="83"/>
      <c r="V169" s="83"/>
      <c r="W169" s="83"/>
      <c r="X169" s="83"/>
      <c r="Y169" s="83"/>
      <c r="Z169" s="83"/>
    </row>
    <row r="170" spans="1:26" ht="92.25" customHeight="1">
      <c r="A170" s="83"/>
      <c r="B170" s="83"/>
      <c r="C170" s="642"/>
      <c r="D170" s="644"/>
      <c r="E170" s="644"/>
      <c r="F170" s="644"/>
      <c r="G170" s="647"/>
      <c r="H170" s="649"/>
      <c r="I170" s="651"/>
      <c r="J170" s="630">
        <f ca="1">IF(MOD(ROW()-13,2)=0,IF(ISBLANK(OFFSET('11. SEGUIMIENTO 2026'!$N$14,INT((ROW()-13)/2),0)),"",OFFSET('11. SEGUIMIENTO 2026'!$N$14,INT((ROW()-13)/2),0)),IF(ISBLANK(OFFSET('9. METAS'!$Q$20,INT((ROW()-14)/2),0)),"",OFFSET('9. METAS'!$Q$20,INT((ROW()-14)/2),0)))</f>
        <v>30</v>
      </c>
      <c r="K170" s="631">
        <f ca="1">IF(MOD(ROW()-13,2)=0,IF(ISBLANK(OFFSET('11. SEGUIMIENTO 2026'!$O$14,INT((ROW()-13)/2),0)),"",OFFSET('11. SEGUIMIENTO 2026'!$O$14,INT((ROW()-13)/2),0)),IF(ISBLANK(OFFSET('9. METAS'!$R$20,INT((ROW()-14)/2),0)),"",OFFSET('9. METAS'!$R$20,INT((ROW()-14)/2),0)))</f>
        <v>30</v>
      </c>
      <c r="L170" s="631">
        <f ca="1">IF(MOD(ROW()-13,2)=0,IF(ISBLANK(OFFSET('11. SEGUIMIENTO 2026'!$P$14,INT((ROW()-13)/2),0)),"",OFFSET('11. SEGUIMIENTO 2026'!$P$14,INT((ROW()-13)/2),0)),IF(ISBLANK(OFFSET('9. METAS'!$S$20,INT((ROW()-14)/2),0)),"",OFFSET('9. METAS'!$S$20,INT((ROW()-14)/2),0)))</f>
        <v>30</v>
      </c>
      <c r="M170" s="632">
        <f ca="1">IF(MOD(ROW()-13,2)=0,IF(ISBLANK(OFFSET('11. SEGUIMIENTO 2026'!$Q$14,INT((ROW()-13)/2),0)),"",OFFSET('11. SEGUIMIENTO 2026'!$Q$14,INT((ROW()-13)/2),0)),IF(ISBLANK(OFFSET('9. METAS'!$T$20,INT((ROW()-14)/2),0)),"",OFFSET('9. METAS'!$T$20,INT((ROW()-14)/2),0)))</f>
        <v>30</v>
      </c>
      <c r="N170" s="685"/>
      <c r="O170" s="689"/>
      <c r="P170" s="691"/>
      <c r="Q170" s="83"/>
      <c r="R170" s="83"/>
      <c r="S170" s="83"/>
      <c r="T170" s="83"/>
      <c r="U170" s="83"/>
      <c r="V170" s="83"/>
      <c r="W170" s="83"/>
      <c r="X170" s="83"/>
      <c r="Y170" s="83"/>
      <c r="Z170" s="83"/>
    </row>
    <row r="171" spans="1:26" ht="92.25" customHeight="1">
      <c r="A171" s="83"/>
      <c r="B171" s="83"/>
      <c r="C171" s="641" t="str">
        <f ca="1">IF(ISBLANK(OFFSET('5. Pp (3 años)'!$C$46,INT((ROW()-13)/2),0)),"",OFFSET('5. Pp (3 años)'!$C$46,INT((ROW()-13)/2),0))</f>
        <v>Actividad</v>
      </c>
      <c r="D171" s="643" t="str">
        <f ca="1">IF(ISBLANK(OFFSET('5. Pp (3 años)'!$D$46,INT((ROW()-13)/2),0)),"",OFFSET('5. Pp (3 años)'!$D$46,INT((ROW()-13)/2),0))</f>
        <v>3.1.1.1.14.9 Exposición y actividades historicas en eventos.</v>
      </c>
      <c r="E171" s="643" t="str">
        <f ca="1">IF(ISBLANK(OFFSET('5. Pp (3 años)'!$E$46,INT((ROW()-13)/2),0)),"",OFFSET('5. Pp (3 años)'!$E$46,INT((ROW()-13)/2),0))</f>
        <v>PAMBD: Porcentaje de Exposiciónes y actividades historicas en eventos.</v>
      </c>
      <c r="F171" s="645" t="str">
        <f ca="1">IF(ISBLANK(OFFSET('5. Pp (3 años)'!$K$46,INT((ROW()-13)/2),0)),"",OFFSET('5. Pp (3 años)'!$K$46,INT((ROW()-13)/2),0))</f>
        <v>Ascendente</v>
      </c>
      <c r="G171" s="646" t="str">
        <f ca="1">IF(ISBLANK(OFFSET('5. Pp (3 años)'!$H$46,INT((ROW()-13)/2),0)),"",OFFSET('5. Pp (3 años)'!$H$46,INT((ROW()-13)/2),0))</f>
        <v>Trimestral</v>
      </c>
      <c r="H171" s="648">
        <f ca="1">IF(ISBLANK(OFFSET('9. METAS'!$K$20,INT((ROW()-13)/2),0)),"",OFFSET('9. METAS'!$K$20,INT((ROW()-13)/2),0))</f>
        <v>200</v>
      </c>
      <c r="I171" s="650" t="s">
        <v>1697</v>
      </c>
      <c r="J171" s="630">
        <f ca="1">IF(MOD(ROW()-13,2)=0,IF(ISBLANK(OFFSET('11. SEGUIMIENTO 2026'!$N$14,INT((ROW()-13)/2),0)),"",OFFSET('11. SEGUIMIENTO 2026'!$N$14,INT((ROW()-13)/2),0)),IF(ISBLANK(OFFSET('9. METAS'!$Q$20,INT((ROW()-14)/2),0)),"",OFFSET('9. METAS'!$Q$20,INT((ROW()-14)/2),0)))</f>
        <v>3</v>
      </c>
      <c r="K171" s="631">
        <f ca="1">IF(MOD(ROW()-13,2)=0,IF(ISBLANK(OFFSET('11. SEGUIMIENTO 2026'!$O$14,INT((ROW()-13)/2),0)),"",OFFSET('11. SEGUIMIENTO 2026'!$O$14,INT((ROW()-13)/2),0)),IF(ISBLANK(OFFSET('9. METAS'!$R$20,INT((ROW()-14)/2),0)),"",OFFSET('9. METAS'!$R$20,INT((ROW()-14)/2),0)))</f>
        <v>4</v>
      </c>
      <c r="L171" s="631" t="s">
        <v>1807</v>
      </c>
      <c r="M171" s="632" t="s">
        <v>1807</v>
      </c>
      <c r="N171" s="684">
        <f ca="1">IFERROR(K171/K172,"ND")</f>
        <v>0.08</v>
      </c>
      <c r="O171" s="688">
        <f ca="1">IFERROR(((J171+K171)/H171),"ND")</f>
        <v>3.5000000000000003E-2</v>
      </c>
      <c r="P171" s="690" t="s">
        <v>1779</v>
      </c>
      <c r="Q171" s="83"/>
      <c r="R171" s="83"/>
      <c r="S171" s="83"/>
      <c r="T171" s="83"/>
      <c r="U171" s="83"/>
      <c r="V171" s="83"/>
      <c r="W171" s="83"/>
      <c r="X171" s="83"/>
      <c r="Y171" s="83"/>
      <c r="Z171" s="83"/>
    </row>
    <row r="172" spans="1:26" ht="92.25" customHeight="1">
      <c r="A172" s="83"/>
      <c r="B172" s="83"/>
      <c r="C172" s="642"/>
      <c r="D172" s="644"/>
      <c r="E172" s="644"/>
      <c r="F172" s="644"/>
      <c r="G172" s="647"/>
      <c r="H172" s="649"/>
      <c r="I172" s="651"/>
      <c r="J172" s="630">
        <f ca="1">IF(MOD(ROW()-13,2)=0,IF(ISBLANK(OFFSET('11. SEGUIMIENTO 2026'!$N$14,INT((ROW()-13)/2),0)),"",OFFSET('11. SEGUIMIENTO 2026'!$N$14,INT((ROW()-13)/2),0)),IF(ISBLANK(OFFSET('9. METAS'!$Q$20,INT((ROW()-14)/2),0)),"",OFFSET('9. METAS'!$Q$20,INT((ROW()-14)/2),0)))</f>
        <v>50</v>
      </c>
      <c r="K172" s="631">
        <f ca="1">IF(MOD(ROW()-13,2)=0,IF(ISBLANK(OFFSET('11. SEGUIMIENTO 2026'!$O$14,INT((ROW()-13)/2),0)),"",OFFSET('11. SEGUIMIENTO 2026'!$O$14,INT((ROW()-13)/2),0)),IF(ISBLANK(OFFSET('9. METAS'!$R$20,INT((ROW()-14)/2),0)),"",OFFSET('9. METAS'!$R$20,INT((ROW()-14)/2),0)))</f>
        <v>50</v>
      </c>
      <c r="L172" s="631">
        <f ca="1">IF(MOD(ROW()-13,2)=0,IF(ISBLANK(OFFSET('11. SEGUIMIENTO 2026'!$P$14,INT((ROW()-13)/2),0)),"",OFFSET('11. SEGUIMIENTO 2026'!$P$14,INT((ROW()-13)/2),0)),IF(ISBLANK(OFFSET('9. METAS'!$S$20,INT((ROW()-14)/2),0)),"",OFFSET('9. METAS'!$S$20,INT((ROW()-14)/2),0)))</f>
        <v>50</v>
      </c>
      <c r="M172" s="632">
        <f ca="1">IF(MOD(ROW()-13,2)=0,IF(ISBLANK(OFFSET('11. SEGUIMIENTO 2026'!$Q$14,INT((ROW()-13)/2),0)),"",OFFSET('11. SEGUIMIENTO 2026'!$Q$14,INT((ROW()-13)/2),0)),IF(ISBLANK(OFFSET('9. METAS'!$T$20,INT((ROW()-14)/2),0)),"",OFFSET('9. METAS'!$T$20,INT((ROW()-14)/2),0)))</f>
        <v>50</v>
      </c>
      <c r="N172" s="685"/>
      <c r="O172" s="689"/>
      <c r="P172" s="691"/>
      <c r="Q172" s="83"/>
      <c r="R172" s="83"/>
      <c r="S172" s="83"/>
      <c r="T172" s="83"/>
      <c r="U172" s="83"/>
      <c r="V172" s="83"/>
      <c r="W172" s="83"/>
      <c r="X172" s="83"/>
      <c r="Y172" s="83"/>
      <c r="Z172" s="83"/>
    </row>
    <row r="173" spans="1:26" ht="92.25" customHeight="1">
      <c r="A173" s="83"/>
      <c r="B173" s="83"/>
      <c r="C173" s="641" t="str">
        <f ca="1">IF(ISBLANK(OFFSET('5. Pp (3 años)'!$C$46,INT((ROW()-13)/2),0)),"",OFFSET('5. Pp (3 años)'!$C$46,INT((ROW()-13)/2),0))</f>
        <v>Actividad</v>
      </c>
      <c r="D173" s="643" t="str">
        <f ca="1">IF(ISBLANK(OFFSET('5. Pp (3 años)'!$D$46,INT((ROW()-13)/2),0)),"",OFFSET('5. Pp (3 años)'!$D$46,INT((ROW()-13)/2),0))</f>
        <v>3.1.1.1.14.10 Visitas guidas a escuelas públicas.</v>
      </c>
      <c r="E173" s="643" t="str">
        <f ca="1">IF(ISBLANK(OFFSET('5. Pp (3 años)'!$E$46,INT((ROW()-13)/2),0)),"",OFFSET('5. Pp (3 años)'!$E$46,INT((ROW()-13)/2),0))</f>
        <v>PVGEP: Porcentaje de Visitas de Guidas a Escuelas Públicas.</v>
      </c>
      <c r="F173" s="645" t="str">
        <f ca="1">IF(ISBLANK(OFFSET('5. Pp (3 años)'!$K$46,INT((ROW()-13)/2),0)),"",OFFSET('5. Pp (3 años)'!$K$46,INT((ROW()-13)/2),0))</f>
        <v>Ascedente</v>
      </c>
      <c r="G173" s="646" t="str">
        <f ca="1">IF(ISBLANK(OFFSET('5. Pp (3 años)'!$H$46,INT((ROW()-13)/2),0)),"",OFFSET('5. Pp (3 años)'!$H$46,INT((ROW()-13)/2),0))</f>
        <v>Trimestral</v>
      </c>
      <c r="H173" s="648">
        <f ca="1">IF(ISBLANK(OFFSET('9. METAS'!$K$20,INT((ROW()-13)/2),0)),"",OFFSET('9. METAS'!$K$20,INT((ROW()-13)/2),0))</f>
        <v>120</v>
      </c>
      <c r="I173" s="650" t="s">
        <v>1697</v>
      </c>
      <c r="J173" s="630">
        <f ca="1">IF(MOD(ROW()-13,2)=0,IF(ISBLANK(OFFSET('11. SEGUIMIENTO 2026'!$N$14,INT((ROW()-13)/2),0)),"",OFFSET('11. SEGUIMIENTO 2026'!$N$14,INT((ROW()-13)/2),0)),IF(ISBLANK(OFFSET('9. METAS'!$Q$20,INT((ROW()-14)/2),0)),"",OFFSET('9. METAS'!$Q$20,INT((ROW()-14)/2),0)))</f>
        <v>6</v>
      </c>
      <c r="K173" s="631">
        <f ca="1">IF(MOD(ROW()-13,2)=0,IF(ISBLANK(OFFSET('11. SEGUIMIENTO 2026'!$O$14,INT((ROW()-13)/2),0)),"",OFFSET('11. SEGUIMIENTO 2026'!$O$14,INT((ROW()-13)/2),0)),IF(ISBLANK(OFFSET('9. METAS'!$R$20,INT((ROW()-14)/2),0)),"",OFFSET('9. METAS'!$R$20,INT((ROW()-14)/2),0)))</f>
        <v>0</v>
      </c>
      <c r="L173" s="631" t="s">
        <v>1807</v>
      </c>
      <c r="M173" s="632" t="s">
        <v>1807</v>
      </c>
      <c r="N173" s="684">
        <f ca="1">IFERROR(K173/K174,"ND")</f>
        <v>0</v>
      </c>
      <c r="O173" s="688">
        <f ca="1">IFERROR(((J173+K173)/H173),"ND")</f>
        <v>0.05</v>
      </c>
      <c r="P173" s="690" t="s">
        <v>1780</v>
      </c>
      <c r="Q173" s="83"/>
      <c r="R173" s="83"/>
      <c r="S173" s="83"/>
      <c r="T173" s="83"/>
      <c r="U173" s="83"/>
      <c r="V173" s="83"/>
      <c r="W173" s="83"/>
      <c r="X173" s="83"/>
      <c r="Y173" s="83"/>
      <c r="Z173" s="83"/>
    </row>
    <row r="174" spans="1:26" ht="92.25" customHeight="1">
      <c r="A174" s="83"/>
      <c r="B174" s="83"/>
      <c r="C174" s="642"/>
      <c r="D174" s="644"/>
      <c r="E174" s="644"/>
      <c r="F174" s="644"/>
      <c r="G174" s="647"/>
      <c r="H174" s="649"/>
      <c r="I174" s="651"/>
      <c r="J174" s="630">
        <f ca="1">IF(MOD(ROW()-13,2)=0,IF(ISBLANK(OFFSET('11. SEGUIMIENTO 2026'!$N$14,INT((ROW()-13)/2),0)),"",OFFSET('11. SEGUIMIENTO 2026'!$N$14,INT((ROW()-13)/2),0)),IF(ISBLANK(OFFSET('9. METAS'!$Q$20,INT((ROW()-14)/2),0)),"",OFFSET('9. METAS'!$Q$20,INT((ROW()-14)/2),0)))</f>
        <v>30</v>
      </c>
      <c r="K174" s="631">
        <f ca="1">IF(MOD(ROW()-13,2)=0,IF(ISBLANK(OFFSET('11. SEGUIMIENTO 2026'!$O$14,INT((ROW()-13)/2),0)),"",OFFSET('11. SEGUIMIENTO 2026'!$O$14,INT((ROW()-13)/2),0)),IF(ISBLANK(OFFSET('9. METAS'!$R$20,INT((ROW()-14)/2),0)),"",OFFSET('9. METAS'!$R$20,INT((ROW()-14)/2),0)))</f>
        <v>30</v>
      </c>
      <c r="L174" s="631">
        <f ca="1">IF(MOD(ROW()-13,2)=0,IF(ISBLANK(OFFSET('11. SEGUIMIENTO 2026'!$P$14,INT((ROW()-13)/2),0)),"",OFFSET('11. SEGUIMIENTO 2026'!$P$14,INT((ROW()-13)/2),0)),IF(ISBLANK(OFFSET('9. METAS'!$S$20,INT((ROW()-14)/2),0)),"",OFFSET('9. METAS'!$S$20,INT((ROW()-14)/2),0)))</f>
        <v>30</v>
      </c>
      <c r="M174" s="632">
        <f ca="1">IF(MOD(ROW()-13,2)=0,IF(ISBLANK(OFFSET('11. SEGUIMIENTO 2026'!$Q$14,INT((ROW()-13)/2),0)),"",OFFSET('11. SEGUIMIENTO 2026'!$Q$14,INT((ROW()-13)/2),0)),IF(ISBLANK(OFFSET('9. METAS'!$T$20,INT((ROW()-14)/2),0)),"",OFFSET('9. METAS'!$T$20,INT((ROW()-14)/2),0)))</f>
        <v>30</v>
      </c>
      <c r="N174" s="685"/>
      <c r="O174" s="689"/>
      <c r="P174" s="691"/>
      <c r="Q174" s="83"/>
      <c r="R174" s="83"/>
      <c r="S174" s="83"/>
      <c r="T174" s="83"/>
      <c r="U174" s="83"/>
      <c r="V174" s="83"/>
      <c r="W174" s="83"/>
      <c r="X174" s="83"/>
      <c r="Y174" s="83"/>
      <c r="Z174" s="83"/>
    </row>
    <row r="175" spans="1:26" ht="92.25" customHeight="1">
      <c r="A175" s="83"/>
      <c r="B175" s="83"/>
      <c r="C175" s="641" t="str">
        <f ca="1">IF(ISBLANK(OFFSET('5. Pp (3 años)'!$C$46,INT((ROW()-13)/2),0)),"",OFFSET('5. Pp (3 años)'!$C$46,INT((ROW()-13)/2),0))</f>
        <v>Actividad</v>
      </c>
      <c r="D175" s="643" t="str">
        <f ca="1">IF(ISBLANK(OFFSET('5. Pp (3 años)'!$D$46,INT((ROW()-13)/2),0)),"",OFFSET('5. Pp (3 años)'!$D$46,INT((ROW()-13)/2),0))</f>
        <v>3.1.1.1.14.11 Servicios de Prestamo y Consulta al Público</v>
      </c>
      <c r="E175" s="643" t="str">
        <f ca="1">IF(ISBLANK(OFFSET('5. Pp (3 años)'!$E$46,INT((ROW()-13)/2),0)),"",OFFSET('5. Pp (3 años)'!$E$46,INT((ROW()-13)/2),0))</f>
        <v>PVGEP: Porcentaje de Servicios de Prestamo y Consulta al Público.</v>
      </c>
      <c r="F175" s="645" t="str">
        <f ca="1">IF(ISBLANK(OFFSET('5. Pp (3 años)'!$K$46,INT((ROW()-13)/2),0)),"",OFFSET('5. Pp (3 años)'!$K$46,INT((ROW()-13)/2),0))</f>
        <v>Ascedente</v>
      </c>
      <c r="G175" s="646" t="str">
        <f ca="1">IF(ISBLANK(OFFSET('5. Pp (3 años)'!$H$46,INT((ROW()-13)/2),0)),"",OFFSET('5. Pp (3 años)'!$H$46,INT((ROW()-13)/2),0))</f>
        <v>Trimestral</v>
      </c>
      <c r="H175" s="648">
        <f ca="1">IF(ISBLANK(OFFSET('9. METAS'!$K$20,INT((ROW()-13)/2),0)),"",OFFSET('9. METAS'!$K$20,INT((ROW()-13)/2),0))</f>
        <v>15</v>
      </c>
      <c r="I175" s="650" t="s">
        <v>1697</v>
      </c>
      <c r="J175" s="630">
        <f ca="1">IF(MOD(ROW()-13,2)=0,IF(ISBLANK(OFFSET('11. SEGUIMIENTO 2026'!$N$14,INT((ROW()-13)/2),0)),"",OFFSET('11. SEGUIMIENTO 2026'!$N$14,INT((ROW()-13)/2),0)),IF(ISBLANK(OFFSET('9. METAS'!$Q$20,INT((ROW()-14)/2),0)),"",OFFSET('9. METAS'!$Q$20,INT((ROW()-14)/2),0)))</f>
        <v>2</v>
      </c>
      <c r="K175" s="631">
        <f ca="1">IF(MOD(ROW()-13,2)=0,IF(ISBLANK(OFFSET('11. SEGUIMIENTO 2026'!$O$14,INT((ROW()-13)/2),0)),"",OFFSET('11. SEGUIMIENTO 2026'!$O$14,INT((ROW()-13)/2),0)),IF(ISBLANK(OFFSET('9. METAS'!$R$20,INT((ROW()-14)/2),0)),"",OFFSET('9. METAS'!$R$20,INT((ROW()-14)/2),0)))</f>
        <v>5</v>
      </c>
      <c r="L175" s="631" t="s">
        <v>1807</v>
      </c>
      <c r="M175" s="632" t="s">
        <v>1807</v>
      </c>
      <c r="N175" s="684">
        <f ca="1">IFERROR(K175/K176,"ND")</f>
        <v>2.5</v>
      </c>
      <c r="O175" s="688">
        <f ca="1">IFERROR(((J175+K175)/H175),"ND")</f>
        <v>0.46666666666666667</v>
      </c>
      <c r="P175" s="690" t="s">
        <v>1781</v>
      </c>
      <c r="Q175" s="83"/>
      <c r="R175" s="83"/>
      <c r="S175" s="83"/>
      <c r="T175" s="83"/>
      <c r="U175" s="83"/>
      <c r="V175" s="83"/>
      <c r="W175" s="83"/>
      <c r="X175" s="83"/>
      <c r="Y175" s="83"/>
      <c r="Z175" s="83"/>
    </row>
    <row r="176" spans="1:26" ht="92.25" customHeight="1">
      <c r="A176" s="83"/>
      <c r="B176" s="83"/>
      <c r="C176" s="642"/>
      <c r="D176" s="644"/>
      <c r="E176" s="644"/>
      <c r="F176" s="644"/>
      <c r="G176" s="647"/>
      <c r="H176" s="649"/>
      <c r="I176" s="651"/>
      <c r="J176" s="630">
        <f ca="1">IF(MOD(ROW()-13,2)=0,IF(ISBLANK(OFFSET('11. SEGUIMIENTO 2026'!$N$14,INT((ROW()-13)/2),0)),"",OFFSET('11. SEGUIMIENTO 2026'!$N$14,INT((ROW()-13)/2),0)),IF(ISBLANK(OFFSET('9. METAS'!$Q$20,INT((ROW()-14)/2),0)),"",OFFSET('9. METAS'!$Q$20,INT((ROW()-14)/2),0)))</f>
        <v>1</v>
      </c>
      <c r="K176" s="631">
        <f ca="1">IF(MOD(ROW()-13,2)=0,IF(ISBLANK(OFFSET('11. SEGUIMIENTO 2026'!$O$14,INT((ROW()-13)/2),0)),"",OFFSET('11. SEGUIMIENTO 2026'!$O$14,INT((ROW()-13)/2),0)),IF(ISBLANK(OFFSET('9. METAS'!$R$20,INT((ROW()-14)/2),0)),"",OFFSET('9. METAS'!$R$20,INT((ROW()-14)/2),0)))</f>
        <v>2</v>
      </c>
      <c r="L176" s="631">
        <f ca="1">IF(MOD(ROW()-13,2)=0,IF(ISBLANK(OFFSET('11. SEGUIMIENTO 2026'!$P$14,INT((ROW()-13)/2),0)),"",OFFSET('11. SEGUIMIENTO 2026'!$P$14,INT((ROW()-13)/2),0)),IF(ISBLANK(OFFSET('9. METAS'!$S$20,INT((ROW()-14)/2),0)),"",OFFSET('9. METAS'!$S$20,INT((ROW()-14)/2),0)))</f>
        <v>1</v>
      </c>
      <c r="M176" s="632">
        <f ca="1">IF(MOD(ROW()-13,2)=0,IF(ISBLANK(OFFSET('11. SEGUIMIENTO 2026'!$Q$14,INT((ROW()-13)/2),0)),"",OFFSET('11. SEGUIMIENTO 2026'!$Q$14,INT((ROW()-13)/2),0)),IF(ISBLANK(OFFSET('9. METAS'!$T$20,INT((ROW()-14)/2),0)),"",OFFSET('9. METAS'!$T$20,INT((ROW()-14)/2),0)))</f>
        <v>1</v>
      </c>
      <c r="N176" s="685"/>
      <c r="O176" s="689"/>
      <c r="P176" s="691"/>
      <c r="Q176" s="83"/>
      <c r="R176" s="83"/>
      <c r="S176" s="83"/>
      <c r="T176" s="83"/>
      <c r="U176" s="83"/>
      <c r="V176" s="83"/>
      <c r="W176" s="83"/>
      <c r="X176" s="83"/>
      <c r="Y176" s="83"/>
      <c r="Z176" s="83"/>
    </row>
    <row r="177" spans="1:26" ht="92.25" customHeight="1">
      <c r="A177" s="83"/>
      <c r="B177" s="83"/>
      <c r="C177" s="641" t="str">
        <f ca="1">IF(ISBLANK(OFFSET('5. Pp (3 años)'!$C$46,INT((ROW()-13)/2),0)),"",OFFSET('5. Pp (3 años)'!$C$46,INT((ROW()-13)/2),0))</f>
        <v>Actividad</v>
      </c>
      <c r="D177" s="643" t="str">
        <f ca="1">IF(ISBLANK(OFFSET('5. Pp (3 años)'!$D$46,INT((ROW()-13)/2),0)),"",OFFSET('5. Pp (3 años)'!$D$46,INT((ROW()-13)/2),0))</f>
        <v>3.1.1.1.14.12 Impartición de asesorias a las Unidades Administrativas en materia de Archivo de trámite.</v>
      </c>
      <c r="E177" s="643" t="str">
        <f ca="1">IF(ISBLANK(OFFSET('5. Pp (3 años)'!$E$46,INT((ROW()-13)/2),0)),"",OFFSET('5. Pp (3 años)'!$E$46,INT((ROW()-13)/2),0))</f>
        <v xml:space="preserve">PCAI: Porcentaje de las capacitaciones en materia de archivo impartidas. </v>
      </c>
      <c r="F177" s="645" t="str">
        <f ca="1">IF(ISBLANK(OFFSET('5. Pp (3 años)'!$K$46,INT((ROW()-13)/2),0)),"",OFFSET('5. Pp (3 años)'!$K$46,INT((ROW()-13)/2),0))</f>
        <v>Ascendente</v>
      </c>
      <c r="G177" s="646" t="str">
        <f ca="1">IF(ISBLANK(OFFSET('5. Pp (3 años)'!$H$46,INT((ROW()-13)/2),0)),"",OFFSET('5. Pp (3 años)'!$H$46,INT((ROW()-13)/2),0))</f>
        <v>Trimestral</v>
      </c>
      <c r="H177" s="648">
        <f ca="1">IF(ISBLANK(OFFSET('9. METAS'!$K$20,INT((ROW()-13)/2),0)),"",OFFSET('9. METAS'!$K$20,INT((ROW()-13)/2),0))</f>
        <v>12</v>
      </c>
      <c r="I177" s="650" t="s">
        <v>1697</v>
      </c>
      <c r="J177" s="630">
        <f ca="1">IF(MOD(ROW()-13,2)=0,IF(ISBLANK(OFFSET('11. SEGUIMIENTO 2026'!$N$14,INT((ROW()-13)/2),0)),"",OFFSET('11. SEGUIMIENTO 2026'!$N$14,INT((ROW()-13)/2),0)),IF(ISBLANK(OFFSET('9. METAS'!$Q$20,INT((ROW()-14)/2),0)),"",OFFSET('9. METAS'!$Q$20,INT((ROW()-14)/2),0)))</f>
        <v>35</v>
      </c>
      <c r="K177" s="631">
        <f ca="1">IF(MOD(ROW()-13,2)=0,IF(ISBLANK(OFFSET('11. SEGUIMIENTO 2026'!$O$14,INT((ROW()-13)/2),0)),"",OFFSET('11. SEGUIMIENTO 2026'!$O$14,INT((ROW()-13)/2),0)),IF(ISBLANK(OFFSET('9. METAS'!$R$20,INT((ROW()-14)/2),0)),"",OFFSET('9. METAS'!$R$20,INT((ROW()-14)/2),0)))</f>
        <v>80</v>
      </c>
      <c r="L177" s="631" t="s">
        <v>1807</v>
      </c>
      <c r="M177" s="632" t="s">
        <v>1807</v>
      </c>
      <c r="N177" s="684">
        <f ca="1">IFERROR(K177/K178,"ND")</f>
        <v>26.666666666666668</v>
      </c>
      <c r="O177" s="688">
        <f ca="1">IFERROR(((J177+K177)/H177),"ND")</f>
        <v>9.5833333333333339</v>
      </c>
      <c r="P177" s="690" t="s">
        <v>1782</v>
      </c>
      <c r="Q177" s="83"/>
      <c r="R177" s="83"/>
      <c r="S177" s="83"/>
      <c r="T177" s="83"/>
      <c r="U177" s="83"/>
      <c r="V177" s="83"/>
      <c r="W177" s="83"/>
      <c r="X177" s="83"/>
      <c r="Y177" s="83"/>
      <c r="Z177" s="83"/>
    </row>
    <row r="178" spans="1:26" ht="92.25" customHeight="1">
      <c r="A178" s="83"/>
      <c r="B178" s="83"/>
      <c r="C178" s="642"/>
      <c r="D178" s="644"/>
      <c r="E178" s="644"/>
      <c r="F178" s="644"/>
      <c r="G178" s="647"/>
      <c r="H178" s="649"/>
      <c r="I178" s="651"/>
      <c r="J178" s="630">
        <f ca="1">IF(MOD(ROW()-13,2)=0,IF(ISBLANK(OFFSET('11. SEGUIMIENTO 2026'!$N$14,INT((ROW()-13)/2),0)),"",OFFSET('11. SEGUIMIENTO 2026'!$N$14,INT((ROW()-13)/2),0)),IF(ISBLANK(OFFSET('9. METAS'!$Q$20,INT((ROW()-14)/2),0)),"",OFFSET('9. METAS'!$Q$20,INT((ROW()-14)/2),0)))</f>
        <v>3</v>
      </c>
      <c r="K178" s="631">
        <f ca="1">IF(MOD(ROW()-13,2)=0,IF(ISBLANK(OFFSET('11. SEGUIMIENTO 2026'!$O$14,INT((ROW()-13)/2),0)),"",OFFSET('11. SEGUIMIENTO 2026'!$O$14,INT((ROW()-13)/2),0)),IF(ISBLANK(OFFSET('9. METAS'!$R$20,INT((ROW()-14)/2),0)),"",OFFSET('9. METAS'!$R$20,INT((ROW()-14)/2),0)))</f>
        <v>3</v>
      </c>
      <c r="L178" s="631">
        <f ca="1">IF(MOD(ROW()-13,2)=0,IF(ISBLANK(OFFSET('11. SEGUIMIENTO 2026'!$P$14,INT((ROW()-13)/2),0)),"",OFFSET('11. SEGUIMIENTO 2026'!$P$14,INT((ROW()-13)/2),0)),IF(ISBLANK(OFFSET('9. METAS'!$S$20,INT((ROW()-14)/2),0)),"",OFFSET('9. METAS'!$S$20,INT((ROW()-14)/2),0)))</f>
        <v>3</v>
      </c>
      <c r="M178" s="632">
        <f ca="1">IF(MOD(ROW()-13,2)=0,IF(ISBLANK(OFFSET('11. SEGUIMIENTO 2026'!$Q$14,INT((ROW()-13)/2),0)),"",OFFSET('11. SEGUIMIENTO 2026'!$Q$14,INT((ROW()-13)/2),0)),IF(ISBLANK(OFFSET('9. METAS'!$T$20,INT((ROW()-14)/2),0)),"",OFFSET('9. METAS'!$T$20,INT((ROW()-14)/2),0)))</f>
        <v>3</v>
      </c>
      <c r="N178" s="685"/>
      <c r="O178" s="689"/>
      <c r="P178" s="691"/>
      <c r="Q178" s="83"/>
      <c r="R178" s="83"/>
      <c r="S178" s="83"/>
      <c r="T178" s="83"/>
      <c r="U178" s="83"/>
      <c r="V178" s="83"/>
      <c r="W178" s="83"/>
      <c r="X178" s="83"/>
      <c r="Y178" s="83"/>
      <c r="Z178" s="83"/>
    </row>
    <row r="179" spans="1:26" ht="92.25" customHeight="1">
      <c r="A179" s="83"/>
      <c r="B179" s="83"/>
      <c r="C179" s="641" t="str">
        <f ca="1">IF(ISBLANK(OFFSET('5. Pp (3 años)'!$C$46,INT((ROW()-13)/2),0)),"",OFFSET('5. Pp (3 años)'!$C$46,INT((ROW()-13)/2),0))</f>
        <v>Actividad</v>
      </c>
      <c r="D179" s="643" t="str">
        <f ca="1">IF(ISBLANK(OFFSET('5. Pp (3 años)'!$D$46,INT((ROW()-13)/2),0)),"",OFFSET('5. Pp (3 años)'!$D$46,INT((ROW()-13)/2),0))</f>
        <v>3.1.1.1.14.13 Sesiones del Grupo Interdisciplinario</v>
      </c>
      <c r="E179" s="643" t="str">
        <f ca="1">IF(ISBLANK(OFFSET('5. Pp (3 años)'!$E$46,INT((ROW()-13)/2),0)),"",OFFSET('5. Pp (3 años)'!$E$46,INT((ROW()-13)/2),0))</f>
        <v xml:space="preserve">PSGI: Porcentaje de sesiones del grupo interdisciplinario, extraordinarias y ordinarias.  </v>
      </c>
      <c r="F179" s="645" t="str">
        <f ca="1">IF(ISBLANK(OFFSET('5. Pp (3 años)'!$K$46,INT((ROW()-13)/2),0)),"",OFFSET('5. Pp (3 años)'!$K$46,INT((ROW()-13)/2),0))</f>
        <v xml:space="preserve">Ascendente </v>
      </c>
      <c r="G179" s="646" t="str">
        <f ca="1">IF(ISBLANK(OFFSET('5. Pp (3 años)'!$H$46,INT((ROW()-13)/2),0)),"",OFFSET('5. Pp (3 años)'!$H$46,INT((ROW()-13)/2),0))</f>
        <v>trimestral</v>
      </c>
      <c r="H179" s="648">
        <f ca="1">IF(ISBLANK(OFFSET('9. METAS'!$K$20,INT((ROW()-13)/2),0)),"",OFFSET('9. METAS'!$K$20,INT((ROW()-13)/2),0))</f>
        <v>10</v>
      </c>
      <c r="I179" s="650" t="s">
        <v>1697</v>
      </c>
      <c r="J179" s="630">
        <f ca="1">IF(MOD(ROW()-13,2)=0,IF(ISBLANK(OFFSET('11. SEGUIMIENTO 2026'!$N$14,INT((ROW()-13)/2),0)),"",OFFSET('11. SEGUIMIENTO 2026'!$N$14,INT((ROW()-13)/2),0)),IF(ISBLANK(OFFSET('9. METAS'!$Q$20,INT((ROW()-14)/2),0)),"",OFFSET('9. METAS'!$Q$20,INT((ROW()-14)/2),0)))</f>
        <v>1</v>
      </c>
      <c r="K179" s="631">
        <f ca="1">IF(MOD(ROW()-13,2)=0,IF(ISBLANK(OFFSET('11. SEGUIMIENTO 2026'!$O$14,INT((ROW()-13)/2),0)),"",OFFSET('11. SEGUIMIENTO 2026'!$O$14,INT((ROW()-13)/2),0)),IF(ISBLANK(OFFSET('9. METAS'!$R$20,INT((ROW()-14)/2),0)),"",OFFSET('9. METAS'!$R$20,INT((ROW()-14)/2),0)))</f>
        <v>1</v>
      </c>
      <c r="L179" s="631" t="s">
        <v>1807</v>
      </c>
      <c r="M179" s="632" t="s">
        <v>1807</v>
      </c>
      <c r="N179" s="684">
        <f ca="1">IFERROR(K179/K180,"ND")</f>
        <v>0.33333333333333331</v>
      </c>
      <c r="O179" s="688">
        <f ca="1">IFERROR(((J179+K179)/H179),"ND")</f>
        <v>0.2</v>
      </c>
      <c r="P179" s="690" t="s">
        <v>1783</v>
      </c>
      <c r="Q179" s="83"/>
      <c r="R179" s="83"/>
      <c r="S179" s="83"/>
      <c r="T179" s="83"/>
      <c r="U179" s="83"/>
      <c r="V179" s="83"/>
      <c r="W179" s="83"/>
      <c r="X179" s="83"/>
      <c r="Y179" s="83"/>
      <c r="Z179" s="83"/>
    </row>
    <row r="180" spans="1:26" ht="96" customHeight="1">
      <c r="A180" s="83"/>
      <c r="B180" s="83"/>
      <c r="C180" s="642"/>
      <c r="D180" s="644"/>
      <c r="E180" s="644"/>
      <c r="F180" s="644"/>
      <c r="G180" s="647"/>
      <c r="H180" s="649"/>
      <c r="I180" s="651"/>
      <c r="J180" s="630">
        <f ca="1">IF(MOD(ROW()-13,2)=0,IF(ISBLANK(OFFSET('11. SEGUIMIENTO 2026'!$N$14,INT((ROW()-13)/2),0)),"",OFFSET('11. SEGUIMIENTO 2026'!$N$14,INT((ROW()-13)/2),0)),IF(ISBLANK(OFFSET('9. METAS'!$Q$20,INT((ROW()-14)/2),0)),"",OFFSET('9. METAS'!$Q$20,INT((ROW()-14)/2),0)))</f>
        <v>2</v>
      </c>
      <c r="K180" s="631">
        <f ca="1">IF(MOD(ROW()-13,2)=0,IF(ISBLANK(OFFSET('11. SEGUIMIENTO 2026'!$O$14,INT((ROW()-13)/2),0)),"",OFFSET('11. SEGUIMIENTO 2026'!$O$14,INT((ROW()-13)/2),0)),IF(ISBLANK(OFFSET('9. METAS'!$R$20,INT((ROW()-14)/2),0)),"",OFFSET('9. METAS'!$R$20,INT((ROW()-14)/2),0)))</f>
        <v>3</v>
      </c>
      <c r="L180" s="631">
        <f ca="1">IF(MOD(ROW()-13,2)=0,IF(ISBLANK(OFFSET('11. SEGUIMIENTO 2026'!$P$14,INT((ROW()-13)/2),0)),"",OFFSET('11. SEGUIMIENTO 2026'!$P$14,INT((ROW()-13)/2),0)),IF(ISBLANK(OFFSET('9. METAS'!$S$20,INT((ROW()-14)/2),0)),"",OFFSET('9. METAS'!$S$20,INT((ROW()-14)/2),0)))</f>
        <v>2</v>
      </c>
      <c r="M180" s="632">
        <f ca="1">IF(MOD(ROW()-13,2)=0,IF(ISBLANK(OFFSET('11. SEGUIMIENTO 2026'!$Q$14,INT((ROW()-13)/2),0)),"",OFFSET('11. SEGUIMIENTO 2026'!$Q$14,INT((ROW()-13)/2),0)),IF(ISBLANK(OFFSET('9. METAS'!$T$20,INT((ROW()-14)/2),0)),"",OFFSET('9. METAS'!$T$20,INT((ROW()-14)/2),0)))</f>
        <v>3</v>
      </c>
      <c r="N180" s="685"/>
      <c r="O180" s="689"/>
      <c r="P180" s="691"/>
      <c r="Q180" s="83"/>
      <c r="R180" s="83"/>
      <c r="S180" s="83"/>
      <c r="T180" s="83"/>
      <c r="U180" s="83"/>
      <c r="V180" s="83"/>
      <c r="W180" s="83"/>
      <c r="X180" s="83"/>
      <c r="Y180" s="83"/>
      <c r="Z180" s="83"/>
    </row>
    <row r="181" spans="1:26" ht="92.25" customHeight="1">
      <c r="A181" s="83"/>
      <c r="B181" s="83"/>
      <c r="C181" s="641" t="str">
        <f ca="1">IF(ISBLANK(OFFSET('5. Pp (3 años)'!$C$46,INT((ROW()-13)/2),0)),"",OFFSET('5. Pp (3 años)'!$C$46,INT((ROW()-13)/2),0))</f>
        <v>Componente</v>
      </c>
      <c r="D181" s="643" t="str">
        <f ca="1">IF(ISBLANK(OFFSET('5. Pp (3 años)'!$D$46,INT((ROW()-13)/2),0)),"",OFFSET('5. Pp (3 años)'!$D$46,INT((ROW()-13)/2),0))</f>
        <v>3.1.1.1.15 Acciones realizadas para mitigar los riesgos y proteger a la población y establecimientos comerciales con medidas de seguridad.</v>
      </c>
      <c r="E181" s="643" t="str">
        <f ca="1">IF(ISBLANK(OFFSET('5. Pp (3 años)'!$E$46,INT((ROW()-13)/2),0)),"",OFFSET('5. Pp (3 años)'!$E$46,INT((ROW()-13)/2),0))</f>
        <v>PARPMR: Porcentaje de acciones realizadas para la mitigación de los riesgos</v>
      </c>
      <c r="F181" s="645" t="str">
        <f ca="1">IF(ISBLANK(OFFSET('5. Pp (3 años)'!$K$46,INT((ROW()-13)/2),0)),"",OFFSET('5. Pp (3 años)'!$K$46,INT((ROW()-13)/2),0))</f>
        <v>Ascendente</v>
      </c>
      <c r="G181" s="646" t="str">
        <f ca="1">IF(ISBLANK(OFFSET('5. Pp (3 años)'!$H$46,INT((ROW()-13)/2),0)),"",OFFSET('5. Pp (3 años)'!$H$46,INT((ROW()-13)/2),0))</f>
        <v>Trimestral</v>
      </c>
      <c r="H181" s="648">
        <f ca="1">IF(ISBLANK(OFFSET('9. METAS'!$K$20,INT((ROW()-13)/2),0)),"",OFFSET('9. METAS'!$K$20,INT((ROW()-13)/2),0))</f>
        <v>1098432</v>
      </c>
      <c r="I181" s="650" t="s">
        <v>1697</v>
      </c>
      <c r="J181" s="630">
        <f ca="1">IF(MOD(ROW()-13,2)=0,IF(ISBLANK(OFFSET('11. SEGUIMIENTO 2026'!$N$14,INT((ROW()-13)/2),0)),"",OFFSET('11. SEGUIMIENTO 2026'!$N$14,INT((ROW()-13)/2),0)),IF(ISBLANK(OFFSET('9. METAS'!$Q$20,INT((ROW()-14)/2),0)),"",OFFSET('9. METAS'!$Q$20,INT((ROW()-14)/2),0)))</f>
        <v>183164</v>
      </c>
      <c r="K181" s="631">
        <f ca="1">IF(MOD(ROW()-13,2)=0,IF(ISBLANK(OFFSET('11. SEGUIMIENTO 2026'!$O$14,INT((ROW()-13)/2),0)),"",OFFSET('11. SEGUIMIENTO 2026'!$O$14,INT((ROW()-13)/2),0)),IF(ISBLANK(OFFSET('9. METAS'!$R$20,INT((ROW()-14)/2),0)),"",OFFSET('9. METAS'!$R$20,INT((ROW()-14)/2),0)))</f>
        <v>137679</v>
      </c>
      <c r="L181" s="631" t="s">
        <v>1807</v>
      </c>
      <c r="M181" s="632" t="s">
        <v>1807</v>
      </c>
      <c r="N181" s="684">
        <f ca="1">IFERROR(K181/K182,"ND")</f>
        <v>0.5024560968132783</v>
      </c>
      <c r="O181" s="688">
        <f ca="1">IFERROR(((J181+K181)/H181),"ND")</f>
        <v>0.29209181815533414</v>
      </c>
      <c r="P181" s="696" t="s">
        <v>1784</v>
      </c>
      <c r="Q181" s="83"/>
      <c r="R181" s="83"/>
      <c r="S181" s="83"/>
      <c r="T181" s="83"/>
      <c r="U181" s="83"/>
      <c r="V181" s="83"/>
      <c r="W181" s="83"/>
      <c r="X181" s="83"/>
      <c r="Y181" s="83"/>
      <c r="Z181" s="83"/>
    </row>
    <row r="182" spans="1:26" ht="92.25" customHeight="1">
      <c r="A182" s="83"/>
      <c r="B182" s="83"/>
      <c r="C182" s="642"/>
      <c r="D182" s="644"/>
      <c r="E182" s="644"/>
      <c r="F182" s="644"/>
      <c r="G182" s="647"/>
      <c r="H182" s="649"/>
      <c r="I182" s="651"/>
      <c r="J182" s="630">
        <f ca="1">IF(MOD(ROW()-13,2)=0,IF(ISBLANK(OFFSET('11. SEGUIMIENTO 2026'!$N$14,INT((ROW()-13)/2),0)),"",OFFSET('11. SEGUIMIENTO 2026'!$N$14,INT((ROW()-13)/2),0)),IF(ISBLANK(OFFSET('9. METAS'!$Q$20,INT((ROW()-14)/2),0)),"",OFFSET('9. METAS'!$Q$20,INT((ROW()-14)/2),0)))</f>
        <v>277327</v>
      </c>
      <c r="K182" s="631">
        <f ca="1">IF(MOD(ROW()-13,2)=0,IF(ISBLANK(OFFSET('11. SEGUIMIENTO 2026'!$O$14,INT((ROW()-13)/2),0)),"",OFFSET('11. SEGUIMIENTO 2026'!$O$14,INT((ROW()-13)/2),0)),IF(ISBLANK(OFFSET('9. METAS'!$R$20,INT((ROW()-14)/2),0)),"",OFFSET('9. METAS'!$R$20,INT((ROW()-14)/2),0)))</f>
        <v>274012</v>
      </c>
      <c r="L182" s="631">
        <f ca="1">IF(MOD(ROW()-13,2)=0,IF(ISBLANK(OFFSET('11. SEGUIMIENTO 2026'!$P$14,INT((ROW()-13)/2),0)),"",OFFSET('11. SEGUIMIENTO 2026'!$P$14,INT((ROW()-13)/2),0)),IF(ISBLANK(OFFSET('9. METAS'!$S$20,INT((ROW()-14)/2),0)),"",OFFSET('9. METAS'!$S$20,INT((ROW()-14)/2),0)))</f>
        <v>273114</v>
      </c>
      <c r="M182" s="632">
        <f ca="1">IF(MOD(ROW()-13,2)=0,IF(ISBLANK(OFFSET('11. SEGUIMIENTO 2026'!$Q$14,INT((ROW()-13)/2),0)),"",OFFSET('11. SEGUIMIENTO 2026'!$Q$14,INT((ROW()-13)/2),0)),IF(ISBLANK(OFFSET('9. METAS'!$T$20,INT((ROW()-14)/2),0)),"",OFFSET('9. METAS'!$T$20,INT((ROW()-14)/2),0)))</f>
        <v>273979</v>
      </c>
      <c r="N182" s="685"/>
      <c r="O182" s="689"/>
      <c r="P182" s="697"/>
      <c r="Q182" s="83"/>
      <c r="R182" s="83"/>
      <c r="S182" s="83"/>
      <c r="T182" s="83"/>
      <c r="U182" s="83"/>
      <c r="V182" s="83"/>
      <c r="W182" s="83"/>
      <c r="X182" s="83"/>
      <c r="Y182" s="83"/>
      <c r="Z182" s="83"/>
    </row>
    <row r="183" spans="1:26" ht="92.25" customHeight="1">
      <c r="A183" s="83"/>
      <c r="B183" s="83"/>
      <c r="C183" s="641" t="str">
        <f ca="1">IF(ISBLANK(OFFSET('5. Pp (3 años)'!$C$46,INT((ROW()-13)/2),0)),"",OFFSET('5. Pp (3 años)'!$C$46,INT((ROW()-13)/2),0))</f>
        <v>Actividad</v>
      </c>
      <c r="D183" s="643" t="str">
        <f ca="1">IF(ISBLANK(OFFSET('5. Pp (3 años)'!$D$46,INT((ROW()-13)/2),0)),"",OFFSET('5. Pp (3 años)'!$D$46,INT((ROW()-13)/2),0))</f>
        <v>3.1.1.1.15.1 Difusión en los medios de comunicación las prevenciones y alertas de siniestros por efectos naturales y humanos.</v>
      </c>
      <c r="E183" s="643" t="str">
        <f ca="1">IF(ISBLANK(OFFSET('5. Pp (3 años)'!$E$46,INT((ROW()-13)/2),0)),"",OFFSET('5. Pp (3 años)'!$E$46,INT((ROW()-13)/2),0))</f>
        <v>PSD: Porcentaje de spots difundidos por medio de redes sociales.</v>
      </c>
      <c r="F183" s="645" t="str">
        <f ca="1">IF(ISBLANK(OFFSET('5. Pp (3 años)'!$K$46,INT((ROW()-13)/2),0)),"",OFFSET('5. Pp (3 años)'!$K$46,INT((ROW()-13)/2),0))</f>
        <v>Ascendente</v>
      </c>
      <c r="G183" s="646" t="str">
        <f ca="1">IF(ISBLANK(OFFSET('5. Pp (3 años)'!$H$46,INT((ROW()-13)/2),0)),"",OFFSET('5. Pp (3 años)'!$H$46,INT((ROW()-13)/2),0))</f>
        <v>Trimestral</v>
      </c>
      <c r="H183" s="648">
        <f ca="1">IF(ISBLANK(OFFSET('9. METAS'!$K$20,INT((ROW()-13)/2),0)),"",OFFSET('9. METAS'!$K$20,INT((ROW()-13)/2),0))</f>
        <v>4800</v>
      </c>
      <c r="I183" s="650" t="s">
        <v>1697</v>
      </c>
      <c r="J183" s="630">
        <f ca="1">IF(MOD(ROW()-13,2)=0,IF(ISBLANK(OFFSET('11. SEGUIMIENTO 2026'!$N$14,INT((ROW()-13)/2),0)),"",OFFSET('11. SEGUIMIENTO 2026'!$N$14,INT((ROW()-13)/2),0)),IF(ISBLANK(OFFSET('9. METAS'!$Q$20,INT((ROW()-14)/2),0)),"",OFFSET('9. METAS'!$Q$20,INT((ROW()-14)/2),0)))</f>
        <v>1120</v>
      </c>
      <c r="K183" s="631">
        <f ca="1">IF(MOD(ROW()-13,2)=0,IF(ISBLANK(OFFSET('11. SEGUIMIENTO 2026'!$O$14,INT((ROW()-13)/2),0)),"",OFFSET('11. SEGUIMIENTO 2026'!$O$14,INT((ROW()-13)/2),0)),IF(ISBLANK(OFFSET('9. METAS'!$R$20,INT((ROW()-14)/2),0)),"",OFFSET('9. METAS'!$R$20,INT((ROW()-14)/2),0)))</f>
        <v>1679</v>
      </c>
      <c r="L183" s="631" t="s">
        <v>1807</v>
      </c>
      <c r="M183" s="632" t="s">
        <v>1807</v>
      </c>
      <c r="N183" s="684">
        <f ca="1">IFERROR(K183/K184,"ND")</f>
        <v>1.3956774729842061</v>
      </c>
      <c r="O183" s="688">
        <f ca="1">IFERROR(((J183+K183)/H183),"ND")</f>
        <v>0.583125</v>
      </c>
      <c r="P183" s="696" t="s">
        <v>1785</v>
      </c>
      <c r="Q183" s="83"/>
      <c r="R183" s="83"/>
      <c r="S183" s="83"/>
      <c r="T183" s="83"/>
      <c r="U183" s="83"/>
      <c r="V183" s="83"/>
      <c r="W183" s="83"/>
      <c r="X183" s="83"/>
      <c r="Y183" s="83"/>
      <c r="Z183" s="83"/>
    </row>
    <row r="184" spans="1:26" ht="92.25" customHeight="1">
      <c r="A184" s="83"/>
      <c r="B184" s="83"/>
      <c r="C184" s="642"/>
      <c r="D184" s="644"/>
      <c r="E184" s="644"/>
      <c r="F184" s="644"/>
      <c r="G184" s="647"/>
      <c r="H184" s="649"/>
      <c r="I184" s="651"/>
      <c r="J184" s="630">
        <f ca="1">IF(MOD(ROW()-13,2)=0,IF(ISBLANK(OFFSET('11. SEGUIMIENTO 2026'!$N$14,INT((ROW()-13)/2),0)),"",OFFSET('11. SEGUIMIENTO 2026'!$N$14,INT((ROW()-13)/2),0)),IF(ISBLANK(OFFSET('9. METAS'!$Q$20,INT((ROW()-14)/2),0)),"",OFFSET('9. METAS'!$Q$20,INT((ROW()-14)/2),0)))</f>
        <v>1196</v>
      </c>
      <c r="K184" s="631">
        <f ca="1">IF(MOD(ROW()-13,2)=0,IF(ISBLANK(OFFSET('11. SEGUIMIENTO 2026'!$O$14,INT((ROW()-13)/2),0)),"",OFFSET('11. SEGUIMIENTO 2026'!$O$14,INT((ROW()-13)/2),0)),IF(ISBLANK(OFFSET('9. METAS'!$R$20,INT((ROW()-14)/2),0)),"",OFFSET('9. METAS'!$R$20,INT((ROW()-14)/2),0)))</f>
        <v>1203</v>
      </c>
      <c r="L184" s="631">
        <f ca="1">IF(MOD(ROW()-13,2)=0,IF(ISBLANK(OFFSET('11. SEGUIMIENTO 2026'!$P$14,INT((ROW()-13)/2),0)),"",OFFSET('11. SEGUIMIENTO 2026'!$P$14,INT((ROW()-13)/2),0)),IF(ISBLANK(OFFSET('9. METAS'!$S$20,INT((ROW()-14)/2),0)),"",OFFSET('9. METAS'!$S$20,INT((ROW()-14)/2),0)))</f>
        <v>1198</v>
      </c>
      <c r="M184" s="632">
        <f ca="1">IF(MOD(ROW()-13,2)=0,IF(ISBLANK(OFFSET('11. SEGUIMIENTO 2026'!$Q$14,INT((ROW()-13)/2),0)),"",OFFSET('11. SEGUIMIENTO 2026'!$Q$14,INT((ROW()-13)/2),0)),IF(ISBLANK(OFFSET('9. METAS'!$T$20,INT((ROW()-14)/2),0)),"",OFFSET('9. METAS'!$T$20,INT((ROW()-14)/2),0)))</f>
        <v>1203</v>
      </c>
      <c r="N184" s="685"/>
      <c r="O184" s="689"/>
      <c r="P184" s="697"/>
      <c r="Q184" s="83"/>
      <c r="R184" s="83"/>
      <c r="S184" s="83"/>
      <c r="T184" s="83"/>
      <c r="U184" s="83"/>
      <c r="V184" s="83"/>
      <c r="W184" s="83"/>
      <c r="X184" s="83"/>
      <c r="Y184" s="83"/>
      <c r="Z184" s="83"/>
    </row>
    <row r="185" spans="1:26" ht="92.25" customHeight="1">
      <c r="A185" s="83"/>
      <c r="B185" s="83"/>
      <c r="C185" s="641" t="str">
        <f ca="1">IF(ISBLANK(OFFSET('5. Pp (3 años)'!$C$46,INT((ROW()-13)/2),0)),"",OFFSET('5. Pp (3 años)'!$C$46,INT((ROW()-13)/2),0))</f>
        <v>Actividad</v>
      </c>
      <c r="D185" s="643" t="str">
        <f ca="1">IF(ISBLANK(OFFSET('5. Pp (3 años)'!$D$46,INT((ROW()-13)/2),0)),"",OFFSET('5. Pp (3 años)'!$D$46,INT((ROW()-13)/2),0))</f>
        <v xml:space="preserve">3.1.1.1.15.2 Capacitación a la población de diferentes sectores en materia de Protección Civil. </v>
      </c>
      <c r="E185" s="643" t="str">
        <f ca="1">IF(ISBLANK(OFFSET('5. Pp (3 años)'!$E$46,INT((ROW()-13)/2),0)),"",OFFSET('5. Pp (3 años)'!$E$46,INT((ROW()-13)/2),0))</f>
        <v>PPC: Porcentaje de personas capacitadas.</v>
      </c>
      <c r="F185" s="645" t="str">
        <f ca="1">IF(ISBLANK(OFFSET('5. Pp (3 años)'!$K$46,INT((ROW()-13)/2),0)),"",OFFSET('5. Pp (3 años)'!$K$46,INT((ROW()-13)/2),0))</f>
        <v>Ascendente</v>
      </c>
      <c r="G185" s="646" t="str">
        <f ca="1">IF(ISBLANK(OFFSET('5. Pp (3 años)'!$H$46,INT((ROW()-13)/2),0)),"",OFFSET('5. Pp (3 años)'!$H$46,INT((ROW()-13)/2),0))</f>
        <v>Trimestral</v>
      </c>
      <c r="H185" s="648">
        <f ca="1">IF(ISBLANK(OFFSET('9. METAS'!$K$20,INT((ROW()-13)/2),0)),"",OFFSET('9. METAS'!$K$20,INT((ROW()-13)/2),0))</f>
        <v>2710</v>
      </c>
      <c r="I185" s="650" t="s">
        <v>1697</v>
      </c>
      <c r="J185" s="630">
        <f ca="1">IF(MOD(ROW()-13,2)=0,IF(ISBLANK(OFFSET('11. SEGUIMIENTO 2026'!$N$14,INT((ROW()-13)/2),0)),"",OFFSET('11. SEGUIMIENTO 2026'!$N$14,INT((ROW()-13)/2),0)),IF(ISBLANK(OFFSET('9. METAS'!$Q$20,INT((ROW()-14)/2),0)),"",OFFSET('9. METAS'!$Q$20,INT((ROW()-14)/2),0)))</f>
        <v>827</v>
      </c>
      <c r="K185" s="631">
        <f ca="1">IF(MOD(ROW()-13,2)=0,IF(ISBLANK(OFFSET('11. SEGUIMIENTO 2026'!$O$14,INT((ROW()-13)/2),0)),"",OFFSET('11. SEGUIMIENTO 2026'!$O$14,INT((ROW()-13)/2),0)),IF(ISBLANK(OFFSET('9. METAS'!$R$20,INT((ROW()-14)/2),0)),"",OFFSET('9. METAS'!$R$20,INT((ROW()-14)/2),0)))</f>
        <v>727</v>
      </c>
      <c r="L185" s="631" t="s">
        <v>1807</v>
      </c>
      <c r="M185" s="632" t="s">
        <v>1807</v>
      </c>
      <c r="N185" s="684">
        <f ca="1">IFERROR(K185/K186,"ND")</f>
        <v>1.0738552437223043</v>
      </c>
      <c r="O185" s="688">
        <f ca="1">IFERROR(((J185+K185)/H185),"ND")</f>
        <v>0.57343173431734318</v>
      </c>
      <c r="P185" s="696" t="s">
        <v>1786</v>
      </c>
      <c r="Q185" s="83"/>
      <c r="R185" s="83"/>
      <c r="S185" s="83"/>
      <c r="T185" s="83"/>
      <c r="U185" s="83"/>
      <c r="V185" s="83"/>
      <c r="W185" s="83"/>
      <c r="X185" s="83"/>
      <c r="Y185" s="83"/>
      <c r="Z185" s="83"/>
    </row>
    <row r="186" spans="1:26" ht="92.25" customHeight="1">
      <c r="A186" s="83"/>
      <c r="B186" s="83"/>
      <c r="C186" s="642"/>
      <c r="D186" s="644"/>
      <c r="E186" s="644"/>
      <c r="F186" s="644"/>
      <c r="G186" s="647"/>
      <c r="H186" s="649"/>
      <c r="I186" s="651"/>
      <c r="J186" s="630">
        <f ca="1">IF(MOD(ROW()-13,2)=0,IF(ISBLANK(OFFSET('11. SEGUIMIENTO 2026'!$N$14,INT((ROW()-13)/2),0)),"",OFFSET('11. SEGUIMIENTO 2026'!$N$14,INT((ROW()-13)/2),0)),IF(ISBLANK(OFFSET('9. METAS'!$Q$20,INT((ROW()-14)/2),0)),"",OFFSET('9. METAS'!$Q$20,INT((ROW()-14)/2),0)))</f>
        <v>670</v>
      </c>
      <c r="K186" s="631">
        <f ca="1">IF(MOD(ROW()-13,2)=0,IF(ISBLANK(OFFSET('11. SEGUIMIENTO 2026'!$O$14,INT((ROW()-13)/2),0)),"",OFFSET('11. SEGUIMIENTO 2026'!$O$14,INT((ROW()-13)/2),0)),IF(ISBLANK(OFFSET('9. METAS'!$R$20,INT((ROW()-14)/2),0)),"",OFFSET('9. METAS'!$R$20,INT((ROW()-14)/2),0)))</f>
        <v>677</v>
      </c>
      <c r="L186" s="631">
        <f ca="1">IF(MOD(ROW()-13,2)=0,IF(ISBLANK(OFFSET('11. SEGUIMIENTO 2026'!$P$14,INT((ROW()-13)/2),0)),"",OFFSET('11. SEGUIMIENTO 2026'!$P$14,INT((ROW()-13)/2),0)),IF(ISBLANK(OFFSET('9. METAS'!$S$20,INT((ROW()-14)/2),0)),"",OFFSET('9. METAS'!$S$20,INT((ROW()-14)/2),0)))</f>
        <v>688</v>
      </c>
      <c r="M186" s="632">
        <f ca="1">IF(MOD(ROW()-13,2)=0,IF(ISBLANK(OFFSET('11. SEGUIMIENTO 2026'!$Q$14,INT((ROW()-13)/2),0)),"",OFFSET('11. SEGUIMIENTO 2026'!$Q$14,INT((ROW()-13)/2),0)),IF(ISBLANK(OFFSET('9. METAS'!$T$20,INT((ROW()-14)/2),0)),"",OFFSET('9. METAS'!$T$20,INT((ROW()-14)/2),0)))</f>
        <v>675</v>
      </c>
      <c r="N186" s="685"/>
      <c r="O186" s="689"/>
      <c r="P186" s="697"/>
      <c r="Q186" s="83"/>
      <c r="R186" s="83"/>
      <c r="S186" s="83"/>
      <c r="T186" s="83"/>
      <c r="U186" s="83"/>
      <c r="V186" s="83"/>
      <c r="W186" s="83"/>
      <c r="X186" s="83"/>
      <c r="Y186" s="83"/>
      <c r="Z186" s="83"/>
    </row>
    <row r="187" spans="1:26" ht="92.25" customHeight="1">
      <c r="A187" s="83"/>
      <c r="B187" s="83"/>
      <c r="C187" s="641" t="str">
        <f ca="1">IF(ISBLANK(OFFSET('5. Pp (3 años)'!$C$46,INT((ROW()-13)/2),0)),"",OFFSET('5. Pp (3 años)'!$C$46,INT((ROW()-13)/2),0))</f>
        <v>Actividad</v>
      </c>
      <c r="D187" s="643" t="str">
        <f ca="1">IF(ISBLANK(OFFSET('5. Pp (3 años)'!$D$46,INT((ROW()-13)/2),0)),"",OFFSET('5. Pp (3 años)'!$D$46,INT((ROW()-13)/2),0))</f>
        <v>3.1.1.1.15.3 Evaluación de guardavidas en materia de seguridad acuática.</v>
      </c>
      <c r="E187" s="643" t="str">
        <f ca="1">IF(ISBLANK(OFFSET('5. Pp (3 años)'!$E$46,INT((ROW()-13)/2),0)),"",OFFSET('5. Pp (3 años)'!$E$46,INT((ROW()-13)/2),0))</f>
        <v>PGE: Porcentaje de Guardavidas Evaluados</v>
      </c>
      <c r="F187" s="645" t="str">
        <f ca="1">IF(ISBLANK(OFFSET('5. Pp (3 años)'!$K$46,INT((ROW()-13)/2),0)),"",OFFSET('5. Pp (3 años)'!$K$46,INT((ROW()-13)/2),0))</f>
        <v>Ascendente</v>
      </c>
      <c r="G187" s="646" t="str">
        <f ca="1">IF(ISBLANK(OFFSET('5. Pp (3 años)'!$H$46,INT((ROW()-13)/2),0)),"",OFFSET('5. Pp (3 años)'!$H$46,INT((ROW()-13)/2),0))</f>
        <v>Trimestral</v>
      </c>
      <c r="H187" s="648">
        <f ca="1">IF(ISBLANK(OFFSET('9. METAS'!$K$20,INT((ROW()-13)/2),0)),"",OFFSET('9. METAS'!$K$20,INT((ROW()-13)/2),0))</f>
        <v>220</v>
      </c>
      <c r="I187" s="650" t="s">
        <v>1697</v>
      </c>
      <c r="J187" s="630">
        <f ca="1">IF(MOD(ROW()-13,2)=0,IF(ISBLANK(OFFSET('11. SEGUIMIENTO 2026'!$N$14,INT((ROW()-13)/2),0)),"",OFFSET('11. SEGUIMIENTO 2026'!$N$14,INT((ROW()-13)/2),0)),IF(ISBLANK(OFFSET('9. METAS'!$Q$20,INT((ROW()-14)/2),0)),"",OFFSET('9. METAS'!$Q$20,INT((ROW()-14)/2),0)))</f>
        <v>78</v>
      </c>
      <c r="K187" s="631">
        <f ca="1">IF(MOD(ROW()-13,2)=0,IF(ISBLANK(OFFSET('11. SEGUIMIENTO 2026'!$O$14,INT((ROW()-13)/2),0)),"",OFFSET('11. SEGUIMIENTO 2026'!$O$14,INT((ROW()-13)/2),0)),IF(ISBLANK(OFFSET('9. METAS'!$R$20,INT((ROW()-14)/2),0)),"",OFFSET('9. METAS'!$R$20,INT((ROW()-14)/2),0)))</f>
        <v>57</v>
      </c>
      <c r="L187" s="631" t="s">
        <v>1807</v>
      </c>
      <c r="M187" s="632" t="s">
        <v>1807</v>
      </c>
      <c r="N187" s="684">
        <f ca="1">IFERROR(K187/K188,"ND")</f>
        <v>0.6</v>
      </c>
      <c r="O187" s="688">
        <f ca="1">IFERROR(((J187+K187)/H187),"ND")</f>
        <v>0.61363636363636365</v>
      </c>
      <c r="P187" s="696" t="s">
        <v>1787</v>
      </c>
      <c r="Q187" s="83"/>
      <c r="R187" s="83"/>
      <c r="S187" s="83"/>
      <c r="T187" s="83"/>
      <c r="U187" s="83"/>
      <c r="V187" s="83"/>
      <c r="W187" s="83"/>
      <c r="X187" s="83"/>
      <c r="Y187" s="83"/>
      <c r="Z187" s="83"/>
    </row>
    <row r="188" spans="1:26" ht="92.25" customHeight="1">
      <c r="A188" s="83"/>
      <c r="B188" s="83"/>
      <c r="C188" s="642"/>
      <c r="D188" s="644"/>
      <c r="E188" s="644"/>
      <c r="F188" s="644"/>
      <c r="G188" s="647"/>
      <c r="H188" s="649"/>
      <c r="I188" s="651"/>
      <c r="J188" s="630">
        <f ca="1">IF(MOD(ROW()-13,2)=0,IF(ISBLANK(OFFSET('11. SEGUIMIENTO 2026'!$N$14,INT((ROW()-13)/2),0)),"",OFFSET('11. SEGUIMIENTO 2026'!$N$14,INT((ROW()-13)/2),0)),IF(ISBLANK(OFFSET('9. METAS'!$Q$20,INT((ROW()-14)/2),0)),"",OFFSET('9. METAS'!$Q$20,INT((ROW()-14)/2),0)))</f>
        <v>5</v>
      </c>
      <c r="K188" s="631">
        <f ca="1">IF(MOD(ROW()-13,2)=0,IF(ISBLANK(OFFSET('11. SEGUIMIENTO 2026'!$O$14,INT((ROW()-13)/2),0)),"",OFFSET('11. SEGUIMIENTO 2026'!$O$14,INT((ROW()-13)/2),0)),IF(ISBLANK(OFFSET('9. METAS'!$R$20,INT((ROW()-14)/2),0)),"",OFFSET('9. METAS'!$R$20,INT((ROW()-14)/2),0)))</f>
        <v>95</v>
      </c>
      <c r="L188" s="631">
        <f ca="1">IF(MOD(ROW()-13,2)=0,IF(ISBLANK(OFFSET('11. SEGUIMIENTO 2026'!$P$14,INT((ROW()-13)/2),0)),"",OFFSET('11. SEGUIMIENTO 2026'!$P$14,INT((ROW()-13)/2),0)),IF(ISBLANK(OFFSET('9. METAS'!$S$20,INT((ROW()-14)/2),0)),"",OFFSET('9. METAS'!$S$20,INT((ROW()-14)/2),0)))</f>
        <v>50</v>
      </c>
      <c r="M188" s="632">
        <f ca="1">IF(MOD(ROW()-13,2)=0,IF(ISBLANK(OFFSET('11. SEGUIMIENTO 2026'!$Q$14,INT((ROW()-13)/2),0)),"",OFFSET('11. SEGUIMIENTO 2026'!$Q$14,INT((ROW()-13)/2),0)),IF(ISBLANK(OFFSET('9. METAS'!$T$20,INT((ROW()-14)/2),0)),"",OFFSET('9. METAS'!$T$20,INT((ROW()-14)/2),0)))</f>
        <v>70</v>
      </c>
      <c r="N188" s="685"/>
      <c r="O188" s="689"/>
      <c r="P188" s="697"/>
      <c r="Q188" s="83"/>
      <c r="R188" s="83"/>
      <c r="S188" s="83"/>
      <c r="T188" s="83"/>
      <c r="U188" s="83"/>
      <c r="V188" s="83"/>
      <c r="W188" s="83"/>
      <c r="X188" s="83"/>
      <c r="Y188" s="83"/>
      <c r="Z188" s="83"/>
    </row>
    <row r="189" spans="1:26" ht="92.25" customHeight="1">
      <c r="A189" s="83"/>
      <c r="B189" s="83"/>
      <c r="C189" s="641" t="str">
        <f ca="1">IF(ISBLANK(OFFSET('5. Pp (3 años)'!$C$46,INT((ROW()-13)/2),0)),"",OFFSET('5. Pp (3 años)'!$C$46,INT((ROW()-13)/2),0))</f>
        <v>Actividad</v>
      </c>
      <c r="D189" s="643" t="str">
        <f ca="1">IF(ISBLANK(OFFSET('5. Pp (3 años)'!$D$46,INT((ROW()-13)/2),0)),"",OFFSET('5. Pp (3 años)'!$D$46,INT((ROW()-13)/2),0))</f>
        <v>3.1.1.1.15.4 Elaboración de Dictámenes Aprobatorios (anuencias) a comercios de bajo, mediano y alto riesgo.</v>
      </c>
      <c r="E189" s="643" t="str">
        <f ca="1">IF(ISBLANK(OFFSET('5. Pp (3 años)'!$E$46,INT((ROW()-13)/2),0)),"",OFFSET('5. Pp (3 años)'!$E$46,INT((ROW()-13)/2),0))</f>
        <v>PDAE: Porcentaje de dictámenes aprobatorios entregados  de bajo, mediano y alto riesgo.</v>
      </c>
      <c r="F189" s="645" t="str">
        <f ca="1">IF(ISBLANK(OFFSET('5. Pp (3 años)'!$K$46,INT((ROW()-13)/2),0)),"",OFFSET('5. Pp (3 años)'!$K$46,INT((ROW()-13)/2),0))</f>
        <v>Ascendente</v>
      </c>
      <c r="G189" s="646" t="str">
        <f ca="1">IF(ISBLANK(OFFSET('5. Pp (3 años)'!$H$46,INT((ROW()-13)/2),0)),"",OFFSET('5. Pp (3 años)'!$H$46,INT((ROW()-13)/2),0))</f>
        <v>Trimestral</v>
      </c>
      <c r="H189" s="648">
        <f ca="1">IF(ISBLANK(OFFSET('9. METAS'!$K$20,INT((ROW()-13)/2),0)),"",OFFSET('9. METAS'!$K$20,INT((ROW()-13)/2),0))</f>
        <v>20770</v>
      </c>
      <c r="I189" s="650" t="s">
        <v>1697</v>
      </c>
      <c r="J189" s="630">
        <f ca="1">IF(MOD(ROW()-13,2)=0,IF(ISBLANK(OFFSET('11. SEGUIMIENTO 2026'!$N$14,INT((ROW()-13)/2),0)),"",OFFSET('11. SEGUIMIENTO 2026'!$N$14,INT((ROW()-13)/2),0)),IF(ISBLANK(OFFSET('9. METAS'!$Q$20,INT((ROW()-14)/2),0)),"",OFFSET('9. METAS'!$Q$20,INT((ROW()-14)/2),0)))</f>
        <v>10851</v>
      </c>
      <c r="K189" s="631">
        <f ca="1">IF(MOD(ROW()-13,2)=0,IF(ISBLANK(OFFSET('11. SEGUIMIENTO 2026'!$O$14,INT((ROW()-13)/2),0)),"",OFFSET('11. SEGUIMIENTO 2026'!$O$14,INT((ROW()-13)/2),0)),IF(ISBLANK(OFFSET('9. METAS'!$R$20,INT((ROW()-14)/2),0)),"",OFFSET('9. METAS'!$R$20,INT((ROW()-14)/2),0)))</f>
        <v>2964</v>
      </c>
      <c r="L189" s="631" t="s">
        <v>1807</v>
      </c>
      <c r="M189" s="632" t="s">
        <v>1807</v>
      </c>
      <c r="N189" s="684">
        <f ca="1">IFERROR(K189/K190,"ND")</f>
        <v>0.69447047797563266</v>
      </c>
      <c r="O189" s="688">
        <f ca="1">IFERROR(((J189+K189)/H189),"ND")</f>
        <v>0.66514203177660092</v>
      </c>
      <c r="P189" s="696" t="s">
        <v>1788</v>
      </c>
      <c r="Q189" s="83"/>
      <c r="R189" s="83"/>
      <c r="S189" s="83"/>
      <c r="T189" s="83"/>
      <c r="U189" s="83"/>
      <c r="V189" s="83"/>
      <c r="W189" s="83"/>
      <c r="X189" s="83"/>
      <c r="Y189" s="83"/>
      <c r="Z189" s="83"/>
    </row>
    <row r="190" spans="1:26" ht="92.25" customHeight="1">
      <c r="A190" s="83"/>
      <c r="B190" s="83"/>
      <c r="C190" s="642"/>
      <c r="D190" s="644"/>
      <c r="E190" s="644"/>
      <c r="F190" s="644"/>
      <c r="G190" s="647"/>
      <c r="H190" s="649"/>
      <c r="I190" s="651"/>
      <c r="J190" s="630">
        <f ca="1">IF(MOD(ROW()-13,2)=0,IF(ISBLANK(OFFSET('11. SEGUIMIENTO 2026'!$N$14,INT((ROW()-13)/2),0)),"",OFFSET('11. SEGUIMIENTO 2026'!$N$14,INT((ROW()-13)/2),0)),IF(ISBLANK(OFFSET('9. METAS'!$Q$20,INT((ROW()-14)/2),0)),"",OFFSET('9. METAS'!$Q$20,INT((ROW()-14)/2),0)))</f>
        <v>8316</v>
      </c>
      <c r="K190" s="631">
        <f ca="1">IF(MOD(ROW()-13,2)=0,IF(ISBLANK(OFFSET('11. SEGUIMIENTO 2026'!$O$14,INT((ROW()-13)/2),0)),"",OFFSET('11. SEGUIMIENTO 2026'!$O$14,INT((ROW()-13)/2),0)),IF(ISBLANK(OFFSET('9. METAS'!$R$20,INT((ROW()-14)/2),0)),"",OFFSET('9. METAS'!$R$20,INT((ROW()-14)/2),0)))</f>
        <v>4268</v>
      </c>
      <c r="L190" s="631">
        <f ca="1">IF(MOD(ROW()-13,2)=0,IF(ISBLANK(OFFSET('11. SEGUIMIENTO 2026'!$P$14,INT((ROW()-13)/2),0)),"",OFFSET('11. SEGUIMIENTO 2026'!$P$14,INT((ROW()-13)/2),0)),IF(ISBLANK(OFFSET('9. METAS'!$S$20,INT((ROW()-14)/2),0)),"",OFFSET('9. METAS'!$S$20,INT((ROW()-14)/2),0)))</f>
        <v>3512</v>
      </c>
      <c r="M190" s="632">
        <f ca="1">IF(MOD(ROW()-13,2)=0,IF(ISBLANK(OFFSET('11. SEGUIMIENTO 2026'!$Q$14,INT((ROW()-13)/2),0)),"",OFFSET('11. SEGUIMIENTO 2026'!$Q$14,INT((ROW()-13)/2),0)),IF(ISBLANK(OFFSET('9. METAS'!$T$20,INT((ROW()-14)/2),0)),"",OFFSET('9. METAS'!$T$20,INT((ROW()-14)/2),0)))</f>
        <v>4674</v>
      </c>
      <c r="N190" s="685"/>
      <c r="O190" s="689"/>
      <c r="P190" s="697"/>
      <c r="Q190" s="83"/>
      <c r="R190" s="83"/>
      <c r="S190" s="83"/>
      <c r="T190" s="83"/>
      <c r="U190" s="83"/>
      <c r="V190" s="83"/>
      <c r="W190" s="83"/>
      <c r="X190" s="83"/>
      <c r="Y190" s="83"/>
      <c r="Z190" s="83"/>
    </row>
    <row r="191" spans="1:26" ht="92.25" customHeight="1">
      <c r="A191" s="83"/>
      <c r="B191" s="83"/>
      <c r="C191" s="641" t="str">
        <f ca="1">IF(ISBLANK(OFFSET('5. Pp (3 años)'!$C$46,INT((ROW()-13)/2),0)),"",OFFSET('5. Pp (3 años)'!$C$46,INT((ROW()-13)/2),0))</f>
        <v>Actividad</v>
      </c>
      <c r="D191" s="643" t="str">
        <f ca="1">IF(ISBLANK(OFFSET('5. Pp (3 años)'!$D$46,INT((ROW()-13)/2),0)),"",OFFSET('5. Pp (3 años)'!$D$46,INT((ROW()-13)/2),0))</f>
        <v>3.1.1.1.15.5 Evaluación de Programas Internos de Protección Civil.</v>
      </c>
      <c r="E191" s="643" t="str">
        <f ca="1">IF(ISBLANK(OFFSET('5. Pp (3 años)'!$E$46,INT((ROW()-13)/2),0)),"",OFFSET('5. Pp (3 años)'!$E$46,INT((ROW()-13)/2),0))</f>
        <v>PPIE: Porcentaje de programas internos evaluados de los diversos locales comerciales.</v>
      </c>
      <c r="F191" s="645" t="str">
        <f ca="1">IF(ISBLANK(OFFSET('5. Pp (3 años)'!$K$46,INT((ROW()-13)/2),0)),"",OFFSET('5. Pp (3 años)'!$K$46,INT((ROW()-13)/2),0))</f>
        <v>Ascendente</v>
      </c>
      <c r="G191" s="646" t="str">
        <f ca="1">IF(ISBLANK(OFFSET('5. Pp (3 años)'!$H$46,INT((ROW()-13)/2),0)),"",OFFSET('5. Pp (3 años)'!$H$46,INT((ROW()-13)/2),0))</f>
        <v>Trimestral</v>
      </c>
      <c r="H191" s="648">
        <f ca="1">IF(ISBLANK(OFFSET('9. METAS'!$K$20,INT((ROW()-13)/2),0)),"",OFFSET('9. METAS'!$K$20,INT((ROW()-13)/2),0))</f>
        <v>6720</v>
      </c>
      <c r="I191" s="650" t="s">
        <v>1697</v>
      </c>
      <c r="J191" s="630">
        <f ca="1">IF(MOD(ROW()-13,2)=0,IF(ISBLANK(OFFSET('11. SEGUIMIENTO 2026'!$N$14,INT((ROW()-13)/2),0)),"",OFFSET('11. SEGUIMIENTO 2026'!$N$14,INT((ROW()-13)/2),0)),IF(ISBLANK(OFFSET('9. METAS'!$Q$20,INT((ROW()-14)/2),0)),"",OFFSET('9. METAS'!$Q$20,INT((ROW()-14)/2),0)))</f>
        <v>3451</v>
      </c>
      <c r="K191" s="631">
        <f ca="1">IF(MOD(ROW()-13,2)=0,IF(ISBLANK(OFFSET('11. SEGUIMIENTO 2026'!$O$14,INT((ROW()-13)/2),0)),"",OFFSET('11. SEGUIMIENTO 2026'!$O$14,INT((ROW()-13)/2),0)),IF(ISBLANK(OFFSET('9. METAS'!$R$20,INT((ROW()-14)/2),0)),"",OFFSET('9. METAS'!$R$20,INT((ROW()-14)/2),0)))</f>
        <v>1557</v>
      </c>
      <c r="L191" s="631" t="s">
        <v>1807</v>
      </c>
      <c r="M191" s="632" t="s">
        <v>1807</v>
      </c>
      <c r="N191" s="684">
        <f ca="1">IFERROR(K191/K192,"ND")</f>
        <v>0.87471910112359552</v>
      </c>
      <c r="O191" s="688">
        <f ca="1">IFERROR(((J191+K191)/H191),"ND")</f>
        <v>0.74523809523809526</v>
      </c>
      <c r="P191" s="696" t="s">
        <v>1789</v>
      </c>
      <c r="Q191" s="83"/>
      <c r="R191" s="83"/>
      <c r="S191" s="83"/>
      <c r="T191" s="83"/>
      <c r="U191" s="83"/>
      <c r="V191" s="83"/>
      <c r="W191" s="83"/>
      <c r="X191" s="83"/>
      <c r="Y191" s="83"/>
      <c r="Z191" s="83"/>
    </row>
    <row r="192" spans="1:26" ht="92.25" customHeight="1">
      <c r="A192" s="83"/>
      <c r="B192" s="83"/>
      <c r="C192" s="642"/>
      <c r="D192" s="644"/>
      <c r="E192" s="644"/>
      <c r="F192" s="644"/>
      <c r="G192" s="647"/>
      <c r="H192" s="649"/>
      <c r="I192" s="651"/>
      <c r="J192" s="630">
        <f ca="1">IF(MOD(ROW()-13,2)=0,IF(ISBLANK(OFFSET('11. SEGUIMIENTO 2026'!$N$14,INT((ROW()-13)/2),0)),"",OFFSET('11. SEGUIMIENTO 2026'!$N$14,INT((ROW()-13)/2),0)),IF(ISBLANK(OFFSET('9. METAS'!$Q$20,INT((ROW()-14)/2),0)),"",OFFSET('9. METAS'!$Q$20,INT((ROW()-14)/2),0)))</f>
        <v>1480</v>
      </c>
      <c r="K192" s="631">
        <f ca="1">IF(MOD(ROW()-13,2)=0,IF(ISBLANK(OFFSET('11. SEGUIMIENTO 2026'!$O$14,INT((ROW()-13)/2),0)),"",OFFSET('11. SEGUIMIENTO 2026'!$O$14,INT((ROW()-13)/2),0)),IF(ISBLANK(OFFSET('9. METAS'!$R$20,INT((ROW()-14)/2),0)),"",OFFSET('9. METAS'!$R$20,INT((ROW()-14)/2),0)))</f>
        <v>1780</v>
      </c>
      <c r="L192" s="631">
        <f ca="1">IF(MOD(ROW()-13,2)=0,IF(ISBLANK(OFFSET('11. SEGUIMIENTO 2026'!$P$14,INT((ROW()-13)/2),0)),"",OFFSET('11. SEGUIMIENTO 2026'!$P$14,INT((ROW()-13)/2),0)),IF(ISBLANK(OFFSET('9. METAS'!$S$20,INT((ROW()-14)/2),0)),"",OFFSET('9. METAS'!$S$20,INT((ROW()-14)/2),0)))</f>
        <v>1780</v>
      </c>
      <c r="M192" s="632">
        <f ca="1">IF(MOD(ROW()-13,2)=0,IF(ISBLANK(OFFSET('11. SEGUIMIENTO 2026'!$Q$14,INT((ROW()-13)/2),0)),"",OFFSET('11. SEGUIMIENTO 2026'!$Q$14,INT((ROW()-13)/2),0)),IF(ISBLANK(OFFSET('9. METAS'!$T$20,INT((ROW()-14)/2),0)),"",OFFSET('9. METAS'!$T$20,INT((ROW()-14)/2),0)))</f>
        <v>1680</v>
      </c>
      <c r="N192" s="685"/>
      <c r="O192" s="689"/>
      <c r="P192" s="697"/>
      <c r="Q192" s="83"/>
      <c r="R192" s="83"/>
      <c r="S192" s="83"/>
      <c r="T192" s="83"/>
      <c r="U192" s="83"/>
      <c r="V192" s="83"/>
      <c r="W192" s="83"/>
      <c r="X192" s="83"/>
      <c r="Y192" s="83"/>
      <c r="Z192" s="83"/>
    </row>
    <row r="193" spans="1:26" ht="99.75" customHeight="1">
      <c r="A193" s="83"/>
      <c r="B193" s="83"/>
      <c r="C193" s="641" t="str">
        <f ca="1">IF(ISBLANK(OFFSET('5. Pp (3 años)'!$C$46,INT((ROW()-13)/2),0)),"",OFFSET('5. Pp (3 años)'!$C$46,INT((ROW()-13)/2),0))</f>
        <v>Actividad</v>
      </c>
      <c r="D193" s="643" t="str">
        <f ca="1">IF(ISBLANK(OFFSET('5. Pp (3 años)'!$D$46,INT((ROW()-13)/2),0)),"",OFFSET('5. Pp (3 años)'!$D$46,INT((ROW()-13)/2),0))</f>
        <v>3.1.1.1.15.6 Elaboración de inspecciones a comercios de mediano y alto riesgo.</v>
      </c>
      <c r="E193" s="643" t="str">
        <f ca="1">IF(ISBLANK(OFFSET('5. Pp (3 años)'!$E$46,INT((ROW()-13)/2),0)),"",OFFSET('5. Pp (3 años)'!$E$46,INT((ROW()-13)/2),0))</f>
        <v xml:space="preserve">PIRC: Porcentaje de inspecciones realizadas a comercios de mediano y alto riesgo. </v>
      </c>
      <c r="F193" s="645" t="str">
        <f ca="1">IF(ISBLANK(OFFSET('5. Pp (3 años)'!$K$46,INT((ROW()-13)/2),0)),"",OFFSET('5. Pp (3 años)'!$K$46,INT((ROW()-13)/2),0))</f>
        <v>Ascendente</v>
      </c>
      <c r="G193" s="646" t="str">
        <f ca="1">IF(ISBLANK(OFFSET('5. Pp (3 años)'!$H$46,INT((ROW()-13)/2),0)),"",OFFSET('5. Pp (3 años)'!$H$46,INT((ROW()-13)/2),0))</f>
        <v>Trimestral</v>
      </c>
      <c r="H193" s="648">
        <f ca="1">IF(ISBLANK(OFFSET('9. METAS'!$K$20,INT((ROW()-13)/2),0)),"",OFFSET('9. METAS'!$K$20,INT((ROW()-13)/2),0))</f>
        <v>3700</v>
      </c>
      <c r="I193" s="650" t="s">
        <v>1697</v>
      </c>
      <c r="J193" s="630">
        <f ca="1">IF(MOD(ROW()-13,2)=0,IF(ISBLANK(OFFSET('11. SEGUIMIENTO 2026'!$N$14,INT((ROW()-13)/2),0)),"",OFFSET('11. SEGUIMIENTO 2026'!$N$14,INT((ROW()-13)/2),0)),IF(ISBLANK(OFFSET('9. METAS'!$Q$20,INT((ROW()-14)/2),0)),"",OFFSET('9. METAS'!$Q$20,INT((ROW()-14)/2),0)))</f>
        <v>1185</v>
      </c>
      <c r="K193" s="631">
        <f ca="1">IF(MOD(ROW()-13,2)=0,IF(ISBLANK(OFFSET('11. SEGUIMIENTO 2026'!$O$14,INT((ROW()-13)/2),0)),"",OFFSET('11. SEGUIMIENTO 2026'!$O$14,INT((ROW()-13)/2),0)),IF(ISBLANK(OFFSET('9. METAS'!$R$20,INT((ROW()-14)/2),0)),"",OFFSET('9. METAS'!$R$20,INT((ROW()-14)/2),0)))</f>
        <v>1476</v>
      </c>
      <c r="L193" s="631" t="s">
        <v>1807</v>
      </c>
      <c r="M193" s="632" t="s">
        <v>1807</v>
      </c>
      <c r="N193" s="684">
        <f ca="1">IFERROR(K193/K194,"ND")</f>
        <v>1.64</v>
      </c>
      <c r="O193" s="688">
        <f ca="1">IFERROR(((J193+K193)/H193),"ND")</f>
        <v>0.71918918918918917</v>
      </c>
      <c r="P193" s="696" t="s">
        <v>1790</v>
      </c>
      <c r="Q193" s="83"/>
      <c r="R193" s="83"/>
      <c r="S193" s="83"/>
      <c r="T193" s="83"/>
      <c r="U193" s="83"/>
      <c r="V193" s="83"/>
      <c r="W193" s="83"/>
      <c r="X193" s="83"/>
      <c r="Y193" s="83"/>
      <c r="Z193" s="83"/>
    </row>
    <row r="194" spans="1:26" ht="99.75" customHeight="1">
      <c r="A194" s="83"/>
      <c r="B194" s="83"/>
      <c r="C194" s="642"/>
      <c r="D194" s="644"/>
      <c r="E194" s="644"/>
      <c r="F194" s="644"/>
      <c r="G194" s="647"/>
      <c r="H194" s="649"/>
      <c r="I194" s="651"/>
      <c r="J194" s="630">
        <f ca="1">IF(MOD(ROW()-13,2)=0,IF(ISBLANK(OFFSET('11. SEGUIMIENTO 2026'!$N$14,INT((ROW()-13)/2),0)),"",OFFSET('11. SEGUIMIENTO 2026'!$N$14,INT((ROW()-13)/2),0)),IF(ISBLANK(OFFSET('9. METAS'!$Q$20,INT((ROW()-14)/2),0)),"",OFFSET('9. METAS'!$Q$20,INT((ROW()-14)/2),0)))</f>
        <v>1000</v>
      </c>
      <c r="K194" s="631">
        <f ca="1">IF(MOD(ROW()-13,2)=0,IF(ISBLANK(OFFSET('11. SEGUIMIENTO 2026'!$O$14,INT((ROW()-13)/2),0)),"",OFFSET('11. SEGUIMIENTO 2026'!$O$14,INT((ROW()-13)/2),0)),IF(ISBLANK(OFFSET('9. METAS'!$R$20,INT((ROW()-14)/2),0)),"",OFFSET('9. METAS'!$R$20,INT((ROW()-14)/2),0)))</f>
        <v>900</v>
      </c>
      <c r="L194" s="631">
        <f ca="1">IF(MOD(ROW()-13,2)=0,IF(ISBLANK(OFFSET('11. SEGUIMIENTO 2026'!$P$14,INT((ROW()-13)/2),0)),"",OFFSET('11. SEGUIMIENTO 2026'!$P$14,INT((ROW()-13)/2),0)),IF(ISBLANK(OFFSET('9. METAS'!$S$20,INT((ROW()-14)/2),0)),"",OFFSET('9. METAS'!$S$20,INT((ROW()-14)/2),0)))</f>
        <v>900</v>
      </c>
      <c r="M194" s="632">
        <f ca="1">IF(MOD(ROW()-13,2)=0,IF(ISBLANK(OFFSET('11. SEGUIMIENTO 2026'!$Q$14,INT((ROW()-13)/2),0)),"",OFFSET('11. SEGUIMIENTO 2026'!$Q$14,INT((ROW()-13)/2),0)),IF(ISBLANK(OFFSET('9. METAS'!$T$20,INT((ROW()-14)/2),0)),"",OFFSET('9. METAS'!$T$20,INT((ROW()-14)/2),0)))</f>
        <v>900</v>
      </c>
      <c r="N194" s="685"/>
      <c r="O194" s="689"/>
      <c r="P194" s="697"/>
      <c r="Q194" s="83"/>
      <c r="R194" s="83"/>
      <c r="S194" s="83"/>
      <c r="T194" s="83"/>
      <c r="U194" s="83"/>
      <c r="V194" s="83"/>
      <c r="W194" s="83"/>
      <c r="X194" s="83"/>
      <c r="Y194" s="83"/>
      <c r="Z194" s="83"/>
    </row>
    <row r="195" spans="1:26" ht="92.25" customHeight="1">
      <c r="A195" s="83"/>
      <c r="B195" s="83"/>
      <c r="C195" s="641" t="str">
        <f ca="1">IF(ISBLANK(OFFSET('5. Pp (3 años)'!$C$46,INT((ROW()-13)/2),0)),"",OFFSET('5. Pp (3 años)'!$C$46,INT((ROW()-13)/2),0))</f>
        <v>Actividad</v>
      </c>
      <c r="D195" s="643" t="str">
        <f ca="1">IF(ISBLANK(OFFSET('5. Pp (3 años)'!$D$46,INT((ROW()-13)/2),0)),"",OFFSET('5. Pp (3 años)'!$D$46,INT((ROW()-13)/2),0))</f>
        <v>3.1.1.1.15.7 Evaluación de simulacros en ámbito privado y público.</v>
      </c>
      <c r="E195" s="643" t="str">
        <f ca="1">IF(ISBLANK(OFFSET('5. Pp (3 años)'!$E$46,INT((ROW()-13)/2),0)),"",OFFSET('5. Pp (3 años)'!$E$46,INT((ROW()-13)/2),0))</f>
        <v>PSPPE: Porcentaje de simulacros públicos y provados evaluados.</v>
      </c>
      <c r="F195" s="645" t="str">
        <f ca="1">IF(ISBLANK(OFFSET('5. Pp (3 años)'!$K$46,INT((ROW()-13)/2),0)),"",OFFSET('5. Pp (3 años)'!$K$46,INT((ROW()-13)/2),0))</f>
        <v>Ascendente</v>
      </c>
      <c r="G195" s="646" t="str">
        <f ca="1">IF(ISBLANK(OFFSET('5. Pp (3 años)'!$H$46,INT((ROW()-13)/2),0)),"",OFFSET('5. Pp (3 años)'!$H$46,INT((ROW()-13)/2),0))</f>
        <v>Trimestral</v>
      </c>
      <c r="H195" s="648">
        <f ca="1">IF(ISBLANK(OFFSET('9. METAS'!$K$20,INT((ROW()-13)/2),0)),"",OFFSET('9. METAS'!$K$20,INT((ROW()-13)/2),0))</f>
        <v>4970</v>
      </c>
      <c r="I195" s="650" t="s">
        <v>1697</v>
      </c>
      <c r="J195" s="630">
        <f ca="1">IF(MOD(ROW()-13,2)=0,IF(ISBLANK(OFFSET('11. SEGUIMIENTO 2026'!$N$14,INT((ROW()-13)/2),0)),"",OFFSET('11. SEGUIMIENTO 2026'!$N$14,INT((ROW()-13)/2),0)),IF(ISBLANK(OFFSET('9. METAS'!$Q$20,INT((ROW()-14)/2),0)),"",OFFSET('9. METAS'!$Q$20,INT((ROW()-14)/2),0)))</f>
        <v>3451</v>
      </c>
      <c r="K195" s="631">
        <f ca="1">IF(MOD(ROW()-13,2)=0,IF(ISBLANK(OFFSET('11. SEGUIMIENTO 2026'!$O$14,INT((ROW()-13)/2),0)),"",OFFSET('11. SEGUIMIENTO 2026'!$O$14,INT((ROW()-13)/2),0)),IF(ISBLANK(OFFSET('9. METAS'!$R$20,INT((ROW()-14)/2),0)),"",OFFSET('9. METAS'!$R$20,INT((ROW()-14)/2),0)))</f>
        <v>1557</v>
      </c>
      <c r="L195" s="631" t="s">
        <v>1807</v>
      </c>
      <c r="M195" s="632" t="s">
        <v>1807</v>
      </c>
      <c r="N195" s="684">
        <f ca="1">IFERROR(K195/K196,"ND")</f>
        <v>1.1348396501457727</v>
      </c>
      <c r="O195" s="688">
        <f ca="1">IFERROR(((J195+K195)/H195),"ND")</f>
        <v>1.0076458752515089</v>
      </c>
      <c r="P195" s="696" t="s">
        <v>1791</v>
      </c>
      <c r="Q195" s="83"/>
      <c r="R195" s="83"/>
      <c r="S195" s="83"/>
      <c r="T195" s="83"/>
      <c r="U195" s="83"/>
      <c r="V195" s="83"/>
      <c r="W195" s="83"/>
      <c r="X195" s="83"/>
      <c r="Y195" s="83"/>
      <c r="Z195" s="83"/>
    </row>
    <row r="196" spans="1:26" ht="92.25" customHeight="1">
      <c r="A196" s="83"/>
      <c r="B196" s="83"/>
      <c r="C196" s="642"/>
      <c r="D196" s="644"/>
      <c r="E196" s="644"/>
      <c r="F196" s="644"/>
      <c r="G196" s="647"/>
      <c r="H196" s="649"/>
      <c r="I196" s="651"/>
      <c r="J196" s="630">
        <f ca="1">IF(MOD(ROW()-13,2)=0,IF(ISBLANK(OFFSET('11. SEGUIMIENTO 2026'!$N$14,INT((ROW()-13)/2),0)),"",OFFSET('11. SEGUIMIENTO 2026'!$N$14,INT((ROW()-13)/2),0)),IF(ISBLANK(OFFSET('9. METAS'!$Q$20,INT((ROW()-14)/2),0)),"",OFFSET('9. METAS'!$Q$20,INT((ROW()-14)/2),0)))</f>
        <v>1142</v>
      </c>
      <c r="K196" s="631">
        <f ca="1">IF(MOD(ROW()-13,2)=0,IF(ISBLANK(OFFSET('11. SEGUIMIENTO 2026'!$O$14,INT((ROW()-13)/2),0)),"",OFFSET('11. SEGUIMIENTO 2026'!$O$14,INT((ROW()-13)/2),0)),IF(ISBLANK(OFFSET('9. METAS'!$R$20,INT((ROW()-14)/2),0)),"",OFFSET('9. METAS'!$R$20,INT((ROW()-14)/2),0)))</f>
        <v>1372</v>
      </c>
      <c r="L196" s="631">
        <f ca="1">IF(MOD(ROW()-13,2)=0,IF(ISBLANK(OFFSET('11. SEGUIMIENTO 2026'!$P$14,INT((ROW()-13)/2),0)),"",OFFSET('11. SEGUIMIENTO 2026'!$P$14,INT((ROW()-13)/2),0)),IF(ISBLANK(OFFSET('9. METAS'!$S$20,INT((ROW()-14)/2),0)),"",OFFSET('9. METAS'!$S$20,INT((ROW()-14)/2),0)))</f>
        <v>1214</v>
      </c>
      <c r="M196" s="632">
        <f ca="1">IF(MOD(ROW()-13,2)=0,IF(ISBLANK(OFFSET('11. SEGUIMIENTO 2026'!$Q$14,INT((ROW()-13)/2),0)),"",OFFSET('11. SEGUIMIENTO 2026'!$Q$14,INT((ROW()-13)/2),0)),IF(ISBLANK(OFFSET('9. METAS'!$T$20,INT((ROW()-14)/2),0)),"",OFFSET('9. METAS'!$T$20,INT((ROW()-14)/2),0)))</f>
        <v>1242</v>
      </c>
      <c r="N196" s="685"/>
      <c r="O196" s="689"/>
      <c r="P196" s="697"/>
      <c r="Q196" s="83"/>
      <c r="R196" s="83"/>
      <c r="S196" s="83"/>
      <c r="T196" s="83"/>
      <c r="U196" s="83"/>
      <c r="V196" s="83"/>
      <c r="W196" s="83"/>
      <c r="X196" s="83"/>
      <c r="Y196" s="83"/>
      <c r="Z196" s="83"/>
    </row>
    <row r="197" spans="1:26" ht="92.25" customHeight="1">
      <c r="A197" s="83"/>
      <c r="B197" s="83"/>
      <c r="C197" s="641" t="str">
        <f ca="1">IF(ISBLANK(OFFSET('5. Pp (3 años)'!$C$46,INT((ROW()-13)/2),0)),"",OFFSET('5. Pp (3 años)'!$C$46,INT((ROW()-13)/2),0))</f>
        <v>Actividad</v>
      </c>
      <c r="D197" s="643" t="str">
        <f ca="1">IF(ISBLANK(OFFSET('5. Pp (3 años)'!$D$46,INT((ROW()-13)/2),0)),"",OFFSET('5. Pp (3 años)'!$D$46,INT((ROW()-13)/2),0))</f>
        <v>3.1.1.1.15.8 Registro de prestadores de servicios autorizados en materia de Protección Civil</v>
      </c>
      <c r="E197" s="643" t="str">
        <f ca="1">IF(ISBLANK(OFFSET('5. Pp (3 años)'!$E$46,INT((ROW()-13)/2),0)),"",OFFSET('5. Pp (3 años)'!$E$46,INT((ROW()-13)/2),0))</f>
        <v xml:space="preserve">PPSA: Porcentaje de prestadores de servicio autorizados </v>
      </c>
      <c r="F197" s="645" t="str">
        <f ca="1">IF(ISBLANK(OFFSET('5. Pp (3 años)'!$K$46,INT((ROW()-13)/2),0)),"",OFFSET('5. Pp (3 años)'!$K$46,INT((ROW()-13)/2),0))</f>
        <v>Ascendente</v>
      </c>
      <c r="G197" s="646" t="str">
        <f ca="1">IF(ISBLANK(OFFSET('5. Pp (3 años)'!$H$46,INT((ROW()-13)/2),0)),"",OFFSET('5. Pp (3 años)'!$H$46,INT((ROW()-13)/2),0))</f>
        <v>Trimestral</v>
      </c>
      <c r="H197" s="648">
        <f ca="1">IF(ISBLANK(OFFSET('9. METAS'!$K$20,INT((ROW()-13)/2),0)),"",OFFSET('9. METAS'!$K$20,INT((ROW()-13)/2),0))</f>
        <v>190</v>
      </c>
      <c r="I197" s="650" t="s">
        <v>1697</v>
      </c>
      <c r="J197" s="630">
        <f ca="1">IF(MOD(ROW()-13,2)=0,IF(ISBLANK(OFFSET('11. SEGUIMIENTO 2026'!$N$14,INT((ROW()-13)/2),0)),"",OFFSET('11. SEGUIMIENTO 2026'!$N$14,INT((ROW()-13)/2),0)),IF(ISBLANK(OFFSET('9. METAS'!$Q$20,INT((ROW()-14)/2),0)),"",OFFSET('9. METAS'!$Q$20,INT((ROW()-14)/2),0)))</f>
        <v>88</v>
      </c>
      <c r="K197" s="631">
        <f ca="1">IF(MOD(ROW()-13,2)=0,IF(ISBLANK(OFFSET('11. SEGUIMIENTO 2026'!$O$14,INT((ROW()-13)/2),0)),"",OFFSET('11. SEGUIMIENTO 2026'!$O$14,INT((ROW()-13)/2),0)),IF(ISBLANK(OFFSET('9. METAS'!$R$20,INT((ROW()-14)/2),0)),"",OFFSET('9. METAS'!$R$20,INT((ROW()-14)/2),0)))</f>
        <v>23</v>
      </c>
      <c r="L197" s="631" t="s">
        <v>1807</v>
      </c>
      <c r="M197" s="632" t="s">
        <v>1807</v>
      </c>
      <c r="N197" s="684">
        <f ca="1">IFERROR(K197/K198,"ND")</f>
        <v>1.1499999999999999</v>
      </c>
      <c r="O197" s="688">
        <f ca="1">IFERROR(((J197+K197)/H197),"ND")</f>
        <v>0.58421052631578951</v>
      </c>
      <c r="P197" s="696" t="s">
        <v>1792</v>
      </c>
      <c r="Q197" s="83"/>
      <c r="R197" s="83"/>
      <c r="S197" s="83"/>
      <c r="T197" s="83"/>
      <c r="U197" s="83"/>
      <c r="V197" s="83"/>
      <c r="W197" s="83"/>
      <c r="X197" s="83"/>
      <c r="Y197" s="83"/>
      <c r="Z197" s="83"/>
    </row>
    <row r="198" spans="1:26" ht="92.25" customHeight="1">
      <c r="A198" s="83"/>
      <c r="B198" s="83"/>
      <c r="C198" s="642"/>
      <c r="D198" s="644"/>
      <c r="E198" s="644"/>
      <c r="F198" s="644"/>
      <c r="G198" s="647"/>
      <c r="H198" s="649"/>
      <c r="I198" s="651"/>
      <c r="J198" s="630">
        <f ca="1">IF(MOD(ROW()-13,2)=0,IF(ISBLANK(OFFSET('11. SEGUIMIENTO 2026'!$N$14,INT((ROW()-13)/2),0)),"",OFFSET('11. SEGUIMIENTO 2026'!$N$14,INT((ROW()-13)/2),0)),IF(ISBLANK(OFFSET('9. METAS'!$Q$20,INT((ROW()-14)/2),0)),"",OFFSET('9. METAS'!$Q$20,INT((ROW()-14)/2),0)))</f>
        <v>170</v>
      </c>
      <c r="K198" s="631">
        <f ca="1">IF(MOD(ROW()-13,2)=0,IF(ISBLANK(OFFSET('11. SEGUIMIENTO 2026'!$O$14,INT((ROW()-13)/2),0)),"",OFFSET('11. SEGUIMIENTO 2026'!$O$14,INT((ROW()-13)/2),0)),IF(ISBLANK(OFFSET('9. METAS'!$R$20,INT((ROW()-14)/2),0)),"",OFFSET('9. METAS'!$R$20,INT((ROW()-14)/2),0)))</f>
        <v>20</v>
      </c>
      <c r="L198" s="631">
        <f ca="1">IF(MOD(ROW()-13,2)=0,IF(ISBLANK(OFFSET('11. SEGUIMIENTO 2026'!$P$14,INT((ROW()-13)/2),0)),"",OFFSET('11. SEGUIMIENTO 2026'!$P$14,INT((ROW()-13)/2),0)),IF(ISBLANK(OFFSET('9. METAS'!$S$20,INT((ROW()-14)/2),0)),"",OFFSET('9. METAS'!$S$20,INT((ROW()-14)/2),0)))</f>
        <v>0</v>
      </c>
      <c r="M198" s="632">
        <f ca="1">IF(MOD(ROW()-13,2)=0,IF(ISBLANK(OFFSET('11. SEGUIMIENTO 2026'!$Q$14,INT((ROW()-13)/2),0)),"",OFFSET('11. SEGUIMIENTO 2026'!$Q$14,INT((ROW()-13)/2),0)),IF(ISBLANK(OFFSET('9. METAS'!$T$20,INT((ROW()-14)/2),0)),"",OFFSET('9. METAS'!$T$20,INT((ROW()-14)/2),0)))</f>
        <v>0</v>
      </c>
      <c r="N198" s="685"/>
      <c r="O198" s="689"/>
      <c r="P198" s="697"/>
      <c r="Q198" s="83"/>
      <c r="R198" s="83"/>
      <c r="S198" s="83"/>
      <c r="T198" s="83"/>
      <c r="U198" s="83"/>
      <c r="V198" s="83"/>
      <c r="W198" s="83"/>
      <c r="X198" s="83"/>
      <c r="Y198" s="83"/>
      <c r="Z198" s="83"/>
    </row>
    <row r="199" spans="1:26" ht="92.25" customHeight="1">
      <c r="A199" s="83"/>
      <c r="B199" s="83"/>
      <c r="C199" s="641" t="str">
        <f ca="1">IF(ISBLANK(OFFSET('5. Pp (3 años)'!$C$46,INT((ROW()-13)/2),0)),"",OFFSET('5. Pp (3 años)'!$C$46,INT((ROW()-13)/2),0))</f>
        <v>Actividad</v>
      </c>
      <c r="D199" s="643" t="str">
        <f ca="1">IF(ISBLANK(OFFSET('5. Pp (3 años)'!$D$46,INT((ROW()-13)/2),0)),"",OFFSET('5. Pp (3 años)'!$D$46,INT((ROW()-13)/2),0))</f>
        <v xml:space="preserve">3.1.1.1.15.9 Atención de reportes de  emergencias en materia de gestión integral de riesgos y de protección civil. </v>
      </c>
      <c r="E199" s="643" t="str">
        <f ca="1">IF(ISBLANK(OFFSET('5. Pp (3 años)'!$E$46,INT((ROW()-13)/2),0)),"",OFFSET('5. Pp (3 años)'!$E$46,INT((ROW()-13)/2),0))</f>
        <v>PREA: Porcentaje de reportes de emergencia atendidos.</v>
      </c>
      <c r="F199" s="645" t="str">
        <f ca="1">IF(ISBLANK(OFFSET('5. Pp (3 años)'!$K$46,INT((ROW()-13)/2),0)),"",OFFSET('5. Pp (3 años)'!$K$46,INT((ROW()-13)/2),0))</f>
        <v>Ascendente</v>
      </c>
      <c r="G199" s="646" t="str">
        <f ca="1">IF(ISBLANK(OFFSET('5. Pp (3 años)'!$H$46,INT((ROW()-13)/2),0)),"",OFFSET('5. Pp (3 años)'!$H$46,INT((ROW()-13)/2),0))</f>
        <v>Trimestral</v>
      </c>
      <c r="H199" s="648">
        <f ca="1">IF(ISBLANK(OFFSET('9. METAS'!$K$20,INT((ROW()-13)/2),0)),"",OFFSET('9. METAS'!$K$20,INT((ROW()-13)/2),0))</f>
        <v>580</v>
      </c>
      <c r="I199" s="650" t="s">
        <v>1697</v>
      </c>
      <c r="J199" s="630">
        <f ca="1">IF(MOD(ROW()-13,2)=0,IF(ISBLANK(OFFSET('11. SEGUIMIENTO 2026'!$N$14,INT((ROW()-13)/2),0)),"",OFFSET('11. SEGUIMIENTO 2026'!$N$14,INT((ROW()-13)/2),0)),IF(ISBLANK(OFFSET('9. METAS'!$Q$20,INT((ROW()-14)/2),0)),"",OFFSET('9. METAS'!$Q$20,INT((ROW()-14)/2),0)))</f>
        <v>49</v>
      </c>
      <c r="K199" s="631">
        <f ca="1">IF(MOD(ROW()-13,2)=0,IF(ISBLANK(OFFSET('11. SEGUIMIENTO 2026'!$O$14,INT((ROW()-13)/2),0)),"",OFFSET('11. SEGUIMIENTO 2026'!$O$14,INT((ROW()-13)/2),0)),IF(ISBLANK(OFFSET('9. METAS'!$R$20,INT((ROW()-14)/2),0)),"",OFFSET('9. METAS'!$R$20,INT((ROW()-14)/2),0)))</f>
        <v>34</v>
      </c>
      <c r="L199" s="631" t="s">
        <v>1807</v>
      </c>
      <c r="M199" s="632" t="s">
        <v>1807</v>
      </c>
      <c r="N199" s="684">
        <f ca="1">IFERROR(K199/K200,"ND")</f>
        <v>0.23943661971830985</v>
      </c>
      <c r="O199" s="688">
        <f ca="1">IFERROR(((J199+K199)/H199),"ND")</f>
        <v>0.14310344827586208</v>
      </c>
      <c r="P199" s="696" t="s">
        <v>1793</v>
      </c>
      <c r="Q199" s="83"/>
      <c r="R199" s="83"/>
      <c r="S199" s="83"/>
      <c r="T199" s="83"/>
      <c r="U199" s="83"/>
      <c r="V199" s="83"/>
      <c r="W199" s="83"/>
      <c r="X199" s="83"/>
      <c r="Y199" s="83"/>
      <c r="Z199" s="83"/>
    </row>
    <row r="200" spans="1:26" ht="92.25" customHeight="1">
      <c r="A200" s="83"/>
      <c r="B200" s="83"/>
      <c r="C200" s="642"/>
      <c r="D200" s="644"/>
      <c r="E200" s="644"/>
      <c r="F200" s="644"/>
      <c r="G200" s="647"/>
      <c r="H200" s="649"/>
      <c r="I200" s="651"/>
      <c r="J200" s="630">
        <f ca="1">IF(MOD(ROW()-13,2)=0,IF(ISBLANK(OFFSET('11. SEGUIMIENTO 2026'!$N$14,INT((ROW()-13)/2),0)),"",OFFSET('11. SEGUIMIENTO 2026'!$N$14,INT((ROW()-13)/2),0)),IF(ISBLANK(OFFSET('9. METAS'!$Q$20,INT((ROW()-14)/2),0)),"",OFFSET('9. METAS'!$Q$20,INT((ROW()-14)/2),0)))</f>
        <v>112</v>
      </c>
      <c r="K200" s="631">
        <f ca="1">IF(MOD(ROW()-13,2)=0,IF(ISBLANK(OFFSET('11. SEGUIMIENTO 2026'!$O$14,INT((ROW()-13)/2),0)),"",OFFSET('11. SEGUIMIENTO 2026'!$O$14,INT((ROW()-13)/2),0)),IF(ISBLANK(OFFSET('9. METAS'!$R$20,INT((ROW()-14)/2),0)),"",OFFSET('9. METAS'!$R$20,INT((ROW()-14)/2),0)))</f>
        <v>142</v>
      </c>
      <c r="L200" s="631">
        <f ca="1">IF(MOD(ROW()-13,2)=0,IF(ISBLANK(OFFSET('11. SEGUIMIENTO 2026'!$P$14,INT((ROW()-13)/2),0)),"",OFFSET('11. SEGUIMIENTO 2026'!$P$14,INT((ROW()-13)/2),0)),IF(ISBLANK(OFFSET('9. METAS'!$S$20,INT((ROW()-14)/2),0)),"",OFFSET('9. METAS'!$S$20,INT((ROW()-14)/2),0)))</f>
        <v>174</v>
      </c>
      <c r="M200" s="632">
        <f ca="1">IF(MOD(ROW()-13,2)=0,IF(ISBLANK(OFFSET('11. SEGUIMIENTO 2026'!$Q$14,INT((ROW()-13)/2),0)),"",OFFSET('11. SEGUIMIENTO 2026'!$Q$14,INT((ROW()-13)/2),0)),IF(ISBLANK(OFFSET('9. METAS'!$T$20,INT((ROW()-14)/2),0)),"",OFFSET('9. METAS'!$T$20,INT((ROW()-14)/2),0)))</f>
        <v>152</v>
      </c>
      <c r="N200" s="685"/>
      <c r="O200" s="689"/>
      <c r="P200" s="697"/>
      <c r="Q200" s="83"/>
      <c r="R200" s="83"/>
      <c r="S200" s="83"/>
      <c r="T200" s="83"/>
      <c r="U200" s="83"/>
      <c r="V200" s="83"/>
      <c r="W200" s="83"/>
      <c r="X200" s="83"/>
      <c r="Y200" s="83"/>
      <c r="Z200" s="83"/>
    </row>
    <row r="201" spans="1:26" ht="92.25" customHeight="1">
      <c r="A201" s="83"/>
      <c r="B201" s="83"/>
      <c r="C201" s="641" t="str">
        <f ca="1">IF(ISBLANK(OFFSET('5. Pp (3 años)'!$C$46,INT((ROW()-13)/2),0)),"",OFFSET('5. Pp (3 años)'!$C$46,INT((ROW()-13)/2),0))</f>
        <v>Actividad</v>
      </c>
      <c r="D201" s="643" t="str">
        <f ca="1">IF(ISBLANK(OFFSET('5. Pp (3 años)'!$D$46,INT((ROW()-13)/2),0)),"",OFFSET('5. Pp (3 años)'!$D$46,INT((ROW()-13)/2),0))</f>
        <v>3.1.1.1.15.10 Atención médica prehospitalaria a personas ocasionadas por incidencias reportadas.</v>
      </c>
      <c r="E201" s="643" t="str">
        <f ca="1">IF(ISBLANK(OFFSET('5. Pp (3 años)'!$E$46,INT((ROW()-13)/2),0)),"",OFFSET('5. Pp (3 años)'!$E$46,INT((ROW()-13)/2),0))</f>
        <v>PPAM: Porcentaja de personas con atención médica</v>
      </c>
      <c r="F201" s="645" t="str">
        <f ca="1">IF(ISBLANK(OFFSET('5. Pp (3 años)'!$K$46,INT((ROW()-13)/2),0)),"",OFFSET('5. Pp (3 años)'!$K$46,INT((ROW()-13)/2),0))</f>
        <v>Ascendente</v>
      </c>
      <c r="G201" s="646" t="str">
        <f ca="1">IF(ISBLANK(OFFSET('5. Pp (3 años)'!$H$46,INT((ROW()-13)/2),0)),"",OFFSET('5. Pp (3 años)'!$H$46,INT((ROW()-13)/2),0))</f>
        <v>Trimestral</v>
      </c>
      <c r="H201" s="648">
        <f ca="1">IF(ISBLANK(OFFSET('9. METAS'!$K$20,INT((ROW()-13)/2),0)),"",OFFSET('9. METAS'!$K$20,INT((ROW()-13)/2),0))</f>
        <v>1125</v>
      </c>
      <c r="I201" s="650" t="s">
        <v>1697</v>
      </c>
      <c r="J201" s="630">
        <f ca="1">IF(MOD(ROW()-13,2)=0,IF(ISBLANK(OFFSET('11. SEGUIMIENTO 2026'!$N$14,INT((ROW()-13)/2),0)),"",OFFSET('11. SEGUIMIENTO 2026'!$N$14,INT((ROW()-13)/2),0)),IF(ISBLANK(OFFSET('9. METAS'!$Q$20,INT((ROW()-14)/2),0)),"",OFFSET('9. METAS'!$Q$20,INT((ROW()-14)/2),0)))</f>
        <v>488</v>
      </c>
      <c r="K201" s="631">
        <f ca="1">IF(MOD(ROW()-13,2)=0,IF(ISBLANK(OFFSET('11. SEGUIMIENTO 2026'!$O$14,INT((ROW()-13)/2),0)),"",OFFSET('11. SEGUIMIENTO 2026'!$O$14,INT((ROW()-13)/2),0)),IF(ISBLANK(OFFSET('9. METAS'!$R$20,INT((ROW()-14)/2),0)),"",OFFSET('9. METAS'!$R$20,INT((ROW()-14)/2),0)))</f>
        <v>808</v>
      </c>
      <c r="L201" s="631" t="s">
        <v>1807</v>
      </c>
      <c r="M201" s="632" t="s">
        <v>1807</v>
      </c>
      <c r="N201" s="684">
        <f ca="1">IFERROR(K201/K202,"ND")</f>
        <v>3.0490566037735851</v>
      </c>
      <c r="O201" s="688">
        <f ca="1">IFERROR(((J201+K201)/H201),"ND")</f>
        <v>1.1519999999999999</v>
      </c>
      <c r="P201" s="696" t="s">
        <v>1794</v>
      </c>
      <c r="Q201" s="83"/>
      <c r="R201" s="83"/>
      <c r="S201" s="83"/>
      <c r="T201" s="83"/>
      <c r="U201" s="83"/>
      <c r="V201" s="83"/>
      <c r="W201" s="83"/>
      <c r="X201" s="83"/>
      <c r="Y201" s="83"/>
      <c r="Z201" s="83"/>
    </row>
    <row r="202" spans="1:26" ht="92.25" customHeight="1">
      <c r="A202" s="83"/>
      <c r="B202" s="83"/>
      <c r="C202" s="642"/>
      <c r="D202" s="644"/>
      <c r="E202" s="644"/>
      <c r="F202" s="644"/>
      <c r="G202" s="647"/>
      <c r="H202" s="649"/>
      <c r="I202" s="651"/>
      <c r="J202" s="630">
        <f ca="1">IF(MOD(ROW()-13,2)=0,IF(ISBLANK(OFFSET('11. SEGUIMIENTO 2026'!$N$14,INT((ROW()-13)/2),0)),"",OFFSET('11. SEGUIMIENTO 2026'!$N$14,INT((ROW()-13)/2),0)),IF(ISBLANK(OFFSET('9. METAS'!$Q$20,INT((ROW()-14)/2),0)),"",OFFSET('9. METAS'!$Q$20,INT((ROW()-14)/2),0)))</f>
        <v>285</v>
      </c>
      <c r="K202" s="631">
        <f ca="1">IF(MOD(ROW()-13,2)=0,IF(ISBLANK(OFFSET('11. SEGUIMIENTO 2026'!$O$14,INT((ROW()-13)/2),0)),"",OFFSET('11. SEGUIMIENTO 2026'!$O$14,INT((ROW()-13)/2),0)),IF(ISBLANK(OFFSET('9. METAS'!$R$20,INT((ROW()-14)/2),0)),"",OFFSET('9. METAS'!$R$20,INT((ROW()-14)/2),0)))</f>
        <v>265</v>
      </c>
      <c r="L202" s="631">
        <f ca="1">IF(MOD(ROW()-13,2)=0,IF(ISBLANK(OFFSET('11. SEGUIMIENTO 2026'!$P$14,INT((ROW()-13)/2),0)),"",OFFSET('11. SEGUIMIENTO 2026'!$P$14,INT((ROW()-13)/2),0)),IF(ISBLANK(OFFSET('9. METAS'!$S$20,INT((ROW()-14)/2),0)),"",OFFSET('9. METAS'!$S$20,INT((ROW()-14)/2),0)))</f>
        <v>285</v>
      </c>
      <c r="M202" s="632">
        <f ca="1">IF(MOD(ROW()-13,2)=0,IF(ISBLANK(OFFSET('11. SEGUIMIENTO 2026'!$Q$14,INT((ROW()-13)/2),0)),"",OFFSET('11. SEGUIMIENTO 2026'!$Q$14,INT((ROW()-13)/2),0)),IF(ISBLANK(OFFSET('9. METAS'!$T$20,INT((ROW()-14)/2),0)),"",OFFSET('9. METAS'!$T$20,INT((ROW()-14)/2),0)))</f>
        <v>290</v>
      </c>
      <c r="N202" s="685"/>
      <c r="O202" s="689"/>
      <c r="P202" s="697"/>
      <c r="Q202" s="83"/>
      <c r="R202" s="83"/>
      <c r="S202" s="83"/>
      <c r="T202" s="83"/>
      <c r="U202" s="83"/>
      <c r="V202" s="83"/>
      <c r="W202" s="83"/>
      <c r="X202" s="83"/>
      <c r="Y202" s="83"/>
      <c r="Z202" s="83"/>
    </row>
    <row r="203" spans="1:26" ht="92.25" customHeight="1">
      <c r="A203" s="83"/>
      <c r="B203" s="83"/>
      <c r="C203" s="641" t="str">
        <f ca="1">IF(ISBLANK(OFFSET('5. Pp (3 años)'!$C$46,INT((ROW()-13)/2),0)),"",OFFSET('5. Pp (3 años)'!$C$46,INT((ROW()-13)/2),0))</f>
        <v>Actividad</v>
      </c>
      <c r="D203" s="643" t="str">
        <f ca="1">IF(ISBLANK(OFFSET('5. Pp (3 años)'!$D$46,INT((ROW()-13)/2),0)),"",OFFSET('5. Pp (3 años)'!$D$46,INT((ROW()-13)/2),0))</f>
        <v>3.1.1.1.15.11 Supervisión  y atención a eventos públicos y privado de cualquier índole.</v>
      </c>
      <c r="E203" s="643" t="str">
        <f ca="1">IF(ISBLANK(OFFSET('5. Pp (3 años)'!$E$46,INT((ROW()-13)/2),0)),"",OFFSET('5. Pp (3 años)'!$E$46,INT((ROW()-13)/2),0))</f>
        <v>PEPPS: Porcentaje de eventos públicos y privados supervisados.</v>
      </c>
      <c r="F203" s="645" t="str">
        <f ca="1">IF(ISBLANK(OFFSET('5. Pp (3 años)'!$K$46,INT((ROW()-13)/2),0)),"",OFFSET('5. Pp (3 años)'!$K$46,INT((ROW()-13)/2),0))</f>
        <v>Ascendente</v>
      </c>
      <c r="G203" s="646" t="str">
        <f ca="1">IF(ISBLANK(OFFSET('5. Pp (3 años)'!$H$46,INT((ROW()-13)/2),0)),"",OFFSET('5. Pp (3 años)'!$H$46,INT((ROW()-13)/2),0))</f>
        <v>Trimestral</v>
      </c>
      <c r="H203" s="648">
        <f ca="1">IF(ISBLANK(OFFSET('9. METAS'!$K$20,INT((ROW()-13)/2),0)),"",OFFSET('9. METAS'!$K$20,INT((ROW()-13)/2),0))</f>
        <v>525</v>
      </c>
      <c r="I203" s="650" t="s">
        <v>1697</v>
      </c>
      <c r="J203" s="630">
        <f ca="1">IF(MOD(ROW()-13,2)=0,IF(ISBLANK(OFFSET('11. SEGUIMIENTO 2026'!$N$14,INT((ROW()-13)/2),0)),"",OFFSET('11. SEGUIMIENTO 2026'!$N$14,INT((ROW()-13)/2),0)),IF(ISBLANK(OFFSET('9. METAS'!$Q$20,INT((ROW()-14)/2),0)),"",OFFSET('9. METAS'!$Q$20,INT((ROW()-14)/2),0)))</f>
        <v>141</v>
      </c>
      <c r="K203" s="631">
        <f ca="1">IF(MOD(ROW()-13,2)=0,IF(ISBLANK(OFFSET('11. SEGUIMIENTO 2026'!$O$14,INT((ROW()-13)/2),0)),"",OFFSET('11. SEGUIMIENTO 2026'!$O$14,INT((ROW()-13)/2),0)),IF(ISBLANK(OFFSET('9. METAS'!$R$20,INT((ROW()-14)/2),0)),"",OFFSET('9. METAS'!$R$20,INT((ROW()-14)/2),0)))</f>
        <v>149</v>
      </c>
      <c r="L203" s="631" t="s">
        <v>1807</v>
      </c>
      <c r="M203" s="632" t="s">
        <v>1807</v>
      </c>
      <c r="N203" s="684">
        <f ca="1">IFERROR(K203/K204,"ND")</f>
        <v>1.1550387596899225</v>
      </c>
      <c r="O203" s="688">
        <f ca="1">IFERROR(((J203+K203)/H203),"ND")</f>
        <v>0.55238095238095242</v>
      </c>
      <c r="P203" s="696" t="s">
        <v>1795</v>
      </c>
      <c r="Q203" s="83"/>
      <c r="R203" s="83"/>
      <c r="S203" s="83"/>
      <c r="T203" s="83"/>
      <c r="U203" s="83"/>
      <c r="V203" s="83"/>
      <c r="W203" s="83"/>
      <c r="X203" s="83"/>
      <c r="Y203" s="83"/>
      <c r="Z203" s="83"/>
    </row>
    <row r="204" spans="1:26" ht="92.25" customHeight="1">
      <c r="A204" s="83"/>
      <c r="B204" s="83"/>
      <c r="C204" s="642"/>
      <c r="D204" s="644"/>
      <c r="E204" s="644"/>
      <c r="F204" s="644"/>
      <c r="G204" s="647"/>
      <c r="H204" s="649"/>
      <c r="I204" s="651"/>
      <c r="J204" s="630">
        <f ca="1">IF(MOD(ROW()-13,2)=0,IF(ISBLANK(OFFSET('11. SEGUIMIENTO 2026'!$N$14,INT((ROW()-13)/2),0)),"",OFFSET('11. SEGUIMIENTO 2026'!$N$14,INT((ROW()-13)/2),0)),IF(ISBLANK(OFFSET('9. METAS'!$Q$20,INT((ROW()-14)/2),0)),"",OFFSET('9. METAS'!$Q$20,INT((ROW()-14)/2),0)))</f>
        <v>122</v>
      </c>
      <c r="K204" s="631">
        <f ca="1">IF(MOD(ROW()-13,2)=0,IF(ISBLANK(OFFSET('11. SEGUIMIENTO 2026'!$O$14,INT((ROW()-13)/2),0)),"",OFFSET('11. SEGUIMIENTO 2026'!$O$14,INT((ROW()-13)/2),0)),IF(ISBLANK(OFFSET('9. METAS'!$R$20,INT((ROW()-14)/2),0)),"",OFFSET('9. METAS'!$R$20,INT((ROW()-14)/2),0)))</f>
        <v>129</v>
      </c>
      <c r="L204" s="631">
        <f ca="1">IF(MOD(ROW()-13,2)=0,IF(ISBLANK(OFFSET('11. SEGUIMIENTO 2026'!$P$14,INT((ROW()-13)/2),0)),"",OFFSET('11. SEGUIMIENTO 2026'!$P$14,INT((ROW()-13)/2),0)),IF(ISBLANK(OFFSET('9. METAS'!$S$20,INT((ROW()-14)/2),0)),"",OFFSET('9. METAS'!$S$20,INT((ROW()-14)/2),0)))</f>
        <v>134</v>
      </c>
      <c r="M204" s="632">
        <f ca="1">IF(MOD(ROW()-13,2)=0,IF(ISBLANK(OFFSET('11. SEGUIMIENTO 2026'!$Q$14,INT((ROW()-13)/2),0)),"",OFFSET('11. SEGUIMIENTO 2026'!$Q$14,INT((ROW()-13)/2),0)),IF(ISBLANK(OFFSET('9. METAS'!$T$20,INT((ROW()-14)/2),0)),"",OFFSET('9. METAS'!$T$20,INT((ROW()-14)/2),0)))</f>
        <v>140</v>
      </c>
      <c r="N204" s="685"/>
      <c r="O204" s="689"/>
      <c r="P204" s="697"/>
      <c r="Q204" s="83"/>
      <c r="R204" s="83"/>
      <c r="S204" s="83"/>
      <c r="T204" s="83"/>
      <c r="U204" s="83"/>
      <c r="V204" s="83"/>
      <c r="W204" s="83"/>
      <c r="X204" s="83"/>
      <c r="Y204" s="83"/>
      <c r="Z204" s="83"/>
    </row>
    <row r="205" spans="1:26" ht="92.25" customHeight="1">
      <c r="A205" s="83"/>
      <c r="B205" s="83"/>
      <c r="C205" s="641" t="str">
        <f ca="1">IF(ISBLANK(OFFSET('5. Pp (3 años)'!$C$46,INT((ROW()-13)/2),0)),"",OFFSET('5. Pp (3 años)'!$C$46,INT((ROW()-13)/2),0))</f>
        <v>Actividad</v>
      </c>
      <c r="D205" s="643" t="str">
        <f ca="1">IF(ISBLANK(OFFSET('5. Pp (3 años)'!$D$46,INT((ROW()-13)/2),0)),"",OFFSET('5. Pp (3 años)'!$D$46,INT((ROW()-13)/2),0))</f>
        <v>3.1.1.1.15.12 Verificación de refugios temporale con motivo de la temporada de Fenómenos Hidrometeorológicos.</v>
      </c>
      <c r="E205" s="643" t="str">
        <f ca="1">IF(ISBLANK(OFFSET('5. Pp (3 años)'!$E$46,INT((ROW()-13)/2),0)),"",OFFSET('5. Pp (3 años)'!$E$46,INT((ROW()-13)/2),0))</f>
        <v>PRTV: Porcentaje  de refugios temporales verificados</v>
      </c>
      <c r="F205" s="645" t="str">
        <f ca="1">IF(ISBLANK(OFFSET('5. Pp (3 años)'!$K$46,INT((ROW()-13)/2),0)),"",OFFSET('5. Pp (3 años)'!$K$46,INT((ROW()-13)/2),0))</f>
        <v>Ascendente</v>
      </c>
      <c r="G205" s="646" t="str">
        <f ca="1">IF(ISBLANK(OFFSET('5. Pp (3 años)'!$H$46,INT((ROW()-13)/2),0)),"",OFFSET('5. Pp (3 años)'!$H$46,INT((ROW()-13)/2),0))</f>
        <v>Trimestral</v>
      </c>
      <c r="H205" s="648">
        <f ca="1">IF(ISBLANK(OFFSET('9. METAS'!$K$20,INT((ROW()-13)/2),0)),"",OFFSET('9. METAS'!$K$20,INT((ROW()-13)/2),0))</f>
        <v>210</v>
      </c>
      <c r="I205" s="650" t="s">
        <v>1697</v>
      </c>
      <c r="J205" s="630">
        <f ca="1">IF(MOD(ROW()-13,2)=0,IF(ISBLANK(OFFSET('11. SEGUIMIENTO 2026'!$N$14,INT((ROW()-13)/2),0)),"",OFFSET('11. SEGUIMIENTO 2026'!$N$14,INT((ROW()-13)/2),0)),IF(ISBLANK(OFFSET('9. METAS'!$Q$20,INT((ROW()-14)/2),0)),"",OFFSET('9. METAS'!$Q$20,INT((ROW()-14)/2),0)))</f>
        <v>3</v>
      </c>
      <c r="K205" s="631">
        <f ca="1">IF(MOD(ROW()-13,2)=0,IF(ISBLANK(OFFSET('11. SEGUIMIENTO 2026'!$O$14,INT((ROW()-13)/2),0)),"",OFFSET('11. SEGUIMIENTO 2026'!$O$14,INT((ROW()-13)/2),0)),IF(ISBLANK(OFFSET('9. METAS'!$R$20,INT((ROW()-14)/2),0)),"",OFFSET('9. METAS'!$R$20,INT((ROW()-14)/2),0)))</f>
        <v>151</v>
      </c>
      <c r="L205" s="631" t="s">
        <v>1807</v>
      </c>
      <c r="M205" s="632" t="s">
        <v>1807</v>
      </c>
      <c r="N205" s="684">
        <f ca="1">IFERROR(K205/K206,"ND")</f>
        <v>1.1185185185185185</v>
      </c>
      <c r="O205" s="688">
        <f ca="1">IFERROR(((J205+K205)/H205),"ND")</f>
        <v>0.73333333333333328</v>
      </c>
      <c r="P205" s="696" t="s">
        <v>1796</v>
      </c>
      <c r="Q205" s="83"/>
      <c r="R205" s="83"/>
      <c r="S205" s="83"/>
      <c r="T205" s="83"/>
      <c r="U205" s="83"/>
      <c r="V205" s="83"/>
      <c r="W205" s="83"/>
      <c r="X205" s="83"/>
      <c r="Y205" s="83"/>
      <c r="Z205" s="83"/>
    </row>
    <row r="206" spans="1:26" ht="92.25" customHeight="1">
      <c r="A206" s="83"/>
      <c r="B206" s="83"/>
      <c r="C206" s="642"/>
      <c r="D206" s="644"/>
      <c r="E206" s="644"/>
      <c r="F206" s="644"/>
      <c r="G206" s="647"/>
      <c r="H206" s="649"/>
      <c r="I206" s="651"/>
      <c r="J206" s="630">
        <f ca="1">IF(MOD(ROW()-13,2)=0,IF(ISBLANK(OFFSET('11. SEGUIMIENTO 2026'!$N$14,INT((ROW()-13)/2),0)),"",OFFSET('11. SEGUIMIENTO 2026'!$N$14,INT((ROW()-13)/2),0)),IF(ISBLANK(OFFSET('9. METAS'!$Q$20,INT((ROW()-14)/2),0)),"",OFFSET('9. METAS'!$Q$20,INT((ROW()-14)/2),0)))</f>
        <v>0</v>
      </c>
      <c r="K206" s="631">
        <f ca="1">IF(MOD(ROW()-13,2)=0,IF(ISBLANK(OFFSET('11. SEGUIMIENTO 2026'!$O$14,INT((ROW()-13)/2),0)),"",OFFSET('11. SEGUIMIENTO 2026'!$O$14,INT((ROW()-13)/2),0)),IF(ISBLANK(OFFSET('9. METAS'!$R$20,INT((ROW()-14)/2),0)),"",OFFSET('9. METAS'!$R$20,INT((ROW()-14)/2),0)))</f>
        <v>135</v>
      </c>
      <c r="L206" s="631">
        <f ca="1">IF(MOD(ROW()-13,2)=0,IF(ISBLANK(OFFSET('11. SEGUIMIENTO 2026'!$P$14,INT((ROW()-13)/2),0)),"",OFFSET('11. SEGUIMIENTO 2026'!$P$14,INT((ROW()-13)/2),0)),IF(ISBLANK(OFFSET('9. METAS'!$S$20,INT((ROW()-14)/2),0)),"",OFFSET('9. METAS'!$S$20,INT((ROW()-14)/2),0)))</f>
        <v>75</v>
      </c>
      <c r="M206" s="632">
        <f ca="1">IF(MOD(ROW()-13,2)=0,IF(ISBLANK(OFFSET('11. SEGUIMIENTO 2026'!$Q$14,INT((ROW()-13)/2),0)),"",OFFSET('11. SEGUIMIENTO 2026'!$Q$14,INT((ROW()-13)/2),0)),IF(ISBLANK(OFFSET('9. METAS'!$T$20,INT((ROW()-14)/2),0)),"",OFFSET('9. METAS'!$T$20,INT((ROW()-14)/2),0)))</f>
        <v>0</v>
      </c>
      <c r="N206" s="685"/>
      <c r="O206" s="689"/>
      <c r="P206" s="697"/>
      <c r="Q206" s="83"/>
      <c r="R206" s="83"/>
      <c r="S206" s="83"/>
      <c r="T206" s="83"/>
      <c r="U206" s="83"/>
      <c r="V206" s="83"/>
      <c r="W206" s="83"/>
      <c r="X206" s="83"/>
      <c r="Y206" s="83"/>
      <c r="Z206" s="83"/>
    </row>
    <row r="207" spans="1:26" ht="92.25" customHeight="1">
      <c r="A207" s="83"/>
      <c r="B207" s="83"/>
      <c r="C207" s="641" t="str">
        <f ca="1">IF(ISBLANK(OFFSET('5. Pp (3 años)'!$C$46,INT((ROW()-13)/2),0)),"",OFFSET('5. Pp (3 años)'!$C$46,INT((ROW()-13)/2),0))</f>
        <v>Actividad</v>
      </c>
      <c r="D207" s="643" t="str">
        <f ca="1">IF(ISBLANK(OFFSET('5. Pp (3 años)'!$D$46,INT((ROW()-13)/2),0)),"",OFFSET('5. Pp (3 años)'!$D$46,INT((ROW()-13)/2),0))</f>
        <v>3.1.1.1.15.13 Implementación de operativos con motivo a los diversos fenómenos naturales y antrópicos</v>
      </c>
      <c r="E207" s="643" t="str">
        <f ca="1">IF(ISBLANK(OFFSET('5. Pp (3 años)'!$E$46,INT((ROW()-13)/2),0)),"",OFFSET('5. Pp (3 años)'!$E$46,INT((ROW()-13)/2),0))</f>
        <v>POI: Porcentaje de operativos implementados.</v>
      </c>
      <c r="F207" s="645" t="str">
        <f ca="1">IF(ISBLANK(OFFSET('5. Pp (3 años)'!$K$46,INT((ROW()-13)/2),0)),"",OFFSET('5. Pp (3 años)'!$K$46,INT((ROW()-13)/2),0))</f>
        <v>Ascendente</v>
      </c>
      <c r="G207" s="646" t="str">
        <f ca="1">IF(ISBLANK(OFFSET('5. Pp (3 años)'!$H$46,INT((ROW()-13)/2),0)),"",OFFSET('5. Pp (3 años)'!$H$46,INT((ROW()-13)/2),0))</f>
        <v>Trimestral</v>
      </c>
      <c r="H207" s="648">
        <f ca="1">IF(ISBLANK(OFFSET('9. METAS'!$K$20,INT((ROW()-13)/2),0)),"",OFFSET('9. METAS'!$K$20,INT((ROW()-13)/2),0))</f>
        <v>24</v>
      </c>
      <c r="I207" s="650" t="s">
        <v>1697</v>
      </c>
      <c r="J207" s="630">
        <f ca="1">IF(MOD(ROW()-13,2)=0,IF(ISBLANK(OFFSET('11. SEGUIMIENTO 2026'!$N$14,INT((ROW()-13)/2),0)),"",OFFSET('11. SEGUIMIENTO 2026'!$N$14,INT((ROW()-13)/2),0)),IF(ISBLANK(OFFSET('9. METAS'!$Q$20,INT((ROW()-14)/2),0)),"",OFFSET('9. METAS'!$Q$20,INT((ROW()-14)/2),0)))</f>
        <v>3</v>
      </c>
      <c r="K207" s="631">
        <f ca="1">IF(MOD(ROW()-13,2)=0,IF(ISBLANK(OFFSET('11. SEGUIMIENTO 2026'!$O$14,INT((ROW()-13)/2),0)),"",OFFSET('11. SEGUIMIENTO 2026'!$O$14,INT((ROW()-13)/2),0)),IF(ISBLANK(OFFSET('9. METAS'!$R$20,INT((ROW()-14)/2),0)),"",OFFSET('9. METAS'!$R$20,INT((ROW()-14)/2),0)))</f>
        <v>6</v>
      </c>
      <c r="L207" s="631" t="s">
        <v>1807</v>
      </c>
      <c r="M207" s="632" t="s">
        <v>1807</v>
      </c>
      <c r="N207" s="684">
        <f ca="1">IFERROR(K207/K208,"ND")</f>
        <v>0.8571428571428571</v>
      </c>
      <c r="O207" s="688">
        <f ca="1">IFERROR(((J207+K207)/H207),"ND")</f>
        <v>0.375</v>
      </c>
      <c r="P207" s="696" t="s">
        <v>1797</v>
      </c>
      <c r="Q207" s="83"/>
      <c r="R207" s="83"/>
      <c r="S207" s="83"/>
      <c r="T207" s="83"/>
      <c r="U207" s="83"/>
      <c r="V207" s="83"/>
      <c r="W207" s="83"/>
      <c r="X207" s="83"/>
      <c r="Y207" s="83"/>
      <c r="Z207" s="83"/>
    </row>
    <row r="208" spans="1:26" ht="92.25" customHeight="1">
      <c r="A208" s="83"/>
      <c r="B208" s="83"/>
      <c r="C208" s="642"/>
      <c r="D208" s="644"/>
      <c r="E208" s="644"/>
      <c r="F208" s="644"/>
      <c r="G208" s="647"/>
      <c r="H208" s="649"/>
      <c r="I208" s="651"/>
      <c r="J208" s="630">
        <f ca="1">IF(MOD(ROW()-13,2)=0,IF(ISBLANK(OFFSET('11. SEGUIMIENTO 2026'!$N$14,INT((ROW()-13)/2),0)),"",OFFSET('11. SEGUIMIENTO 2026'!$N$14,INT((ROW()-13)/2),0)),IF(ISBLANK(OFFSET('9. METAS'!$Q$20,INT((ROW()-14)/2),0)),"",OFFSET('9. METAS'!$Q$20,INT((ROW()-14)/2),0)))</f>
        <v>4</v>
      </c>
      <c r="K208" s="631">
        <f ca="1">IF(MOD(ROW()-13,2)=0,IF(ISBLANK(OFFSET('11. SEGUIMIENTO 2026'!$O$14,INT((ROW()-13)/2),0)),"",OFFSET('11. SEGUIMIENTO 2026'!$O$14,INT((ROW()-13)/2),0)),IF(ISBLANK(OFFSET('9. METAS'!$R$20,INT((ROW()-14)/2),0)),"",OFFSET('9. METAS'!$R$20,INT((ROW()-14)/2),0)))</f>
        <v>7</v>
      </c>
      <c r="L208" s="631">
        <f ca="1">IF(MOD(ROW()-13,2)=0,IF(ISBLANK(OFFSET('11. SEGUIMIENTO 2026'!$P$14,INT((ROW()-13)/2),0)),"",OFFSET('11. SEGUIMIENTO 2026'!$P$14,INT((ROW()-13)/2),0)),IF(ISBLANK(OFFSET('9. METAS'!$S$20,INT((ROW()-14)/2),0)),"",OFFSET('9. METAS'!$S$20,INT((ROW()-14)/2),0)))</f>
        <v>7</v>
      </c>
      <c r="M208" s="632">
        <f ca="1">IF(MOD(ROW()-13,2)=0,IF(ISBLANK(OFFSET('11. SEGUIMIENTO 2026'!$Q$14,INT((ROW()-13)/2),0)),"",OFFSET('11. SEGUIMIENTO 2026'!$Q$14,INT((ROW()-13)/2),0)),IF(ISBLANK(OFFSET('9. METAS'!$T$20,INT((ROW()-14)/2),0)),"",OFFSET('9. METAS'!$T$20,INT((ROW()-14)/2),0)))</f>
        <v>6</v>
      </c>
      <c r="N208" s="685"/>
      <c r="O208" s="689"/>
      <c r="P208" s="697"/>
      <c r="Q208" s="83"/>
      <c r="R208" s="83"/>
      <c r="S208" s="83"/>
      <c r="T208" s="83"/>
      <c r="U208" s="83"/>
      <c r="V208" s="83"/>
      <c r="W208" s="83"/>
      <c r="X208" s="83"/>
      <c r="Y208" s="83"/>
      <c r="Z208" s="83"/>
    </row>
    <row r="209" spans="1:26" ht="92.25" customHeight="1">
      <c r="A209" s="83"/>
      <c r="B209" s="83"/>
      <c r="C209" s="641" t="str">
        <f ca="1">IF(ISBLANK(OFFSET('5. Pp (3 años)'!$C$46,INT((ROW()-13)/2),0)),"",OFFSET('5. Pp (3 años)'!$C$46,INT((ROW()-13)/2),0))</f>
        <v>Actividad</v>
      </c>
      <c r="D209" s="643" t="str">
        <f ca="1">IF(ISBLANK(OFFSET('5. Pp (3 años)'!$D$46,INT((ROW()-13)/2),0)),"",OFFSET('5. Pp (3 años)'!$D$46,INT((ROW()-13)/2),0))</f>
        <v>3.1.1.1.15.14 Implementación de salvamentos, rescates y primeros auxilios en playas, cenotes y lagunas en el municipio.</v>
      </c>
      <c r="E209" s="643" t="str">
        <f ca="1">IF(ISBLANK(OFFSET('5. Pp (3 años)'!$E$46,INT((ROW()-13)/2),0)),"",OFFSET('5. Pp (3 años)'!$E$46,INT((ROW()-13)/2),0))</f>
        <v xml:space="preserve">PSRPI: Porcentaje de salvamentos, rescates y primeros auxilios implementados en las playas, cenotes y lagunas. </v>
      </c>
      <c r="F209" s="645" t="str">
        <f ca="1">IF(ISBLANK(OFFSET('5. Pp (3 años)'!$K$46,INT((ROW()-13)/2),0)),"",OFFSET('5. Pp (3 años)'!$K$46,INT((ROW()-13)/2),0))</f>
        <v>Ascendnete</v>
      </c>
      <c r="G209" s="646" t="str">
        <f ca="1">IF(ISBLANK(OFFSET('5. Pp (3 años)'!$H$46,INT((ROW()-13)/2),0)),"",OFFSET('5. Pp (3 años)'!$H$46,INT((ROW()-13)/2),0))</f>
        <v>Trimestral</v>
      </c>
      <c r="H209" s="648">
        <f ca="1">IF(ISBLANK(OFFSET('9. METAS'!$K$20,INT((ROW()-13)/2),0)),"",OFFSET('9. METAS'!$K$20,INT((ROW()-13)/2),0))</f>
        <v>217</v>
      </c>
      <c r="I209" s="650" t="s">
        <v>1697</v>
      </c>
      <c r="J209" s="630">
        <f ca="1">IF(MOD(ROW()-13,2)=0,IF(ISBLANK(OFFSET('11. SEGUIMIENTO 2026'!$N$14,INT((ROW()-13)/2),0)),"",OFFSET('11. SEGUIMIENTO 2026'!$N$14,INT((ROW()-13)/2),0)),IF(ISBLANK(OFFSET('9. METAS'!$Q$20,INT((ROW()-14)/2),0)),"",OFFSET('9. METAS'!$Q$20,INT((ROW()-14)/2),0)))</f>
        <v>174</v>
      </c>
      <c r="K209" s="631">
        <f ca="1">IF(MOD(ROW()-13,2)=0,IF(ISBLANK(OFFSET('11. SEGUIMIENTO 2026'!$O$14,INT((ROW()-13)/2),0)),"",OFFSET('11. SEGUIMIENTO 2026'!$O$14,INT((ROW()-13)/2),0)),IF(ISBLANK(OFFSET('9. METAS'!$R$20,INT((ROW()-14)/2),0)),"",OFFSET('9. METAS'!$R$20,INT((ROW()-14)/2),0)))</f>
        <v>134</v>
      </c>
      <c r="L209" s="631" t="s">
        <v>1807</v>
      </c>
      <c r="M209" s="632" t="s">
        <v>1807</v>
      </c>
      <c r="N209" s="684">
        <f ca="1">IFERROR(K209/K210,"ND")</f>
        <v>2.0615384615384613</v>
      </c>
      <c r="O209" s="688">
        <f ca="1">IFERROR(((J209+K209)/H209),"ND")</f>
        <v>1.4193548387096775</v>
      </c>
      <c r="P209" s="696" t="s">
        <v>1798</v>
      </c>
      <c r="Q209" s="83"/>
      <c r="R209" s="83"/>
      <c r="S209" s="83"/>
      <c r="T209" s="83"/>
      <c r="U209" s="83"/>
      <c r="V209" s="83"/>
      <c r="W209" s="83"/>
      <c r="X209" s="83"/>
      <c r="Y209" s="83"/>
      <c r="Z209" s="83"/>
    </row>
    <row r="210" spans="1:26" ht="92.25" customHeight="1">
      <c r="A210" s="83"/>
      <c r="B210" s="83"/>
      <c r="C210" s="642"/>
      <c r="D210" s="644"/>
      <c r="E210" s="644"/>
      <c r="F210" s="644"/>
      <c r="G210" s="647"/>
      <c r="H210" s="649"/>
      <c r="I210" s="651"/>
      <c r="J210" s="630">
        <f ca="1">IF(MOD(ROW()-13,2)=0,IF(ISBLANK(OFFSET('11. SEGUIMIENTO 2026'!$N$14,INT((ROW()-13)/2),0)),"",OFFSET('11. SEGUIMIENTO 2026'!$N$14,INT((ROW()-13)/2),0)),IF(ISBLANK(OFFSET('9. METAS'!$Q$20,INT((ROW()-14)/2),0)),"",OFFSET('9. METAS'!$Q$20,INT((ROW()-14)/2),0)))</f>
        <v>42</v>
      </c>
      <c r="K210" s="631">
        <f ca="1">IF(MOD(ROW()-13,2)=0,IF(ISBLANK(OFFSET('11. SEGUIMIENTO 2026'!$O$14,INT((ROW()-13)/2),0)),"",OFFSET('11. SEGUIMIENTO 2026'!$O$14,INT((ROW()-13)/2),0)),IF(ISBLANK(OFFSET('9. METAS'!$R$20,INT((ROW()-14)/2),0)),"",OFFSET('9. METAS'!$R$20,INT((ROW()-14)/2),0)))</f>
        <v>65</v>
      </c>
      <c r="L210" s="631">
        <f ca="1">IF(MOD(ROW()-13,2)=0,IF(ISBLANK(OFFSET('11. SEGUIMIENTO 2026'!$P$14,INT((ROW()-13)/2),0)),"",OFFSET('11. SEGUIMIENTO 2026'!$P$14,INT((ROW()-13)/2),0)),IF(ISBLANK(OFFSET('9. METAS'!$S$20,INT((ROW()-14)/2),0)),"",OFFSET('9. METAS'!$S$20,INT((ROW()-14)/2),0)))</f>
        <v>48</v>
      </c>
      <c r="M210" s="632">
        <f ca="1">IF(MOD(ROW()-13,2)=0,IF(ISBLANK(OFFSET('11. SEGUIMIENTO 2026'!$Q$14,INT((ROW()-13)/2),0)),"",OFFSET('11. SEGUIMIENTO 2026'!$Q$14,INT((ROW()-13)/2),0)),IF(ISBLANK(OFFSET('9. METAS'!$T$20,INT((ROW()-14)/2),0)),"",OFFSET('9. METAS'!$T$20,INT((ROW()-14)/2),0)))</f>
        <v>62</v>
      </c>
      <c r="N210" s="685"/>
      <c r="O210" s="689"/>
      <c r="P210" s="697"/>
      <c r="Q210" s="83"/>
      <c r="R210" s="83"/>
      <c r="S210" s="83"/>
      <c r="T210" s="83"/>
      <c r="U210" s="83"/>
      <c r="V210" s="83"/>
      <c r="W210" s="83"/>
      <c r="X210" s="83"/>
      <c r="Y210" s="83"/>
      <c r="Z210" s="83"/>
    </row>
    <row r="211" spans="1:26" ht="92.25" customHeight="1">
      <c r="A211" s="83"/>
      <c r="B211" s="83"/>
      <c r="C211" s="641" t="str">
        <f ca="1">IF(ISBLANK(OFFSET('5. Pp (3 años)'!$C$46,INT((ROW()-13)/2),0)),"",OFFSET('5. Pp (3 años)'!$C$46,INT((ROW()-13)/2),0))</f>
        <v>Actividad</v>
      </c>
      <c r="D211" s="643" t="str">
        <f ca="1">IF(ISBLANK(OFFSET('5. Pp (3 años)'!$D$46,INT((ROW()-13)/2),0)),"",OFFSET('5. Pp (3 años)'!$D$46,INT((ROW()-13)/2),0))</f>
        <v>3.1.1.1.15.15 Ejecución de acciones preventivas de manera permanente en las diversas playas, en beneficio a la ciudadanía.</v>
      </c>
      <c r="E211" s="643" t="str">
        <f ca="1">IF(ISBLANK(OFFSET('5. Pp (3 años)'!$E$46,INT((ROW()-13)/2),0)),"",OFFSET('5. Pp (3 años)'!$E$46,INT((ROW()-13)/2),0))</f>
        <v>PAPB: Porcentaje acciones preventivas brindadas a la población benitojuarense y vacacionistas.</v>
      </c>
      <c r="F211" s="645" t="str">
        <f ca="1">IF(ISBLANK(OFFSET('5. Pp (3 años)'!$K$46,INT((ROW()-13)/2),0)),"",OFFSET('5. Pp (3 años)'!$K$46,INT((ROW()-13)/2),0))</f>
        <v>Ascendente</v>
      </c>
      <c r="G211" s="646" t="str">
        <f ca="1">IF(ISBLANK(OFFSET('5. Pp (3 años)'!$H$46,INT((ROW()-13)/2),0)),"",OFFSET('5. Pp (3 años)'!$H$46,INT((ROW()-13)/2),0))</f>
        <v>Trimestral</v>
      </c>
      <c r="H211" s="648">
        <f ca="1">IF(ISBLANK(OFFSET('9. METAS'!$K$20,INT((ROW()-13)/2),0)),"",OFFSET('9. METAS'!$K$20,INT((ROW()-13)/2),0))</f>
        <v>1053400</v>
      </c>
      <c r="I211" s="650" t="s">
        <v>1697</v>
      </c>
      <c r="J211" s="630">
        <f ca="1">IF(MOD(ROW()-13,2)=0,IF(ISBLANK(OFFSET('11. SEGUIMIENTO 2026'!$N$14,INT((ROW()-13)/2),0)),"",OFFSET('11. SEGUIMIENTO 2026'!$N$14,INT((ROW()-13)/2),0)),IF(ISBLANK(OFFSET('9. METAS'!$Q$20,INT((ROW()-14)/2),0)),"",OFFSET('9. METAS'!$Q$20,INT((ROW()-14)/2),0)))</f>
        <v>161212</v>
      </c>
      <c r="K211" s="631">
        <f ca="1">IF(MOD(ROW()-13,2)=0,IF(ISBLANK(OFFSET('11. SEGUIMIENTO 2026'!$O$14,INT((ROW()-13)/2),0)),"",OFFSET('11. SEGUIMIENTO 2026'!$O$14,INT((ROW()-13)/2),0)),IF(ISBLANK(OFFSET('9. METAS'!$R$20,INT((ROW()-14)/2),0)),"",OFFSET('9. METAS'!$R$20,INT((ROW()-14)/2),0)))</f>
        <v>126323</v>
      </c>
      <c r="L211" s="631" t="s">
        <v>1807</v>
      </c>
      <c r="M211" s="632" t="s">
        <v>1807</v>
      </c>
      <c r="N211" s="684">
        <f ca="1">IFERROR(K211/K212,"ND")</f>
        <v>0.47976832510444362</v>
      </c>
      <c r="O211" s="688">
        <f ca="1">IFERROR(((J211+K211)/H211),"ND")</f>
        <v>0.27295898993734574</v>
      </c>
      <c r="P211" s="696" t="s">
        <v>1799</v>
      </c>
      <c r="Q211" s="83"/>
      <c r="R211" s="83"/>
      <c r="S211" s="83"/>
      <c r="T211" s="83"/>
      <c r="U211" s="83"/>
      <c r="V211" s="83"/>
      <c r="W211" s="83"/>
      <c r="X211" s="83"/>
      <c r="Y211" s="83"/>
      <c r="Z211" s="83"/>
    </row>
    <row r="212" spans="1:26" ht="92.25" customHeight="1">
      <c r="A212" s="83"/>
      <c r="B212" s="83"/>
      <c r="C212" s="642"/>
      <c r="D212" s="644"/>
      <c r="E212" s="644"/>
      <c r="F212" s="644"/>
      <c r="G212" s="647"/>
      <c r="H212" s="649"/>
      <c r="I212" s="651"/>
      <c r="J212" s="630">
        <f ca="1">IF(MOD(ROW()-13,2)=0,IF(ISBLANK(OFFSET('11. SEGUIMIENTO 2026'!$N$14,INT((ROW()-13)/2),0)),"",OFFSET('11. SEGUIMIENTO 2026'!$N$14,INT((ROW()-13)/2),0)),IF(ISBLANK(OFFSET('9. METAS'!$Q$20,INT((ROW()-14)/2),0)),"",OFFSET('9. METAS'!$Q$20,INT((ROW()-14)/2),0)))</f>
        <v>263350</v>
      </c>
      <c r="K212" s="631">
        <f ca="1">IF(MOD(ROW()-13,2)=0,IF(ISBLANK(OFFSET('11. SEGUIMIENTO 2026'!$O$14,INT((ROW()-13)/2),0)),"",OFFSET('11. SEGUIMIENTO 2026'!$O$14,INT((ROW()-13)/2),0)),IF(ISBLANK(OFFSET('9. METAS'!$R$20,INT((ROW()-14)/2),0)),"",OFFSET('9. METAS'!$R$20,INT((ROW()-14)/2),0)))</f>
        <v>263300</v>
      </c>
      <c r="L212" s="631">
        <f ca="1">IF(MOD(ROW()-13,2)=0,IF(ISBLANK(OFFSET('11. SEGUIMIENTO 2026'!$P$14,INT((ROW()-13)/2),0)),"",OFFSET('11. SEGUIMIENTO 2026'!$P$14,INT((ROW()-13)/2),0)),IF(ISBLANK(OFFSET('9. METAS'!$S$20,INT((ROW()-14)/2),0)),"",OFFSET('9. METAS'!$S$20,INT((ROW()-14)/2),0)))</f>
        <v>263400</v>
      </c>
      <c r="M212" s="632">
        <f ca="1">IF(MOD(ROW()-13,2)=0,IF(ISBLANK(OFFSET('11. SEGUIMIENTO 2026'!$Q$14,INT((ROW()-13)/2),0)),"",OFFSET('11. SEGUIMIENTO 2026'!$Q$14,INT((ROW()-13)/2),0)),IF(ISBLANK(OFFSET('9. METAS'!$T$20,INT((ROW()-14)/2),0)),"",OFFSET('9. METAS'!$T$20,INT((ROW()-14)/2),0)))</f>
        <v>263350</v>
      </c>
      <c r="N212" s="685"/>
      <c r="O212" s="689"/>
      <c r="P212" s="697"/>
      <c r="Q212" s="83"/>
      <c r="R212" s="83"/>
      <c r="S212" s="83"/>
      <c r="T212" s="83"/>
      <c r="U212" s="83"/>
      <c r="V212" s="83"/>
      <c r="W212" s="83"/>
      <c r="X212" s="83"/>
      <c r="Y212" s="83"/>
      <c r="Z212" s="83"/>
    </row>
    <row r="213" spans="1:26" ht="92.25" customHeight="1">
      <c r="A213" s="83"/>
      <c r="B213" s="83"/>
      <c r="C213" s="641" t="str">
        <f ca="1">IF(ISBLANK(OFFSET('5. Pp (3 años)'!$C$46,INT((ROW()-13)/2),0)),"",OFFSET('5. Pp (3 años)'!$C$46,INT((ROW()-13)/2),0))</f>
        <v>Actividad</v>
      </c>
      <c r="D213" s="643" t="str">
        <f ca="1">IF(ISBLANK(OFFSET('5. Pp (3 años)'!$D$46,INT((ROW()-13)/2),0)),"",OFFSET('5. Pp (3 años)'!$D$46,INT((ROW()-13)/2),0))</f>
        <v>3.1.1.1.15.16 Atención a quejas ciudadanas en materia de protección civil.</v>
      </c>
      <c r="E213" s="643" t="str">
        <f ca="1">IF(ISBLANK(OFFSET('5. Pp (3 años)'!$E$46,INT((ROW()-13)/2),0)),"",OFFSET('5. Pp (3 años)'!$E$46,INT((ROW()-13)/2),0))</f>
        <v>PQCA: Porcentaje de quejas ciudadanas atendidas.</v>
      </c>
      <c r="F213" s="645" t="str">
        <f ca="1">IF(ISBLANK(OFFSET('5. Pp (3 años)'!$K$46,INT((ROW()-13)/2),0)),"",OFFSET('5. Pp (3 años)'!$K$46,INT((ROW()-13)/2),0))</f>
        <v>Descendente</v>
      </c>
      <c r="G213" s="646" t="str">
        <f ca="1">IF(ISBLANK(OFFSET('5. Pp (3 años)'!$H$46,INT((ROW()-13)/2),0)),"",OFFSET('5. Pp (3 años)'!$H$46,INT((ROW()-13)/2),0))</f>
        <v>Trimestral</v>
      </c>
      <c r="H213" s="648">
        <f ca="1">IF(ISBLANK(OFFSET('9. METAS'!$K$20,INT((ROW()-13)/2),0)),"",OFFSET('9. METAS'!$K$20,INT((ROW()-13)/2),0))</f>
        <v>129</v>
      </c>
      <c r="I213" s="650" t="s">
        <v>1697</v>
      </c>
      <c r="J213" s="630">
        <f ca="1">IF(MOD(ROW()-13,2)=0,IF(ISBLANK(OFFSET('11. SEGUIMIENTO 2026'!$N$14,INT((ROW()-13)/2),0)),"",OFFSET('11. SEGUIMIENTO 2026'!$N$14,INT((ROW()-13)/2),0)),IF(ISBLANK(OFFSET('9. METAS'!$Q$20,INT((ROW()-14)/2),0)),"",OFFSET('9. METAS'!$Q$20,INT((ROW()-14)/2),0)))</f>
        <v>42</v>
      </c>
      <c r="K213" s="631">
        <f ca="1">IF(MOD(ROW()-13,2)=0,IF(ISBLANK(OFFSET('11. SEGUIMIENTO 2026'!$O$14,INT((ROW()-13)/2),0)),"",OFFSET('11. SEGUIMIENTO 2026'!$O$14,INT((ROW()-13)/2),0)),IF(ISBLANK(OFFSET('9. METAS'!$R$20,INT((ROW()-14)/2),0)),"",OFFSET('9. METAS'!$R$20,INT((ROW()-14)/2),0)))</f>
        <v>33</v>
      </c>
      <c r="L213" s="631" t="s">
        <v>1807</v>
      </c>
      <c r="M213" s="632" t="s">
        <v>1807</v>
      </c>
      <c r="N213" s="684">
        <f ca="1">IFERROR(K213/K214,"ND")</f>
        <v>1</v>
      </c>
      <c r="O213" s="688">
        <f ca="1">IFERROR(((J213+K213)/H213),"ND")</f>
        <v>0.58139534883720934</v>
      </c>
      <c r="P213" s="696" t="s">
        <v>1800</v>
      </c>
      <c r="Q213" s="83"/>
      <c r="R213" s="83"/>
      <c r="S213" s="83"/>
      <c r="T213" s="83"/>
      <c r="U213" s="83"/>
      <c r="V213" s="83"/>
      <c r="W213" s="83"/>
      <c r="X213" s="83"/>
      <c r="Y213" s="83"/>
      <c r="Z213" s="83"/>
    </row>
    <row r="214" spans="1:26" ht="92.25" customHeight="1">
      <c r="A214" s="83"/>
      <c r="B214" s="83"/>
      <c r="C214" s="642"/>
      <c r="D214" s="644"/>
      <c r="E214" s="644"/>
      <c r="F214" s="644"/>
      <c r="G214" s="647"/>
      <c r="H214" s="649"/>
      <c r="I214" s="651"/>
      <c r="J214" s="630">
        <f ca="1">IF(MOD(ROW()-13,2)=0,IF(ISBLANK(OFFSET('11. SEGUIMIENTO 2026'!$N$14,INT((ROW()-13)/2),0)),"",OFFSET('11. SEGUIMIENTO 2026'!$N$14,INT((ROW()-13)/2),0)),IF(ISBLANK(OFFSET('9. METAS'!$Q$20,INT((ROW()-14)/2),0)),"",OFFSET('9. METAS'!$Q$20,INT((ROW()-14)/2),0)))</f>
        <v>32</v>
      </c>
      <c r="K214" s="631">
        <f ca="1">IF(MOD(ROW()-13,2)=0,IF(ISBLANK(OFFSET('11. SEGUIMIENTO 2026'!$O$14,INT((ROW()-13)/2),0)),"",OFFSET('11. SEGUIMIENTO 2026'!$O$14,INT((ROW()-13)/2),0)),IF(ISBLANK(OFFSET('9. METAS'!$R$20,INT((ROW()-14)/2),0)),"",OFFSET('9. METAS'!$R$20,INT((ROW()-14)/2),0)))</f>
        <v>33</v>
      </c>
      <c r="L214" s="631">
        <f ca="1">IF(MOD(ROW()-13,2)=0,IF(ISBLANK(OFFSET('11. SEGUIMIENTO 2026'!$P$14,INT((ROW()-13)/2),0)),"",OFFSET('11. SEGUIMIENTO 2026'!$P$14,INT((ROW()-13)/2),0)),IF(ISBLANK(OFFSET('9. METAS'!$S$20,INT((ROW()-14)/2),0)),"",OFFSET('9. METAS'!$S$20,INT((ROW()-14)/2),0)))</f>
        <v>29</v>
      </c>
      <c r="M214" s="632">
        <f ca="1">IF(MOD(ROW()-13,2)=0,IF(ISBLANK(OFFSET('11. SEGUIMIENTO 2026'!$Q$14,INT((ROW()-13)/2),0)),"",OFFSET('11. SEGUIMIENTO 2026'!$Q$14,INT((ROW()-13)/2),0)),IF(ISBLANK(OFFSET('9. METAS'!$T$20,INT((ROW()-14)/2),0)),"",OFFSET('9. METAS'!$T$20,INT((ROW()-14)/2),0)))</f>
        <v>35</v>
      </c>
      <c r="N214" s="685"/>
      <c r="O214" s="689"/>
      <c r="P214" s="697"/>
      <c r="Q214" s="83"/>
      <c r="R214" s="83"/>
      <c r="S214" s="83"/>
      <c r="T214" s="83"/>
      <c r="U214" s="83"/>
      <c r="V214" s="83"/>
      <c r="W214" s="83"/>
      <c r="X214" s="83"/>
      <c r="Y214" s="83"/>
      <c r="Z214" s="83"/>
    </row>
    <row r="215" spans="1:26" ht="92.25" customHeight="1">
      <c r="A215" s="83"/>
      <c r="B215" s="83"/>
      <c r="C215" s="641" t="str">
        <f ca="1">IF(ISBLANK(OFFSET('5. Pp (3 años)'!$C$46,INT((ROW()-13)/2),0)),"",OFFSET('5. Pp (3 años)'!$C$46,INT((ROW()-13)/2),0))</f>
        <v>Actividad</v>
      </c>
      <c r="D215" s="643" t="str">
        <f ca="1">IF(ISBLANK(OFFSET('5. Pp (3 años)'!$D$46,INT((ROW()-13)/2),0)),"",OFFSET('5. Pp (3 años)'!$D$46,INT((ROW()-13)/2),0))</f>
        <v>3.1.1.1.15.17 Integración de los diversos Comités Operativos Especializados en Materia de Protección Civil</v>
      </c>
      <c r="E215" s="643" t="str">
        <f ca="1">IF(ISBLANK(OFFSET('5. Pp (3 años)'!$E$46,INT((ROW()-13)/2),0)),"",OFFSET('5. Pp (3 años)'!$E$46,INT((ROW()-13)/2),0))</f>
        <v>PDCI: Porcentaje de los diversos comités integrados</v>
      </c>
      <c r="F215" s="645" t="str">
        <f ca="1">IF(ISBLANK(OFFSET('5. Pp (3 años)'!$K$46,INT((ROW()-13)/2),0)),"",OFFSET('5. Pp (3 años)'!$K$46,INT((ROW()-13)/2),0))</f>
        <v>Ascendente</v>
      </c>
      <c r="G215" s="646" t="str">
        <f ca="1">IF(ISBLANK(OFFSET('5. Pp (3 años)'!$H$46,INT((ROW()-13)/2),0)),"",OFFSET('5. Pp (3 años)'!$H$46,INT((ROW()-13)/2),0))</f>
        <v>Trimestral</v>
      </c>
      <c r="H215" s="648">
        <f ca="1">IF(ISBLANK(OFFSET('9. METAS'!$K$20,INT((ROW()-13)/2),0)),"",OFFSET('9. METAS'!$K$20,INT((ROW()-13)/2),0))</f>
        <v>2</v>
      </c>
      <c r="I215" s="650" t="s">
        <v>1697</v>
      </c>
      <c r="J215" s="630">
        <f ca="1">IF(MOD(ROW()-13,2)=0,IF(ISBLANK(OFFSET('11. SEGUIMIENTO 2026'!$N$14,INT((ROW()-13)/2),0)),"",OFFSET('11. SEGUIMIENTO 2026'!$N$14,INT((ROW()-13)/2),0)),IF(ISBLANK(OFFSET('9. METAS'!$Q$20,INT((ROW()-14)/2),0)),"",OFFSET('9. METAS'!$Q$20,INT((ROW()-14)/2),0)))</f>
        <v>1</v>
      </c>
      <c r="K215" s="631">
        <f ca="1">IF(MOD(ROW()-13,2)=0,IF(ISBLANK(OFFSET('11. SEGUIMIENTO 2026'!$O$14,INT((ROW()-13)/2),0)),"",OFFSET('11. SEGUIMIENTO 2026'!$O$14,INT((ROW()-13)/2),0)),IF(ISBLANK(OFFSET('9. METAS'!$R$20,INT((ROW()-14)/2),0)),"",OFFSET('9. METAS'!$R$20,INT((ROW()-14)/2),0)))</f>
        <v>1</v>
      </c>
      <c r="L215" s="631" t="s">
        <v>1807</v>
      </c>
      <c r="M215" s="632" t="s">
        <v>1807</v>
      </c>
      <c r="N215" s="684">
        <f ca="1">IFERROR(K215/K216,"ND")</f>
        <v>1</v>
      </c>
      <c r="O215" s="688">
        <f ca="1">IFERROR(((J215+K215)/H215),"ND")</f>
        <v>1</v>
      </c>
      <c r="P215" s="696" t="s">
        <v>1801</v>
      </c>
      <c r="Q215" s="83"/>
      <c r="R215" s="83"/>
      <c r="S215" s="83"/>
      <c r="T215" s="83"/>
      <c r="U215" s="83"/>
      <c r="V215" s="83"/>
      <c r="W215" s="83"/>
      <c r="X215" s="83"/>
      <c r="Y215" s="83"/>
      <c r="Z215" s="83"/>
    </row>
    <row r="216" spans="1:26" ht="92.25" customHeight="1">
      <c r="A216" s="83"/>
      <c r="B216" s="83"/>
      <c r="C216" s="652"/>
      <c r="D216" s="653"/>
      <c r="E216" s="653"/>
      <c r="F216" s="653"/>
      <c r="G216" s="654"/>
      <c r="H216" s="655"/>
      <c r="I216" s="655"/>
      <c r="J216" s="635">
        <f ca="1">IF(MOD(ROW()-13,2)=0,IF(ISBLANK(OFFSET('11. SEGUIMIENTO 2026'!$N$14,INT((ROW()-13)/2),0)),"",OFFSET('11. SEGUIMIENTO 2026'!$N$14,INT((ROW()-13)/2),0)),IF(ISBLANK(OFFSET('9. METAS'!$Q$20,INT((ROW()-14)/2),0)),"",OFFSET('9. METAS'!$Q$20,INT((ROW()-14)/2),0)))</f>
        <v>1</v>
      </c>
      <c r="K216" s="636">
        <f ca="1">IF(MOD(ROW()-13,2)=0,IF(ISBLANK(OFFSET('11. SEGUIMIENTO 2026'!$O$14,INT((ROW()-13)/2),0)),"",OFFSET('11. SEGUIMIENTO 2026'!$O$14,INT((ROW()-13)/2),0)),IF(ISBLANK(OFFSET('9. METAS'!$R$20,INT((ROW()-14)/2),0)),"",OFFSET('9. METAS'!$R$20,INT((ROW()-14)/2),0)))</f>
        <v>1</v>
      </c>
      <c r="L216" s="636">
        <f ca="1">IF(MOD(ROW()-13,2)=0,IF(ISBLANK(OFFSET('11. SEGUIMIENTO 2026'!$P$14,INT((ROW()-13)/2),0)),"",OFFSET('11. SEGUIMIENTO 2026'!$P$14,INT((ROW()-13)/2),0)),IF(ISBLANK(OFFSET('9. METAS'!$S$20,INT((ROW()-14)/2),0)),"",OFFSET('9. METAS'!$S$20,INT((ROW()-14)/2),0)))</f>
        <v>0</v>
      </c>
      <c r="M216" s="637">
        <f ca="1">IF(MOD(ROW()-13,2)=0,IF(ISBLANK(OFFSET('11. SEGUIMIENTO 2026'!$Q$14,INT((ROW()-13)/2),0)),"",OFFSET('11. SEGUIMIENTO 2026'!$Q$14,INT((ROW()-13)/2),0)),IF(ISBLANK(OFFSET('9. METAS'!$T$20,INT((ROW()-14)/2),0)),"",OFFSET('9. METAS'!$T$20,INT((ROW()-14)/2),0)))</f>
        <v>0</v>
      </c>
      <c r="N216" s="698"/>
      <c r="O216" s="699"/>
      <c r="P216" s="700"/>
      <c r="Q216" s="83"/>
      <c r="R216" s="83"/>
      <c r="S216" s="83"/>
      <c r="T216" s="83"/>
      <c r="U216" s="83"/>
      <c r="V216" s="83"/>
      <c r="W216" s="83"/>
      <c r="X216" s="83"/>
      <c r="Y216" s="83"/>
      <c r="Z216" s="83"/>
    </row>
    <row r="217" spans="1:26" ht="15.75" customHeight="1">
      <c r="A217" s="32"/>
      <c r="B217" s="32"/>
      <c r="C217" s="32"/>
      <c r="D217" s="33"/>
      <c r="E217" s="32"/>
      <c r="F217" s="32"/>
      <c r="G217" s="32"/>
      <c r="H217" s="32"/>
      <c r="I217" s="32"/>
      <c r="J217" s="32"/>
      <c r="K217" s="32"/>
      <c r="L217" s="32"/>
      <c r="M217" s="32"/>
      <c r="N217" s="32"/>
      <c r="O217" s="32"/>
      <c r="P217" s="32"/>
      <c r="Q217" s="32"/>
      <c r="R217" s="32"/>
      <c r="S217" s="32"/>
      <c r="T217" s="32"/>
      <c r="U217" s="32"/>
      <c r="V217" s="32"/>
      <c r="W217" s="32"/>
      <c r="X217" s="32"/>
      <c r="Y217" s="32"/>
      <c r="Z217" s="32"/>
    </row>
    <row r="218" spans="1:26" ht="15.75" customHeight="1">
      <c r="A218" s="32"/>
      <c r="B218" s="32"/>
      <c r="C218" s="32"/>
      <c r="D218" s="33"/>
      <c r="E218" s="32"/>
      <c r="F218" s="32"/>
      <c r="G218" s="32"/>
      <c r="H218" s="32"/>
      <c r="I218" s="32"/>
      <c r="J218" s="32"/>
      <c r="K218" s="32"/>
      <c r="L218" s="32"/>
      <c r="M218" s="32"/>
      <c r="N218" s="32"/>
      <c r="O218" s="32"/>
      <c r="P218" s="32"/>
      <c r="Q218" s="32"/>
      <c r="R218" s="32"/>
      <c r="S218" s="32"/>
      <c r="T218" s="32"/>
      <c r="U218" s="32"/>
      <c r="V218" s="32"/>
      <c r="W218" s="32"/>
      <c r="X218" s="32"/>
      <c r="Y218" s="32"/>
      <c r="Z218" s="32"/>
    </row>
    <row r="219" spans="1:26" ht="15.75" customHeight="1">
      <c r="A219" s="32"/>
      <c r="B219" s="32"/>
      <c r="C219" s="32"/>
      <c r="D219" s="33"/>
      <c r="E219" s="32"/>
      <c r="F219" s="32"/>
      <c r="G219" s="32"/>
      <c r="H219" s="32"/>
      <c r="I219" s="32"/>
      <c r="J219" s="32"/>
      <c r="K219" s="32"/>
      <c r="L219" s="32"/>
      <c r="M219" s="32"/>
      <c r="N219" s="32"/>
      <c r="O219" s="32"/>
      <c r="P219" s="32"/>
      <c r="Q219" s="32"/>
      <c r="R219" s="32"/>
      <c r="S219" s="32"/>
      <c r="T219" s="32"/>
      <c r="U219" s="32"/>
      <c r="V219" s="32"/>
      <c r="W219" s="32"/>
      <c r="X219" s="32"/>
      <c r="Y219" s="32"/>
      <c r="Z219" s="32"/>
    </row>
    <row r="220" spans="1:26" ht="15.75" customHeight="1">
      <c r="A220" s="32"/>
      <c r="B220" s="32"/>
      <c r="C220" s="32"/>
      <c r="D220" s="33"/>
      <c r="E220" s="32"/>
      <c r="F220" s="32"/>
      <c r="G220" s="32"/>
      <c r="H220" s="32"/>
      <c r="I220" s="32"/>
      <c r="J220" s="32"/>
      <c r="K220" s="32"/>
      <c r="L220" s="32"/>
      <c r="M220" s="32"/>
      <c r="N220" s="32"/>
      <c r="O220" s="32"/>
      <c r="P220" s="32"/>
      <c r="Q220" s="32"/>
      <c r="R220" s="32"/>
      <c r="S220" s="32"/>
      <c r="T220" s="32"/>
      <c r="U220" s="32"/>
      <c r="V220" s="32"/>
      <c r="W220" s="32"/>
      <c r="X220" s="32"/>
      <c r="Y220" s="32"/>
      <c r="Z220" s="32"/>
    </row>
    <row r="221" spans="1:26" ht="15.75" customHeight="1">
      <c r="A221" s="32"/>
      <c r="B221" s="32"/>
      <c r="C221" s="32"/>
      <c r="D221" s="33"/>
      <c r="E221" s="32"/>
      <c r="F221" s="32"/>
      <c r="G221" s="32"/>
      <c r="H221" s="32"/>
      <c r="I221" s="32"/>
      <c r="J221" s="32"/>
      <c r="K221" s="32"/>
      <c r="L221" s="32"/>
      <c r="M221" s="32"/>
      <c r="N221" s="32"/>
      <c r="O221" s="32"/>
      <c r="P221" s="32"/>
      <c r="Q221" s="32"/>
      <c r="R221" s="32"/>
      <c r="S221" s="32"/>
      <c r="T221" s="32"/>
      <c r="U221" s="32"/>
      <c r="V221" s="32"/>
      <c r="W221" s="32"/>
      <c r="X221" s="32"/>
      <c r="Y221" s="32"/>
      <c r="Z221" s="32"/>
    </row>
    <row r="222" spans="1:26" ht="15.75" customHeight="1">
      <c r="A222" s="32"/>
      <c r="B222" s="32"/>
      <c r="C222" s="32"/>
      <c r="D222" s="33"/>
      <c r="E222" s="32"/>
      <c r="F222" s="32"/>
      <c r="G222" s="32"/>
      <c r="H222" s="32"/>
      <c r="I222" s="32"/>
      <c r="J222" s="32"/>
      <c r="K222" s="32"/>
      <c r="L222" s="32"/>
      <c r="M222" s="32"/>
      <c r="N222" s="32"/>
      <c r="O222" s="32"/>
      <c r="P222" s="32"/>
      <c r="Q222" s="32"/>
      <c r="R222" s="32"/>
      <c r="S222" s="32"/>
      <c r="T222" s="32"/>
      <c r="U222" s="32"/>
      <c r="V222" s="32"/>
      <c r="W222" s="32"/>
      <c r="X222" s="32"/>
      <c r="Y222" s="32"/>
      <c r="Z222" s="32"/>
    </row>
    <row r="223" spans="1:26" ht="15.75" customHeight="1">
      <c r="A223" s="32"/>
      <c r="B223" s="32"/>
      <c r="C223" s="32"/>
      <c r="D223" s="33"/>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ht="15.75" customHeight="1">
      <c r="A224" s="32"/>
      <c r="B224" s="32"/>
      <c r="C224" s="32"/>
      <c r="D224" s="33"/>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ht="15.75" customHeight="1">
      <c r="A225" s="32"/>
      <c r="B225" s="32"/>
      <c r="C225" s="32"/>
      <c r="D225" s="33"/>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1:26" ht="15.75" customHeight="1">
      <c r="A226" s="32"/>
      <c r="B226" s="32"/>
      <c r="C226" s="32"/>
      <c r="D226" s="33"/>
      <c r="E226" s="32"/>
      <c r="F226" s="32"/>
      <c r="G226" s="32"/>
      <c r="H226" s="32"/>
      <c r="I226" s="32"/>
      <c r="J226" s="32"/>
      <c r="K226" s="32"/>
      <c r="L226" s="32"/>
      <c r="M226" s="32"/>
      <c r="N226" s="32"/>
      <c r="O226" s="32"/>
      <c r="P226" s="32"/>
      <c r="Q226" s="32"/>
      <c r="R226" s="32"/>
      <c r="S226" s="32"/>
      <c r="T226" s="32"/>
      <c r="U226" s="32"/>
      <c r="V226" s="32"/>
      <c r="W226" s="32"/>
      <c r="X226" s="32"/>
      <c r="Y226" s="32"/>
      <c r="Z226" s="32"/>
    </row>
    <row r="227" spans="1:26" ht="15.75" customHeight="1">
      <c r="A227" s="32"/>
      <c r="B227" s="32"/>
      <c r="C227" s="32"/>
      <c r="D227" s="33"/>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ht="15.75" customHeight="1">
      <c r="A228" s="32"/>
      <c r="B228" s="32"/>
      <c r="C228" s="32"/>
      <c r="D228" s="33"/>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ht="15.75" customHeight="1">
      <c r="A229" s="83"/>
      <c r="B229" s="83"/>
      <c r="C229" s="32"/>
      <c r="D229" s="83"/>
      <c r="E229" s="83"/>
      <c r="F229" s="32"/>
      <c r="G229" s="32"/>
      <c r="H229" s="32"/>
      <c r="I229" s="83"/>
      <c r="J229" s="83"/>
      <c r="K229" s="83"/>
      <c r="L229" s="83"/>
      <c r="M229" s="83"/>
      <c r="N229" s="83"/>
      <c r="O229" s="83"/>
      <c r="P229" s="83"/>
      <c r="Q229" s="83"/>
      <c r="R229" s="83"/>
      <c r="S229" s="83"/>
      <c r="T229" s="83"/>
      <c r="U229" s="83"/>
      <c r="V229" s="83"/>
      <c r="W229" s="83"/>
      <c r="X229" s="83"/>
      <c r="Y229" s="83"/>
      <c r="Z229" s="83"/>
    </row>
    <row r="230" spans="1:26" ht="15.75" customHeight="1">
      <c r="A230" s="83"/>
      <c r="B230" s="83"/>
      <c r="C230" s="32"/>
      <c r="D230" s="83"/>
      <c r="E230" s="83"/>
      <c r="F230" s="32"/>
      <c r="G230" s="32"/>
      <c r="H230" s="32"/>
      <c r="I230" s="83"/>
      <c r="J230" s="83"/>
      <c r="K230" s="83"/>
      <c r="L230" s="83"/>
      <c r="M230" s="83"/>
      <c r="N230" s="83"/>
      <c r="O230" s="83"/>
      <c r="P230" s="83"/>
      <c r="Q230" s="83"/>
      <c r="R230" s="83"/>
      <c r="S230" s="83"/>
      <c r="T230" s="83"/>
      <c r="U230" s="83"/>
      <c r="V230" s="83"/>
      <c r="W230" s="83"/>
      <c r="X230" s="83"/>
      <c r="Y230" s="83"/>
      <c r="Z230" s="83"/>
    </row>
    <row r="231" spans="1:26" ht="15.75" customHeight="1">
      <c r="A231" s="83"/>
      <c r="B231" s="83"/>
      <c r="C231" s="32"/>
      <c r="D231" s="83"/>
      <c r="E231" s="83"/>
      <c r="F231" s="83"/>
      <c r="G231" s="32"/>
      <c r="H231" s="32"/>
      <c r="I231" s="32"/>
      <c r="J231" s="32"/>
      <c r="K231" s="32"/>
      <c r="L231" s="83"/>
      <c r="M231" s="83"/>
      <c r="N231" s="83"/>
      <c r="O231" s="83"/>
      <c r="P231" s="83"/>
      <c r="Q231" s="83"/>
      <c r="R231" s="83"/>
      <c r="S231" s="83"/>
      <c r="T231" s="83"/>
      <c r="U231" s="83"/>
      <c r="V231" s="83"/>
      <c r="W231" s="83"/>
      <c r="X231" s="83"/>
      <c r="Y231" s="83"/>
      <c r="Z231" s="83"/>
    </row>
    <row r="232" spans="1:26" ht="15.75" customHeight="1">
      <c r="A232" s="83"/>
      <c r="B232" s="83"/>
      <c r="C232" s="32"/>
      <c r="D232" s="83"/>
      <c r="E232" s="83"/>
      <c r="F232" s="83"/>
      <c r="G232" s="32"/>
      <c r="H232" s="32"/>
      <c r="I232" s="32"/>
      <c r="J232" s="32"/>
      <c r="K232" s="32"/>
      <c r="L232" s="83"/>
      <c r="M232" s="83"/>
      <c r="N232" s="83"/>
      <c r="O232" s="83"/>
      <c r="P232" s="83"/>
      <c r="Q232" s="83"/>
      <c r="R232" s="83"/>
      <c r="S232" s="83"/>
      <c r="T232" s="83"/>
      <c r="U232" s="83"/>
      <c r="V232" s="83"/>
      <c r="W232" s="83"/>
      <c r="X232" s="83"/>
      <c r="Y232" s="83"/>
      <c r="Z232" s="83"/>
    </row>
    <row r="233" spans="1:26" ht="15.75" customHeight="1">
      <c r="A233" s="83"/>
      <c r="B233" s="83"/>
      <c r="C233" s="32"/>
      <c r="D233" s="83"/>
      <c r="E233" s="83"/>
      <c r="F233" s="83"/>
      <c r="G233" s="32"/>
      <c r="H233" s="32"/>
      <c r="I233" s="32"/>
      <c r="J233" s="32"/>
      <c r="K233" s="32"/>
      <c r="L233" s="83"/>
      <c r="M233" s="83"/>
      <c r="N233" s="83"/>
      <c r="O233" s="83"/>
      <c r="P233" s="83"/>
      <c r="Q233" s="83"/>
      <c r="R233" s="83"/>
      <c r="S233" s="83"/>
      <c r="T233" s="83"/>
      <c r="U233" s="83"/>
      <c r="V233" s="83"/>
      <c r="W233" s="83"/>
      <c r="X233" s="83"/>
      <c r="Y233" s="83"/>
      <c r="Z233" s="83"/>
    </row>
    <row r="234" spans="1:26" ht="15.75" customHeight="1">
      <c r="A234" s="83"/>
      <c r="B234" s="83"/>
      <c r="C234" s="32"/>
      <c r="D234" s="83"/>
      <c r="E234" s="83"/>
      <c r="F234" s="83"/>
      <c r="G234" s="32"/>
      <c r="H234" s="32"/>
      <c r="I234" s="32"/>
      <c r="J234" s="32"/>
      <c r="K234" s="32"/>
      <c r="L234" s="83"/>
      <c r="M234" s="83"/>
      <c r="N234" s="83"/>
      <c r="O234" s="83"/>
      <c r="P234" s="83"/>
      <c r="Q234" s="83"/>
      <c r="R234" s="83"/>
      <c r="S234" s="83"/>
      <c r="T234" s="83"/>
      <c r="U234" s="83"/>
      <c r="V234" s="83"/>
      <c r="W234" s="83"/>
      <c r="X234" s="83"/>
      <c r="Y234" s="83"/>
      <c r="Z234" s="83"/>
    </row>
    <row r="235" spans="1:26" ht="15.75" customHeight="1">
      <c r="A235" s="83"/>
      <c r="B235" s="83"/>
      <c r="C235" s="32"/>
      <c r="D235" s="83"/>
      <c r="E235" s="83"/>
      <c r="F235" s="83"/>
      <c r="G235" s="32"/>
      <c r="H235" s="32"/>
      <c r="I235" s="32"/>
      <c r="J235" s="32"/>
      <c r="K235" s="32"/>
      <c r="L235" s="83"/>
      <c r="M235" s="83"/>
      <c r="N235" s="83"/>
      <c r="O235" s="83"/>
      <c r="P235" s="83"/>
      <c r="Q235" s="83"/>
      <c r="R235" s="83"/>
      <c r="S235" s="83"/>
      <c r="T235" s="83"/>
      <c r="U235" s="83"/>
      <c r="V235" s="83"/>
      <c r="W235" s="83"/>
      <c r="X235" s="83"/>
      <c r="Y235" s="83"/>
      <c r="Z235" s="83"/>
    </row>
    <row r="236" spans="1:26" ht="15.75" customHeight="1">
      <c r="A236" s="83"/>
      <c r="B236" s="83"/>
      <c r="C236" s="32"/>
      <c r="D236" s="83"/>
      <c r="E236" s="83"/>
      <c r="F236" s="83"/>
      <c r="G236" s="32"/>
      <c r="H236" s="32"/>
      <c r="I236" s="32"/>
      <c r="J236" s="32"/>
      <c r="K236" s="32"/>
      <c r="L236" s="83"/>
      <c r="M236" s="83"/>
      <c r="N236" s="83"/>
      <c r="O236" s="83"/>
      <c r="P236" s="83"/>
      <c r="Q236" s="83"/>
      <c r="R236" s="83"/>
      <c r="S236" s="83"/>
      <c r="T236" s="83"/>
      <c r="U236" s="83"/>
      <c r="V236" s="83"/>
      <c r="W236" s="83"/>
      <c r="X236" s="83"/>
      <c r="Y236" s="83"/>
      <c r="Z236" s="83"/>
    </row>
    <row r="237" spans="1:26" ht="15.75" customHeight="1">
      <c r="A237" s="83"/>
      <c r="B237" s="83"/>
      <c r="C237" s="32"/>
      <c r="D237" s="83"/>
      <c r="E237" s="83"/>
      <c r="F237" s="83"/>
      <c r="G237" s="32"/>
      <c r="H237" s="32"/>
      <c r="I237" s="32"/>
      <c r="J237" s="32"/>
      <c r="K237" s="32"/>
      <c r="L237" s="83"/>
      <c r="M237" s="83"/>
      <c r="N237" s="83"/>
      <c r="O237" s="83"/>
      <c r="P237" s="83"/>
      <c r="Q237" s="83"/>
      <c r="R237" s="83"/>
      <c r="S237" s="83"/>
      <c r="T237" s="83"/>
      <c r="U237" s="83"/>
      <c r="V237" s="83"/>
      <c r="W237" s="83"/>
      <c r="X237" s="83"/>
      <c r="Y237" s="83"/>
      <c r="Z237" s="83"/>
    </row>
    <row r="238" spans="1:26" ht="15.75" customHeight="1">
      <c r="A238" s="83"/>
      <c r="B238" s="83"/>
      <c r="C238" s="32"/>
      <c r="D238" s="83"/>
      <c r="E238" s="83"/>
      <c r="F238" s="83"/>
      <c r="G238" s="32"/>
      <c r="H238" s="32"/>
      <c r="I238" s="32"/>
      <c r="J238" s="32"/>
      <c r="K238" s="32"/>
      <c r="L238" s="83"/>
      <c r="M238" s="83"/>
      <c r="N238" s="83"/>
      <c r="O238" s="83"/>
      <c r="P238" s="83"/>
      <c r="Q238" s="83"/>
      <c r="R238" s="83"/>
      <c r="S238" s="83"/>
      <c r="T238" s="83"/>
      <c r="U238" s="83"/>
      <c r="V238" s="83"/>
      <c r="W238" s="83"/>
      <c r="X238" s="83"/>
      <c r="Y238" s="83"/>
      <c r="Z238" s="83"/>
    </row>
    <row r="239" spans="1:26" ht="15.75" customHeight="1">
      <c r="A239" s="83"/>
      <c r="B239" s="83"/>
      <c r="C239" s="32"/>
      <c r="D239" s="83"/>
      <c r="E239" s="83"/>
      <c r="F239" s="83"/>
      <c r="G239" s="32"/>
      <c r="H239" s="32"/>
      <c r="I239" s="32"/>
      <c r="J239" s="32"/>
      <c r="K239" s="32"/>
      <c r="L239" s="83"/>
      <c r="M239" s="83"/>
      <c r="N239" s="83"/>
      <c r="O239" s="83"/>
      <c r="P239" s="83"/>
      <c r="Q239" s="83"/>
      <c r="R239" s="83"/>
      <c r="S239" s="83"/>
      <c r="T239" s="83"/>
      <c r="U239" s="83"/>
      <c r="V239" s="83"/>
      <c r="W239" s="83"/>
      <c r="X239" s="83"/>
      <c r="Y239" s="83"/>
      <c r="Z239" s="83"/>
    </row>
    <row r="240" spans="1:26" ht="15.75" customHeight="1">
      <c r="A240" s="83"/>
      <c r="B240" s="83"/>
      <c r="C240" s="32"/>
      <c r="D240" s="83"/>
      <c r="E240" s="83"/>
      <c r="F240" s="83"/>
      <c r="G240" s="32"/>
      <c r="H240" s="32"/>
      <c r="I240" s="32"/>
      <c r="J240" s="32"/>
      <c r="K240" s="32"/>
      <c r="L240" s="83"/>
      <c r="M240" s="83"/>
      <c r="N240" s="83"/>
      <c r="O240" s="83"/>
      <c r="P240" s="83"/>
      <c r="Q240" s="83"/>
      <c r="R240" s="83"/>
      <c r="S240" s="83"/>
      <c r="T240" s="83"/>
      <c r="U240" s="83"/>
      <c r="V240" s="83"/>
      <c r="W240" s="83"/>
      <c r="X240" s="83"/>
      <c r="Y240" s="83"/>
      <c r="Z240" s="83"/>
    </row>
    <row r="241" spans="1:26" ht="15.75" customHeight="1">
      <c r="A241" s="83"/>
      <c r="B241" s="83"/>
      <c r="C241" s="32"/>
      <c r="D241" s="83"/>
      <c r="E241" s="83"/>
      <c r="F241" s="83"/>
      <c r="G241" s="32"/>
      <c r="H241" s="32"/>
      <c r="I241" s="32"/>
      <c r="J241" s="32"/>
      <c r="K241" s="32"/>
      <c r="L241" s="83"/>
      <c r="M241" s="83"/>
      <c r="N241" s="83"/>
      <c r="O241" s="83"/>
      <c r="P241" s="83"/>
      <c r="Q241" s="83"/>
      <c r="R241" s="83"/>
      <c r="S241" s="83"/>
      <c r="T241" s="83"/>
      <c r="U241" s="83"/>
      <c r="V241" s="83"/>
      <c r="W241" s="83"/>
      <c r="X241" s="83"/>
      <c r="Y241" s="83"/>
      <c r="Z241" s="83"/>
    </row>
    <row r="242" spans="1:26" ht="15.75" customHeight="1">
      <c r="A242" s="83"/>
      <c r="B242" s="83"/>
      <c r="C242" s="32"/>
      <c r="D242" s="83"/>
      <c r="E242" s="83"/>
      <c r="F242" s="83"/>
      <c r="G242" s="32"/>
      <c r="H242" s="32"/>
      <c r="I242" s="32"/>
      <c r="J242" s="32"/>
      <c r="K242" s="32"/>
      <c r="L242" s="83"/>
      <c r="M242" s="83"/>
      <c r="N242" s="83"/>
      <c r="O242" s="83"/>
      <c r="P242" s="83"/>
      <c r="Q242" s="83"/>
      <c r="R242" s="83"/>
      <c r="S242" s="83"/>
      <c r="T242" s="83"/>
      <c r="U242" s="83"/>
      <c r="V242" s="83"/>
      <c r="W242" s="83"/>
      <c r="X242" s="83"/>
      <c r="Y242" s="83"/>
      <c r="Z242" s="83"/>
    </row>
    <row r="243" spans="1:26" ht="15.75" customHeight="1">
      <c r="A243" s="83"/>
      <c r="B243" s="83"/>
      <c r="C243" s="32"/>
      <c r="D243" s="83"/>
      <c r="E243" s="83"/>
      <c r="F243" s="83"/>
      <c r="G243" s="32"/>
      <c r="H243" s="32"/>
      <c r="I243" s="32"/>
      <c r="J243" s="32"/>
      <c r="K243" s="32"/>
      <c r="L243" s="83"/>
      <c r="M243" s="83"/>
      <c r="N243" s="83"/>
      <c r="O243" s="83"/>
      <c r="P243" s="83"/>
      <c r="Q243" s="83"/>
      <c r="R243" s="83"/>
      <c r="S243" s="83"/>
      <c r="T243" s="83"/>
      <c r="U243" s="83"/>
      <c r="V243" s="83"/>
      <c r="W243" s="83"/>
      <c r="X243" s="83"/>
      <c r="Y243" s="83"/>
      <c r="Z243" s="83"/>
    </row>
    <row r="244" spans="1:26" ht="15.75" customHeight="1">
      <c r="A244" s="83"/>
      <c r="B244" s="83"/>
      <c r="C244" s="32"/>
      <c r="D244" s="83"/>
      <c r="E244" s="83"/>
      <c r="F244" s="83"/>
      <c r="G244" s="32"/>
      <c r="H244" s="32"/>
      <c r="I244" s="32"/>
      <c r="J244" s="32"/>
      <c r="K244" s="32"/>
      <c r="L244" s="83"/>
      <c r="M244" s="83"/>
      <c r="N244" s="83"/>
      <c r="O244" s="83"/>
      <c r="P244" s="83"/>
      <c r="Q244" s="83"/>
      <c r="R244" s="83"/>
      <c r="S244" s="83"/>
      <c r="T244" s="83"/>
      <c r="U244" s="83"/>
      <c r="V244" s="83"/>
      <c r="W244" s="83"/>
      <c r="X244" s="83"/>
      <c r="Y244" s="83"/>
      <c r="Z244" s="83"/>
    </row>
    <row r="245" spans="1:26" ht="15.75" customHeight="1">
      <c r="A245" s="83"/>
      <c r="B245" s="83"/>
      <c r="C245" s="32"/>
      <c r="D245" s="83"/>
      <c r="E245" s="83"/>
      <c r="F245" s="83"/>
      <c r="G245" s="32"/>
      <c r="H245" s="32"/>
      <c r="I245" s="32"/>
      <c r="J245" s="32"/>
      <c r="K245" s="32"/>
      <c r="L245" s="83"/>
      <c r="M245" s="83"/>
      <c r="N245" s="83"/>
      <c r="O245" s="83"/>
      <c r="P245" s="83"/>
      <c r="Q245" s="83"/>
      <c r="R245" s="83"/>
      <c r="S245" s="83"/>
      <c r="T245" s="83"/>
      <c r="U245" s="83"/>
      <c r="V245" s="83"/>
      <c r="W245" s="83"/>
      <c r="X245" s="83"/>
      <c r="Y245" s="83"/>
      <c r="Z245" s="83"/>
    </row>
    <row r="246" spans="1:26" ht="15.75" customHeight="1">
      <c r="A246" s="83"/>
      <c r="B246" s="83"/>
      <c r="C246" s="32"/>
      <c r="D246" s="83"/>
      <c r="E246" s="83"/>
      <c r="F246" s="83"/>
      <c r="G246" s="32"/>
      <c r="H246" s="32"/>
      <c r="I246" s="32"/>
      <c r="J246" s="32"/>
      <c r="K246" s="32"/>
      <c r="L246" s="83"/>
      <c r="M246" s="83"/>
      <c r="N246" s="83"/>
      <c r="O246" s="83"/>
      <c r="P246" s="83"/>
      <c r="Q246" s="83"/>
      <c r="R246" s="83"/>
      <c r="S246" s="83"/>
      <c r="T246" s="83"/>
      <c r="U246" s="83"/>
      <c r="V246" s="83"/>
      <c r="W246" s="83"/>
      <c r="X246" s="83"/>
      <c r="Y246" s="83"/>
      <c r="Z246" s="83"/>
    </row>
    <row r="247" spans="1:26" ht="15.75" customHeight="1">
      <c r="A247" s="83"/>
      <c r="B247" s="83"/>
      <c r="C247" s="32"/>
      <c r="D247" s="83"/>
      <c r="E247" s="83"/>
      <c r="F247" s="83"/>
      <c r="G247" s="32"/>
      <c r="H247" s="32"/>
      <c r="I247" s="32"/>
      <c r="J247" s="32"/>
      <c r="K247" s="32"/>
      <c r="L247" s="83"/>
      <c r="M247" s="83"/>
      <c r="N247" s="83"/>
      <c r="O247" s="83"/>
      <c r="P247" s="83"/>
      <c r="Q247" s="83"/>
      <c r="R247" s="83"/>
      <c r="S247" s="83"/>
      <c r="T247" s="83"/>
      <c r="U247" s="83"/>
      <c r="V247" s="83"/>
      <c r="W247" s="83"/>
      <c r="X247" s="83"/>
      <c r="Y247" s="83"/>
      <c r="Z247" s="83"/>
    </row>
    <row r="248" spans="1:26" ht="15.75" customHeight="1">
      <c r="A248" s="83"/>
      <c r="B248" s="83"/>
      <c r="C248" s="32"/>
      <c r="D248" s="83"/>
      <c r="E248" s="83"/>
      <c r="F248" s="83"/>
      <c r="G248" s="32"/>
      <c r="H248" s="32"/>
      <c r="I248" s="32"/>
      <c r="J248" s="32"/>
      <c r="K248" s="32"/>
      <c r="L248" s="83"/>
      <c r="M248" s="83"/>
      <c r="N248" s="83"/>
      <c r="O248" s="83"/>
      <c r="P248" s="83"/>
      <c r="Q248" s="83"/>
      <c r="R248" s="83"/>
      <c r="S248" s="83"/>
      <c r="T248" s="83"/>
      <c r="U248" s="83"/>
      <c r="V248" s="83"/>
      <c r="W248" s="83"/>
      <c r="X248" s="83"/>
      <c r="Y248" s="83"/>
      <c r="Z248" s="83"/>
    </row>
    <row r="249" spans="1:26" ht="15.75" customHeight="1">
      <c r="A249" s="83"/>
      <c r="B249" s="83"/>
      <c r="C249" s="32"/>
      <c r="D249" s="83"/>
      <c r="E249" s="83"/>
      <c r="F249" s="83"/>
      <c r="G249" s="32"/>
      <c r="H249" s="32"/>
      <c r="I249" s="32"/>
      <c r="J249" s="32"/>
      <c r="K249" s="32"/>
      <c r="L249" s="83"/>
      <c r="M249" s="83"/>
      <c r="N249" s="83"/>
      <c r="O249" s="83"/>
      <c r="P249" s="83"/>
      <c r="Q249" s="83"/>
      <c r="R249" s="83"/>
      <c r="S249" s="83"/>
      <c r="T249" s="83"/>
      <c r="U249" s="83"/>
      <c r="V249" s="83"/>
      <c r="W249" s="83"/>
      <c r="X249" s="83"/>
      <c r="Y249" s="83"/>
      <c r="Z249" s="83"/>
    </row>
    <row r="250" spans="1:26" ht="15.75" customHeight="1">
      <c r="A250" s="83"/>
      <c r="B250" s="83"/>
      <c r="C250" s="32"/>
      <c r="D250" s="83"/>
      <c r="E250" s="83"/>
      <c r="F250" s="83"/>
      <c r="G250" s="32"/>
      <c r="H250" s="32"/>
      <c r="I250" s="32"/>
      <c r="J250" s="32"/>
      <c r="K250" s="32"/>
      <c r="L250" s="83"/>
      <c r="M250" s="83"/>
      <c r="N250" s="83"/>
      <c r="O250" s="83"/>
      <c r="P250" s="83"/>
      <c r="Q250" s="83"/>
      <c r="R250" s="83"/>
      <c r="S250" s="83"/>
      <c r="T250" s="83"/>
      <c r="U250" s="83"/>
      <c r="V250" s="83"/>
      <c r="W250" s="83"/>
      <c r="X250" s="83"/>
      <c r="Y250" s="83"/>
      <c r="Z250" s="83"/>
    </row>
    <row r="251" spans="1:26" ht="15.75" customHeight="1">
      <c r="A251" s="83"/>
      <c r="B251" s="83"/>
      <c r="C251" s="32"/>
      <c r="D251" s="83"/>
      <c r="E251" s="83"/>
      <c r="F251" s="83"/>
      <c r="G251" s="32"/>
      <c r="H251" s="32"/>
      <c r="I251" s="32"/>
      <c r="J251" s="32"/>
      <c r="K251" s="32"/>
      <c r="L251" s="83"/>
      <c r="M251" s="83"/>
      <c r="N251" s="83"/>
      <c r="O251" s="83"/>
      <c r="P251" s="83"/>
      <c r="Q251" s="83"/>
      <c r="R251" s="83"/>
      <c r="S251" s="83"/>
      <c r="T251" s="83"/>
      <c r="U251" s="83"/>
      <c r="V251" s="83"/>
      <c r="W251" s="83"/>
      <c r="X251" s="83"/>
      <c r="Y251" s="83"/>
      <c r="Z251" s="83"/>
    </row>
    <row r="252" spans="1:26" ht="15.75" customHeight="1">
      <c r="A252" s="83"/>
      <c r="B252" s="83"/>
      <c r="C252" s="32"/>
      <c r="D252" s="83"/>
      <c r="E252" s="83"/>
      <c r="F252" s="83"/>
      <c r="G252" s="32"/>
      <c r="H252" s="32"/>
      <c r="I252" s="32"/>
      <c r="J252" s="32"/>
      <c r="K252" s="32"/>
      <c r="L252" s="83"/>
      <c r="M252" s="83"/>
      <c r="N252" s="83"/>
      <c r="O252" s="83"/>
      <c r="P252" s="83"/>
      <c r="Q252" s="83"/>
      <c r="R252" s="83"/>
      <c r="S252" s="83"/>
      <c r="T252" s="83"/>
      <c r="U252" s="83"/>
      <c r="V252" s="83"/>
      <c r="W252" s="83"/>
      <c r="X252" s="83"/>
      <c r="Y252" s="83"/>
      <c r="Z252" s="83"/>
    </row>
    <row r="253" spans="1:26" ht="15.75" customHeight="1">
      <c r="A253" s="83"/>
      <c r="B253" s="83"/>
      <c r="C253" s="32"/>
      <c r="D253" s="83"/>
      <c r="E253" s="83"/>
      <c r="F253" s="83"/>
      <c r="G253" s="32"/>
      <c r="H253" s="32"/>
      <c r="I253" s="32"/>
      <c r="J253" s="32"/>
      <c r="K253" s="32"/>
      <c r="L253" s="83"/>
      <c r="M253" s="83"/>
      <c r="N253" s="83"/>
      <c r="O253" s="83"/>
      <c r="P253" s="83"/>
      <c r="Q253" s="83"/>
      <c r="R253" s="83"/>
      <c r="S253" s="83"/>
      <c r="T253" s="83"/>
      <c r="U253" s="83"/>
      <c r="V253" s="83"/>
      <c r="W253" s="83"/>
      <c r="X253" s="83"/>
      <c r="Y253" s="83"/>
      <c r="Z253" s="83"/>
    </row>
    <row r="254" spans="1:26" ht="15.75" customHeight="1">
      <c r="A254" s="83"/>
      <c r="B254" s="83"/>
      <c r="C254" s="32"/>
      <c r="D254" s="83"/>
      <c r="E254" s="83"/>
      <c r="F254" s="83"/>
      <c r="G254" s="32"/>
      <c r="H254" s="32"/>
      <c r="I254" s="32"/>
      <c r="J254" s="32"/>
      <c r="K254" s="32"/>
      <c r="L254" s="83"/>
      <c r="M254" s="83"/>
      <c r="N254" s="83"/>
      <c r="O254" s="83"/>
      <c r="P254" s="83"/>
      <c r="Q254" s="83"/>
      <c r="R254" s="83"/>
      <c r="S254" s="83"/>
      <c r="T254" s="83"/>
      <c r="U254" s="83"/>
      <c r="V254" s="83"/>
      <c r="W254" s="83"/>
      <c r="X254" s="83"/>
      <c r="Y254" s="83"/>
      <c r="Z254" s="83"/>
    </row>
    <row r="255" spans="1:26" ht="15.75" customHeight="1">
      <c r="A255" s="83"/>
      <c r="B255" s="83"/>
      <c r="C255" s="32"/>
      <c r="D255" s="83"/>
      <c r="E255" s="83"/>
      <c r="F255" s="83"/>
      <c r="G255" s="32"/>
      <c r="H255" s="32"/>
      <c r="I255" s="32"/>
      <c r="J255" s="32"/>
      <c r="K255" s="32"/>
      <c r="L255" s="83"/>
      <c r="M255" s="83"/>
      <c r="N255" s="83"/>
      <c r="O255" s="83"/>
      <c r="P255" s="83"/>
      <c r="Q255" s="83"/>
      <c r="R255" s="83"/>
      <c r="S255" s="83"/>
      <c r="T255" s="83"/>
      <c r="U255" s="83"/>
      <c r="V255" s="83"/>
      <c r="W255" s="83"/>
      <c r="X255" s="83"/>
      <c r="Y255" s="83"/>
      <c r="Z255" s="83"/>
    </row>
    <row r="256" spans="1:26" ht="15.75" customHeight="1">
      <c r="A256" s="83"/>
      <c r="B256" s="83"/>
      <c r="C256" s="32"/>
      <c r="D256" s="83"/>
      <c r="E256" s="83"/>
      <c r="F256" s="83"/>
      <c r="G256" s="32"/>
      <c r="H256" s="32"/>
      <c r="I256" s="32"/>
      <c r="J256" s="32"/>
      <c r="K256" s="32"/>
      <c r="L256" s="83"/>
      <c r="M256" s="83"/>
      <c r="N256" s="83"/>
      <c r="O256" s="83"/>
      <c r="P256" s="83"/>
      <c r="Q256" s="83"/>
      <c r="R256" s="83"/>
      <c r="S256" s="83"/>
      <c r="T256" s="83"/>
      <c r="U256" s="83"/>
      <c r="V256" s="83"/>
      <c r="W256" s="83"/>
      <c r="X256" s="83"/>
      <c r="Y256" s="83"/>
      <c r="Z256" s="83"/>
    </row>
    <row r="257" spans="1:26" ht="15.75" customHeight="1">
      <c r="A257" s="83"/>
      <c r="B257" s="83"/>
      <c r="C257" s="32"/>
      <c r="D257" s="83"/>
      <c r="E257" s="83"/>
      <c r="F257" s="83"/>
      <c r="G257" s="32"/>
      <c r="H257" s="32"/>
      <c r="I257" s="32"/>
      <c r="J257" s="32"/>
      <c r="K257" s="32"/>
      <c r="L257" s="83"/>
      <c r="M257" s="83"/>
      <c r="N257" s="83"/>
      <c r="O257" s="83"/>
      <c r="P257" s="83"/>
      <c r="Q257" s="83"/>
      <c r="R257" s="83"/>
      <c r="S257" s="83"/>
      <c r="T257" s="83"/>
      <c r="U257" s="83"/>
      <c r="V257" s="83"/>
      <c r="W257" s="83"/>
      <c r="X257" s="83"/>
      <c r="Y257" s="83"/>
      <c r="Z257" s="83"/>
    </row>
    <row r="258" spans="1:26" ht="15.75" customHeight="1">
      <c r="A258" s="83"/>
      <c r="B258" s="83"/>
      <c r="C258" s="32"/>
      <c r="D258" s="83"/>
      <c r="E258" s="83"/>
      <c r="F258" s="83"/>
      <c r="G258" s="32"/>
      <c r="H258" s="32"/>
      <c r="I258" s="32"/>
      <c r="J258" s="32"/>
      <c r="K258" s="32"/>
      <c r="L258" s="83"/>
      <c r="M258" s="83"/>
      <c r="N258" s="83"/>
      <c r="O258" s="83"/>
      <c r="P258" s="83"/>
      <c r="Q258" s="83"/>
      <c r="R258" s="83"/>
      <c r="S258" s="83"/>
      <c r="T258" s="83"/>
      <c r="U258" s="83"/>
      <c r="V258" s="83"/>
      <c r="W258" s="83"/>
      <c r="X258" s="83"/>
      <c r="Y258" s="83"/>
      <c r="Z258" s="83"/>
    </row>
    <row r="259" spans="1:26" ht="15.75" customHeight="1">
      <c r="A259" s="83"/>
      <c r="B259" s="83"/>
      <c r="C259" s="32"/>
      <c r="D259" s="83"/>
      <c r="E259" s="83"/>
      <c r="F259" s="83"/>
      <c r="G259" s="32"/>
      <c r="H259" s="32"/>
      <c r="I259" s="32"/>
      <c r="J259" s="32"/>
      <c r="K259" s="32"/>
      <c r="L259" s="83"/>
      <c r="M259" s="83"/>
      <c r="N259" s="83"/>
      <c r="O259" s="83"/>
      <c r="P259" s="83"/>
      <c r="Q259" s="83"/>
      <c r="R259" s="83"/>
      <c r="S259" s="83"/>
      <c r="T259" s="83"/>
      <c r="U259" s="83"/>
      <c r="V259" s="83"/>
      <c r="W259" s="83"/>
      <c r="X259" s="83"/>
      <c r="Y259" s="83"/>
      <c r="Z259" s="83"/>
    </row>
    <row r="260" spans="1:26" ht="15.75" customHeight="1">
      <c r="A260" s="83"/>
      <c r="B260" s="83"/>
      <c r="C260" s="32"/>
      <c r="D260" s="83"/>
      <c r="E260" s="83"/>
      <c r="F260" s="83"/>
      <c r="G260" s="32"/>
      <c r="H260" s="32"/>
      <c r="I260" s="32"/>
      <c r="J260" s="32"/>
      <c r="K260" s="32"/>
      <c r="L260" s="83"/>
      <c r="M260" s="83"/>
      <c r="N260" s="83"/>
      <c r="O260" s="83"/>
      <c r="P260" s="83"/>
      <c r="Q260" s="83"/>
      <c r="R260" s="83"/>
      <c r="S260" s="83"/>
      <c r="T260" s="83"/>
      <c r="U260" s="83"/>
      <c r="V260" s="83"/>
      <c r="W260" s="83"/>
      <c r="X260" s="83"/>
      <c r="Y260" s="83"/>
      <c r="Z260" s="83"/>
    </row>
    <row r="261" spans="1:26" ht="15.75" customHeight="1">
      <c r="A261" s="83"/>
      <c r="B261" s="83"/>
      <c r="C261" s="32"/>
      <c r="D261" s="83"/>
      <c r="E261" s="83"/>
      <c r="F261" s="83"/>
      <c r="G261" s="32"/>
      <c r="H261" s="32"/>
      <c r="I261" s="32"/>
      <c r="J261" s="32"/>
      <c r="K261" s="32"/>
      <c r="L261" s="83"/>
      <c r="M261" s="83"/>
      <c r="N261" s="83"/>
      <c r="O261" s="83"/>
      <c r="P261" s="83"/>
      <c r="Q261" s="83"/>
      <c r="R261" s="83"/>
      <c r="S261" s="83"/>
      <c r="T261" s="83"/>
      <c r="U261" s="83"/>
      <c r="V261" s="83"/>
      <c r="W261" s="83"/>
      <c r="X261" s="83"/>
      <c r="Y261" s="83"/>
      <c r="Z261" s="83"/>
    </row>
    <row r="262" spans="1:26" ht="15.75" customHeight="1">
      <c r="A262" s="83"/>
      <c r="B262" s="83"/>
      <c r="C262" s="32"/>
      <c r="D262" s="83"/>
      <c r="E262" s="83"/>
      <c r="F262" s="83"/>
      <c r="G262" s="32"/>
      <c r="H262" s="32"/>
      <c r="I262" s="32"/>
      <c r="J262" s="32"/>
      <c r="K262" s="32"/>
      <c r="L262" s="83"/>
      <c r="M262" s="83"/>
      <c r="N262" s="83"/>
      <c r="O262" s="83"/>
      <c r="P262" s="83"/>
      <c r="Q262" s="83"/>
      <c r="R262" s="83"/>
      <c r="S262" s="83"/>
      <c r="T262" s="83"/>
      <c r="U262" s="83"/>
      <c r="V262" s="83"/>
      <c r="W262" s="83"/>
      <c r="X262" s="83"/>
      <c r="Y262" s="83"/>
      <c r="Z262" s="83"/>
    </row>
    <row r="263" spans="1:26" ht="15.75" customHeight="1">
      <c r="A263" s="83"/>
      <c r="B263" s="83"/>
      <c r="C263" s="32"/>
      <c r="D263" s="83"/>
      <c r="E263" s="83"/>
      <c r="F263" s="83"/>
      <c r="G263" s="32"/>
      <c r="H263" s="32"/>
      <c r="I263" s="32"/>
      <c r="J263" s="32"/>
      <c r="K263" s="32"/>
      <c r="L263" s="83"/>
      <c r="M263" s="83"/>
      <c r="N263" s="83"/>
      <c r="O263" s="83"/>
      <c r="P263" s="83"/>
      <c r="Q263" s="83"/>
      <c r="R263" s="83"/>
      <c r="S263" s="83"/>
      <c r="T263" s="83"/>
      <c r="U263" s="83"/>
      <c r="V263" s="83"/>
      <c r="W263" s="83"/>
      <c r="X263" s="83"/>
      <c r="Y263" s="83"/>
      <c r="Z263" s="83"/>
    </row>
    <row r="264" spans="1:26" ht="15.75" customHeight="1">
      <c r="A264" s="83"/>
      <c r="B264" s="83"/>
      <c r="C264" s="32"/>
      <c r="D264" s="83"/>
      <c r="E264" s="83"/>
      <c r="F264" s="83"/>
      <c r="G264" s="32"/>
      <c r="H264" s="32"/>
      <c r="I264" s="32"/>
      <c r="J264" s="32"/>
      <c r="K264" s="32"/>
      <c r="L264" s="83"/>
      <c r="M264" s="83"/>
      <c r="N264" s="83"/>
      <c r="O264" s="83"/>
      <c r="P264" s="83"/>
      <c r="Q264" s="83"/>
      <c r="R264" s="83"/>
      <c r="S264" s="83"/>
      <c r="T264" s="83"/>
      <c r="U264" s="83"/>
      <c r="V264" s="83"/>
      <c r="W264" s="83"/>
      <c r="X264" s="83"/>
      <c r="Y264" s="83"/>
      <c r="Z264" s="83"/>
    </row>
    <row r="265" spans="1:26" ht="15.75" customHeight="1">
      <c r="A265" s="83"/>
      <c r="B265" s="83"/>
      <c r="C265" s="32"/>
      <c r="D265" s="83"/>
      <c r="E265" s="83"/>
      <c r="F265" s="83"/>
      <c r="G265" s="32"/>
      <c r="H265" s="32"/>
      <c r="I265" s="32"/>
      <c r="J265" s="32"/>
      <c r="K265" s="32"/>
      <c r="L265" s="83"/>
      <c r="M265" s="83"/>
      <c r="N265" s="83"/>
      <c r="O265" s="83"/>
      <c r="P265" s="83"/>
      <c r="Q265" s="83"/>
      <c r="R265" s="83"/>
      <c r="S265" s="83"/>
      <c r="T265" s="83"/>
      <c r="U265" s="83"/>
      <c r="V265" s="83"/>
      <c r="W265" s="83"/>
      <c r="X265" s="83"/>
      <c r="Y265" s="83"/>
      <c r="Z265" s="83"/>
    </row>
    <row r="266" spans="1:26" ht="15.75" customHeight="1">
      <c r="A266" s="83"/>
      <c r="B266" s="83"/>
      <c r="C266" s="32"/>
      <c r="D266" s="83"/>
      <c r="E266" s="83"/>
      <c r="F266" s="83"/>
      <c r="G266" s="32"/>
      <c r="H266" s="32"/>
      <c r="I266" s="32"/>
      <c r="J266" s="32"/>
      <c r="K266" s="32"/>
      <c r="L266" s="83"/>
      <c r="M266" s="83"/>
      <c r="N266" s="83"/>
      <c r="O266" s="83"/>
      <c r="P266" s="83"/>
      <c r="Q266" s="83"/>
      <c r="R266" s="83"/>
      <c r="S266" s="83"/>
      <c r="T266" s="83"/>
      <c r="U266" s="83"/>
      <c r="V266" s="83"/>
      <c r="W266" s="83"/>
      <c r="X266" s="83"/>
      <c r="Y266" s="83"/>
      <c r="Z266" s="83"/>
    </row>
    <row r="267" spans="1:26" ht="15.75" customHeight="1">
      <c r="A267" s="83"/>
      <c r="B267" s="83"/>
      <c r="C267" s="32"/>
      <c r="D267" s="83"/>
      <c r="E267" s="83"/>
      <c r="F267" s="83"/>
      <c r="G267" s="32"/>
      <c r="H267" s="32"/>
      <c r="I267" s="32"/>
      <c r="J267" s="32"/>
      <c r="K267" s="32"/>
      <c r="L267" s="83"/>
      <c r="M267" s="83"/>
      <c r="N267" s="83"/>
      <c r="O267" s="83"/>
      <c r="P267" s="83"/>
      <c r="Q267" s="83"/>
      <c r="R267" s="83"/>
      <c r="S267" s="83"/>
      <c r="T267" s="83"/>
      <c r="U267" s="83"/>
      <c r="V267" s="83"/>
      <c r="W267" s="83"/>
      <c r="X267" s="83"/>
      <c r="Y267" s="83"/>
      <c r="Z267" s="83"/>
    </row>
    <row r="268" spans="1:26" ht="15.75" customHeight="1">
      <c r="A268" s="83"/>
      <c r="B268" s="83"/>
      <c r="C268" s="32"/>
      <c r="D268" s="83"/>
      <c r="E268" s="83"/>
      <c r="F268" s="83"/>
      <c r="G268" s="32"/>
      <c r="H268" s="32"/>
      <c r="I268" s="32"/>
      <c r="J268" s="32"/>
      <c r="K268" s="32"/>
      <c r="L268" s="83"/>
      <c r="M268" s="83"/>
      <c r="N268" s="83"/>
      <c r="O268" s="83"/>
      <c r="P268" s="83"/>
      <c r="Q268" s="83"/>
      <c r="R268" s="83"/>
      <c r="S268" s="83"/>
      <c r="T268" s="83"/>
      <c r="U268" s="83"/>
      <c r="V268" s="83"/>
      <c r="W268" s="83"/>
      <c r="X268" s="83"/>
      <c r="Y268" s="83"/>
      <c r="Z268" s="83"/>
    </row>
    <row r="269" spans="1:26" ht="15.75" customHeight="1">
      <c r="A269" s="83"/>
      <c r="B269" s="83"/>
      <c r="C269" s="32"/>
      <c r="D269" s="83"/>
      <c r="E269" s="83"/>
      <c r="F269" s="83"/>
      <c r="G269" s="32"/>
      <c r="H269" s="32"/>
      <c r="I269" s="32"/>
      <c r="J269" s="32"/>
      <c r="K269" s="32"/>
      <c r="L269" s="83"/>
      <c r="M269" s="83"/>
      <c r="N269" s="83"/>
      <c r="O269" s="83"/>
      <c r="P269" s="83"/>
      <c r="Q269" s="83"/>
      <c r="R269" s="83"/>
      <c r="S269" s="83"/>
      <c r="T269" s="83"/>
      <c r="U269" s="83"/>
      <c r="V269" s="83"/>
      <c r="W269" s="83"/>
      <c r="X269" s="83"/>
      <c r="Y269" s="83"/>
      <c r="Z269" s="83"/>
    </row>
    <row r="270" spans="1:26" ht="15.75" customHeight="1">
      <c r="A270" s="83"/>
      <c r="B270" s="83"/>
      <c r="C270" s="32"/>
      <c r="D270" s="83"/>
      <c r="E270" s="83"/>
      <c r="F270" s="83"/>
      <c r="G270" s="32"/>
      <c r="H270" s="32"/>
      <c r="I270" s="32"/>
      <c r="J270" s="32"/>
      <c r="K270" s="32"/>
      <c r="L270" s="83"/>
      <c r="M270" s="83"/>
      <c r="N270" s="83"/>
      <c r="O270" s="83"/>
      <c r="P270" s="83"/>
      <c r="Q270" s="83"/>
      <c r="R270" s="83"/>
      <c r="S270" s="83"/>
      <c r="T270" s="83"/>
      <c r="U270" s="83"/>
      <c r="V270" s="83"/>
      <c r="W270" s="83"/>
      <c r="X270" s="83"/>
      <c r="Y270" s="83"/>
      <c r="Z270" s="83"/>
    </row>
    <row r="271" spans="1:26" ht="15.75" customHeight="1">
      <c r="A271" s="83"/>
      <c r="B271" s="83"/>
      <c r="C271" s="32"/>
      <c r="D271" s="83"/>
      <c r="E271" s="83"/>
      <c r="F271" s="83"/>
      <c r="G271" s="32"/>
      <c r="H271" s="32"/>
      <c r="I271" s="32"/>
      <c r="J271" s="32"/>
      <c r="K271" s="32"/>
      <c r="L271" s="83"/>
      <c r="M271" s="83"/>
      <c r="N271" s="83"/>
      <c r="O271" s="83"/>
      <c r="P271" s="83"/>
      <c r="Q271" s="83"/>
      <c r="R271" s="83"/>
      <c r="S271" s="83"/>
      <c r="T271" s="83"/>
      <c r="U271" s="83"/>
      <c r="V271" s="83"/>
      <c r="W271" s="83"/>
      <c r="X271" s="83"/>
      <c r="Y271" s="83"/>
      <c r="Z271" s="83"/>
    </row>
    <row r="272" spans="1:26" ht="15.75" customHeight="1">
      <c r="A272" s="83"/>
      <c r="B272" s="83"/>
      <c r="C272" s="32"/>
      <c r="D272" s="83"/>
      <c r="E272" s="83"/>
      <c r="F272" s="83"/>
      <c r="G272" s="32"/>
      <c r="H272" s="32"/>
      <c r="I272" s="32"/>
      <c r="J272" s="32"/>
      <c r="K272" s="32"/>
      <c r="L272" s="83"/>
      <c r="M272" s="83"/>
      <c r="N272" s="83"/>
      <c r="O272" s="83"/>
      <c r="P272" s="83"/>
      <c r="Q272" s="83"/>
      <c r="R272" s="83"/>
      <c r="S272" s="83"/>
      <c r="T272" s="83"/>
      <c r="U272" s="83"/>
      <c r="V272" s="83"/>
      <c r="W272" s="83"/>
      <c r="X272" s="83"/>
      <c r="Y272" s="83"/>
      <c r="Z272" s="83"/>
    </row>
    <row r="273" spans="1:26" ht="15.75" customHeight="1">
      <c r="A273" s="83"/>
      <c r="B273" s="83"/>
      <c r="C273" s="32"/>
      <c r="D273" s="83"/>
      <c r="E273" s="83"/>
      <c r="F273" s="83"/>
      <c r="G273" s="32"/>
      <c r="H273" s="32"/>
      <c r="I273" s="32"/>
      <c r="J273" s="32"/>
      <c r="K273" s="32"/>
      <c r="L273" s="83"/>
      <c r="M273" s="83"/>
      <c r="N273" s="83"/>
      <c r="O273" s="83"/>
      <c r="P273" s="83"/>
      <c r="Q273" s="83"/>
      <c r="R273" s="83"/>
      <c r="S273" s="83"/>
      <c r="T273" s="83"/>
      <c r="U273" s="83"/>
      <c r="V273" s="83"/>
      <c r="W273" s="83"/>
      <c r="X273" s="83"/>
      <c r="Y273" s="83"/>
      <c r="Z273" s="83"/>
    </row>
    <row r="274" spans="1:26" ht="15.75" customHeight="1">
      <c r="A274" s="83"/>
      <c r="B274" s="83"/>
      <c r="C274" s="32"/>
      <c r="D274" s="83"/>
      <c r="E274" s="83"/>
      <c r="F274" s="83"/>
      <c r="G274" s="32"/>
      <c r="H274" s="32"/>
      <c r="I274" s="32"/>
      <c r="J274" s="32"/>
      <c r="K274" s="32"/>
      <c r="L274" s="83"/>
      <c r="M274" s="83"/>
      <c r="N274" s="83"/>
      <c r="O274" s="83"/>
      <c r="P274" s="83"/>
      <c r="Q274" s="83"/>
      <c r="R274" s="83"/>
      <c r="S274" s="83"/>
      <c r="T274" s="83"/>
      <c r="U274" s="83"/>
      <c r="V274" s="83"/>
      <c r="W274" s="83"/>
      <c r="X274" s="83"/>
      <c r="Y274" s="83"/>
      <c r="Z274" s="83"/>
    </row>
    <row r="275" spans="1:26" ht="15.75" customHeight="1">
      <c r="A275" s="83"/>
      <c r="B275" s="83"/>
      <c r="C275" s="32"/>
      <c r="D275" s="83"/>
      <c r="E275" s="83"/>
      <c r="F275" s="83"/>
      <c r="G275" s="32"/>
      <c r="H275" s="32"/>
      <c r="I275" s="32"/>
      <c r="J275" s="32"/>
      <c r="K275" s="32"/>
      <c r="L275" s="83"/>
      <c r="M275" s="83"/>
      <c r="N275" s="83"/>
      <c r="O275" s="83"/>
      <c r="P275" s="83"/>
      <c r="Q275" s="83"/>
      <c r="R275" s="83"/>
      <c r="S275" s="83"/>
      <c r="T275" s="83"/>
      <c r="U275" s="83"/>
      <c r="V275" s="83"/>
      <c r="W275" s="83"/>
      <c r="X275" s="83"/>
      <c r="Y275" s="83"/>
      <c r="Z275" s="83"/>
    </row>
    <row r="276" spans="1:26" ht="15.75" customHeight="1">
      <c r="A276" s="83"/>
      <c r="B276" s="83"/>
      <c r="C276" s="32"/>
      <c r="D276" s="83"/>
      <c r="E276" s="83"/>
      <c r="F276" s="83"/>
      <c r="G276" s="32"/>
      <c r="H276" s="32"/>
      <c r="I276" s="32"/>
      <c r="J276" s="32"/>
      <c r="K276" s="32"/>
      <c r="L276" s="83"/>
      <c r="M276" s="83"/>
      <c r="N276" s="83"/>
      <c r="O276" s="83"/>
      <c r="P276" s="83"/>
      <c r="Q276" s="83"/>
      <c r="R276" s="83"/>
      <c r="S276" s="83"/>
      <c r="T276" s="83"/>
      <c r="U276" s="83"/>
      <c r="V276" s="83"/>
      <c r="W276" s="83"/>
      <c r="X276" s="83"/>
      <c r="Y276" s="83"/>
      <c r="Z276" s="83"/>
    </row>
    <row r="277" spans="1:26" ht="15.75" customHeight="1">
      <c r="A277" s="83"/>
      <c r="B277" s="83"/>
      <c r="C277" s="32"/>
      <c r="D277" s="83"/>
      <c r="E277" s="83"/>
      <c r="F277" s="83"/>
      <c r="G277" s="32"/>
      <c r="H277" s="32"/>
      <c r="I277" s="32"/>
      <c r="J277" s="32"/>
      <c r="K277" s="32"/>
      <c r="L277" s="83"/>
      <c r="M277" s="83"/>
      <c r="N277" s="83"/>
      <c r="O277" s="83"/>
      <c r="P277" s="83"/>
      <c r="Q277" s="83"/>
      <c r="R277" s="83"/>
      <c r="S277" s="83"/>
      <c r="T277" s="83"/>
      <c r="U277" s="83"/>
      <c r="V277" s="83"/>
      <c r="W277" s="83"/>
      <c r="X277" s="83"/>
      <c r="Y277" s="83"/>
      <c r="Z277" s="83"/>
    </row>
    <row r="278" spans="1:26" ht="15.75" customHeight="1">
      <c r="A278" s="83"/>
      <c r="B278" s="83"/>
      <c r="C278" s="32"/>
      <c r="D278" s="83"/>
      <c r="E278" s="83"/>
      <c r="F278" s="83"/>
      <c r="G278" s="32"/>
      <c r="H278" s="32"/>
      <c r="I278" s="32"/>
      <c r="J278" s="32"/>
      <c r="K278" s="32"/>
      <c r="L278" s="83"/>
      <c r="M278" s="83"/>
      <c r="N278" s="83"/>
      <c r="O278" s="83"/>
      <c r="P278" s="83"/>
      <c r="Q278" s="83"/>
      <c r="R278" s="83"/>
      <c r="S278" s="83"/>
      <c r="T278" s="83"/>
      <c r="U278" s="83"/>
      <c r="V278" s="83"/>
      <c r="W278" s="83"/>
      <c r="X278" s="83"/>
      <c r="Y278" s="83"/>
      <c r="Z278" s="83"/>
    </row>
    <row r="279" spans="1:26" ht="15.75" customHeight="1">
      <c r="A279" s="83"/>
      <c r="B279" s="83"/>
      <c r="C279" s="32"/>
      <c r="D279" s="83"/>
      <c r="E279" s="83"/>
      <c r="F279" s="83"/>
      <c r="G279" s="32"/>
      <c r="H279" s="32"/>
      <c r="I279" s="32"/>
      <c r="J279" s="32"/>
      <c r="K279" s="32"/>
      <c r="L279" s="83"/>
      <c r="M279" s="83"/>
      <c r="N279" s="83"/>
      <c r="O279" s="83"/>
      <c r="P279" s="83"/>
      <c r="Q279" s="83"/>
      <c r="R279" s="83"/>
      <c r="S279" s="83"/>
      <c r="T279" s="83"/>
      <c r="U279" s="83"/>
      <c r="V279" s="83"/>
      <c r="W279" s="83"/>
      <c r="X279" s="83"/>
      <c r="Y279" s="83"/>
      <c r="Z279" s="83"/>
    </row>
    <row r="280" spans="1:26" ht="15.75" customHeight="1">
      <c r="A280" s="83"/>
      <c r="B280" s="83"/>
      <c r="C280" s="32"/>
      <c r="D280" s="83"/>
      <c r="E280" s="83"/>
      <c r="F280" s="83"/>
      <c r="G280" s="32"/>
      <c r="H280" s="32"/>
      <c r="I280" s="32"/>
      <c r="J280" s="32"/>
      <c r="K280" s="32"/>
      <c r="L280" s="83"/>
      <c r="M280" s="83"/>
      <c r="N280" s="83"/>
      <c r="O280" s="83"/>
      <c r="P280" s="83"/>
      <c r="Q280" s="83"/>
      <c r="R280" s="83"/>
      <c r="S280" s="83"/>
      <c r="T280" s="83"/>
      <c r="U280" s="83"/>
      <c r="V280" s="83"/>
      <c r="W280" s="83"/>
      <c r="X280" s="83"/>
      <c r="Y280" s="83"/>
      <c r="Z280" s="83"/>
    </row>
    <row r="281" spans="1:26" ht="15.75" customHeight="1">
      <c r="A281" s="83"/>
      <c r="B281" s="83"/>
      <c r="C281" s="32"/>
      <c r="D281" s="83"/>
      <c r="E281" s="83"/>
      <c r="F281" s="83"/>
      <c r="G281" s="32"/>
      <c r="H281" s="32"/>
      <c r="I281" s="32"/>
      <c r="J281" s="32"/>
      <c r="K281" s="32"/>
      <c r="L281" s="83"/>
      <c r="M281" s="83"/>
      <c r="N281" s="83"/>
      <c r="O281" s="83"/>
      <c r="P281" s="83"/>
      <c r="Q281" s="83"/>
      <c r="R281" s="83"/>
      <c r="S281" s="83"/>
      <c r="T281" s="83"/>
      <c r="U281" s="83"/>
      <c r="V281" s="83"/>
      <c r="W281" s="83"/>
      <c r="X281" s="83"/>
      <c r="Y281" s="83"/>
      <c r="Z281" s="83"/>
    </row>
    <row r="282" spans="1:26" ht="15.75" customHeight="1">
      <c r="A282" s="83"/>
      <c r="B282" s="83"/>
      <c r="C282" s="32"/>
      <c r="D282" s="83"/>
      <c r="E282" s="83"/>
      <c r="F282" s="83"/>
      <c r="G282" s="32"/>
      <c r="H282" s="32"/>
      <c r="I282" s="32"/>
      <c r="J282" s="32"/>
      <c r="K282" s="32"/>
      <c r="L282" s="83"/>
      <c r="M282" s="83"/>
      <c r="N282" s="83"/>
      <c r="O282" s="83"/>
      <c r="P282" s="83"/>
      <c r="Q282" s="83"/>
      <c r="R282" s="83"/>
      <c r="S282" s="83"/>
      <c r="T282" s="83"/>
      <c r="U282" s="83"/>
      <c r="V282" s="83"/>
      <c r="W282" s="83"/>
      <c r="X282" s="83"/>
      <c r="Y282" s="83"/>
      <c r="Z282" s="83"/>
    </row>
    <row r="283" spans="1:26" ht="15.75" customHeight="1">
      <c r="A283" s="83"/>
      <c r="B283" s="83"/>
      <c r="C283" s="32"/>
      <c r="D283" s="83"/>
      <c r="E283" s="83"/>
      <c r="F283" s="83"/>
      <c r="G283" s="32"/>
      <c r="H283" s="32"/>
      <c r="I283" s="32"/>
      <c r="J283" s="32"/>
      <c r="K283" s="32"/>
      <c r="L283" s="83"/>
      <c r="M283" s="83"/>
      <c r="N283" s="83"/>
      <c r="O283" s="83"/>
      <c r="P283" s="83"/>
      <c r="Q283" s="83"/>
      <c r="R283" s="83"/>
      <c r="S283" s="83"/>
      <c r="T283" s="83"/>
      <c r="U283" s="83"/>
      <c r="V283" s="83"/>
      <c r="W283" s="83"/>
      <c r="X283" s="83"/>
      <c r="Y283" s="83"/>
      <c r="Z283" s="83"/>
    </row>
    <row r="284" spans="1:26" ht="15.75" customHeight="1">
      <c r="A284" s="83"/>
      <c r="B284" s="83"/>
      <c r="C284" s="32"/>
      <c r="D284" s="83"/>
      <c r="E284" s="83"/>
      <c r="F284" s="83"/>
      <c r="G284" s="32"/>
      <c r="H284" s="32"/>
      <c r="I284" s="32"/>
      <c r="J284" s="32"/>
      <c r="K284" s="32"/>
      <c r="L284" s="83"/>
      <c r="M284" s="83"/>
      <c r="N284" s="83"/>
      <c r="O284" s="83"/>
      <c r="P284" s="83"/>
      <c r="Q284" s="83"/>
      <c r="R284" s="83"/>
      <c r="S284" s="83"/>
      <c r="T284" s="83"/>
      <c r="U284" s="83"/>
      <c r="V284" s="83"/>
      <c r="W284" s="83"/>
      <c r="X284" s="83"/>
      <c r="Y284" s="83"/>
      <c r="Z284" s="83"/>
    </row>
    <row r="285" spans="1:26" ht="15.75" customHeight="1">
      <c r="A285" s="83"/>
      <c r="B285" s="83"/>
      <c r="C285" s="32"/>
      <c r="D285" s="83"/>
      <c r="E285" s="83"/>
      <c r="F285" s="83"/>
      <c r="G285" s="32"/>
      <c r="H285" s="32"/>
      <c r="I285" s="32"/>
      <c r="J285" s="32"/>
      <c r="K285" s="32"/>
      <c r="L285" s="83"/>
      <c r="M285" s="83"/>
      <c r="N285" s="83"/>
      <c r="O285" s="83"/>
      <c r="P285" s="83"/>
      <c r="Q285" s="83"/>
      <c r="R285" s="83"/>
      <c r="S285" s="83"/>
      <c r="T285" s="83"/>
      <c r="U285" s="83"/>
      <c r="V285" s="83"/>
      <c r="W285" s="83"/>
      <c r="X285" s="83"/>
      <c r="Y285" s="83"/>
      <c r="Z285" s="83"/>
    </row>
    <row r="286" spans="1:26" ht="15.75" customHeight="1">
      <c r="A286" s="83"/>
      <c r="B286" s="83"/>
      <c r="C286" s="32"/>
      <c r="D286" s="83"/>
      <c r="E286" s="83"/>
      <c r="F286" s="83"/>
      <c r="G286" s="32"/>
      <c r="H286" s="32"/>
      <c r="I286" s="32"/>
      <c r="J286" s="32"/>
      <c r="K286" s="32"/>
      <c r="L286" s="83"/>
      <c r="M286" s="83"/>
      <c r="N286" s="83"/>
      <c r="O286" s="83"/>
      <c r="P286" s="83"/>
      <c r="Q286" s="83"/>
      <c r="R286" s="83"/>
      <c r="S286" s="83"/>
      <c r="T286" s="83"/>
      <c r="U286" s="83"/>
      <c r="V286" s="83"/>
      <c r="W286" s="83"/>
      <c r="X286" s="83"/>
      <c r="Y286" s="83"/>
      <c r="Z286" s="83"/>
    </row>
    <row r="287" spans="1:26" ht="15.75" customHeight="1">
      <c r="A287" s="83"/>
      <c r="B287" s="83"/>
      <c r="C287" s="32"/>
      <c r="D287" s="83"/>
      <c r="E287" s="83"/>
      <c r="F287" s="83"/>
      <c r="G287" s="32"/>
      <c r="H287" s="32"/>
      <c r="I287" s="32"/>
      <c r="J287" s="32"/>
      <c r="K287" s="32"/>
      <c r="L287" s="83"/>
      <c r="M287" s="83"/>
      <c r="N287" s="83"/>
      <c r="O287" s="83"/>
      <c r="P287" s="83"/>
      <c r="Q287" s="83"/>
      <c r="R287" s="83"/>
      <c r="S287" s="83"/>
      <c r="T287" s="83"/>
      <c r="U287" s="83"/>
      <c r="V287" s="83"/>
      <c r="W287" s="83"/>
      <c r="X287" s="83"/>
      <c r="Y287" s="83"/>
      <c r="Z287" s="83"/>
    </row>
    <row r="288" spans="1:26" ht="15.75" customHeight="1">
      <c r="A288" s="83"/>
      <c r="B288" s="83"/>
      <c r="C288" s="32"/>
      <c r="D288" s="83"/>
      <c r="E288" s="83"/>
      <c r="F288" s="83"/>
      <c r="G288" s="32"/>
      <c r="H288" s="32"/>
      <c r="I288" s="32"/>
      <c r="J288" s="32"/>
      <c r="K288" s="32"/>
      <c r="L288" s="83"/>
      <c r="M288" s="83"/>
      <c r="N288" s="83"/>
      <c r="O288" s="83"/>
      <c r="P288" s="83"/>
      <c r="Q288" s="83"/>
      <c r="R288" s="83"/>
      <c r="S288" s="83"/>
      <c r="T288" s="83"/>
      <c r="U288" s="83"/>
      <c r="V288" s="83"/>
      <c r="W288" s="83"/>
      <c r="X288" s="83"/>
      <c r="Y288" s="83"/>
      <c r="Z288" s="83"/>
    </row>
    <row r="289" spans="1:26" ht="15.75" customHeight="1">
      <c r="A289" s="83"/>
      <c r="B289" s="83"/>
      <c r="C289" s="32"/>
      <c r="D289" s="83"/>
      <c r="E289" s="83"/>
      <c r="F289" s="83"/>
      <c r="G289" s="32"/>
      <c r="H289" s="32"/>
      <c r="I289" s="32"/>
      <c r="J289" s="32"/>
      <c r="K289" s="32"/>
      <c r="L289" s="83"/>
      <c r="M289" s="83"/>
      <c r="N289" s="83"/>
      <c r="O289" s="83"/>
      <c r="P289" s="83"/>
      <c r="Q289" s="83"/>
      <c r="R289" s="83"/>
      <c r="S289" s="83"/>
      <c r="T289" s="83"/>
      <c r="U289" s="83"/>
      <c r="V289" s="83"/>
      <c r="W289" s="83"/>
      <c r="X289" s="83"/>
      <c r="Y289" s="83"/>
      <c r="Z289" s="83"/>
    </row>
    <row r="290" spans="1:26" ht="15.75" customHeight="1">
      <c r="A290" s="83"/>
      <c r="B290" s="83"/>
      <c r="C290" s="32"/>
      <c r="D290" s="83"/>
      <c r="E290" s="83"/>
      <c r="F290" s="83"/>
      <c r="G290" s="32"/>
      <c r="H290" s="32"/>
      <c r="I290" s="32"/>
      <c r="J290" s="32"/>
      <c r="K290" s="32"/>
      <c r="L290" s="83"/>
      <c r="M290" s="83"/>
      <c r="N290" s="83"/>
      <c r="O290" s="83"/>
      <c r="P290" s="83"/>
      <c r="Q290" s="83"/>
      <c r="R290" s="83"/>
      <c r="S290" s="83"/>
      <c r="T290" s="83"/>
      <c r="U290" s="83"/>
      <c r="V290" s="83"/>
      <c r="W290" s="83"/>
      <c r="X290" s="83"/>
      <c r="Y290" s="83"/>
      <c r="Z290" s="83"/>
    </row>
    <row r="291" spans="1:26" ht="15.75" customHeight="1">
      <c r="A291" s="83"/>
      <c r="B291" s="83"/>
      <c r="C291" s="32"/>
      <c r="D291" s="83"/>
      <c r="E291" s="83"/>
      <c r="F291" s="83"/>
      <c r="G291" s="32"/>
      <c r="H291" s="32"/>
      <c r="I291" s="32"/>
      <c r="J291" s="32"/>
      <c r="K291" s="32"/>
      <c r="L291" s="83"/>
      <c r="M291" s="83"/>
      <c r="N291" s="83"/>
      <c r="O291" s="83"/>
      <c r="P291" s="83"/>
      <c r="Q291" s="83"/>
      <c r="R291" s="83"/>
      <c r="S291" s="83"/>
      <c r="T291" s="83"/>
      <c r="U291" s="83"/>
      <c r="V291" s="83"/>
      <c r="W291" s="83"/>
      <c r="X291" s="83"/>
      <c r="Y291" s="83"/>
      <c r="Z291" s="83"/>
    </row>
    <row r="292" spans="1:26" ht="15.75" customHeight="1">
      <c r="A292" s="83"/>
      <c r="B292" s="83"/>
      <c r="C292" s="32"/>
      <c r="D292" s="83"/>
      <c r="E292" s="83"/>
      <c r="F292" s="83"/>
      <c r="G292" s="32"/>
      <c r="H292" s="32"/>
      <c r="I292" s="32"/>
      <c r="J292" s="32"/>
      <c r="K292" s="32"/>
      <c r="L292" s="83"/>
      <c r="M292" s="83"/>
      <c r="N292" s="83"/>
      <c r="O292" s="83"/>
      <c r="P292" s="83"/>
      <c r="Q292" s="83"/>
      <c r="R292" s="83"/>
      <c r="S292" s="83"/>
      <c r="T292" s="83"/>
      <c r="U292" s="83"/>
      <c r="V292" s="83"/>
      <c r="W292" s="83"/>
      <c r="X292" s="83"/>
      <c r="Y292" s="83"/>
      <c r="Z292" s="83"/>
    </row>
    <row r="293" spans="1:26" ht="15.75" customHeight="1">
      <c r="A293" s="83"/>
      <c r="B293" s="83"/>
      <c r="C293" s="32"/>
      <c r="D293" s="83"/>
      <c r="E293" s="83"/>
      <c r="F293" s="83"/>
      <c r="G293" s="32"/>
      <c r="H293" s="32"/>
      <c r="I293" s="32"/>
      <c r="J293" s="32"/>
      <c r="K293" s="32"/>
      <c r="L293" s="83"/>
      <c r="M293" s="83"/>
      <c r="N293" s="83"/>
      <c r="O293" s="83"/>
      <c r="P293" s="83"/>
      <c r="Q293" s="83"/>
      <c r="R293" s="83"/>
      <c r="S293" s="83"/>
      <c r="T293" s="83"/>
      <c r="U293" s="83"/>
      <c r="V293" s="83"/>
      <c r="W293" s="83"/>
      <c r="X293" s="83"/>
      <c r="Y293" s="83"/>
      <c r="Z293" s="83"/>
    </row>
    <row r="294" spans="1:26" ht="15.75" customHeight="1">
      <c r="A294" s="83"/>
      <c r="B294" s="83"/>
      <c r="C294" s="32"/>
      <c r="D294" s="83"/>
      <c r="E294" s="83"/>
      <c r="F294" s="83"/>
      <c r="G294" s="32"/>
      <c r="H294" s="32"/>
      <c r="I294" s="32"/>
      <c r="J294" s="32"/>
      <c r="K294" s="32"/>
      <c r="L294" s="83"/>
      <c r="M294" s="83"/>
      <c r="N294" s="83"/>
      <c r="O294" s="83"/>
      <c r="P294" s="83"/>
      <c r="Q294" s="83"/>
      <c r="R294" s="83"/>
      <c r="S294" s="83"/>
      <c r="T294" s="83"/>
      <c r="U294" s="83"/>
      <c r="V294" s="83"/>
      <c r="W294" s="83"/>
      <c r="X294" s="83"/>
      <c r="Y294" s="83"/>
      <c r="Z294" s="83"/>
    </row>
    <row r="295" spans="1:26" ht="15.75" customHeight="1">
      <c r="A295" s="83"/>
      <c r="B295" s="83"/>
      <c r="C295" s="32"/>
      <c r="D295" s="83"/>
      <c r="E295" s="83"/>
      <c r="F295" s="83"/>
      <c r="G295" s="32"/>
      <c r="H295" s="32"/>
      <c r="I295" s="32"/>
      <c r="J295" s="32"/>
      <c r="K295" s="32"/>
      <c r="L295" s="83"/>
      <c r="M295" s="83"/>
      <c r="N295" s="83"/>
      <c r="O295" s="83"/>
      <c r="P295" s="83"/>
      <c r="Q295" s="83"/>
      <c r="R295" s="83"/>
      <c r="S295" s="83"/>
      <c r="T295" s="83"/>
      <c r="U295" s="83"/>
      <c r="V295" s="83"/>
      <c r="W295" s="83"/>
      <c r="X295" s="83"/>
      <c r="Y295" s="83"/>
      <c r="Z295" s="83"/>
    </row>
    <row r="296" spans="1:26" ht="15.75" customHeight="1">
      <c r="A296" s="83"/>
      <c r="B296" s="83"/>
      <c r="C296" s="32"/>
      <c r="D296" s="83"/>
      <c r="E296" s="83"/>
      <c r="F296" s="83"/>
      <c r="G296" s="32"/>
      <c r="H296" s="32"/>
      <c r="I296" s="32"/>
      <c r="J296" s="32"/>
      <c r="K296" s="32"/>
      <c r="L296" s="83"/>
      <c r="M296" s="83"/>
      <c r="N296" s="83"/>
      <c r="O296" s="83"/>
      <c r="P296" s="83"/>
      <c r="Q296" s="83"/>
      <c r="R296" s="83"/>
      <c r="S296" s="83"/>
      <c r="T296" s="83"/>
      <c r="U296" s="83"/>
      <c r="V296" s="83"/>
      <c r="W296" s="83"/>
      <c r="X296" s="83"/>
      <c r="Y296" s="83"/>
      <c r="Z296" s="83"/>
    </row>
    <row r="297" spans="1:26" ht="15.75" customHeight="1">
      <c r="A297" s="83"/>
      <c r="B297" s="83"/>
      <c r="C297" s="32"/>
      <c r="D297" s="83"/>
      <c r="E297" s="83"/>
      <c r="F297" s="83"/>
      <c r="G297" s="32"/>
      <c r="H297" s="32"/>
      <c r="I297" s="32"/>
      <c r="J297" s="32"/>
      <c r="K297" s="32"/>
      <c r="L297" s="83"/>
      <c r="M297" s="83"/>
      <c r="N297" s="83"/>
      <c r="O297" s="83"/>
      <c r="P297" s="83"/>
      <c r="Q297" s="83"/>
      <c r="R297" s="83"/>
      <c r="S297" s="83"/>
      <c r="T297" s="83"/>
      <c r="U297" s="83"/>
      <c r="V297" s="83"/>
      <c r="W297" s="83"/>
      <c r="X297" s="83"/>
      <c r="Y297" s="83"/>
      <c r="Z297" s="83"/>
    </row>
    <row r="298" spans="1:26" ht="15.75" customHeight="1">
      <c r="A298" s="83"/>
      <c r="B298" s="83"/>
      <c r="C298" s="32"/>
      <c r="D298" s="83"/>
      <c r="E298" s="83"/>
      <c r="F298" s="83"/>
      <c r="G298" s="32"/>
      <c r="H298" s="32"/>
      <c r="I298" s="32"/>
      <c r="J298" s="32"/>
      <c r="K298" s="32"/>
      <c r="L298" s="83"/>
      <c r="M298" s="83"/>
      <c r="N298" s="83"/>
      <c r="O298" s="83"/>
      <c r="P298" s="83"/>
      <c r="Q298" s="83"/>
      <c r="R298" s="83"/>
      <c r="S298" s="83"/>
      <c r="T298" s="83"/>
      <c r="U298" s="83"/>
      <c r="V298" s="83"/>
      <c r="W298" s="83"/>
      <c r="X298" s="83"/>
      <c r="Y298" s="83"/>
      <c r="Z298" s="83"/>
    </row>
    <row r="299" spans="1:26" ht="15.75" customHeight="1">
      <c r="A299" s="83"/>
      <c r="B299" s="83"/>
      <c r="C299" s="32"/>
      <c r="D299" s="83"/>
      <c r="E299" s="83"/>
      <c r="F299" s="83"/>
      <c r="G299" s="32"/>
      <c r="H299" s="32"/>
      <c r="I299" s="32"/>
      <c r="J299" s="32"/>
      <c r="K299" s="32"/>
      <c r="L299" s="83"/>
      <c r="M299" s="83"/>
      <c r="N299" s="83"/>
      <c r="O299" s="83"/>
      <c r="P299" s="83"/>
      <c r="Q299" s="83"/>
      <c r="R299" s="83"/>
      <c r="S299" s="83"/>
      <c r="T299" s="83"/>
      <c r="U299" s="83"/>
      <c r="V299" s="83"/>
      <c r="W299" s="83"/>
      <c r="X299" s="83"/>
      <c r="Y299" s="83"/>
      <c r="Z299" s="83"/>
    </row>
    <row r="300" spans="1:26" ht="15.75" customHeight="1">
      <c r="A300" s="83"/>
      <c r="B300" s="83"/>
      <c r="C300" s="32"/>
      <c r="D300" s="83"/>
      <c r="E300" s="83"/>
      <c r="F300" s="83"/>
      <c r="G300" s="32"/>
      <c r="H300" s="32"/>
      <c r="I300" s="32"/>
      <c r="J300" s="32"/>
      <c r="K300" s="32"/>
      <c r="L300" s="83"/>
      <c r="M300" s="83"/>
      <c r="N300" s="83"/>
      <c r="O300" s="83"/>
      <c r="P300" s="83"/>
      <c r="Q300" s="83"/>
      <c r="R300" s="83"/>
      <c r="S300" s="83"/>
      <c r="T300" s="83"/>
      <c r="U300" s="83"/>
      <c r="V300" s="83"/>
      <c r="W300" s="83"/>
      <c r="X300" s="83"/>
      <c r="Y300" s="83"/>
      <c r="Z300" s="83"/>
    </row>
    <row r="301" spans="1:26" ht="15.75" customHeight="1">
      <c r="A301" s="83"/>
      <c r="B301" s="83"/>
      <c r="C301" s="32"/>
      <c r="D301" s="83"/>
      <c r="E301" s="83"/>
      <c r="F301" s="83"/>
      <c r="G301" s="32"/>
      <c r="H301" s="32"/>
      <c r="I301" s="32"/>
      <c r="J301" s="32"/>
      <c r="K301" s="32"/>
      <c r="L301" s="83"/>
      <c r="M301" s="83"/>
      <c r="N301" s="83"/>
      <c r="O301" s="83"/>
      <c r="P301" s="83"/>
      <c r="Q301" s="83"/>
      <c r="R301" s="83"/>
      <c r="S301" s="83"/>
      <c r="T301" s="83"/>
      <c r="U301" s="83"/>
      <c r="V301" s="83"/>
      <c r="W301" s="83"/>
      <c r="X301" s="83"/>
      <c r="Y301" s="83"/>
      <c r="Z301" s="83"/>
    </row>
    <row r="302" spans="1:26" ht="15.75" customHeight="1">
      <c r="A302" s="83"/>
      <c r="B302" s="83"/>
      <c r="C302" s="32"/>
      <c r="D302" s="83"/>
      <c r="E302" s="83"/>
      <c r="F302" s="83"/>
      <c r="G302" s="32"/>
      <c r="H302" s="32"/>
      <c r="I302" s="32"/>
      <c r="J302" s="32"/>
      <c r="K302" s="32"/>
      <c r="L302" s="83"/>
      <c r="M302" s="83"/>
      <c r="N302" s="83"/>
      <c r="O302" s="83"/>
      <c r="P302" s="83"/>
      <c r="Q302" s="83"/>
      <c r="R302" s="83"/>
      <c r="S302" s="83"/>
      <c r="T302" s="83"/>
      <c r="U302" s="83"/>
      <c r="V302" s="83"/>
      <c r="W302" s="83"/>
      <c r="X302" s="83"/>
      <c r="Y302" s="83"/>
      <c r="Z302" s="83"/>
    </row>
    <row r="303" spans="1:26" ht="15.75" customHeight="1">
      <c r="A303" s="83"/>
      <c r="B303" s="83"/>
      <c r="C303" s="32"/>
      <c r="D303" s="83"/>
      <c r="E303" s="83"/>
      <c r="F303" s="83"/>
      <c r="G303" s="32"/>
      <c r="H303" s="32"/>
      <c r="I303" s="32"/>
      <c r="J303" s="32"/>
      <c r="K303" s="32"/>
      <c r="L303" s="83"/>
      <c r="M303" s="83"/>
      <c r="N303" s="83"/>
      <c r="O303" s="83"/>
      <c r="P303" s="83"/>
      <c r="Q303" s="83"/>
      <c r="R303" s="83"/>
      <c r="S303" s="83"/>
      <c r="T303" s="83"/>
      <c r="U303" s="83"/>
      <c r="V303" s="83"/>
      <c r="W303" s="83"/>
      <c r="X303" s="83"/>
      <c r="Y303" s="83"/>
      <c r="Z303" s="83"/>
    </row>
    <row r="304" spans="1:26" ht="15.75" customHeight="1">
      <c r="A304" s="83"/>
      <c r="B304" s="83"/>
      <c r="C304" s="32"/>
      <c r="D304" s="83"/>
      <c r="E304" s="83"/>
      <c r="F304" s="83"/>
      <c r="G304" s="32"/>
      <c r="H304" s="32"/>
      <c r="I304" s="32"/>
      <c r="J304" s="32"/>
      <c r="K304" s="32"/>
      <c r="L304" s="83"/>
      <c r="M304" s="83"/>
      <c r="N304" s="83"/>
      <c r="O304" s="83"/>
      <c r="P304" s="83"/>
      <c r="Q304" s="83"/>
      <c r="R304" s="83"/>
      <c r="S304" s="83"/>
      <c r="T304" s="83"/>
      <c r="U304" s="83"/>
      <c r="V304" s="83"/>
      <c r="W304" s="83"/>
      <c r="X304" s="83"/>
      <c r="Y304" s="83"/>
      <c r="Z304" s="83"/>
    </row>
    <row r="305" spans="1:26" ht="15.75" customHeight="1">
      <c r="A305" s="83"/>
      <c r="B305" s="83"/>
      <c r="C305" s="32"/>
      <c r="D305" s="83"/>
      <c r="E305" s="83"/>
      <c r="F305" s="83"/>
      <c r="G305" s="32"/>
      <c r="H305" s="32"/>
      <c r="I305" s="32"/>
      <c r="J305" s="32"/>
      <c r="K305" s="32"/>
      <c r="L305" s="83"/>
      <c r="M305" s="83"/>
      <c r="N305" s="83"/>
      <c r="O305" s="83"/>
      <c r="P305" s="83"/>
      <c r="Q305" s="83"/>
      <c r="R305" s="83"/>
      <c r="S305" s="83"/>
      <c r="T305" s="83"/>
      <c r="U305" s="83"/>
      <c r="V305" s="83"/>
      <c r="W305" s="83"/>
      <c r="X305" s="83"/>
      <c r="Y305" s="83"/>
      <c r="Z305" s="83"/>
    </row>
    <row r="306" spans="1:26" ht="15.75" customHeight="1">
      <c r="A306" s="83"/>
      <c r="B306" s="83"/>
      <c r="C306" s="32"/>
      <c r="D306" s="83"/>
      <c r="E306" s="83"/>
      <c r="F306" s="83"/>
      <c r="G306" s="32"/>
      <c r="H306" s="32"/>
      <c r="I306" s="32"/>
      <c r="J306" s="32"/>
      <c r="K306" s="32"/>
      <c r="L306" s="83"/>
      <c r="M306" s="83"/>
      <c r="N306" s="83"/>
      <c r="O306" s="83"/>
      <c r="P306" s="83"/>
      <c r="Q306" s="83"/>
      <c r="R306" s="83"/>
      <c r="S306" s="83"/>
      <c r="T306" s="83"/>
      <c r="U306" s="83"/>
      <c r="V306" s="83"/>
      <c r="W306" s="83"/>
      <c r="X306" s="83"/>
      <c r="Y306" s="83"/>
      <c r="Z306" s="83"/>
    </row>
    <row r="307" spans="1:26" ht="15.75" customHeight="1">
      <c r="A307" s="83"/>
      <c r="B307" s="83"/>
      <c r="C307" s="32"/>
      <c r="D307" s="83"/>
      <c r="E307" s="83"/>
      <c r="F307" s="83"/>
      <c r="G307" s="32"/>
      <c r="H307" s="32"/>
      <c r="I307" s="32"/>
      <c r="J307" s="32"/>
      <c r="K307" s="32"/>
      <c r="L307" s="83"/>
      <c r="M307" s="83"/>
      <c r="N307" s="83"/>
      <c r="O307" s="83"/>
      <c r="P307" s="83"/>
      <c r="Q307" s="83"/>
      <c r="R307" s="83"/>
      <c r="S307" s="83"/>
      <c r="T307" s="83"/>
      <c r="U307" s="83"/>
      <c r="V307" s="83"/>
      <c r="W307" s="83"/>
      <c r="X307" s="83"/>
      <c r="Y307" s="83"/>
      <c r="Z307" s="83"/>
    </row>
    <row r="308" spans="1:26" ht="15.75" customHeight="1">
      <c r="A308" s="83"/>
      <c r="B308" s="83"/>
      <c r="C308" s="32"/>
      <c r="D308" s="83"/>
      <c r="E308" s="83"/>
      <c r="F308" s="83"/>
      <c r="G308" s="32"/>
      <c r="H308" s="32"/>
      <c r="I308" s="32"/>
      <c r="J308" s="32"/>
      <c r="K308" s="32"/>
      <c r="L308" s="83"/>
      <c r="M308" s="83"/>
      <c r="N308" s="83"/>
      <c r="O308" s="83"/>
      <c r="P308" s="83"/>
      <c r="Q308" s="83"/>
      <c r="R308" s="83"/>
      <c r="S308" s="83"/>
      <c r="T308" s="83"/>
      <c r="U308" s="83"/>
      <c r="V308" s="83"/>
      <c r="W308" s="83"/>
      <c r="X308" s="83"/>
      <c r="Y308" s="83"/>
      <c r="Z308" s="83"/>
    </row>
    <row r="309" spans="1:26" ht="15.75" customHeight="1">
      <c r="A309" s="83"/>
      <c r="B309" s="83"/>
      <c r="C309" s="32"/>
      <c r="D309" s="83"/>
      <c r="E309" s="83"/>
      <c r="F309" s="83"/>
      <c r="G309" s="32"/>
      <c r="H309" s="32"/>
      <c r="I309" s="32"/>
      <c r="J309" s="32"/>
      <c r="K309" s="32"/>
      <c r="L309" s="83"/>
      <c r="M309" s="83"/>
      <c r="N309" s="83"/>
      <c r="O309" s="83"/>
      <c r="P309" s="83"/>
      <c r="Q309" s="83"/>
      <c r="R309" s="83"/>
      <c r="S309" s="83"/>
      <c r="T309" s="83"/>
      <c r="U309" s="83"/>
      <c r="V309" s="83"/>
      <c r="W309" s="83"/>
      <c r="X309" s="83"/>
      <c r="Y309" s="83"/>
      <c r="Z309" s="83"/>
    </row>
    <row r="310" spans="1:26" ht="15.75" customHeight="1">
      <c r="A310" s="83"/>
      <c r="B310" s="83"/>
      <c r="C310" s="32"/>
      <c r="D310" s="83"/>
      <c r="E310" s="83"/>
      <c r="F310" s="83"/>
      <c r="G310" s="32"/>
      <c r="H310" s="32"/>
      <c r="I310" s="32"/>
      <c r="J310" s="32"/>
      <c r="K310" s="32"/>
      <c r="L310" s="83"/>
      <c r="M310" s="83"/>
      <c r="N310" s="83"/>
      <c r="O310" s="83"/>
      <c r="P310" s="83"/>
      <c r="Q310" s="83"/>
      <c r="R310" s="83"/>
      <c r="S310" s="83"/>
      <c r="T310" s="83"/>
      <c r="U310" s="83"/>
      <c r="V310" s="83"/>
      <c r="W310" s="83"/>
      <c r="X310" s="83"/>
      <c r="Y310" s="83"/>
      <c r="Z310" s="83"/>
    </row>
    <row r="311" spans="1:26" ht="15.75" customHeight="1">
      <c r="A311" s="83"/>
      <c r="B311" s="83"/>
      <c r="C311" s="32"/>
      <c r="D311" s="83"/>
      <c r="E311" s="83"/>
      <c r="F311" s="83"/>
      <c r="G311" s="32"/>
      <c r="H311" s="32"/>
      <c r="I311" s="32"/>
      <c r="J311" s="32"/>
      <c r="K311" s="32"/>
      <c r="L311" s="83"/>
      <c r="M311" s="83"/>
      <c r="N311" s="83"/>
      <c r="O311" s="83"/>
      <c r="P311" s="83"/>
      <c r="Q311" s="83"/>
      <c r="R311" s="83"/>
      <c r="S311" s="83"/>
      <c r="T311" s="83"/>
      <c r="U311" s="83"/>
      <c r="V311" s="83"/>
      <c r="W311" s="83"/>
      <c r="X311" s="83"/>
      <c r="Y311" s="83"/>
      <c r="Z311" s="83"/>
    </row>
    <row r="312" spans="1:26" ht="15.75" customHeight="1">
      <c r="A312" s="83"/>
      <c r="B312" s="83"/>
      <c r="C312" s="32"/>
      <c r="D312" s="83"/>
      <c r="E312" s="83"/>
      <c r="F312" s="83"/>
      <c r="G312" s="32"/>
      <c r="H312" s="32"/>
      <c r="I312" s="32"/>
      <c r="J312" s="32"/>
      <c r="K312" s="32"/>
      <c r="L312" s="83"/>
      <c r="M312" s="83"/>
      <c r="N312" s="83"/>
      <c r="O312" s="83"/>
      <c r="P312" s="83"/>
      <c r="Q312" s="83"/>
      <c r="R312" s="83"/>
      <c r="S312" s="83"/>
      <c r="T312" s="83"/>
      <c r="U312" s="83"/>
      <c r="V312" s="83"/>
      <c r="W312" s="83"/>
      <c r="X312" s="83"/>
      <c r="Y312" s="83"/>
      <c r="Z312" s="83"/>
    </row>
    <row r="313" spans="1:26" ht="15.75" customHeight="1">
      <c r="A313" s="83"/>
      <c r="B313" s="83"/>
      <c r="C313" s="32"/>
      <c r="D313" s="83"/>
      <c r="E313" s="83"/>
      <c r="F313" s="83"/>
      <c r="G313" s="32"/>
      <c r="H313" s="32"/>
      <c r="I313" s="32"/>
      <c r="J313" s="32"/>
      <c r="K313" s="32"/>
      <c r="L313" s="83"/>
      <c r="M313" s="83"/>
      <c r="N313" s="83"/>
      <c r="O313" s="83"/>
      <c r="P313" s="83"/>
      <c r="Q313" s="83"/>
      <c r="R313" s="83"/>
      <c r="S313" s="83"/>
      <c r="T313" s="83"/>
      <c r="U313" s="83"/>
      <c r="V313" s="83"/>
      <c r="W313" s="83"/>
      <c r="X313" s="83"/>
      <c r="Y313" s="83"/>
      <c r="Z313" s="83"/>
    </row>
    <row r="314" spans="1:26" ht="15.75" customHeight="1">
      <c r="A314" s="83"/>
      <c r="B314" s="83"/>
      <c r="C314" s="32"/>
      <c r="D314" s="83"/>
      <c r="E314" s="83"/>
      <c r="F314" s="83"/>
      <c r="G314" s="32"/>
      <c r="H314" s="32"/>
      <c r="I314" s="32"/>
      <c r="J314" s="32"/>
      <c r="K314" s="32"/>
      <c r="L314" s="83"/>
      <c r="M314" s="83"/>
      <c r="N314" s="83"/>
      <c r="O314" s="83"/>
      <c r="P314" s="83"/>
      <c r="Q314" s="83"/>
      <c r="R314" s="83"/>
      <c r="S314" s="83"/>
      <c r="T314" s="83"/>
      <c r="U314" s="83"/>
      <c r="V314" s="83"/>
      <c r="W314" s="83"/>
      <c r="X314" s="83"/>
      <c r="Y314" s="83"/>
      <c r="Z314" s="83"/>
    </row>
    <row r="315" spans="1:26" ht="15.75" customHeight="1">
      <c r="A315" s="83"/>
      <c r="B315" s="83"/>
      <c r="C315" s="32"/>
      <c r="D315" s="83"/>
      <c r="E315" s="83"/>
      <c r="F315" s="83"/>
      <c r="G315" s="32"/>
      <c r="H315" s="32"/>
      <c r="I315" s="32"/>
      <c r="J315" s="32"/>
      <c r="K315" s="32"/>
      <c r="L315" s="83"/>
      <c r="M315" s="83"/>
      <c r="N315" s="83"/>
      <c r="O315" s="83"/>
      <c r="P315" s="83"/>
      <c r="Q315" s="83"/>
      <c r="R315" s="83"/>
      <c r="S315" s="83"/>
      <c r="T315" s="83"/>
      <c r="U315" s="83"/>
      <c r="V315" s="83"/>
      <c r="W315" s="83"/>
      <c r="X315" s="83"/>
      <c r="Y315" s="83"/>
      <c r="Z315" s="83"/>
    </row>
    <row r="316" spans="1:26" ht="15.75" customHeight="1">
      <c r="A316" s="83"/>
      <c r="B316" s="83"/>
      <c r="C316" s="32"/>
      <c r="D316" s="83"/>
      <c r="E316" s="83"/>
      <c r="F316" s="83"/>
      <c r="G316" s="32"/>
      <c r="H316" s="32"/>
      <c r="I316" s="32"/>
      <c r="J316" s="32"/>
      <c r="K316" s="32"/>
      <c r="L316" s="83"/>
      <c r="M316" s="83"/>
      <c r="N316" s="83"/>
      <c r="O316" s="83"/>
      <c r="P316" s="83"/>
      <c r="Q316" s="83"/>
      <c r="R316" s="83"/>
      <c r="S316" s="83"/>
      <c r="T316" s="83"/>
      <c r="U316" s="83"/>
      <c r="V316" s="83"/>
      <c r="W316" s="83"/>
      <c r="X316" s="83"/>
      <c r="Y316" s="83"/>
      <c r="Z316" s="83"/>
    </row>
    <row r="317" spans="1:26" ht="15.75" customHeight="1">
      <c r="A317" s="83"/>
      <c r="B317" s="83"/>
      <c r="C317" s="32"/>
      <c r="D317" s="83"/>
      <c r="E317" s="83"/>
      <c r="F317" s="83"/>
      <c r="G317" s="32"/>
      <c r="H317" s="32"/>
      <c r="I317" s="32"/>
      <c r="J317" s="32"/>
      <c r="K317" s="32"/>
      <c r="L317" s="83"/>
      <c r="M317" s="83"/>
      <c r="N317" s="83"/>
      <c r="O317" s="83"/>
      <c r="P317" s="83"/>
      <c r="Q317" s="83"/>
      <c r="R317" s="83"/>
      <c r="S317" s="83"/>
      <c r="T317" s="83"/>
      <c r="U317" s="83"/>
      <c r="V317" s="83"/>
      <c r="W317" s="83"/>
      <c r="X317" s="83"/>
      <c r="Y317" s="83"/>
      <c r="Z317" s="83"/>
    </row>
    <row r="318" spans="1:26" ht="15.75" customHeight="1">
      <c r="A318" s="83"/>
      <c r="B318" s="83"/>
      <c r="C318" s="32"/>
      <c r="D318" s="83"/>
      <c r="E318" s="83"/>
      <c r="F318" s="83"/>
      <c r="G318" s="32"/>
      <c r="H318" s="32"/>
      <c r="I318" s="32"/>
      <c r="J318" s="32"/>
      <c r="K318" s="32"/>
      <c r="L318" s="83"/>
      <c r="M318" s="83"/>
      <c r="N318" s="83"/>
      <c r="O318" s="83"/>
      <c r="P318" s="83"/>
      <c r="Q318" s="83"/>
      <c r="R318" s="83"/>
      <c r="S318" s="83"/>
      <c r="T318" s="83"/>
      <c r="U318" s="83"/>
      <c r="V318" s="83"/>
      <c r="W318" s="83"/>
      <c r="X318" s="83"/>
      <c r="Y318" s="83"/>
      <c r="Z318" s="83"/>
    </row>
    <row r="319" spans="1:26" ht="15.75" customHeight="1">
      <c r="A319" s="83"/>
      <c r="B319" s="83"/>
      <c r="C319" s="32"/>
      <c r="D319" s="83"/>
      <c r="E319" s="83"/>
      <c r="F319" s="83"/>
      <c r="G319" s="32"/>
      <c r="H319" s="32"/>
      <c r="I319" s="32"/>
      <c r="J319" s="32"/>
      <c r="K319" s="32"/>
      <c r="L319" s="83"/>
      <c r="M319" s="83"/>
      <c r="N319" s="83"/>
      <c r="O319" s="83"/>
      <c r="P319" s="83"/>
      <c r="Q319" s="83"/>
      <c r="R319" s="83"/>
      <c r="S319" s="83"/>
      <c r="T319" s="83"/>
      <c r="U319" s="83"/>
      <c r="V319" s="83"/>
      <c r="W319" s="83"/>
      <c r="X319" s="83"/>
      <c r="Y319" s="83"/>
      <c r="Z319" s="83"/>
    </row>
    <row r="320" spans="1:26" ht="15.75" customHeight="1">
      <c r="A320" s="83"/>
      <c r="B320" s="83"/>
      <c r="C320" s="32"/>
      <c r="D320" s="83"/>
      <c r="E320" s="83"/>
      <c r="F320" s="83"/>
      <c r="G320" s="32"/>
      <c r="H320" s="32"/>
      <c r="I320" s="32"/>
      <c r="J320" s="32"/>
      <c r="K320" s="32"/>
      <c r="L320" s="83"/>
      <c r="M320" s="83"/>
      <c r="N320" s="83"/>
      <c r="O320" s="83"/>
      <c r="P320" s="83"/>
      <c r="Q320" s="83"/>
      <c r="R320" s="83"/>
      <c r="S320" s="83"/>
      <c r="T320" s="83"/>
      <c r="U320" s="83"/>
      <c r="V320" s="83"/>
      <c r="W320" s="83"/>
      <c r="X320" s="83"/>
      <c r="Y320" s="83"/>
      <c r="Z320" s="83"/>
    </row>
    <row r="321" spans="1:26" ht="15.75" customHeight="1">
      <c r="A321" s="83"/>
      <c r="B321" s="83"/>
      <c r="C321" s="32"/>
      <c r="D321" s="83"/>
      <c r="E321" s="83"/>
      <c r="F321" s="83"/>
      <c r="G321" s="32"/>
      <c r="H321" s="32"/>
      <c r="I321" s="32"/>
      <c r="J321" s="32"/>
      <c r="K321" s="32"/>
      <c r="L321" s="83"/>
      <c r="M321" s="83"/>
      <c r="N321" s="83"/>
      <c r="O321" s="83"/>
      <c r="P321" s="83"/>
      <c r="Q321" s="83"/>
      <c r="R321" s="83"/>
      <c r="S321" s="83"/>
      <c r="T321" s="83"/>
      <c r="U321" s="83"/>
      <c r="V321" s="83"/>
      <c r="W321" s="83"/>
      <c r="X321" s="83"/>
      <c r="Y321" s="83"/>
      <c r="Z321" s="83"/>
    </row>
    <row r="322" spans="1:26" ht="15.75" customHeight="1">
      <c r="A322" s="83"/>
      <c r="B322" s="83"/>
      <c r="C322" s="32"/>
      <c r="D322" s="83"/>
      <c r="E322" s="83"/>
      <c r="F322" s="83"/>
      <c r="G322" s="32"/>
      <c r="H322" s="32"/>
      <c r="I322" s="32"/>
      <c r="J322" s="32"/>
      <c r="K322" s="32"/>
      <c r="L322" s="83"/>
      <c r="M322" s="83"/>
      <c r="N322" s="83"/>
      <c r="O322" s="83"/>
      <c r="P322" s="83"/>
      <c r="Q322" s="83"/>
      <c r="R322" s="83"/>
      <c r="S322" s="83"/>
      <c r="T322" s="83"/>
      <c r="U322" s="83"/>
      <c r="V322" s="83"/>
      <c r="W322" s="83"/>
      <c r="X322" s="83"/>
      <c r="Y322" s="83"/>
      <c r="Z322" s="83"/>
    </row>
    <row r="323" spans="1:26" ht="15.75" customHeight="1">
      <c r="A323" s="83"/>
      <c r="B323" s="83"/>
      <c r="C323" s="32"/>
      <c r="D323" s="83"/>
      <c r="E323" s="83"/>
      <c r="F323" s="83"/>
      <c r="G323" s="32"/>
      <c r="H323" s="32"/>
      <c r="I323" s="32"/>
      <c r="J323" s="32"/>
      <c r="K323" s="32"/>
      <c r="L323" s="83"/>
      <c r="M323" s="83"/>
      <c r="N323" s="83"/>
      <c r="O323" s="83"/>
      <c r="P323" s="83"/>
      <c r="Q323" s="83"/>
      <c r="R323" s="83"/>
      <c r="S323" s="83"/>
      <c r="T323" s="83"/>
      <c r="U323" s="83"/>
      <c r="V323" s="83"/>
      <c r="W323" s="83"/>
      <c r="X323" s="83"/>
      <c r="Y323" s="83"/>
      <c r="Z323" s="83"/>
    </row>
    <row r="324" spans="1:26" ht="15.75" customHeight="1">
      <c r="A324" s="83"/>
      <c r="B324" s="83"/>
      <c r="C324" s="32"/>
      <c r="D324" s="83"/>
      <c r="E324" s="83"/>
      <c r="F324" s="83"/>
      <c r="G324" s="32"/>
      <c r="H324" s="32"/>
      <c r="I324" s="32"/>
      <c r="J324" s="32"/>
      <c r="K324" s="32"/>
      <c r="L324" s="83"/>
      <c r="M324" s="83"/>
      <c r="N324" s="83"/>
      <c r="O324" s="83"/>
      <c r="P324" s="83"/>
      <c r="Q324" s="83"/>
      <c r="R324" s="83"/>
      <c r="S324" s="83"/>
      <c r="T324" s="83"/>
      <c r="U324" s="83"/>
      <c r="V324" s="83"/>
      <c r="W324" s="83"/>
      <c r="X324" s="83"/>
      <c r="Y324" s="83"/>
      <c r="Z324" s="83"/>
    </row>
    <row r="325" spans="1:26" ht="15.75" customHeight="1">
      <c r="A325" s="83"/>
      <c r="B325" s="83"/>
      <c r="C325" s="32"/>
      <c r="D325" s="83"/>
      <c r="E325" s="83"/>
      <c r="F325" s="83"/>
      <c r="G325" s="32"/>
      <c r="H325" s="32"/>
      <c r="I325" s="32"/>
      <c r="J325" s="32"/>
      <c r="K325" s="32"/>
      <c r="L325" s="83"/>
      <c r="M325" s="83"/>
      <c r="N325" s="83"/>
      <c r="O325" s="83"/>
      <c r="P325" s="83"/>
      <c r="Q325" s="83"/>
      <c r="R325" s="83"/>
      <c r="S325" s="83"/>
      <c r="T325" s="83"/>
      <c r="U325" s="83"/>
      <c r="V325" s="83"/>
      <c r="W325" s="83"/>
      <c r="X325" s="83"/>
      <c r="Y325" s="83"/>
      <c r="Z325" s="83"/>
    </row>
    <row r="326" spans="1:26" ht="15.75" customHeight="1">
      <c r="A326" s="83"/>
      <c r="B326" s="83"/>
      <c r="C326" s="32"/>
      <c r="D326" s="83"/>
      <c r="E326" s="83"/>
      <c r="F326" s="83"/>
      <c r="G326" s="32"/>
      <c r="H326" s="32"/>
      <c r="I326" s="32"/>
      <c r="J326" s="32"/>
      <c r="K326" s="32"/>
      <c r="L326" s="83"/>
      <c r="M326" s="83"/>
      <c r="N326" s="83"/>
      <c r="O326" s="83"/>
      <c r="P326" s="83"/>
      <c r="Q326" s="83"/>
      <c r="R326" s="83"/>
      <c r="S326" s="83"/>
      <c r="T326" s="83"/>
      <c r="U326" s="83"/>
      <c r="V326" s="83"/>
      <c r="W326" s="83"/>
      <c r="X326" s="83"/>
      <c r="Y326" s="83"/>
      <c r="Z326" s="83"/>
    </row>
    <row r="327" spans="1:26" ht="15.75" customHeight="1">
      <c r="A327" s="83"/>
      <c r="B327" s="83"/>
      <c r="C327" s="32"/>
      <c r="D327" s="83"/>
      <c r="E327" s="83"/>
      <c r="F327" s="83"/>
      <c r="G327" s="32"/>
      <c r="H327" s="32"/>
      <c r="I327" s="32"/>
      <c r="J327" s="32"/>
      <c r="K327" s="32"/>
      <c r="L327" s="83"/>
      <c r="M327" s="83"/>
      <c r="N327" s="83"/>
      <c r="O327" s="83"/>
      <c r="P327" s="83"/>
      <c r="Q327" s="83"/>
      <c r="R327" s="83"/>
      <c r="S327" s="83"/>
      <c r="T327" s="83"/>
      <c r="U327" s="83"/>
      <c r="V327" s="83"/>
      <c r="W327" s="83"/>
      <c r="X327" s="83"/>
      <c r="Y327" s="83"/>
      <c r="Z327" s="83"/>
    </row>
    <row r="328" spans="1:26" ht="15.75" customHeight="1">
      <c r="A328" s="83"/>
      <c r="B328" s="83"/>
      <c r="C328" s="32"/>
      <c r="D328" s="83"/>
      <c r="E328" s="83"/>
      <c r="F328" s="83"/>
      <c r="G328" s="32"/>
      <c r="H328" s="32"/>
      <c r="I328" s="32"/>
      <c r="J328" s="32"/>
      <c r="K328" s="32"/>
      <c r="L328" s="83"/>
      <c r="M328" s="83"/>
      <c r="N328" s="83"/>
      <c r="O328" s="83"/>
      <c r="P328" s="83"/>
      <c r="Q328" s="83"/>
      <c r="R328" s="83"/>
      <c r="S328" s="83"/>
      <c r="T328" s="83"/>
      <c r="U328" s="83"/>
      <c r="V328" s="83"/>
      <c r="W328" s="83"/>
      <c r="X328" s="83"/>
      <c r="Y328" s="83"/>
      <c r="Z328" s="83"/>
    </row>
    <row r="329" spans="1:26" ht="15.75" customHeight="1">
      <c r="A329" s="83"/>
      <c r="B329" s="83"/>
      <c r="C329" s="32"/>
      <c r="D329" s="83"/>
      <c r="E329" s="83"/>
      <c r="F329" s="83"/>
      <c r="G329" s="32"/>
      <c r="H329" s="32"/>
      <c r="I329" s="32"/>
      <c r="J329" s="32"/>
      <c r="K329" s="32"/>
      <c r="L329" s="83"/>
      <c r="M329" s="83"/>
      <c r="N329" s="83"/>
      <c r="O329" s="83"/>
      <c r="P329" s="83"/>
      <c r="Q329" s="83"/>
      <c r="R329" s="83"/>
      <c r="S329" s="83"/>
      <c r="T329" s="83"/>
      <c r="U329" s="83"/>
      <c r="V329" s="83"/>
      <c r="W329" s="83"/>
      <c r="X329" s="83"/>
      <c r="Y329" s="83"/>
      <c r="Z329" s="83"/>
    </row>
    <row r="330" spans="1:26" ht="15.75" customHeight="1">
      <c r="A330" s="83"/>
      <c r="B330" s="83"/>
      <c r="C330" s="32"/>
      <c r="D330" s="83"/>
      <c r="E330" s="83"/>
      <c r="F330" s="83"/>
      <c r="G330" s="32"/>
      <c r="H330" s="32"/>
      <c r="I330" s="32"/>
      <c r="J330" s="32"/>
      <c r="K330" s="32"/>
      <c r="L330" s="83"/>
      <c r="M330" s="83"/>
      <c r="N330" s="83"/>
      <c r="O330" s="83"/>
      <c r="P330" s="83"/>
      <c r="Q330" s="83"/>
      <c r="R330" s="83"/>
      <c r="S330" s="83"/>
      <c r="T330" s="83"/>
      <c r="U330" s="83"/>
      <c r="V330" s="83"/>
      <c r="W330" s="83"/>
      <c r="X330" s="83"/>
      <c r="Y330" s="83"/>
      <c r="Z330" s="83"/>
    </row>
    <row r="331" spans="1:26" ht="15.75" customHeight="1">
      <c r="A331" s="83"/>
      <c r="B331" s="83"/>
      <c r="C331" s="32"/>
      <c r="D331" s="83"/>
      <c r="E331" s="83"/>
      <c r="F331" s="83"/>
      <c r="G331" s="32"/>
      <c r="H331" s="32"/>
      <c r="I331" s="32"/>
      <c r="J331" s="32"/>
      <c r="K331" s="32"/>
      <c r="L331" s="83"/>
      <c r="M331" s="83"/>
      <c r="N331" s="83"/>
      <c r="O331" s="83"/>
      <c r="P331" s="83"/>
      <c r="Q331" s="83"/>
      <c r="R331" s="83"/>
      <c r="S331" s="83"/>
      <c r="T331" s="83"/>
      <c r="U331" s="83"/>
      <c r="V331" s="83"/>
      <c r="W331" s="83"/>
      <c r="X331" s="83"/>
      <c r="Y331" s="83"/>
      <c r="Z331" s="83"/>
    </row>
    <row r="332" spans="1:26" ht="15.75" customHeight="1">
      <c r="A332" s="83"/>
      <c r="B332" s="83"/>
      <c r="C332" s="32"/>
      <c r="D332" s="83"/>
      <c r="E332" s="83"/>
      <c r="F332" s="83"/>
      <c r="G332" s="32"/>
      <c r="H332" s="32"/>
      <c r="I332" s="32"/>
      <c r="J332" s="32"/>
      <c r="K332" s="32"/>
      <c r="L332" s="83"/>
      <c r="M332" s="83"/>
      <c r="N332" s="83"/>
      <c r="O332" s="83"/>
      <c r="P332" s="83"/>
      <c r="Q332" s="83"/>
      <c r="R332" s="83"/>
      <c r="S332" s="83"/>
      <c r="T332" s="83"/>
      <c r="U332" s="83"/>
      <c r="V332" s="83"/>
      <c r="W332" s="83"/>
      <c r="X332" s="83"/>
      <c r="Y332" s="83"/>
      <c r="Z332" s="83"/>
    </row>
    <row r="333" spans="1:26" ht="15.75" customHeight="1">
      <c r="A333" s="83"/>
      <c r="B333" s="83"/>
      <c r="C333" s="32"/>
      <c r="D333" s="83"/>
      <c r="E333" s="83"/>
      <c r="F333" s="83"/>
      <c r="G333" s="32"/>
      <c r="H333" s="32"/>
      <c r="I333" s="32"/>
      <c r="J333" s="32"/>
      <c r="K333" s="32"/>
      <c r="L333" s="83"/>
      <c r="M333" s="83"/>
      <c r="N333" s="83"/>
      <c r="O333" s="83"/>
      <c r="P333" s="83"/>
      <c r="Q333" s="83"/>
      <c r="R333" s="83"/>
      <c r="S333" s="83"/>
      <c r="T333" s="83"/>
      <c r="U333" s="83"/>
      <c r="V333" s="83"/>
      <c r="W333" s="83"/>
      <c r="X333" s="83"/>
      <c r="Y333" s="83"/>
      <c r="Z333" s="83"/>
    </row>
    <row r="334" spans="1:26" ht="15.75" customHeight="1">
      <c r="A334" s="83"/>
      <c r="B334" s="83"/>
      <c r="C334" s="32"/>
      <c r="D334" s="83"/>
      <c r="E334" s="83"/>
      <c r="F334" s="83"/>
      <c r="G334" s="32"/>
      <c r="H334" s="32"/>
      <c r="I334" s="32"/>
      <c r="J334" s="32"/>
      <c r="K334" s="32"/>
      <c r="L334" s="83"/>
      <c r="M334" s="83"/>
      <c r="N334" s="83"/>
      <c r="O334" s="83"/>
      <c r="P334" s="83"/>
      <c r="Q334" s="83"/>
      <c r="R334" s="83"/>
      <c r="S334" s="83"/>
      <c r="T334" s="83"/>
      <c r="U334" s="83"/>
      <c r="V334" s="83"/>
      <c r="W334" s="83"/>
      <c r="X334" s="83"/>
      <c r="Y334" s="83"/>
      <c r="Z334" s="83"/>
    </row>
    <row r="335" spans="1:26" ht="15.75" customHeight="1">
      <c r="A335" s="83"/>
      <c r="B335" s="83"/>
      <c r="C335" s="32"/>
      <c r="D335" s="83"/>
      <c r="E335" s="83"/>
      <c r="F335" s="83"/>
      <c r="G335" s="32"/>
      <c r="H335" s="32"/>
      <c r="I335" s="32"/>
      <c r="J335" s="32"/>
      <c r="K335" s="32"/>
      <c r="L335" s="83"/>
      <c r="M335" s="83"/>
      <c r="N335" s="83"/>
      <c r="O335" s="83"/>
      <c r="P335" s="83"/>
      <c r="Q335" s="83"/>
      <c r="R335" s="83"/>
      <c r="S335" s="83"/>
      <c r="T335" s="83"/>
      <c r="U335" s="83"/>
      <c r="V335" s="83"/>
      <c r="W335" s="83"/>
      <c r="X335" s="83"/>
      <c r="Y335" s="83"/>
      <c r="Z335" s="83"/>
    </row>
    <row r="336" spans="1:26" ht="15.75" customHeight="1">
      <c r="A336" s="83"/>
      <c r="B336" s="83"/>
      <c r="C336" s="32"/>
      <c r="D336" s="83"/>
      <c r="E336" s="83"/>
      <c r="F336" s="83"/>
      <c r="G336" s="32"/>
      <c r="H336" s="32"/>
      <c r="I336" s="32"/>
      <c r="J336" s="32"/>
      <c r="K336" s="32"/>
      <c r="L336" s="83"/>
      <c r="M336" s="83"/>
      <c r="N336" s="83"/>
      <c r="O336" s="83"/>
      <c r="P336" s="83"/>
      <c r="Q336" s="83"/>
      <c r="R336" s="83"/>
      <c r="S336" s="83"/>
      <c r="T336" s="83"/>
      <c r="U336" s="83"/>
      <c r="V336" s="83"/>
      <c r="W336" s="83"/>
      <c r="X336" s="83"/>
      <c r="Y336" s="83"/>
      <c r="Z336" s="83"/>
    </row>
    <row r="337" spans="1:26" ht="15.75" customHeight="1">
      <c r="A337" s="83"/>
      <c r="B337" s="83"/>
      <c r="C337" s="32"/>
      <c r="D337" s="83"/>
      <c r="E337" s="83"/>
      <c r="F337" s="83"/>
      <c r="G337" s="32"/>
      <c r="H337" s="32"/>
      <c r="I337" s="32"/>
      <c r="J337" s="32"/>
      <c r="K337" s="32"/>
      <c r="L337" s="83"/>
      <c r="M337" s="83"/>
      <c r="N337" s="83"/>
      <c r="O337" s="83"/>
      <c r="P337" s="83"/>
      <c r="Q337" s="83"/>
      <c r="R337" s="83"/>
      <c r="S337" s="83"/>
      <c r="T337" s="83"/>
      <c r="U337" s="83"/>
      <c r="V337" s="83"/>
      <c r="W337" s="83"/>
      <c r="X337" s="83"/>
      <c r="Y337" s="83"/>
      <c r="Z337" s="83"/>
    </row>
    <row r="338" spans="1:26" ht="15.75" customHeight="1">
      <c r="A338" s="83"/>
      <c r="B338" s="83"/>
      <c r="C338" s="32"/>
      <c r="D338" s="83"/>
      <c r="E338" s="83"/>
      <c r="F338" s="83"/>
      <c r="G338" s="32"/>
      <c r="H338" s="32"/>
      <c r="I338" s="32"/>
      <c r="J338" s="32"/>
      <c r="K338" s="32"/>
      <c r="L338" s="83"/>
      <c r="M338" s="83"/>
      <c r="N338" s="83"/>
      <c r="O338" s="83"/>
      <c r="P338" s="83"/>
      <c r="Q338" s="83"/>
      <c r="R338" s="83"/>
      <c r="S338" s="83"/>
      <c r="T338" s="83"/>
      <c r="U338" s="83"/>
      <c r="V338" s="83"/>
      <c r="W338" s="83"/>
      <c r="X338" s="83"/>
      <c r="Y338" s="83"/>
      <c r="Z338" s="83"/>
    </row>
    <row r="339" spans="1:26" ht="15.75" customHeight="1">
      <c r="A339" s="83"/>
      <c r="B339" s="83"/>
      <c r="C339" s="32"/>
      <c r="D339" s="83"/>
      <c r="E339" s="83"/>
      <c r="F339" s="83"/>
      <c r="G339" s="32"/>
      <c r="H339" s="32"/>
      <c r="I339" s="32"/>
      <c r="J339" s="32"/>
      <c r="K339" s="32"/>
      <c r="L339" s="83"/>
      <c r="M339" s="83"/>
      <c r="N339" s="83"/>
      <c r="O339" s="83"/>
      <c r="P339" s="83"/>
      <c r="Q339" s="83"/>
      <c r="R339" s="83"/>
      <c r="S339" s="83"/>
      <c r="T339" s="83"/>
      <c r="U339" s="83"/>
      <c r="V339" s="83"/>
      <c r="W339" s="83"/>
      <c r="X339" s="83"/>
      <c r="Y339" s="83"/>
      <c r="Z339" s="83"/>
    </row>
    <row r="340" spans="1:26" ht="15.75" customHeight="1">
      <c r="A340" s="83"/>
      <c r="B340" s="83"/>
      <c r="C340" s="32"/>
      <c r="D340" s="83"/>
      <c r="E340" s="83"/>
      <c r="F340" s="83"/>
      <c r="G340" s="32"/>
      <c r="H340" s="32"/>
      <c r="I340" s="32"/>
      <c r="J340" s="32"/>
      <c r="K340" s="32"/>
      <c r="L340" s="83"/>
      <c r="M340" s="83"/>
      <c r="N340" s="83"/>
      <c r="O340" s="83"/>
      <c r="P340" s="83"/>
      <c r="Q340" s="83"/>
      <c r="R340" s="83"/>
      <c r="S340" s="83"/>
      <c r="T340" s="83"/>
      <c r="U340" s="83"/>
      <c r="V340" s="83"/>
      <c r="W340" s="83"/>
      <c r="X340" s="83"/>
      <c r="Y340" s="83"/>
      <c r="Z340" s="83"/>
    </row>
    <row r="341" spans="1:26" ht="15.75" customHeight="1">
      <c r="A341" s="83"/>
      <c r="B341" s="83"/>
      <c r="C341" s="32"/>
      <c r="D341" s="83"/>
      <c r="E341" s="83"/>
      <c r="F341" s="83"/>
      <c r="G341" s="32"/>
      <c r="H341" s="32"/>
      <c r="I341" s="32"/>
      <c r="J341" s="32"/>
      <c r="K341" s="32"/>
      <c r="L341" s="83"/>
      <c r="M341" s="83"/>
      <c r="N341" s="83"/>
      <c r="O341" s="83"/>
      <c r="P341" s="83"/>
      <c r="Q341" s="83"/>
      <c r="R341" s="83"/>
      <c r="S341" s="83"/>
      <c r="T341" s="83"/>
      <c r="U341" s="83"/>
      <c r="V341" s="83"/>
      <c r="W341" s="83"/>
      <c r="X341" s="83"/>
      <c r="Y341" s="83"/>
      <c r="Z341" s="83"/>
    </row>
    <row r="342" spans="1:26" ht="15.75" customHeight="1">
      <c r="A342" s="83"/>
      <c r="B342" s="83"/>
      <c r="C342" s="32"/>
      <c r="D342" s="83"/>
      <c r="E342" s="83"/>
      <c r="F342" s="83"/>
      <c r="G342" s="32"/>
      <c r="H342" s="32"/>
      <c r="I342" s="32"/>
      <c r="J342" s="32"/>
      <c r="K342" s="32"/>
      <c r="L342" s="83"/>
      <c r="M342" s="83"/>
      <c r="N342" s="83"/>
      <c r="O342" s="83"/>
      <c r="P342" s="83"/>
      <c r="Q342" s="83"/>
      <c r="R342" s="83"/>
      <c r="S342" s="83"/>
      <c r="T342" s="83"/>
      <c r="U342" s="83"/>
      <c r="V342" s="83"/>
      <c r="W342" s="83"/>
      <c r="X342" s="83"/>
      <c r="Y342" s="83"/>
      <c r="Z342" s="83"/>
    </row>
    <row r="343" spans="1:26" ht="15.75" customHeight="1">
      <c r="A343" s="83"/>
      <c r="B343" s="83"/>
      <c r="C343" s="32"/>
      <c r="D343" s="83"/>
      <c r="E343" s="83"/>
      <c r="F343" s="83"/>
      <c r="G343" s="32"/>
      <c r="H343" s="32"/>
      <c r="I343" s="32"/>
      <c r="J343" s="32"/>
      <c r="K343" s="32"/>
      <c r="L343" s="83"/>
      <c r="M343" s="83"/>
      <c r="N343" s="83"/>
      <c r="O343" s="83"/>
      <c r="P343" s="83"/>
      <c r="Q343" s="83"/>
      <c r="R343" s="83"/>
      <c r="S343" s="83"/>
      <c r="T343" s="83"/>
      <c r="U343" s="83"/>
      <c r="V343" s="83"/>
      <c r="W343" s="83"/>
      <c r="X343" s="83"/>
      <c r="Y343" s="83"/>
      <c r="Z343" s="83"/>
    </row>
    <row r="344" spans="1:26" ht="15.75" customHeight="1">
      <c r="A344" s="83"/>
      <c r="B344" s="83"/>
      <c r="C344" s="32"/>
      <c r="D344" s="83"/>
      <c r="E344" s="83"/>
      <c r="F344" s="83"/>
      <c r="G344" s="32"/>
      <c r="H344" s="32"/>
      <c r="I344" s="32"/>
      <c r="J344" s="32"/>
      <c r="K344" s="32"/>
      <c r="L344" s="83"/>
      <c r="M344" s="83"/>
      <c r="N344" s="83"/>
      <c r="O344" s="83"/>
      <c r="P344" s="83"/>
      <c r="Q344" s="83"/>
      <c r="R344" s="83"/>
      <c r="S344" s="83"/>
      <c r="T344" s="83"/>
      <c r="U344" s="83"/>
      <c r="V344" s="83"/>
      <c r="W344" s="83"/>
      <c r="X344" s="83"/>
      <c r="Y344" s="83"/>
      <c r="Z344" s="83"/>
    </row>
    <row r="345" spans="1:26" ht="15.75" customHeight="1">
      <c r="A345" s="83"/>
      <c r="B345" s="83"/>
      <c r="C345" s="32"/>
      <c r="D345" s="83"/>
      <c r="E345" s="83"/>
      <c r="F345" s="83"/>
      <c r="G345" s="32"/>
      <c r="H345" s="32"/>
      <c r="I345" s="32"/>
      <c r="J345" s="32"/>
      <c r="K345" s="32"/>
      <c r="L345" s="83"/>
      <c r="M345" s="83"/>
      <c r="N345" s="83"/>
      <c r="O345" s="83"/>
      <c r="P345" s="83"/>
      <c r="Q345" s="83"/>
      <c r="R345" s="83"/>
      <c r="S345" s="83"/>
      <c r="T345" s="83"/>
      <c r="U345" s="83"/>
      <c r="V345" s="83"/>
      <c r="W345" s="83"/>
      <c r="X345" s="83"/>
      <c r="Y345" s="83"/>
      <c r="Z345" s="83"/>
    </row>
    <row r="346" spans="1:26" ht="15.75" customHeight="1">
      <c r="A346" s="83"/>
      <c r="B346" s="83"/>
      <c r="C346" s="32"/>
      <c r="D346" s="83"/>
      <c r="E346" s="83"/>
      <c r="F346" s="83"/>
      <c r="G346" s="32"/>
      <c r="H346" s="32"/>
      <c r="I346" s="32"/>
      <c r="J346" s="32"/>
      <c r="K346" s="32"/>
      <c r="L346" s="83"/>
      <c r="M346" s="83"/>
      <c r="N346" s="83"/>
      <c r="O346" s="83"/>
      <c r="P346" s="83"/>
      <c r="Q346" s="83"/>
      <c r="R346" s="83"/>
      <c r="S346" s="83"/>
      <c r="T346" s="83"/>
      <c r="U346" s="83"/>
      <c r="V346" s="83"/>
      <c r="W346" s="83"/>
      <c r="X346" s="83"/>
      <c r="Y346" s="83"/>
      <c r="Z346" s="83"/>
    </row>
    <row r="347" spans="1:26" ht="15.75" customHeight="1">
      <c r="A347" s="83"/>
      <c r="B347" s="83"/>
      <c r="C347" s="32"/>
      <c r="D347" s="83"/>
      <c r="E347" s="83"/>
      <c r="F347" s="83"/>
      <c r="G347" s="32"/>
      <c r="H347" s="32"/>
      <c r="I347" s="32"/>
      <c r="J347" s="32"/>
      <c r="K347" s="32"/>
      <c r="L347" s="83"/>
      <c r="M347" s="83"/>
      <c r="N347" s="83"/>
      <c r="O347" s="83"/>
      <c r="P347" s="83"/>
      <c r="Q347" s="83"/>
      <c r="R347" s="83"/>
      <c r="S347" s="83"/>
      <c r="T347" s="83"/>
      <c r="U347" s="83"/>
      <c r="V347" s="83"/>
      <c r="W347" s="83"/>
      <c r="X347" s="83"/>
      <c r="Y347" s="83"/>
      <c r="Z347" s="83"/>
    </row>
    <row r="348" spans="1:26" ht="15.75" customHeight="1">
      <c r="A348" s="83"/>
      <c r="B348" s="83"/>
      <c r="C348" s="32"/>
      <c r="D348" s="83"/>
      <c r="E348" s="83"/>
      <c r="F348" s="83"/>
      <c r="G348" s="32"/>
      <c r="H348" s="32"/>
      <c r="I348" s="32"/>
      <c r="J348" s="32"/>
      <c r="K348" s="32"/>
      <c r="L348" s="83"/>
      <c r="M348" s="83"/>
      <c r="N348" s="83"/>
      <c r="O348" s="83"/>
      <c r="P348" s="83"/>
      <c r="Q348" s="83"/>
      <c r="R348" s="83"/>
      <c r="S348" s="83"/>
      <c r="T348" s="83"/>
      <c r="U348" s="83"/>
      <c r="V348" s="83"/>
      <c r="W348" s="83"/>
      <c r="X348" s="83"/>
      <c r="Y348" s="83"/>
      <c r="Z348" s="83"/>
    </row>
    <row r="349" spans="1:26" ht="15.75" customHeight="1">
      <c r="A349" s="83"/>
      <c r="B349" s="83"/>
      <c r="C349" s="32"/>
      <c r="D349" s="83"/>
      <c r="E349" s="83"/>
      <c r="F349" s="83"/>
      <c r="G349" s="32"/>
      <c r="H349" s="32"/>
      <c r="I349" s="32"/>
      <c r="J349" s="32"/>
      <c r="K349" s="32"/>
      <c r="L349" s="83"/>
      <c r="M349" s="83"/>
      <c r="N349" s="83"/>
      <c r="O349" s="83"/>
      <c r="P349" s="83"/>
      <c r="Q349" s="83"/>
      <c r="R349" s="83"/>
      <c r="S349" s="83"/>
      <c r="T349" s="83"/>
      <c r="U349" s="83"/>
      <c r="V349" s="83"/>
      <c r="W349" s="83"/>
      <c r="X349" s="83"/>
      <c r="Y349" s="83"/>
      <c r="Z349" s="83"/>
    </row>
    <row r="350" spans="1:26" ht="15.75" customHeight="1">
      <c r="A350" s="83"/>
      <c r="B350" s="83"/>
      <c r="C350" s="32"/>
      <c r="D350" s="83"/>
      <c r="E350" s="83"/>
      <c r="F350" s="83"/>
      <c r="G350" s="32"/>
      <c r="H350" s="32"/>
      <c r="I350" s="32"/>
      <c r="J350" s="32"/>
      <c r="K350" s="32"/>
      <c r="L350" s="83"/>
      <c r="M350" s="83"/>
      <c r="N350" s="83"/>
      <c r="O350" s="83"/>
      <c r="P350" s="83"/>
      <c r="Q350" s="83"/>
      <c r="R350" s="83"/>
      <c r="S350" s="83"/>
      <c r="T350" s="83"/>
      <c r="U350" s="83"/>
      <c r="V350" s="83"/>
      <c r="W350" s="83"/>
      <c r="X350" s="83"/>
      <c r="Y350" s="83"/>
      <c r="Z350" s="83"/>
    </row>
    <row r="351" spans="1:26" ht="15.75" customHeight="1">
      <c r="A351" s="83"/>
      <c r="B351" s="83"/>
      <c r="C351" s="32"/>
      <c r="D351" s="83"/>
      <c r="E351" s="83"/>
      <c r="F351" s="83"/>
      <c r="G351" s="32"/>
      <c r="H351" s="32"/>
      <c r="I351" s="32"/>
      <c r="J351" s="32"/>
      <c r="K351" s="32"/>
      <c r="L351" s="83"/>
      <c r="M351" s="83"/>
      <c r="N351" s="83"/>
      <c r="O351" s="83"/>
      <c r="P351" s="83"/>
      <c r="Q351" s="83"/>
      <c r="R351" s="83"/>
      <c r="S351" s="83"/>
      <c r="T351" s="83"/>
      <c r="U351" s="83"/>
      <c r="V351" s="83"/>
      <c r="W351" s="83"/>
      <c r="X351" s="83"/>
      <c r="Y351" s="83"/>
      <c r="Z351" s="83"/>
    </row>
    <row r="352" spans="1:26" ht="15.75" customHeight="1">
      <c r="A352" s="83"/>
      <c r="B352" s="83"/>
      <c r="C352" s="32"/>
      <c r="D352" s="83"/>
      <c r="E352" s="83"/>
      <c r="F352" s="83"/>
      <c r="G352" s="32"/>
      <c r="H352" s="32"/>
      <c r="I352" s="32"/>
      <c r="J352" s="32"/>
      <c r="K352" s="32"/>
      <c r="L352" s="83"/>
      <c r="M352" s="83"/>
      <c r="N352" s="83"/>
      <c r="O352" s="83"/>
      <c r="P352" s="83"/>
      <c r="Q352" s="83"/>
      <c r="R352" s="83"/>
      <c r="S352" s="83"/>
      <c r="T352" s="83"/>
      <c r="U352" s="83"/>
      <c r="V352" s="83"/>
      <c r="W352" s="83"/>
      <c r="X352" s="83"/>
      <c r="Y352" s="83"/>
      <c r="Z352" s="83"/>
    </row>
    <row r="353" spans="1:26" ht="15.75" customHeight="1">
      <c r="A353" s="83"/>
      <c r="B353" s="83"/>
      <c r="C353" s="32"/>
      <c r="D353" s="83"/>
      <c r="E353" s="83"/>
      <c r="F353" s="83"/>
      <c r="G353" s="32"/>
      <c r="H353" s="32"/>
      <c r="I353" s="32"/>
      <c r="J353" s="32"/>
      <c r="K353" s="32"/>
      <c r="L353" s="83"/>
      <c r="M353" s="83"/>
      <c r="N353" s="83"/>
      <c r="O353" s="83"/>
      <c r="P353" s="83"/>
      <c r="Q353" s="83"/>
      <c r="R353" s="83"/>
      <c r="S353" s="83"/>
      <c r="T353" s="83"/>
      <c r="U353" s="83"/>
      <c r="V353" s="83"/>
      <c r="W353" s="83"/>
      <c r="X353" s="83"/>
      <c r="Y353" s="83"/>
      <c r="Z353" s="83"/>
    </row>
    <row r="354" spans="1:26" ht="15.75" customHeight="1">
      <c r="A354" s="83"/>
      <c r="B354" s="83"/>
      <c r="C354" s="32"/>
      <c r="D354" s="83"/>
      <c r="E354" s="83"/>
      <c r="F354" s="83"/>
      <c r="G354" s="32"/>
      <c r="H354" s="32"/>
      <c r="I354" s="32"/>
      <c r="J354" s="32"/>
      <c r="K354" s="32"/>
      <c r="L354" s="83"/>
      <c r="M354" s="83"/>
      <c r="N354" s="83"/>
      <c r="O354" s="83"/>
      <c r="P354" s="83"/>
      <c r="Q354" s="83"/>
      <c r="R354" s="83"/>
      <c r="S354" s="83"/>
      <c r="T354" s="83"/>
      <c r="U354" s="83"/>
      <c r="V354" s="83"/>
      <c r="W354" s="83"/>
      <c r="X354" s="83"/>
      <c r="Y354" s="83"/>
      <c r="Z354" s="83"/>
    </row>
    <row r="355" spans="1:26" ht="15.75" customHeight="1">
      <c r="A355" s="83"/>
      <c r="B355" s="83"/>
      <c r="C355" s="32"/>
      <c r="D355" s="83"/>
      <c r="E355" s="83"/>
      <c r="F355" s="83"/>
      <c r="G355" s="32"/>
      <c r="H355" s="32"/>
      <c r="I355" s="32"/>
      <c r="J355" s="32"/>
      <c r="K355" s="32"/>
      <c r="L355" s="83"/>
      <c r="M355" s="83"/>
      <c r="N355" s="83"/>
      <c r="O355" s="83"/>
      <c r="P355" s="83"/>
      <c r="Q355" s="83"/>
      <c r="R355" s="83"/>
      <c r="S355" s="83"/>
      <c r="T355" s="83"/>
      <c r="U355" s="83"/>
      <c r="V355" s="83"/>
      <c r="W355" s="83"/>
      <c r="X355" s="83"/>
      <c r="Y355" s="83"/>
      <c r="Z355" s="83"/>
    </row>
    <row r="356" spans="1:26" ht="15.75" customHeight="1">
      <c r="A356" s="83"/>
      <c r="B356" s="83"/>
      <c r="C356" s="32"/>
      <c r="D356" s="83"/>
      <c r="E356" s="83"/>
      <c r="F356" s="83"/>
      <c r="G356" s="32"/>
      <c r="H356" s="32"/>
      <c r="I356" s="32"/>
      <c r="J356" s="32"/>
      <c r="K356" s="32"/>
      <c r="L356" s="83"/>
      <c r="M356" s="83"/>
      <c r="N356" s="83"/>
      <c r="O356" s="83"/>
      <c r="P356" s="83"/>
      <c r="Q356" s="83"/>
      <c r="R356" s="83"/>
      <c r="S356" s="83"/>
      <c r="T356" s="83"/>
      <c r="U356" s="83"/>
      <c r="V356" s="83"/>
      <c r="W356" s="83"/>
      <c r="X356" s="83"/>
      <c r="Y356" s="83"/>
      <c r="Z356" s="83"/>
    </row>
    <row r="357" spans="1:26" ht="15.75" customHeight="1">
      <c r="A357" s="83"/>
      <c r="B357" s="83"/>
      <c r="C357" s="32"/>
      <c r="D357" s="83"/>
      <c r="E357" s="83"/>
      <c r="F357" s="83"/>
      <c r="G357" s="32"/>
      <c r="H357" s="32"/>
      <c r="I357" s="32"/>
      <c r="J357" s="32"/>
      <c r="K357" s="32"/>
      <c r="L357" s="83"/>
      <c r="M357" s="83"/>
      <c r="N357" s="83"/>
      <c r="O357" s="83"/>
      <c r="P357" s="83"/>
      <c r="Q357" s="83"/>
      <c r="R357" s="83"/>
      <c r="S357" s="83"/>
      <c r="T357" s="83"/>
      <c r="U357" s="83"/>
      <c r="V357" s="83"/>
      <c r="W357" s="83"/>
      <c r="X357" s="83"/>
      <c r="Y357" s="83"/>
      <c r="Z357" s="83"/>
    </row>
    <row r="358" spans="1:26" ht="15.75" customHeight="1">
      <c r="A358" s="83"/>
      <c r="B358" s="83"/>
      <c r="C358" s="32"/>
      <c r="D358" s="83"/>
      <c r="E358" s="83"/>
      <c r="F358" s="83"/>
      <c r="G358" s="32"/>
      <c r="H358" s="32"/>
      <c r="I358" s="32"/>
      <c r="J358" s="32"/>
      <c r="K358" s="32"/>
      <c r="L358" s="83"/>
      <c r="M358" s="83"/>
      <c r="N358" s="83"/>
      <c r="O358" s="83"/>
      <c r="P358" s="83"/>
      <c r="Q358" s="83"/>
      <c r="R358" s="83"/>
      <c r="S358" s="83"/>
      <c r="T358" s="83"/>
      <c r="U358" s="83"/>
      <c r="V358" s="83"/>
      <c r="W358" s="83"/>
      <c r="X358" s="83"/>
      <c r="Y358" s="83"/>
      <c r="Z358" s="83"/>
    </row>
    <row r="359" spans="1:26" ht="15.75" customHeight="1">
      <c r="A359" s="83"/>
      <c r="B359" s="83"/>
      <c r="C359" s="32"/>
      <c r="D359" s="83"/>
      <c r="E359" s="83"/>
      <c r="F359" s="83"/>
      <c r="G359" s="32"/>
      <c r="H359" s="32"/>
      <c r="I359" s="32"/>
      <c r="J359" s="32"/>
      <c r="K359" s="32"/>
      <c r="L359" s="83"/>
      <c r="M359" s="83"/>
      <c r="N359" s="83"/>
      <c r="O359" s="83"/>
      <c r="P359" s="83"/>
      <c r="Q359" s="83"/>
      <c r="R359" s="83"/>
      <c r="S359" s="83"/>
      <c r="T359" s="83"/>
      <c r="U359" s="83"/>
      <c r="V359" s="83"/>
      <c r="W359" s="83"/>
      <c r="X359" s="83"/>
      <c r="Y359" s="83"/>
      <c r="Z359" s="83"/>
    </row>
    <row r="360" spans="1:26" ht="15.75" customHeight="1">
      <c r="A360" s="83"/>
      <c r="B360" s="83"/>
      <c r="C360" s="32"/>
      <c r="D360" s="83"/>
      <c r="E360" s="83"/>
      <c r="F360" s="83"/>
      <c r="G360" s="32"/>
      <c r="H360" s="32"/>
      <c r="I360" s="32"/>
      <c r="J360" s="32"/>
      <c r="K360" s="32"/>
      <c r="L360" s="83"/>
      <c r="M360" s="83"/>
      <c r="N360" s="83"/>
      <c r="O360" s="83"/>
      <c r="P360" s="83"/>
      <c r="Q360" s="83"/>
      <c r="R360" s="83"/>
      <c r="S360" s="83"/>
      <c r="T360" s="83"/>
      <c r="U360" s="83"/>
      <c r="V360" s="83"/>
      <c r="W360" s="83"/>
      <c r="X360" s="83"/>
      <c r="Y360" s="83"/>
      <c r="Z360" s="83"/>
    </row>
    <row r="361" spans="1:26" ht="15.75" customHeight="1">
      <c r="A361" s="83"/>
      <c r="B361" s="83"/>
      <c r="C361" s="32"/>
      <c r="D361" s="83"/>
      <c r="E361" s="83"/>
      <c r="F361" s="83"/>
      <c r="G361" s="32"/>
      <c r="H361" s="32"/>
      <c r="I361" s="32"/>
      <c r="J361" s="32"/>
      <c r="K361" s="32"/>
      <c r="L361" s="83"/>
      <c r="M361" s="83"/>
      <c r="N361" s="83"/>
      <c r="O361" s="83"/>
      <c r="P361" s="83"/>
      <c r="Q361" s="83"/>
      <c r="R361" s="83"/>
      <c r="S361" s="83"/>
      <c r="T361" s="83"/>
      <c r="U361" s="83"/>
      <c r="V361" s="83"/>
      <c r="W361" s="83"/>
      <c r="X361" s="83"/>
      <c r="Y361" s="83"/>
      <c r="Z361" s="83"/>
    </row>
    <row r="362" spans="1:26" ht="15.75" customHeight="1">
      <c r="A362" s="83"/>
      <c r="B362" s="83"/>
      <c r="C362" s="32"/>
      <c r="D362" s="83"/>
      <c r="E362" s="83"/>
      <c r="F362" s="83"/>
      <c r="G362" s="32"/>
      <c r="H362" s="32"/>
      <c r="I362" s="32"/>
      <c r="J362" s="32"/>
      <c r="K362" s="32"/>
      <c r="L362" s="83"/>
      <c r="M362" s="83"/>
      <c r="N362" s="83"/>
      <c r="O362" s="83"/>
      <c r="P362" s="83"/>
      <c r="Q362" s="83"/>
      <c r="R362" s="83"/>
      <c r="S362" s="83"/>
      <c r="T362" s="83"/>
      <c r="U362" s="83"/>
      <c r="V362" s="83"/>
      <c r="W362" s="83"/>
      <c r="X362" s="83"/>
      <c r="Y362" s="83"/>
      <c r="Z362" s="83"/>
    </row>
    <row r="363" spans="1:26" ht="15.75" customHeight="1">
      <c r="A363" s="83"/>
      <c r="B363" s="83"/>
      <c r="C363" s="32"/>
      <c r="D363" s="83"/>
      <c r="E363" s="83"/>
      <c r="F363" s="83"/>
      <c r="G363" s="32"/>
      <c r="H363" s="32"/>
      <c r="I363" s="32"/>
      <c r="J363" s="32"/>
      <c r="K363" s="32"/>
      <c r="L363" s="83"/>
      <c r="M363" s="83"/>
      <c r="N363" s="83"/>
      <c r="O363" s="83"/>
      <c r="P363" s="83"/>
      <c r="Q363" s="83"/>
      <c r="R363" s="83"/>
      <c r="S363" s="83"/>
      <c r="T363" s="83"/>
      <c r="U363" s="83"/>
      <c r="V363" s="83"/>
      <c r="W363" s="83"/>
      <c r="X363" s="83"/>
      <c r="Y363" s="83"/>
      <c r="Z363" s="83"/>
    </row>
    <row r="364" spans="1:26" ht="15.75" customHeight="1">
      <c r="A364" s="83"/>
      <c r="B364" s="83"/>
      <c r="C364" s="32"/>
      <c r="D364" s="83"/>
      <c r="E364" s="83"/>
      <c r="F364" s="83"/>
      <c r="G364" s="32"/>
      <c r="H364" s="32"/>
      <c r="I364" s="32"/>
      <c r="J364" s="32"/>
      <c r="K364" s="32"/>
      <c r="L364" s="83"/>
      <c r="M364" s="83"/>
      <c r="N364" s="83"/>
      <c r="O364" s="83"/>
      <c r="P364" s="83"/>
      <c r="Q364" s="83"/>
      <c r="R364" s="83"/>
      <c r="S364" s="83"/>
      <c r="T364" s="83"/>
      <c r="U364" s="83"/>
      <c r="V364" s="83"/>
      <c r="W364" s="83"/>
      <c r="X364" s="83"/>
      <c r="Y364" s="83"/>
      <c r="Z364" s="83"/>
    </row>
    <row r="365" spans="1:26" ht="15.75" customHeight="1">
      <c r="A365" s="83"/>
      <c r="B365" s="83"/>
      <c r="C365" s="32"/>
      <c r="D365" s="83"/>
      <c r="E365" s="83"/>
      <c r="F365" s="83"/>
      <c r="G365" s="32"/>
      <c r="H365" s="32"/>
      <c r="I365" s="32"/>
      <c r="J365" s="32"/>
      <c r="K365" s="32"/>
      <c r="L365" s="83"/>
      <c r="M365" s="83"/>
      <c r="N365" s="83"/>
      <c r="O365" s="83"/>
      <c r="P365" s="83"/>
      <c r="Q365" s="83"/>
      <c r="R365" s="83"/>
      <c r="S365" s="83"/>
      <c r="T365" s="83"/>
      <c r="U365" s="83"/>
      <c r="V365" s="83"/>
      <c r="W365" s="83"/>
      <c r="X365" s="83"/>
      <c r="Y365" s="83"/>
      <c r="Z365" s="83"/>
    </row>
    <row r="366" spans="1:26" ht="15.75" customHeight="1">
      <c r="A366" s="83"/>
      <c r="B366" s="83"/>
      <c r="C366" s="32"/>
      <c r="D366" s="83"/>
      <c r="E366" s="83"/>
      <c r="F366" s="83"/>
      <c r="G366" s="32"/>
      <c r="H366" s="32"/>
      <c r="I366" s="32"/>
      <c r="J366" s="32"/>
      <c r="K366" s="32"/>
      <c r="L366" s="83"/>
      <c r="M366" s="83"/>
      <c r="N366" s="83"/>
      <c r="O366" s="83"/>
      <c r="P366" s="83"/>
      <c r="Q366" s="83"/>
      <c r="R366" s="83"/>
      <c r="S366" s="83"/>
      <c r="T366" s="83"/>
      <c r="U366" s="83"/>
      <c r="V366" s="83"/>
      <c r="W366" s="83"/>
      <c r="X366" s="83"/>
      <c r="Y366" s="83"/>
      <c r="Z366" s="83"/>
    </row>
    <row r="367" spans="1:26" ht="15.75" customHeight="1">
      <c r="A367" s="83"/>
      <c r="B367" s="83"/>
      <c r="C367" s="32"/>
      <c r="D367" s="83"/>
      <c r="E367" s="83"/>
      <c r="F367" s="83"/>
      <c r="G367" s="32"/>
      <c r="H367" s="32"/>
      <c r="I367" s="32"/>
      <c r="J367" s="32"/>
      <c r="K367" s="32"/>
      <c r="L367" s="83"/>
      <c r="M367" s="83"/>
      <c r="N367" s="83"/>
      <c r="O367" s="83"/>
      <c r="P367" s="83"/>
      <c r="Q367" s="83"/>
      <c r="R367" s="83"/>
      <c r="S367" s="83"/>
      <c r="T367" s="83"/>
      <c r="U367" s="83"/>
      <c r="V367" s="83"/>
      <c r="W367" s="83"/>
      <c r="X367" s="83"/>
      <c r="Y367" s="83"/>
      <c r="Z367" s="83"/>
    </row>
    <row r="368" spans="1:26" ht="15.75" customHeight="1">
      <c r="A368" s="83"/>
      <c r="B368" s="83"/>
      <c r="C368" s="32"/>
      <c r="D368" s="83"/>
      <c r="E368" s="83"/>
      <c r="F368" s="83"/>
      <c r="G368" s="32"/>
      <c r="H368" s="32"/>
      <c r="I368" s="32"/>
      <c r="J368" s="32"/>
      <c r="K368" s="32"/>
      <c r="L368" s="83"/>
      <c r="M368" s="83"/>
      <c r="N368" s="83"/>
      <c r="O368" s="83"/>
      <c r="P368" s="83"/>
      <c r="Q368" s="83"/>
      <c r="R368" s="83"/>
      <c r="S368" s="83"/>
      <c r="T368" s="83"/>
      <c r="U368" s="83"/>
      <c r="V368" s="83"/>
      <c r="W368" s="83"/>
      <c r="X368" s="83"/>
      <c r="Y368" s="83"/>
      <c r="Z368" s="83"/>
    </row>
    <row r="369" spans="1:26" ht="15.75" customHeight="1">
      <c r="A369" s="83"/>
      <c r="B369" s="83"/>
      <c r="C369" s="32"/>
      <c r="D369" s="83"/>
      <c r="E369" s="83"/>
      <c r="F369" s="83"/>
      <c r="G369" s="32"/>
      <c r="H369" s="32"/>
      <c r="I369" s="32"/>
      <c r="J369" s="32"/>
      <c r="K369" s="32"/>
      <c r="L369" s="83"/>
      <c r="M369" s="83"/>
      <c r="N369" s="83"/>
      <c r="O369" s="83"/>
      <c r="P369" s="83"/>
      <c r="Q369" s="83"/>
      <c r="R369" s="83"/>
      <c r="S369" s="83"/>
      <c r="T369" s="83"/>
      <c r="U369" s="83"/>
      <c r="V369" s="83"/>
      <c r="W369" s="83"/>
      <c r="X369" s="83"/>
      <c r="Y369" s="83"/>
      <c r="Z369" s="83"/>
    </row>
    <row r="370" spans="1:26" ht="15.75" customHeight="1">
      <c r="A370" s="83"/>
      <c r="B370" s="83"/>
      <c r="C370" s="32"/>
      <c r="D370" s="83"/>
      <c r="E370" s="83"/>
      <c r="F370" s="83"/>
      <c r="G370" s="32"/>
      <c r="H370" s="32"/>
      <c r="I370" s="32"/>
      <c r="J370" s="32"/>
      <c r="K370" s="32"/>
      <c r="L370" s="83"/>
      <c r="M370" s="83"/>
      <c r="N370" s="83"/>
      <c r="O370" s="83"/>
      <c r="P370" s="83"/>
      <c r="Q370" s="83"/>
      <c r="R370" s="83"/>
      <c r="S370" s="83"/>
      <c r="T370" s="83"/>
      <c r="U370" s="83"/>
      <c r="V370" s="83"/>
      <c r="W370" s="83"/>
      <c r="X370" s="83"/>
      <c r="Y370" s="83"/>
      <c r="Z370" s="83"/>
    </row>
    <row r="371" spans="1:26" ht="15.75" customHeight="1">
      <c r="A371" s="83"/>
      <c r="B371" s="83"/>
      <c r="C371" s="32"/>
      <c r="D371" s="83"/>
      <c r="E371" s="83"/>
      <c r="F371" s="83"/>
      <c r="G371" s="32"/>
      <c r="H371" s="32"/>
      <c r="I371" s="32"/>
      <c r="J371" s="32"/>
      <c r="K371" s="32"/>
      <c r="L371" s="83"/>
      <c r="M371" s="83"/>
      <c r="N371" s="83"/>
      <c r="O371" s="83"/>
      <c r="P371" s="83"/>
      <c r="Q371" s="83"/>
      <c r="R371" s="83"/>
      <c r="S371" s="83"/>
      <c r="T371" s="83"/>
      <c r="U371" s="83"/>
      <c r="V371" s="83"/>
      <c r="W371" s="83"/>
      <c r="X371" s="83"/>
      <c r="Y371" s="83"/>
      <c r="Z371" s="83"/>
    </row>
    <row r="372" spans="1:26" ht="15.75" customHeight="1">
      <c r="A372" s="83"/>
      <c r="B372" s="83"/>
      <c r="C372" s="32"/>
      <c r="D372" s="83"/>
      <c r="E372" s="83"/>
      <c r="F372" s="83"/>
      <c r="G372" s="32"/>
      <c r="H372" s="32"/>
      <c r="I372" s="32"/>
      <c r="J372" s="32"/>
      <c r="K372" s="32"/>
      <c r="L372" s="83"/>
      <c r="M372" s="83"/>
      <c r="N372" s="83"/>
      <c r="O372" s="83"/>
      <c r="P372" s="83"/>
      <c r="Q372" s="83"/>
      <c r="R372" s="83"/>
      <c r="S372" s="83"/>
      <c r="T372" s="83"/>
      <c r="U372" s="83"/>
      <c r="V372" s="83"/>
      <c r="W372" s="83"/>
      <c r="X372" s="83"/>
      <c r="Y372" s="83"/>
      <c r="Z372" s="83"/>
    </row>
    <row r="373" spans="1:26" ht="15.75" customHeight="1">
      <c r="A373" s="83"/>
      <c r="B373" s="83"/>
      <c r="C373" s="32"/>
      <c r="D373" s="83"/>
      <c r="E373" s="83"/>
      <c r="F373" s="83"/>
      <c r="G373" s="32"/>
      <c r="H373" s="32"/>
      <c r="I373" s="32"/>
      <c r="J373" s="32"/>
      <c r="K373" s="32"/>
      <c r="L373" s="83"/>
      <c r="M373" s="83"/>
      <c r="N373" s="83"/>
      <c r="O373" s="83"/>
      <c r="P373" s="83"/>
      <c r="Q373" s="83"/>
      <c r="R373" s="83"/>
      <c r="S373" s="83"/>
      <c r="T373" s="83"/>
      <c r="U373" s="83"/>
      <c r="V373" s="83"/>
      <c r="W373" s="83"/>
      <c r="X373" s="83"/>
      <c r="Y373" s="83"/>
      <c r="Z373" s="83"/>
    </row>
    <row r="374" spans="1:26" ht="15.75" customHeight="1">
      <c r="A374" s="83"/>
      <c r="B374" s="83"/>
      <c r="C374" s="32"/>
      <c r="D374" s="83"/>
      <c r="E374" s="83"/>
      <c r="F374" s="83"/>
      <c r="G374" s="32"/>
      <c r="H374" s="32"/>
      <c r="I374" s="32"/>
      <c r="J374" s="32"/>
      <c r="K374" s="32"/>
      <c r="L374" s="83"/>
      <c r="M374" s="83"/>
      <c r="N374" s="83"/>
      <c r="O374" s="83"/>
      <c r="P374" s="83"/>
      <c r="Q374" s="83"/>
      <c r="R374" s="83"/>
      <c r="S374" s="83"/>
      <c r="T374" s="83"/>
      <c r="U374" s="83"/>
      <c r="V374" s="83"/>
      <c r="W374" s="83"/>
      <c r="X374" s="83"/>
      <c r="Y374" s="83"/>
      <c r="Z374" s="83"/>
    </row>
    <row r="375" spans="1:26" ht="15.75" customHeight="1">
      <c r="A375" s="83"/>
      <c r="B375" s="83"/>
      <c r="C375" s="32"/>
      <c r="D375" s="83"/>
      <c r="E375" s="83"/>
      <c r="F375" s="83"/>
      <c r="G375" s="32"/>
      <c r="H375" s="32"/>
      <c r="I375" s="32"/>
      <c r="J375" s="32"/>
      <c r="K375" s="32"/>
      <c r="L375" s="83"/>
      <c r="M375" s="83"/>
      <c r="N375" s="83"/>
      <c r="O375" s="83"/>
      <c r="P375" s="83"/>
      <c r="Q375" s="83"/>
      <c r="R375" s="83"/>
      <c r="S375" s="83"/>
      <c r="T375" s="83"/>
      <c r="U375" s="83"/>
      <c r="V375" s="83"/>
      <c r="W375" s="83"/>
      <c r="X375" s="83"/>
      <c r="Y375" s="83"/>
      <c r="Z375" s="83"/>
    </row>
    <row r="376" spans="1:26" ht="15.75" customHeight="1">
      <c r="A376" s="83"/>
      <c r="B376" s="83"/>
      <c r="C376" s="32"/>
      <c r="D376" s="83"/>
      <c r="E376" s="83"/>
      <c r="F376" s="83"/>
      <c r="G376" s="32"/>
      <c r="H376" s="32"/>
      <c r="I376" s="32"/>
      <c r="J376" s="32"/>
      <c r="K376" s="32"/>
      <c r="L376" s="83"/>
      <c r="M376" s="83"/>
      <c r="N376" s="83"/>
      <c r="O376" s="83"/>
      <c r="P376" s="83"/>
      <c r="Q376" s="83"/>
      <c r="R376" s="83"/>
      <c r="S376" s="83"/>
      <c r="T376" s="83"/>
      <c r="U376" s="83"/>
      <c r="V376" s="83"/>
      <c r="W376" s="83"/>
      <c r="X376" s="83"/>
      <c r="Y376" s="83"/>
      <c r="Z376" s="83"/>
    </row>
    <row r="377" spans="1:26" ht="15.75" customHeight="1">
      <c r="A377" s="83"/>
      <c r="B377" s="83"/>
      <c r="C377" s="32"/>
      <c r="D377" s="83"/>
      <c r="E377" s="83"/>
      <c r="F377" s="83"/>
      <c r="G377" s="32"/>
      <c r="H377" s="32"/>
      <c r="I377" s="32"/>
      <c r="J377" s="32"/>
      <c r="K377" s="32"/>
      <c r="L377" s="83"/>
      <c r="M377" s="83"/>
      <c r="N377" s="83"/>
      <c r="O377" s="83"/>
      <c r="P377" s="83"/>
      <c r="Q377" s="83"/>
      <c r="R377" s="83"/>
      <c r="S377" s="83"/>
      <c r="T377" s="83"/>
      <c r="U377" s="83"/>
      <c r="V377" s="83"/>
      <c r="W377" s="83"/>
      <c r="X377" s="83"/>
      <c r="Y377" s="83"/>
      <c r="Z377" s="83"/>
    </row>
    <row r="378" spans="1:26" ht="15.75" customHeight="1">
      <c r="A378" s="83"/>
      <c r="B378" s="83"/>
      <c r="C378" s="32"/>
      <c r="D378" s="83"/>
      <c r="E378" s="83"/>
      <c r="F378" s="83"/>
      <c r="G378" s="32"/>
      <c r="H378" s="32"/>
      <c r="I378" s="32"/>
      <c r="J378" s="32"/>
      <c r="K378" s="32"/>
      <c r="L378" s="83"/>
      <c r="M378" s="83"/>
      <c r="N378" s="83"/>
      <c r="O378" s="83"/>
      <c r="P378" s="83"/>
      <c r="Q378" s="83"/>
      <c r="R378" s="83"/>
      <c r="S378" s="83"/>
      <c r="T378" s="83"/>
      <c r="U378" s="83"/>
      <c r="V378" s="83"/>
      <c r="W378" s="83"/>
      <c r="X378" s="83"/>
      <c r="Y378" s="83"/>
      <c r="Z378" s="83"/>
    </row>
    <row r="379" spans="1:26" ht="15.75" customHeight="1">
      <c r="A379" s="83"/>
      <c r="B379" s="83"/>
      <c r="C379" s="32"/>
      <c r="D379" s="83"/>
      <c r="E379" s="83"/>
      <c r="F379" s="83"/>
      <c r="G379" s="32"/>
      <c r="H379" s="32"/>
      <c r="I379" s="32"/>
      <c r="J379" s="32"/>
      <c r="K379" s="32"/>
      <c r="L379" s="83"/>
      <c r="M379" s="83"/>
      <c r="N379" s="83"/>
      <c r="O379" s="83"/>
      <c r="P379" s="83"/>
      <c r="Q379" s="83"/>
      <c r="R379" s="83"/>
      <c r="S379" s="83"/>
      <c r="T379" s="83"/>
      <c r="U379" s="83"/>
      <c r="V379" s="83"/>
      <c r="W379" s="83"/>
      <c r="X379" s="83"/>
      <c r="Y379" s="83"/>
      <c r="Z379" s="83"/>
    </row>
    <row r="380" spans="1:26" ht="15.75" customHeight="1">
      <c r="A380" s="83"/>
      <c r="B380" s="83"/>
      <c r="C380" s="32"/>
      <c r="D380" s="83"/>
      <c r="E380" s="83"/>
      <c r="F380" s="83"/>
      <c r="G380" s="32"/>
      <c r="H380" s="32"/>
      <c r="I380" s="32"/>
      <c r="J380" s="32"/>
      <c r="K380" s="32"/>
      <c r="L380" s="83"/>
      <c r="M380" s="83"/>
      <c r="N380" s="83"/>
      <c r="O380" s="83"/>
      <c r="P380" s="83"/>
      <c r="Q380" s="83"/>
      <c r="R380" s="83"/>
      <c r="S380" s="83"/>
      <c r="T380" s="83"/>
      <c r="U380" s="83"/>
      <c r="V380" s="83"/>
      <c r="W380" s="83"/>
      <c r="X380" s="83"/>
      <c r="Y380" s="83"/>
      <c r="Z380" s="83"/>
    </row>
    <row r="381" spans="1:26" ht="15.75" customHeight="1">
      <c r="A381" s="83"/>
      <c r="B381" s="83"/>
      <c r="C381" s="32"/>
      <c r="D381" s="83"/>
      <c r="E381" s="83"/>
      <c r="F381" s="83"/>
      <c r="G381" s="32"/>
      <c r="H381" s="32"/>
      <c r="I381" s="32"/>
      <c r="J381" s="32"/>
      <c r="K381" s="32"/>
      <c r="L381" s="83"/>
      <c r="M381" s="83"/>
      <c r="N381" s="83"/>
      <c r="O381" s="83"/>
      <c r="P381" s="83"/>
      <c r="Q381" s="83"/>
      <c r="R381" s="83"/>
      <c r="S381" s="83"/>
      <c r="T381" s="83"/>
      <c r="U381" s="83"/>
      <c r="V381" s="83"/>
      <c r="W381" s="83"/>
      <c r="X381" s="83"/>
      <c r="Y381" s="83"/>
      <c r="Z381" s="83"/>
    </row>
    <row r="382" spans="1:26" ht="15.75" customHeight="1">
      <c r="A382" s="83"/>
      <c r="B382" s="83"/>
      <c r="C382" s="32"/>
      <c r="D382" s="83"/>
      <c r="E382" s="83"/>
      <c r="F382" s="83"/>
      <c r="G382" s="32"/>
      <c r="H382" s="32"/>
      <c r="I382" s="32"/>
      <c r="J382" s="32"/>
      <c r="K382" s="32"/>
      <c r="L382" s="83"/>
      <c r="M382" s="83"/>
      <c r="N382" s="83"/>
      <c r="O382" s="83"/>
      <c r="P382" s="83"/>
      <c r="Q382" s="83"/>
      <c r="R382" s="83"/>
      <c r="S382" s="83"/>
      <c r="T382" s="83"/>
      <c r="U382" s="83"/>
      <c r="V382" s="83"/>
      <c r="W382" s="83"/>
      <c r="X382" s="83"/>
      <c r="Y382" s="83"/>
      <c r="Z382" s="83"/>
    </row>
    <row r="383" spans="1:26" ht="15.75" customHeight="1">
      <c r="A383" s="83"/>
      <c r="B383" s="83"/>
      <c r="C383" s="32"/>
      <c r="D383" s="83"/>
      <c r="E383" s="83"/>
      <c r="F383" s="83"/>
      <c r="G383" s="32"/>
      <c r="H383" s="32"/>
      <c r="I383" s="32"/>
      <c r="J383" s="32"/>
      <c r="K383" s="32"/>
      <c r="L383" s="83"/>
      <c r="M383" s="83"/>
      <c r="N383" s="83"/>
      <c r="O383" s="83"/>
      <c r="P383" s="83"/>
      <c r="Q383" s="83"/>
      <c r="R383" s="83"/>
      <c r="S383" s="83"/>
      <c r="T383" s="83"/>
      <c r="U383" s="83"/>
      <c r="V383" s="83"/>
      <c r="W383" s="83"/>
      <c r="X383" s="83"/>
      <c r="Y383" s="83"/>
      <c r="Z383" s="83"/>
    </row>
    <row r="384" spans="1:26" ht="15.75" customHeight="1">
      <c r="A384" s="83"/>
      <c r="B384" s="83"/>
      <c r="C384" s="32"/>
      <c r="D384" s="83"/>
      <c r="E384" s="83"/>
      <c r="F384" s="83"/>
      <c r="G384" s="32"/>
      <c r="H384" s="32"/>
      <c r="I384" s="32"/>
      <c r="J384" s="32"/>
      <c r="K384" s="32"/>
      <c r="L384" s="83"/>
      <c r="M384" s="83"/>
      <c r="N384" s="83"/>
      <c r="O384" s="83"/>
      <c r="P384" s="83"/>
      <c r="Q384" s="83"/>
      <c r="R384" s="83"/>
      <c r="S384" s="83"/>
      <c r="T384" s="83"/>
      <c r="U384" s="83"/>
      <c r="V384" s="83"/>
      <c r="W384" s="83"/>
      <c r="X384" s="83"/>
      <c r="Y384" s="83"/>
      <c r="Z384" s="83"/>
    </row>
    <row r="385" spans="1:26" ht="15.75" customHeight="1">
      <c r="A385" s="83"/>
      <c r="B385" s="83"/>
      <c r="C385" s="32"/>
      <c r="D385" s="83"/>
      <c r="E385" s="83"/>
      <c r="F385" s="83"/>
      <c r="G385" s="32"/>
      <c r="H385" s="32"/>
      <c r="I385" s="32"/>
      <c r="J385" s="32"/>
      <c r="K385" s="32"/>
      <c r="L385" s="83"/>
      <c r="M385" s="83"/>
      <c r="N385" s="83"/>
      <c r="O385" s="83"/>
      <c r="P385" s="83"/>
      <c r="Q385" s="83"/>
      <c r="R385" s="83"/>
      <c r="S385" s="83"/>
      <c r="T385" s="83"/>
      <c r="U385" s="83"/>
      <c r="V385" s="83"/>
      <c r="W385" s="83"/>
      <c r="X385" s="83"/>
      <c r="Y385" s="83"/>
      <c r="Z385" s="83"/>
    </row>
    <row r="386" spans="1:26" ht="15.75" customHeight="1">
      <c r="A386" s="83"/>
      <c r="B386" s="83"/>
      <c r="C386" s="32"/>
      <c r="D386" s="83"/>
      <c r="E386" s="83"/>
      <c r="F386" s="83"/>
      <c r="G386" s="32"/>
      <c r="H386" s="32"/>
      <c r="I386" s="32"/>
      <c r="J386" s="32"/>
      <c r="K386" s="32"/>
      <c r="L386" s="83"/>
      <c r="M386" s="83"/>
      <c r="N386" s="83"/>
      <c r="O386" s="83"/>
      <c r="P386" s="83"/>
      <c r="Q386" s="83"/>
      <c r="R386" s="83"/>
      <c r="S386" s="83"/>
      <c r="T386" s="83"/>
      <c r="U386" s="83"/>
      <c r="V386" s="83"/>
      <c r="W386" s="83"/>
      <c r="X386" s="83"/>
      <c r="Y386" s="83"/>
      <c r="Z386" s="83"/>
    </row>
    <row r="387" spans="1:26" ht="15.75" customHeight="1">
      <c r="A387" s="83"/>
      <c r="B387" s="83"/>
      <c r="C387" s="32"/>
      <c r="D387" s="83"/>
      <c r="E387" s="83"/>
      <c r="F387" s="83"/>
      <c r="G387" s="32"/>
      <c r="H387" s="32"/>
      <c r="I387" s="32"/>
      <c r="J387" s="32"/>
      <c r="K387" s="32"/>
      <c r="L387" s="83"/>
      <c r="M387" s="83"/>
      <c r="N387" s="83"/>
      <c r="O387" s="83"/>
      <c r="P387" s="83"/>
      <c r="Q387" s="83"/>
      <c r="R387" s="83"/>
      <c r="S387" s="83"/>
      <c r="T387" s="83"/>
      <c r="U387" s="83"/>
      <c r="V387" s="83"/>
      <c r="W387" s="83"/>
      <c r="X387" s="83"/>
      <c r="Y387" s="83"/>
      <c r="Z387" s="83"/>
    </row>
    <row r="388" spans="1:26" ht="15.75" customHeight="1">
      <c r="A388" s="83"/>
      <c r="B388" s="83"/>
      <c r="C388" s="32"/>
      <c r="D388" s="83"/>
      <c r="E388" s="83"/>
      <c r="F388" s="83"/>
      <c r="G388" s="32"/>
      <c r="H388" s="32"/>
      <c r="I388" s="32"/>
      <c r="J388" s="32"/>
      <c r="K388" s="32"/>
      <c r="L388" s="83"/>
      <c r="M388" s="83"/>
      <c r="N388" s="83"/>
      <c r="O388" s="83"/>
      <c r="P388" s="83"/>
      <c r="Q388" s="83"/>
      <c r="R388" s="83"/>
      <c r="S388" s="83"/>
      <c r="T388" s="83"/>
      <c r="U388" s="83"/>
      <c r="V388" s="83"/>
      <c r="W388" s="83"/>
      <c r="X388" s="83"/>
      <c r="Y388" s="83"/>
      <c r="Z388" s="83"/>
    </row>
    <row r="389" spans="1:26" ht="15.75" customHeight="1">
      <c r="A389" s="83"/>
      <c r="B389" s="83"/>
      <c r="C389" s="32"/>
      <c r="D389" s="83"/>
      <c r="E389" s="83"/>
      <c r="F389" s="83"/>
      <c r="G389" s="32"/>
      <c r="H389" s="32"/>
      <c r="I389" s="32"/>
      <c r="J389" s="32"/>
      <c r="K389" s="32"/>
      <c r="L389" s="83"/>
      <c r="M389" s="83"/>
      <c r="N389" s="83"/>
      <c r="O389" s="83"/>
      <c r="P389" s="83"/>
      <c r="Q389" s="83"/>
      <c r="R389" s="83"/>
      <c r="S389" s="83"/>
      <c r="T389" s="83"/>
      <c r="U389" s="83"/>
      <c r="V389" s="83"/>
      <c r="W389" s="83"/>
      <c r="X389" s="83"/>
      <c r="Y389" s="83"/>
      <c r="Z389" s="83"/>
    </row>
    <row r="390" spans="1:26" ht="15.75" customHeight="1">
      <c r="A390" s="83"/>
      <c r="B390" s="83"/>
      <c r="C390" s="32"/>
      <c r="D390" s="83"/>
      <c r="E390" s="83"/>
      <c r="F390" s="83"/>
      <c r="G390" s="32"/>
      <c r="H390" s="32"/>
      <c r="I390" s="32"/>
      <c r="J390" s="32"/>
      <c r="K390" s="32"/>
      <c r="L390" s="83"/>
      <c r="M390" s="83"/>
      <c r="N390" s="83"/>
      <c r="O390" s="83"/>
      <c r="P390" s="83"/>
      <c r="Q390" s="83"/>
      <c r="R390" s="83"/>
      <c r="S390" s="83"/>
      <c r="T390" s="83"/>
      <c r="U390" s="83"/>
      <c r="V390" s="83"/>
      <c r="W390" s="83"/>
      <c r="X390" s="83"/>
      <c r="Y390" s="83"/>
      <c r="Z390" s="83"/>
    </row>
    <row r="391" spans="1:26" ht="15.75" customHeight="1">
      <c r="A391" s="83"/>
      <c r="B391" s="83"/>
      <c r="C391" s="32"/>
      <c r="D391" s="83"/>
      <c r="E391" s="83"/>
      <c r="F391" s="83"/>
      <c r="G391" s="32"/>
      <c r="H391" s="32"/>
      <c r="I391" s="32"/>
      <c r="J391" s="32"/>
      <c r="K391" s="32"/>
      <c r="L391" s="83"/>
      <c r="M391" s="83"/>
      <c r="N391" s="83"/>
      <c r="O391" s="83"/>
      <c r="P391" s="83"/>
      <c r="Q391" s="83"/>
      <c r="R391" s="83"/>
      <c r="S391" s="83"/>
      <c r="T391" s="83"/>
      <c r="U391" s="83"/>
      <c r="V391" s="83"/>
      <c r="W391" s="83"/>
      <c r="X391" s="83"/>
      <c r="Y391" s="83"/>
      <c r="Z391" s="83"/>
    </row>
    <row r="392" spans="1:26" ht="15.75" customHeight="1">
      <c r="A392" s="83"/>
      <c r="B392" s="83"/>
      <c r="C392" s="32"/>
      <c r="D392" s="83"/>
      <c r="E392" s="83"/>
      <c r="F392" s="83"/>
      <c r="G392" s="32"/>
      <c r="H392" s="32"/>
      <c r="I392" s="32"/>
      <c r="J392" s="32"/>
      <c r="K392" s="32"/>
      <c r="L392" s="83"/>
      <c r="M392" s="83"/>
      <c r="N392" s="83"/>
      <c r="O392" s="83"/>
      <c r="P392" s="83"/>
      <c r="Q392" s="83"/>
      <c r="R392" s="83"/>
      <c r="S392" s="83"/>
      <c r="T392" s="83"/>
      <c r="U392" s="83"/>
      <c r="V392" s="83"/>
      <c r="W392" s="83"/>
      <c r="X392" s="83"/>
      <c r="Y392" s="83"/>
      <c r="Z392" s="83"/>
    </row>
    <row r="393" spans="1:26" ht="15.75" customHeight="1">
      <c r="A393" s="83"/>
      <c r="B393" s="83"/>
      <c r="C393" s="32"/>
      <c r="D393" s="83"/>
      <c r="E393" s="83"/>
      <c r="F393" s="83"/>
      <c r="G393" s="32"/>
      <c r="H393" s="32"/>
      <c r="I393" s="32"/>
      <c r="J393" s="32"/>
      <c r="K393" s="32"/>
      <c r="L393" s="83"/>
      <c r="M393" s="83"/>
      <c r="N393" s="83"/>
      <c r="O393" s="83"/>
      <c r="P393" s="83"/>
      <c r="Q393" s="83"/>
      <c r="R393" s="83"/>
      <c r="S393" s="83"/>
      <c r="T393" s="83"/>
      <c r="U393" s="83"/>
      <c r="V393" s="83"/>
      <c r="W393" s="83"/>
      <c r="X393" s="83"/>
      <c r="Y393" s="83"/>
      <c r="Z393" s="83"/>
    </row>
    <row r="394" spans="1:26" ht="15.75" customHeight="1">
      <c r="A394" s="83"/>
      <c r="B394" s="83"/>
      <c r="C394" s="32"/>
      <c r="D394" s="83"/>
      <c r="E394" s="83"/>
      <c r="F394" s="83"/>
      <c r="G394" s="32"/>
      <c r="H394" s="32"/>
      <c r="I394" s="32"/>
      <c r="J394" s="32"/>
      <c r="K394" s="32"/>
      <c r="L394" s="83"/>
      <c r="M394" s="83"/>
      <c r="N394" s="83"/>
      <c r="O394" s="83"/>
      <c r="P394" s="83"/>
      <c r="Q394" s="83"/>
      <c r="R394" s="83"/>
      <c r="S394" s="83"/>
      <c r="T394" s="83"/>
      <c r="U394" s="83"/>
      <c r="V394" s="83"/>
      <c r="W394" s="83"/>
      <c r="X394" s="83"/>
      <c r="Y394" s="83"/>
      <c r="Z394" s="83"/>
    </row>
    <row r="395" spans="1:26" ht="15.75" customHeight="1">
      <c r="A395" s="83"/>
      <c r="B395" s="83"/>
      <c r="C395" s="32"/>
      <c r="D395" s="83"/>
      <c r="E395" s="83"/>
      <c r="F395" s="83"/>
      <c r="G395" s="32"/>
      <c r="H395" s="32"/>
      <c r="I395" s="32"/>
      <c r="J395" s="32"/>
      <c r="K395" s="32"/>
      <c r="L395" s="83"/>
      <c r="M395" s="83"/>
      <c r="N395" s="83"/>
      <c r="O395" s="83"/>
      <c r="P395" s="83"/>
      <c r="Q395" s="83"/>
      <c r="R395" s="83"/>
      <c r="S395" s="83"/>
      <c r="T395" s="83"/>
      <c r="U395" s="83"/>
      <c r="V395" s="83"/>
      <c r="W395" s="83"/>
      <c r="X395" s="83"/>
      <c r="Y395" s="83"/>
      <c r="Z395" s="83"/>
    </row>
    <row r="396" spans="1:26" ht="15.75" customHeight="1">
      <c r="A396" s="83"/>
      <c r="B396" s="83"/>
      <c r="C396" s="32"/>
      <c r="D396" s="83"/>
      <c r="E396" s="83"/>
      <c r="F396" s="83"/>
      <c r="G396" s="32"/>
      <c r="H396" s="32"/>
      <c r="I396" s="32"/>
      <c r="J396" s="32"/>
      <c r="K396" s="32"/>
      <c r="L396" s="83"/>
      <c r="M396" s="83"/>
      <c r="N396" s="83"/>
      <c r="O396" s="83"/>
      <c r="P396" s="83"/>
      <c r="Q396" s="83"/>
      <c r="R396" s="83"/>
      <c r="S396" s="83"/>
      <c r="T396" s="83"/>
      <c r="U396" s="83"/>
      <c r="V396" s="83"/>
      <c r="W396" s="83"/>
      <c r="X396" s="83"/>
      <c r="Y396" s="83"/>
      <c r="Z396" s="83"/>
    </row>
    <row r="397" spans="1:26" ht="15.75" customHeight="1">
      <c r="A397" s="83"/>
      <c r="B397" s="83"/>
      <c r="C397" s="32"/>
      <c r="D397" s="83"/>
      <c r="E397" s="83"/>
      <c r="F397" s="83"/>
      <c r="G397" s="32"/>
      <c r="H397" s="32"/>
      <c r="I397" s="32"/>
      <c r="J397" s="32"/>
      <c r="K397" s="32"/>
      <c r="L397" s="83"/>
      <c r="M397" s="83"/>
      <c r="N397" s="83"/>
      <c r="O397" s="83"/>
      <c r="P397" s="83"/>
      <c r="Q397" s="83"/>
      <c r="R397" s="83"/>
      <c r="S397" s="83"/>
      <c r="T397" s="83"/>
      <c r="U397" s="83"/>
      <c r="V397" s="83"/>
      <c r="W397" s="83"/>
      <c r="X397" s="83"/>
      <c r="Y397" s="83"/>
      <c r="Z397" s="83"/>
    </row>
    <row r="398" spans="1:26" ht="15.75" customHeight="1">
      <c r="A398" s="83"/>
      <c r="B398" s="83"/>
      <c r="C398" s="32"/>
      <c r="D398" s="83"/>
      <c r="E398" s="83"/>
      <c r="F398" s="83"/>
      <c r="G398" s="32"/>
      <c r="H398" s="32"/>
      <c r="I398" s="32"/>
      <c r="J398" s="32"/>
      <c r="K398" s="32"/>
      <c r="L398" s="83"/>
      <c r="M398" s="83"/>
      <c r="N398" s="83"/>
      <c r="O398" s="83"/>
      <c r="P398" s="83"/>
      <c r="Q398" s="83"/>
      <c r="R398" s="83"/>
      <c r="S398" s="83"/>
      <c r="T398" s="83"/>
      <c r="U398" s="83"/>
      <c r="V398" s="83"/>
      <c r="W398" s="83"/>
      <c r="X398" s="83"/>
      <c r="Y398" s="83"/>
      <c r="Z398" s="83"/>
    </row>
    <row r="399" spans="1:26" ht="15.75" customHeight="1">
      <c r="A399" s="83"/>
      <c r="B399" s="83"/>
      <c r="C399" s="32"/>
      <c r="D399" s="83"/>
      <c r="E399" s="83"/>
      <c r="F399" s="83"/>
      <c r="G399" s="32"/>
      <c r="H399" s="32"/>
      <c r="I399" s="32"/>
      <c r="J399" s="32"/>
      <c r="K399" s="32"/>
      <c r="L399" s="83"/>
      <c r="M399" s="83"/>
      <c r="N399" s="83"/>
      <c r="O399" s="83"/>
      <c r="P399" s="83"/>
      <c r="Q399" s="83"/>
      <c r="R399" s="83"/>
      <c r="S399" s="83"/>
      <c r="T399" s="83"/>
      <c r="U399" s="83"/>
      <c r="V399" s="83"/>
      <c r="W399" s="83"/>
      <c r="X399" s="83"/>
      <c r="Y399" s="83"/>
      <c r="Z399" s="83"/>
    </row>
    <row r="400" spans="1:26" ht="15.75" customHeight="1">
      <c r="A400" s="83"/>
      <c r="B400" s="83"/>
      <c r="C400" s="32"/>
      <c r="D400" s="83"/>
      <c r="E400" s="83"/>
      <c r="F400" s="83"/>
      <c r="G400" s="32"/>
      <c r="H400" s="32"/>
      <c r="I400" s="32"/>
      <c r="J400" s="32"/>
      <c r="K400" s="32"/>
      <c r="L400" s="83"/>
      <c r="M400" s="83"/>
      <c r="N400" s="83"/>
      <c r="O400" s="83"/>
      <c r="P400" s="83"/>
      <c r="Q400" s="83"/>
      <c r="R400" s="83"/>
      <c r="S400" s="83"/>
      <c r="T400" s="83"/>
      <c r="U400" s="83"/>
      <c r="V400" s="83"/>
      <c r="W400" s="83"/>
      <c r="X400" s="83"/>
      <c r="Y400" s="83"/>
      <c r="Z400" s="83"/>
    </row>
    <row r="401" spans="1:26" ht="15.75" customHeight="1">
      <c r="A401" s="83"/>
      <c r="B401" s="83"/>
      <c r="C401" s="32"/>
      <c r="D401" s="83"/>
      <c r="E401" s="83"/>
      <c r="F401" s="83"/>
      <c r="G401" s="32"/>
      <c r="H401" s="32"/>
      <c r="I401" s="32"/>
      <c r="J401" s="32"/>
      <c r="K401" s="32"/>
      <c r="L401" s="83"/>
      <c r="M401" s="83"/>
      <c r="N401" s="83"/>
      <c r="O401" s="83"/>
      <c r="P401" s="83"/>
      <c r="Q401" s="83"/>
      <c r="R401" s="83"/>
      <c r="S401" s="83"/>
      <c r="T401" s="83"/>
      <c r="U401" s="83"/>
      <c r="V401" s="83"/>
      <c r="W401" s="83"/>
      <c r="X401" s="83"/>
      <c r="Y401" s="83"/>
      <c r="Z401" s="83"/>
    </row>
    <row r="402" spans="1:26" ht="15.75" customHeight="1">
      <c r="A402" s="83"/>
      <c r="B402" s="83"/>
      <c r="C402" s="32"/>
      <c r="D402" s="83"/>
      <c r="E402" s="83"/>
      <c r="F402" s="83"/>
      <c r="G402" s="32"/>
      <c r="H402" s="32"/>
      <c r="I402" s="32"/>
      <c r="J402" s="32"/>
      <c r="K402" s="32"/>
      <c r="L402" s="83"/>
      <c r="M402" s="83"/>
      <c r="N402" s="83"/>
      <c r="O402" s="83"/>
      <c r="P402" s="83"/>
      <c r="Q402" s="83"/>
      <c r="R402" s="83"/>
      <c r="S402" s="83"/>
      <c r="T402" s="83"/>
      <c r="U402" s="83"/>
      <c r="V402" s="83"/>
      <c r="W402" s="83"/>
      <c r="X402" s="83"/>
      <c r="Y402" s="83"/>
      <c r="Z402" s="83"/>
    </row>
    <row r="403" spans="1:26" ht="15.75" customHeight="1">
      <c r="A403" s="83"/>
      <c r="B403" s="83"/>
      <c r="C403" s="32"/>
      <c r="D403" s="83"/>
      <c r="E403" s="83"/>
      <c r="F403" s="83"/>
      <c r="G403" s="32"/>
      <c r="H403" s="32"/>
      <c r="I403" s="32"/>
      <c r="J403" s="32"/>
      <c r="K403" s="32"/>
      <c r="L403" s="83"/>
      <c r="M403" s="83"/>
      <c r="N403" s="83"/>
      <c r="O403" s="83"/>
      <c r="P403" s="83"/>
      <c r="Q403" s="83"/>
      <c r="R403" s="83"/>
      <c r="S403" s="83"/>
      <c r="T403" s="83"/>
      <c r="U403" s="83"/>
      <c r="V403" s="83"/>
      <c r="W403" s="83"/>
      <c r="X403" s="83"/>
      <c r="Y403" s="83"/>
      <c r="Z403" s="83"/>
    </row>
    <row r="404" spans="1:26" ht="15.75" customHeight="1">
      <c r="A404" s="83"/>
      <c r="B404" s="83"/>
      <c r="C404" s="32"/>
      <c r="D404" s="83"/>
      <c r="E404" s="83"/>
      <c r="F404" s="83"/>
      <c r="G404" s="32"/>
      <c r="H404" s="32"/>
      <c r="I404" s="32"/>
      <c r="J404" s="32"/>
      <c r="K404" s="32"/>
      <c r="L404" s="83"/>
      <c r="M404" s="83"/>
      <c r="N404" s="83"/>
      <c r="O404" s="83"/>
      <c r="P404" s="83"/>
      <c r="Q404" s="83"/>
      <c r="R404" s="83"/>
      <c r="S404" s="83"/>
      <c r="T404" s="83"/>
      <c r="U404" s="83"/>
      <c r="V404" s="83"/>
      <c r="W404" s="83"/>
      <c r="X404" s="83"/>
      <c r="Y404" s="83"/>
      <c r="Z404" s="83"/>
    </row>
    <row r="405" spans="1:26" ht="15.75" customHeight="1">
      <c r="A405" s="83"/>
      <c r="B405" s="83"/>
      <c r="C405" s="32"/>
      <c r="D405" s="83"/>
      <c r="E405" s="83"/>
      <c r="F405" s="83"/>
      <c r="G405" s="32"/>
      <c r="H405" s="32"/>
      <c r="I405" s="32"/>
      <c r="J405" s="32"/>
      <c r="K405" s="32"/>
      <c r="L405" s="83"/>
      <c r="M405" s="83"/>
      <c r="N405" s="83"/>
      <c r="O405" s="83"/>
      <c r="P405" s="83"/>
      <c r="Q405" s="83"/>
      <c r="R405" s="83"/>
      <c r="S405" s="83"/>
      <c r="T405" s="83"/>
      <c r="U405" s="83"/>
      <c r="V405" s="83"/>
      <c r="W405" s="83"/>
      <c r="X405" s="83"/>
      <c r="Y405" s="83"/>
      <c r="Z405" s="83"/>
    </row>
    <row r="406" spans="1:26" ht="15.75" customHeight="1">
      <c r="A406" s="83"/>
      <c r="B406" s="83"/>
      <c r="C406" s="32"/>
      <c r="D406" s="83"/>
      <c r="E406" s="83"/>
      <c r="F406" s="83"/>
      <c r="G406" s="32"/>
      <c r="H406" s="32"/>
      <c r="I406" s="32"/>
      <c r="J406" s="32"/>
      <c r="K406" s="32"/>
      <c r="L406" s="83"/>
      <c r="M406" s="83"/>
      <c r="N406" s="83"/>
      <c r="O406" s="83"/>
      <c r="P406" s="83"/>
      <c r="Q406" s="83"/>
      <c r="R406" s="83"/>
      <c r="S406" s="83"/>
      <c r="T406" s="83"/>
      <c r="U406" s="83"/>
      <c r="V406" s="83"/>
      <c r="W406" s="83"/>
      <c r="X406" s="83"/>
      <c r="Y406" s="83"/>
      <c r="Z406" s="83"/>
    </row>
    <row r="407" spans="1:26" ht="15.75" customHeight="1">
      <c r="A407" s="83"/>
      <c r="B407" s="83"/>
      <c r="C407" s="32"/>
      <c r="D407" s="83"/>
      <c r="E407" s="83"/>
      <c r="F407" s="83"/>
      <c r="G407" s="32"/>
      <c r="H407" s="32"/>
      <c r="I407" s="32"/>
      <c r="J407" s="32"/>
      <c r="K407" s="32"/>
      <c r="L407" s="83"/>
      <c r="M407" s="83"/>
      <c r="N407" s="83"/>
      <c r="O407" s="83"/>
      <c r="P407" s="83"/>
      <c r="Q407" s="83"/>
      <c r="R407" s="83"/>
      <c r="S407" s="83"/>
      <c r="T407" s="83"/>
      <c r="U407" s="83"/>
      <c r="V407" s="83"/>
      <c r="W407" s="83"/>
      <c r="X407" s="83"/>
      <c r="Y407" s="83"/>
      <c r="Z407" s="83"/>
    </row>
    <row r="408" spans="1:26" ht="15.75" customHeight="1">
      <c r="A408" s="83"/>
      <c r="B408" s="83"/>
      <c r="C408" s="32"/>
      <c r="D408" s="83"/>
      <c r="E408" s="83"/>
      <c r="F408" s="83"/>
      <c r="G408" s="32"/>
      <c r="H408" s="32"/>
      <c r="I408" s="32"/>
      <c r="J408" s="32"/>
      <c r="K408" s="32"/>
      <c r="L408" s="83"/>
      <c r="M408" s="83"/>
      <c r="N408" s="83"/>
      <c r="O408" s="83"/>
      <c r="P408" s="83"/>
      <c r="Q408" s="83"/>
      <c r="R408" s="83"/>
      <c r="S408" s="83"/>
      <c r="T408" s="83"/>
      <c r="U408" s="83"/>
      <c r="V408" s="83"/>
      <c r="W408" s="83"/>
      <c r="X408" s="83"/>
      <c r="Y408" s="83"/>
      <c r="Z408" s="83"/>
    </row>
    <row r="409" spans="1:26" ht="15.75" customHeight="1">
      <c r="A409" s="83"/>
      <c r="B409" s="83"/>
      <c r="C409" s="32"/>
      <c r="D409" s="83"/>
      <c r="E409" s="83"/>
      <c r="F409" s="83"/>
      <c r="G409" s="32"/>
      <c r="H409" s="32"/>
      <c r="I409" s="32"/>
      <c r="J409" s="32"/>
      <c r="K409" s="32"/>
      <c r="L409" s="83"/>
      <c r="M409" s="83"/>
      <c r="N409" s="83"/>
      <c r="O409" s="83"/>
      <c r="P409" s="83"/>
      <c r="Q409" s="83"/>
      <c r="R409" s="83"/>
      <c r="S409" s="83"/>
      <c r="T409" s="83"/>
      <c r="U409" s="83"/>
      <c r="V409" s="83"/>
      <c r="W409" s="83"/>
      <c r="X409" s="83"/>
      <c r="Y409" s="83"/>
      <c r="Z409" s="83"/>
    </row>
    <row r="410" spans="1:26" ht="15.75" customHeight="1">
      <c r="A410" s="83"/>
      <c r="B410" s="83"/>
      <c r="C410" s="32"/>
      <c r="D410" s="83"/>
      <c r="E410" s="83"/>
      <c r="F410" s="83"/>
      <c r="G410" s="32"/>
      <c r="H410" s="32"/>
      <c r="I410" s="32"/>
      <c r="J410" s="32"/>
      <c r="K410" s="32"/>
      <c r="L410" s="83"/>
      <c r="M410" s="83"/>
      <c r="N410" s="83"/>
      <c r="O410" s="83"/>
      <c r="P410" s="83"/>
      <c r="Q410" s="83"/>
      <c r="R410" s="83"/>
      <c r="S410" s="83"/>
      <c r="T410" s="83"/>
      <c r="U410" s="83"/>
      <c r="V410" s="83"/>
      <c r="W410" s="83"/>
      <c r="X410" s="83"/>
      <c r="Y410" s="83"/>
      <c r="Z410" s="83"/>
    </row>
    <row r="411" spans="1:26" ht="15.75" customHeight="1">
      <c r="A411" s="83"/>
      <c r="B411" s="83"/>
      <c r="C411" s="32"/>
      <c r="D411" s="83"/>
      <c r="E411" s="83"/>
      <c r="F411" s="83"/>
      <c r="G411" s="32"/>
      <c r="H411" s="32"/>
      <c r="I411" s="32"/>
      <c r="J411" s="32"/>
      <c r="K411" s="32"/>
      <c r="L411" s="83"/>
      <c r="M411" s="83"/>
      <c r="N411" s="83"/>
      <c r="O411" s="83"/>
      <c r="P411" s="83"/>
      <c r="Q411" s="83"/>
      <c r="R411" s="83"/>
      <c r="S411" s="83"/>
      <c r="T411" s="83"/>
      <c r="U411" s="83"/>
      <c r="V411" s="83"/>
      <c r="W411" s="83"/>
      <c r="X411" s="83"/>
      <c r="Y411" s="83"/>
      <c r="Z411" s="83"/>
    </row>
    <row r="412" spans="1:26" ht="15.75" customHeight="1">
      <c r="A412" s="83"/>
      <c r="B412" s="83"/>
      <c r="C412" s="32"/>
      <c r="D412" s="83"/>
      <c r="E412" s="83"/>
      <c r="F412" s="83"/>
      <c r="G412" s="32"/>
      <c r="H412" s="32"/>
      <c r="I412" s="32"/>
      <c r="J412" s="32"/>
      <c r="K412" s="32"/>
      <c r="L412" s="83"/>
      <c r="M412" s="83"/>
      <c r="N412" s="83"/>
      <c r="O412" s="83"/>
      <c r="P412" s="83"/>
      <c r="Q412" s="83"/>
      <c r="R412" s="83"/>
      <c r="S412" s="83"/>
      <c r="T412" s="83"/>
      <c r="U412" s="83"/>
      <c r="V412" s="83"/>
      <c r="W412" s="83"/>
      <c r="X412" s="83"/>
      <c r="Y412" s="83"/>
      <c r="Z412" s="83"/>
    </row>
    <row r="413" spans="1:26" ht="15.75" customHeight="1">
      <c r="A413" s="83"/>
      <c r="B413" s="83"/>
      <c r="C413" s="32"/>
      <c r="D413" s="83"/>
      <c r="E413" s="83"/>
      <c r="F413" s="83"/>
      <c r="G413" s="32"/>
      <c r="H413" s="32"/>
      <c r="I413" s="32"/>
      <c r="J413" s="32"/>
      <c r="K413" s="32"/>
      <c r="L413" s="83"/>
      <c r="M413" s="83"/>
      <c r="N413" s="83"/>
      <c r="O413" s="83"/>
      <c r="P413" s="83"/>
      <c r="Q413" s="83"/>
      <c r="R413" s="83"/>
      <c r="S413" s="83"/>
      <c r="T413" s="83"/>
      <c r="U413" s="83"/>
      <c r="V413" s="83"/>
      <c r="W413" s="83"/>
      <c r="X413" s="83"/>
      <c r="Y413" s="83"/>
      <c r="Z413" s="83"/>
    </row>
    <row r="414" spans="1:26" ht="15.75" customHeight="1">
      <c r="A414" s="83"/>
      <c r="B414" s="83"/>
      <c r="C414" s="32"/>
      <c r="D414" s="83"/>
      <c r="E414" s="83"/>
      <c r="F414" s="83"/>
      <c r="G414" s="32"/>
      <c r="H414" s="32"/>
      <c r="I414" s="32"/>
      <c r="J414" s="32"/>
      <c r="K414" s="32"/>
      <c r="L414" s="83"/>
      <c r="M414" s="83"/>
      <c r="N414" s="83"/>
      <c r="O414" s="83"/>
      <c r="P414" s="83"/>
      <c r="Q414" s="83"/>
      <c r="R414" s="83"/>
      <c r="S414" s="83"/>
      <c r="T414" s="83"/>
      <c r="U414" s="83"/>
      <c r="V414" s="83"/>
      <c r="W414" s="83"/>
      <c r="X414" s="83"/>
      <c r="Y414" s="83"/>
      <c r="Z414" s="83"/>
    </row>
    <row r="415" spans="1:26" ht="15.75" customHeight="1">
      <c r="A415" s="83"/>
      <c r="B415" s="83"/>
      <c r="C415" s="32"/>
      <c r="D415" s="83"/>
      <c r="E415" s="83"/>
      <c r="F415" s="83"/>
      <c r="G415" s="32"/>
      <c r="H415" s="32"/>
      <c r="I415" s="32"/>
      <c r="J415" s="32"/>
      <c r="K415" s="32"/>
      <c r="L415" s="83"/>
      <c r="M415" s="83"/>
      <c r="N415" s="83"/>
      <c r="O415" s="83"/>
      <c r="P415" s="83"/>
      <c r="Q415" s="83"/>
      <c r="R415" s="83"/>
      <c r="S415" s="83"/>
      <c r="T415" s="83"/>
      <c r="U415" s="83"/>
      <c r="V415" s="83"/>
      <c r="W415" s="83"/>
      <c r="X415" s="83"/>
      <c r="Y415" s="83"/>
      <c r="Z415" s="83"/>
    </row>
    <row r="416" spans="1:26" ht="15.75" customHeight="1">
      <c r="A416" s="83"/>
      <c r="B416" s="83"/>
      <c r="C416" s="32"/>
      <c r="D416" s="83"/>
      <c r="E416" s="83"/>
      <c r="F416" s="83"/>
      <c r="G416" s="32"/>
      <c r="H416" s="32"/>
      <c r="I416" s="32"/>
      <c r="J416" s="32"/>
      <c r="K416" s="32"/>
      <c r="L416" s="83"/>
      <c r="M416" s="83"/>
      <c r="N416" s="83"/>
      <c r="O416" s="83"/>
      <c r="P416" s="83"/>
      <c r="Q416" s="83"/>
      <c r="R416" s="83"/>
      <c r="S416" s="83"/>
      <c r="T416" s="83"/>
      <c r="U416" s="83"/>
      <c r="V416" s="83"/>
      <c r="W416" s="83"/>
      <c r="X416" s="83"/>
      <c r="Y416" s="83"/>
      <c r="Z416" s="83"/>
    </row>
    <row r="417" spans="1:26" ht="15.75" customHeight="1">
      <c r="A417" s="83"/>
      <c r="B417" s="83"/>
      <c r="C417" s="32"/>
      <c r="D417" s="83"/>
      <c r="E417" s="83"/>
      <c r="F417" s="83"/>
      <c r="G417" s="32"/>
      <c r="H417" s="32"/>
      <c r="I417" s="32"/>
      <c r="J417" s="32"/>
      <c r="K417" s="32"/>
      <c r="L417" s="83"/>
      <c r="M417" s="83"/>
      <c r="N417" s="83"/>
      <c r="O417" s="83"/>
      <c r="P417" s="83"/>
      <c r="Q417" s="83"/>
      <c r="R417" s="83"/>
      <c r="S417" s="83"/>
      <c r="T417" s="83"/>
      <c r="U417" s="83"/>
      <c r="V417" s="83"/>
      <c r="W417" s="83"/>
      <c r="X417" s="83"/>
      <c r="Y417" s="83"/>
      <c r="Z417" s="83"/>
    </row>
    <row r="418" spans="1:26" ht="15.75" customHeight="1">
      <c r="A418" s="83"/>
      <c r="B418" s="83"/>
      <c r="C418" s="32"/>
      <c r="D418" s="83"/>
      <c r="E418" s="83"/>
      <c r="F418" s="83"/>
      <c r="G418" s="32"/>
      <c r="H418" s="32"/>
      <c r="I418" s="32"/>
      <c r="J418" s="32"/>
      <c r="K418" s="32"/>
      <c r="L418" s="83"/>
      <c r="M418" s="83"/>
      <c r="N418" s="83"/>
      <c r="O418" s="83"/>
      <c r="P418" s="83"/>
      <c r="Q418" s="83"/>
      <c r="R418" s="83"/>
      <c r="S418" s="83"/>
      <c r="T418" s="83"/>
      <c r="U418" s="83"/>
      <c r="V418" s="83"/>
      <c r="W418" s="83"/>
      <c r="X418" s="83"/>
      <c r="Y418" s="83"/>
      <c r="Z418" s="83"/>
    </row>
    <row r="419" spans="1:26" ht="15.75" customHeight="1">
      <c r="A419" s="83"/>
      <c r="B419" s="83"/>
      <c r="C419" s="32"/>
      <c r="D419" s="83"/>
      <c r="E419" s="83"/>
      <c r="F419" s="83"/>
      <c r="G419" s="32"/>
      <c r="H419" s="32"/>
      <c r="I419" s="32"/>
      <c r="J419" s="32"/>
      <c r="K419" s="32"/>
      <c r="L419" s="83"/>
      <c r="M419" s="83"/>
      <c r="N419" s="83"/>
      <c r="O419" s="83"/>
      <c r="P419" s="83"/>
      <c r="Q419" s="83"/>
      <c r="R419" s="83"/>
      <c r="S419" s="83"/>
      <c r="T419" s="83"/>
      <c r="U419" s="83"/>
      <c r="V419" s="83"/>
      <c r="W419" s="83"/>
      <c r="X419" s="83"/>
      <c r="Y419" s="83"/>
      <c r="Z419" s="83"/>
    </row>
    <row r="420" spans="1:26" ht="15.75" customHeight="1">
      <c r="A420" s="83"/>
      <c r="B420" s="83"/>
      <c r="C420" s="32"/>
      <c r="D420" s="83"/>
      <c r="E420" s="83"/>
      <c r="F420" s="83"/>
      <c r="G420" s="32"/>
      <c r="H420" s="32"/>
      <c r="I420" s="32"/>
      <c r="J420" s="32"/>
      <c r="K420" s="32"/>
      <c r="L420" s="83"/>
      <c r="M420" s="83"/>
      <c r="N420" s="83"/>
      <c r="O420" s="83"/>
      <c r="P420" s="83"/>
      <c r="Q420" s="83"/>
      <c r="R420" s="83"/>
      <c r="S420" s="83"/>
      <c r="T420" s="83"/>
      <c r="U420" s="83"/>
      <c r="V420" s="83"/>
      <c r="W420" s="83"/>
      <c r="X420" s="83"/>
      <c r="Y420" s="83"/>
      <c r="Z420" s="83"/>
    </row>
    <row r="421" spans="1:26" ht="15.75" customHeight="1">
      <c r="A421" s="83"/>
      <c r="B421" s="83"/>
      <c r="C421" s="32"/>
      <c r="D421" s="83"/>
      <c r="E421" s="83"/>
      <c r="F421" s="83"/>
      <c r="G421" s="32"/>
      <c r="H421" s="32"/>
      <c r="I421" s="32"/>
      <c r="J421" s="32"/>
      <c r="K421" s="32"/>
      <c r="L421" s="83"/>
      <c r="M421" s="83"/>
      <c r="N421" s="83"/>
      <c r="O421" s="83"/>
      <c r="P421" s="83"/>
      <c r="Q421" s="83"/>
      <c r="R421" s="83"/>
      <c r="S421" s="83"/>
      <c r="T421" s="83"/>
      <c r="U421" s="83"/>
      <c r="V421" s="83"/>
      <c r="W421" s="83"/>
      <c r="X421" s="83"/>
      <c r="Y421" s="83"/>
      <c r="Z421" s="83"/>
    </row>
    <row r="422" spans="1:26" ht="15.75" customHeight="1">
      <c r="A422" s="83"/>
      <c r="B422" s="83"/>
      <c r="C422" s="32"/>
      <c r="D422" s="83"/>
      <c r="E422" s="83"/>
      <c r="F422" s="83"/>
      <c r="G422" s="32"/>
      <c r="H422" s="32"/>
      <c r="I422" s="32"/>
      <c r="J422" s="32"/>
      <c r="K422" s="32"/>
      <c r="L422" s="83"/>
      <c r="M422" s="83"/>
      <c r="N422" s="83"/>
      <c r="O422" s="83"/>
      <c r="P422" s="83"/>
      <c r="Q422" s="83"/>
      <c r="R422" s="83"/>
      <c r="S422" s="83"/>
      <c r="T422" s="83"/>
      <c r="U422" s="83"/>
      <c r="V422" s="83"/>
      <c r="W422" s="83"/>
      <c r="X422" s="83"/>
      <c r="Y422" s="83"/>
      <c r="Z422" s="83"/>
    </row>
    <row r="423" spans="1:26" ht="15.75" customHeight="1">
      <c r="A423" s="83"/>
      <c r="B423" s="83"/>
      <c r="C423" s="32"/>
      <c r="D423" s="83"/>
      <c r="E423" s="83"/>
      <c r="F423" s="83"/>
      <c r="G423" s="32"/>
      <c r="H423" s="32"/>
      <c r="I423" s="32"/>
      <c r="J423" s="32"/>
      <c r="K423" s="32"/>
      <c r="L423" s="83"/>
      <c r="M423" s="83"/>
      <c r="N423" s="83"/>
      <c r="O423" s="83"/>
      <c r="P423" s="83"/>
      <c r="Q423" s="83"/>
      <c r="R423" s="83"/>
      <c r="S423" s="83"/>
      <c r="T423" s="83"/>
      <c r="U423" s="83"/>
      <c r="V423" s="83"/>
      <c r="W423" s="83"/>
      <c r="X423" s="83"/>
      <c r="Y423" s="83"/>
      <c r="Z423" s="83"/>
    </row>
    <row r="424" spans="1:26" ht="15.75" customHeight="1">
      <c r="A424" s="83"/>
      <c r="B424" s="83"/>
      <c r="C424" s="32"/>
      <c r="D424" s="83"/>
      <c r="E424" s="83"/>
      <c r="F424" s="83"/>
      <c r="G424" s="32"/>
      <c r="H424" s="32"/>
      <c r="I424" s="32"/>
      <c r="J424" s="32"/>
      <c r="K424" s="32"/>
      <c r="L424" s="83"/>
      <c r="M424" s="83"/>
      <c r="N424" s="83"/>
      <c r="O424" s="83"/>
      <c r="P424" s="83"/>
      <c r="Q424" s="83"/>
      <c r="R424" s="83"/>
      <c r="S424" s="83"/>
      <c r="T424" s="83"/>
      <c r="U424" s="83"/>
      <c r="V424" s="83"/>
      <c r="W424" s="83"/>
      <c r="X424" s="83"/>
      <c r="Y424" s="83"/>
      <c r="Z424" s="83"/>
    </row>
    <row r="425" spans="1:26" ht="15.75" customHeight="1">
      <c r="A425" s="83"/>
      <c r="B425" s="83"/>
      <c r="C425" s="32"/>
      <c r="D425" s="83"/>
      <c r="E425" s="83"/>
      <c r="F425" s="83"/>
      <c r="G425" s="32"/>
      <c r="H425" s="32"/>
      <c r="I425" s="32"/>
      <c r="J425" s="32"/>
      <c r="K425" s="32"/>
      <c r="L425" s="83"/>
      <c r="M425" s="83"/>
      <c r="N425" s="83"/>
      <c r="O425" s="83"/>
      <c r="P425" s="83"/>
      <c r="Q425" s="83"/>
      <c r="R425" s="83"/>
      <c r="S425" s="83"/>
      <c r="T425" s="83"/>
      <c r="U425" s="83"/>
      <c r="V425" s="83"/>
      <c r="W425" s="83"/>
      <c r="X425" s="83"/>
      <c r="Y425" s="83"/>
      <c r="Z425" s="83"/>
    </row>
    <row r="426" spans="1:26" ht="15.75" customHeight="1">
      <c r="A426" s="83"/>
      <c r="B426" s="83"/>
      <c r="C426" s="32"/>
      <c r="D426" s="83"/>
      <c r="E426" s="83"/>
      <c r="F426" s="83"/>
      <c r="G426" s="32"/>
      <c r="H426" s="32"/>
      <c r="I426" s="32"/>
      <c r="J426" s="32"/>
      <c r="K426" s="32"/>
      <c r="L426" s="83"/>
      <c r="M426" s="83"/>
      <c r="N426" s="83"/>
      <c r="O426" s="83"/>
      <c r="P426" s="83"/>
      <c r="Q426" s="83"/>
      <c r="R426" s="83"/>
      <c r="S426" s="83"/>
      <c r="T426" s="83"/>
      <c r="U426" s="83"/>
      <c r="V426" s="83"/>
      <c r="W426" s="83"/>
      <c r="X426" s="83"/>
      <c r="Y426" s="83"/>
      <c r="Z426" s="83"/>
    </row>
    <row r="427" spans="1:26" ht="15.75" customHeight="1">
      <c r="A427" s="83"/>
      <c r="B427" s="83"/>
      <c r="C427" s="32"/>
      <c r="D427" s="83"/>
      <c r="E427" s="83"/>
      <c r="F427" s="83"/>
      <c r="G427" s="32"/>
      <c r="H427" s="32"/>
      <c r="I427" s="32"/>
      <c r="J427" s="32"/>
      <c r="K427" s="32"/>
      <c r="L427" s="83"/>
      <c r="M427" s="83"/>
      <c r="N427" s="83"/>
      <c r="O427" s="83"/>
      <c r="P427" s="83"/>
      <c r="Q427" s="83"/>
      <c r="R427" s="83"/>
      <c r="S427" s="83"/>
      <c r="T427" s="83"/>
      <c r="U427" s="83"/>
      <c r="V427" s="83"/>
      <c r="W427" s="83"/>
      <c r="X427" s="83"/>
      <c r="Y427" s="83"/>
      <c r="Z427" s="83"/>
    </row>
    <row r="428" spans="1:26" ht="15.75" customHeight="1">
      <c r="A428" s="83"/>
      <c r="B428" s="83"/>
      <c r="C428" s="32"/>
      <c r="D428" s="83"/>
      <c r="E428" s="83"/>
      <c r="F428" s="83"/>
      <c r="G428" s="32"/>
      <c r="H428" s="32"/>
      <c r="I428" s="32"/>
      <c r="J428" s="32"/>
      <c r="K428" s="32"/>
      <c r="L428" s="83"/>
      <c r="M428" s="83"/>
      <c r="N428" s="83"/>
      <c r="O428" s="83"/>
      <c r="P428" s="83"/>
      <c r="Q428" s="83"/>
      <c r="R428" s="83"/>
      <c r="S428" s="83"/>
      <c r="T428" s="83"/>
      <c r="U428" s="83"/>
      <c r="V428" s="83"/>
      <c r="W428" s="83"/>
      <c r="X428" s="83"/>
      <c r="Y428" s="83"/>
      <c r="Z428" s="83"/>
    </row>
    <row r="429" spans="1:26" ht="15.75" customHeight="1">
      <c r="A429" s="83"/>
      <c r="B429" s="83"/>
      <c r="C429" s="32"/>
      <c r="D429" s="83"/>
      <c r="E429" s="83"/>
      <c r="F429" s="83"/>
      <c r="G429" s="32"/>
      <c r="H429" s="32"/>
      <c r="I429" s="32"/>
      <c r="J429" s="32"/>
      <c r="K429" s="32"/>
      <c r="L429" s="83"/>
      <c r="M429" s="83"/>
      <c r="N429" s="83"/>
      <c r="O429" s="83"/>
      <c r="P429" s="83"/>
      <c r="Q429" s="83"/>
      <c r="R429" s="83"/>
      <c r="S429" s="83"/>
      <c r="T429" s="83"/>
      <c r="U429" s="83"/>
      <c r="V429" s="83"/>
      <c r="W429" s="83"/>
      <c r="X429" s="83"/>
      <c r="Y429" s="83"/>
      <c r="Z429" s="83"/>
    </row>
    <row r="430" spans="1:26" ht="15.75" customHeight="1">
      <c r="A430" s="83"/>
      <c r="B430" s="83"/>
      <c r="C430" s="32"/>
      <c r="D430" s="83"/>
      <c r="E430" s="83"/>
      <c r="F430" s="83"/>
      <c r="G430" s="32"/>
      <c r="H430" s="32"/>
      <c r="I430" s="32"/>
      <c r="J430" s="32"/>
      <c r="K430" s="32"/>
      <c r="L430" s="83"/>
      <c r="M430" s="83"/>
      <c r="N430" s="83"/>
      <c r="O430" s="83"/>
      <c r="P430" s="83"/>
      <c r="Q430" s="83"/>
      <c r="R430" s="83"/>
      <c r="S430" s="83"/>
      <c r="T430" s="83"/>
      <c r="U430" s="83"/>
      <c r="V430" s="83"/>
      <c r="W430" s="83"/>
      <c r="X430" s="83"/>
      <c r="Y430" s="83"/>
      <c r="Z430" s="83"/>
    </row>
    <row r="431" spans="1:26" ht="15.75" customHeight="1">
      <c r="A431" s="83"/>
      <c r="B431" s="83"/>
      <c r="C431" s="32"/>
      <c r="D431" s="83"/>
      <c r="E431" s="83"/>
      <c r="F431" s="83"/>
      <c r="G431" s="32"/>
      <c r="H431" s="32"/>
      <c r="I431" s="32"/>
      <c r="J431" s="32"/>
      <c r="K431" s="32"/>
      <c r="L431" s="83"/>
      <c r="M431" s="83"/>
      <c r="N431" s="83"/>
      <c r="O431" s="83"/>
      <c r="P431" s="83"/>
      <c r="Q431" s="83"/>
      <c r="R431" s="83"/>
      <c r="S431" s="83"/>
      <c r="T431" s="83"/>
      <c r="U431" s="83"/>
      <c r="V431" s="83"/>
      <c r="W431" s="83"/>
      <c r="X431" s="83"/>
      <c r="Y431" s="83"/>
      <c r="Z431" s="83"/>
    </row>
    <row r="432" spans="1:26" ht="15.75" customHeight="1">
      <c r="A432" s="83"/>
      <c r="B432" s="83"/>
      <c r="C432" s="32"/>
      <c r="D432" s="83"/>
      <c r="E432" s="83"/>
      <c r="F432" s="83"/>
      <c r="G432" s="32"/>
      <c r="H432" s="32"/>
      <c r="I432" s="32"/>
      <c r="J432" s="32"/>
      <c r="K432" s="32"/>
      <c r="L432" s="83"/>
      <c r="M432" s="83"/>
      <c r="N432" s="83"/>
      <c r="O432" s="83"/>
      <c r="P432" s="83"/>
      <c r="Q432" s="83"/>
      <c r="R432" s="83"/>
      <c r="S432" s="83"/>
      <c r="T432" s="83"/>
      <c r="U432" s="83"/>
      <c r="V432" s="83"/>
      <c r="W432" s="83"/>
      <c r="X432" s="83"/>
      <c r="Y432" s="83"/>
      <c r="Z432" s="83"/>
    </row>
    <row r="433" spans="1:26" ht="15.75" customHeight="1">
      <c r="A433" s="83"/>
      <c r="B433" s="83"/>
      <c r="C433" s="32"/>
      <c r="D433" s="83"/>
      <c r="E433" s="83"/>
      <c r="F433" s="83"/>
      <c r="G433" s="32"/>
      <c r="H433" s="32"/>
      <c r="I433" s="32"/>
      <c r="J433" s="32"/>
      <c r="K433" s="32"/>
      <c r="L433" s="83"/>
      <c r="M433" s="83"/>
      <c r="N433" s="83"/>
      <c r="O433" s="83"/>
      <c r="P433" s="83"/>
      <c r="Q433" s="83"/>
      <c r="R433" s="83"/>
      <c r="S433" s="83"/>
      <c r="T433" s="83"/>
      <c r="U433" s="83"/>
      <c r="V433" s="83"/>
      <c r="W433" s="83"/>
      <c r="X433" s="83"/>
      <c r="Y433" s="83"/>
      <c r="Z433" s="83"/>
    </row>
    <row r="434" spans="1:26" ht="15.75" customHeight="1">
      <c r="A434" s="83"/>
      <c r="B434" s="83"/>
      <c r="C434" s="32"/>
      <c r="D434" s="83"/>
      <c r="E434" s="83"/>
      <c r="F434" s="83"/>
      <c r="G434" s="32"/>
      <c r="H434" s="32"/>
      <c r="I434" s="32"/>
      <c r="J434" s="32"/>
      <c r="K434" s="32"/>
      <c r="L434" s="83"/>
      <c r="M434" s="83"/>
      <c r="N434" s="83"/>
      <c r="O434" s="83"/>
      <c r="P434" s="83"/>
      <c r="Q434" s="83"/>
      <c r="R434" s="83"/>
      <c r="S434" s="83"/>
      <c r="T434" s="83"/>
      <c r="U434" s="83"/>
      <c r="V434" s="83"/>
      <c r="W434" s="83"/>
      <c r="X434" s="83"/>
      <c r="Y434" s="83"/>
      <c r="Z434" s="83"/>
    </row>
    <row r="435" spans="1:26" ht="15.75" customHeight="1">
      <c r="A435" s="83"/>
      <c r="B435" s="83"/>
      <c r="C435" s="32"/>
      <c r="D435" s="83"/>
      <c r="E435" s="83"/>
      <c r="F435" s="83"/>
      <c r="G435" s="32"/>
      <c r="H435" s="32"/>
      <c r="I435" s="32"/>
      <c r="J435" s="32"/>
      <c r="K435" s="32"/>
      <c r="L435" s="83"/>
      <c r="M435" s="83"/>
      <c r="N435" s="83"/>
      <c r="O435" s="83"/>
      <c r="P435" s="83"/>
      <c r="Q435" s="83"/>
      <c r="R435" s="83"/>
      <c r="S435" s="83"/>
      <c r="T435" s="83"/>
      <c r="U435" s="83"/>
      <c r="V435" s="83"/>
      <c r="W435" s="83"/>
      <c r="X435" s="83"/>
      <c r="Y435" s="83"/>
      <c r="Z435" s="83"/>
    </row>
    <row r="436" spans="1:26" ht="15.75" customHeight="1">
      <c r="A436" s="83"/>
      <c r="B436" s="83"/>
      <c r="C436" s="32"/>
      <c r="D436" s="83"/>
      <c r="E436" s="83"/>
      <c r="F436" s="83"/>
      <c r="G436" s="32"/>
      <c r="H436" s="32"/>
      <c r="I436" s="32"/>
      <c r="J436" s="32"/>
      <c r="K436" s="32"/>
      <c r="L436" s="83"/>
      <c r="M436" s="83"/>
      <c r="N436" s="83"/>
      <c r="O436" s="83"/>
      <c r="P436" s="83"/>
      <c r="Q436" s="83"/>
      <c r="R436" s="83"/>
      <c r="S436" s="83"/>
      <c r="T436" s="83"/>
      <c r="U436" s="83"/>
      <c r="V436" s="83"/>
      <c r="W436" s="83"/>
      <c r="X436" s="83"/>
      <c r="Y436" s="83"/>
      <c r="Z436" s="83"/>
    </row>
    <row r="437" spans="1:26" ht="15.75" customHeight="1">
      <c r="A437" s="83"/>
      <c r="B437" s="83"/>
      <c r="C437" s="32"/>
      <c r="D437" s="83"/>
      <c r="E437" s="83"/>
      <c r="F437" s="83"/>
      <c r="G437" s="32"/>
      <c r="H437" s="32"/>
      <c r="I437" s="32"/>
      <c r="J437" s="32"/>
      <c r="K437" s="32"/>
      <c r="L437" s="83"/>
      <c r="M437" s="83"/>
      <c r="N437" s="83"/>
      <c r="O437" s="83"/>
      <c r="P437" s="83"/>
      <c r="Q437" s="83"/>
      <c r="R437" s="83"/>
      <c r="S437" s="83"/>
      <c r="T437" s="83"/>
      <c r="U437" s="83"/>
      <c r="V437" s="83"/>
      <c r="W437" s="83"/>
      <c r="X437" s="83"/>
      <c r="Y437" s="83"/>
      <c r="Z437" s="83"/>
    </row>
    <row r="438" spans="1:26" ht="15.75" customHeight="1">
      <c r="A438" s="83"/>
      <c r="B438" s="83"/>
      <c r="C438" s="32"/>
      <c r="D438" s="83"/>
      <c r="E438" s="83"/>
      <c r="F438" s="83"/>
      <c r="G438" s="32"/>
      <c r="H438" s="32"/>
      <c r="I438" s="32"/>
      <c r="J438" s="32"/>
      <c r="K438" s="32"/>
      <c r="L438" s="83"/>
      <c r="M438" s="83"/>
      <c r="N438" s="83"/>
      <c r="O438" s="83"/>
      <c r="P438" s="83"/>
      <c r="Q438" s="83"/>
      <c r="R438" s="83"/>
      <c r="S438" s="83"/>
      <c r="T438" s="83"/>
      <c r="U438" s="83"/>
      <c r="V438" s="83"/>
      <c r="W438" s="83"/>
      <c r="X438" s="83"/>
      <c r="Y438" s="83"/>
      <c r="Z438" s="83"/>
    </row>
    <row r="439" spans="1:26" ht="15.75" customHeight="1">
      <c r="A439" s="83"/>
      <c r="B439" s="83"/>
      <c r="C439" s="32"/>
      <c r="D439" s="83"/>
      <c r="E439" s="83"/>
      <c r="F439" s="83"/>
      <c r="G439" s="32"/>
      <c r="H439" s="32"/>
      <c r="I439" s="32"/>
      <c r="J439" s="32"/>
      <c r="K439" s="32"/>
      <c r="L439" s="83"/>
      <c r="M439" s="83"/>
      <c r="N439" s="83"/>
      <c r="O439" s="83"/>
      <c r="P439" s="83"/>
      <c r="Q439" s="83"/>
      <c r="R439" s="83"/>
      <c r="S439" s="83"/>
      <c r="T439" s="83"/>
      <c r="U439" s="83"/>
      <c r="V439" s="83"/>
      <c r="W439" s="83"/>
      <c r="X439" s="83"/>
      <c r="Y439" s="83"/>
      <c r="Z439" s="83"/>
    </row>
    <row r="440" spans="1:26" ht="15.75" customHeight="1">
      <c r="A440" s="83"/>
      <c r="B440" s="83"/>
      <c r="C440" s="32"/>
      <c r="D440" s="83"/>
      <c r="E440" s="83"/>
      <c r="F440" s="83"/>
      <c r="G440" s="32"/>
      <c r="H440" s="32"/>
      <c r="I440" s="32"/>
      <c r="J440" s="32"/>
      <c r="K440" s="32"/>
      <c r="L440" s="83"/>
      <c r="M440" s="83"/>
      <c r="N440" s="83"/>
      <c r="O440" s="83"/>
      <c r="P440" s="83"/>
      <c r="Q440" s="83"/>
      <c r="R440" s="83"/>
      <c r="S440" s="83"/>
      <c r="T440" s="83"/>
      <c r="U440" s="83"/>
      <c r="V440" s="83"/>
      <c r="W440" s="83"/>
      <c r="X440" s="83"/>
      <c r="Y440" s="83"/>
      <c r="Z440" s="83"/>
    </row>
    <row r="441" spans="1:26" ht="15.75" customHeight="1">
      <c r="A441" s="83"/>
      <c r="B441" s="83"/>
      <c r="C441" s="32"/>
      <c r="D441" s="83"/>
      <c r="E441" s="83"/>
      <c r="F441" s="83"/>
      <c r="G441" s="32"/>
      <c r="H441" s="32"/>
      <c r="I441" s="32"/>
      <c r="J441" s="32"/>
      <c r="K441" s="32"/>
      <c r="L441" s="83"/>
      <c r="M441" s="83"/>
      <c r="N441" s="83"/>
      <c r="O441" s="83"/>
      <c r="P441" s="83"/>
      <c r="Q441" s="83"/>
      <c r="R441" s="83"/>
      <c r="S441" s="83"/>
      <c r="T441" s="83"/>
      <c r="U441" s="83"/>
      <c r="V441" s="83"/>
      <c r="W441" s="83"/>
      <c r="X441" s="83"/>
      <c r="Y441" s="83"/>
      <c r="Z441" s="83"/>
    </row>
    <row r="442" spans="1:26" ht="15.75" customHeight="1">
      <c r="A442" s="83"/>
      <c r="B442" s="83"/>
      <c r="C442" s="32"/>
      <c r="D442" s="83"/>
      <c r="E442" s="83"/>
      <c r="F442" s="83"/>
      <c r="G442" s="32"/>
      <c r="H442" s="32"/>
      <c r="I442" s="32"/>
      <c r="J442" s="32"/>
      <c r="K442" s="32"/>
      <c r="L442" s="83"/>
      <c r="M442" s="83"/>
      <c r="N442" s="83"/>
      <c r="O442" s="83"/>
      <c r="P442" s="83"/>
      <c r="Q442" s="83"/>
      <c r="R442" s="83"/>
      <c r="S442" s="83"/>
      <c r="T442" s="83"/>
      <c r="U442" s="83"/>
      <c r="V442" s="83"/>
      <c r="W442" s="83"/>
      <c r="X442" s="83"/>
      <c r="Y442" s="83"/>
      <c r="Z442" s="83"/>
    </row>
    <row r="443" spans="1:26" ht="15.75" customHeight="1">
      <c r="A443" s="83"/>
      <c r="B443" s="83"/>
      <c r="C443" s="32"/>
      <c r="D443" s="83"/>
      <c r="E443" s="83"/>
      <c r="F443" s="83"/>
      <c r="G443" s="32"/>
      <c r="H443" s="32"/>
      <c r="I443" s="32"/>
      <c r="J443" s="32"/>
      <c r="K443" s="32"/>
      <c r="L443" s="83"/>
      <c r="M443" s="83"/>
      <c r="N443" s="83"/>
      <c r="O443" s="83"/>
      <c r="P443" s="83"/>
      <c r="Q443" s="83"/>
      <c r="R443" s="83"/>
      <c r="S443" s="83"/>
      <c r="T443" s="83"/>
      <c r="U443" s="83"/>
      <c r="V443" s="83"/>
      <c r="W443" s="83"/>
      <c r="X443" s="83"/>
      <c r="Y443" s="83"/>
      <c r="Z443" s="83"/>
    </row>
    <row r="444" spans="1:26" ht="15.75" customHeight="1">
      <c r="A444" s="83"/>
      <c r="B444" s="83"/>
      <c r="C444" s="32"/>
      <c r="D444" s="83"/>
      <c r="E444" s="83"/>
      <c r="F444" s="83"/>
      <c r="G444" s="32"/>
      <c r="H444" s="32"/>
      <c r="I444" s="32"/>
      <c r="J444" s="32"/>
      <c r="K444" s="32"/>
      <c r="L444" s="83"/>
      <c r="M444" s="83"/>
      <c r="N444" s="83"/>
      <c r="O444" s="83"/>
      <c r="P444" s="83"/>
      <c r="Q444" s="83"/>
      <c r="R444" s="83"/>
      <c r="S444" s="83"/>
      <c r="T444" s="83"/>
      <c r="U444" s="83"/>
      <c r="V444" s="83"/>
      <c r="W444" s="83"/>
      <c r="X444" s="83"/>
      <c r="Y444" s="83"/>
      <c r="Z444" s="83"/>
    </row>
    <row r="445" spans="1:26" ht="15.75" customHeight="1">
      <c r="A445" s="83"/>
      <c r="B445" s="83"/>
      <c r="C445" s="32"/>
      <c r="D445" s="83"/>
      <c r="E445" s="83"/>
      <c r="F445" s="83"/>
      <c r="G445" s="32"/>
      <c r="H445" s="32"/>
      <c r="I445" s="32"/>
      <c r="J445" s="32"/>
      <c r="K445" s="32"/>
      <c r="L445" s="83"/>
      <c r="M445" s="83"/>
      <c r="N445" s="83"/>
      <c r="O445" s="83"/>
      <c r="P445" s="83"/>
      <c r="Q445" s="83"/>
      <c r="R445" s="83"/>
      <c r="S445" s="83"/>
      <c r="T445" s="83"/>
      <c r="U445" s="83"/>
      <c r="V445" s="83"/>
      <c r="W445" s="83"/>
      <c r="X445" s="83"/>
      <c r="Y445" s="83"/>
      <c r="Z445" s="83"/>
    </row>
    <row r="446" spans="1:26" ht="15.75" customHeight="1">
      <c r="A446" s="83"/>
      <c r="B446" s="83"/>
      <c r="C446" s="32"/>
      <c r="D446" s="83"/>
      <c r="E446" s="83"/>
      <c r="F446" s="83"/>
      <c r="G446" s="32"/>
      <c r="H446" s="32"/>
      <c r="I446" s="32"/>
      <c r="J446" s="32"/>
      <c r="K446" s="32"/>
      <c r="L446" s="83"/>
      <c r="M446" s="83"/>
      <c r="N446" s="83"/>
      <c r="O446" s="83"/>
      <c r="P446" s="83"/>
      <c r="Q446" s="83"/>
      <c r="R446" s="83"/>
      <c r="S446" s="83"/>
      <c r="T446" s="83"/>
      <c r="U446" s="83"/>
      <c r="V446" s="83"/>
      <c r="W446" s="83"/>
      <c r="X446" s="83"/>
      <c r="Y446" s="83"/>
      <c r="Z446" s="83"/>
    </row>
    <row r="447" spans="1:26" ht="15.75" customHeight="1">
      <c r="A447" s="83"/>
      <c r="B447" s="83"/>
      <c r="C447" s="32"/>
      <c r="D447" s="83"/>
      <c r="E447" s="83"/>
      <c r="F447" s="83"/>
      <c r="G447" s="32"/>
      <c r="H447" s="32"/>
      <c r="I447" s="32"/>
      <c r="J447" s="32"/>
      <c r="K447" s="32"/>
      <c r="L447" s="83"/>
      <c r="M447" s="83"/>
      <c r="N447" s="83"/>
      <c r="O447" s="83"/>
      <c r="P447" s="83"/>
      <c r="Q447" s="83"/>
      <c r="R447" s="83"/>
      <c r="S447" s="83"/>
      <c r="T447" s="83"/>
      <c r="U447" s="83"/>
      <c r="V447" s="83"/>
      <c r="W447" s="83"/>
      <c r="X447" s="83"/>
      <c r="Y447" s="83"/>
      <c r="Z447" s="83"/>
    </row>
    <row r="448" spans="1:26" ht="15.75" customHeight="1">
      <c r="A448" s="83"/>
      <c r="B448" s="83"/>
      <c r="C448" s="32"/>
      <c r="D448" s="83"/>
      <c r="E448" s="83"/>
      <c r="F448" s="83"/>
      <c r="G448" s="32"/>
      <c r="H448" s="32"/>
      <c r="I448" s="32"/>
      <c r="J448" s="32"/>
      <c r="K448" s="32"/>
      <c r="L448" s="83"/>
      <c r="M448" s="83"/>
      <c r="N448" s="83"/>
      <c r="O448" s="83"/>
      <c r="P448" s="83"/>
      <c r="Q448" s="83"/>
      <c r="R448" s="83"/>
      <c r="S448" s="83"/>
      <c r="T448" s="83"/>
      <c r="U448" s="83"/>
      <c r="V448" s="83"/>
      <c r="W448" s="83"/>
      <c r="X448" s="83"/>
      <c r="Y448" s="83"/>
      <c r="Z448" s="83"/>
    </row>
    <row r="449" spans="1:26" ht="15.75" customHeight="1">
      <c r="A449" s="83"/>
      <c r="B449" s="83"/>
      <c r="C449" s="32"/>
      <c r="D449" s="83"/>
      <c r="E449" s="83"/>
      <c r="F449" s="83"/>
      <c r="G449" s="32"/>
      <c r="H449" s="32"/>
      <c r="I449" s="32"/>
      <c r="J449" s="32"/>
      <c r="K449" s="32"/>
      <c r="L449" s="83"/>
      <c r="M449" s="83"/>
      <c r="N449" s="83"/>
      <c r="O449" s="83"/>
      <c r="P449" s="83"/>
      <c r="Q449" s="83"/>
      <c r="R449" s="83"/>
      <c r="S449" s="83"/>
      <c r="T449" s="83"/>
      <c r="U449" s="83"/>
      <c r="V449" s="83"/>
      <c r="W449" s="83"/>
      <c r="X449" s="83"/>
      <c r="Y449" s="83"/>
      <c r="Z449" s="83"/>
    </row>
    <row r="450" spans="1:26" ht="15.75" customHeight="1">
      <c r="A450" s="83"/>
      <c r="B450" s="83"/>
      <c r="C450" s="32"/>
      <c r="D450" s="83"/>
      <c r="E450" s="83"/>
      <c r="F450" s="83"/>
      <c r="G450" s="32"/>
      <c r="H450" s="32"/>
      <c r="I450" s="32"/>
      <c r="J450" s="32"/>
      <c r="K450" s="32"/>
      <c r="L450" s="83"/>
      <c r="M450" s="83"/>
      <c r="N450" s="83"/>
      <c r="O450" s="83"/>
      <c r="P450" s="83"/>
      <c r="Q450" s="83"/>
      <c r="R450" s="83"/>
      <c r="S450" s="83"/>
      <c r="T450" s="83"/>
      <c r="U450" s="83"/>
      <c r="V450" s="83"/>
      <c r="W450" s="83"/>
      <c r="X450" s="83"/>
      <c r="Y450" s="83"/>
      <c r="Z450" s="83"/>
    </row>
    <row r="451" spans="1:26" ht="15.75" customHeight="1">
      <c r="A451" s="83"/>
      <c r="B451" s="83"/>
      <c r="C451" s="32"/>
      <c r="D451" s="83"/>
      <c r="E451" s="83"/>
      <c r="F451" s="83"/>
      <c r="G451" s="32"/>
      <c r="H451" s="32"/>
      <c r="I451" s="32"/>
      <c r="J451" s="32"/>
      <c r="K451" s="32"/>
      <c r="L451" s="83"/>
      <c r="M451" s="83"/>
      <c r="N451" s="83"/>
      <c r="O451" s="83"/>
      <c r="P451" s="83"/>
      <c r="Q451" s="83"/>
      <c r="R451" s="83"/>
      <c r="S451" s="83"/>
      <c r="T451" s="83"/>
      <c r="U451" s="83"/>
      <c r="V451" s="83"/>
      <c r="W451" s="83"/>
      <c r="X451" s="83"/>
      <c r="Y451" s="83"/>
      <c r="Z451" s="83"/>
    </row>
    <row r="452" spans="1:26" ht="15.75" customHeight="1">
      <c r="A452" s="83"/>
      <c r="B452" s="83"/>
      <c r="C452" s="32"/>
      <c r="D452" s="83"/>
      <c r="E452" s="83"/>
      <c r="F452" s="83"/>
      <c r="G452" s="32"/>
      <c r="H452" s="32"/>
      <c r="I452" s="32"/>
      <c r="J452" s="32"/>
      <c r="K452" s="32"/>
      <c r="L452" s="83"/>
      <c r="M452" s="83"/>
      <c r="N452" s="83"/>
      <c r="O452" s="83"/>
      <c r="P452" s="83"/>
      <c r="Q452" s="83"/>
      <c r="R452" s="83"/>
      <c r="S452" s="83"/>
      <c r="T452" s="83"/>
      <c r="U452" s="83"/>
      <c r="V452" s="83"/>
      <c r="W452" s="83"/>
      <c r="X452" s="83"/>
      <c r="Y452" s="83"/>
      <c r="Z452" s="83"/>
    </row>
    <row r="453" spans="1:26" ht="15.75" customHeight="1">
      <c r="A453" s="83"/>
      <c r="B453" s="83"/>
      <c r="C453" s="32"/>
      <c r="D453" s="83"/>
      <c r="E453" s="83"/>
      <c r="F453" s="83"/>
      <c r="G453" s="32"/>
      <c r="H453" s="32"/>
      <c r="I453" s="32"/>
      <c r="J453" s="32"/>
      <c r="K453" s="32"/>
      <c r="L453" s="83"/>
      <c r="M453" s="83"/>
      <c r="N453" s="83"/>
      <c r="O453" s="83"/>
      <c r="P453" s="83"/>
      <c r="Q453" s="83"/>
      <c r="R453" s="83"/>
      <c r="S453" s="83"/>
      <c r="T453" s="83"/>
      <c r="U453" s="83"/>
      <c r="V453" s="83"/>
      <c r="W453" s="83"/>
      <c r="X453" s="83"/>
      <c r="Y453" s="83"/>
      <c r="Z453" s="83"/>
    </row>
    <row r="454" spans="1:26" ht="15.75" customHeight="1">
      <c r="A454" s="83"/>
      <c r="B454" s="83"/>
      <c r="C454" s="32"/>
      <c r="D454" s="83"/>
      <c r="E454" s="83"/>
      <c r="F454" s="83"/>
      <c r="G454" s="32"/>
      <c r="H454" s="32"/>
      <c r="I454" s="32"/>
      <c r="J454" s="32"/>
      <c r="K454" s="32"/>
      <c r="L454" s="83"/>
      <c r="M454" s="83"/>
      <c r="N454" s="83"/>
      <c r="O454" s="83"/>
      <c r="P454" s="83"/>
      <c r="Q454" s="83"/>
      <c r="R454" s="83"/>
      <c r="S454" s="83"/>
      <c r="T454" s="83"/>
      <c r="U454" s="83"/>
      <c r="V454" s="83"/>
      <c r="W454" s="83"/>
      <c r="X454" s="83"/>
      <c r="Y454" s="83"/>
      <c r="Z454" s="83"/>
    </row>
    <row r="455" spans="1:26" ht="15.75" customHeight="1">
      <c r="A455" s="83"/>
      <c r="B455" s="83"/>
      <c r="C455" s="32"/>
      <c r="D455" s="83"/>
      <c r="E455" s="83"/>
      <c r="F455" s="83"/>
      <c r="G455" s="32"/>
      <c r="H455" s="32"/>
      <c r="I455" s="32"/>
      <c r="J455" s="32"/>
      <c r="K455" s="32"/>
      <c r="L455" s="83"/>
      <c r="M455" s="83"/>
      <c r="N455" s="83"/>
      <c r="O455" s="83"/>
      <c r="P455" s="83"/>
      <c r="Q455" s="83"/>
      <c r="R455" s="83"/>
      <c r="S455" s="83"/>
      <c r="T455" s="83"/>
      <c r="U455" s="83"/>
      <c r="V455" s="83"/>
      <c r="W455" s="83"/>
      <c r="X455" s="83"/>
      <c r="Y455" s="83"/>
      <c r="Z455" s="83"/>
    </row>
    <row r="456" spans="1:26" ht="15.75" customHeight="1">
      <c r="A456" s="83"/>
      <c r="B456" s="83"/>
      <c r="C456" s="32"/>
      <c r="D456" s="83"/>
      <c r="E456" s="83"/>
      <c r="F456" s="83"/>
      <c r="G456" s="32"/>
      <c r="H456" s="32"/>
      <c r="I456" s="32"/>
      <c r="J456" s="32"/>
      <c r="K456" s="32"/>
      <c r="L456" s="83"/>
      <c r="M456" s="83"/>
      <c r="N456" s="83"/>
      <c r="O456" s="83"/>
      <c r="P456" s="83"/>
      <c r="Q456" s="83"/>
      <c r="R456" s="83"/>
      <c r="S456" s="83"/>
      <c r="T456" s="83"/>
      <c r="U456" s="83"/>
      <c r="V456" s="83"/>
      <c r="W456" s="83"/>
      <c r="X456" s="83"/>
      <c r="Y456" s="83"/>
      <c r="Z456" s="83"/>
    </row>
    <row r="457" spans="1:26" ht="15.75" customHeight="1">
      <c r="A457" s="83"/>
      <c r="B457" s="83"/>
      <c r="C457" s="32"/>
      <c r="D457" s="83"/>
      <c r="E457" s="83"/>
      <c r="F457" s="83"/>
      <c r="G457" s="32"/>
      <c r="H457" s="32"/>
      <c r="I457" s="32"/>
      <c r="J457" s="32"/>
      <c r="K457" s="32"/>
      <c r="L457" s="83"/>
      <c r="M457" s="83"/>
      <c r="N457" s="83"/>
      <c r="O457" s="83"/>
      <c r="P457" s="83"/>
      <c r="Q457" s="83"/>
      <c r="R457" s="83"/>
      <c r="S457" s="83"/>
      <c r="T457" s="83"/>
      <c r="U457" s="83"/>
      <c r="V457" s="83"/>
      <c r="W457" s="83"/>
      <c r="X457" s="83"/>
      <c r="Y457" s="83"/>
      <c r="Z457" s="83"/>
    </row>
    <row r="458" spans="1:26" ht="15.75" customHeight="1">
      <c r="A458" s="83"/>
      <c r="B458" s="83"/>
      <c r="C458" s="32"/>
      <c r="D458" s="83"/>
      <c r="E458" s="83"/>
      <c r="F458" s="83"/>
      <c r="G458" s="32"/>
      <c r="H458" s="32"/>
      <c r="I458" s="32"/>
      <c r="J458" s="32"/>
      <c r="K458" s="32"/>
      <c r="L458" s="83"/>
      <c r="M458" s="83"/>
      <c r="N458" s="83"/>
      <c r="O458" s="83"/>
      <c r="P458" s="83"/>
      <c r="Q458" s="83"/>
      <c r="R458" s="83"/>
      <c r="S458" s="83"/>
      <c r="T458" s="83"/>
      <c r="U458" s="83"/>
      <c r="V458" s="83"/>
      <c r="W458" s="83"/>
      <c r="X458" s="83"/>
      <c r="Y458" s="83"/>
      <c r="Z458" s="83"/>
    </row>
    <row r="459" spans="1:26" ht="15.75" customHeight="1">
      <c r="A459" s="83"/>
      <c r="B459" s="83"/>
      <c r="C459" s="32"/>
      <c r="D459" s="83"/>
      <c r="E459" s="83"/>
      <c r="F459" s="83"/>
      <c r="G459" s="32"/>
      <c r="H459" s="32"/>
      <c r="I459" s="32"/>
      <c r="J459" s="32"/>
      <c r="K459" s="32"/>
      <c r="L459" s="83"/>
      <c r="M459" s="83"/>
      <c r="N459" s="83"/>
      <c r="O459" s="83"/>
      <c r="P459" s="83"/>
      <c r="Q459" s="83"/>
      <c r="R459" s="83"/>
      <c r="S459" s="83"/>
      <c r="T459" s="83"/>
      <c r="U459" s="83"/>
      <c r="V459" s="83"/>
      <c r="W459" s="83"/>
      <c r="X459" s="83"/>
      <c r="Y459" s="83"/>
      <c r="Z459" s="83"/>
    </row>
    <row r="460" spans="1:26" ht="15.75" customHeight="1">
      <c r="A460" s="83"/>
      <c r="B460" s="83"/>
      <c r="C460" s="32"/>
      <c r="D460" s="83"/>
      <c r="E460" s="83"/>
      <c r="F460" s="83"/>
      <c r="G460" s="32"/>
      <c r="H460" s="32"/>
      <c r="I460" s="32"/>
      <c r="J460" s="32"/>
      <c r="K460" s="32"/>
      <c r="L460" s="83"/>
      <c r="M460" s="83"/>
      <c r="N460" s="83"/>
      <c r="O460" s="83"/>
      <c r="P460" s="83"/>
      <c r="Q460" s="83"/>
      <c r="R460" s="83"/>
      <c r="S460" s="83"/>
      <c r="T460" s="83"/>
      <c r="U460" s="83"/>
      <c r="V460" s="83"/>
      <c r="W460" s="83"/>
      <c r="X460" s="83"/>
      <c r="Y460" s="83"/>
      <c r="Z460" s="83"/>
    </row>
    <row r="461" spans="1:26" ht="15.75" customHeight="1">
      <c r="A461" s="83"/>
      <c r="B461" s="83"/>
      <c r="C461" s="32"/>
      <c r="D461" s="83"/>
      <c r="E461" s="83"/>
      <c r="F461" s="83"/>
      <c r="G461" s="32"/>
      <c r="H461" s="32"/>
      <c r="I461" s="32"/>
      <c r="J461" s="32"/>
      <c r="K461" s="32"/>
      <c r="L461" s="83"/>
      <c r="M461" s="83"/>
      <c r="N461" s="83"/>
      <c r="O461" s="83"/>
      <c r="P461" s="83"/>
      <c r="Q461" s="83"/>
      <c r="R461" s="83"/>
      <c r="S461" s="83"/>
      <c r="T461" s="83"/>
      <c r="U461" s="83"/>
      <c r="V461" s="83"/>
      <c r="W461" s="83"/>
      <c r="X461" s="83"/>
      <c r="Y461" s="83"/>
      <c r="Z461" s="83"/>
    </row>
    <row r="462" spans="1:26" ht="15.75" customHeight="1">
      <c r="A462" s="83"/>
      <c r="B462" s="83"/>
      <c r="C462" s="32"/>
      <c r="D462" s="83"/>
      <c r="E462" s="83"/>
      <c r="F462" s="83"/>
      <c r="G462" s="32"/>
      <c r="H462" s="32"/>
      <c r="I462" s="32"/>
      <c r="J462" s="32"/>
      <c r="K462" s="32"/>
      <c r="L462" s="83"/>
      <c r="M462" s="83"/>
      <c r="N462" s="83"/>
      <c r="O462" s="83"/>
      <c r="P462" s="83"/>
      <c r="Q462" s="83"/>
      <c r="R462" s="83"/>
      <c r="S462" s="83"/>
      <c r="T462" s="83"/>
      <c r="U462" s="83"/>
      <c r="V462" s="83"/>
      <c r="W462" s="83"/>
      <c r="X462" s="83"/>
      <c r="Y462" s="83"/>
      <c r="Z462" s="83"/>
    </row>
    <row r="463" spans="1:26" ht="15.75" customHeight="1">
      <c r="A463" s="83"/>
      <c r="B463" s="83"/>
      <c r="C463" s="32"/>
      <c r="D463" s="83"/>
      <c r="E463" s="83"/>
      <c r="F463" s="83"/>
      <c r="G463" s="32"/>
      <c r="H463" s="32"/>
      <c r="I463" s="32"/>
      <c r="J463" s="32"/>
      <c r="K463" s="32"/>
      <c r="L463" s="83"/>
      <c r="M463" s="83"/>
      <c r="N463" s="83"/>
      <c r="O463" s="83"/>
      <c r="P463" s="83"/>
      <c r="Q463" s="83"/>
      <c r="R463" s="83"/>
      <c r="S463" s="83"/>
      <c r="T463" s="83"/>
      <c r="U463" s="83"/>
      <c r="V463" s="83"/>
      <c r="W463" s="83"/>
      <c r="X463" s="83"/>
      <c r="Y463" s="83"/>
      <c r="Z463" s="83"/>
    </row>
    <row r="464" spans="1:26" ht="15.75" customHeight="1">
      <c r="A464" s="83"/>
      <c r="B464" s="83"/>
      <c r="C464" s="32"/>
      <c r="D464" s="83"/>
      <c r="E464" s="83"/>
      <c r="F464" s="83"/>
      <c r="G464" s="32"/>
      <c r="H464" s="32"/>
      <c r="I464" s="32"/>
      <c r="J464" s="32"/>
      <c r="K464" s="32"/>
      <c r="L464" s="83"/>
      <c r="M464" s="83"/>
      <c r="N464" s="83"/>
      <c r="O464" s="83"/>
      <c r="P464" s="83"/>
      <c r="Q464" s="83"/>
      <c r="R464" s="83"/>
      <c r="S464" s="83"/>
      <c r="T464" s="83"/>
      <c r="U464" s="83"/>
      <c r="V464" s="83"/>
      <c r="W464" s="83"/>
      <c r="X464" s="83"/>
      <c r="Y464" s="83"/>
      <c r="Z464" s="83"/>
    </row>
    <row r="465" spans="1:26" ht="15.75" customHeight="1">
      <c r="A465" s="83"/>
      <c r="B465" s="83"/>
      <c r="C465" s="32"/>
      <c r="D465" s="83"/>
      <c r="E465" s="83"/>
      <c r="F465" s="83"/>
      <c r="G465" s="32"/>
      <c r="H465" s="32"/>
      <c r="I465" s="32"/>
      <c r="J465" s="32"/>
      <c r="K465" s="32"/>
      <c r="L465" s="83"/>
      <c r="M465" s="83"/>
      <c r="N465" s="83"/>
      <c r="O465" s="83"/>
      <c r="P465" s="83"/>
      <c r="Q465" s="83"/>
      <c r="R465" s="83"/>
      <c r="S465" s="83"/>
      <c r="T465" s="83"/>
      <c r="U465" s="83"/>
      <c r="V465" s="83"/>
      <c r="W465" s="83"/>
      <c r="X465" s="83"/>
      <c r="Y465" s="83"/>
      <c r="Z465" s="83"/>
    </row>
    <row r="466" spans="1:26" ht="15.75" customHeight="1">
      <c r="A466" s="83"/>
      <c r="B466" s="83"/>
      <c r="C466" s="32"/>
      <c r="D466" s="83"/>
      <c r="E466" s="83"/>
      <c r="F466" s="83"/>
      <c r="G466" s="32"/>
      <c r="H466" s="32"/>
      <c r="I466" s="32"/>
      <c r="J466" s="32"/>
      <c r="K466" s="32"/>
      <c r="L466" s="83"/>
      <c r="M466" s="83"/>
      <c r="N466" s="83"/>
      <c r="O466" s="83"/>
      <c r="P466" s="83"/>
      <c r="Q466" s="83"/>
      <c r="R466" s="83"/>
      <c r="S466" s="83"/>
      <c r="T466" s="83"/>
      <c r="U466" s="83"/>
      <c r="V466" s="83"/>
      <c r="W466" s="83"/>
      <c r="X466" s="83"/>
      <c r="Y466" s="83"/>
      <c r="Z466" s="83"/>
    </row>
    <row r="467" spans="1:26" ht="15.75" customHeight="1">
      <c r="A467" s="83"/>
      <c r="B467" s="83"/>
      <c r="C467" s="32"/>
      <c r="D467" s="83"/>
      <c r="E467" s="83"/>
      <c r="F467" s="83"/>
      <c r="G467" s="32"/>
      <c r="H467" s="32"/>
      <c r="I467" s="32"/>
      <c r="J467" s="32"/>
      <c r="K467" s="32"/>
      <c r="L467" s="83"/>
      <c r="M467" s="83"/>
      <c r="N467" s="83"/>
      <c r="O467" s="83"/>
      <c r="P467" s="83"/>
      <c r="Q467" s="83"/>
      <c r="R467" s="83"/>
      <c r="S467" s="83"/>
      <c r="T467" s="83"/>
      <c r="U467" s="83"/>
      <c r="V467" s="83"/>
      <c r="W467" s="83"/>
      <c r="X467" s="83"/>
      <c r="Y467" s="83"/>
      <c r="Z467" s="83"/>
    </row>
    <row r="468" spans="1:26" ht="15.75" customHeight="1">
      <c r="A468" s="83"/>
      <c r="B468" s="83"/>
      <c r="C468" s="32"/>
      <c r="D468" s="83"/>
      <c r="E468" s="83"/>
      <c r="F468" s="83"/>
      <c r="G468" s="32"/>
      <c r="H468" s="32"/>
      <c r="I468" s="32"/>
      <c r="J468" s="32"/>
      <c r="K468" s="32"/>
      <c r="L468" s="83"/>
      <c r="M468" s="83"/>
      <c r="N468" s="83"/>
      <c r="O468" s="83"/>
      <c r="P468" s="83"/>
      <c r="Q468" s="83"/>
      <c r="R468" s="83"/>
      <c r="S468" s="83"/>
      <c r="T468" s="83"/>
      <c r="U468" s="83"/>
      <c r="V468" s="83"/>
      <c r="W468" s="83"/>
      <c r="X468" s="83"/>
      <c r="Y468" s="83"/>
      <c r="Z468" s="83"/>
    </row>
    <row r="469" spans="1:26" ht="15.75" customHeight="1">
      <c r="A469" s="83"/>
      <c r="B469" s="83"/>
      <c r="C469" s="32"/>
      <c r="D469" s="83"/>
      <c r="E469" s="83"/>
      <c r="F469" s="83"/>
      <c r="G469" s="32"/>
      <c r="H469" s="32"/>
      <c r="I469" s="32"/>
      <c r="J469" s="32"/>
      <c r="K469" s="32"/>
      <c r="L469" s="83"/>
      <c r="M469" s="83"/>
      <c r="N469" s="83"/>
      <c r="O469" s="83"/>
      <c r="P469" s="83"/>
      <c r="Q469" s="83"/>
      <c r="R469" s="83"/>
      <c r="S469" s="83"/>
      <c r="T469" s="83"/>
      <c r="U469" s="83"/>
      <c r="V469" s="83"/>
      <c r="W469" s="83"/>
      <c r="X469" s="83"/>
      <c r="Y469" s="83"/>
      <c r="Z469" s="83"/>
    </row>
    <row r="470" spans="1:26" ht="15.75" customHeight="1">
      <c r="A470" s="83"/>
      <c r="B470" s="83"/>
      <c r="C470" s="32"/>
      <c r="D470" s="83"/>
      <c r="E470" s="83"/>
      <c r="F470" s="83"/>
      <c r="G470" s="32"/>
      <c r="H470" s="32"/>
      <c r="I470" s="32"/>
      <c r="J470" s="32"/>
      <c r="K470" s="32"/>
      <c r="L470" s="83"/>
      <c r="M470" s="83"/>
      <c r="N470" s="83"/>
      <c r="O470" s="83"/>
      <c r="P470" s="83"/>
      <c r="Q470" s="83"/>
      <c r="R470" s="83"/>
      <c r="S470" s="83"/>
      <c r="T470" s="83"/>
      <c r="U470" s="83"/>
      <c r="V470" s="83"/>
      <c r="W470" s="83"/>
      <c r="X470" s="83"/>
      <c r="Y470" s="83"/>
      <c r="Z470" s="83"/>
    </row>
    <row r="471" spans="1:26" ht="15.75" customHeight="1">
      <c r="A471" s="83"/>
      <c r="B471" s="83"/>
      <c r="C471" s="32"/>
      <c r="D471" s="83"/>
      <c r="E471" s="83"/>
      <c r="F471" s="83"/>
      <c r="G471" s="32"/>
      <c r="H471" s="32"/>
      <c r="I471" s="32"/>
      <c r="J471" s="32"/>
      <c r="K471" s="32"/>
      <c r="L471" s="83"/>
      <c r="M471" s="83"/>
      <c r="N471" s="83"/>
      <c r="O471" s="83"/>
      <c r="P471" s="83"/>
      <c r="Q471" s="83"/>
      <c r="R471" s="83"/>
      <c r="S471" s="83"/>
      <c r="T471" s="83"/>
      <c r="U471" s="83"/>
      <c r="V471" s="83"/>
      <c r="W471" s="83"/>
      <c r="X471" s="83"/>
      <c r="Y471" s="83"/>
      <c r="Z471" s="83"/>
    </row>
    <row r="472" spans="1:26" ht="15.75" customHeight="1">
      <c r="A472" s="83"/>
      <c r="B472" s="83"/>
      <c r="C472" s="32"/>
      <c r="D472" s="83"/>
      <c r="E472" s="83"/>
      <c r="F472" s="83"/>
      <c r="G472" s="32"/>
      <c r="H472" s="32"/>
      <c r="I472" s="32"/>
      <c r="J472" s="32"/>
      <c r="K472" s="32"/>
      <c r="L472" s="83"/>
      <c r="M472" s="83"/>
      <c r="N472" s="83"/>
      <c r="O472" s="83"/>
      <c r="P472" s="83"/>
      <c r="Q472" s="83"/>
      <c r="R472" s="83"/>
      <c r="S472" s="83"/>
      <c r="T472" s="83"/>
      <c r="U472" s="83"/>
      <c r="V472" s="83"/>
      <c r="W472" s="83"/>
      <c r="X472" s="83"/>
      <c r="Y472" s="83"/>
      <c r="Z472" s="83"/>
    </row>
    <row r="473" spans="1:26" ht="15.75" customHeight="1">
      <c r="A473" s="83"/>
      <c r="B473" s="83"/>
      <c r="C473" s="32"/>
      <c r="D473" s="83"/>
      <c r="E473" s="83"/>
      <c r="F473" s="83"/>
      <c r="G473" s="32"/>
      <c r="H473" s="32"/>
      <c r="I473" s="32"/>
      <c r="J473" s="32"/>
      <c r="K473" s="32"/>
      <c r="L473" s="83"/>
      <c r="M473" s="83"/>
      <c r="N473" s="83"/>
      <c r="O473" s="83"/>
      <c r="P473" s="83"/>
      <c r="Q473" s="83"/>
      <c r="R473" s="83"/>
      <c r="S473" s="83"/>
      <c r="T473" s="83"/>
      <c r="U473" s="83"/>
      <c r="V473" s="83"/>
      <c r="W473" s="83"/>
      <c r="X473" s="83"/>
      <c r="Y473" s="83"/>
      <c r="Z473" s="83"/>
    </row>
    <row r="474" spans="1:26" ht="15.75" customHeight="1">
      <c r="A474" s="83"/>
      <c r="B474" s="83"/>
      <c r="C474" s="32"/>
      <c r="D474" s="83"/>
      <c r="E474" s="83"/>
      <c r="F474" s="83"/>
      <c r="G474" s="32"/>
      <c r="H474" s="32"/>
      <c r="I474" s="32"/>
      <c r="J474" s="32"/>
      <c r="K474" s="32"/>
      <c r="L474" s="83"/>
      <c r="M474" s="83"/>
      <c r="N474" s="83"/>
      <c r="O474" s="83"/>
      <c r="P474" s="83"/>
      <c r="Q474" s="83"/>
      <c r="R474" s="83"/>
      <c r="S474" s="83"/>
      <c r="T474" s="83"/>
      <c r="U474" s="83"/>
      <c r="V474" s="83"/>
      <c r="W474" s="83"/>
      <c r="X474" s="83"/>
      <c r="Y474" s="83"/>
      <c r="Z474" s="83"/>
    </row>
    <row r="475" spans="1:26" ht="15.75" customHeight="1">
      <c r="A475" s="83"/>
      <c r="B475" s="83"/>
      <c r="C475" s="32"/>
      <c r="D475" s="83"/>
      <c r="E475" s="83"/>
      <c r="F475" s="83"/>
      <c r="G475" s="32"/>
      <c r="H475" s="32"/>
      <c r="I475" s="32"/>
      <c r="J475" s="32"/>
      <c r="K475" s="32"/>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83"/>
      <c r="G476" s="32"/>
      <c r="H476" s="32"/>
      <c r="I476" s="32"/>
      <c r="J476" s="32"/>
      <c r="K476" s="32"/>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83"/>
      <c r="G477" s="32"/>
      <c r="H477" s="32"/>
      <c r="I477" s="32"/>
      <c r="J477" s="32"/>
      <c r="K477" s="32"/>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83"/>
      <c r="G478" s="32"/>
      <c r="H478" s="32"/>
      <c r="I478" s="32"/>
      <c r="J478" s="32"/>
      <c r="K478" s="32"/>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83"/>
      <c r="G479" s="32"/>
      <c r="H479" s="32"/>
      <c r="I479" s="32"/>
      <c r="J479" s="32"/>
      <c r="K479" s="32"/>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83"/>
      <c r="G480" s="32"/>
      <c r="H480" s="32"/>
      <c r="I480" s="32"/>
      <c r="J480" s="32"/>
      <c r="K480" s="32"/>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83"/>
      <c r="G481" s="32"/>
      <c r="H481" s="32"/>
      <c r="I481" s="32"/>
      <c r="J481" s="32"/>
      <c r="K481" s="32"/>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83"/>
      <c r="G482" s="32"/>
      <c r="H482" s="32"/>
      <c r="I482" s="32"/>
      <c r="J482" s="32"/>
      <c r="K482" s="32"/>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83"/>
      <c r="G483" s="32"/>
      <c r="H483" s="32"/>
      <c r="I483" s="32"/>
      <c r="J483" s="32"/>
      <c r="K483" s="32"/>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83"/>
      <c r="G484" s="32"/>
      <c r="H484" s="32"/>
      <c r="I484" s="32"/>
      <c r="J484" s="32"/>
      <c r="K484" s="32"/>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83"/>
      <c r="G485" s="32"/>
      <c r="H485" s="32"/>
      <c r="I485" s="32"/>
      <c r="J485" s="32"/>
      <c r="K485" s="32"/>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83"/>
      <c r="G486" s="32"/>
      <c r="H486" s="32"/>
      <c r="I486" s="32"/>
      <c r="J486" s="32"/>
      <c r="K486" s="32"/>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83"/>
      <c r="G487" s="32"/>
      <c r="H487" s="32"/>
      <c r="I487" s="32"/>
      <c r="J487" s="32"/>
      <c r="K487" s="32"/>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83"/>
      <c r="G488" s="32"/>
      <c r="H488" s="32"/>
      <c r="I488" s="32"/>
      <c r="J488" s="32"/>
      <c r="K488" s="32"/>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83"/>
      <c r="G489" s="32"/>
      <c r="H489" s="32"/>
      <c r="I489" s="32"/>
      <c r="J489" s="32"/>
      <c r="K489" s="32"/>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83"/>
      <c r="G490" s="32"/>
      <c r="H490" s="32"/>
      <c r="I490" s="32"/>
      <c r="J490" s="32"/>
      <c r="K490" s="32"/>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83"/>
      <c r="G491" s="32"/>
      <c r="H491" s="32"/>
      <c r="I491" s="32"/>
      <c r="J491" s="32"/>
      <c r="K491" s="32"/>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83"/>
      <c r="G492" s="32"/>
      <c r="H492" s="32"/>
      <c r="I492" s="32"/>
      <c r="J492" s="32"/>
      <c r="K492" s="32"/>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83"/>
      <c r="G493" s="32"/>
      <c r="H493" s="32"/>
      <c r="I493" s="32"/>
      <c r="J493" s="32"/>
      <c r="K493" s="32"/>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83"/>
      <c r="G494" s="32"/>
      <c r="H494" s="32"/>
      <c r="I494" s="32"/>
      <c r="J494" s="32"/>
      <c r="K494" s="32"/>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83"/>
      <c r="G495" s="32"/>
      <c r="H495" s="32"/>
      <c r="I495" s="32"/>
      <c r="J495" s="32"/>
      <c r="K495" s="32"/>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83"/>
      <c r="G496" s="32"/>
      <c r="H496" s="32"/>
      <c r="I496" s="32"/>
      <c r="J496" s="32"/>
      <c r="K496" s="32"/>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83"/>
      <c r="G497" s="32"/>
      <c r="H497" s="32"/>
      <c r="I497" s="32"/>
      <c r="J497" s="32"/>
      <c r="K497" s="32"/>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83"/>
      <c r="G498" s="32"/>
      <c r="H498" s="32"/>
      <c r="I498" s="32"/>
      <c r="J498" s="32"/>
      <c r="K498" s="32"/>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83"/>
      <c r="G499" s="32"/>
      <c r="H499" s="32"/>
      <c r="I499" s="32"/>
      <c r="J499" s="32"/>
      <c r="K499" s="32"/>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83"/>
      <c r="G500" s="32"/>
      <c r="H500" s="32"/>
      <c r="I500" s="32"/>
      <c r="J500" s="32"/>
      <c r="K500" s="32"/>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83"/>
      <c r="G501" s="32"/>
      <c r="H501" s="32"/>
      <c r="I501" s="32"/>
      <c r="J501" s="32"/>
      <c r="K501" s="32"/>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83"/>
      <c r="G502" s="32"/>
      <c r="H502" s="32"/>
      <c r="I502" s="32"/>
      <c r="J502" s="32"/>
      <c r="K502" s="32"/>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83"/>
      <c r="G503" s="32"/>
      <c r="H503" s="32"/>
      <c r="I503" s="32"/>
      <c r="J503" s="32"/>
      <c r="K503" s="32"/>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83"/>
      <c r="G504" s="32"/>
      <c r="H504" s="32"/>
      <c r="I504" s="32"/>
      <c r="J504" s="32"/>
      <c r="K504" s="32"/>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83"/>
      <c r="G505" s="32"/>
      <c r="H505" s="32"/>
      <c r="I505" s="32"/>
      <c r="J505" s="32"/>
      <c r="K505" s="32"/>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83"/>
      <c r="G506" s="32"/>
      <c r="H506" s="32"/>
      <c r="I506" s="32"/>
      <c r="J506" s="32"/>
      <c r="K506" s="32"/>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83"/>
      <c r="G507" s="32"/>
      <c r="H507" s="32"/>
      <c r="I507" s="32"/>
      <c r="J507" s="32"/>
      <c r="K507" s="32"/>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83"/>
      <c r="G508" s="32"/>
      <c r="H508" s="32"/>
      <c r="I508" s="32"/>
      <c r="J508" s="32"/>
      <c r="K508" s="32"/>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83"/>
      <c r="G509" s="32"/>
      <c r="H509" s="32"/>
      <c r="I509" s="32"/>
      <c r="J509" s="32"/>
      <c r="K509" s="32"/>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83"/>
      <c r="G510" s="32"/>
      <c r="H510" s="32"/>
      <c r="I510" s="32"/>
      <c r="J510" s="32"/>
      <c r="K510" s="32"/>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83"/>
      <c r="G511" s="32"/>
      <c r="H511" s="32"/>
      <c r="I511" s="32"/>
      <c r="J511" s="32"/>
      <c r="K511" s="32"/>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83"/>
      <c r="G512" s="32"/>
      <c r="H512" s="32"/>
      <c r="I512" s="32"/>
      <c r="J512" s="32"/>
      <c r="K512" s="32"/>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83"/>
      <c r="G513" s="32"/>
      <c r="H513" s="32"/>
      <c r="I513" s="32"/>
      <c r="J513" s="32"/>
      <c r="K513" s="32"/>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83"/>
      <c r="G514" s="32"/>
      <c r="H514" s="32"/>
      <c r="I514" s="32"/>
      <c r="J514" s="32"/>
      <c r="K514" s="32"/>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83"/>
      <c r="G515" s="32"/>
      <c r="H515" s="32"/>
      <c r="I515" s="32"/>
      <c r="J515" s="32"/>
      <c r="K515" s="32"/>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83"/>
      <c r="G516" s="32"/>
      <c r="H516" s="32"/>
      <c r="I516" s="32"/>
      <c r="J516" s="32"/>
      <c r="K516" s="32"/>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83"/>
      <c r="G517" s="32"/>
      <c r="H517" s="32"/>
      <c r="I517" s="32"/>
      <c r="J517" s="32"/>
      <c r="K517" s="32"/>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83"/>
      <c r="G518" s="32"/>
      <c r="H518" s="32"/>
      <c r="I518" s="32"/>
      <c r="J518" s="32"/>
      <c r="K518" s="32"/>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83"/>
      <c r="G519" s="32"/>
      <c r="H519" s="32"/>
      <c r="I519" s="32"/>
      <c r="J519" s="32"/>
      <c r="K519" s="32"/>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83"/>
      <c r="G520" s="32"/>
      <c r="H520" s="32"/>
      <c r="I520" s="32"/>
      <c r="J520" s="32"/>
      <c r="K520" s="32"/>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83"/>
      <c r="G521" s="32"/>
      <c r="H521" s="32"/>
      <c r="I521" s="32"/>
      <c r="J521" s="32"/>
      <c r="K521" s="32"/>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83"/>
      <c r="G522" s="32"/>
      <c r="H522" s="32"/>
      <c r="I522" s="32"/>
      <c r="J522" s="32"/>
      <c r="K522" s="32"/>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83"/>
      <c r="G523" s="32"/>
      <c r="H523" s="32"/>
      <c r="I523" s="32"/>
      <c r="J523" s="32"/>
      <c r="K523" s="32"/>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83"/>
      <c r="G524" s="32"/>
      <c r="H524" s="32"/>
      <c r="I524" s="32"/>
      <c r="J524" s="32"/>
      <c r="K524" s="32"/>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83"/>
      <c r="G525" s="32"/>
      <c r="H525" s="32"/>
      <c r="I525" s="32"/>
      <c r="J525" s="32"/>
      <c r="K525" s="32"/>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83"/>
      <c r="G526" s="32"/>
      <c r="H526" s="32"/>
      <c r="I526" s="32"/>
      <c r="J526" s="32"/>
      <c r="K526" s="32"/>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83"/>
      <c r="G527" s="32"/>
      <c r="H527" s="32"/>
      <c r="I527" s="32"/>
      <c r="J527" s="32"/>
      <c r="K527" s="32"/>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83"/>
      <c r="G528" s="32"/>
      <c r="H528" s="32"/>
      <c r="I528" s="32"/>
      <c r="J528" s="32"/>
      <c r="K528" s="32"/>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83"/>
      <c r="G529" s="32"/>
      <c r="H529" s="32"/>
      <c r="I529" s="32"/>
      <c r="J529" s="32"/>
      <c r="K529" s="32"/>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83"/>
      <c r="G530" s="32"/>
      <c r="H530" s="32"/>
      <c r="I530" s="32"/>
      <c r="J530" s="32"/>
      <c r="K530" s="32"/>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83"/>
      <c r="G531" s="32"/>
      <c r="H531" s="32"/>
      <c r="I531" s="32"/>
      <c r="J531" s="32"/>
      <c r="K531" s="32"/>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83"/>
      <c r="G532" s="32"/>
      <c r="H532" s="32"/>
      <c r="I532" s="32"/>
      <c r="J532" s="32"/>
      <c r="K532" s="32"/>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83"/>
      <c r="G533" s="32"/>
      <c r="H533" s="32"/>
      <c r="I533" s="32"/>
      <c r="J533" s="32"/>
      <c r="K533" s="32"/>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83"/>
      <c r="G534" s="32"/>
      <c r="H534" s="32"/>
      <c r="I534" s="32"/>
      <c r="J534" s="32"/>
      <c r="K534" s="32"/>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83"/>
      <c r="G535" s="32"/>
      <c r="H535" s="32"/>
      <c r="I535" s="32"/>
      <c r="J535" s="32"/>
      <c r="K535" s="32"/>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83"/>
      <c r="G536" s="32"/>
      <c r="H536" s="32"/>
      <c r="I536" s="32"/>
      <c r="J536" s="32"/>
      <c r="K536" s="32"/>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83"/>
      <c r="G537" s="32"/>
      <c r="H537" s="32"/>
      <c r="I537" s="32"/>
      <c r="J537" s="32"/>
      <c r="K537" s="32"/>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83"/>
      <c r="G538" s="32"/>
      <c r="H538" s="32"/>
      <c r="I538" s="32"/>
      <c r="J538" s="32"/>
      <c r="K538" s="32"/>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83"/>
      <c r="G539" s="32"/>
      <c r="H539" s="32"/>
      <c r="I539" s="32"/>
      <c r="J539" s="32"/>
      <c r="K539" s="32"/>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83"/>
      <c r="G540" s="32"/>
      <c r="H540" s="32"/>
      <c r="I540" s="32"/>
      <c r="J540" s="32"/>
      <c r="K540" s="32"/>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83"/>
      <c r="G541" s="32"/>
      <c r="H541" s="32"/>
      <c r="I541" s="32"/>
      <c r="J541" s="32"/>
      <c r="K541" s="32"/>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83"/>
      <c r="G542" s="32"/>
      <c r="H542" s="32"/>
      <c r="I542" s="32"/>
      <c r="J542" s="32"/>
      <c r="K542" s="32"/>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83"/>
      <c r="G543" s="32"/>
      <c r="H543" s="32"/>
      <c r="I543" s="32"/>
      <c r="J543" s="32"/>
      <c r="K543" s="32"/>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83"/>
      <c r="G544" s="32"/>
      <c r="H544" s="32"/>
      <c r="I544" s="32"/>
      <c r="J544" s="32"/>
      <c r="K544" s="32"/>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83"/>
      <c r="G545" s="32"/>
      <c r="H545" s="32"/>
      <c r="I545" s="32"/>
      <c r="J545" s="32"/>
      <c r="K545" s="32"/>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83"/>
      <c r="G546" s="32"/>
      <c r="H546" s="32"/>
      <c r="I546" s="32"/>
      <c r="J546" s="32"/>
      <c r="K546" s="32"/>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83"/>
      <c r="G547" s="32"/>
      <c r="H547" s="32"/>
      <c r="I547" s="32"/>
      <c r="J547" s="32"/>
      <c r="K547" s="32"/>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83"/>
      <c r="G548" s="32"/>
      <c r="H548" s="32"/>
      <c r="I548" s="32"/>
      <c r="J548" s="32"/>
      <c r="K548" s="32"/>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83"/>
      <c r="G549" s="32"/>
      <c r="H549" s="32"/>
      <c r="I549" s="32"/>
      <c r="J549" s="32"/>
      <c r="K549" s="32"/>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83"/>
      <c r="G550" s="32"/>
      <c r="H550" s="32"/>
      <c r="I550" s="32"/>
      <c r="J550" s="32"/>
      <c r="K550" s="32"/>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83"/>
      <c r="G551" s="32"/>
      <c r="H551" s="32"/>
      <c r="I551" s="32"/>
      <c r="J551" s="32"/>
      <c r="K551" s="32"/>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83"/>
      <c r="G552" s="32"/>
      <c r="H552" s="32"/>
      <c r="I552" s="32"/>
      <c r="J552" s="32"/>
      <c r="K552" s="32"/>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83"/>
      <c r="G553" s="32"/>
      <c r="H553" s="32"/>
      <c r="I553" s="32"/>
      <c r="J553" s="32"/>
      <c r="K553" s="32"/>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83"/>
      <c r="G554" s="32"/>
      <c r="H554" s="32"/>
      <c r="I554" s="32"/>
      <c r="J554" s="32"/>
      <c r="K554" s="32"/>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83"/>
      <c r="G555" s="32"/>
      <c r="H555" s="32"/>
      <c r="I555" s="32"/>
      <c r="J555" s="32"/>
      <c r="K555" s="32"/>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83"/>
      <c r="G556" s="32"/>
      <c r="H556" s="32"/>
      <c r="I556" s="32"/>
      <c r="J556" s="32"/>
      <c r="K556" s="32"/>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83"/>
      <c r="G557" s="32"/>
      <c r="H557" s="32"/>
      <c r="I557" s="32"/>
      <c r="J557" s="32"/>
      <c r="K557" s="32"/>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83"/>
      <c r="G558" s="32"/>
      <c r="H558" s="32"/>
      <c r="I558" s="32"/>
      <c r="J558" s="32"/>
      <c r="K558" s="32"/>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83"/>
      <c r="G559" s="32"/>
      <c r="H559" s="32"/>
      <c r="I559" s="32"/>
      <c r="J559" s="32"/>
      <c r="K559" s="32"/>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83"/>
      <c r="G560" s="32"/>
      <c r="H560" s="32"/>
      <c r="I560" s="32"/>
      <c r="J560" s="32"/>
      <c r="K560" s="32"/>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83"/>
      <c r="G561" s="32"/>
      <c r="H561" s="32"/>
      <c r="I561" s="32"/>
      <c r="J561" s="32"/>
      <c r="K561" s="32"/>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83"/>
      <c r="G562" s="32"/>
      <c r="H562" s="32"/>
      <c r="I562" s="32"/>
      <c r="J562" s="32"/>
      <c r="K562" s="32"/>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83"/>
      <c r="G563" s="32"/>
      <c r="H563" s="32"/>
      <c r="I563" s="32"/>
      <c r="J563" s="32"/>
      <c r="K563" s="32"/>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83"/>
      <c r="G564" s="32"/>
      <c r="H564" s="32"/>
      <c r="I564" s="32"/>
      <c r="J564" s="32"/>
      <c r="K564" s="32"/>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83"/>
      <c r="G565" s="32"/>
      <c r="H565" s="32"/>
      <c r="I565" s="32"/>
      <c r="J565" s="32"/>
      <c r="K565" s="32"/>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83"/>
      <c r="G566" s="32"/>
      <c r="H566" s="32"/>
      <c r="I566" s="32"/>
      <c r="J566" s="32"/>
      <c r="K566" s="32"/>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83"/>
      <c r="G567" s="32"/>
      <c r="H567" s="32"/>
      <c r="I567" s="32"/>
      <c r="J567" s="32"/>
      <c r="K567" s="32"/>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83"/>
      <c r="G568" s="32"/>
      <c r="H568" s="32"/>
      <c r="I568" s="32"/>
      <c r="J568" s="32"/>
      <c r="K568" s="32"/>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83"/>
      <c r="G569" s="32"/>
      <c r="H569" s="32"/>
      <c r="I569" s="32"/>
      <c r="J569" s="32"/>
      <c r="K569" s="32"/>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83"/>
      <c r="G570" s="32"/>
      <c r="H570" s="32"/>
      <c r="I570" s="32"/>
      <c r="J570" s="32"/>
      <c r="K570" s="32"/>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83"/>
      <c r="G571" s="32"/>
      <c r="H571" s="32"/>
      <c r="I571" s="32"/>
      <c r="J571" s="32"/>
      <c r="K571" s="32"/>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83"/>
      <c r="G572" s="32"/>
      <c r="H572" s="32"/>
      <c r="I572" s="32"/>
      <c r="J572" s="32"/>
      <c r="K572" s="32"/>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83"/>
      <c r="G573" s="32"/>
      <c r="H573" s="32"/>
      <c r="I573" s="32"/>
      <c r="J573" s="32"/>
      <c r="K573" s="32"/>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83"/>
      <c r="G574" s="32"/>
      <c r="H574" s="32"/>
      <c r="I574" s="32"/>
      <c r="J574" s="32"/>
      <c r="K574" s="32"/>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83"/>
      <c r="G575" s="32"/>
      <c r="H575" s="32"/>
      <c r="I575" s="32"/>
      <c r="J575" s="32"/>
      <c r="K575" s="32"/>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83"/>
      <c r="G576" s="32"/>
      <c r="H576" s="32"/>
      <c r="I576" s="32"/>
      <c r="J576" s="32"/>
      <c r="K576" s="32"/>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83"/>
      <c r="G577" s="32"/>
      <c r="H577" s="32"/>
      <c r="I577" s="32"/>
      <c r="J577" s="32"/>
      <c r="K577" s="32"/>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83"/>
      <c r="G578" s="32"/>
      <c r="H578" s="32"/>
      <c r="I578" s="32"/>
      <c r="J578" s="32"/>
      <c r="K578" s="32"/>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83"/>
      <c r="G579" s="32"/>
      <c r="H579" s="32"/>
      <c r="I579" s="32"/>
      <c r="J579" s="32"/>
      <c r="K579" s="32"/>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83"/>
      <c r="G580" s="32"/>
      <c r="H580" s="32"/>
      <c r="I580" s="32"/>
      <c r="J580" s="32"/>
      <c r="K580" s="32"/>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83"/>
      <c r="G581" s="32"/>
      <c r="H581" s="32"/>
      <c r="I581" s="32"/>
      <c r="J581" s="32"/>
      <c r="K581" s="32"/>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83"/>
      <c r="G582" s="32"/>
      <c r="H582" s="32"/>
      <c r="I582" s="32"/>
      <c r="J582" s="32"/>
      <c r="K582" s="32"/>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83"/>
      <c r="G583" s="32"/>
      <c r="H583" s="32"/>
      <c r="I583" s="32"/>
      <c r="J583" s="32"/>
      <c r="K583" s="32"/>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83"/>
      <c r="G584" s="32"/>
      <c r="H584" s="32"/>
      <c r="I584" s="32"/>
      <c r="J584" s="32"/>
      <c r="K584" s="32"/>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83"/>
      <c r="G585" s="32"/>
      <c r="H585" s="32"/>
      <c r="I585" s="32"/>
      <c r="J585" s="32"/>
      <c r="K585" s="32"/>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83"/>
      <c r="G586" s="32"/>
      <c r="H586" s="32"/>
      <c r="I586" s="32"/>
      <c r="J586" s="32"/>
      <c r="K586" s="32"/>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83"/>
      <c r="G587" s="32"/>
      <c r="H587" s="32"/>
      <c r="I587" s="32"/>
      <c r="J587" s="32"/>
      <c r="K587" s="32"/>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83"/>
      <c r="G588" s="32"/>
      <c r="H588" s="32"/>
      <c r="I588" s="32"/>
      <c r="J588" s="32"/>
      <c r="K588" s="32"/>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83"/>
      <c r="G589" s="32"/>
      <c r="H589" s="32"/>
      <c r="I589" s="32"/>
      <c r="J589" s="32"/>
      <c r="K589" s="32"/>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83"/>
      <c r="G590" s="32"/>
      <c r="H590" s="32"/>
      <c r="I590" s="32"/>
      <c r="J590" s="32"/>
      <c r="K590" s="32"/>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83"/>
      <c r="G591" s="32"/>
      <c r="H591" s="32"/>
      <c r="I591" s="32"/>
      <c r="J591" s="32"/>
      <c r="K591" s="32"/>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83"/>
      <c r="G592" s="32"/>
      <c r="H592" s="32"/>
      <c r="I592" s="32"/>
      <c r="J592" s="32"/>
      <c r="K592" s="32"/>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83"/>
      <c r="G593" s="32"/>
      <c r="H593" s="32"/>
      <c r="I593" s="32"/>
      <c r="J593" s="32"/>
      <c r="K593" s="32"/>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83"/>
      <c r="G594" s="32"/>
      <c r="H594" s="32"/>
      <c r="I594" s="32"/>
      <c r="J594" s="32"/>
      <c r="K594" s="32"/>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83"/>
      <c r="G595" s="32"/>
      <c r="H595" s="32"/>
      <c r="I595" s="32"/>
      <c r="J595" s="32"/>
      <c r="K595" s="32"/>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83"/>
      <c r="G596" s="32"/>
      <c r="H596" s="32"/>
      <c r="I596" s="32"/>
      <c r="J596" s="32"/>
      <c r="K596" s="32"/>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83"/>
      <c r="G597" s="32"/>
      <c r="H597" s="32"/>
      <c r="I597" s="32"/>
      <c r="J597" s="32"/>
      <c r="K597" s="32"/>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83"/>
      <c r="G598" s="32"/>
      <c r="H598" s="32"/>
      <c r="I598" s="32"/>
      <c r="J598" s="32"/>
      <c r="K598" s="32"/>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83"/>
      <c r="G599" s="32"/>
      <c r="H599" s="32"/>
      <c r="I599" s="32"/>
      <c r="J599" s="32"/>
      <c r="K599" s="32"/>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83"/>
      <c r="G600" s="32"/>
      <c r="H600" s="32"/>
      <c r="I600" s="32"/>
      <c r="J600" s="32"/>
      <c r="K600" s="32"/>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83"/>
      <c r="G601" s="32"/>
      <c r="H601" s="32"/>
      <c r="I601" s="32"/>
      <c r="J601" s="32"/>
      <c r="K601" s="32"/>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83"/>
      <c r="G602" s="32"/>
      <c r="H602" s="32"/>
      <c r="I602" s="32"/>
      <c r="J602" s="32"/>
      <c r="K602" s="32"/>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83"/>
      <c r="G603" s="32"/>
      <c r="H603" s="32"/>
      <c r="I603" s="32"/>
      <c r="J603" s="32"/>
      <c r="K603" s="32"/>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83"/>
      <c r="G604" s="32"/>
      <c r="H604" s="32"/>
      <c r="I604" s="32"/>
      <c r="J604" s="32"/>
      <c r="K604" s="32"/>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83"/>
      <c r="G605" s="32"/>
      <c r="H605" s="32"/>
      <c r="I605" s="32"/>
      <c r="J605" s="32"/>
      <c r="K605" s="32"/>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83"/>
      <c r="G606" s="32"/>
      <c r="H606" s="32"/>
      <c r="I606" s="32"/>
      <c r="J606" s="32"/>
      <c r="K606" s="32"/>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83"/>
      <c r="G607" s="32"/>
      <c r="H607" s="32"/>
      <c r="I607" s="32"/>
      <c r="J607" s="32"/>
      <c r="K607" s="32"/>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83"/>
      <c r="G608" s="32"/>
      <c r="H608" s="32"/>
      <c r="I608" s="32"/>
      <c r="J608" s="32"/>
      <c r="K608" s="32"/>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83"/>
      <c r="G609" s="32"/>
      <c r="H609" s="32"/>
      <c r="I609" s="32"/>
      <c r="J609" s="32"/>
      <c r="K609" s="32"/>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83"/>
      <c r="G610" s="32"/>
      <c r="H610" s="32"/>
      <c r="I610" s="32"/>
      <c r="J610" s="32"/>
      <c r="K610" s="32"/>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83"/>
      <c r="G611" s="32"/>
      <c r="H611" s="32"/>
      <c r="I611" s="32"/>
      <c r="J611" s="32"/>
      <c r="K611" s="32"/>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83"/>
      <c r="G612" s="32"/>
      <c r="H612" s="32"/>
      <c r="I612" s="32"/>
      <c r="J612" s="32"/>
      <c r="K612" s="32"/>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83"/>
      <c r="G613" s="32"/>
      <c r="H613" s="32"/>
      <c r="I613" s="32"/>
      <c r="J613" s="32"/>
      <c r="K613" s="32"/>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83"/>
      <c r="G614" s="32"/>
      <c r="H614" s="32"/>
      <c r="I614" s="32"/>
      <c r="J614" s="32"/>
      <c r="K614" s="32"/>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83"/>
      <c r="G615" s="32"/>
      <c r="H615" s="32"/>
      <c r="I615" s="32"/>
      <c r="J615" s="32"/>
      <c r="K615" s="32"/>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83"/>
      <c r="G616" s="32"/>
      <c r="H616" s="32"/>
      <c r="I616" s="32"/>
      <c r="J616" s="32"/>
      <c r="K616" s="32"/>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83"/>
      <c r="G617" s="32"/>
      <c r="H617" s="32"/>
      <c r="I617" s="32"/>
      <c r="J617" s="32"/>
      <c r="K617" s="32"/>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83"/>
      <c r="G618" s="32"/>
      <c r="H618" s="32"/>
      <c r="I618" s="32"/>
      <c r="J618" s="32"/>
      <c r="K618" s="32"/>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83"/>
      <c r="G619" s="32"/>
      <c r="H619" s="32"/>
      <c r="I619" s="32"/>
      <c r="J619" s="32"/>
      <c r="K619" s="32"/>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83"/>
      <c r="G620" s="32"/>
      <c r="H620" s="32"/>
      <c r="I620" s="32"/>
      <c r="J620" s="32"/>
      <c r="K620" s="32"/>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83"/>
      <c r="G621" s="32"/>
      <c r="H621" s="32"/>
      <c r="I621" s="32"/>
      <c r="J621" s="32"/>
      <c r="K621" s="32"/>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83"/>
      <c r="G622" s="32"/>
      <c r="H622" s="32"/>
      <c r="I622" s="32"/>
      <c r="J622" s="32"/>
      <c r="K622" s="32"/>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83"/>
      <c r="G623" s="32"/>
      <c r="H623" s="32"/>
      <c r="I623" s="32"/>
      <c r="J623" s="32"/>
      <c r="K623" s="32"/>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83"/>
      <c r="G624" s="32"/>
      <c r="H624" s="32"/>
      <c r="I624" s="32"/>
      <c r="J624" s="32"/>
      <c r="K624" s="32"/>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83"/>
      <c r="G625" s="32"/>
      <c r="H625" s="32"/>
      <c r="I625" s="32"/>
      <c r="J625" s="32"/>
      <c r="K625" s="32"/>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83"/>
      <c r="G626" s="32"/>
      <c r="H626" s="32"/>
      <c r="I626" s="32"/>
      <c r="J626" s="32"/>
      <c r="K626" s="32"/>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83"/>
      <c r="G627" s="32"/>
      <c r="H627" s="32"/>
      <c r="I627" s="32"/>
      <c r="J627" s="32"/>
      <c r="K627" s="32"/>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83"/>
      <c r="G628" s="32"/>
      <c r="H628" s="32"/>
      <c r="I628" s="32"/>
      <c r="J628" s="32"/>
      <c r="K628" s="32"/>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83"/>
      <c r="G629" s="32"/>
      <c r="H629" s="32"/>
      <c r="I629" s="32"/>
      <c r="J629" s="32"/>
      <c r="K629" s="32"/>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83"/>
      <c r="G630" s="32"/>
      <c r="H630" s="32"/>
      <c r="I630" s="32"/>
      <c r="J630" s="32"/>
      <c r="K630" s="32"/>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83"/>
      <c r="G631" s="32"/>
      <c r="H631" s="32"/>
      <c r="I631" s="32"/>
      <c r="J631" s="32"/>
      <c r="K631" s="32"/>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83"/>
      <c r="G632" s="32"/>
      <c r="H632" s="32"/>
      <c r="I632" s="32"/>
      <c r="J632" s="32"/>
      <c r="K632" s="32"/>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83"/>
      <c r="G633" s="32"/>
      <c r="H633" s="32"/>
      <c r="I633" s="32"/>
      <c r="J633" s="32"/>
      <c r="K633" s="32"/>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83"/>
      <c r="G634" s="32"/>
      <c r="H634" s="32"/>
      <c r="I634" s="32"/>
      <c r="J634" s="32"/>
      <c r="K634" s="32"/>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83"/>
      <c r="G635" s="32"/>
      <c r="H635" s="32"/>
      <c r="I635" s="32"/>
      <c r="J635" s="32"/>
      <c r="K635" s="32"/>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83"/>
      <c r="G636" s="32"/>
      <c r="H636" s="32"/>
      <c r="I636" s="32"/>
      <c r="J636" s="32"/>
      <c r="K636" s="32"/>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83"/>
      <c r="G637" s="32"/>
      <c r="H637" s="32"/>
      <c r="I637" s="32"/>
      <c r="J637" s="32"/>
      <c r="K637" s="32"/>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83"/>
      <c r="G638" s="32"/>
      <c r="H638" s="32"/>
      <c r="I638" s="32"/>
      <c r="J638" s="32"/>
      <c r="K638" s="32"/>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83"/>
      <c r="G639" s="32"/>
      <c r="H639" s="32"/>
      <c r="I639" s="32"/>
      <c r="J639" s="32"/>
      <c r="K639" s="32"/>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83"/>
      <c r="G640" s="32"/>
      <c r="H640" s="32"/>
      <c r="I640" s="32"/>
      <c r="J640" s="32"/>
      <c r="K640" s="32"/>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83"/>
      <c r="G641" s="32"/>
      <c r="H641" s="32"/>
      <c r="I641" s="32"/>
      <c r="J641" s="32"/>
      <c r="K641" s="32"/>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83"/>
      <c r="G642" s="32"/>
      <c r="H642" s="32"/>
      <c r="I642" s="32"/>
      <c r="J642" s="32"/>
      <c r="K642" s="32"/>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83"/>
      <c r="G643" s="32"/>
      <c r="H643" s="32"/>
      <c r="I643" s="32"/>
      <c r="J643" s="32"/>
      <c r="K643" s="32"/>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83"/>
      <c r="G644" s="32"/>
      <c r="H644" s="32"/>
      <c r="I644" s="32"/>
      <c r="J644" s="32"/>
      <c r="K644" s="32"/>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83"/>
      <c r="G645" s="32"/>
      <c r="H645" s="32"/>
      <c r="I645" s="32"/>
      <c r="J645" s="32"/>
      <c r="K645" s="32"/>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83"/>
      <c r="G646" s="32"/>
      <c r="H646" s="32"/>
      <c r="I646" s="32"/>
      <c r="J646" s="32"/>
      <c r="K646" s="32"/>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83"/>
      <c r="G647" s="32"/>
      <c r="H647" s="32"/>
      <c r="I647" s="32"/>
      <c r="J647" s="32"/>
      <c r="K647" s="32"/>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83"/>
      <c r="G648" s="32"/>
      <c r="H648" s="32"/>
      <c r="I648" s="32"/>
      <c r="J648" s="32"/>
      <c r="K648" s="32"/>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83"/>
      <c r="G649" s="32"/>
      <c r="H649" s="32"/>
      <c r="I649" s="32"/>
      <c r="J649" s="32"/>
      <c r="K649" s="32"/>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83"/>
      <c r="G650" s="32"/>
      <c r="H650" s="32"/>
      <c r="I650" s="32"/>
      <c r="J650" s="32"/>
      <c r="K650" s="32"/>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83"/>
      <c r="G651" s="32"/>
      <c r="H651" s="32"/>
      <c r="I651" s="32"/>
      <c r="J651" s="32"/>
      <c r="K651" s="32"/>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83"/>
      <c r="G652" s="32"/>
      <c r="H652" s="32"/>
      <c r="I652" s="32"/>
      <c r="J652" s="32"/>
      <c r="K652" s="32"/>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83"/>
      <c r="G653" s="32"/>
      <c r="H653" s="32"/>
      <c r="I653" s="32"/>
      <c r="J653" s="32"/>
      <c r="K653" s="32"/>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83"/>
      <c r="G654" s="32"/>
      <c r="H654" s="32"/>
      <c r="I654" s="32"/>
      <c r="J654" s="32"/>
      <c r="K654" s="32"/>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83"/>
      <c r="G655" s="32"/>
      <c r="H655" s="32"/>
      <c r="I655" s="32"/>
      <c r="J655" s="32"/>
      <c r="K655" s="32"/>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83"/>
      <c r="G656" s="32"/>
      <c r="H656" s="32"/>
      <c r="I656" s="32"/>
      <c r="J656" s="32"/>
      <c r="K656" s="32"/>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83"/>
      <c r="G657" s="32"/>
      <c r="H657" s="32"/>
      <c r="I657" s="32"/>
      <c r="J657" s="32"/>
      <c r="K657" s="32"/>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83"/>
      <c r="G658" s="32"/>
      <c r="H658" s="32"/>
      <c r="I658" s="32"/>
      <c r="J658" s="32"/>
      <c r="K658" s="32"/>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83"/>
      <c r="G659" s="32"/>
      <c r="H659" s="32"/>
      <c r="I659" s="32"/>
      <c r="J659" s="32"/>
      <c r="K659" s="32"/>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83"/>
      <c r="G660" s="32"/>
      <c r="H660" s="32"/>
      <c r="I660" s="32"/>
      <c r="J660" s="32"/>
      <c r="K660" s="32"/>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83"/>
      <c r="G661" s="32"/>
      <c r="H661" s="32"/>
      <c r="I661" s="32"/>
      <c r="J661" s="32"/>
      <c r="K661" s="32"/>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83"/>
      <c r="G662" s="32"/>
      <c r="H662" s="32"/>
      <c r="I662" s="32"/>
      <c r="J662" s="32"/>
      <c r="K662" s="32"/>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83"/>
      <c r="G663" s="32"/>
      <c r="H663" s="32"/>
      <c r="I663" s="32"/>
      <c r="J663" s="32"/>
      <c r="K663" s="32"/>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83"/>
      <c r="G664" s="32"/>
      <c r="H664" s="32"/>
      <c r="I664" s="32"/>
      <c r="J664" s="32"/>
      <c r="K664" s="32"/>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83"/>
      <c r="G665" s="32"/>
      <c r="H665" s="32"/>
      <c r="I665" s="32"/>
      <c r="J665" s="32"/>
      <c r="K665" s="32"/>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83"/>
      <c r="G666" s="32"/>
      <c r="H666" s="32"/>
      <c r="I666" s="32"/>
      <c r="J666" s="32"/>
      <c r="K666" s="32"/>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83"/>
      <c r="G667" s="32"/>
      <c r="H667" s="32"/>
      <c r="I667" s="32"/>
      <c r="J667" s="32"/>
      <c r="K667" s="32"/>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83"/>
      <c r="G668" s="32"/>
      <c r="H668" s="32"/>
      <c r="I668" s="32"/>
      <c r="J668" s="32"/>
      <c r="K668" s="32"/>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83"/>
      <c r="G669" s="32"/>
      <c r="H669" s="32"/>
      <c r="I669" s="32"/>
      <c r="J669" s="32"/>
      <c r="K669" s="32"/>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83"/>
      <c r="G670" s="32"/>
      <c r="H670" s="32"/>
      <c r="I670" s="32"/>
      <c r="J670" s="32"/>
      <c r="K670" s="32"/>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83"/>
      <c r="G671" s="32"/>
      <c r="H671" s="32"/>
      <c r="I671" s="32"/>
      <c r="J671" s="32"/>
      <c r="K671" s="32"/>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83"/>
      <c r="G672" s="32"/>
      <c r="H672" s="32"/>
      <c r="I672" s="32"/>
      <c r="J672" s="32"/>
      <c r="K672" s="32"/>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83"/>
      <c r="G673" s="32"/>
      <c r="H673" s="32"/>
      <c r="I673" s="32"/>
      <c r="J673" s="32"/>
      <c r="K673" s="32"/>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83"/>
      <c r="G674" s="32"/>
      <c r="H674" s="32"/>
      <c r="I674" s="32"/>
      <c r="J674" s="32"/>
      <c r="K674" s="32"/>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83"/>
      <c r="G675" s="32"/>
      <c r="H675" s="32"/>
      <c r="I675" s="32"/>
      <c r="J675" s="32"/>
      <c r="K675" s="32"/>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83"/>
      <c r="G676" s="32"/>
      <c r="H676" s="32"/>
      <c r="I676" s="32"/>
      <c r="J676" s="32"/>
      <c r="K676" s="32"/>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83"/>
      <c r="G677" s="32"/>
      <c r="H677" s="32"/>
      <c r="I677" s="32"/>
      <c r="J677" s="32"/>
      <c r="K677" s="32"/>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83"/>
      <c r="G678" s="32"/>
      <c r="H678" s="32"/>
      <c r="I678" s="32"/>
      <c r="J678" s="32"/>
      <c r="K678" s="32"/>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83"/>
      <c r="G679" s="32"/>
      <c r="H679" s="32"/>
      <c r="I679" s="32"/>
      <c r="J679" s="32"/>
      <c r="K679" s="32"/>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83"/>
      <c r="G680" s="32"/>
      <c r="H680" s="32"/>
      <c r="I680" s="32"/>
      <c r="J680" s="32"/>
      <c r="K680" s="32"/>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83"/>
      <c r="G681" s="32"/>
      <c r="H681" s="32"/>
      <c r="I681" s="32"/>
      <c r="J681" s="32"/>
      <c r="K681" s="32"/>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83"/>
      <c r="G682" s="32"/>
      <c r="H682" s="32"/>
      <c r="I682" s="32"/>
      <c r="J682" s="32"/>
      <c r="K682" s="32"/>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83"/>
      <c r="G683" s="32"/>
      <c r="H683" s="32"/>
      <c r="I683" s="32"/>
      <c r="J683" s="32"/>
      <c r="K683" s="32"/>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83"/>
      <c r="G684" s="32"/>
      <c r="H684" s="32"/>
      <c r="I684" s="32"/>
      <c r="J684" s="32"/>
      <c r="K684" s="32"/>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83"/>
      <c r="G685" s="32"/>
      <c r="H685" s="32"/>
      <c r="I685" s="32"/>
      <c r="J685" s="32"/>
      <c r="K685" s="32"/>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83"/>
      <c r="G686" s="32"/>
      <c r="H686" s="32"/>
      <c r="I686" s="32"/>
      <c r="J686" s="32"/>
      <c r="K686" s="32"/>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83"/>
      <c r="G687" s="32"/>
      <c r="H687" s="32"/>
      <c r="I687" s="32"/>
      <c r="J687" s="32"/>
      <c r="K687" s="32"/>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83"/>
      <c r="G688" s="32"/>
      <c r="H688" s="32"/>
      <c r="I688" s="32"/>
      <c r="J688" s="32"/>
      <c r="K688" s="32"/>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83"/>
      <c r="G689" s="32"/>
      <c r="H689" s="32"/>
      <c r="I689" s="32"/>
      <c r="J689" s="32"/>
      <c r="K689" s="32"/>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83"/>
      <c r="G690" s="32"/>
      <c r="H690" s="32"/>
      <c r="I690" s="32"/>
      <c r="J690" s="32"/>
      <c r="K690" s="32"/>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83"/>
      <c r="G691" s="32"/>
      <c r="H691" s="32"/>
      <c r="I691" s="32"/>
      <c r="J691" s="32"/>
      <c r="K691" s="32"/>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83"/>
      <c r="G692" s="32"/>
      <c r="H692" s="32"/>
      <c r="I692" s="32"/>
      <c r="J692" s="32"/>
      <c r="K692" s="32"/>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83"/>
      <c r="G693" s="32"/>
      <c r="H693" s="32"/>
      <c r="I693" s="32"/>
      <c r="J693" s="32"/>
      <c r="K693" s="32"/>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83"/>
      <c r="G694" s="32"/>
      <c r="H694" s="32"/>
      <c r="I694" s="32"/>
      <c r="J694" s="32"/>
      <c r="K694" s="32"/>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83"/>
      <c r="G695" s="32"/>
      <c r="H695" s="32"/>
      <c r="I695" s="32"/>
      <c r="J695" s="32"/>
      <c r="K695" s="32"/>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83"/>
      <c r="G696" s="32"/>
      <c r="H696" s="32"/>
      <c r="I696" s="32"/>
      <c r="J696" s="32"/>
      <c r="K696" s="32"/>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83"/>
      <c r="G697" s="32"/>
      <c r="H697" s="32"/>
      <c r="I697" s="32"/>
      <c r="J697" s="32"/>
      <c r="K697" s="32"/>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83"/>
      <c r="G698" s="32"/>
      <c r="H698" s="32"/>
      <c r="I698" s="32"/>
      <c r="J698" s="32"/>
      <c r="K698" s="32"/>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83"/>
      <c r="G699" s="32"/>
      <c r="H699" s="32"/>
      <c r="I699" s="32"/>
      <c r="J699" s="32"/>
      <c r="K699" s="32"/>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83"/>
      <c r="G700" s="32"/>
      <c r="H700" s="32"/>
      <c r="I700" s="32"/>
      <c r="J700" s="32"/>
      <c r="K700" s="32"/>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83"/>
      <c r="G701" s="32"/>
      <c r="H701" s="32"/>
      <c r="I701" s="32"/>
      <c r="J701" s="32"/>
      <c r="K701" s="32"/>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83"/>
      <c r="G702" s="32"/>
      <c r="H702" s="32"/>
      <c r="I702" s="32"/>
      <c r="J702" s="32"/>
      <c r="K702" s="32"/>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83"/>
      <c r="G703" s="32"/>
      <c r="H703" s="32"/>
      <c r="I703" s="32"/>
      <c r="J703" s="32"/>
      <c r="K703" s="32"/>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83"/>
      <c r="G704" s="32"/>
      <c r="H704" s="32"/>
      <c r="I704" s="32"/>
      <c r="J704" s="32"/>
      <c r="K704" s="32"/>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83"/>
      <c r="G705" s="32"/>
      <c r="H705" s="32"/>
      <c r="I705" s="32"/>
      <c r="J705" s="32"/>
      <c r="K705" s="32"/>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83"/>
      <c r="G706" s="32"/>
      <c r="H706" s="32"/>
      <c r="I706" s="32"/>
      <c r="J706" s="32"/>
      <c r="K706" s="32"/>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83"/>
      <c r="G707" s="32"/>
      <c r="H707" s="32"/>
      <c r="I707" s="32"/>
      <c r="J707" s="32"/>
      <c r="K707" s="32"/>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83"/>
      <c r="G708" s="32"/>
      <c r="H708" s="32"/>
      <c r="I708" s="32"/>
      <c r="J708" s="32"/>
      <c r="K708" s="32"/>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83"/>
      <c r="G709" s="32"/>
      <c r="H709" s="32"/>
      <c r="I709" s="32"/>
      <c r="J709" s="32"/>
      <c r="K709" s="32"/>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83"/>
      <c r="G710" s="32"/>
      <c r="H710" s="32"/>
      <c r="I710" s="32"/>
      <c r="J710" s="32"/>
      <c r="K710" s="32"/>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83"/>
      <c r="G711" s="32"/>
      <c r="H711" s="32"/>
      <c r="I711" s="32"/>
      <c r="J711" s="32"/>
      <c r="K711" s="32"/>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83"/>
      <c r="G712" s="32"/>
      <c r="H712" s="32"/>
      <c r="I712" s="32"/>
      <c r="J712" s="32"/>
      <c r="K712" s="32"/>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83"/>
      <c r="G713" s="32"/>
      <c r="H713" s="32"/>
      <c r="I713" s="32"/>
      <c r="J713" s="32"/>
      <c r="K713" s="32"/>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83"/>
      <c r="G714" s="32"/>
      <c r="H714" s="32"/>
      <c r="I714" s="32"/>
      <c r="J714" s="32"/>
      <c r="K714" s="32"/>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83"/>
      <c r="G715" s="32"/>
      <c r="H715" s="32"/>
      <c r="I715" s="32"/>
      <c r="J715" s="32"/>
      <c r="K715" s="32"/>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83"/>
      <c r="G716" s="32"/>
      <c r="H716" s="32"/>
      <c r="I716" s="32"/>
      <c r="J716" s="32"/>
      <c r="K716" s="32"/>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83"/>
      <c r="G717" s="32"/>
      <c r="H717" s="32"/>
      <c r="I717" s="32"/>
      <c r="J717" s="32"/>
      <c r="K717" s="32"/>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83"/>
      <c r="G718" s="32"/>
      <c r="H718" s="32"/>
      <c r="I718" s="32"/>
      <c r="J718" s="32"/>
      <c r="K718" s="32"/>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83"/>
      <c r="G719" s="32"/>
      <c r="H719" s="32"/>
      <c r="I719" s="32"/>
      <c r="J719" s="32"/>
      <c r="K719" s="32"/>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83"/>
      <c r="G720" s="32"/>
      <c r="H720" s="32"/>
      <c r="I720" s="32"/>
      <c r="J720" s="32"/>
      <c r="K720" s="32"/>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83"/>
      <c r="G721" s="32"/>
      <c r="H721" s="32"/>
      <c r="I721" s="32"/>
      <c r="J721" s="32"/>
      <c r="K721" s="32"/>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83"/>
      <c r="G722" s="32"/>
      <c r="H722" s="32"/>
      <c r="I722" s="32"/>
      <c r="J722" s="32"/>
      <c r="K722" s="32"/>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83"/>
      <c r="G723" s="32"/>
      <c r="H723" s="32"/>
      <c r="I723" s="32"/>
      <c r="J723" s="32"/>
      <c r="K723" s="32"/>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83"/>
      <c r="G724" s="32"/>
      <c r="H724" s="32"/>
      <c r="I724" s="32"/>
      <c r="J724" s="32"/>
      <c r="K724" s="32"/>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83"/>
      <c r="G725" s="32"/>
      <c r="H725" s="32"/>
      <c r="I725" s="32"/>
      <c r="J725" s="32"/>
      <c r="K725" s="32"/>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83"/>
      <c r="G726" s="32"/>
      <c r="H726" s="32"/>
      <c r="I726" s="32"/>
      <c r="J726" s="32"/>
      <c r="K726" s="32"/>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83"/>
      <c r="G727" s="32"/>
      <c r="H727" s="32"/>
      <c r="I727" s="32"/>
      <c r="J727" s="32"/>
      <c r="K727" s="32"/>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83"/>
      <c r="G728" s="32"/>
      <c r="H728" s="32"/>
      <c r="I728" s="32"/>
      <c r="J728" s="32"/>
      <c r="K728" s="32"/>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83"/>
      <c r="G729" s="32"/>
      <c r="H729" s="32"/>
      <c r="I729" s="32"/>
      <c r="J729" s="32"/>
      <c r="K729" s="32"/>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83"/>
      <c r="G730" s="32"/>
      <c r="H730" s="32"/>
      <c r="I730" s="32"/>
      <c r="J730" s="32"/>
      <c r="K730" s="32"/>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83"/>
      <c r="G731" s="32"/>
      <c r="H731" s="32"/>
      <c r="I731" s="32"/>
      <c r="J731" s="32"/>
      <c r="K731" s="32"/>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83"/>
      <c r="G732" s="32"/>
      <c r="H732" s="32"/>
      <c r="I732" s="32"/>
      <c r="J732" s="32"/>
      <c r="K732" s="32"/>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83"/>
      <c r="G733" s="32"/>
      <c r="H733" s="32"/>
      <c r="I733" s="32"/>
      <c r="J733" s="32"/>
      <c r="K733" s="32"/>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83"/>
      <c r="G734" s="32"/>
      <c r="H734" s="32"/>
      <c r="I734" s="32"/>
      <c r="J734" s="32"/>
      <c r="K734" s="32"/>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83"/>
      <c r="G735" s="32"/>
      <c r="H735" s="32"/>
      <c r="I735" s="32"/>
      <c r="J735" s="32"/>
      <c r="K735" s="32"/>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83"/>
      <c r="G736" s="32"/>
      <c r="H736" s="32"/>
      <c r="I736" s="32"/>
      <c r="J736" s="32"/>
      <c r="K736" s="32"/>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83"/>
      <c r="G737" s="32"/>
      <c r="H737" s="32"/>
      <c r="I737" s="32"/>
      <c r="J737" s="32"/>
      <c r="K737" s="32"/>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83"/>
      <c r="G738" s="32"/>
      <c r="H738" s="32"/>
      <c r="I738" s="32"/>
      <c r="J738" s="32"/>
      <c r="K738" s="32"/>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83"/>
      <c r="G739" s="32"/>
      <c r="H739" s="32"/>
      <c r="I739" s="32"/>
      <c r="J739" s="32"/>
      <c r="K739" s="32"/>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83"/>
      <c r="G740" s="32"/>
      <c r="H740" s="32"/>
      <c r="I740" s="32"/>
      <c r="J740" s="32"/>
      <c r="K740" s="32"/>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83"/>
      <c r="G741" s="32"/>
      <c r="H741" s="32"/>
      <c r="I741" s="32"/>
      <c r="J741" s="32"/>
      <c r="K741" s="32"/>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83"/>
      <c r="G742" s="32"/>
      <c r="H742" s="32"/>
      <c r="I742" s="32"/>
      <c r="J742" s="32"/>
      <c r="K742" s="32"/>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83"/>
      <c r="G743" s="32"/>
      <c r="H743" s="32"/>
      <c r="I743" s="32"/>
      <c r="J743" s="32"/>
      <c r="K743" s="32"/>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83"/>
      <c r="G744" s="32"/>
      <c r="H744" s="32"/>
      <c r="I744" s="32"/>
      <c r="J744" s="32"/>
      <c r="K744" s="32"/>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83"/>
      <c r="G745" s="32"/>
      <c r="H745" s="32"/>
      <c r="I745" s="32"/>
      <c r="J745" s="32"/>
      <c r="K745" s="32"/>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83"/>
      <c r="G746" s="32"/>
      <c r="H746" s="32"/>
      <c r="I746" s="32"/>
      <c r="J746" s="32"/>
      <c r="K746" s="32"/>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83"/>
      <c r="G747" s="32"/>
      <c r="H747" s="32"/>
      <c r="I747" s="32"/>
      <c r="J747" s="32"/>
      <c r="K747" s="32"/>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83"/>
      <c r="G748" s="32"/>
      <c r="H748" s="32"/>
      <c r="I748" s="32"/>
      <c r="J748" s="32"/>
      <c r="K748" s="32"/>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83"/>
      <c r="G749" s="32"/>
      <c r="H749" s="32"/>
      <c r="I749" s="32"/>
      <c r="J749" s="32"/>
      <c r="K749" s="32"/>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83"/>
      <c r="G750" s="32"/>
      <c r="H750" s="32"/>
      <c r="I750" s="32"/>
      <c r="J750" s="32"/>
      <c r="K750" s="32"/>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83"/>
      <c r="G751" s="32"/>
      <c r="H751" s="32"/>
      <c r="I751" s="32"/>
      <c r="J751" s="32"/>
      <c r="K751" s="32"/>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83"/>
      <c r="G752" s="32"/>
      <c r="H752" s="32"/>
      <c r="I752" s="32"/>
      <c r="J752" s="32"/>
      <c r="K752" s="32"/>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83"/>
      <c r="G753" s="32"/>
      <c r="H753" s="32"/>
      <c r="I753" s="32"/>
      <c r="J753" s="32"/>
      <c r="K753" s="32"/>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83"/>
      <c r="G754" s="32"/>
      <c r="H754" s="32"/>
      <c r="I754" s="32"/>
      <c r="J754" s="32"/>
      <c r="K754" s="32"/>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83"/>
      <c r="G755" s="32"/>
      <c r="H755" s="32"/>
      <c r="I755" s="32"/>
      <c r="J755" s="32"/>
      <c r="K755" s="32"/>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83"/>
      <c r="G756" s="32"/>
      <c r="H756" s="32"/>
      <c r="I756" s="32"/>
      <c r="J756" s="32"/>
      <c r="K756" s="32"/>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83"/>
      <c r="G757" s="32"/>
      <c r="H757" s="32"/>
      <c r="I757" s="32"/>
      <c r="J757" s="32"/>
      <c r="K757" s="32"/>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83"/>
      <c r="G758" s="32"/>
      <c r="H758" s="32"/>
      <c r="I758" s="32"/>
      <c r="J758" s="32"/>
      <c r="K758" s="32"/>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83"/>
      <c r="G759" s="32"/>
      <c r="H759" s="32"/>
      <c r="I759" s="32"/>
      <c r="J759" s="32"/>
      <c r="K759" s="32"/>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83"/>
      <c r="G760" s="32"/>
      <c r="H760" s="32"/>
      <c r="I760" s="32"/>
      <c r="J760" s="32"/>
      <c r="K760" s="32"/>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83"/>
      <c r="G761" s="32"/>
      <c r="H761" s="32"/>
      <c r="I761" s="32"/>
      <c r="J761" s="32"/>
      <c r="K761" s="32"/>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83"/>
      <c r="G762" s="32"/>
      <c r="H762" s="32"/>
      <c r="I762" s="32"/>
      <c r="J762" s="32"/>
      <c r="K762" s="32"/>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83"/>
      <c r="G763" s="32"/>
      <c r="H763" s="32"/>
      <c r="I763" s="32"/>
      <c r="J763" s="32"/>
      <c r="K763" s="32"/>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83"/>
      <c r="G764" s="32"/>
      <c r="H764" s="32"/>
      <c r="I764" s="32"/>
      <c r="J764" s="32"/>
      <c r="K764" s="32"/>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83"/>
      <c r="G765" s="32"/>
      <c r="H765" s="32"/>
      <c r="I765" s="32"/>
      <c r="J765" s="32"/>
      <c r="K765" s="32"/>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83"/>
      <c r="G766" s="32"/>
      <c r="H766" s="32"/>
      <c r="I766" s="32"/>
      <c r="J766" s="32"/>
      <c r="K766" s="32"/>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83"/>
      <c r="G767" s="32"/>
      <c r="H767" s="32"/>
      <c r="I767" s="32"/>
      <c r="J767" s="32"/>
      <c r="K767" s="32"/>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83"/>
      <c r="G768" s="32"/>
      <c r="H768" s="32"/>
      <c r="I768" s="32"/>
      <c r="J768" s="32"/>
      <c r="K768" s="32"/>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83"/>
      <c r="G769" s="32"/>
      <c r="H769" s="32"/>
      <c r="I769" s="32"/>
      <c r="J769" s="32"/>
      <c r="K769" s="32"/>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83"/>
      <c r="G770" s="32"/>
      <c r="H770" s="32"/>
      <c r="I770" s="32"/>
      <c r="J770" s="32"/>
      <c r="K770" s="32"/>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83"/>
      <c r="G771" s="32"/>
      <c r="H771" s="32"/>
      <c r="I771" s="32"/>
      <c r="J771" s="32"/>
      <c r="K771" s="32"/>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83"/>
      <c r="G772" s="32"/>
      <c r="H772" s="32"/>
      <c r="I772" s="32"/>
      <c r="J772" s="32"/>
      <c r="K772" s="32"/>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83"/>
      <c r="G773" s="32"/>
      <c r="H773" s="32"/>
      <c r="I773" s="32"/>
      <c r="J773" s="32"/>
      <c r="K773" s="32"/>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83"/>
      <c r="G774" s="32"/>
      <c r="H774" s="32"/>
      <c r="I774" s="32"/>
      <c r="J774" s="32"/>
      <c r="K774" s="32"/>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83"/>
      <c r="G775" s="32"/>
      <c r="H775" s="32"/>
      <c r="I775" s="32"/>
      <c r="J775" s="32"/>
      <c r="K775" s="32"/>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83"/>
      <c r="G776" s="32"/>
      <c r="H776" s="32"/>
      <c r="I776" s="32"/>
      <c r="J776" s="32"/>
      <c r="K776" s="32"/>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83"/>
      <c r="G777" s="32"/>
      <c r="H777" s="32"/>
      <c r="I777" s="32"/>
      <c r="J777" s="32"/>
      <c r="K777" s="32"/>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83"/>
      <c r="G778" s="32"/>
      <c r="H778" s="32"/>
      <c r="I778" s="32"/>
      <c r="J778" s="32"/>
      <c r="K778" s="32"/>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83"/>
      <c r="G779" s="32"/>
      <c r="H779" s="32"/>
      <c r="I779" s="32"/>
      <c r="J779" s="32"/>
      <c r="K779" s="32"/>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83"/>
      <c r="G780" s="32"/>
      <c r="H780" s="32"/>
      <c r="I780" s="32"/>
      <c r="J780" s="32"/>
      <c r="K780" s="32"/>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83"/>
      <c r="G781" s="32"/>
      <c r="H781" s="32"/>
      <c r="I781" s="32"/>
      <c r="J781" s="32"/>
      <c r="K781" s="32"/>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83"/>
      <c r="G782" s="32"/>
      <c r="H782" s="32"/>
      <c r="I782" s="32"/>
      <c r="J782" s="32"/>
      <c r="K782" s="32"/>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83"/>
      <c r="G783" s="32"/>
      <c r="H783" s="32"/>
      <c r="I783" s="32"/>
      <c r="J783" s="32"/>
      <c r="K783" s="32"/>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83"/>
      <c r="G784" s="32"/>
      <c r="H784" s="32"/>
      <c r="I784" s="32"/>
      <c r="J784" s="32"/>
      <c r="K784" s="32"/>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83"/>
      <c r="G785" s="32"/>
      <c r="H785" s="32"/>
      <c r="I785" s="32"/>
      <c r="J785" s="32"/>
      <c r="K785" s="32"/>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83"/>
      <c r="G786" s="32"/>
      <c r="H786" s="32"/>
      <c r="I786" s="32"/>
      <c r="J786" s="32"/>
      <c r="K786" s="32"/>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83"/>
      <c r="G787" s="32"/>
      <c r="H787" s="32"/>
      <c r="I787" s="32"/>
      <c r="J787" s="32"/>
      <c r="K787" s="32"/>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83"/>
      <c r="G788" s="32"/>
      <c r="H788" s="32"/>
      <c r="I788" s="32"/>
      <c r="J788" s="32"/>
      <c r="K788" s="32"/>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83"/>
      <c r="G789" s="32"/>
      <c r="H789" s="32"/>
      <c r="I789" s="32"/>
      <c r="J789" s="32"/>
      <c r="K789" s="32"/>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83"/>
      <c r="G790" s="32"/>
      <c r="H790" s="32"/>
      <c r="I790" s="32"/>
      <c r="J790" s="32"/>
      <c r="K790" s="32"/>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83"/>
      <c r="G791" s="32"/>
      <c r="H791" s="32"/>
      <c r="I791" s="32"/>
      <c r="J791" s="32"/>
      <c r="K791" s="32"/>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83"/>
      <c r="G792" s="32"/>
      <c r="H792" s="32"/>
      <c r="I792" s="32"/>
      <c r="J792" s="32"/>
      <c r="K792" s="32"/>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83"/>
      <c r="G793" s="32"/>
      <c r="H793" s="32"/>
      <c r="I793" s="32"/>
      <c r="J793" s="32"/>
      <c r="K793" s="32"/>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83"/>
      <c r="G794" s="32"/>
      <c r="H794" s="32"/>
      <c r="I794" s="32"/>
      <c r="J794" s="32"/>
      <c r="K794" s="32"/>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83"/>
      <c r="G795" s="32"/>
      <c r="H795" s="32"/>
      <c r="I795" s="32"/>
      <c r="J795" s="32"/>
      <c r="K795" s="32"/>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83"/>
      <c r="G796" s="32"/>
      <c r="H796" s="32"/>
      <c r="I796" s="32"/>
      <c r="J796" s="32"/>
      <c r="K796" s="32"/>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83"/>
      <c r="G797" s="32"/>
      <c r="H797" s="32"/>
      <c r="I797" s="32"/>
      <c r="J797" s="32"/>
      <c r="K797" s="32"/>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83"/>
      <c r="G798" s="32"/>
      <c r="H798" s="32"/>
      <c r="I798" s="32"/>
      <c r="J798" s="32"/>
      <c r="K798" s="32"/>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83"/>
      <c r="G799" s="32"/>
      <c r="H799" s="32"/>
      <c r="I799" s="32"/>
      <c r="J799" s="32"/>
      <c r="K799" s="32"/>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83"/>
      <c r="G800" s="32"/>
      <c r="H800" s="32"/>
      <c r="I800" s="32"/>
      <c r="J800" s="32"/>
      <c r="K800" s="32"/>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83"/>
      <c r="G801" s="32"/>
      <c r="H801" s="32"/>
      <c r="I801" s="32"/>
      <c r="J801" s="32"/>
      <c r="K801" s="32"/>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83"/>
      <c r="G802" s="32"/>
      <c r="H802" s="32"/>
      <c r="I802" s="32"/>
      <c r="J802" s="32"/>
      <c r="K802" s="32"/>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83"/>
      <c r="G803" s="32"/>
      <c r="H803" s="32"/>
      <c r="I803" s="32"/>
      <c r="J803" s="32"/>
      <c r="K803" s="32"/>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83"/>
      <c r="G804" s="32"/>
      <c r="H804" s="32"/>
      <c r="I804" s="32"/>
      <c r="J804" s="32"/>
      <c r="K804" s="32"/>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83"/>
      <c r="G805" s="32"/>
      <c r="H805" s="32"/>
      <c r="I805" s="32"/>
      <c r="J805" s="32"/>
      <c r="K805" s="32"/>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83"/>
      <c r="G806" s="32"/>
      <c r="H806" s="32"/>
      <c r="I806" s="32"/>
      <c r="J806" s="32"/>
      <c r="K806" s="32"/>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83"/>
      <c r="G807" s="32"/>
      <c r="H807" s="32"/>
      <c r="I807" s="32"/>
      <c r="J807" s="32"/>
      <c r="K807" s="32"/>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83"/>
      <c r="G808" s="32"/>
      <c r="H808" s="32"/>
      <c r="I808" s="32"/>
      <c r="J808" s="32"/>
      <c r="K808" s="32"/>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83"/>
      <c r="G809" s="32"/>
      <c r="H809" s="32"/>
      <c r="I809" s="32"/>
      <c r="J809" s="32"/>
      <c r="K809" s="32"/>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83"/>
      <c r="G810" s="32"/>
      <c r="H810" s="32"/>
      <c r="I810" s="32"/>
      <c r="J810" s="32"/>
      <c r="K810" s="32"/>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83"/>
      <c r="G811" s="32"/>
      <c r="H811" s="32"/>
      <c r="I811" s="32"/>
      <c r="J811" s="32"/>
      <c r="K811" s="32"/>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83"/>
      <c r="G812" s="32"/>
      <c r="H812" s="32"/>
      <c r="I812" s="32"/>
      <c r="J812" s="32"/>
      <c r="K812" s="32"/>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83"/>
      <c r="G813" s="32"/>
      <c r="H813" s="32"/>
      <c r="I813" s="32"/>
      <c r="J813" s="32"/>
      <c r="K813" s="32"/>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83"/>
      <c r="G814" s="32"/>
      <c r="H814" s="32"/>
      <c r="I814" s="32"/>
      <c r="J814" s="32"/>
      <c r="K814" s="32"/>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83"/>
      <c r="G815" s="32"/>
      <c r="H815" s="32"/>
      <c r="I815" s="32"/>
      <c r="J815" s="32"/>
      <c r="K815" s="32"/>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83"/>
      <c r="G816" s="32"/>
      <c r="H816" s="32"/>
      <c r="I816" s="32"/>
      <c r="J816" s="32"/>
      <c r="K816" s="32"/>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83"/>
      <c r="G817" s="32"/>
      <c r="H817" s="32"/>
      <c r="I817" s="32"/>
      <c r="J817" s="32"/>
      <c r="K817" s="32"/>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83"/>
      <c r="G818" s="32"/>
      <c r="H818" s="32"/>
      <c r="I818" s="32"/>
      <c r="J818" s="32"/>
      <c r="K818" s="32"/>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83"/>
      <c r="G819" s="32"/>
      <c r="H819" s="32"/>
      <c r="I819" s="32"/>
      <c r="J819" s="32"/>
      <c r="K819" s="32"/>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83"/>
      <c r="G820" s="32"/>
      <c r="H820" s="32"/>
      <c r="I820" s="32"/>
      <c r="J820" s="32"/>
      <c r="K820" s="32"/>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83"/>
      <c r="G821" s="32"/>
      <c r="H821" s="32"/>
      <c r="I821" s="32"/>
      <c r="J821" s="32"/>
      <c r="K821" s="32"/>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83"/>
      <c r="G822" s="32"/>
      <c r="H822" s="32"/>
      <c r="I822" s="32"/>
      <c r="J822" s="32"/>
      <c r="K822" s="32"/>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83"/>
      <c r="G823" s="32"/>
      <c r="H823" s="32"/>
      <c r="I823" s="32"/>
      <c r="J823" s="32"/>
      <c r="K823" s="32"/>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83"/>
      <c r="G824" s="32"/>
      <c r="H824" s="32"/>
      <c r="I824" s="32"/>
      <c r="J824" s="32"/>
      <c r="K824" s="32"/>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83"/>
      <c r="G825" s="32"/>
      <c r="H825" s="32"/>
      <c r="I825" s="32"/>
      <c r="J825" s="32"/>
      <c r="K825" s="32"/>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83"/>
      <c r="G826" s="32"/>
      <c r="H826" s="32"/>
      <c r="I826" s="32"/>
      <c r="J826" s="32"/>
      <c r="K826" s="32"/>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83"/>
      <c r="G827" s="32"/>
      <c r="H827" s="32"/>
      <c r="I827" s="32"/>
      <c r="J827" s="32"/>
      <c r="K827" s="32"/>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83"/>
      <c r="G828" s="32"/>
      <c r="H828" s="32"/>
      <c r="I828" s="32"/>
      <c r="J828" s="32"/>
      <c r="K828" s="32"/>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83"/>
      <c r="G829" s="32"/>
      <c r="H829" s="32"/>
      <c r="I829" s="32"/>
      <c r="J829" s="32"/>
      <c r="K829" s="32"/>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83"/>
      <c r="G830" s="32"/>
      <c r="H830" s="32"/>
      <c r="I830" s="32"/>
      <c r="J830" s="32"/>
      <c r="K830" s="32"/>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83"/>
      <c r="G831" s="32"/>
      <c r="H831" s="32"/>
      <c r="I831" s="32"/>
      <c r="J831" s="32"/>
      <c r="K831" s="32"/>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83"/>
      <c r="G832" s="32"/>
      <c r="H832" s="32"/>
      <c r="I832" s="32"/>
      <c r="J832" s="32"/>
      <c r="K832" s="32"/>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83"/>
      <c r="G833" s="32"/>
      <c r="H833" s="32"/>
      <c r="I833" s="32"/>
      <c r="J833" s="32"/>
      <c r="K833" s="32"/>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83"/>
      <c r="G834" s="32"/>
      <c r="H834" s="32"/>
      <c r="I834" s="32"/>
      <c r="J834" s="32"/>
      <c r="K834" s="32"/>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83"/>
      <c r="G835" s="32"/>
      <c r="H835" s="32"/>
      <c r="I835" s="32"/>
      <c r="J835" s="32"/>
      <c r="K835" s="32"/>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83"/>
      <c r="G836" s="32"/>
      <c r="H836" s="32"/>
      <c r="I836" s="32"/>
      <c r="J836" s="32"/>
      <c r="K836" s="32"/>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83"/>
      <c r="G837" s="32"/>
      <c r="H837" s="32"/>
      <c r="I837" s="32"/>
      <c r="J837" s="32"/>
      <c r="K837" s="32"/>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83"/>
      <c r="G838" s="32"/>
      <c r="H838" s="32"/>
      <c r="I838" s="32"/>
      <c r="J838" s="32"/>
      <c r="K838" s="32"/>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83"/>
      <c r="G839" s="32"/>
      <c r="H839" s="32"/>
      <c r="I839" s="32"/>
      <c r="J839" s="32"/>
      <c r="K839" s="32"/>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83"/>
      <c r="G840" s="32"/>
      <c r="H840" s="32"/>
      <c r="I840" s="32"/>
      <c r="J840" s="32"/>
      <c r="K840" s="32"/>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83"/>
      <c r="G841" s="32"/>
      <c r="H841" s="32"/>
      <c r="I841" s="32"/>
      <c r="J841" s="32"/>
      <c r="K841" s="32"/>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83"/>
      <c r="G842" s="32"/>
      <c r="H842" s="32"/>
      <c r="I842" s="32"/>
      <c r="J842" s="32"/>
      <c r="K842" s="32"/>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83"/>
      <c r="G843" s="32"/>
      <c r="H843" s="32"/>
      <c r="I843" s="32"/>
      <c r="J843" s="32"/>
      <c r="K843" s="32"/>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83"/>
      <c r="G844" s="32"/>
      <c r="H844" s="32"/>
      <c r="I844" s="32"/>
      <c r="J844" s="32"/>
      <c r="K844" s="32"/>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83"/>
      <c r="G845" s="32"/>
      <c r="H845" s="32"/>
      <c r="I845" s="32"/>
      <c r="J845" s="32"/>
      <c r="K845" s="32"/>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83"/>
      <c r="G846" s="32"/>
      <c r="H846" s="32"/>
      <c r="I846" s="32"/>
      <c r="J846" s="32"/>
      <c r="K846" s="32"/>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83"/>
      <c r="G847" s="32"/>
      <c r="H847" s="32"/>
      <c r="I847" s="32"/>
      <c r="J847" s="32"/>
      <c r="K847" s="32"/>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83"/>
      <c r="G848" s="32"/>
      <c r="H848" s="32"/>
      <c r="I848" s="32"/>
      <c r="J848" s="32"/>
      <c r="K848" s="32"/>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83"/>
      <c r="G849" s="32"/>
      <c r="H849" s="32"/>
      <c r="I849" s="32"/>
      <c r="J849" s="32"/>
      <c r="K849" s="32"/>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83"/>
      <c r="G850" s="32"/>
      <c r="H850" s="32"/>
      <c r="I850" s="32"/>
      <c r="J850" s="32"/>
      <c r="K850" s="32"/>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83"/>
      <c r="G851" s="32"/>
      <c r="H851" s="32"/>
      <c r="I851" s="32"/>
      <c r="J851" s="32"/>
      <c r="K851" s="32"/>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83"/>
      <c r="G852" s="32"/>
      <c r="H852" s="32"/>
      <c r="I852" s="32"/>
      <c r="J852" s="32"/>
      <c r="K852" s="32"/>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83"/>
      <c r="G853" s="32"/>
      <c r="H853" s="32"/>
      <c r="I853" s="32"/>
      <c r="J853" s="32"/>
      <c r="K853" s="32"/>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83"/>
      <c r="G854" s="32"/>
      <c r="H854" s="32"/>
      <c r="I854" s="32"/>
      <c r="J854" s="32"/>
      <c r="K854" s="32"/>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83"/>
      <c r="G855" s="32"/>
      <c r="H855" s="32"/>
      <c r="I855" s="32"/>
      <c r="J855" s="32"/>
      <c r="K855" s="32"/>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83"/>
      <c r="G856" s="32"/>
      <c r="H856" s="32"/>
      <c r="I856" s="32"/>
      <c r="J856" s="32"/>
      <c r="K856" s="32"/>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83"/>
      <c r="G857" s="32"/>
      <c r="H857" s="32"/>
      <c r="I857" s="32"/>
      <c r="J857" s="32"/>
      <c r="K857" s="32"/>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83"/>
      <c r="G858" s="32"/>
      <c r="H858" s="32"/>
      <c r="I858" s="32"/>
      <c r="J858" s="32"/>
      <c r="K858" s="32"/>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83"/>
      <c r="G859" s="32"/>
      <c r="H859" s="32"/>
      <c r="I859" s="32"/>
      <c r="J859" s="32"/>
      <c r="K859" s="32"/>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83"/>
      <c r="G860" s="32"/>
      <c r="H860" s="32"/>
      <c r="I860" s="32"/>
      <c r="J860" s="32"/>
      <c r="K860" s="32"/>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83"/>
      <c r="G861" s="32"/>
      <c r="H861" s="32"/>
      <c r="I861" s="32"/>
      <c r="J861" s="32"/>
      <c r="K861" s="32"/>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83"/>
      <c r="G862" s="32"/>
      <c r="H862" s="32"/>
      <c r="I862" s="32"/>
      <c r="J862" s="32"/>
      <c r="K862" s="32"/>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83"/>
      <c r="G863" s="32"/>
      <c r="H863" s="32"/>
      <c r="I863" s="32"/>
      <c r="J863" s="32"/>
      <c r="K863" s="32"/>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83"/>
      <c r="G864" s="32"/>
      <c r="H864" s="32"/>
      <c r="I864" s="32"/>
      <c r="J864" s="32"/>
      <c r="K864" s="32"/>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83"/>
      <c r="G865" s="32"/>
      <c r="H865" s="32"/>
      <c r="I865" s="32"/>
      <c r="J865" s="32"/>
      <c r="K865" s="32"/>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83"/>
      <c r="G866" s="32"/>
      <c r="H866" s="32"/>
      <c r="I866" s="32"/>
      <c r="J866" s="32"/>
      <c r="K866" s="32"/>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83"/>
      <c r="G867" s="32"/>
      <c r="H867" s="32"/>
      <c r="I867" s="32"/>
      <c r="J867" s="32"/>
      <c r="K867" s="32"/>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83"/>
      <c r="G868" s="32"/>
      <c r="H868" s="32"/>
      <c r="I868" s="32"/>
      <c r="J868" s="32"/>
      <c r="K868" s="32"/>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83"/>
      <c r="G869" s="32"/>
      <c r="H869" s="32"/>
      <c r="I869" s="32"/>
      <c r="J869" s="32"/>
      <c r="K869" s="32"/>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83"/>
      <c r="G870" s="32"/>
      <c r="H870" s="32"/>
      <c r="I870" s="32"/>
      <c r="J870" s="32"/>
      <c r="K870" s="32"/>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83"/>
      <c r="G871" s="32"/>
      <c r="H871" s="32"/>
      <c r="I871" s="32"/>
      <c r="J871" s="32"/>
      <c r="K871" s="32"/>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83"/>
      <c r="G872" s="32"/>
      <c r="H872" s="32"/>
      <c r="I872" s="32"/>
      <c r="J872" s="32"/>
      <c r="K872" s="32"/>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83"/>
      <c r="G873" s="32"/>
      <c r="H873" s="32"/>
      <c r="I873" s="32"/>
      <c r="J873" s="32"/>
      <c r="K873" s="32"/>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83"/>
      <c r="G874" s="32"/>
      <c r="H874" s="32"/>
      <c r="I874" s="32"/>
      <c r="J874" s="32"/>
      <c r="K874" s="32"/>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83"/>
      <c r="G875" s="32"/>
      <c r="H875" s="32"/>
      <c r="I875" s="32"/>
      <c r="J875" s="32"/>
      <c r="K875" s="32"/>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83"/>
      <c r="G876" s="32"/>
      <c r="H876" s="32"/>
      <c r="I876" s="32"/>
      <c r="J876" s="32"/>
      <c r="K876" s="32"/>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83"/>
      <c r="G877" s="32"/>
      <c r="H877" s="32"/>
      <c r="I877" s="32"/>
      <c r="J877" s="32"/>
      <c r="K877" s="32"/>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83"/>
      <c r="G878" s="32"/>
      <c r="H878" s="32"/>
      <c r="I878" s="32"/>
      <c r="J878" s="32"/>
      <c r="K878" s="32"/>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83"/>
      <c r="G879" s="32"/>
      <c r="H879" s="32"/>
      <c r="I879" s="32"/>
      <c r="J879" s="32"/>
      <c r="K879" s="32"/>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83"/>
      <c r="G880" s="32"/>
      <c r="H880" s="32"/>
      <c r="I880" s="32"/>
      <c r="J880" s="32"/>
      <c r="K880" s="32"/>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83"/>
      <c r="G881" s="32"/>
      <c r="H881" s="32"/>
      <c r="I881" s="32"/>
      <c r="J881" s="32"/>
      <c r="K881" s="32"/>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83"/>
      <c r="G882" s="32"/>
      <c r="H882" s="32"/>
      <c r="I882" s="32"/>
      <c r="J882" s="32"/>
      <c r="K882" s="32"/>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83"/>
      <c r="G883" s="32"/>
      <c r="H883" s="32"/>
      <c r="I883" s="32"/>
      <c r="J883" s="32"/>
      <c r="K883" s="32"/>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83"/>
      <c r="G884" s="32"/>
      <c r="H884" s="32"/>
      <c r="I884" s="32"/>
      <c r="J884" s="32"/>
      <c r="K884" s="32"/>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83"/>
      <c r="G885" s="32"/>
      <c r="H885" s="32"/>
      <c r="I885" s="32"/>
      <c r="J885" s="32"/>
      <c r="K885" s="32"/>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83"/>
      <c r="G886" s="32"/>
      <c r="H886" s="32"/>
      <c r="I886" s="32"/>
      <c r="J886" s="32"/>
      <c r="K886" s="32"/>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83"/>
      <c r="G887" s="32"/>
      <c r="H887" s="32"/>
      <c r="I887" s="32"/>
      <c r="J887" s="32"/>
      <c r="K887" s="32"/>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83"/>
      <c r="G888" s="32"/>
      <c r="H888" s="32"/>
      <c r="I888" s="32"/>
      <c r="J888" s="32"/>
      <c r="K888" s="32"/>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83"/>
      <c r="G889" s="32"/>
      <c r="H889" s="32"/>
      <c r="I889" s="32"/>
      <c r="J889" s="32"/>
      <c r="K889" s="32"/>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83"/>
      <c r="G890" s="32"/>
      <c r="H890" s="32"/>
      <c r="I890" s="32"/>
      <c r="J890" s="32"/>
      <c r="K890" s="32"/>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83"/>
      <c r="G891" s="32"/>
      <c r="H891" s="32"/>
      <c r="I891" s="32"/>
      <c r="J891" s="32"/>
      <c r="K891" s="32"/>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83"/>
      <c r="G892" s="32"/>
      <c r="H892" s="32"/>
      <c r="I892" s="32"/>
      <c r="J892" s="32"/>
      <c r="K892" s="32"/>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83"/>
      <c r="G893" s="32"/>
      <c r="H893" s="32"/>
      <c r="I893" s="32"/>
      <c r="J893" s="32"/>
      <c r="K893" s="32"/>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83"/>
      <c r="G894" s="32"/>
      <c r="H894" s="32"/>
      <c r="I894" s="32"/>
      <c r="J894" s="32"/>
      <c r="K894" s="32"/>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83"/>
      <c r="G895" s="32"/>
      <c r="H895" s="32"/>
      <c r="I895" s="32"/>
      <c r="J895" s="32"/>
      <c r="K895" s="32"/>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83"/>
      <c r="G896" s="32"/>
      <c r="H896" s="32"/>
      <c r="I896" s="32"/>
      <c r="J896" s="32"/>
      <c r="K896" s="32"/>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83"/>
      <c r="G897" s="32"/>
      <c r="H897" s="32"/>
      <c r="I897" s="32"/>
      <c r="J897" s="32"/>
      <c r="K897" s="32"/>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83"/>
      <c r="G898" s="32"/>
      <c r="H898" s="32"/>
      <c r="I898" s="32"/>
      <c r="J898" s="32"/>
      <c r="K898" s="32"/>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83"/>
      <c r="G899" s="32"/>
      <c r="H899" s="32"/>
      <c r="I899" s="32"/>
      <c r="J899" s="32"/>
      <c r="K899" s="32"/>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83"/>
      <c r="G900" s="32"/>
      <c r="H900" s="32"/>
      <c r="I900" s="32"/>
      <c r="J900" s="32"/>
      <c r="K900" s="32"/>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83"/>
      <c r="G901" s="32"/>
      <c r="H901" s="32"/>
      <c r="I901" s="32"/>
      <c r="J901" s="32"/>
      <c r="K901" s="32"/>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83"/>
      <c r="G902" s="32"/>
      <c r="H902" s="32"/>
      <c r="I902" s="32"/>
      <c r="J902" s="32"/>
      <c r="K902" s="32"/>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83"/>
      <c r="G903" s="32"/>
      <c r="H903" s="32"/>
      <c r="I903" s="32"/>
      <c r="J903" s="32"/>
      <c r="K903" s="32"/>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83"/>
      <c r="G904" s="32"/>
      <c r="H904" s="32"/>
      <c r="I904" s="32"/>
      <c r="J904" s="32"/>
      <c r="K904" s="32"/>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83"/>
      <c r="G905" s="32"/>
      <c r="H905" s="32"/>
      <c r="I905" s="32"/>
      <c r="J905" s="32"/>
      <c r="K905" s="32"/>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83"/>
      <c r="G906" s="32"/>
      <c r="H906" s="32"/>
      <c r="I906" s="32"/>
      <c r="J906" s="32"/>
      <c r="K906" s="32"/>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83"/>
      <c r="G907" s="32"/>
      <c r="H907" s="32"/>
      <c r="I907" s="32"/>
      <c r="J907" s="32"/>
      <c r="K907" s="32"/>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83"/>
      <c r="G908" s="32"/>
      <c r="H908" s="32"/>
      <c r="I908" s="32"/>
      <c r="J908" s="32"/>
      <c r="K908" s="32"/>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83"/>
      <c r="G909" s="32"/>
      <c r="H909" s="32"/>
      <c r="I909" s="32"/>
      <c r="J909" s="32"/>
      <c r="K909" s="32"/>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83"/>
      <c r="G910" s="32"/>
      <c r="H910" s="32"/>
      <c r="I910" s="32"/>
      <c r="J910" s="32"/>
      <c r="K910" s="32"/>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83"/>
      <c r="G911" s="32"/>
      <c r="H911" s="32"/>
      <c r="I911" s="32"/>
      <c r="J911" s="32"/>
      <c r="K911" s="32"/>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83"/>
      <c r="G912" s="32"/>
      <c r="H912" s="32"/>
      <c r="I912" s="32"/>
      <c r="J912" s="32"/>
      <c r="K912" s="32"/>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83"/>
      <c r="G913" s="32"/>
      <c r="H913" s="32"/>
      <c r="I913" s="32"/>
      <c r="J913" s="32"/>
      <c r="K913" s="32"/>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83"/>
      <c r="G914" s="32"/>
      <c r="H914" s="32"/>
      <c r="I914" s="32"/>
      <c r="J914" s="32"/>
      <c r="K914" s="32"/>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83"/>
      <c r="G915" s="32"/>
      <c r="H915" s="32"/>
      <c r="I915" s="32"/>
      <c r="J915" s="32"/>
      <c r="K915" s="32"/>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83"/>
      <c r="G916" s="32"/>
      <c r="H916" s="32"/>
      <c r="I916" s="32"/>
      <c r="J916" s="32"/>
      <c r="K916" s="32"/>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83"/>
      <c r="G917" s="32"/>
      <c r="H917" s="32"/>
      <c r="I917" s="32"/>
      <c r="J917" s="32"/>
      <c r="K917" s="32"/>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83"/>
      <c r="G918" s="32"/>
      <c r="H918" s="32"/>
      <c r="I918" s="32"/>
      <c r="J918" s="32"/>
      <c r="K918" s="32"/>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83"/>
      <c r="G919" s="32"/>
      <c r="H919" s="32"/>
      <c r="I919" s="32"/>
      <c r="J919" s="32"/>
      <c r="K919" s="32"/>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83"/>
      <c r="G920" s="32"/>
      <c r="H920" s="32"/>
      <c r="I920" s="32"/>
      <c r="J920" s="32"/>
      <c r="K920" s="32"/>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83"/>
      <c r="G921" s="32"/>
      <c r="H921" s="32"/>
      <c r="I921" s="32"/>
      <c r="J921" s="32"/>
      <c r="K921" s="32"/>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83"/>
      <c r="G922" s="32"/>
      <c r="H922" s="32"/>
      <c r="I922" s="32"/>
      <c r="J922" s="32"/>
      <c r="K922" s="32"/>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83"/>
      <c r="G923" s="32"/>
      <c r="H923" s="32"/>
      <c r="I923" s="32"/>
      <c r="J923" s="32"/>
      <c r="K923" s="32"/>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83"/>
      <c r="G924" s="32"/>
      <c r="H924" s="32"/>
      <c r="I924" s="32"/>
      <c r="J924" s="32"/>
      <c r="K924" s="32"/>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83"/>
      <c r="G925" s="32"/>
      <c r="H925" s="32"/>
      <c r="I925" s="32"/>
      <c r="J925" s="32"/>
      <c r="K925" s="32"/>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83"/>
      <c r="G926" s="32"/>
      <c r="H926" s="32"/>
      <c r="I926" s="32"/>
      <c r="J926" s="32"/>
      <c r="K926" s="32"/>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83"/>
      <c r="G927" s="32"/>
      <c r="H927" s="32"/>
      <c r="I927" s="32"/>
      <c r="J927" s="32"/>
      <c r="K927" s="32"/>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83"/>
      <c r="G928" s="32"/>
      <c r="H928" s="32"/>
      <c r="I928" s="32"/>
      <c r="J928" s="32"/>
      <c r="K928" s="32"/>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83"/>
      <c r="G929" s="32"/>
      <c r="H929" s="32"/>
      <c r="I929" s="32"/>
      <c r="J929" s="32"/>
      <c r="K929" s="32"/>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83"/>
      <c r="G930" s="32"/>
      <c r="H930" s="32"/>
      <c r="I930" s="32"/>
      <c r="J930" s="32"/>
      <c r="K930" s="32"/>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83"/>
      <c r="G931" s="32"/>
      <c r="H931" s="32"/>
      <c r="I931" s="32"/>
      <c r="J931" s="32"/>
      <c r="K931" s="32"/>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83"/>
      <c r="G932" s="32"/>
      <c r="H932" s="32"/>
      <c r="I932" s="32"/>
      <c r="J932" s="32"/>
      <c r="K932" s="32"/>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83"/>
      <c r="G933" s="32"/>
      <c r="H933" s="32"/>
      <c r="I933" s="32"/>
      <c r="J933" s="32"/>
      <c r="K933" s="32"/>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83"/>
      <c r="G934" s="32"/>
      <c r="H934" s="32"/>
      <c r="I934" s="32"/>
      <c r="J934" s="32"/>
      <c r="K934" s="32"/>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83"/>
      <c r="G935" s="32"/>
      <c r="H935" s="32"/>
      <c r="I935" s="32"/>
      <c r="J935" s="32"/>
      <c r="K935" s="32"/>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83"/>
      <c r="G936" s="32"/>
      <c r="H936" s="32"/>
      <c r="I936" s="32"/>
      <c r="J936" s="32"/>
      <c r="K936" s="32"/>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83"/>
      <c r="G937" s="32"/>
      <c r="H937" s="32"/>
      <c r="I937" s="32"/>
      <c r="J937" s="32"/>
      <c r="K937" s="32"/>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83"/>
      <c r="G938" s="32"/>
      <c r="H938" s="32"/>
      <c r="I938" s="32"/>
      <c r="J938" s="32"/>
      <c r="K938" s="32"/>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83"/>
      <c r="G939" s="32"/>
      <c r="H939" s="32"/>
      <c r="I939" s="32"/>
      <c r="J939" s="32"/>
      <c r="K939" s="32"/>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83"/>
      <c r="G940" s="32"/>
      <c r="H940" s="32"/>
      <c r="I940" s="32"/>
      <c r="J940" s="32"/>
      <c r="K940" s="32"/>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83"/>
      <c r="G941" s="32"/>
      <c r="H941" s="32"/>
      <c r="I941" s="32"/>
      <c r="J941" s="32"/>
      <c r="K941" s="32"/>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83"/>
      <c r="G942" s="32"/>
      <c r="H942" s="32"/>
      <c r="I942" s="32"/>
      <c r="J942" s="32"/>
      <c r="K942" s="32"/>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83"/>
      <c r="G943" s="32"/>
      <c r="H943" s="32"/>
      <c r="I943" s="32"/>
      <c r="J943" s="32"/>
      <c r="K943" s="32"/>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83"/>
      <c r="G944" s="32"/>
      <c r="H944" s="32"/>
      <c r="I944" s="32"/>
      <c r="J944" s="32"/>
      <c r="K944" s="32"/>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83"/>
      <c r="G945" s="32"/>
      <c r="H945" s="32"/>
      <c r="I945" s="32"/>
      <c r="J945" s="32"/>
      <c r="K945" s="32"/>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83"/>
      <c r="G946" s="32"/>
      <c r="H946" s="32"/>
      <c r="I946" s="32"/>
      <c r="J946" s="32"/>
      <c r="K946" s="32"/>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83"/>
      <c r="G947" s="32"/>
      <c r="H947" s="32"/>
      <c r="I947" s="32"/>
      <c r="J947" s="32"/>
      <c r="K947" s="32"/>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83"/>
      <c r="G948" s="32"/>
      <c r="H948" s="32"/>
      <c r="I948" s="32"/>
      <c r="J948" s="32"/>
      <c r="K948" s="32"/>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83"/>
      <c r="G949" s="32"/>
      <c r="H949" s="32"/>
      <c r="I949" s="32"/>
      <c r="J949" s="32"/>
      <c r="K949" s="32"/>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83"/>
      <c r="G950" s="32"/>
      <c r="H950" s="32"/>
      <c r="I950" s="32"/>
      <c r="J950" s="32"/>
      <c r="K950" s="32"/>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83"/>
      <c r="G951" s="32"/>
      <c r="H951" s="32"/>
      <c r="I951" s="32"/>
      <c r="J951" s="32"/>
      <c r="K951" s="32"/>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83"/>
      <c r="G952" s="32"/>
      <c r="H952" s="32"/>
      <c r="I952" s="32"/>
      <c r="J952" s="32"/>
      <c r="K952" s="32"/>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83"/>
      <c r="G953" s="32"/>
      <c r="H953" s="32"/>
      <c r="I953" s="32"/>
      <c r="J953" s="32"/>
      <c r="K953" s="32"/>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83"/>
      <c r="G954" s="32"/>
      <c r="H954" s="32"/>
      <c r="I954" s="32"/>
      <c r="J954" s="32"/>
      <c r="K954" s="32"/>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83"/>
      <c r="G955" s="32"/>
      <c r="H955" s="32"/>
      <c r="I955" s="32"/>
      <c r="J955" s="32"/>
      <c r="K955" s="32"/>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83"/>
      <c r="G956" s="32"/>
      <c r="H956" s="32"/>
      <c r="I956" s="32"/>
      <c r="J956" s="32"/>
      <c r="K956" s="32"/>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83"/>
      <c r="G957" s="32"/>
      <c r="H957" s="32"/>
      <c r="I957" s="32"/>
      <c r="J957" s="32"/>
      <c r="K957" s="32"/>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83"/>
      <c r="G958" s="32"/>
      <c r="H958" s="32"/>
      <c r="I958" s="32"/>
      <c r="J958" s="32"/>
      <c r="K958" s="32"/>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83"/>
      <c r="G959" s="32"/>
      <c r="H959" s="32"/>
      <c r="I959" s="32"/>
      <c r="J959" s="32"/>
      <c r="K959" s="32"/>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83"/>
      <c r="G960" s="32"/>
      <c r="H960" s="32"/>
      <c r="I960" s="32"/>
      <c r="J960" s="32"/>
      <c r="K960" s="32"/>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83"/>
      <c r="G961" s="32"/>
      <c r="H961" s="32"/>
      <c r="I961" s="32"/>
      <c r="J961" s="32"/>
      <c r="K961" s="32"/>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83"/>
      <c r="G962" s="32"/>
      <c r="H962" s="32"/>
      <c r="I962" s="32"/>
      <c r="J962" s="32"/>
      <c r="K962" s="32"/>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83"/>
      <c r="G963" s="32"/>
      <c r="H963" s="32"/>
      <c r="I963" s="32"/>
      <c r="J963" s="32"/>
      <c r="K963" s="32"/>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83"/>
      <c r="G964" s="32"/>
      <c r="H964" s="32"/>
      <c r="I964" s="32"/>
      <c r="J964" s="32"/>
      <c r="K964" s="32"/>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83"/>
      <c r="G965" s="32"/>
      <c r="H965" s="32"/>
      <c r="I965" s="32"/>
      <c r="J965" s="32"/>
      <c r="K965" s="32"/>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83"/>
      <c r="G966" s="32"/>
      <c r="H966" s="32"/>
      <c r="I966" s="32"/>
      <c r="J966" s="32"/>
      <c r="K966" s="32"/>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83"/>
      <c r="G967" s="32"/>
      <c r="H967" s="32"/>
      <c r="I967" s="32"/>
      <c r="J967" s="32"/>
      <c r="K967" s="32"/>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83"/>
      <c r="G968" s="32"/>
      <c r="H968" s="32"/>
      <c r="I968" s="32"/>
      <c r="J968" s="32"/>
      <c r="K968" s="32"/>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83"/>
      <c r="G969" s="32"/>
      <c r="H969" s="32"/>
      <c r="I969" s="32"/>
      <c r="J969" s="32"/>
      <c r="K969" s="32"/>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83"/>
      <c r="G970" s="32"/>
      <c r="H970" s="32"/>
      <c r="I970" s="32"/>
      <c r="J970" s="32"/>
      <c r="K970" s="32"/>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83"/>
      <c r="G971" s="32"/>
      <c r="H971" s="32"/>
      <c r="I971" s="32"/>
      <c r="J971" s="32"/>
      <c r="K971" s="32"/>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83"/>
      <c r="G972" s="32"/>
      <c r="H972" s="32"/>
      <c r="I972" s="32"/>
      <c r="J972" s="32"/>
      <c r="K972" s="32"/>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83"/>
      <c r="G973" s="32"/>
      <c r="H973" s="32"/>
      <c r="I973" s="32"/>
      <c r="J973" s="32"/>
      <c r="K973" s="32"/>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83"/>
      <c r="G974" s="32"/>
      <c r="H974" s="32"/>
      <c r="I974" s="32"/>
      <c r="J974" s="32"/>
      <c r="K974" s="32"/>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83"/>
      <c r="G975" s="32"/>
      <c r="H975" s="32"/>
      <c r="I975" s="32"/>
      <c r="J975" s="32"/>
      <c r="K975" s="32"/>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83"/>
      <c r="G976" s="32"/>
      <c r="H976" s="32"/>
      <c r="I976" s="32"/>
      <c r="J976" s="32"/>
      <c r="K976" s="32"/>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83"/>
      <c r="G977" s="32"/>
      <c r="H977" s="32"/>
      <c r="I977" s="32"/>
      <c r="J977" s="32"/>
      <c r="K977" s="32"/>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83"/>
      <c r="G978" s="32"/>
      <c r="H978" s="32"/>
      <c r="I978" s="32"/>
      <c r="J978" s="32"/>
      <c r="K978" s="32"/>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83"/>
      <c r="G979" s="32"/>
      <c r="H979" s="32"/>
      <c r="I979" s="32"/>
      <c r="J979" s="32"/>
      <c r="K979" s="32"/>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83"/>
      <c r="G980" s="32"/>
      <c r="H980" s="32"/>
      <c r="I980" s="32"/>
      <c r="J980" s="32"/>
      <c r="K980" s="32"/>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83"/>
      <c r="G981" s="32"/>
      <c r="H981" s="32"/>
      <c r="I981" s="32"/>
      <c r="J981" s="32"/>
      <c r="K981" s="32"/>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83"/>
      <c r="G982" s="32"/>
      <c r="H982" s="32"/>
      <c r="I982" s="32"/>
      <c r="J982" s="32"/>
      <c r="K982" s="32"/>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83"/>
      <c r="G983" s="32"/>
      <c r="H983" s="32"/>
      <c r="I983" s="32"/>
      <c r="J983" s="32"/>
      <c r="K983" s="32"/>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83"/>
      <c r="G984" s="32"/>
      <c r="H984" s="32"/>
      <c r="I984" s="32"/>
      <c r="J984" s="32"/>
      <c r="K984" s="32"/>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83"/>
      <c r="G985" s="32"/>
      <c r="H985" s="32"/>
      <c r="I985" s="32"/>
      <c r="J985" s="32"/>
      <c r="K985" s="32"/>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83"/>
      <c r="G986" s="32"/>
      <c r="H986" s="32"/>
      <c r="I986" s="32"/>
      <c r="J986" s="32"/>
      <c r="K986" s="32"/>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83"/>
      <c r="G987" s="32"/>
      <c r="H987" s="32"/>
      <c r="I987" s="32"/>
      <c r="J987" s="32"/>
      <c r="K987" s="32"/>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83"/>
      <c r="G988" s="32"/>
      <c r="H988" s="32"/>
      <c r="I988" s="32"/>
      <c r="J988" s="32"/>
      <c r="K988" s="32"/>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83"/>
      <c r="G989" s="32"/>
      <c r="H989" s="32"/>
      <c r="I989" s="32"/>
      <c r="J989" s="32"/>
      <c r="K989" s="32"/>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83"/>
      <c r="G990" s="32"/>
      <c r="H990" s="32"/>
      <c r="I990" s="32"/>
      <c r="J990" s="32"/>
      <c r="K990" s="32"/>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83"/>
      <c r="G991" s="32"/>
      <c r="H991" s="32"/>
      <c r="I991" s="32"/>
      <c r="J991" s="32"/>
      <c r="K991" s="32"/>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83"/>
      <c r="G992" s="32"/>
      <c r="H992" s="32"/>
      <c r="I992" s="32"/>
      <c r="J992" s="32"/>
      <c r="K992" s="32"/>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83"/>
      <c r="G993" s="32"/>
      <c r="H993" s="32"/>
      <c r="I993" s="32"/>
      <c r="J993" s="32"/>
      <c r="K993" s="32"/>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83"/>
      <c r="G994" s="32"/>
      <c r="H994" s="32"/>
      <c r="I994" s="32"/>
      <c r="J994" s="32"/>
      <c r="K994" s="32"/>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83"/>
      <c r="G995" s="32"/>
      <c r="H995" s="32"/>
      <c r="I995" s="32"/>
      <c r="J995" s="32"/>
      <c r="K995" s="32"/>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83"/>
      <c r="G996" s="32"/>
      <c r="H996" s="32"/>
      <c r="I996" s="32"/>
      <c r="J996" s="32"/>
      <c r="K996" s="32"/>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83"/>
      <c r="G997" s="32"/>
      <c r="H997" s="32"/>
      <c r="I997" s="32"/>
      <c r="J997" s="32"/>
      <c r="K997" s="32"/>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83"/>
      <c r="G998" s="32"/>
      <c r="H998" s="32"/>
      <c r="I998" s="32"/>
      <c r="J998" s="32"/>
      <c r="K998" s="32"/>
      <c r="L998" s="83"/>
      <c r="M998" s="83"/>
      <c r="N998" s="83"/>
      <c r="O998" s="83"/>
      <c r="P998" s="83"/>
      <c r="Q998" s="83"/>
      <c r="R998" s="83"/>
      <c r="S998" s="83"/>
      <c r="T998" s="83"/>
      <c r="U998" s="83"/>
      <c r="V998" s="83"/>
      <c r="W998" s="83"/>
      <c r="X998" s="83"/>
      <c r="Y998" s="83"/>
      <c r="Z998" s="83"/>
    </row>
  </sheetData>
  <mergeCells count="1034">
    <mergeCell ref="P177:P178"/>
    <mergeCell ref="N179:N180"/>
    <mergeCell ref="O179:O180"/>
    <mergeCell ref="P179:P180"/>
    <mergeCell ref="N181:N182"/>
    <mergeCell ref="O187:O188"/>
    <mergeCell ref="P187:P188"/>
    <mergeCell ref="N183:N184"/>
    <mergeCell ref="O183:O184"/>
    <mergeCell ref="P183:P184"/>
    <mergeCell ref="N185:N186"/>
    <mergeCell ref="O185:O186"/>
    <mergeCell ref="P185:P186"/>
    <mergeCell ref="N187:N188"/>
    <mergeCell ref="O193:O194"/>
    <mergeCell ref="P193:P194"/>
    <mergeCell ref="N189:N190"/>
    <mergeCell ref="O189:O190"/>
    <mergeCell ref="P189:P190"/>
    <mergeCell ref="N191:N192"/>
    <mergeCell ref="O191:O192"/>
    <mergeCell ref="P191:P192"/>
    <mergeCell ref="N193:N194"/>
    <mergeCell ref="N213:N214"/>
    <mergeCell ref="O213:O214"/>
    <mergeCell ref="P213:P214"/>
    <mergeCell ref="N215:N216"/>
    <mergeCell ref="O215:O216"/>
    <mergeCell ref="P215:P216"/>
    <mergeCell ref="O157:O158"/>
    <mergeCell ref="P157:P158"/>
    <mergeCell ref="N153:N154"/>
    <mergeCell ref="O153:O154"/>
    <mergeCell ref="P153:P154"/>
    <mergeCell ref="N155:N156"/>
    <mergeCell ref="O155:O156"/>
    <mergeCell ref="P155:P156"/>
    <mergeCell ref="N157:N158"/>
    <mergeCell ref="O163:O164"/>
    <mergeCell ref="P163:P164"/>
    <mergeCell ref="N159:N160"/>
    <mergeCell ref="O159:O160"/>
    <mergeCell ref="P159:P160"/>
    <mergeCell ref="N161:N162"/>
    <mergeCell ref="O161:O162"/>
    <mergeCell ref="P161:P162"/>
    <mergeCell ref="N163:N164"/>
    <mergeCell ref="O169:O170"/>
    <mergeCell ref="P169:P170"/>
    <mergeCell ref="N165:N166"/>
    <mergeCell ref="O165:O166"/>
    <mergeCell ref="P165:P166"/>
    <mergeCell ref="N167:N168"/>
    <mergeCell ref="O167:O168"/>
    <mergeCell ref="P167:P168"/>
    <mergeCell ref="P79:P80"/>
    <mergeCell ref="N75:N76"/>
    <mergeCell ref="O75:O76"/>
    <mergeCell ref="P75:P76"/>
    <mergeCell ref="N77:N78"/>
    <mergeCell ref="O77:O78"/>
    <mergeCell ref="P77:P78"/>
    <mergeCell ref="N79:N80"/>
    <mergeCell ref="O85:O86"/>
    <mergeCell ref="P85:P86"/>
    <mergeCell ref="N81:N82"/>
    <mergeCell ref="O81:O82"/>
    <mergeCell ref="P81:P82"/>
    <mergeCell ref="N83:N84"/>
    <mergeCell ref="O83:O84"/>
    <mergeCell ref="P83:P84"/>
    <mergeCell ref="N85:N86"/>
    <mergeCell ref="O205:O206"/>
    <mergeCell ref="P205:P206"/>
    <mergeCell ref="N201:N202"/>
    <mergeCell ref="O201:O202"/>
    <mergeCell ref="P201:P202"/>
    <mergeCell ref="N203:N204"/>
    <mergeCell ref="O203:O204"/>
    <mergeCell ref="P203:P204"/>
    <mergeCell ref="N205:N206"/>
    <mergeCell ref="O211:O212"/>
    <mergeCell ref="P211:P212"/>
    <mergeCell ref="N207:N208"/>
    <mergeCell ref="O207:O208"/>
    <mergeCell ref="P207:P208"/>
    <mergeCell ref="N209:N210"/>
    <mergeCell ref="O209:O210"/>
    <mergeCell ref="P209:P210"/>
    <mergeCell ref="N211:N212"/>
    <mergeCell ref="O151:O152"/>
    <mergeCell ref="P151:P152"/>
    <mergeCell ref="N147:N148"/>
    <mergeCell ref="O147:O148"/>
    <mergeCell ref="P147:P148"/>
    <mergeCell ref="N149:N150"/>
    <mergeCell ref="O149:O150"/>
    <mergeCell ref="P149:P150"/>
    <mergeCell ref="N151:N152"/>
    <mergeCell ref="O199:O200"/>
    <mergeCell ref="P199:P200"/>
    <mergeCell ref="N195:N196"/>
    <mergeCell ref="O195:O196"/>
    <mergeCell ref="P195:P196"/>
    <mergeCell ref="N197:N198"/>
    <mergeCell ref="O197:O198"/>
    <mergeCell ref="P197:P198"/>
    <mergeCell ref="N199:N200"/>
    <mergeCell ref="N169:N170"/>
    <mergeCell ref="O175:O176"/>
    <mergeCell ref="P175:P176"/>
    <mergeCell ref="N171:N172"/>
    <mergeCell ref="O171:O172"/>
    <mergeCell ref="P171:P172"/>
    <mergeCell ref="N173:N174"/>
    <mergeCell ref="O173:O174"/>
    <mergeCell ref="P173:P174"/>
    <mergeCell ref="N175:N176"/>
    <mergeCell ref="O181:O182"/>
    <mergeCell ref="P181:P182"/>
    <mergeCell ref="N177:N178"/>
    <mergeCell ref="O177:O178"/>
    <mergeCell ref="O139:O140"/>
    <mergeCell ref="P139:P140"/>
    <mergeCell ref="N135:N136"/>
    <mergeCell ref="O135:O136"/>
    <mergeCell ref="P135:P136"/>
    <mergeCell ref="N137:N138"/>
    <mergeCell ref="O137:O138"/>
    <mergeCell ref="P137:P138"/>
    <mergeCell ref="N139:N140"/>
    <mergeCell ref="O145:O146"/>
    <mergeCell ref="P145:P146"/>
    <mergeCell ref="N141:N142"/>
    <mergeCell ref="O141:O142"/>
    <mergeCell ref="P141:P142"/>
    <mergeCell ref="N143:N144"/>
    <mergeCell ref="O143:O144"/>
    <mergeCell ref="P143:P144"/>
    <mergeCell ref="N145:N146"/>
    <mergeCell ref="O127:O128"/>
    <mergeCell ref="P127:P128"/>
    <mergeCell ref="N123:N124"/>
    <mergeCell ref="O123:O124"/>
    <mergeCell ref="P123:P124"/>
    <mergeCell ref="N125:N126"/>
    <mergeCell ref="O125:O126"/>
    <mergeCell ref="P125:P126"/>
    <mergeCell ref="N127:N128"/>
    <mergeCell ref="O133:O134"/>
    <mergeCell ref="P133:P134"/>
    <mergeCell ref="N129:N130"/>
    <mergeCell ref="O129:O130"/>
    <mergeCell ref="P129:P130"/>
    <mergeCell ref="N131:N132"/>
    <mergeCell ref="O131:O132"/>
    <mergeCell ref="P131:P132"/>
    <mergeCell ref="N133:N134"/>
    <mergeCell ref="O115:O116"/>
    <mergeCell ref="P115:P116"/>
    <mergeCell ref="N111:N112"/>
    <mergeCell ref="O111:O112"/>
    <mergeCell ref="P111:P112"/>
    <mergeCell ref="N113:N114"/>
    <mergeCell ref="O113:O114"/>
    <mergeCell ref="P113:P114"/>
    <mergeCell ref="N115:N116"/>
    <mergeCell ref="O121:O122"/>
    <mergeCell ref="P121:P122"/>
    <mergeCell ref="N117:N118"/>
    <mergeCell ref="O117:O118"/>
    <mergeCell ref="P117:P118"/>
    <mergeCell ref="N119:N120"/>
    <mergeCell ref="O119:O120"/>
    <mergeCell ref="P119:P120"/>
    <mergeCell ref="N121:N122"/>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O109:O110"/>
    <mergeCell ref="P109:P110"/>
    <mergeCell ref="N105:N106"/>
    <mergeCell ref="O105:O106"/>
    <mergeCell ref="P105:P106"/>
    <mergeCell ref="N107:N108"/>
    <mergeCell ref="O107:O108"/>
    <mergeCell ref="P107:P108"/>
    <mergeCell ref="N109:N110"/>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O97:O98"/>
    <mergeCell ref="P97:P98"/>
    <mergeCell ref="N93:N94"/>
    <mergeCell ref="O93:O94"/>
    <mergeCell ref="P93:P94"/>
    <mergeCell ref="N95:N96"/>
    <mergeCell ref="O95:O96"/>
    <mergeCell ref="P95:P96"/>
    <mergeCell ref="N97:N98"/>
    <mergeCell ref="O103:O104"/>
    <mergeCell ref="P103:P104"/>
    <mergeCell ref="N99:N100"/>
    <mergeCell ref="O99:O100"/>
    <mergeCell ref="P99:P100"/>
    <mergeCell ref="N101:N102"/>
    <mergeCell ref="O101:O102"/>
    <mergeCell ref="P101:P102"/>
    <mergeCell ref="N103:N104"/>
    <mergeCell ref="O31:O32"/>
    <mergeCell ref="P31:P32"/>
    <mergeCell ref="N33:N34"/>
    <mergeCell ref="O33:O34"/>
    <mergeCell ref="P33:P34"/>
    <mergeCell ref="N35:N36"/>
    <mergeCell ref="N63:N64"/>
    <mergeCell ref="N65:N66"/>
    <mergeCell ref="O65:O66"/>
    <mergeCell ref="P65:P66"/>
    <mergeCell ref="N67:N68"/>
    <mergeCell ref="O67:O68"/>
    <mergeCell ref="P67:P68"/>
    <mergeCell ref="O91:O92"/>
    <mergeCell ref="P91:P92"/>
    <mergeCell ref="N87:N88"/>
    <mergeCell ref="O87:O88"/>
    <mergeCell ref="P87:P88"/>
    <mergeCell ref="N89:N90"/>
    <mergeCell ref="O89:O90"/>
    <mergeCell ref="P89:P90"/>
    <mergeCell ref="N91:N92"/>
    <mergeCell ref="O73:O74"/>
    <mergeCell ref="P73:P74"/>
    <mergeCell ref="N69:N70"/>
    <mergeCell ref="O69:O70"/>
    <mergeCell ref="P69:P70"/>
    <mergeCell ref="N71:N72"/>
    <mergeCell ref="O71:O72"/>
    <mergeCell ref="P71:P72"/>
    <mergeCell ref="N73:N74"/>
    <mergeCell ref="O79:O80"/>
    <mergeCell ref="N59:N60"/>
    <mergeCell ref="O59:O60"/>
    <mergeCell ref="N61:N62"/>
    <mergeCell ref="O61:O62"/>
    <mergeCell ref="O63:O64"/>
    <mergeCell ref="P63:P64"/>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47:O48"/>
    <mergeCell ref="P47:P48"/>
    <mergeCell ref="N43:N44"/>
    <mergeCell ref="O43:O44"/>
    <mergeCell ref="P43:P44"/>
    <mergeCell ref="N45:N46"/>
    <mergeCell ref="O45:O46"/>
    <mergeCell ref="P45:P46"/>
    <mergeCell ref="N47:N48"/>
    <mergeCell ref="N49:N50"/>
    <mergeCell ref="O49:O50"/>
    <mergeCell ref="P49:P50"/>
    <mergeCell ref="N55:N56"/>
    <mergeCell ref="O55:O56"/>
    <mergeCell ref="P55:P56"/>
    <mergeCell ref="O57:O58"/>
    <mergeCell ref="N57:N58"/>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77:C78"/>
    <mergeCell ref="D77:D78"/>
    <mergeCell ref="E77:E78"/>
    <mergeCell ref="F77:F78"/>
    <mergeCell ref="G77:G78"/>
    <mergeCell ref="H77:H78"/>
    <mergeCell ref="I77:I78"/>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189:C190"/>
    <mergeCell ref="D189:D190"/>
    <mergeCell ref="E189:E190"/>
    <mergeCell ref="F189:F190"/>
    <mergeCell ref="G189:G190"/>
    <mergeCell ref="H189:H190"/>
    <mergeCell ref="I189:I190"/>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29:C30"/>
    <mergeCell ref="D29:D30"/>
    <mergeCell ref="E29:E30"/>
    <mergeCell ref="F29:F30"/>
    <mergeCell ref="G29:G30"/>
    <mergeCell ref="H29:H30"/>
    <mergeCell ref="I29:I30"/>
    <mergeCell ref="C215:C216"/>
    <mergeCell ref="D215:D216"/>
    <mergeCell ref="E215:E216"/>
    <mergeCell ref="F215:F216"/>
    <mergeCell ref="G215:G216"/>
    <mergeCell ref="H215:H216"/>
    <mergeCell ref="I215:I216"/>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91:C192"/>
    <mergeCell ref="D191:D192"/>
    <mergeCell ref="E191:E192"/>
    <mergeCell ref="F191:F192"/>
    <mergeCell ref="G191:G192"/>
    <mergeCell ref="H191:H192"/>
    <mergeCell ref="I191:I192"/>
    <mergeCell ref="G167:G168"/>
    <mergeCell ref="H167:H168"/>
    <mergeCell ref="I167:I168"/>
    <mergeCell ref="C169:C170"/>
    <mergeCell ref="D169:D170"/>
    <mergeCell ref="E169:E170"/>
    <mergeCell ref="F169:F170"/>
    <mergeCell ref="G169:G170"/>
    <mergeCell ref="H169:H170"/>
    <mergeCell ref="I169:I170"/>
    <mergeCell ref="C171:C17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s>
  <conditionalFormatting sqref="J13:M216">
    <cfRule type="containsBlanks" dxfId="4" priority="1">
      <formula>LEN(TRIM(J13))=0</formula>
    </cfRule>
  </conditionalFormatting>
  <printOptions horizontalCentered="1"/>
  <pageMargins left="0.23622047244094491" right="0.23622047244094491" top="0.74803149606299213" bottom="0.74803149606299213" header="0" footer="0"/>
  <pageSetup paperSize="5" scale="43" fitToHeight="0" orientation="landscape" r:id="rId1"/>
  <rowBreaks count="6" manualBreakCount="6">
    <brk id="18" max="16383" man="1"/>
    <brk id="30" max="16383" man="1"/>
    <brk id="42" max="16383" man="1"/>
    <brk id="66" max="16" man="1"/>
    <brk id="76" max="16" man="1"/>
    <brk id="88"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baseColWidth="10" defaultColWidth="12.5703125" defaultRowHeight="15" customHeight="1"/>
  <cols>
    <col min="1" max="2" width="11.42578125" customWidth="1"/>
    <col min="3" max="3" width="18.42578125" customWidth="1"/>
    <col min="4" max="4" width="53.7109375" customWidth="1"/>
    <col min="5" max="6" width="33.7109375" customWidth="1"/>
    <col min="7" max="7" width="32.7109375" customWidth="1"/>
    <col min="8" max="9" width="18.5703125" customWidth="1"/>
    <col min="10" max="10" width="15.140625" customWidth="1"/>
    <col min="11" max="13" width="12.7109375" hidden="1" customWidth="1"/>
    <col min="14" max="15" width="12.42578125" customWidth="1"/>
    <col min="16" max="16" width="36.7109375" customWidth="1"/>
    <col min="17" max="26" width="11.42578125" customWidth="1"/>
  </cols>
  <sheetData>
    <row r="1" spans="1:26">
      <c r="A1" s="83"/>
      <c r="B1" s="83"/>
      <c r="C1" s="32"/>
      <c r="D1" s="83"/>
      <c r="E1" s="83"/>
      <c r="F1" s="83"/>
      <c r="G1" s="32"/>
      <c r="H1" s="32"/>
      <c r="I1" s="32"/>
      <c r="J1" s="32"/>
      <c r="K1" s="32"/>
      <c r="L1" s="83"/>
      <c r="M1" s="83"/>
      <c r="N1" s="83"/>
      <c r="O1" s="83"/>
      <c r="P1" s="83"/>
      <c r="Q1" s="83"/>
      <c r="R1" s="83"/>
      <c r="S1" s="83"/>
      <c r="T1" s="83"/>
      <c r="U1" s="83"/>
      <c r="V1" s="83"/>
      <c r="W1" s="83"/>
      <c r="X1" s="83"/>
      <c r="Y1" s="83"/>
      <c r="Z1" s="83"/>
    </row>
    <row r="2" spans="1:26">
      <c r="A2" s="83"/>
      <c r="B2" s="83"/>
      <c r="C2" s="32"/>
      <c r="D2" s="83"/>
      <c r="E2" s="83"/>
      <c r="F2" s="83"/>
      <c r="G2" s="32"/>
      <c r="H2" s="32"/>
      <c r="I2" s="32"/>
      <c r="J2" s="32"/>
      <c r="K2" s="32"/>
      <c r="L2" s="83"/>
      <c r="M2" s="83"/>
      <c r="N2" s="83"/>
      <c r="O2" s="83"/>
      <c r="P2" s="83"/>
      <c r="Q2" s="83"/>
      <c r="R2" s="83"/>
      <c r="S2" s="83"/>
      <c r="T2" s="83"/>
      <c r="U2" s="83"/>
      <c r="V2" s="83"/>
      <c r="W2" s="83"/>
      <c r="X2" s="83"/>
      <c r="Y2" s="83"/>
      <c r="Z2" s="83"/>
    </row>
    <row r="3" spans="1:26">
      <c r="A3" s="83"/>
      <c r="B3" s="83"/>
      <c r="C3" s="32"/>
      <c r="D3" s="83"/>
      <c r="E3" s="83"/>
      <c r="F3" s="83"/>
      <c r="G3" s="32"/>
      <c r="H3" s="32"/>
      <c r="I3" s="32"/>
      <c r="J3" s="32"/>
      <c r="K3" s="32"/>
      <c r="L3" s="83"/>
      <c r="M3" s="83"/>
      <c r="N3" s="83"/>
      <c r="O3" s="83"/>
      <c r="P3" s="83"/>
      <c r="Q3" s="83"/>
      <c r="R3" s="83"/>
      <c r="S3" s="83"/>
      <c r="T3" s="83"/>
      <c r="U3" s="83"/>
      <c r="V3" s="83"/>
      <c r="W3" s="83"/>
      <c r="X3" s="83"/>
      <c r="Y3" s="83"/>
      <c r="Z3" s="83"/>
    </row>
    <row r="4" spans="1:26">
      <c r="A4" s="83"/>
      <c r="B4" s="83"/>
      <c r="C4" s="32"/>
      <c r="D4" s="83"/>
      <c r="E4" s="83"/>
      <c r="F4" s="83"/>
      <c r="G4" s="32"/>
      <c r="H4" s="32"/>
      <c r="I4" s="32"/>
      <c r="J4" s="32"/>
      <c r="K4" s="32"/>
      <c r="L4" s="83"/>
      <c r="M4" s="83"/>
      <c r="N4" s="83"/>
      <c r="O4" s="83"/>
      <c r="P4" s="83"/>
      <c r="Q4" s="83"/>
      <c r="R4" s="83"/>
      <c r="S4" s="83"/>
      <c r="T4" s="83"/>
      <c r="U4" s="83"/>
      <c r="V4" s="83"/>
      <c r="W4" s="83"/>
      <c r="X4" s="83"/>
      <c r="Y4" s="83"/>
      <c r="Z4" s="83"/>
    </row>
    <row r="5" spans="1:26" ht="30.75" customHeight="1">
      <c r="A5" s="83"/>
      <c r="B5" s="83"/>
      <c r="C5" s="618"/>
      <c r="D5" s="663" t="s">
        <v>1676</v>
      </c>
      <c r="E5" s="664"/>
      <c r="F5" s="664"/>
      <c r="G5" s="664"/>
      <c r="H5" s="664"/>
      <c r="I5" s="664"/>
      <c r="J5" s="664"/>
      <c r="K5" s="664"/>
      <c r="L5" s="664"/>
      <c r="M5" s="664"/>
      <c r="N5" s="619"/>
      <c r="O5" s="619"/>
      <c r="P5" s="620"/>
      <c r="Q5" s="83"/>
      <c r="R5" s="83"/>
      <c r="S5" s="83"/>
      <c r="T5" s="83"/>
      <c r="U5" s="83"/>
      <c r="V5" s="83"/>
      <c r="W5" s="83"/>
      <c r="X5" s="83"/>
      <c r="Y5" s="83"/>
      <c r="Z5" s="83"/>
    </row>
    <row r="6" spans="1:26" ht="26.25" customHeight="1">
      <c r="A6" s="83"/>
      <c r="B6" s="83"/>
      <c r="C6" s="621"/>
      <c r="D6" s="665" t="s">
        <v>1677</v>
      </c>
      <c r="E6" s="666"/>
      <c r="F6" s="666"/>
      <c r="G6" s="666"/>
      <c r="H6" s="666"/>
      <c r="I6" s="666"/>
      <c r="J6" s="666"/>
      <c r="K6" s="666"/>
      <c r="L6" s="666"/>
      <c r="M6" s="666"/>
      <c r="N6" s="179"/>
      <c r="O6" s="179"/>
      <c r="P6" s="622"/>
      <c r="Q6" s="83"/>
      <c r="R6" s="83"/>
      <c r="S6" s="83"/>
      <c r="T6" s="83"/>
      <c r="U6" s="83"/>
      <c r="V6" s="83"/>
      <c r="W6" s="83"/>
      <c r="X6" s="83"/>
      <c r="Y6" s="83"/>
      <c r="Z6" s="83"/>
    </row>
    <row r="7" spans="1:26">
      <c r="A7" s="83"/>
      <c r="B7" s="83"/>
      <c r="C7" s="621"/>
      <c r="D7" s="665" t="s">
        <v>1802</v>
      </c>
      <c r="E7" s="666"/>
      <c r="F7" s="666"/>
      <c r="G7" s="666"/>
      <c r="H7" s="666"/>
      <c r="I7" s="666"/>
      <c r="J7" s="666"/>
      <c r="K7" s="666"/>
      <c r="L7" s="666"/>
      <c r="M7" s="666"/>
      <c r="N7" s="83"/>
      <c r="O7" s="83"/>
      <c r="P7" s="622"/>
      <c r="Q7" s="83"/>
      <c r="R7" s="83"/>
      <c r="S7" s="83"/>
      <c r="T7" s="83"/>
      <c r="U7" s="83"/>
      <c r="V7" s="83"/>
      <c r="W7" s="83"/>
      <c r="X7" s="83"/>
      <c r="Y7" s="83"/>
      <c r="Z7" s="83"/>
    </row>
    <row r="8" spans="1:26" ht="26.25">
      <c r="A8" s="83"/>
      <c r="B8" s="83"/>
      <c r="C8" s="621"/>
      <c r="D8" s="665"/>
      <c r="E8" s="666"/>
      <c r="F8" s="666"/>
      <c r="G8" s="666"/>
      <c r="H8" s="666"/>
      <c r="I8" s="666"/>
      <c r="J8" s="666"/>
      <c r="K8" s="666"/>
      <c r="L8" s="666"/>
      <c r="M8" s="666"/>
      <c r="N8" s="83"/>
      <c r="O8" s="83"/>
      <c r="P8" s="622"/>
      <c r="Q8" s="83"/>
      <c r="R8" s="83"/>
      <c r="S8" s="83"/>
      <c r="T8" s="83"/>
      <c r="U8" s="83"/>
      <c r="V8" s="83"/>
      <c r="W8" s="83"/>
      <c r="X8" s="83"/>
      <c r="Y8" s="83"/>
      <c r="Z8" s="83"/>
    </row>
    <row r="9" spans="1:26" ht="22.5" customHeight="1">
      <c r="A9" s="83"/>
      <c r="B9" s="83"/>
      <c r="C9" s="850" t="s">
        <v>1679</v>
      </c>
      <c r="D9" s="668"/>
      <c r="E9" s="669"/>
      <c r="F9" s="851" t="s">
        <v>1803</v>
      </c>
      <c r="G9" s="668"/>
      <c r="H9" s="668"/>
      <c r="I9" s="668"/>
      <c r="J9" s="668"/>
      <c r="K9" s="668"/>
      <c r="L9" s="668"/>
      <c r="M9" s="668"/>
      <c r="N9" s="668"/>
      <c r="O9" s="668"/>
      <c r="P9" s="671"/>
      <c r="Q9" s="83"/>
      <c r="R9" s="83"/>
      <c r="S9" s="83"/>
      <c r="T9" s="83"/>
      <c r="U9" s="83"/>
      <c r="V9" s="83"/>
      <c r="W9" s="83"/>
      <c r="X9" s="83"/>
      <c r="Y9" s="83"/>
      <c r="Z9" s="83"/>
    </row>
    <row r="10" spans="1:26" ht="27" customHeight="1">
      <c r="A10" s="83"/>
      <c r="B10" s="83"/>
      <c r="C10" s="672" t="s">
        <v>1542</v>
      </c>
      <c r="D10" s="656" t="s">
        <v>1680</v>
      </c>
      <c r="E10" s="656" t="s">
        <v>1681</v>
      </c>
      <c r="F10" s="656" t="s">
        <v>1682</v>
      </c>
      <c r="G10" s="656" t="s">
        <v>1683</v>
      </c>
      <c r="H10" s="675" t="s">
        <v>1684</v>
      </c>
      <c r="I10" s="676"/>
      <c r="J10" s="676"/>
      <c r="K10" s="676"/>
      <c r="L10" s="676"/>
      <c r="M10" s="676"/>
      <c r="N10" s="676"/>
      <c r="O10" s="677"/>
      <c r="P10" s="678" t="s">
        <v>1685</v>
      </c>
      <c r="Q10" s="83"/>
      <c r="R10" s="83"/>
      <c r="S10" s="83"/>
      <c r="T10" s="83"/>
      <c r="U10" s="83"/>
      <c r="V10" s="83"/>
      <c r="W10" s="83"/>
      <c r="X10" s="83"/>
      <c r="Y10" s="83"/>
      <c r="Z10" s="83"/>
    </row>
    <row r="11" spans="1:26" ht="42" customHeight="1">
      <c r="A11" s="83"/>
      <c r="B11" s="83"/>
      <c r="C11" s="673"/>
      <c r="D11" s="657"/>
      <c r="E11" s="657"/>
      <c r="F11" s="657"/>
      <c r="G11" s="657"/>
      <c r="H11" s="662" t="s">
        <v>1686</v>
      </c>
      <c r="I11" s="662" t="s">
        <v>1687</v>
      </c>
      <c r="J11" s="681" t="s">
        <v>1688</v>
      </c>
      <c r="K11" s="682"/>
      <c r="L11" s="682"/>
      <c r="M11" s="683"/>
      <c r="N11" s="681" t="s">
        <v>1689</v>
      </c>
      <c r="O11" s="683"/>
      <c r="P11" s="679"/>
      <c r="Q11" s="83"/>
      <c r="R11" s="83"/>
      <c r="S11" s="83"/>
      <c r="T11" s="83"/>
      <c r="U11" s="83"/>
      <c r="V11" s="83"/>
      <c r="W11" s="83"/>
      <c r="X11" s="83"/>
      <c r="Y11" s="83"/>
      <c r="Z11" s="83"/>
    </row>
    <row r="12" spans="1:26" ht="42" customHeight="1">
      <c r="A12" s="83"/>
      <c r="B12" s="83"/>
      <c r="C12" s="674"/>
      <c r="D12" s="658"/>
      <c r="E12" s="658"/>
      <c r="F12" s="658"/>
      <c r="G12" s="658"/>
      <c r="H12" s="658"/>
      <c r="I12" s="658"/>
      <c r="J12" s="623" t="s">
        <v>1690</v>
      </c>
      <c r="K12" s="623" t="s">
        <v>1691</v>
      </c>
      <c r="L12" s="623" t="s">
        <v>1692</v>
      </c>
      <c r="M12" s="623" t="s">
        <v>1693</v>
      </c>
      <c r="N12" s="623" t="s">
        <v>1694</v>
      </c>
      <c r="O12" s="623" t="s">
        <v>1565</v>
      </c>
      <c r="P12" s="680"/>
      <c r="Q12" s="83"/>
      <c r="R12" s="83"/>
      <c r="S12" s="83"/>
      <c r="T12" s="83"/>
      <c r="U12" s="83"/>
      <c r="V12" s="83"/>
      <c r="W12" s="83"/>
      <c r="X12" s="83"/>
      <c r="Y12" s="83"/>
      <c r="Z12" s="83"/>
    </row>
    <row r="13" spans="1:26">
      <c r="A13" s="83"/>
      <c r="B13" s="83"/>
      <c r="C13" s="686" t="str">
        <f ca="1">IF(ISBLANK(OFFSET('5. Pp (3 años)'!$C$46,INT((ROW()-13)/2),0)),"",OFFSET('5. Pp (3 años)'!$C$46,INT((ROW()-13)/2),0))</f>
        <v>Fin</v>
      </c>
      <c r="D13" s="68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687" t="str">
        <f ca="1">IF(ISBLANK(OFFSET('5. Pp (3 años)'!$E$46,INT((ROW()-13)/2),0)),"",OFFSET('5. Pp (3 años)'!$E$46,INT((ROW()-13)/2),0))</f>
        <v>I_TOD_PAZ: Índice de Todos por la Paz</v>
      </c>
      <c r="F13" s="659" t="str">
        <f ca="1">IF(ISBLANK(OFFSET('5. Pp (3 años)'!$K$46,INT((ROW()-13)/2),0)),"",OFFSET('5. Pp (3 años)'!$K$46,INT((ROW()-13)/2),0))</f>
        <v>Ascendente</v>
      </c>
      <c r="G13" s="660" t="str">
        <f ca="1">IF(ISBLANK(OFFSET('5. Pp (3 años)'!$H$46,INT((ROW()-13)/2),0)),"",OFFSET('5. Pp (3 años)'!$H$46,INT((ROW()-13)/2),0))</f>
        <v>Trianual</v>
      </c>
      <c r="H13" s="661">
        <f ca="1">IF(ISBLANK(OFFSET('9. METAS'!$L$20,INT((ROW()-13)/2),0)),"",OFFSET('9. METAS'!$L$20,INT((ROW()-13)/2),0))</f>
        <v>0.3201</v>
      </c>
      <c r="I13" s="662" t="s">
        <v>1695</v>
      </c>
      <c r="J13" s="638" t="e">
        <f ca="1">IF(MOD(ROW()-13,2)=0,IF(ISBLANK(OFFSET(#REF!,INT((ROW()-13)/2),0)),"",OFFSET(#REF!,INT((ROW()-13)/2),0)),IF(ISBLANK(OFFSET('9. METAS'!$U$20,INT((ROW()-14)/2),0)),"",OFFSET('9. METAS'!$U$20,INT((ROW()-14)/2),0)))</f>
        <v>#REF!</v>
      </c>
      <c r="K13" s="639" t="e">
        <f ca="1">IF(MOD(ROW()-13,2)=0,IF(ISBLANK(OFFSET(#REF!,INT((ROW()-13)/2),0)),"",OFFSET(#REF!,INT((ROW()-13)/2),0)),IF(ISBLANK(OFFSET('9. METAS'!$V$20,INT((ROW()-14)/2),0)),"",OFFSET('9. METAS'!$V$20,INT((ROW()-14)/2),0)))</f>
        <v>#REF!</v>
      </c>
      <c r="L13" s="639" t="e">
        <f ca="1">IF(MOD(ROW()-13,2)=0,IF(ISBLANK(OFFSET(#REF!,INT((ROW()-13)/2),0)),"",OFFSET(#REF!,INT((ROW()-13)/2),0)),IF(ISBLANK(OFFSET('9. METAS'!$W$20,INT((ROW()-14)/2),0)),"",OFFSET('9. METAS'!$W$20,INT((ROW()-14)/2),0)))</f>
        <v>#REF!</v>
      </c>
      <c r="M13" s="640" t="e">
        <f ca="1">IF(MOD(ROW()-13,2)=0,IF(ISBLANK(OFFSET(#REF!,INT((ROW()-13)/2),0)),"",OFFSET(#REF!,INT((ROW()-13)/2),0)),IF(ISBLANK(OFFSET('9. METAS'!$X$20,INT((ROW()-14)/2),0)),"",OFFSET('9. METAS'!$X$20,INT((ROW()-14)/2),0)))</f>
        <v>#REF!</v>
      </c>
      <c r="N13" s="684" t="str">
        <f ca="1">IFERROR(J13/J14,"ND")</f>
        <v>ND</v>
      </c>
      <c r="O13" s="688" t="str">
        <f ca="1">IFERROR(((J13)/H13),"ND")</f>
        <v>ND</v>
      </c>
      <c r="P13" s="848"/>
      <c r="Q13" s="83"/>
      <c r="R13" s="83"/>
      <c r="S13" s="83"/>
      <c r="T13" s="83"/>
      <c r="U13" s="83"/>
      <c r="V13" s="83"/>
      <c r="W13" s="83"/>
      <c r="X13" s="83"/>
      <c r="Y13" s="83"/>
      <c r="Z13" s="83"/>
    </row>
    <row r="14" spans="1:26">
      <c r="A14" s="83"/>
      <c r="B14" s="83"/>
      <c r="C14" s="642"/>
      <c r="D14" s="644"/>
      <c r="E14" s="644"/>
      <c r="F14" s="644"/>
      <c r="G14" s="647"/>
      <c r="H14" s="649"/>
      <c r="I14" s="651"/>
      <c r="J14" s="630">
        <f ca="1">IF(MOD(ROW()-13,2)=0,IF(ISBLANK(OFFSET(#REF!,INT((ROW()-13)/2),0)),"",OFFSET(#REF!,INT((ROW()-13)/2),0)),IF(ISBLANK(OFFSET('9. METAS'!$U$20,INT((ROW()-14)/2),0)),"",OFFSET('9. METAS'!$U$20,INT((ROW()-14)/2),0)))</f>
        <v>0.08</v>
      </c>
      <c r="K14" s="631">
        <f ca="1">IF(MOD(ROW()-13,2)=0,IF(ISBLANK(OFFSET(#REF!,INT((ROW()-13)/2),0)),"",OFFSET(#REF!,INT((ROW()-13)/2),0)),IF(ISBLANK(OFFSET('9. METAS'!$V$20,INT((ROW()-14)/2),0)),"",OFFSET('9. METAS'!$V$20,INT((ROW()-14)/2),0)))</f>
        <v>0.08</v>
      </c>
      <c r="L14" s="631">
        <f ca="1">IF(MOD(ROW()-13,2)=0,IF(ISBLANK(OFFSET(#REF!,INT((ROW()-13)/2),0)),"",OFFSET(#REF!,INT((ROW()-13)/2),0)),IF(ISBLANK(OFFSET('9. METAS'!$W$20,INT((ROW()-14)/2),0)),"",OFFSET('9. METAS'!$W$20,INT((ROW()-14)/2),0)))</f>
        <v>0.08</v>
      </c>
      <c r="M14" s="632">
        <f ca="1">IF(MOD(ROW()-13,2)=0,IF(ISBLANK(OFFSET(#REF!,INT((ROW()-13)/2),0)),"",OFFSET(#REF!,INT((ROW()-13)/2),0)),IF(ISBLANK(OFFSET('9. METAS'!$X$20,INT((ROW()-14)/2),0)),"",OFFSET('9. METAS'!$X$20,INT((ROW()-14)/2),0)))</f>
        <v>8.0100000000000005E-2</v>
      </c>
      <c r="N14" s="685"/>
      <c r="O14" s="689"/>
      <c r="P14" s="693"/>
      <c r="Q14" s="83"/>
      <c r="R14" s="83"/>
      <c r="S14" s="83"/>
      <c r="T14" s="83"/>
      <c r="U14" s="83"/>
      <c r="V14" s="83"/>
      <c r="W14" s="83"/>
      <c r="X14" s="83"/>
      <c r="Y14" s="83"/>
      <c r="Z14" s="83"/>
    </row>
    <row r="15" spans="1:26">
      <c r="A15" s="83"/>
      <c r="B15" s="83"/>
      <c r="C15" s="641" t="str">
        <f ca="1">IF(ISBLANK(OFFSET('5. Pp (3 años)'!$C$46,INT((ROW()-13)/2),0)),"",OFFSET('5. Pp (3 años)'!$C$46,INT((ROW()-13)/2),0))</f>
        <v>Propósito</v>
      </c>
      <c r="D15" s="64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643" t="str">
        <f ca="1">IF(ISBLANK(OFFSET('5. Pp (3 años)'!$E$46,INT((ROW()-13)/2),0)),"",OFFSET('5. Pp (3 años)'!$E$46,INT((ROW()-13)/2),0))</f>
        <v xml:space="preserve">PCIA: Porcentaje de ciudadanas(os) atendidas(os). </v>
      </c>
      <c r="F15" s="645" t="str">
        <f ca="1">IF(ISBLANK(OFFSET('5. Pp (3 años)'!$K$46,INT((ROW()-13)/2),0)),"",OFFSET('5. Pp (3 años)'!$K$46,INT((ROW()-13)/2),0))</f>
        <v>Ascendente</v>
      </c>
      <c r="G15" s="646" t="str">
        <f ca="1">IF(ISBLANK(OFFSET('5. Pp (3 años)'!$H$46,INT((ROW()-13)/2),0)),"",OFFSET('5. Pp (3 años)'!$H$46,INT((ROW()-13)/2),0))</f>
        <v>Trimestral</v>
      </c>
      <c r="H15" s="648">
        <f ca="1">IF(ISBLANK(OFFSET('9. METAS'!$L$20,INT((ROW()-13)/2),0)),"",OFFSET('9. METAS'!$L$20,INT((ROW()-13)/2),0))</f>
        <v>2400</v>
      </c>
      <c r="I15" s="852"/>
      <c r="J15" s="630" t="e">
        <f ca="1">IF(MOD(ROW()-13,2)=0,IF(ISBLANK(OFFSET(#REF!,INT((ROW()-13)/2),0)),"",OFFSET(#REF!,INT((ROW()-13)/2),0)),IF(ISBLANK(OFFSET('9. METAS'!$U$20,INT((ROW()-14)/2),0)),"",OFFSET('9. METAS'!$U$20,INT((ROW()-14)/2),0)))</f>
        <v>#REF!</v>
      </c>
      <c r="K15" s="631" t="e">
        <f ca="1">IF(MOD(ROW()-13,2)=0,IF(ISBLANK(OFFSET(#REF!,INT((ROW()-13)/2),0)),"",OFFSET(#REF!,INT((ROW()-13)/2),0)),IF(ISBLANK(OFFSET('9. METAS'!$V$20,INT((ROW()-14)/2),0)),"",OFFSET('9. METAS'!$V$20,INT((ROW()-14)/2),0)))</f>
        <v>#REF!</v>
      </c>
      <c r="L15" s="631" t="e">
        <f ca="1">IF(MOD(ROW()-13,2)=0,IF(ISBLANK(OFFSET(#REF!,INT((ROW()-13)/2),0)),"",OFFSET(#REF!,INT((ROW()-13)/2),0)),IF(ISBLANK(OFFSET('9. METAS'!$W$20,INT((ROW()-14)/2),0)),"",OFFSET('9. METAS'!$W$20,INT((ROW()-14)/2),0)))</f>
        <v>#REF!</v>
      </c>
      <c r="M15" s="632" t="e">
        <f ca="1">IF(MOD(ROW()-13,2)=0,IF(ISBLANK(OFFSET(#REF!,INT((ROW()-13)/2),0)),"",OFFSET(#REF!,INT((ROW()-13)/2),0)),IF(ISBLANK(OFFSET('9. METAS'!$X$20,INT((ROW()-14)/2),0)),"",OFFSET('9. METAS'!$X$20,INT((ROW()-14)/2),0)))</f>
        <v>#REF!</v>
      </c>
      <c r="N15" s="684" t="str">
        <f ca="1">IFERROR(J15/J16,"ND")</f>
        <v>ND</v>
      </c>
      <c r="O15" s="688" t="str">
        <f ca="1">IFERROR(((J15)/H15),"ND")</f>
        <v>ND</v>
      </c>
      <c r="P15" s="847"/>
      <c r="Q15" s="83"/>
      <c r="R15" s="83"/>
      <c r="S15" s="83"/>
      <c r="T15" s="83"/>
      <c r="U15" s="83"/>
      <c r="V15" s="83"/>
      <c r="W15" s="83"/>
      <c r="X15" s="83"/>
      <c r="Y15" s="83"/>
      <c r="Z15" s="83"/>
    </row>
    <row r="16" spans="1:26">
      <c r="A16" s="83"/>
      <c r="B16" s="83"/>
      <c r="C16" s="642"/>
      <c r="D16" s="644"/>
      <c r="E16" s="644"/>
      <c r="F16" s="644"/>
      <c r="G16" s="647"/>
      <c r="H16" s="649"/>
      <c r="I16" s="651"/>
      <c r="J16" s="630">
        <f ca="1">IF(MOD(ROW()-13,2)=0,IF(ISBLANK(OFFSET(#REF!,INT((ROW()-13)/2),0)),"",OFFSET(#REF!,INT((ROW()-13)/2),0)),IF(ISBLANK(OFFSET('9. METAS'!$U$20,INT((ROW()-14)/2),0)),"",OFFSET('9. METAS'!$U$20,INT((ROW()-14)/2),0)))</f>
        <v>600</v>
      </c>
      <c r="K16" s="631">
        <f ca="1">IF(MOD(ROW()-13,2)=0,IF(ISBLANK(OFFSET(#REF!,INT((ROW()-13)/2),0)),"",OFFSET(#REF!,INT((ROW()-13)/2),0)),IF(ISBLANK(OFFSET('9. METAS'!$V$20,INT((ROW()-14)/2),0)),"",OFFSET('9. METAS'!$V$20,INT((ROW()-14)/2),0)))</f>
        <v>600</v>
      </c>
      <c r="L16" s="631">
        <f ca="1">IF(MOD(ROW()-13,2)=0,IF(ISBLANK(OFFSET(#REF!,INT((ROW()-13)/2),0)),"",OFFSET(#REF!,INT((ROW()-13)/2),0)),IF(ISBLANK(OFFSET('9. METAS'!$W$20,INT((ROW()-14)/2),0)),"",OFFSET('9. METAS'!$W$20,INT((ROW()-14)/2),0)))</f>
        <v>600</v>
      </c>
      <c r="M16" s="632">
        <f ca="1">IF(MOD(ROW()-13,2)=0,IF(ISBLANK(OFFSET(#REF!,INT((ROW()-13)/2),0)),"",OFFSET(#REF!,INT((ROW()-13)/2),0)),IF(ISBLANK(OFFSET('9. METAS'!$X$20,INT((ROW()-14)/2),0)),"",OFFSET('9. METAS'!$X$20,INT((ROW()-14)/2),0)))</f>
        <v>600</v>
      </c>
      <c r="N16" s="685"/>
      <c r="O16" s="689"/>
      <c r="P16" s="691"/>
      <c r="Q16" s="83"/>
      <c r="R16" s="83"/>
      <c r="S16" s="83"/>
      <c r="T16" s="83"/>
      <c r="U16" s="83"/>
      <c r="V16" s="83"/>
      <c r="W16" s="83"/>
      <c r="X16" s="83"/>
      <c r="Y16" s="83"/>
      <c r="Z16" s="83"/>
    </row>
    <row r="17" spans="1:26">
      <c r="A17" s="83"/>
      <c r="B17" s="83"/>
      <c r="C17" s="641" t="str">
        <f ca="1">IF(ISBLANK(OFFSET('5. Pp (3 años)'!$C$46,INT((ROW()-13)/2),0)),"",OFFSET('5. Pp (3 años)'!$C$46,INT((ROW()-13)/2),0))</f>
        <v>Componente</v>
      </c>
      <c r="D17" s="643" t="str">
        <f ca="1">IF(ISBLANK(OFFSET('5. Pp (3 años)'!$D$46,INT((ROW()-13)/2),0)),"",OFFSET('5. Pp (3 años)'!$D$46,INT((ROW()-13)/2),0))</f>
        <v>3.1.1.1.1 Resoluciones de las demandas ciudadanas por la Secretaría General emitidas.</v>
      </c>
      <c r="E17" s="643" t="str">
        <f ca="1">IF(ISBLANK(OFFSET('5. Pp (3 años)'!$E$46,INT((ROW()-13)/2),0)),"",OFFSET('5. Pp (3 años)'!$E$46,INT((ROW()-13)/2),0))</f>
        <v>PRDC: Porcentaje de resoluciones de las demandas ciudadanas emitidas.</v>
      </c>
      <c r="F17" s="645" t="str">
        <f ca="1">IF(ISBLANK(OFFSET('5. Pp (3 años)'!$K$46,INT((ROW()-13)/2),0)),"",OFFSET('5. Pp (3 años)'!$K$46,INT((ROW()-13)/2),0))</f>
        <v>Ascendente</v>
      </c>
      <c r="G17" s="646" t="str">
        <f ca="1">IF(ISBLANK(OFFSET('5. Pp (3 años)'!$H$46,INT((ROW()-13)/2),0)),"",OFFSET('5. Pp (3 años)'!$H$46,INT((ROW()-13)/2),0))</f>
        <v>Trimestral</v>
      </c>
      <c r="H17" s="648">
        <f ca="1">IF(ISBLANK(OFFSET('9. METAS'!$L$20,INT((ROW()-13)/2),0)),"",OFFSET('9. METAS'!$L$20,INT((ROW()-13)/2),0))</f>
        <v>2500</v>
      </c>
      <c r="I17" s="852"/>
      <c r="J17" s="630" t="e">
        <f ca="1">IF(MOD(ROW()-13,2)=0,IF(ISBLANK(OFFSET(#REF!,INT((ROW()-13)/2),0)),"",OFFSET(#REF!,INT((ROW()-13)/2),0)),IF(ISBLANK(OFFSET('9. METAS'!$U$20,INT((ROW()-14)/2),0)),"",OFFSET('9. METAS'!$U$20,INT((ROW()-14)/2),0)))</f>
        <v>#REF!</v>
      </c>
      <c r="K17" s="631" t="e">
        <f ca="1">IF(MOD(ROW()-13,2)=0,IF(ISBLANK(OFFSET(#REF!,INT((ROW()-13)/2),0)),"",OFFSET(#REF!,INT((ROW()-13)/2),0)),IF(ISBLANK(OFFSET('9. METAS'!$V$20,INT((ROW()-14)/2),0)),"",OFFSET('9. METAS'!$V$20,INT((ROW()-14)/2),0)))</f>
        <v>#REF!</v>
      </c>
      <c r="L17" s="631" t="e">
        <f ca="1">IF(MOD(ROW()-13,2)=0,IF(ISBLANK(OFFSET(#REF!,INT((ROW()-13)/2),0)),"",OFFSET(#REF!,INT((ROW()-13)/2),0)),IF(ISBLANK(OFFSET('9. METAS'!$W$20,INT((ROW()-14)/2),0)),"",OFFSET('9. METAS'!$W$20,INT((ROW()-14)/2),0)))</f>
        <v>#REF!</v>
      </c>
      <c r="M17" s="632" t="e">
        <f ca="1">IF(MOD(ROW()-13,2)=0,IF(ISBLANK(OFFSET(#REF!,INT((ROW()-13)/2),0)),"",OFFSET(#REF!,INT((ROW()-13)/2),0)),IF(ISBLANK(OFFSET('9. METAS'!$X$20,INT((ROW()-14)/2),0)),"",OFFSET('9. METAS'!$X$20,INT((ROW()-14)/2),0)))</f>
        <v>#REF!</v>
      </c>
      <c r="N17" s="684" t="str">
        <f ca="1">IFERROR(J17/J18,"ND")</f>
        <v>ND</v>
      </c>
      <c r="O17" s="688" t="str">
        <f ca="1">IFERROR(((J17)/H17),"ND")</f>
        <v>ND</v>
      </c>
      <c r="P17" s="847"/>
      <c r="Q17" s="83"/>
      <c r="R17" s="83"/>
      <c r="S17" s="83"/>
      <c r="T17" s="83"/>
      <c r="U17" s="83"/>
      <c r="V17" s="83"/>
      <c r="W17" s="83"/>
      <c r="X17" s="83"/>
      <c r="Y17" s="83"/>
      <c r="Z17" s="83"/>
    </row>
    <row r="18" spans="1:26">
      <c r="A18" s="83"/>
      <c r="B18" s="83"/>
      <c r="C18" s="642"/>
      <c r="D18" s="644"/>
      <c r="E18" s="644"/>
      <c r="F18" s="644"/>
      <c r="G18" s="647"/>
      <c r="H18" s="649"/>
      <c r="I18" s="651"/>
      <c r="J18" s="630">
        <f ca="1">IF(MOD(ROW()-13,2)=0,IF(ISBLANK(OFFSET(#REF!,INT((ROW()-13)/2),0)),"",OFFSET(#REF!,INT((ROW()-13)/2),0)),IF(ISBLANK(OFFSET('9. METAS'!$U$20,INT((ROW()-14)/2),0)),"",OFFSET('9. METAS'!$U$20,INT((ROW()-14)/2),0)))</f>
        <v>625</v>
      </c>
      <c r="K18" s="631">
        <f ca="1">IF(MOD(ROW()-13,2)=0,IF(ISBLANK(OFFSET(#REF!,INT((ROW()-13)/2),0)),"",OFFSET(#REF!,INT((ROW()-13)/2),0)),IF(ISBLANK(OFFSET('9. METAS'!$V$20,INT((ROW()-14)/2),0)),"",OFFSET('9. METAS'!$V$20,INT((ROW()-14)/2),0)))</f>
        <v>625</v>
      </c>
      <c r="L18" s="631">
        <f ca="1">IF(MOD(ROW()-13,2)=0,IF(ISBLANK(OFFSET(#REF!,INT((ROW()-13)/2),0)),"",OFFSET(#REF!,INT((ROW()-13)/2),0)),IF(ISBLANK(OFFSET('9. METAS'!$W$20,INT((ROW()-14)/2),0)),"",OFFSET('9. METAS'!$W$20,INT((ROW()-14)/2),0)))</f>
        <v>625</v>
      </c>
      <c r="M18" s="632">
        <f ca="1">IF(MOD(ROW()-13,2)=0,IF(ISBLANK(OFFSET(#REF!,INT((ROW()-13)/2),0)),"",OFFSET(#REF!,INT((ROW()-13)/2),0)),IF(ISBLANK(OFFSET('9. METAS'!$X$20,INT((ROW()-14)/2),0)),"",OFFSET('9. METAS'!$X$20,INT((ROW()-14)/2),0)))</f>
        <v>625</v>
      </c>
      <c r="N18" s="685"/>
      <c r="O18" s="689"/>
      <c r="P18" s="691"/>
      <c r="Q18" s="83"/>
      <c r="R18" s="83"/>
      <c r="S18" s="83"/>
      <c r="T18" s="83"/>
      <c r="U18" s="83"/>
      <c r="V18" s="83"/>
      <c r="W18" s="83"/>
      <c r="X18" s="83"/>
      <c r="Y18" s="83"/>
      <c r="Z18" s="83"/>
    </row>
    <row r="19" spans="1:26">
      <c r="A19" s="83"/>
      <c r="B19" s="83"/>
      <c r="C19" s="641" t="str">
        <f ca="1">IF(ISBLANK(OFFSET('5. Pp (3 años)'!$C$46,INT((ROW()-13)/2),0)),"",OFFSET('5. Pp (3 años)'!$C$46,INT((ROW()-13)/2),0))</f>
        <v>Actividad</v>
      </c>
      <c r="D19" s="643" t="str">
        <f ca="1">IF(ISBLANK(OFFSET('5. Pp (3 años)'!$D$46,INT((ROW()-13)/2),0)),"",OFFSET('5. Pp (3 años)'!$D$46,INT((ROW()-13)/2),0))</f>
        <v>3.1.1.1.1.1 Otorgamiento de apoyos administrativos y financieros brindados a la ciudadanía.</v>
      </c>
      <c r="E19" s="643" t="str">
        <f ca="1">IF(ISBLANK(OFFSET('5. Pp (3 años)'!$E$46,INT((ROW()-13)/2),0)),"",OFFSET('5. Pp (3 años)'!$E$46,INT((ROW()-13)/2),0))</f>
        <v xml:space="preserve">PAOC: Porcentaje de apoyos administrativos y financieros otorgados. </v>
      </c>
      <c r="F19" s="645" t="str">
        <f ca="1">IF(ISBLANK(OFFSET('5. Pp (3 años)'!$K$46,INT((ROW()-13)/2),0)),"",OFFSET('5. Pp (3 años)'!$K$46,INT((ROW()-13)/2),0))</f>
        <v>Ascendente</v>
      </c>
      <c r="G19" s="646" t="str">
        <f ca="1">IF(ISBLANK(OFFSET('5. Pp (3 años)'!$H$46,INT((ROW()-13)/2),0)),"",OFFSET('5. Pp (3 años)'!$H$46,INT((ROW()-13)/2),0))</f>
        <v>Trimestral</v>
      </c>
      <c r="H19" s="648">
        <f ca="1">IF(ISBLANK(OFFSET('9. METAS'!$L$20,INT((ROW()-13)/2),0)),"",OFFSET('9. METAS'!$L$20,INT((ROW()-13)/2),0))</f>
        <v>950</v>
      </c>
      <c r="I19" s="852"/>
      <c r="J19" s="630" t="e">
        <f ca="1">IF(MOD(ROW()-13,2)=0,IF(ISBLANK(OFFSET(#REF!,INT((ROW()-13)/2),0)),"",OFFSET(#REF!,INT((ROW()-13)/2),0)),IF(ISBLANK(OFFSET('9. METAS'!$U$20,INT((ROW()-14)/2),0)),"",OFFSET('9. METAS'!$U$20,INT((ROW()-14)/2),0)))</f>
        <v>#REF!</v>
      </c>
      <c r="K19" s="631" t="e">
        <f ca="1">IF(MOD(ROW()-13,2)=0,IF(ISBLANK(OFFSET(#REF!,INT((ROW()-13)/2),0)),"",OFFSET(#REF!,INT((ROW()-13)/2),0)),IF(ISBLANK(OFFSET('9. METAS'!$V$20,INT((ROW()-14)/2),0)),"",OFFSET('9. METAS'!$V$20,INT((ROW()-14)/2),0)))</f>
        <v>#REF!</v>
      </c>
      <c r="L19" s="631" t="e">
        <f ca="1">IF(MOD(ROW()-13,2)=0,IF(ISBLANK(OFFSET(#REF!,INT((ROW()-13)/2),0)),"",OFFSET(#REF!,INT((ROW()-13)/2),0)),IF(ISBLANK(OFFSET('9. METAS'!$W$20,INT((ROW()-14)/2),0)),"",OFFSET('9. METAS'!$W$20,INT((ROW()-14)/2),0)))</f>
        <v>#REF!</v>
      </c>
      <c r="M19" s="632" t="e">
        <f ca="1">IF(MOD(ROW()-13,2)=0,IF(ISBLANK(OFFSET(#REF!,INT((ROW()-13)/2),0)),"",OFFSET(#REF!,INT((ROW()-13)/2),0)),IF(ISBLANK(OFFSET('9. METAS'!$X$20,INT((ROW()-14)/2),0)),"",OFFSET('9. METAS'!$X$20,INT((ROW()-14)/2),0)))</f>
        <v>#REF!</v>
      </c>
      <c r="N19" s="684" t="str">
        <f ca="1">IFERROR(J19/J20,"ND")</f>
        <v>ND</v>
      </c>
      <c r="O19" s="688" t="str">
        <f ca="1">IFERROR(((J19)/H19),"ND")</f>
        <v>ND</v>
      </c>
      <c r="P19" s="847"/>
      <c r="Q19" s="83"/>
      <c r="R19" s="83"/>
      <c r="S19" s="83"/>
      <c r="T19" s="83"/>
      <c r="U19" s="83"/>
      <c r="V19" s="83"/>
      <c r="W19" s="83"/>
      <c r="X19" s="83"/>
      <c r="Y19" s="83"/>
      <c r="Z19" s="83"/>
    </row>
    <row r="20" spans="1:26">
      <c r="A20" s="83"/>
      <c r="B20" s="83"/>
      <c r="C20" s="642"/>
      <c r="D20" s="644"/>
      <c r="E20" s="644"/>
      <c r="F20" s="644"/>
      <c r="G20" s="647"/>
      <c r="H20" s="649"/>
      <c r="I20" s="651"/>
      <c r="J20" s="630">
        <f ca="1">IF(MOD(ROW()-13,2)=0,IF(ISBLANK(OFFSET(#REF!,INT((ROW()-13)/2),0)),"",OFFSET(#REF!,INT((ROW()-13)/2),0)),IF(ISBLANK(OFFSET('9. METAS'!$U$20,INT((ROW()-14)/2),0)),"",OFFSET('9. METAS'!$U$20,INT((ROW()-14)/2),0)))</f>
        <v>237</v>
      </c>
      <c r="K20" s="631">
        <f ca="1">IF(MOD(ROW()-13,2)=0,IF(ISBLANK(OFFSET(#REF!,INT((ROW()-13)/2),0)),"",OFFSET(#REF!,INT((ROW()-13)/2),0)),IF(ISBLANK(OFFSET('9. METAS'!$V$20,INT((ROW()-14)/2),0)),"",OFFSET('9. METAS'!$V$20,INT((ROW()-14)/2),0)))</f>
        <v>237</v>
      </c>
      <c r="L20" s="631">
        <f ca="1">IF(MOD(ROW()-13,2)=0,IF(ISBLANK(OFFSET(#REF!,INT((ROW()-13)/2),0)),"",OFFSET(#REF!,INT((ROW()-13)/2),0)),IF(ISBLANK(OFFSET('9. METAS'!$W$20,INT((ROW()-14)/2),0)),"",OFFSET('9. METAS'!$W$20,INT((ROW()-14)/2),0)))</f>
        <v>237</v>
      </c>
      <c r="M20" s="632">
        <f ca="1">IF(MOD(ROW()-13,2)=0,IF(ISBLANK(OFFSET(#REF!,INT((ROW()-13)/2),0)),"",OFFSET(#REF!,INT((ROW()-13)/2),0)),IF(ISBLANK(OFFSET('9. METAS'!$X$20,INT((ROW()-14)/2),0)),"",OFFSET('9. METAS'!$X$20,INT((ROW()-14)/2),0)))</f>
        <v>239</v>
      </c>
      <c r="N20" s="685"/>
      <c r="O20" s="689"/>
      <c r="P20" s="691"/>
      <c r="Q20" s="83"/>
      <c r="R20" s="83"/>
      <c r="S20" s="83"/>
      <c r="T20" s="83"/>
      <c r="U20" s="83"/>
      <c r="V20" s="83"/>
      <c r="W20" s="83"/>
      <c r="X20" s="83"/>
      <c r="Y20" s="83"/>
      <c r="Z20" s="83"/>
    </row>
    <row r="21" spans="1:26" ht="15.75" customHeight="1">
      <c r="A21" s="83"/>
      <c r="B21" s="83"/>
      <c r="C21" s="641" t="str">
        <f ca="1">IF(ISBLANK(OFFSET('5. Pp (3 años)'!$C$46,INT((ROW()-13)/2),0)),"",OFFSET('5. Pp (3 años)'!$C$46,INT((ROW()-13)/2),0))</f>
        <v>Actividad</v>
      </c>
      <c r="D21" s="643" t="str">
        <f ca="1">IF(ISBLANK(OFFSET('5. Pp (3 años)'!$D$46,INT((ROW()-13)/2),0)),"",OFFSET('5. Pp (3 años)'!$D$46,INT((ROW()-13)/2),0))</f>
        <v xml:space="preserve">3.1.1.1.1.2 Gestión de las sesiones ordinarias llevadas acabo por el cabildo </v>
      </c>
      <c r="E21" s="643" t="str">
        <f ca="1">IF(ISBLANK(OFFSET('5. Pp (3 años)'!$E$46,INT((ROW()-13)/2),0)),"",OFFSET('5. Pp (3 años)'!$E$46,INT((ROW()-13)/2),0))</f>
        <v>PSCA: Porcentaje de sesiones ordinarias de Cabildo realizadas.</v>
      </c>
      <c r="F21" s="645" t="str">
        <f ca="1">IF(ISBLANK(OFFSET('5. Pp (3 años)'!$K$46,INT((ROW()-13)/2),0)),"",OFFSET('5. Pp (3 años)'!$K$46,INT((ROW()-13)/2),0))</f>
        <v>Ascendente</v>
      </c>
      <c r="G21" s="646" t="str">
        <f ca="1">IF(ISBLANK(OFFSET('5. Pp (3 años)'!$H$46,INT((ROW()-13)/2),0)),"",OFFSET('5. Pp (3 años)'!$H$46,INT((ROW()-13)/2),0))</f>
        <v>Trimestral</v>
      </c>
      <c r="H21" s="648">
        <f ca="1">IF(ISBLANK(OFFSET('9. METAS'!$L$20,INT((ROW()-13)/2),0)),"",OFFSET('9. METAS'!$L$20,INT((ROW()-13)/2),0))</f>
        <v>100</v>
      </c>
      <c r="I21" s="852"/>
      <c r="J21" s="630" t="e">
        <f ca="1">IF(MOD(ROW()-13,2)=0,IF(ISBLANK(OFFSET(#REF!,INT((ROW()-13)/2),0)),"",OFFSET(#REF!,INT((ROW()-13)/2),0)),IF(ISBLANK(OFFSET('9. METAS'!$U$20,INT((ROW()-14)/2),0)),"",OFFSET('9. METAS'!$U$20,INT((ROW()-14)/2),0)))</f>
        <v>#REF!</v>
      </c>
      <c r="K21" s="631" t="e">
        <f ca="1">IF(MOD(ROW()-13,2)=0,IF(ISBLANK(OFFSET(#REF!,INT((ROW()-13)/2),0)),"",OFFSET(#REF!,INT((ROW()-13)/2),0)),IF(ISBLANK(OFFSET('9. METAS'!$V$20,INT((ROW()-14)/2),0)),"",OFFSET('9. METAS'!$V$20,INT((ROW()-14)/2),0)))</f>
        <v>#REF!</v>
      </c>
      <c r="L21" s="631" t="e">
        <f ca="1">IF(MOD(ROW()-13,2)=0,IF(ISBLANK(OFFSET(#REF!,INT((ROW()-13)/2),0)),"",OFFSET(#REF!,INT((ROW()-13)/2),0)),IF(ISBLANK(OFFSET('9. METAS'!$W$20,INT((ROW()-14)/2),0)),"",OFFSET('9. METAS'!$W$20,INT((ROW()-14)/2),0)))</f>
        <v>#REF!</v>
      </c>
      <c r="M21" s="632" t="e">
        <f ca="1">IF(MOD(ROW()-13,2)=0,IF(ISBLANK(OFFSET(#REF!,INT((ROW()-13)/2),0)),"",OFFSET(#REF!,INT((ROW()-13)/2),0)),IF(ISBLANK(OFFSET('9. METAS'!$X$20,INT((ROW()-14)/2),0)),"",OFFSET('9. METAS'!$X$20,INT((ROW()-14)/2),0)))</f>
        <v>#REF!</v>
      </c>
      <c r="N21" s="684" t="str">
        <f ca="1">IFERROR(J21/J22,"ND")</f>
        <v>ND</v>
      </c>
      <c r="O21" s="688" t="str">
        <f ca="1">IFERROR(((J21)/H21),"ND")</f>
        <v>ND</v>
      </c>
      <c r="P21" s="847"/>
      <c r="Q21" s="83"/>
      <c r="R21" s="83"/>
      <c r="S21" s="83"/>
      <c r="T21" s="83"/>
      <c r="U21" s="83"/>
      <c r="V21" s="83"/>
      <c r="W21" s="83"/>
      <c r="X21" s="83"/>
      <c r="Y21" s="83"/>
      <c r="Z21" s="83"/>
    </row>
    <row r="22" spans="1:26" ht="15.75" customHeight="1">
      <c r="A22" s="83"/>
      <c r="B22" s="83"/>
      <c r="C22" s="642"/>
      <c r="D22" s="644"/>
      <c r="E22" s="644"/>
      <c r="F22" s="644"/>
      <c r="G22" s="647"/>
      <c r="H22" s="649"/>
      <c r="I22" s="651"/>
      <c r="J22" s="630">
        <f ca="1">IF(MOD(ROW()-13,2)=0,IF(ISBLANK(OFFSET(#REF!,INT((ROW()-13)/2),0)),"",OFFSET(#REF!,INT((ROW()-13)/2),0)),IF(ISBLANK(OFFSET('9. METAS'!$U$20,INT((ROW()-14)/2),0)),"",OFFSET('9. METAS'!$U$20,INT((ROW()-14)/2),0)))</f>
        <v>25</v>
      </c>
      <c r="K22" s="631">
        <f ca="1">IF(MOD(ROW()-13,2)=0,IF(ISBLANK(OFFSET(#REF!,INT((ROW()-13)/2),0)),"",OFFSET(#REF!,INT((ROW()-13)/2),0)),IF(ISBLANK(OFFSET('9. METAS'!$V$20,INT((ROW()-14)/2),0)),"",OFFSET('9. METAS'!$V$20,INT((ROW()-14)/2),0)))</f>
        <v>25</v>
      </c>
      <c r="L22" s="631">
        <f ca="1">IF(MOD(ROW()-13,2)=0,IF(ISBLANK(OFFSET(#REF!,INT((ROW()-13)/2),0)),"",OFFSET(#REF!,INT((ROW()-13)/2),0)),IF(ISBLANK(OFFSET('9. METAS'!$W$20,INT((ROW()-14)/2),0)),"",OFFSET('9. METAS'!$W$20,INT((ROW()-14)/2),0)))</f>
        <v>25</v>
      </c>
      <c r="M22" s="632">
        <f ca="1">IF(MOD(ROW()-13,2)=0,IF(ISBLANK(OFFSET(#REF!,INT((ROW()-13)/2),0)),"",OFFSET(#REF!,INT((ROW()-13)/2),0)),IF(ISBLANK(OFFSET('9. METAS'!$X$20,INT((ROW()-14)/2),0)),"",OFFSET('9. METAS'!$X$20,INT((ROW()-14)/2),0)))</f>
        <v>25</v>
      </c>
      <c r="N22" s="685"/>
      <c r="O22" s="689"/>
      <c r="P22" s="691"/>
      <c r="Q22" s="83"/>
      <c r="R22" s="83"/>
      <c r="S22" s="83"/>
      <c r="T22" s="83"/>
      <c r="U22" s="83"/>
      <c r="V22" s="83"/>
      <c r="W22" s="83"/>
      <c r="X22" s="83"/>
      <c r="Y22" s="83"/>
      <c r="Z22" s="83"/>
    </row>
    <row r="23" spans="1:26" ht="15.75" customHeight="1">
      <c r="A23" s="83"/>
      <c r="B23" s="83"/>
      <c r="C23" s="641" t="str">
        <f ca="1">IF(ISBLANK(OFFSET('5. Pp (3 años)'!$C$46,INT((ROW()-13)/2),0)),"",OFFSET('5. Pp (3 años)'!$C$46,INT((ROW()-13)/2),0))</f>
        <v>Actividad</v>
      </c>
      <c r="D23" s="643" t="str">
        <f ca="1">IF(ISBLANK(OFFSET('5. Pp (3 años)'!$D$46,INT((ROW()-13)/2),0)),"",OFFSET('5. Pp (3 años)'!$D$46,INT((ROW()-13)/2),0))</f>
        <v>3.2.1.1.1.3 Gestión de solicitudes formuladas por la ciudadanía.</v>
      </c>
      <c r="E23" s="643" t="str">
        <f ca="1">IF(ISBLANK(OFFSET('5. Pp (3 años)'!$E$46,INT((ROW()-13)/2),0)),"",OFFSET('5. Pp (3 años)'!$E$46,INT((ROW()-13)/2),0))</f>
        <v>PSCG: Porcentaje de Solicitudes Ciudadanas gestionadas.</v>
      </c>
      <c r="F23" s="645" t="str">
        <f ca="1">IF(ISBLANK(OFFSET('5. Pp (3 años)'!$K$46,INT((ROW()-13)/2),0)),"",OFFSET('5. Pp (3 años)'!$K$46,INT((ROW()-13)/2),0))</f>
        <v>Ascendente</v>
      </c>
      <c r="G23" s="646" t="str">
        <f ca="1">IF(ISBLANK(OFFSET('5. Pp (3 años)'!$H$46,INT((ROW()-13)/2),0)),"",OFFSET('5. Pp (3 años)'!$H$46,INT((ROW()-13)/2),0))</f>
        <v>Trimestral</v>
      </c>
      <c r="H23" s="648">
        <f ca="1">IF(ISBLANK(OFFSET('9. METAS'!$L$20,INT((ROW()-13)/2),0)),"",OFFSET('9. METAS'!$L$20,INT((ROW()-13)/2),0))</f>
        <v>540</v>
      </c>
      <c r="I23" s="852"/>
      <c r="J23" s="630" t="e">
        <f ca="1">IF(MOD(ROW()-13,2)=0,IF(ISBLANK(OFFSET(#REF!,INT((ROW()-13)/2),0)),"",OFFSET(#REF!,INT((ROW()-13)/2),0)),IF(ISBLANK(OFFSET('9. METAS'!$U$20,INT((ROW()-14)/2),0)),"",OFFSET('9. METAS'!$U$20,INT((ROW()-14)/2),0)))</f>
        <v>#REF!</v>
      </c>
      <c r="K23" s="631" t="e">
        <f ca="1">IF(MOD(ROW()-13,2)=0,IF(ISBLANK(OFFSET(#REF!,INT((ROW()-13)/2),0)),"",OFFSET(#REF!,INT((ROW()-13)/2),0)),IF(ISBLANK(OFFSET('9. METAS'!$V$20,INT((ROW()-14)/2),0)),"",OFFSET('9. METAS'!$V$20,INT((ROW()-14)/2),0)))</f>
        <v>#REF!</v>
      </c>
      <c r="L23" s="631" t="e">
        <f ca="1">IF(MOD(ROW()-13,2)=0,IF(ISBLANK(OFFSET(#REF!,INT((ROW()-13)/2),0)),"",OFFSET(#REF!,INT((ROW()-13)/2),0)),IF(ISBLANK(OFFSET('9. METAS'!$W$20,INT((ROW()-14)/2),0)),"",OFFSET('9. METAS'!$W$20,INT((ROW()-14)/2),0)))</f>
        <v>#REF!</v>
      </c>
      <c r="M23" s="632" t="e">
        <f ca="1">IF(MOD(ROW()-13,2)=0,IF(ISBLANK(OFFSET(#REF!,INT((ROW()-13)/2),0)),"",OFFSET(#REF!,INT((ROW()-13)/2),0)),IF(ISBLANK(OFFSET('9. METAS'!$X$20,INT((ROW()-14)/2),0)),"",OFFSET('9. METAS'!$X$20,INT((ROW()-14)/2),0)))</f>
        <v>#REF!</v>
      </c>
      <c r="N23" s="684" t="str">
        <f ca="1">IFERROR(J23/J24,"ND")</f>
        <v>ND</v>
      </c>
      <c r="O23" s="688" t="str">
        <f ca="1">IFERROR(((J23)/H23),"ND")</f>
        <v>ND</v>
      </c>
      <c r="P23" s="847"/>
      <c r="Q23" s="83"/>
      <c r="R23" s="83"/>
      <c r="S23" s="83"/>
      <c r="T23" s="83"/>
      <c r="U23" s="83"/>
      <c r="V23" s="83"/>
      <c r="W23" s="83"/>
      <c r="X23" s="83"/>
      <c r="Y23" s="83"/>
      <c r="Z23" s="83"/>
    </row>
    <row r="24" spans="1:26" ht="15.75" customHeight="1">
      <c r="A24" s="83"/>
      <c r="B24" s="83"/>
      <c r="C24" s="642"/>
      <c r="D24" s="644"/>
      <c r="E24" s="644"/>
      <c r="F24" s="644"/>
      <c r="G24" s="647"/>
      <c r="H24" s="649"/>
      <c r="I24" s="651"/>
      <c r="J24" s="630">
        <f ca="1">IF(MOD(ROW()-13,2)=0,IF(ISBLANK(OFFSET(#REF!,INT((ROW()-13)/2),0)),"",OFFSET(#REF!,INT((ROW()-13)/2),0)),IF(ISBLANK(OFFSET('9. METAS'!$U$20,INT((ROW()-14)/2),0)),"",OFFSET('9. METAS'!$U$20,INT((ROW()-14)/2),0)))</f>
        <v>135</v>
      </c>
      <c r="K24" s="631">
        <f ca="1">IF(MOD(ROW()-13,2)=0,IF(ISBLANK(OFFSET(#REF!,INT((ROW()-13)/2),0)),"",OFFSET(#REF!,INT((ROW()-13)/2),0)),IF(ISBLANK(OFFSET('9. METAS'!$V$20,INT((ROW()-14)/2),0)),"",OFFSET('9. METAS'!$V$20,INT((ROW()-14)/2),0)))</f>
        <v>135</v>
      </c>
      <c r="L24" s="631">
        <f ca="1">IF(MOD(ROW()-13,2)=0,IF(ISBLANK(OFFSET(#REF!,INT((ROW()-13)/2),0)),"",OFFSET(#REF!,INT((ROW()-13)/2),0)),IF(ISBLANK(OFFSET('9. METAS'!$W$20,INT((ROW()-14)/2),0)),"",OFFSET('9. METAS'!$W$20,INT((ROW()-14)/2),0)))</f>
        <v>135</v>
      </c>
      <c r="M24" s="632">
        <f ca="1">IF(MOD(ROW()-13,2)=0,IF(ISBLANK(OFFSET(#REF!,INT((ROW()-13)/2),0)),"",OFFSET(#REF!,INT((ROW()-13)/2),0)),IF(ISBLANK(OFFSET('9. METAS'!$X$20,INT((ROW()-14)/2),0)),"",OFFSET('9. METAS'!$X$20,INT((ROW()-14)/2),0)))</f>
        <v>135</v>
      </c>
      <c r="N24" s="685"/>
      <c r="O24" s="689"/>
      <c r="P24" s="691"/>
      <c r="Q24" s="83"/>
      <c r="R24" s="83"/>
      <c r="S24" s="83"/>
      <c r="T24" s="83"/>
      <c r="U24" s="83"/>
      <c r="V24" s="83"/>
      <c r="W24" s="83"/>
      <c r="X24" s="83"/>
      <c r="Y24" s="83"/>
      <c r="Z24" s="83"/>
    </row>
    <row r="25" spans="1:26" ht="15.75" customHeight="1">
      <c r="A25" s="83"/>
      <c r="B25" s="83"/>
      <c r="C25" s="641" t="str">
        <f ca="1">IF(ISBLANK(OFFSET('5. Pp (3 años)'!$C$46,INT((ROW()-13)/2),0)),"",OFFSET('5. Pp (3 años)'!$C$46,INT((ROW()-13)/2),0))</f>
        <v xml:space="preserve">Componente </v>
      </c>
      <c r="D25" s="643" t="str">
        <f ca="1">IF(ISBLANK(OFFSET('5. Pp (3 años)'!$D$46,INT((ROW()-13)/2),0)),"",OFFSET('5. Pp (3 años)'!$D$46,INT((ROW()-13)/2),0))</f>
        <v>3.1.1.1.2 Atención a solicitudes de personas no localizadas en el municipio de Benito Juárez</v>
      </c>
      <c r="E25" s="643" t="str">
        <f ca="1">IF(ISBLANK(OFFSET('5. Pp (3 años)'!$E$46,INT((ROW()-13)/2),0)),"",OFFSET('5. Pp (3 años)'!$E$46,INT((ROW()-13)/2),0))</f>
        <v>PSNLBJ: Porcentaje de solicitudes de personas no localizadas.</v>
      </c>
      <c r="F25" s="645" t="str">
        <f ca="1">IF(ISBLANK(OFFSET('5. Pp (3 años)'!$K$46,INT((ROW()-13)/2),0)),"",OFFSET('5. Pp (3 años)'!$K$46,INT((ROW()-13)/2),0))</f>
        <v>Ascedente</v>
      </c>
      <c r="G25" s="646" t="str">
        <f ca="1">IF(ISBLANK(OFFSET('5. Pp (3 años)'!$H$46,INT((ROW()-13)/2),0)),"",OFFSET('5. Pp (3 años)'!$H$46,INT((ROW()-13)/2),0))</f>
        <v>Trimestral</v>
      </c>
      <c r="H25" s="648">
        <f ca="1">IF(ISBLANK(OFFSET('9. METAS'!$L$20,INT((ROW()-13)/2),0)),"",OFFSET('9. METAS'!$L$20,INT((ROW()-13)/2),0))</f>
        <v>200</v>
      </c>
      <c r="I25" s="852"/>
      <c r="J25" s="630" t="e">
        <f ca="1">IF(MOD(ROW()-13,2)=0,IF(ISBLANK(OFFSET(#REF!,INT((ROW()-13)/2),0)),"",OFFSET(#REF!,INT((ROW()-13)/2),0)),IF(ISBLANK(OFFSET('9. METAS'!$U$20,INT((ROW()-14)/2),0)),"",OFFSET('9. METAS'!$U$20,INT((ROW()-14)/2),0)))</f>
        <v>#REF!</v>
      </c>
      <c r="K25" s="631" t="e">
        <f ca="1">IF(MOD(ROW()-13,2)=0,IF(ISBLANK(OFFSET(#REF!,INT((ROW()-13)/2),0)),"",OFFSET(#REF!,INT((ROW()-13)/2),0)),IF(ISBLANK(OFFSET('9. METAS'!$V$20,INT((ROW()-14)/2),0)),"",OFFSET('9. METAS'!$V$20,INT((ROW()-14)/2),0)))</f>
        <v>#REF!</v>
      </c>
      <c r="L25" s="631" t="e">
        <f ca="1">IF(MOD(ROW()-13,2)=0,IF(ISBLANK(OFFSET(#REF!,INT((ROW()-13)/2),0)),"",OFFSET(#REF!,INT((ROW()-13)/2),0)),IF(ISBLANK(OFFSET('9. METAS'!$W$20,INT((ROW()-14)/2),0)),"",OFFSET('9. METAS'!$W$20,INT((ROW()-14)/2),0)))</f>
        <v>#REF!</v>
      </c>
      <c r="M25" s="632" t="e">
        <f ca="1">IF(MOD(ROW()-13,2)=0,IF(ISBLANK(OFFSET(#REF!,INT((ROW()-13)/2),0)),"",OFFSET(#REF!,INT((ROW()-13)/2),0)),IF(ISBLANK(OFFSET('9. METAS'!$X$20,INT((ROW()-14)/2),0)),"",OFFSET('9. METAS'!$X$20,INT((ROW()-14)/2),0)))</f>
        <v>#REF!</v>
      </c>
      <c r="N25" s="684" t="str">
        <f ca="1">IFERROR(J25/J26,"ND")</f>
        <v>ND</v>
      </c>
      <c r="O25" s="688" t="str">
        <f ca="1">IFERROR(((J25)/H25),"ND")</f>
        <v>ND</v>
      </c>
      <c r="P25" s="847"/>
      <c r="Q25" s="83"/>
      <c r="R25" s="83"/>
      <c r="S25" s="83"/>
      <c r="T25" s="83"/>
      <c r="U25" s="83"/>
      <c r="V25" s="83"/>
      <c r="W25" s="83"/>
      <c r="X25" s="83"/>
      <c r="Y25" s="83"/>
      <c r="Z25" s="83"/>
    </row>
    <row r="26" spans="1:26" ht="15.75" customHeight="1">
      <c r="A26" s="83"/>
      <c r="B26" s="83"/>
      <c r="C26" s="642"/>
      <c r="D26" s="644"/>
      <c r="E26" s="644"/>
      <c r="F26" s="644"/>
      <c r="G26" s="647"/>
      <c r="H26" s="649"/>
      <c r="I26" s="651"/>
      <c r="J26" s="630">
        <f ca="1">IF(MOD(ROW()-13,2)=0,IF(ISBLANK(OFFSET(#REF!,INT((ROW()-13)/2),0)),"",OFFSET(#REF!,INT((ROW()-13)/2),0)),IF(ISBLANK(OFFSET('9. METAS'!$U$20,INT((ROW()-14)/2),0)),"",OFFSET('9. METAS'!$U$20,INT((ROW()-14)/2),0)))</f>
        <v>50</v>
      </c>
      <c r="K26" s="631">
        <f ca="1">IF(MOD(ROW()-13,2)=0,IF(ISBLANK(OFFSET(#REF!,INT((ROW()-13)/2),0)),"",OFFSET(#REF!,INT((ROW()-13)/2),0)),IF(ISBLANK(OFFSET('9. METAS'!$V$20,INT((ROW()-14)/2),0)),"",OFFSET('9. METAS'!$V$20,INT((ROW()-14)/2),0)))</f>
        <v>50</v>
      </c>
      <c r="L26" s="631">
        <f ca="1">IF(MOD(ROW()-13,2)=0,IF(ISBLANK(OFFSET(#REF!,INT((ROW()-13)/2),0)),"",OFFSET(#REF!,INT((ROW()-13)/2),0)),IF(ISBLANK(OFFSET('9. METAS'!$W$20,INT((ROW()-14)/2),0)),"",OFFSET('9. METAS'!$W$20,INT((ROW()-14)/2),0)))</f>
        <v>50</v>
      </c>
      <c r="M26" s="632">
        <f ca="1">IF(MOD(ROW()-13,2)=0,IF(ISBLANK(OFFSET(#REF!,INT((ROW()-13)/2),0)),"",OFFSET(#REF!,INT((ROW()-13)/2),0)),IF(ISBLANK(OFFSET('9. METAS'!$X$20,INT((ROW()-14)/2),0)),"",OFFSET('9. METAS'!$X$20,INT((ROW()-14)/2),0)))</f>
        <v>50</v>
      </c>
      <c r="N26" s="685"/>
      <c r="O26" s="689"/>
      <c r="P26" s="691"/>
      <c r="Q26" s="83"/>
      <c r="R26" s="83"/>
      <c r="S26" s="83"/>
      <c r="T26" s="83"/>
      <c r="U26" s="83"/>
      <c r="V26" s="83"/>
      <c r="W26" s="83"/>
      <c r="X26" s="83"/>
      <c r="Y26" s="83"/>
      <c r="Z26" s="83"/>
    </row>
    <row r="27" spans="1:26" ht="15.75" customHeight="1">
      <c r="A27" s="83"/>
      <c r="B27" s="83"/>
      <c r="C27" s="641" t="str">
        <f ca="1">IF(ISBLANK(OFFSET('5. Pp (3 años)'!$C$46,INT((ROW()-13)/2),0)),"",OFFSET('5. Pp (3 años)'!$C$46,INT((ROW()-13)/2),0))</f>
        <v>Actividad</v>
      </c>
      <c r="D27" s="643" t="str">
        <f ca="1">IF(ISBLANK(OFFSET('5. Pp (3 años)'!$D$46,INT((ROW()-13)/2),0)),"",OFFSET('5. Pp (3 años)'!$D$46,INT((ROW()-13)/2),0))</f>
        <v>3.1.1.1.2.1 Seguimiento, asesorias y acompañamiento en reportes de personas no localizadas en el municipio de Benito Juárez</v>
      </c>
      <c r="E27" s="643" t="str">
        <f ca="1">IF(ISBLANK(OFFSET('5. Pp (3 años)'!$E$46,INT((ROW()-13)/2),0)),"",OFFSET('5. Pp (3 años)'!$E$46,INT((ROW()-13)/2),0))</f>
        <v>PSAAPNLBJ: Porcentaje de Seguimiento,asesoria y apoyo en reportes de personas no localizadas en el municipio de Benito Juárez</v>
      </c>
      <c r="F27" s="645" t="str">
        <f ca="1">IF(ISBLANK(OFFSET('5. Pp (3 años)'!$K$46,INT((ROW()-13)/2),0)),"",OFFSET('5. Pp (3 años)'!$K$46,INT((ROW()-13)/2),0))</f>
        <v>Ascedente</v>
      </c>
      <c r="G27" s="646" t="str">
        <f ca="1">IF(ISBLANK(OFFSET('5. Pp (3 años)'!$H$46,INT((ROW()-13)/2),0)),"",OFFSET('5. Pp (3 años)'!$H$46,INT((ROW()-13)/2),0))</f>
        <v>Trimestral</v>
      </c>
      <c r="H27" s="648">
        <f ca="1">IF(ISBLANK(OFFSET('9. METAS'!$L$20,INT((ROW()-13)/2),0)),"",OFFSET('9. METAS'!$L$20,INT((ROW()-13)/2),0))</f>
        <v>100</v>
      </c>
      <c r="I27" s="852"/>
      <c r="J27" s="630" t="e">
        <f ca="1">IF(MOD(ROW()-13,2)=0,IF(ISBLANK(OFFSET(#REF!,INT((ROW()-13)/2),0)),"",OFFSET(#REF!,INT((ROW()-13)/2),0)),IF(ISBLANK(OFFSET('9. METAS'!$U$20,INT((ROW()-14)/2),0)),"",OFFSET('9. METAS'!$U$20,INT((ROW()-14)/2),0)))</f>
        <v>#REF!</v>
      </c>
      <c r="K27" s="631" t="e">
        <f ca="1">IF(MOD(ROW()-13,2)=0,IF(ISBLANK(OFFSET(#REF!,INT((ROW()-13)/2),0)),"",OFFSET(#REF!,INT((ROW()-13)/2),0)),IF(ISBLANK(OFFSET('9. METAS'!$V$20,INT((ROW()-14)/2),0)),"",OFFSET('9. METAS'!$V$20,INT((ROW()-14)/2),0)))</f>
        <v>#REF!</v>
      </c>
      <c r="L27" s="631" t="e">
        <f ca="1">IF(MOD(ROW()-13,2)=0,IF(ISBLANK(OFFSET(#REF!,INT((ROW()-13)/2),0)),"",OFFSET(#REF!,INT((ROW()-13)/2),0)),IF(ISBLANK(OFFSET('9. METAS'!$W$20,INT((ROW()-14)/2),0)),"",OFFSET('9. METAS'!$W$20,INT((ROW()-14)/2),0)))</f>
        <v>#REF!</v>
      </c>
      <c r="M27" s="632" t="e">
        <f ca="1">IF(MOD(ROW()-13,2)=0,IF(ISBLANK(OFFSET(#REF!,INT((ROW()-13)/2),0)),"",OFFSET(#REF!,INT((ROW()-13)/2),0)),IF(ISBLANK(OFFSET('9. METAS'!$X$20,INT((ROW()-14)/2),0)),"",OFFSET('9. METAS'!$X$20,INT((ROW()-14)/2),0)))</f>
        <v>#REF!</v>
      </c>
      <c r="N27" s="684" t="str">
        <f ca="1">IFERROR(J27/J28,"ND")</f>
        <v>ND</v>
      </c>
      <c r="O27" s="688" t="str">
        <f ca="1">IFERROR(((J27)/H27),"ND")</f>
        <v>ND</v>
      </c>
      <c r="P27" s="847"/>
      <c r="Q27" s="83"/>
      <c r="R27" s="83"/>
      <c r="S27" s="83"/>
      <c r="T27" s="83"/>
      <c r="U27" s="83"/>
      <c r="V27" s="83"/>
      <c r="W27" s="83"/>
      <c r="X27" s="83"/>
      <c r="Y27" s="83"/>
      <c r="Z27" s="83"/>
    </row>
    <row r="28" spans="1:26" ht="15.75" customHeight="1">
      <c r="A28" s="83"/>
      <c r="B28" s="83"/>
      <c r="C28" s="642"/>
      <c r="D28" s="644"/>
      <c r="E28" s="644"/>
      <c r="F28" s="644"/>
      <c r="G28" s="647"/>
      <c r="H28" s="649"/>
      <c r="I28" s="651"/>
      <c r="J28" s="630">
        <f ca="1">IF(MOD(ROW()-13,2)=0,IF(ISBLANK(OFFSET(#REF!,INT((ROW()-13)/2),0)),"",OFFSET(#REF!,INT((ROW()-13)/2),0)),IF(ISBLANK(OFFSET('9. METAS'!$U$20,INT((ROW()-14)/2),0)),"",OFFSET('9. METAS'!$U$20,INT((ROW()-14)/2),0)))</f>
        <v>25</v>
      </c>
      <c r="K28" s="631">
        <f ca="1">IF(MOD(ROW()-13,2)=0,IF(ISBLANK(OFFSET(#REF!,INT((ROW()-13)/2),0)),"",OFFSET(#REF!,INT((ROW()-13)/2),0)),IF(ISBLANK(OFFSET('9. METAS'!$V$20,INT((ROW()-14)/2),0)),"",OFFSET('9. METAS'!$V$20,INT((ROW()-14)/2),0)))</f>
        <v>25</v>
      </c>
      <c r="L28" s="631">
        <f ca="1">IF(MOD(ROW()-13,2)=0,IF(ISBLANK(OFFSET(#REF!,INT((ROW()-13)/2),0)),"",OFFSET(#REF!,INT((ROW()-13)/2),0)),IF(ISBLANK(OFFSET('9. METAS'!$W$20,INT((ROW()-14)/2),0)),"",OFFSET('9. METAS'!$W$20,INT((ROW()-14)/2),0)))</f>
        <v>25</v>
      </c>
      <c r="M28" s="632">
        <f ca="1">IF(MOD(ROW()-13,2)=0,IF(ISBLANK(OFFSET(#REF!,INT((ROW()-13)/2),0)),"",OFFSET(#REF!,INT((ROW()-13)/2),0)),IF(ISBLANK(OFFSET('9. METAS'!$X$20,INT((ROW()-14)/2),0)),"",OFFSET('9. METAS'!$X$20,INT((ROW()-14)/2),0)))</f>
        <v>25</v>
      </c>
      <c r="N28" s="685"/>
      <c r="O28" s="689"/>
      <c r="P28" s="691"/>
      <c r="Q28" s="83"/>
      <c r="R28" s="83"/>
      <c r="S28" s="83"/>
      <c r="T28" s="83"/>
      <c r="U28" s="83"/>
      <c r="V28" s="83"/>
      <c r="W28" s="83"/>
      <c r="X28" s="83"/>
      <c r="Y28" s="83"/>
      <c r="Z28" s="83"/>
    </row>
    <row r="29" spans="1:26" ht="15.75" customHeight="1">
      <c r="A29" s="83"/>
      <c r="B29" s="83"/>
      <c r="C29" s="641" t="str">
        <f ca="1">IF(ISBLANK(OFFSET('5. Pp (3 años)'!$C$46,INT((ROW()-13)/2),0)),"",OFFSET('5. Pp (3 años)'!$C$46,INT((ROW()-13)/2),0))</f>
        <v>Actividad</v>
      </c>
      <c r="D29" s="643" t="str">
        <f ca="1">IF(ISBLANK(OFFSET('5. Pp (3 años)'!$D$46,INT((ROW()-13)/2),0)),"",OFFSET('5. Pp (3 años)'!$D$46,INT((ROW()-13)/2),0))</f>
        <v>3.1.1.1.2.2 Asistencia de Reportes de Personas No Localizadas</v>
      </c>
      <c r="E29" s="643" t="str">
        <f ca="1">IF(ISBLANK(OFFSET('5. Pp (3 años)'!$E$46,INT((ROW()-13)/2),0)),"",OFFSET('5. Pp (3 años)'!$E$46,INT((ROW()-13)/2),0))</f>
        <v>PARPNL: Porcentaje de Asistencia de Reportes de Personas No Localizadas</v>
      </c>
      <c r="F29" s="645" t="str">
        <f ca="1">IF(ISBLANK(OFFSET('5. Pp (3 años)'!$K$46,INT((ROW()-13)/2),0)),"",OFFSET('5. Pp (3 años)'!$K$46,INT((ROW()-13)/2),0))</f>
        <v>Ascedente</v>
      </c>
      <c r="G29" s="646" t="str">
        <f ca="1">IF(ISBLANK(OFFSET('5. Pp (3 años)'!$H$46,INT((ROW()-13)/2),0)),"",OFFSET('5. Pp (3 años)'!$H$46,INT((ROW()-13)/2),0))</f>
        <v>Trimestral</v>
      </c>
      <c r="H29" s="648">
        <f ca="1">IF(ISBLANK(OFFSET('9. METAS'!$L$20,INT((ROW()-13)/2),0)),"",OFFSET('9. METAS'!$L$20,INT((ROW()-13)/2),0))</f>
        <v>100</v>
      </c>
      <c r="I29" s="852"/>
      <c r="J29" s="630" t="e">
        <f ca="1">IF(MOD(ROW()-13,2)=0,IF(ISBLANK(OFFSET(#REF!,INT((ROW()-13)/2),0)),"",OFFSET(#REF!,INT((ROW()-13)/2),0)),IF(ISBLANK(OFFSET('9. METAS'!$U$20,INT((ROW()-14)/2),0)),"",OFFSET('9. METAS'!$U$20,INT((ROW()-14)/2),0)))</f>
        <v>#REF!</v>
      </c>
      <c r="K29" s="631" t="e">
        <f ca="1">IF(MOD(ROW()-13,2)=0,IF(ISBLANK(OFFSET(#REF!,INT((ROW()-13)/2),0)),"",OFFSET(#REF!,INT((ROW()-13)/2),0)),IF(ISBLANK(OFFSET('9. METAS'!$V$20,INT((ROW()-14)/2),0)),"",OFFSET('9. METAS'!$V$20,INT((ROW()-14)/2),0)))</f>
        <v>#REF!</v>
      </c>
      <c r="L29" s="631" t="e">
        <f ca="1">IF(MOD(ROW()-13,2)=0,IF(ISBLANK(OFFSET(#REF!,INT((ROW()-13)/2),0)),"",OFFSET(#REF!,INT((ROW()-13)/2),0)),IF(ISBLANK(OFFSET('9. METAS'!$W$20,INT((ROW()-14)/2),0)),"",OFFSET('9. METAS'!$W$20,INT((ROW()-14)/2),0)))</f>
        <v>#REF!</v>
      </c>
      <c r="M29" s="632" t="e">
        <f ca="1">IF(MOD(ROW()-13,2)=0,IF(ISBLANK(OFFSET(#REF!,INT((ROW()-13)/2),0)),"",OFFSET(#REF!,INT((ROW()-13)/2),0)),IF(ISBLANK(OFFSET('9. METAS'!$X$20,INT((ROW()-14)/2),0)),"",OFFSET('9. METAS'!$X$20,INT((ROW()-14)/2),0)))</f>
        <v>#REF!</v>
      </c>
      <c r="N29" s="684" t="str">
        <f ca="1">IFERROR(J29/J30,"ND")</f>
        <v>ND</v>
      </c>
      <c r="O29" s="688" t="str">
        <f ca="1">IFERROR(((J29)/H29),"ND")</f>
        <v>ND</v>
      </c>
      <c r="P29" s="847"/>
      <c r="Q29" s="83"/>
      <c r="R29" s="83"/>
      <c r="S29" s="83"/>
      <c r="T29" s="83"/>
      <c r="U29" s="83"/>
      <c r="V29" s="83"/>
      <c r="W29" s="83"/>
      <c r="X29" s="83"/>
      <c r="Y29" s="83"/>
      <c r="Z29" s="83"/>
    </row>
    <row r="30" spans="1:26" ht="15.75" customHeight="1">
      <c r="A30" s="83"/>
      <c r="B30" s="83"/>
      <c r="C30" s="642"/>
      <c r="D30" s="644"/>
      <c r="E30" s="644"/>
      <c r="F30" s="644"/>
      <c r="G30" s="647"/>
      <c r="H30" s="649"/>
      <c r="I30" s="651"/>
      <c r="J30" s="630">
        <f ca="1">IF(MOD(ROW()-13,2)=0,IF(ISBLANK(OFFSET(#REF!,INT((ROW()-13)/2),0)),"",OFFSET(#REF!,INT((ROW()-13)/2),0)),IF(ISBLANK(OFFSET('9. METAS'!$U$20,INT((ROW()-14)/2),0)),"",OFFSET('9. METAS'!$U$20,INT((ROW()-14)/2),0)))</f>
        <v>25</v>
      </c>
      <c r="K30" s="631">
        <f ca="1">IF(MOD(ROW()-13,2)=0,IF(ISBLANK(OFFSET(#REF!,INT((ROW()-13)/2),0)),"",OFFSET(#REF!,INT((ROW()-13)/2),0)),IF(ISBLANK(OFFSET('9. METAS'!$V$20,INT((ROW()-14)/2),0)),"",OFFSET('9. METAS'!$V$20,INT((ROW()-14)/2),0)))</f>
        <v>25</v>
      </c>
      <c r="L30" s="631">
        <f ca="1">IF(MOD(ROW()-13,2)=0,IF(ISBLANK(OFFSET(#REF!,INT((ROW()-13)/2),0)),"",OFFSET(#REF!,INT((ROW()-13)/2),0)),IF(ISBLANK(OFFSET('9. METAS'!$W$20,INT((ROW()-14)/2),0)),"",OFFSET('9. METAS'!$W$20,INT((ROW()-14)/2),0)))</f>
        <v>25</v>
      </c>
      <c r="M30" s="632">
        <f ca="1">IF(MOD(ROW()-13,2)=0,IF(ISBLANK(OFFSET(#REF!,INT((ROW()-13)/2),0)),"",OFFSET(#REF!,INT((ROW()-13)/2),0)),IF(ISBLANK(OFFSET('9. METAS'!$X$20,INT((ROW()-14)/2),0)),"",OFFSET('9. METAS'!$X$20,INT((ROW()-14)/2),0)))</f>
        <v>25</v>
      </c>
      <c r="N30" s="685"/>
      <c r="O30" s="689"/>
      <c r="P30" s="691"/>
      <c r="Q30" s="83"/>
      <c r="R30" s="83"/>
      <c r="S30" s="83"/>
      <c r="T30" s="83"/>
      <c r="U30" s="83"/>
      <c r="V30" s="83"/>
      <c r="W30" s="83"/>
      <c r="X30" s="83"/>
      <c r="Y30" s="83"/>
      <c r="Z30" s="83"/>
    </row>
    <row r="31" spans="1:26" ht="15.75" customHeight="1">
      <c r="A31" s="83"/>
      <c r="B31" s="83"/>
      <c r="C31" s="641" t="str">
        <f ca="1">IF(ISBLANK(OFFSET('5. Pp (3 años)'!$C$46,INT((ROW()-13)/2),0)),"",OFFSET('5. Pp (3 años)'!$C$46,INT((ROW()-13)/2),0))</f>
        <v xml:space="preserve">Componente </v>
      </c>
      <c r="D31" s="643" t="str">
        <f ca="1">IF(ISBLANK(OFFSET('5. Pp (3 años)'!$D$46,INT((ROW()-13)/2),0)),"",OFFSET('5. Pp (3 años)'!$D$46,INT((ROW()-13)/2),0))</f>
        <v>3.1.1.1.3 Solicitudes administrativas de las Direcciones adscritas a la Secretaría General emitidas.</v>
      </c>
      <c r="E31" s="643" t="str">
        <f ca="1">IF(ISBLANK(OFFSET('5. Pp (3 años)'!$E$46,INT((ROW()-13)/2),0)),"",OFFSET('5. Pp (3 años)'!$E$46,INT((ROW()-13)/2),0))</f>
        <v>PSAE: Porcentaje de solicitudes administrativas emitidas.</v>
      </c>
      <c r="F31" s="645" t="str">
        <f ca="1">IF(ISBLANK(OFFSET('5. Pp (3 años)'!$K$46,INT((ROW()-13)/2),0)),"",OFFSET('5. Pp (3 años)'!$K$46,INT((ROW()-13)/2),0))</f>
        <v>Ascendente</v>
      </c>
      <c r="G31" s="646" t="str">
        <f ca="1">IF(ISBLANK(OFFSET('5. Pp (3 años)'!$H$46,INT((ROW()-13)/2),0)),"",OFFSET('5. Pp (3 años)'!$H$46,INT((ROW()-13)/2),0))</f>
        <v>Trimestral</v>
      </c>
      <c r="H31" s="648">
        <f ca="1">IF(ISBLANK(OFFSET('9. METAS'!$L$20,INT((ROW()-13)/2),0)),"",OFFSET('9. METAS'!$L$20,INT((ROW()-13)/2),0))</f>
        <v>1155</v>
      </c>
      <c r="I31" s="852"/>
      <c r="J31" s="630" t="e">
        <f ca="1">IF(MOD(ROW()-13,2)=0,IF(ISBLANK(OFFSET(#REF!,INT((ROW()-13)/2),0)),"",OFFSET(#REF!,INT((ROW()-13)/2),0)),IF(ISBLANK(OFFSET('9. METAS'!$U$20,INT((ROW()-14)/2),0)),"",OFFSET('9. METAS'!$U$20,INT((ROW()-14)/2),0)))</f>
        <v>#REF!</v>
      </c>
      <c r="K31" s="631" t="e">
        <f ca="1">IF(MOD(ROW()-13,2)=0,IF(ISBLANK(OFFSET(#REF!,INT((ROW()-13)/2),0)),"",OFFSET(#REF!,INT((ROW()-13)/2),0)),IF(ISBLANK(OFFSET('9. METAS'!$V$20,INT((ROW()-14)/2),0)),"",OFFSET('9. METAS'!$V$20,INT((ROW()-14)/2),0)))</f>
        <v>#REF!</v>
      </c>
      <c r="L31" s="631" t="e">
        <f ca="1">IF(MOD(ROW()-13,2)=0,IF(ISBLANK(OFFSET(#REF!,INT((ROW()-13)/2),0)),"",OFFSET(#REF!,INT((ROW()-13)/2),0)),IF(ISBLANK(OFFSET('9. METAS'!$W$20,INT((ROW()-14)/2),0)),"",OFFSET('9. METAS'!$W$20,INT((ROW()-14)/2),0)))</f>
        <v>#REF!</v>
      </c>
      <c r="M31" s="632" t="e">
        <f ca="1">IF(MOD(ROW()-13,2)=0,IF(ISBLANK(OFFSET(#REF!,INT((ROW()-13)/2),0)),"",OFFSET(#REF!,INT((ROW()-13)/2),0)),IF(ISBLANK(OFFSET('9. METAS'!$X$20,INT((ROW()-14)/2),0)),"",OFFSET('9. METAS'!$X$20,INT((ROW()-14)/2),0)))</f>
        <v>#REF!</v>
      </c>
      <c r="N31" s="684" t="str">
        <f ca="1">IFERROR(J31/J32,"ND")</f>
        <v>ND</v>
      </c>
      <c r="O31" s="688" t="str">
        <f ca="1">IFERROR(((J31)/H31),"ND")</f>
        <v>ND</v>
      </c>
      <c r="P31" s="847"/>
      <c r="Q31" s="83"/>
      <c r="R31" s="83"/>
      <c r="S31" s="83"/>
      <c r="T31" s="83"/>
      <c r="U31" s="83"/>
      <c r="V31" s="83"/>
      <c r="W31" s="83"/>
      <c r="X31" s="83"/>
      <c r="Y31" s="83"/>
      <c r="Z31" s="83"/>
    </row>
    <row r="32" spans="1:26" ht="15.75" customHeight="1">
      <c r="A32" s="83"/>
      <c r="B32" s="83"/>
      <c r="C32" s="642"/>
      <c r="D32" s="644"/>
      <c r="E32" s="644"/>
      <c r="F32" s="644"/>
      <c r="G32" s="647"/>
      <c r="H32" s="649"/>
      <c r="I32" s="651"/>
      <c r="J32" s="630">
        <f ca="1">IF(MOD(ROW()-13,2)=0,IF(ISBLANK(OFFSET(#REF!,INT((ROW()-13)/2),0)),"",OFFSET(#REF!,INT((ROW()-13)/2),0)),IF(ISBLANK(OFFSET('9. METAS'!$U$20,INT((ROW()-14)/2),0)),"",OFFSET('9. METAS'!$U$20,INT((ROW()-14)/2),0)))</f>
        <v>301</v>
      </c>
      <c r="K32" s="631">
        <f ca="1">IF(MOD(ROW()-13,2)=0,IF(ISBLANK(OFFSET(#REF!,INT((ROW()-13)/2),0)),"",OFFSET(#REF!,INT((ROW()-13)/2),0)),IF(ISBLANK(OFFSET('9. METAS'!$V$20,INT((ROW()-14)/2),0)),"",OFFSET('9. METAS'!$V$20,INT((ROW()-14)/2),0)))</f>
        <v>304</v>
      </c>
      <c r="L32" s="631">
        <f ca="1">IF(MOD(ROW()-13,2)=0,IF(ISBLANK(OFFSET(#REF!,INT((ROW()-13)/2),0)),"",OFFSET(#REF!,INT((ROW()-13)/2),0)),IF(ISBLANK(OFFSET('9. METAS'!$W$20,INT((ROW()-14)/2),0)),"",OFFSET('9. METAS'!$W$20,INT((ROW()-14)/2),0)))</f>
        <v>304</v>
      </c>
      <c r="M32" s="632">
        <f ca="1">IF(MOD(ROW()-13,2)=0,IF(ISBLANK(OFFSET(#REF!,INT((ROW()-13)/2),0)),"",OFFSET(#REF!,INT((ROW()-13)/2),0)),IF(ISBLANK(OFFSET('9. METAS'!$X$20,INT((ROW()-14)/2),0)),"",OFFSET('9. METAS'!$X$20,INT((ROW()-14)/2),0)))</f>
        <v>246</v>
      </c>
      <c r="N32" s="685"/>
      <c r="O32" s="689"/>
      <c r="P32" s="691"/>
      <c r="Q32" s="83"/>
      <c r="R32" s="83"/>
      <c r="S32" s="83"/>
      <c r="T32" s="83"/>
      <c r="U32" s="83"/>
      <c r="V32" s="83"/>
      <c r="W32" s="83"/>
      <c r="X32" s="83"/>
      <c r="Y32" s="83"/>
      <c r="Z32" s="83"/>
    </row>
    <row r="33" spans="1:26" ht="15.75" customHeight="1">
      <c r="A33" s="83"/>
      <c r="B33" s="83"/>
      <c r="C33" s="641" t="str">
        <f ca="1">IF(ISBLANK(OFFSET('5. Pp (3 años)'!$C$46,INT((ROW()-13)/2),0)),"",OFFSET('5. Pp (3 años)'!$C$46,INT((ROW()-13)/2),0))</f>
        <v>Actividad</v>
      </c>
      <c r="D33" s="643" t="str">
        <f ca="1">IF(ISBLANK(OFFSET('5. Pp (3 años)'!$D$46,INT((ROW()-13)/2),0)),"",OFFSET('5. Pp (3 años)'!$D$46,INT((ROW()-13)/2),0))</f>
        <v xml:space="preserve">3.1.1.1.3.1 Gestión en la documentación de los movimientos de personal de la Oficina de la Secretaría General. 
</v>
      </c>
      <c r="E33" s="643" t="str">
        <f ca="1">IF(ISBLANK(OFFSET('5. Pp (3 años)'!$E$46,INT((ROW()-13)/2),0)),"",OFFSET('5. Pp (3 años)'!$E$46,INT((ROW()-13)/2),0))</f>
        <v>DGMP:  Porcentaje de Documentos de movimientos de personal gestionados.</v>
      </c>
      <c r="F33" s="645" t="str">
        <f ca="1">IF(ISBLANK(OFFSET('5. Pp (3 años)'!$K$46,INT((ROW()-13)/2),0)),"",OFFSET('5. Pp (3 años)'!$K$46,INT((ROW()-13)/2),0))</f>
        <v>Ascendente</v>
      </c>
      <c r="G33" s="646" t="str">
        <f ca="1">IF(ISBLANK(OFFSET('5. Pp (3 años)'!$H$46,INT((ROW()-13)/2),0)),"",OFFSET('5. Pp (3 años)'!$H$46,INT((ROW()-13)/2),0))</f>
        <v>Trimestral</v>
      </c>
      <c r="H33" s="648">
        <f ca="1">IF(ISBLANK(OFFSET('9. METAS'!$L$20,INT((ROW()-13)/2),0)),"",OFFSET('9. METAS'!$L$20,INT((ROW()-13)/2),0))</f>
        <v>170</v>
      </c>
      <c r="I33" s="852"/>
      <c r="J33" s="630" t="e">
        <f ca="1">IF(MOD(ROW()-13,2)=0,IF(ISBLANK(OFFSET(#REF!,INT((ROW()-13)/2),0)),"",OFFSET(#REF!,INT((ROW()-13)/2),0)),IF(ISBLANK(OFFSET('9. METAS'!$U$20,INT((ROW()-14)/2),0)),"",OFFSET('9. METAS'!$U$20,INT((ROW()-14)/2),0)))</f>
        <v>#REF!</v>
      </c>
      <c r="K33" s="631" t="e">
        <f ca="1">IF(MOD(ROW()-13,2)=0,IF(ISBLANK(OFFSET(#REF!,INT((ROW()-13)/2),0)),"",OFFSET(#REF!,INT((ROW()-13)/2),0)),IF(ISBLANK(OFFSET('9. METAS'!$V$20,INT((ROW()-14)/2),0)),"",OFFSET('9. METAS'!$V$20,INT((ROW()-14)/2),0)))</f>
        <v>#REF!</v>
      </c>
      <c r="L33" s="631" t="e">
        <f ca="1">IF(MOD(ROW()-13,2)=0,IF(ISBLANK(OFFSET(#REF!,INT((ROW()-13)/2),0)),"",OFFSET(#REF!,INT((ROW()-13)/2),0)),IF(ISBLANK(OFFSET('9. METAS'!$W$20,INT((ROW()-14)/2),0)),"",OFFSET('9. METAS'!$W$20,INT((ROW()-14)/2),0)))</f>
        <v>#REF!</v>
      </c>
      <c r="M33" s="632" t="e">
        <f ca="1">IF(MOD(ROW()-13,2)=0,IF(ISBLANK(OFFSET(#REF!,INT((ROW()-13)/2),0)),"",OFFSET(#REF!,INT((ROW()-13)/2),0)),IF(ISBLANK(OFFSET('9. METAS'!$X$20,INT((ROW()-14)/2),0)),"",OFFSET('9. METAS'!$X$20,INT((ROW()-14)/2),0)))</f>
        <v>#REF!</v>
      </c>
      <c r="N33" s="684" t="str">
        <f ca="1">IFERROR(J33/J34,"ND")</f>
        <v>ND</v>
      </c>
      <c r="O33" s="688" t="str">
        <f ca="1">IFERROR(((J33)/H33),"ND")</f>
        <v>ND</v>
      </c>
      <c r="P33" s="847"/>
      <c r="Q33" s="83"/>
      <c r="R33" s="83"/>
      <c r="S33" s="83"/>
      <c r="T33" s="83"/>
      <c r="U33" s="83"/>
      <c r="V33" s="83"/>
      <c r="W33" s="83"/>
      <c r="X33" s="83"/>
      <c r="Y33" s="83"/>
      <c r="Z33" s="83"/>
    </row>
    <row r="34" spans="1:26" ht="15.75" customHeight="1">
      <c r="A34" s="83"/>
      <c r="B34" s="83"/>
      <c r="C34" s="642"/>
      <c r="D34" s="644"/>
      <c r="E34" s="644"/>
      <c r="F34" s="644"/>
      <c r="G34" s="647"/>
      <c r="H34" s="649"/>
      <c r="I34" s="651"/>
      <c r="J34" s="630">
        <f ca="1">IF(MOD(ROW()-13,2)=0,IF(ISBLANK(OFFSET(#REF!,INT((ROW()-13)/2),0)),"",OFFSET(#REF!,INT((ROW()-13)/2),0)),IF(ISBLANK(OFFSET('9. METAS'!$U$20,INT((ROW()-14)/2),0)),"",OFFSET('9. METAS'!$U$20,INT((ROW()-14)/2),0)))</f>
        <v>49</v>
      </c>
      <c r="K34" s="631">
        <f ca="1">IF(MOD(ROW()-13,2)=0,IF(ISBLANK(OFFSET(#REF!,INT((ROW()-13)/2),0)),"",OFFSET(#REF!,INT((ROW()-13)/2),0)),IF(ISBLANK(OFFSET('9. METAS'!$V$20,INT((ROW()-14)/2),0)),"",OFFSET('9. METAS'!$V$20,INT((ROW()-14)/2),0)))</f>
        <v>42</v>
      </c>
      <c r="L34" s="631">
        <f ca="1">IF(MOD(ROW()-13,2)=0,IF(ISBLANK(OFFSET(#REF!,INT((ROW()-13)/2),0)),"",OFFSET(#REF!,INT((ROW()-13)/2),0)),IF(ISBLANK(OFFSET('9. METAS'!$W$20,INT((ROW()-14)/2),0)),"",OFFSET('9. METAS'!$W$20,INT((ROW()-14)/2),0)))</f>
        <v>42</v>
      </c>
      <c r="M34" s="632">
        <f ca="1">IF(MOD(ROW()-13,2)=0,IF(ISBLANK(OFFSET(#REF!,INT((ROW()-13)/2),0)),"",OFFSET(#REF!,INT((ROW()-13)/2),0)),IF(ISBLANK(OFFSET('9. METAS'!$X$20,INT((ROW()-14)/2),0)),"",OFFSET('9. METAS'!$X$20,INT((ROW()-14)/2),0)))</f>
        <v>37</v>
      </c>
      <c r="N34" s="685"/>
      <c r="O34" s="689"/>
      <c r="P34" s="691"/>
      <c r="Q34" s="83"/>
      <c r="R34" s="83"/>
      <c r="S34" s="83"/>
      <c r="T34" s="83"/>
      <c r="U34" s="83"/>
      <c r="V34" s="83"/>
      <c r="W34" s="83"/>
      <c r="X34" s="83"/>
      <c r="Y34" s="83"/>
      <c r="Z34" s="83"/>
    </row>
    <row r="35" spans="1:26" ht="15.75" customHeight="1">
      <c r="A35" s="83"/>
      <c r="B35" s="83"/>
      <c r="C35" s="641" t="str">
        <f ca="1">IF(ISBLANK(OFFSET('5. Pp (3 años)'!$C$46,INT((ROW()-13)/2),0)),"",OFFSET('5. Pp (3 años)'!$C$46,INT((ROW()-13)/2),0))</f>
        <v>Actividad</v>
      </c>
      <c r="D35" s="643" t="str">
        <f ca="1">IF(ISBLANK(OFFSET('5. Pp (3 años)'!$D$46,INT((ROW()-13)/2),0)),"",OFFSET('5. Pp (3 años)'!$D$46,INT((ROW()-13)/2),0))</f>
        <v>3.1.1.1.3.2 Realización de gestiones técnicas para la operación de las Direcciones Adscritas a la Oficina de la Secretaría General.</v>
      </c>
      <c r="E35" s="643" t="str">
        <f ca="1">IF(ISBLANK(OFFSET('5. Pp (3 años)'!$E$46,INT((ROW()-13)/2),0)),"",OFFSET('5. Pp (3 años)'!$E$46,INT((ROW()-13)/2),0))</f>
        <v>PGTR: Porcentaje de Gestiones Técnicas realizadas.</v>
      </c>
      <c r="F35" s="645" t="str">
        <f ca="1">IF(ISBLANK(OFFSET('5. Pp (3 años)'!$K$46,INT((ROW()-13)/2),0)),"",OFFSET('5. Pp (3 años)'!$K$46,INT((ROW()-13)/2),0))</f>
        <v>Ascendente</v>
      </c>
      <c r="G35" s="646" t="str">
        <f ca="1">IF(ISBLANK(OFFSET('5. Pp (3 años)'!$H$46,INT((ROW()-13)/2),0)),"",OFFSET('5. Pp (3 años)'!$H$46,INT((ROW()-13)/2),0))</f>
        <v>Trimestral</v>
      </c>
      <c r="H35" s="648">
        <f ca="1">IF(ISBLANK(OFFSET('9. METAS'!$L$20,INT((ROW()-13)/2),0)),"",OFFSET('9. METAS'!$L$20,INT((ROW()-13)/2),0))</f>
        <v>417</v>
      </c>
      <c r="I35" s="852"/>
      <c r="J35" s="630" t="e">
        <f ca="1">IF(MOD(ROW()-13,2)=0,IF(ISBLANK(OFFSET(#REF!,INT((ROW()-13)/2),0)),"",OFFSET(#REF!,INT((ROW()-13)/2),0)),IF(ISBLANK(OFFSET('9. METAS'!$U$20,INT((ROW()-14)/2),0)),"",OFFSET('9. METAS'!$U$20,INT((ROW()-14)/2),0)))</f>
        <v>#REF!</v>
      </c>
      <c r="K35" s="631" t="e">
        <f ca="1">IF(MOD(ROW()-13,2)=0,IF(ISBLANK(OFFSET(#REF!,INT((ROW()-13)/2),0)),"",OFFSET(#REF!,INT((ROW()-13)/2),0)),IF(ISBLANK(OFFSET('9. METAS'!$V$20,INT((ROW()-14)/2),0)),"",OFFSET('9. METAS'!$V$20,INT((ROW()-14)/2),0)))</f>
        <v>#REF!</v>
      </c>
      <c r="L35" s="631" t="e">
        <f ca="1">IF(MOD(ROW()-13,2)=0,IF(ISBLANK(OFFSET(#REF!,INT((ROW()-13)/2),0)),"",OFFSET(#REF!,INT((ROW()-13)/2),0)),IF(ISBLANK(OFFSET('9. METAS'!$W$20,INT((ROW()-14)/2),0)),"",OFFSET('9. METAS'!$W$20,INT((ROW()-14)/2),0)))</f>
        <v>#REF!</v>
      </c>
      <c r="M35" s="632" t="e">
        <f ca="1">IF(MOD(ROW()-13,2)=0,IF(ISBLANK(OFFSET(#REF!,INT((ROW()-13)/2),0)),"",OFFSET(#REF!,INT((ROW()-13)/2),0)),IF(ISBLANK(OFFSET('9. METAS'!$X$20,INT((ROW()-14)/2),0)),"",OFFSET('9. METAS'!$X$20,INT((ROW()-14)/2),0)))</f>
        <v>#REF!</v>
      </c>
      <c r="N35" s="684" t="str">
        <f ca="1">IFERROR(J35/J36,"ND")</f>
        <v>ND</v>
      </c>
      <c r="O35" s="688" t="str">
        <f ca="1">IFERROR(((J35)/H35),"ND")</f>
        <v>ND</v>
      </c>
      <c r="P35" s="847"/>
      <c r="Q35" s="83"/>
      <c r="R35" s="83"/>
      <c r="S35" s="83"/>
      <c r="T35" s="83"/>
      <c r="U35" s="83"/>
      <c r="V35" s="83"/>
      <c r="W35" s="83"/>
      <c r="X35" s="83"/>
      <c r="Y35" s="83"/>
      <c r="Z35" s="83"/>
    </row>
    <row r="36" spans="1:26" ht="15.75" customHeight="1">
      <c r="A36" s="83"/>
      <c r="B36" s="83"/>
      <c r="C36" s="642"/>
      <c r="D36" s="644"/>
      <c r="E36" s="644"/>
      <c r="F36" s="644"/>
      <c r="G36" s="647"/>
      <c r="H36" s="649"/>
      <c r="I36" s="651"/>
      <c r="J36" s="630">
        <f ca="1">IF(MOD(ROW()-13,2)=0,IF(ISBLANK(OFFSET(#REF!,INT((ROW()-13)/2),0)),"",OFFSET(#REF!,INT((ROW()-13)/2),0)),IF(ISBLANK(OFFSET('9. METAS'!$U$20,INT((ROW()-14)/2),0)),"",OFFSET('9. METAS'!$U$20,INT((ROW()-14)/2),0)))</f>
        <v>123</v>
      </c>
      <c r="K36" s="631">
        <f ca="1">IF(MOD(ROW()-13,2)=0,IF(ISBLANK(OFFSET(#REF!,INT((ROW()-13)/2),0)),"",OFFSET(#REF!,INT((ROW()-13)/2),0)),IF(ISBLANK(OFFSET('9. METAS'!$V$20,INT((ROW()-14)/2),0)),"",OFFSET('9. METAS'!$V$20,INT((ROW()-14)/2),0)))</f>
        <v>98</v>
      </c>
      <c r="L36" s="631">
        <f ca="1">IF(MOD(ROW()-13,2)=0,IF(ISBLANK(OFFSET(#REF!,INT((ROW()-13)/2),0)),"",OFFSET(#REF!,INT((ROW()-13)/2),0)),IF(ISBLANK(OFFSET('9. METAS'!$W$20,INT((ROW()-14)/2),0)),"",OFFSET('9. METAS'!$W$20,INT((ROW()-14)/2),0)))</f>
        <v>98</v>
      </c>
      <c r="M36" s="632">
        <f ca="1">IF(MOD(ROW()-13,2)=0,IF(ISBLANK(OFFSET(#REF!,INT((ROW()-13)/2),0)),"",OFFSET(#REF!,INT((ROW()-13)/2),0)),IF(ISBLANK(OFFSET('9. METAS'!$X$20,INT((ROW()-14)/2),0)),"",OFFSET('9. METAS'!$X$20,INT((ROW()-14)/2),0)))</f>
        <v>98</v>
      </c>
      <c r="N36" s="685"/>
      <c r="O36" s="689"/>
      <c r="P36" s="691"/>
      <c r="Q36" s="83"/>
      <c r="R36" s="83"/>
      <c r="S36" s="83"/>
      <c r="T36" s="83"/>
      <c r="U36" s="83"/>
      <c r="V36" s="83"/>
      <c r="W36" s="83"/>
      <c r="X36" s="83"/>
      <c r="Y36" s="83"/>
      <c r="Z36" s="83"/>
    </row>
    <row r="37" spans="1:26" ht="15.75" customHeight="1">
      <c r="A37" s="83"/>
      <c r="B37" s="83"/>
      <c r="C37" s="641" t="str">
        <f ca="1">IF(ISBLANK(OFFSET('5. Pp (3 años)'!$C$46,INT((ROW()-13)/2),0)),"",OFFSET('5. Pp (3 años)'!$C$46,INT((ROW()-13)/2),0))</f>
        <v>Actividad</v>
      </c>
      <c r="D37" s="643" t="str">
        <f ca="1">IF(ISBLANK(OFFSET('5. Pp (3 años)'!$D$46,INT((ROW()-13)/2),0)),"",OFFSET('5. Pp (3 años)'!$D$46,INT((ROW()-13)/2),0))</f>
        <v>3.1.1.1.3.3 Atención a las solicitudes de   recursos materiales para abastecer a la Secretaría General y sus Direcciones Adscritas.</v>
      </c>
      <c r="E37" s="643" t="str">
        <f ca="1">IF(ISBLANK(OFFSET('5. Pp (3 años)'!$E$46,INT((ROW()-13)/2),0)),"",OFFSET('5. Pp (3 años)'!$E$46,INT((ROW()-13)/2),0))</f>
        <v>PRMG: Porcentaje de solicitudes de recursos materiales gestionados.</v>
      </c>
      <c r="F37" s="645" t="str">
        <f ca="1">IF(ISBLANK(OFFSET('5. Pp (3 años)'!$K$46,INT((ROW()-13)/2),0)),"",OFFSET('5. Pp (3 años)'!$K$46,INT((ROW()-13)/2),0))</f>
        <v>Ascendente</v>
      </c>
      <c r="G37" s="646" t="str">
        <f ca="1">IF(ISBLANK(OFFSET('5. Pp (3 años)'!$H$46,INT((ROW()-13)/2),0)),"",OFFSET('5. Pp (3 años)'!$H$46,INT((ROW()-13)/2),0))</f>
        <v>Trimestral</v>
      </c>
      <c r="H37" s="648">
        <f ca="1">IF(ISBLANK(OFFSET('9. METAS'!$L$20,INT((ROW()-13)/2),0)),"",OFFSET('9. METAS'!$L$20,INT((ROW()-13)/2),0))</f>
        <v>568</v>
      </c>
      <c r="I37" s="852"/>
      <c r="J37" s="630" t="e">
        <f ca="1">IF(MOD(ROW()-13,2)=0,IF(ISBLANK(OFFSET(#REF!,INT((ROW()-13)/2),0)),"",OFFSET(#REF!,INT((ROW()-13)/2),0)),IF(ISBLANK(OFFSET('9. METAS'!$U$20,INT((ROW()-14)/2),0)),"",OFFSET('9. METAS'!$U$20,INT((ROW()-14)/2),0)))</f>
        <v>#REF!</v>
      </c>
      <c r="K37" s="631" t="e">
        <f ca="1">IF(MOD(ROW()-13,2)=0,IF(ISBLANK(OFFSET(#REF!,INT((ROW()-13)/2),0)),"",OFFSET(#REF!,INT((ROW()-13)/2),0)),IF(ISBLANK(OFFSET('9. METAS'!$V$20,INT((ROW()-14)/2),0)),"",OFFSET('9. METAS'!$V$20,INT((ROW()-14)/2),0)))</f>
        <v>#REF!</v>
      </c>
      <c r="L37" s="631" t="e">
        <f ca="1">IF(MOD(ROW()-13,2)=0,IF(ISBLANK(OFFSET(#REF!,INT((ROW()-13)/2),0)),"",OFFSET(#REF!,INT((ROW()-13)/2),0)),IF(ISBLANK(OFFSET('9. METAS'!$W$20,INT((ROW()-14)/2),0)),"",OFFSET('9. METAS'!$W$20,INT((ROW()-14)/2),0)))</f>
        <v>#REF!</v>
      </c>
      <c r="M37" s="632" t="e">
        <f ca="1">IF(MOD(ROW()-13,2)=0,IF(ISBLANK(OFFSET(#REF!,INT((ROW()-13)/2),0)),"",OFFSET(#REF!,INT((ROW()-13)/2),0)),IF(ISBLANK(OFFSET('9. METAS'!$X$20,INT((ROW()-14)/2),0)),"",OFFSET('9. METAS'!$X$20,INT((ROW()-14)/2),0)))</f>
        <v>#REF!</v>
      </c>
      <c r="N37" s="684" t="str">
        <f ca="1">IFERROR(J37/J38,"ND")</f>
        <v>ND</v>
      </c>
      <c r="O37" s="688" t="str">
        <f ca="1">IFERROR(((J37)/H37),"ND")</f>
        <v>ND</v>
      </c>
      <c r="P37" s="847"/>
      <c r="Q37" s="83"/>
      <c r="R37" s="83"/>
      <c r="S37" s="83"/>
      <c r="T37" s="83"/>
      <c r="U37" s="83"/>
      <c r="V37" s="83"/>
      <c r="W37" s="83"/>
      <c r="X37" s="83"/>
      <c r="Y37" s="83"/>
      <c r="Z37" s="83"/>
    </row>
    <row r="38" spans="1:26" ht="15.75" customHeight="1">
      <c r="A38" s="83"/>
      <c r="B38" s="83"/>
      <c r="C38" s="642"/>
      <c r="D38" s="644"/>
      <c r="E38" s="644"/>
      <c r="F38" s="644"/>
      <c r="G38" s="647"/>
      <c r="H38" s="649"/>
      <c r="I38" s="651"/>
      <c r="J38" s="630">
        <f ca="1">IF(MOD(ROW()-13,2)=0,IF(ISBLANK(OFFSET(#REF!,INT((ROW()-13)/2),0)),"",OFFSET(#REF!,INT((ROW()-13)/2),0)),IF(ISBLANK(OFFSET('9. METAS'!$U$20,INT((ROW()-14)/2),0)),"",OFFSET('9. METAS'!$U$20,INT((ROW()-14)/2),0)))</f>
        <v>129</v>
      </c>
      <c r="K38" s="631">
        <f ca="1">IF(MOD(ROW()-13,2)=0,IF(ISBLANK(OFFSET(#REF!,INT((ROW()-13)/2),0)),"",OFFSET(#REF!,INT((ROW()-13)/2),0)),IF(ISBLANK(OFFSET('9. METAS'!$V$20,INT((ROW()-14)/2),0)),"",OFFSET('9. METAS'!$V$20,INT((ROW()-14)/2),0)))</f>
        <v>164</v>
      </c>
      <c r="L38" s="631">
        <f ca="1">IF(MOD(ROW()-13,2)=0,IF(ISBLANK(OFFSET(#REF!,INT((ROW()-13)/2),0)),"",OFFSET(#REF!,INT((ROW()-13)/2),0)),IF(ISBLANK(OFFSET('9. METAS'!$W$20,INT((ROW()-14)/2),0)),"",OFFSET('9. METAS'!$W$20,INT((ROW()-14)/2),0)))</f>
        <v>164</v>
      </c>
      <c r="M38" s="632">
        <f ca="1">IF(MOD(ROW()-13,2)=0,IF(ISBLANK(OFFSET(#REF!,INT((ROW()-13)/2),0)),"",OFFSET(#REF!,INT((ROW()-13)/2),0)),IF(ISBLANK(OFFSET('9. METAS'!$X$20,INT((ROW()-14)/2),0)),"",OFFSET('9. METAS'!$X$20,INT((ROW()-14)/2),0)))</f>
        <v>111</v>
      </c>
      <c r="N38" s="685"/>
      <c r="O38" s="689"/>
      <c r="P38" s="691"/>
      <c r="Q38" s="83"/>
      <c r="R38" s="83"/>
      <c r="S38" s="83"/>
      <c r="T38" s="83"/>
      <c r="U38" s="83"/>
      <c r="V38" s="83"/>
      <c r="W38" s="83"/>
      <c r="X38" s="83"/>
      <c r="Y38" s="83"/>
      <c r="Z38" s="83"/>
    </row>
    <row r="39" spans="1:26" ht="15.75" customHeight="1">
      <c r="A39" s="83"/>
      <c r="B39" s="83"/>
      <c r="C39" s="641" t="str">
        <f ca="1">IF(ISBLANK(OFFSET('5. Pp (3 años)'!$C$46,INT((ROW()-13)/2),0)),"",OFFSET('5. Pp (3 años)'!$C$46,INT((ROW()-13)/2),0))</f>
        <v>Componente</v>
      </c>
      <c r="D39" s="643" t="str">
        <f ca="1">IF(ISBLANK(OFFSET('5. Pp (3 años)'!$D$46,INT((ROW()-13)/2),0)),"",OFFSET('5. Pp (3 años)'!$D$46,INT((ROW()-13)/2),0))</f>
        <v>3.1.1.1.4 Actos registrales constitutivos o modificativos del Estado Civil de la población benitojuarense, garantizando el derecho a la igualdad entre mujeres y hombres inscritos.</v>
      </c>
      <c r="E39" s="643" t="str">
        <f ca="1">IF(ISBLANK(OFFSET('5. Pp (3 años)'!$E$46,INT((ROW()-13)/2),0)),"",OFFSET('5. Pp (3 años)'!$E$46,INT((ROW()-13)/2),0))</f>
        <v>PARI: Porcentaje de actos registrales inscritos</v>
      </c>
      <c r="F39" s="645" t="str">
        <f ca="1">IF(ISBLANK(OFFSET('5. Pp (3 años)'!$K$46,INT((ROW()-13)/2),0)),"",OFFSET('5. Pp (3 años)'!$K$46,INT((ROW()-13)/2),0))</f>
        <v>Ascendente</v>
      </c>
      <c r="G39" s="646" t="str">
        <f ca="1">IF(ISBLANK(OFFSET('5. Pp (3 años)'!$H$46,INT((ROW()-13)/2),0)),"",OFFSET('5. Pp (3 años)'!$H$46,INT((ROW()-13)/2),0))</f>
        <v>Trimestral</v>
      </c>
      <c r="H39" s="648">
        <f ca="1">IF(ISBLANK(OFFSET('9. METAS'!$L$20,INT((ROW()-13)/2),0)),"",OFFSET('9. METAS'!$L$20,INT((ROW()-13)/2),0))</f>
        <v>74119</v>
      </c>
      <c r="I39" s="852"/>
      <c r="J39" s="630" t="e">
        <f ca="1">IF(MOD(ROW()-13,2)=0,IF(ISBLANK(OFFSET(#REF!,INT((ROW()-13)/2),0)),"",OFFSET(#REF!,INT((ROW()-13)/2),0)),IF(ISBLANK(OFFSET('9. METAS'!$U$20,INT((ROW()-14)/2),0)),"",OFFSET('9. METAS'!$U$20,INT((ROW()-14)/2),0)))</f>
        <v>#REF!</v>
      </c>
      <c r="K39" s="631" t="e">
        <f ca="1">IF(MOD(ROW()-13,2)=0,IF(ISBLANK(OFFSET(#REF!,INT((ROW()-13)/2),0)),"",OFFSET(#REF!,INT((ROW()-13)/2),0)),IF(ISBLANK(OFFSET('9. METAS'!$V$20,INT((ROW()-14)/2),0)),"",OFFSET('9. METAS'!$V$20,INT((ROW()-14)/2),0)))</f>
        <v>#REF!</v>
      </c>
      <c r="L39" s="631" t="e">
        <f ca="1">IF(MOD(ROW()-13,2)=0,IF(ISBLANK(OFFSET(#REF!,INT((ROW()-13)/2),0)),"",OFFSET(#REF!,INT((ROW()-13)/2),0)),IF(ISBLANK(OFFSET('9. METAS'!$W$20,INT((ROW()-14)/2),0)),"",OFFSET('9. METAS'!$W$20,INT((ROW()-14)/2),0)))</f>
        <v>#REF!</v>
      </c>
      <c r="M39" s="632" t="e">
        <f ca="1">IF(MOD(ROW()-13,2)=0,IF(ISBLANK(OFFSET(#REF!,INT((ROW()-13)/2),0)),"",OFFSET(#REF!,INT((ROW()-13)/2),0)),IF(ISBLANK(OFFSET('9. METAS'!$X$20,INT((ROW()-14)/2),0)),"",OFFSET('9. METAS'!$X$20,INT((ROW()-14)/2),0)))</f>
        <v>#REF!</v>
      </c>
      <c r="N39" s="684" t="str">
        <f ca="1">IFERROR(J39/J40,"ND")</f>
        <v>ND</v>
      </c>
      <c r="O39" s="688" t="str">
        <f ca="1">IFERROR(((J39)/H39),"ND")</f>
        <v>ND</v>
      </c>
      <c r="P39" s="847"/>
      <c r="Q39" s="83"/>
      <c r="R39" s="83"/>
      <c r="S39" s="83"/>
      <c r="T39" s="83"/>
      <c r="U39" s="83"/>
      <c r="V39" s="83"/>
      <c r="W39" s="83"/>
      <c r="X39" s="83"/>
      <c r="Y39" s="83"/>
      <c r="Z39" s="83"/>
    </row>
    <row r="40" spans="1:26" ht="15.75" customHeight="1">
      <c r="A40" s="83"/>
      <c r="B40" s="83"/>
      <c r="C40" s="642"/>
      <c r="D40" s="644"/>
      <c r="E40" s="644"/>
      <c r="F40" s="644"/>
      <c r="G40" s="647"/>
      <c r="H40" s="649"/>
      <c r="I40" s="651"/>
      <c r="J40" s="630">
        <f ca="1">IF(MOD(ROW()-13,2)=0,IF(ISBLANK(OFFSET(#REF!,INT((ROW()-13)/2),0)),"",OFFSET(#REF!,INT((ROW()-13)/2),0)),IF(ISBLANK(OFFSET('9. METAS'!$U$20,INT((ROW()-14)/2),0)),"",OFFSET('9. METAS'!$U$20,INT((ROW()-14)/2),0)))</f>
        <v>18530</v>
      </c>
      <c r="K40" s="631">
        <f ca="1">IF(MOD(ROW()-13,2)=0,IF(ISBLANK(OFFSET(#REF!,INT((ROW()-13)/2),0)),"",OFFSET(#REF!,INT((ROW()-13)/2),0)),IF(ISBLANK(OFFSET('9. METAS'!$V$20,INT((ROW()-14)/2),0)),"",OFFSET('9. METAS'!$V$20,INT((ROW()-14)/2),0)))</f>
        <v>18530</v>
      </c>
      <c r="L40" s="631">
        <f ca="1">IF(MOD(ROW()-13,2)=0,IF(ISBLANK(OFFSET(#REF!,INT((ROW()-13)/2),0)),"",OFFSET(#REF!,INT((ROW()-13)/2),0)),IF(ISBLANK(OFFSET('9. METAS'!$W$20,INT((ROW()-14)/2),0)),"",OFFSET('9. METAS'!$W$20,INT((ROW()-14)/2),0)))</f>
        <v>18530</v>
      </c>
      <c r="M40" s="632">
        <f ca="1">IF(MOD(ROW()-13,2)=0,IF(ISBLANK(OFFSET(#REF!,INT((ROW()-13)/2),0)),"",OFFSET(#REF!,INT((ROW()-13)/2),0)),IF(ISBLANK(OFFSET('9. METAS'!$X$20,INT((ROW()-14)/2),0)),"",OFFSET('9. METAS'!$X$20,INT((ROW()-14)/2),0)))</f>
        <v>18529</v>
      </c>
      <c r="N40" s="685"/>
      <c r="O40" s="689"/>
      <c r="P40" s="691"/>
      <c r="Q40" s="83"/>
      <c r="R40" s="83"/>
      <c r="S40" s="83"/>
      <c r="T40" s="83"/>
      <c r="U40" s="83"/>
      <c r="V40" s="83"/>
      <c r="W40" s="83"/>
      <c r="X40" s="83"/>
      <c r="Y40" s="83"/>
      <c r="Z40" s="83"/>
    </row>
    <row r="41" spans="1:26" ht="15.75" customHeight="1">
      <c r="A41" s="83"/>
      <c r="B41" s="83"/>
      <c r="C41" s="641" t="str">
        <f ca="1">IF(ISBLANK(OFFSET('5. Pp (3 años)'!$C$46,INT((ROW()-13)/2),0)),"",OFFSET('5. Pp (3 años)'!$C$46,INT((ROW()-13)/2),0))</f>
        <v>Actividad</v>
      </c>
      <c r="D41" s="643" t="str">
        <f ca="1">IF(ISBLANK(OFFSET('5. Pp (3 años)'!$D$46,INT((ROW()-13)/2),0)),"",OFFSET('5. Pp (3 años)'!$D$46,INT((ROW()-13)/2),0))</f>
        <v>3.1.1.1.4.1 Adquisición de herramientas tecnológicas del Registro Civil.</v>
      </c>
      <c r="E41" s="643" t="str">
        <f ca="1">IF(ISBLANK(OFFSET('5. Pp (3 años)'!$E$46,INT((ROW()-13)/2),0)),"",OFFSET('5. Pp (3 años)'!$E$46,INT((ROW()-13)/2),0))</f>
        <v xml:space="preserve">PAECE: Porcentaje de adquisición de equipos de cómputo y electrónicos.      </v>
      </c>
      <c r="F41" s="645" t="str">
        <f ca="1">IF(ISBLANK(OFFSET('5. Pp (3 años)'!$K$46,INT((ROW()-13)/2),0)),"",OFFSET('5. Pp (3 años)'!$K$46,INT((ROW()-13)/2),0))</f>
        <v>Ascendente</v>
      </c>
      <c r="G41" s="646" t="str">
        <f ca="1">IF(ISBLANK(OFFSET('5. Pp (3 años)'!$H$46,INT((ROW()-13)/2),0)),"",OFFSET('5. Pp (3 años)'!$H$46,INT((ROW()-13)/2),0))</f>
        <v>Trimestral</v>
      </c>
      <c r="H41" s="648">
        <f ca="1">IF(ISBLANK(OFFSET('9. METAS'!$L$20,INT((ROW()-13)/2),0)),"",OFFSET('9. METAS'!$L$20,INT((ROW()-13)/2),0))</f>
        <v>3</v>
      </c>
      <c r="I41" s="852"/>
      <c r="J41" s="630" t="e">
        <f ca="1">IF(MOD(ROW()-13,2)=0,IF(ISBLANK(OFFSET(#REF!,INT((ROW()-13)/2),0)),"",OFFSET(#REF!,INT((ROW()-13)/2),0)),IF(ISBLANK(OFFSET('9. METAS'!$U$20,INT((ROW()-14)/2),0)),"",OFFSET('9. METAS'!$U$20,INT((ROW()-14)/2),0)))</f>
        <v>#REF!</v>
      </c>
      <c r="K41" s="631" t="e">
        <f ca="1">IF(MOD(ROW()-13,2)=0,IF(ISBLANK(OFFSET(#REF!,INT((ROW()-13)/2),0)),"",OFFSET(#REF!,INT((ROW()-13)/2),0)),IF(ISBLANK(OFFSET('9. METAS'!$V$20,INT((ROW()-14)/2),0)),"",OFFSET('9. METAS'!$V$20,INT((ROW()-14)/2),0)))</f>
        <v>#REF!</v>
      </c>
      <c r="L41" s="631" t="e">
        <f ca="1">IF(MOD(ROW()-13,2)=0,IF(ISBLANK(OFFSET(#REF!,INT((ROW()-13)/2),0)),"",OFFSET(#REF!,INT((ROW()-13)/2),0)),IF(ISBLANK(OFFSET('9. METAS'!$W$20,INT((ROW()-14)/2),0)),"",OFFSET('9. METAS'!$W$20,INT((ROW()-14)/2),0)))</f>
        <v>#REF!</v>
      </c>
      <c r="M41" s="632" t="e">
        <f ca="1">IF(MOD(ROW()-13,2)=0,IF(ISBLANK(OFFSET(#REF!,INT((ROW()-13)/2),0)),"",OFFSET(#REF!,INT((ROW()-13)/2),0)),IF(ISBLANK(OFFSET('9. METAS'!$X$20,INT((ROW()-14)/2),0)),"",OFFSET('9. METAS'!$X$20,INT((ROW()-14)/2),0)))</f>
        <v>#REF!</v>
      </c>
      <c r="N41" s="684" t="str">
        <f ca="1">IFERROR(J41/J42,"ND")</f>
        <v>ND</v>
      </c>
      <c r="O41" s="688" t="str">
        <f ca="1">IFERROR(((J41)/H41),"ND")</f>
        <v>ND</v>
      </c>
      <c r="P41" s="847"/>
      <c r="Q41" s="83"/>
      <c r="R41" s="83"/>
      <c r="S41" s="83"/>
      <c r="T41" s="83"/>
      <c r="U41" s="83"/>
      <c r="V41" s="83"/>
      <c r="W41" s="83"/>
      <c r="X41" s="83"/>
      <c r="Y41" s="83"/>
      <c r="Z41" s="83"/>
    </row>
    <row r="42" spans="1:26" ht="15.75" customHeight="1">
      <c r="A42" s="83"/>
      <c r="B42" s="83"/>
      <c r="C42" s="642"/>
      <c r="D42" s="644"/>
      <c r="E42" s="644"/>
      <c r="F42" s="644"/>
      <c r="G42" s="647"/>
      <c r="H42" s="649"/>
      <c r="I42" s="651"/>
      <c r="J42" s="630">
        <f ca="1">IF(MOD(ROW()-13,2)=0,IF(ISBLANK(OFFSET(#REF!,INT((ROW()-13)/2),0)),"",OFFSET(#REF!,INT((ROW()-13)/2),0)),IF(ISBLANK(OFFSET('9. METAS'!$U$20,INT((ROW()-14)/2),0)),"",OFFSET('9. METAS'!$U$20,INT((ROW()-14)/2),0)))</f>
        <v>1</v>
      </c>
      <c r="K42" s="631">
        <f ca="1">IF(MOD(ROW()-13,2)=0,IF(ISBLANK(OFFSET(#REF!,INT((ROW()-13)/2),0)),"",OFFSET(#REF!,INT((ROW()-13)/2),0)),IF(ISBLANK(OFFSET('9. METAS'!$V$20,INT((ROW()-14)/2),0)),"",OFFSET('9. METAS'!$V$20,INT((ROW()-14)/2),0)))</f>
        <v>1</v>
      </c>
      <c r="L42" s="631">
        <f ca="1">IF(MOD(ROW()-13,2)=0,IF(ISBLANK(OFFSET(#REF!,INT((ROW()-13)/2),0)),"",OFFSET(#REF!,INT((ROW()-13)/2),0)),IF(ISBLANK(OFFSET('9. METAS'!$W$20,INT((ROW()-14)/2),0)),"",OFFSET('9. METAS'!$W$20,INT((ROW()-14)/2),0)))</f>
        <v>1</v>
      </c>
      <c r="M42" s="632">
        <f ca="1">IF(MOD(ROW()-13,2)=0,IF(ISBLANK(OFFSET(#REF!,INT((ROW()-13)/2),0)),"",OFFSET(#REF!,INT((ROW()-13)/2),0)),IF(ISBLANK(OFFSET('9. METAS'!$X$20,INT((ROW()-14)/2),0)),"",OFFSET('9. METAS'!$X$20,INT((ROW()-14)/2),0)))</f>
        <v>0</v>
      </c>
      <c r="N42" s="685"/>
      <c r="O42" s="689"/>
      <c r="P42" s="691"/>
      <c r="Q42" s="83"/>
      <c r="R42" s="83"/>
      <c r="S42" s="83"/>
      <c r="T42" s="83"/>
      <c r="U42" s="83"/>
      <c r="V42" s="83"/>
      <c r="W42" s="83"/>
      <c r="X42" s="83"/>
      <c r="Y42" s="83"/>
      <c r="Z42" s="83"/>
    </row>
    <row r="43" spans="1:26" ht="15.75" customHeight="1">
      <c r="A43" s="83"/>
      <c r="B43" s="83"/>
      <c r="C43" s="641" t="str">
        <f ca="1">IF(ISBLANK(OFFSET('5. Pp (3 años)'!$C$46,INT((ROW()-13)/2),0)),"",OFFSET('5. Pp (3 años)'!$C$46,INT((ROW()-13)/2),0))</f>
        <v>Actividad</v>
      </c>
      <c r="D43" s="643" t="str">
        <f ca="1">IF(ISBLANK(OFFSET('5. Pp (3 años)'!$D$46,INT((ROW()-13)/2),0)),"",OFFSET('5. Pp (3 años)'!$D$46,INT((ROW()-13)/2),0))</f>
        <v>3.1.1.1.4.2 Incremento en la adquisición de formatos valorados Adquiridos.</v>
      </c>
      <c r="E43" s="643" t="str">
        <f ca="1">IF(ISBLANK(OFFSET('5. Pp (3 años)'!$E$46,INT((ROW()-13)/2),0)),"",OFFSET('5. Pp (3 años)'!$E$46,INT((ROW()-13)/2),0))</f>
        <v xml:space="preserve">PFVA: Porcentaje de formatos valoradas  adquiridas. </v>
      </c>
      <c r="F43" s="645" t="str">
        <f ca="1">IF(ISBLANK(OFFSET('5. Pp (3 años)'!$K$46,INT((ROW()-13)/2),0)),"",OFFSET('5. Pp (3 años)'!$K$46,INT((ROW()-13)/2),0))</f>
        <v>Ascendente</v>
      </c>
      <c r="G43" s="646" t="str">
        <f ca="1">IF(ISBLANK(OFFSET('5. Pp (3 años)'!$H$46,INT((ROW()-13)/2),0)),"",OFFSET('5. Pp (3 años)'!$H$46,INT((ROW()-13)/2),0))</f>
        <v>Trimestral</v>
      </c>
      <c r="H43" s="648">
        <f ca="1">IF(ISBLANK(OFFSET('9. METAS'!$L$20,INT((ROW()-13)/2),0)),"",OFFSET('9. METAS'!$L$20,INT((ROW()-13)/2),0))</f>
        <v>89000</v>
      </c>
      <c r="I43" s="852"/>
      <c r="J43" s="630" t="e">
        <f ca="1">IF(MOD(ROW()-13,2)=0,IF(ISBLANK(OFFSET(#REF!,INT((ROW()-13)/2),0)),"",OFFSET(#REF!,INT((ROW()-13)/2),0)),IF(ISBLANK(OFFSET('9. METAS'!$U$20,INT((ROW()-14)/2),0)),"",OFFSET('9. METAS'!$U$20,INT((ROW()-14)/2),0)))</f>
        <v>#REF!</v>
      </c>
      <c r="K43" s="631" t="e">
        <f ca="1">IF(MOD(ROW()-13,2)=0,IF(ISBLANK(OFFSET(#REF!,INT((ROW()-13)/2),0)),"",OFFSET(#REF!,INT((ROW()-13)/2),0)),IF(ISBLANK(OFFSET('9. METAS'!$V$20,INT((ROW()-14)/2),0)),"",OFFSET('9. METAS'!$V$20,INT((ROW()-14)/2),0)))</f>
        <v>#REF!</v>
      </c>
      <c r="L43" s="631" t="e">
        <f ca="1">IF(MOD(ROW()-13,2)=0,IF(ISBLANK(OFFSET(#REF!,INT((ROW()-13)/2),0)),"",OFFSET(#REF!,INT((ROW()-13)/2),0)),IF(ISBLANK(OFFSET('9. METAS'!$W$20,INT((ROW()-14)/2),0)),"",OFFSET('9. METAS'!$W$20,INT((ROW()-14)/2),0)))</f>
        <v>#REF!</v>
      </c>
      <c r="M43" s="632" t="e">
        <f ca="1">IF(MOD(ROW()-13,2)=0,IF(ISBLANK(OFFSET(#REF!,INT((ROW()-13)/2),0)),"",OFFSET(#REF!,INT((ROW()-13)/2),0)),IF(ISBLANK(OFFSET('9. METAS'!$X$20,INT((ROW()-14)/2),0)),"",OFFSET('9. METAS'!$X$20,INT((ROW()-14)/2),0)))</f>
        <v>#REF!</v>
      </c>
      <c r="N43" s="684" t="str">
        <f ca="1">IFERROR(J43/J44,"ND")</f>
        <v>ND</v>
      </c>
      <c r="O43" s="688" t="str">
        <f ca="1">IFERROR(((J43)/H43),"ND")</f>
        <v>ND</v>
      </c>
      <c r="P43" s="847"/>
      <c r="Q43" s="83"/>
      <c r="R43" s="83"/>
      <c r="S43" s="83"/>
      <c r="T43" s="83"/>
      <c r="U43" s="83"/>
      <c r="V43" s="83"/>
      <c r="W43" s="83"/>
      <c r="X43" s="83"/>
      <c r="Y43" s="83"/>
      <c r="Z43" s="83"/>
    </row>
    <row r="44" spans="1:26" ht="15.75" customHeight="1">
      <c r="A44" s="83"/>
      <c r="B44" s="83"/>
      <c r="C44" s="642"/>
      <c r="D44" s="644"/>
      <c r="E44" s="644"/>
      <c r="F44" s="644"/>
      <c r="G44" s="647"/>
      <c r="H44" s="649"/>
      <c r="I44" s="651"/>
      <c r="J44" s="630">
        <f ca="1">IF(MOD(ROW()-13,2)=0,IF(ISBLANK(OFFSET(#REF!,INT((ROW()-13)/2),0)),"",OFFSET(#REF!,INT((ROW()-13)/2),0)),IF(ISBLANK(OFFSET('9. METAS'!$U$20,INT((ROW()-14)/2),0)),"",OFFSET('9. METAS'!$U$20,INT((ROW()-14)/2),0)))</f>
        <v>22250</v>
      </c>
      <c r="K44" s="631">
        <f ca="1">IF(MOD(ROW()-13,2)=0,IF(ISBLANK(OFFSET(#REF!,INT((ROW()-13)/2),0)),"",OFFSET(#REF!,INT((ROW()-13)/2),0)),IF(ISBLANK(OFFSET('9. METAS'!$V$20,INT((ROW()-14)/2),0)),"",OFFSET('9. METAS'!$V$20,INT((ROW()-14)/2),0)))</f>
        <v>22250</v>
      </c>
      <c r="L44" s="631">
        <f ca="1">IF(MOD(ROW()-13,2)=0,IF(ISBLANK(OFFSET(#REF!,INT((ROW()-13)/2),0)),"",OFFSET(#REF!,INT((ROW()-13)/2),0)),IF(ISBLANK(OFFSET('9. METAS'!$W$20,INT((ROW()-14)/2),0)),"",OFFSET('9. METAS'!$W$20,INT((ROW()-14)/2),0)))</f>
        <v>22250</v>
      </c>
      <c r="M44" s="632">
        <f ca="1">IF(MOD(ROW()-13,2)=0,IF(ISBLANK(OFFSET(#REF!,INT((ROW()-13)/2),0)),"",OFFSET(#REF!,INT((ROW()-13)/2),0)),IF(ISBLANK(OFFSET('9. METAS'!$X$20,INT((ROW()-14)/2),0)),"",OFFSET('9. METAS'!$X$20,INT((ROW()-14)/2),0)))</f>
        <v>22250</v>
      </c>
      <c r="N44" s="685"/>
      <c r="O44" s="689"/>
      <c r="P44" s="691"/>
      <c r="Q44" s="83"/>
      <c r="R44" s="83"/>
      <c r="S44" s="83"/>
      <c r="T44" s="83"/>
      <c r="U44" s="83"/>
      <c r="V44" s="83"/>
      <c r="W44" s="83"/>
      <c r="X44" s="83"/>
      <c r="Y44" s="83"/>
      <c r="Z44" s="83"/>
    </row>
    <row r="45" spans="1:26" ht="15.75" customHeight="1">
      <c r="A45" s="83"/>
      <c r="B45" s="83"/>
      <c r="C45" s="641" t="str">
        <f ca="1">IF(ISBLANK(OFFSET('5. Pp (3 años)'!$C$46,INT((ROW()-13)/2),0)),"",OFFSET('5. Pp (3 años)'!$C$46,INT((ROW()-13)/2),0))</f>
        <v>Actividad</v>
      </c>
      <c r="D45" s="643" t="str">
        <f ca="1">IF(ISBLANK(OFFSET('5. Pp (3 años)'!$D$46,INT((ROW()-13)/2),0)),"",OFFSET('5. Pp (3 años)'!$D$46,INT((ROW()-13)/2),0))</f>
        <v>3.1.1.1.4.3 Capacitación al personal del Registro Civil.</v>
      </c>
      <c r="E45" s="643" t="str">
        <f ca="1">IF(ISBLANK(OFFSET('5. Pp (3 años)'!$E$46,INT((ROW()-13)/2),0)),"",OFFSET('5. Pp (3 años)'!$E$46,INT((ROW()-13)/2),0))</f>
        <v>PPC: Porcentaje de personal del Registro Civil capacitado.</v>
      </c>
      <c r="F45" s="645" t="str">
        <f ca="1">IF(ISBLANK(OFFSET('5. Pp (3 años)'!$K$46,INT((ROW()-13)/2),0)),"",OFFSET('5. Pp (3 años)'!$K$46,INT((ROW()-13)/2),0))</f>
        <v>Ascendente</v>
      </c>
      <c r="G45" s="646" t="str">
        <f ca="1">IF(ISBLANK(OFFSET('5. Pp (3 años)'!$H$46,INT((ROW()-13)/2),0)),"",OFFSET('5. Pp (3 años)'!$H$46,INT((ROW()-13)/2),0))</f>
        <v>Trimestral</v>
      </c>
      <c r="H45" s="648">
        <f ca="1">IF(ISBLANK(OFFSET('9. METAS'!$L$20,INT((ROW()-13)/2),0)),"",OFFSET('9. METAS'!$L$20,INT((ROW()-13)/2),0))</f>
        <v>40</v>
      </c>
      <c r="I45" s="852"/>
      <c r="J45" s="630" t="e">
        <f ca="1">IF(MOD(ROW()-13,2)=0,IF(ISBLANK(OFFSET(#REF!,INT((ROW()-13)/2),0)),"",OFFSET(#REF!,INT((ROW()-13)/2),0)),IF(ISBLANK(OFFSET('9. METAS'!$U$20,INT((ROW()-14)/2),0)),"",OFFSET('9. METAS'!$U$20,INT((ROW()-14)/2),0)))</f>
        <v>#REF!</v>
      </c>
      <c r="K45" s="631" t="e">
        <f ca="1">IF(MOD(ROW()-13,2)=0,IF(ISBLANK(OFFSET(#REF!,INT((ROW()-13)/2),0)),"",OFFSET(#REF!,INT((ROW()-13)/2),0)),IF(ISBLANK(OFFSET('9. METAS'!$V$20,INT((ROW()-14)/2),0)),"",OFFSET('9. METAS'!$V$20,INT((ROW()-14)/2),0)))</f>
        <v>#REF!</v>
      </c>
      <c r="L45" s="631" t="e">
        <f ca="1">IF(MOD(ROW()-13,2)=0,IF(ISBLANK(OFFSET(#REF!,INT((ROW()-13)/2),0)),"",OFFSET(#REF!,INT((ROW()-13)/2),0)),IF(ISBLANK(OFFSET('9. METAS'!$W$20,INT((ROW()-14)/2),0)),"",OFFSET('9. METAS'!$W$20,INT((ROW()-14)/2),0)))</f>
        <v>#REF!</v>
      </c>
      <c r="M45" s="632" t="e">
        <f ca="1">IF(MOD(ROW()-13,2)=0,IF(ISBLANK(OFFSET(#REF!,INT((ROW()-13)/2),0)),"",OFFSET(#REF!,INT((ROW()-13)/2),0)),IF(ISBLANK(OFFSET('9. METAS'!$X$20,INT((ROW()-14)/2),0)),"",OFFSET('9. METAS'!$X$20,INT((ROW()-14)/2),0)))</f>
        <v>#REF!</v>
      </c>
      <c r="N45" s="684" t="str">
        <f ca="1">IFERROR(J45/J46,"ND")</f>
        <v>ND</v>
      </c>
      <c r="O45" s="688" t="str">
        <f ca="1">IFERROR(((J45)/H45),"ND")</f>
        <v>ND</v>
      </c>
      <c r="P45" s="847"/>
      <c r="Q45" s="83"/>
      <c r="R45" s="83"/>
      <c r="S45" s="83"/>
      <c r="T45" s="83"/>
      <c r="U45" s="83"/>
      <c r="V45" s="83"/>
      <c r="W45" s="83"/>
      <c r="X45" s="83"/>
      <c r="Y45" s="83"/>
      <c r="Z45" s="83"/>
    </row>
    <row r="46" spans="1:26" ht="15.75" customHeight="1">
      <c r="A46" s="83"/>
      <c r="B46" s="83"/>
      <c r="C46" s="642"/>
      <c r="D46" s="644"/>
      <c r="E46" s="644"/>
      <c r="F46" s="644"/>
      <c r="G46" s="647"/>
      <c r="H46" s="649"/>
      <c r="I46" s="651"/>
      <c r="J46" s="630">
        <f ca="1">IF(MOD(ROW()-13,2)=0,IF(ISBLANK(OFFSET(#REF!,INT((ROW()-13)/2),0)),"",OFFSET(#REF!,INT((ROW()-13)/2),0)),IF(ISBLANK(OFFSET('9. METAS'!$U$20,INT((ROW()-14)/2),0)),"",OFFSET('9. METAS'!$U$20,INT((ROW()-14)/2),0)))</f>
        <v>10</v>
      </c>
      <c r="K46" s="631">
        <f ca="1">IF(MOD(ROW()-13,2)=0,IF(ISBLANK(OFFSET(#REF!,INT((ROW()-13)/2),0)),"",OFFSET(#REF!,INT((ROW()-13)/2),0)),IF(ISBLANK(OFFSET('9. METAS'!$V$20,INT((ROW()-14)/2),0)),"",OFFSET('9. METAS'!$V$20,INT((ROW()-14)/2),0)))</f>
        <v>10</v>
      </c>
      <c r="L46" s="631">
        <f ca="1">IF(MOD(ROW()-13,2)=0,IF(ISBLANK(OFFSET(#REF!,INT((ROW()-13)/2),0)),"",OFFSET(#REF!,INT((ROW()-13)/2),0)),IF(ISBLANK(OFFSET('9. METAS'!$W$20,INT((ROW()-14)/2),0)),"",OFFSET('9. METAS'!$W$20,INT((ROW()-14)/2),0)))</f>
        <v>10</v>
      </c>
      <c r="M46" s="632">
        <f ca="1">IF(MOD(ROW()-13,2)=0,IF(ISBLANK(OFFSET(#REF!,INT((ROW()-13)/2),0)),"",OFFSET(#REF!,INT((ROW()-13)/2),0)),IF(ISBLANK(OFFSET('9. METAS'!$X$20,INT((ROW()-14)/2),0)),"",OFFSET('9. METAS'!$X$20,INT((ROW()-14)/2),0)))</f>
        <v>10</v>
      </c>
      <c r="N46" s="685"/>
      <c r="O46" s="689"/>
      <c r="P46" s="691"/>
      <c r="Q46" s="83"/>
      <c r="R46" s="83"/>
      <c r="S46" s="83"/>
      <c r="T46" s="83"/>
      <c r="U46" s="83"/>
      <c r="V46" s="83"/>
      <c r="W46" s="83"/>
      <c r="X46" s="83"/>
      <c r="Y46" s="83"/>
      <c r="Z46" s="83"/>
    </row>
    <row r="47" spans="1:26" ht="15.75" customHeight="1">
      <c r="A47" s="83"/>
      <c r="B47" s="83"/>
      <c r="C47" s="641" t="str">
        <f ca="1">IF(ISBLANK(OFFSET('5. Pp (3 años)'!$C$46,INT((ROW()-13)/2),0)),"",OFFSET('5. Pp (3 años)'!$C$46,INT((ROW()-13)/2),0))</f>
        <v>Actividad</v>
      </c>
      <c r="D47" s="643" t="str">
        <f ca="1">IF(ISBLANK(OFFSET('5. Pp (3 años)'!$D$46,INT((ROW()-13)/2),0)),"",OFFSET('5. Pp (3 años)'!$D$46,INT((ROW()-13)/2),0))</f>
        <v>3.1.1.1.4.4 Mejoramiento de las instalaciones del Registro Civil.</v>
      </c>
      <c r="E47" s="643" t="str">
        <f ca="1">IF(ISBLANK(OFFSET('5. Pp (3 años)'!$E$46,INT((ROW()-13)/2),0)),"",OFFSET('5. Pp (3 años)'!$E$46,INT((ROW()-13)/2),0))</f>
        <v>PIRM: Porcentaje de instalaciones del Registro Civil mejoradas.</v>
      </c>
      <c r="F47" s="645" t="str">
        <f ca="1">IF(ISBLANK(OFFSET('5. Pp (3 años)'!$K$46,INT((ROW()-13)/2),0)),"",OFFSET('5. Pp (3 años)'!$K$46,INT((ROW()-13)/2),0))</f>
        <v>Ascendente</v>
      </c>
      <c r="G47" s="646" t="str">
        <f ca="1">IF(ISBLANK(OFFSET('5. Pp (3 años)'!$H$46,INT((ROW()-13)/2),0)),"",OFFSET('5. Pp (3 años)'!$H$46,INT((ROW()-13)/2),0))</f>
        <v>Trimestral</v>
      </c>
      <c r="H47" s="648">
        <f ca="1">IF(ISBLANK(OFFSET('9. METAS'!$L$20,INT((ROW()-13)/2),0)),"",OFFSET('9. METAS'!$L$20,INT((ROW()-13)/2),0))</f>
        <v>2</v>
      </c>
      <c r="I47" s="852"/>
      <c r="J47" s="630" t="e">
        <f ca="1">IF(MOD(ROW()-13,2)=0,IF(ISBLANK(OFFSET(#REF!,INT((ROW()-13)/2),0)),"",OFFSET(#REF!,INT((ROW()-13)/2),0)),IF(ISBLANK(OFFSET('9. METAS'!$U$20,INT((ROW()-14)/2),0)),"",OFFSET('9. METAS'!$U$20,INT((ROW()-14)/2),0)))</f>
        <v>#REF!</v>
      </c>
      <c r="K47" s="631" t="e">
        <f ca="1">IF(MOD(ROW()-13,2)=0,IF(ISBLANK(OFFSET(#REF!,INT((ROW()-13)/2),0)),"",OFFSET(#REF!,INT((ROW()-13)/2),0)),IF(ISBLANK(OFFSET('9. METAS'!$V$20,INT((ROW()-14)/2),0)),"",OFFSET('9. METAS'!$V$20,INT((ROW()-14)/2),0)))</f>
        <v>#REF!</v>
      </c>
      <c r="L47" s="631" t="e">
        <f ca="1">IF(MOD(ROW()-13,2)=0,IF(ISBLANK(OFFSET(#REF!,INT((ROW()-13)/2),0)),"",OFFSET(#REF!,INT((ROW()-13)/2),0)),IF(ISBLANK(OFFSET('9. METAS'!$W$20,INT((ROW()-14)/2),0)),"",OFFSET('9. METAS'!$W$20,INT((ROW()-14)/2),0)))</f>
        <v>#REF!</v>
      </c>
      <c r="M47" s="632" t="e">
        <f ca="1">IF(MOD(ROW()-13,2)=0,IF(ISBLANK(OFFSET(#REF!,INT((ROW()-13)/2),0)),"",OFFSET(#REF!,INT((ROW()-13)/2),0)),IF(ISBLANK(OFFSET('9. METAS'!$X$20,INT((ROW()-14)/2),0)),"",OFFSET('9. METAS'!$X$20,INT((ROW()-14)/2),0)))</f>
        <v>#REF!</v>
      </c>
      <c r="N47" s="684" t="str">
        <f ca="1">IFERROR(J47/J48,"ND")</f>
        <v>ND</v>
      </c>
      <c r="O47" s="688" t="str">
        <f ca="1">IFERROR(((J47)/H47),"ND")</f>
        <v>ND</v>
      </c>
      <c r="P47" s="847"/>
      <c r="Q47" s="83"/>
      <c r="R47" s="83"/>
      <c r="S47" s="83"/>
      <c r="T47" s="83"/>
      <c r="U47" s="83"/>
      <c r="V47" s="83"/>
      <c r="W47" s="83"/>
      <c r="X47" s="83"/>
      <c r="Y47" s="83"/>
      <c r="Z47" s="83"/>
    </row>
    <row r="48" spans="1:26" ht="15.75" customHeight="1">
      <c r="A48" s="83"/>
      <c r="B48" s="83"/>
      <c r="C48" s="642"/>
      <c r="D48" s="644"/>
      <c r="E48" s="644"/>
      <c r="F48" s="644"/>
      <c r="G48" s="647"/>
      <c r="H48" s="649"/>
      <c r="I48" s="651"/>
      <c r="J48" s="630">
        <f ca="1">IF(MOD(ROW()-13,2)=0,IF(ISBLANK(OFFSET(#REF!,INT((ROW()-13)/2),0)),"",OFFSET(#REF!,INT((ROW()-13)/2),0)),IF(ISBLANK(OFFSET('9. METAS'!$U$20,INT((ROW()-14)/2),0)),"",OFFSET('9. METAS'!$U$20,INT((ROW()-14)/2),0)))</f>
        <v>0</v>
      </c>
      <c r="K48" s="631">
        <f ca="1">IF(MOD(ROW()-13,2)=0,IF(ISBLANK(OFFSET(#REF!,INT((ROW()-13)/2),0)),"",OFFSET(#REF!,INT((ROW()-13)/2),0)),IF(ISBLANK(OFFSET('9. METAS'!$V$20,INT((ROW()-14)/2),0)),"",OFFSET('9. METAS'!$V$20,INT((ROW()-14)/2),0)))</f>
        <v>1</v>
      </c>
      <c r="L48" s="631">
        <f ca="1">IF(MOD(ROW()-13,2)=0,IF(ISBLANK(OFFSET(#REF!,INT((ROW()-13)/2),0)),"",OFFSET(#REF!,INT((ROW()-13)/2),0)),IF(ISBLANK(OFFSET('9. METAS'!$W$20,INT((ROW()-14)/2),0)),"",OFFSET('9. METAS'!$W$20,INT((ROW()-14)/2),0)))</f>
        <v>1</v>
      </c>
      <c r="M48" s="632">
        <f ca="1">IF(MOD(ROW()-13,2)=0,IF(ISBLANK(OFFSET(#REF!,INT((ROW()-13)/2),0)),"",OFFSET(#REF!,INT((ROW()-13)/2),0)),IF(ISBLANK(OFFSET('9. METAS'!$X$20,INT((ROW()-14)/2),0)),"",OFFSET('9. METAS'!$X$20,INT((ROW()-14)/2),0)))</f>
        <v>0</v>
      </c>
      <c r="N48" s="685"/>
      <c r="O48" s="689"/>
      <c r="P48" s="691"/>
      <c r="Q48" s="83"/>
      <c r="R48" s="83"/>
      <c r="S48" s="83"/>
      <c r="T48" s="83"/>
      <c r="U48" s="83"/>
      <c r="V48" s="83"/>
      <c r="W48" s="83"/>
      <c r="X48" s="83"/>
      <c r="Y48" s="83"/>
      <c r="Z48" s="83"/>
    </row>
    <row r="49" spans="1:26" ht="15.75" customHeight="1">
      <c r="A49" s="83"/>
      <c r="B49" s="83"/>
      <c r="C49" s="641" t="str">
        <f ca="1">IF(ISBLANK(OFFSET('5. Pp (3 años)'!$C$46,INT((ROW()-13)/2),0)),"",OFFSET('5. Pp (3 años)'!$C$46,INT((ROW()-13)/2),0))</f>
        <v>Componente</v>
      </c>
      <c r="D49" s="643" t="str">
        <f ca="1">IF(ISBLANK(OFFSET('5. Pp (3 años)'!$D$46,INT((ROW()-13)/2),0)),"",OFFSET('5. Pp (3 años)'!$D$46,INT((ROW()-13)/2),0))</f>
        <v>3.1.1.1.5 Quejas y recomendaciones en materia de Derechos Humanos atendidas.</v>
      </c>
      <c r="E49" s="643" t="str">
        <f ca="1">IF(ISBLANK(OFFSET('5. Pp (3 años)'!$E$46,INT((ROW()-13)/2),0)),"",OFFSET('5. Pp (3 años)'!$E$46,INT((ROW()-13)/2),0))</f>
        <v>PQRDH: Porcentaje de quejas y recomendaciones en materia de Derechos Humanos atendidas.</v>
      </c>
      <c r="F49" s="645" t="str">
        <f ca="1">IF(ISBLANK(OFFSET('5. Pp (3 años)'!$K$46,INT((ROW()-13)/2),0)),"",OFFSET('5. Pp (3 años)'!$K$46,INT((ROW()-13)/2),0))</f>
        <v>Ascendente</v>
      </c>
      <c r="G49" s="646" t="str">
        <f ca="1">IF(ISBLANK(OFFSET('5. Pp (3 años)'!$H$46,INT((ROW()-13)/2),0)),"",OFFSET('5. Pp (3 años)'!$H$46,INT((ROW()-13)/2),0))</f>
        <v>Trimestral</v>
      </c>
      <c r="H49" s="648">
        <f ca="1">IF(ISBLANK(OFFSET('9. METAS'!$L$20,INT((ROW()-13)/2),0)),"",OFFSET('9. METAS'!$L$20,INT((ROW()-13)/2),0))</f>
        <v>12</v>
      </c>
      <c r="I49" s="852"/>
      <c r="J49" s="630" t="e">
        <f ca="1">IF(MOD(ROW()-13,2)=0,IF(ISBLANK(OFFSET(#REF!,INT((ROW()-13)/2),0)),"",OFFSET(#REF!,INT((ROW()-13)/2),0)),IF(ISBLANK(OFFSET('9. METAS'!$U$20,INT((ROW()-14)/2),0)),"",OFFSET('9. METAS'!$U$20,INT((ROW()-14)/2),0)))</f>
        <v>#REF!</v>
      </c>
      <c r="K49" s="631" t="e">
        <f ca="1">IF(MOD(ROW()-13,2)=0,IF(ISBLANK(OFFSET(#REF!,INT((ROW()-13)/2),0)),"",OFFSET(#REF!,INT((ROW()-13)/2),0)),IF(ISBLANK(OFFSET('9. METAS'!$V$20,INT((ROW()-14)/2),0)),"",OFFSET('9. METAS'!$V$20,INT((ROW()-14)/2),0)))</f>
        <v>#REF!</v>
      </c>
      <c r="L49" s="631" t="e">
        <f ca="1">IF(MOD(ROW()-13,2)=0,IF(ISBLANK(OFFSET(#REF!,INT((ROW()-13)/2),0)),"",OFFSET(#REF!,INT((ROW()-13)/2),0)),IF(ISBLANK(OFFSET('9. METAS'!$W$20,INT((ROW()-14)/2),0)),"",OFFSET('9. METAS'!$W$20,INT((ROW()-14)/2),0)))</f>
        <v>#REF!</v>
      </c>
      <c r="M49" s="632" t="e">
        <f ca="1">IF(MOD(ROW()-13,2)=0,IF(ISBLANK(OFFSET(#REF!,INT((ROW()-13)/2),0)),"",OFFSET(#REF!,INT((ROW()-13)/2),0)),IF(ISBLANK(OFFSET('9. METAS'!$X$20,INT((ROW()-14)/2),0)),"",OFFSET('9. METAS'!$X$20,INT((ROW()-14)/2),0)))</f>
        <v>#REF!</v>
      </c>
      <c r="N49" s="684" t="str">
        <f ca="1">IFERROR(J49/J50,"ND")</f>
        <v>ND</v>
      </c>
      <c r="O49" s="688" t="str">
        <f ca="1">IFERROR(((J49)/H49),"ND")</f>
        <v>ND</v>
      </c>
      <c r="P49" s="847"/>
      <c r="Q49" s="83"/>
      <c r="R49" s="83"/>
      <c r="S49" s="83"/>
      <c r="T49" s="83"/>
      <c r="U49" s="83"/>
      <c r="V49" s="83"/>
      <c r="W49" s="83"/>
      <c r="X49" s="83"/>
      <c r="Y49" s="83"/>
      <c r="Z49" s="83"/>
    </row>
    <row r="50" spans="1:26" ht="15.75" customHeight="1">
      <c r="A50" s="83"/>
      <c r="B50" s="83"/>
      <c r="C50" s="642"/>
      <c r="D50" s="644"/>
      <c r="E50" s="644"/>
      <c r="F50" s="644"/>
      <c r="G50" s="647"/>
      <c r="H50" s="649"/>
      <c r="I50" s="651"/>
      <c r="J50" s="630">
        <f ca="1">IF(MOD(ROW()-13,2)=0,IF(ISBLANK(OFFSET(#REF!,INT((ROW()-13)/2),0)),"",OFFSET(#REF!,INT((ROW()-13)/2),0)),IF(ISBLANK(OFFSET('9. METAS'!$U$20,INT((ROW()-14)/2),0)),"",OFFSET('9. METAS'!$U$20,INT((ROW()-14)/2),0)))</f>
        <v>3</v>
      </c>
      <c r="K50" s="631">
        <f ca="1">IF(MOD(ROW()-13,2)=0,IF(ISBLANK(OFFSET(#REF!,INT((ROW()-13)/2),0)),"",OFFSET(#REF!,INT((ROW()-13)/2),0)),IF(ISBLANK(OFFSET('9. METAS'!$V$20,INT((ROW()-14)/2),0)),"",OFFSET('9. METAS'!$V$20,INT((ROW()-14)/2),0)))</f>
        <v>3</v>
      </c>
      <c r="L50" s="631">
        <f ca="1">IF(MOD(ROW()-13,2)=0,IF(ISBLANK(OFFSET(#REF!,INT((ROW()-13)/2),0)),"",OFFSET(#REF!,INT((ROW()-13)/2),0)),IF(ISBLANK(OFFSET('9. METAS'!$W$20,INT((ROW()-14)/2),0)),"",OFFSET('9. METAS'!$W$20,INT((ROW()-14)/2),0)))</f>
        <v>3</v>
      </c>
      <c r="M50" s="632">
        <f ca="1">IF(MOD(ROW()-13,2)=0,IF(ISBLANK(OFFSET(#REF!,INT((ROW()-13)/2),0)),"",OFFSET(#REF!,INT((ROW()-13)/2),0)),IF(ISBLANK(OFFSET('9. METAS'!$X$20,INT((ROW()-14)/2),0)),"",OFFSET('9. METAS'!$X$20,INT((ROW()-14)/2),0)))</f>
        <v>3</v>
      </c>
      <c r="N50" s="685"/>
      <c r="O50" s="689"/>
      <c r="P50" s="691"/>
      <c r="Q50" s="83"/>
      <c r="R50" s="83"/>
      <c r="S50" s="83"/>
      <c r="T50" s="83"/>
      <c r="U50" s="83"/>
      <c r="V50" s="83"/>
      <c r="W50" s="83"/>
      <c r="X50" s="83"/>
      <c r="Y50" s="83"/>
      <c r="Z50" s="83"/>
    </row>
    <row r="51" spans="1:26" ht="15.75" customHeight="1">
      <c r="A51" s="83"/>
      <c r="B51" s="83"/>
      <c r="C51" s="641" t="str">
        <f ca="1">IF(ISBLANK(OFFSET('5. Pp (3 años)'!$C$46,INT((ROW()-13)/2),0)),"",OFFSET('5. Pp (3 años)'!$C$46,INT((ROW()-13)/2),0))</f>
        <v>Actividad</v>
      </c>
      <c r="D51" s="643" t="str">
        <f ca="1">IF(ISBLANK(OFFSET('5. Pp (3 años)'!$D$46,INT((ROW()-13)/2),0)),"",OFFSET('5. Pp (3 años)'!$D$46,INT((ROW()-13)/2),0))</f>
        <v>3.1.1.1.5.1 Prestación de asesorías jurídicas y atención a quejas en materia de Derechos Humanos.</v>
      </c>
      <c r="E51" s="643" t="str">
        <f ca="1">IF(ISBLANK(OFFSET('5. Pp (3 años)'!$E$46,INT((ROW()-13)/2),0)),"",OFFSET('5. Pp (3 años)'!$E$46,INT((ROW()-13)/2),0))</f>
        <v>PJQDH: Porcentaje de asesorías jurídicas y atenciones a quejas en materia de Derechos Humanos realizadas.</v>
      </c>
      <c r="F51" s="645" t="str">
        <f ca="1">IF(ISBLANK(OFFSET('5. Pp (3 años)'!$K$46,INT((ROW()-13)/2),0)),"",OFFSET('5. Pp (3 años)'!$K$46,INT((ROW()-13)/2),0))</f>
        <v>Ascendente</v>
      </c>
      <c r="G51" s="646" t="str">
        <f ca="1">IF(ISBLANK(OFFSET('5. Pp (3 años)'!$H$46,INT((ROW()-13)/2),0)),"",OFFSET('5. Pp (3 años)'!$H$46,INT((ROW()-13)/2),0))</f>
        <v>Trimestral</v>
      </c>
      <c r="H51" s="648">
        <f ca="1">IF(ISBLANK(OFFSET('9. METAS'!$L$20,INT((ROW()-13)/2),0)),"",OFFSET('9. METAS'!$L$20,INT((ROW()-13)/2),0))</f>
        <v>60</v>
      </c>
      <c r="I51" s="852"/>
      <c r="J51" s="630" t="e">
        <f ca="1">IF(MOD(ROW()-13,2)=0,IF(ISBLANK(OFFSET(#REF!,INT((ROW()-13)/2),0)),"",OFFSET(#REF!,INT((ROW()-13)/2),0)),IF(ISBLANK(OFFSET('9. METAS'!$U$20,INT((ROW()-14)/2),0)),"",OFFSET('9. METAS'!$U$20,INT((ROW()-14)/2),0)))</f>
        <v>#REF!</v>
      </c>
      <c r="K51" s="631" t="e">
        <f ca="1">IF(MOD(ROW()-13,2)=0,IF(ISBLANK(OFFSET(#REF!,INT((ROW()-13)/2),0)),"",OFFSET(#REF!,INT((ROW()-13)/2),0)),IF(ISBLANK(OFFSET('9. METAS'!$V$20,INT((ROW()-14)/2),0)),"",OFFSET('9. METAS'!$V$20,INT((ROW()-14)/2),0)))</f>
        <v>#REF!</v>
      </c>
      <c r="L51" s="631" t="e">
        <f ca="1">IF(MOD(ROW()-13,2)=0,IF(ISBLANK(OFFSET(#REF!,INT((ROW()-13)/2),0)),"",OFFSET(#REF!,INT((ROW()-13)/2),0)),IF(ISBLANK(OFFSET('9. METAS'!$W$20,INT((ROW()-14)/2),0)),"",OFFSET('9. METAS'!$W$20,INT((ROW()-14)/2),0)))</f>
        <v>#REF!</v>
      </c>
      <c r="M51" s="632" t="e">
        <f ca="1">IF(MOD(ROW()-13,2)=0,IF(ISBLANK(OFFSET(#REF!,INT((ROW()-13)/2),0)),"",OFFSET(#REF!,INT((ROW()-13)/2),0)),IF(ISBLANK(OFFSET('9. METAS'!$X$20,INT((ROW()-14)/2),0)),"",OFFSET('9. METAS'!$X$20,INT((ROW()-14)/2),0)))</f>
        <v>#REF!</v>
      </c>
      <c r="N51" s="684" t="str">
        <f ca="1">IFERROR(J51/J52,"ND")</f>
        <v>ND</v>
      </c>
      <c r="O51" s="688" t="str">
        <f ca="1">IFERROR(((J51)/H51),"ND")</f>
        <v>ND</v>
      </c>
      <c r="P51" s="847"/>
      <c r="Q51" s="83"/>
      <c r="R51" s="83"/>
      <c r="S51" s="83"/>
      <c r="T51" s="83"/>
      <c r="U51" s="83"/>
      <c r="V51" s="83"/>
      <c r="W51" s="83"/>
      <c r="X51" s="83"/>
      <c r="Y51" s="83"/>
      <c r="Z51" s="83"/>
    </row>
    <row r="52" spans="1:26" ht="15.75" customHeight="1">
      <c r="A52" s="83"/>
      <c r="B52" s="83"/>
      <c r="C52" s="642"/>
      <c r="D52" s="644"/>
      <c r="E52" s="644"/>
      <c r="F52" s="644"/>
      <c r="G52" s="647"/>
      <c r="H52" s="649"/>
      <c r="I52" s="651"/>
      <c r="J52" s="630">
        <f ca="1">IF(MOD(ROW()-13,2)=0,IF(ISBLANK(OFFSET(#REF!,INT((ROW()-13)/2),0)),"",OFFSET(#REF!,INT((ROW()-13)/2),0)),IF(ISBLANK(OFFSET('9. METAS'!$U$20,INT((ROW()-14)/2),0)),"",OFFSET('9. METAS'!$U$20,INT((ROW()-14)/2),0)))</f>
        <v>15</v>
      </c>
      <c r="K52" s="631">
        <f ca="1">IF(MOD(ROW()-13,2)=0,IF(ISBLANK(OFFSET(#REF!,INT((ROW()-13)/2),0)),"",OFFSET(#REF!,INT((ROW()-13)/2),0)),IF(ISBLANK(OFFSET('9. METAS'!$V$20,INT((ROW()-14)/2),0)),"",OFFSET('9. METAS'!$V$20,INT((ROW()-14)/2),0)))</f>
        <v>15</v>
      </c>
      <c r="L52" s="631">
        <f ca="1">IF(MOD(ROW()-13,2)=0,IF(ISBLANK(OFFSET(#REF!,INT((ROW()-13)/2),0)),"",OFFSET(#REF!,INT((ROW()-13)/2),0)),IF(ISBLANK(OFFSET('9. METAS'!$W$20,INT((ROW()-14)/2),0)),"",OFFSET('9. METAS'!$W$20,INT((ROW()-14)/2),0)))</f>
        <v>15</v>
      </c>
      <c r="M52" s="632">
        <f ca="1">IF(MOD(ROW()-13,2)=0,IF(ISBLANK(OFFSET(#REF!,INT((ROW()-13)/2),0)),"",OFFSET(#REF!,INT((ROW()-13)/2),0)),IF(ISBLANK(OFFSET('9. METAS'!$X$20,INT((ROW()-14)/2),0)),"",OFFSET('9. METAS'!$X$20,INT((ROW()-14)/2),0)))</f>
        <v>15</v>
      </c>
      <c r="N52" s="685"/>
      <c r="O52" s="689"/>
      <c r="P52" s="691"/>
      <c r="Q52" s="83"/>
      <c r="R52" s="83"/>
      <c r="S52" s="83"/>
      <c r="T52" s="83"/>
      <c r="U52" s="83"/>
      <c r="V52" s="83"/>
      <c r="W52" s="83"/>
      <c r="X52" s="83"/>
      <c r="Y52" s="83"/>
      <c r="Z52" s="83"/>
    </row>
    <row r="53" spans="1:26" ht="15.75" customHeight="1">
      <c r="A53" s="83"/>
      <c r="B53" s="83"/>
      <c r="C53" s="641" t="str">
        <f ca="1">IF(ISBLANK(OFFSET('5. Pp (3 años)'!$C$46,INT((ROW()-13)/2),0)),"",OFFSET('5. Pp (3 años)'!$C$46,INT((ROW()-13)/2),0))</f>
        <v>Actividad</v>
      </c>
      <c r="D53" s="643" t="str">
        <f ca="1">IF(ISBLANK(OFFSET('5. Pp (3 años)'!$D$46,INT((ROW()-13)/2),0)),"",OFFSET('5. Pp (3 años)'!$D$46,INT((ROW()-13)/2),0))</f>
        <v>3.1.1.1.5.2 Impartición de capacitaciones especializadas en materia de Derechos Humanos y no discriminación.</v>
      </c>
      <c r="E53" s="643" t="str">
        <f ca="1">IF(ISBLANK(OFFSET('5. Pp (3 años)'!$E$46,INT((ROW()-13)/2),0)),"",OFFSET('5. Pp (3 años)'!$E$46,INT((ROW()-13)/2),0))</f>
        <v xml:space="preserve">
PCMDH: Porcentaje de capacitaciones en materia de Derechos Humanos realizadas.</v>
      </c>
      <c r="F53" s="645" t="str">
        <f ca="1">IF(ISBLANK(OFFSET('5. Pp (3 años)'!$K$46,INT((ROW()-13)/2),0)),"",OFFSET('5. Pp (3 años)'!$K$46,INT((ROW()-13)/2),0))</f>
        <v>Ascendente</v>
      </c>
      <c r="G53" s="646" t="str">
        <f ca="1">IF(ISBLANK(OFFSET('5. Pp (3 años)'!$H$46,INT((ROW()-13)/2),0)),"",OFFSET('5. Pp (3 años)'!$H$46,INT((ROW()-13)/2),0))</f>
        <v>Trimestral</v>
      </c>
      <c r="H53" s="648">
        <f ca="1">IF(ISBLANK(OFFSET('9. METAS'!$L$20,INT((ROW()-13)/2),0)),"",OFFSET('9. METAS'!$L$20,INT((ROW()-13)/2),0))</f>
        <v>48</v>
      </c>
      <c r="I53" s="852"/>
      <c r="J53" s="630" t="e">
        <f ca="1">IF(MOD(ROW()-13,2)=0,IF(ISBLANK(OFFSET(#REF!,INT((ROW()-13)/2),0)),"",OFFSET(#REF!,INT((ROW()-13)/2),0)),IF(ISBLANK(OFFSET('9. METAS'!$U$20,INT((ROW()-14)/2),0)),"",OFFSET('9. METAS'!$U$20,INT((ROW()-14)/2),0)))</f>
        <v>#REF!</v>
      </c>
      <c r="K53" s="631" t="e">
        <f ca="1">IF(MOD(ROW()-13,2)=0,IF(ISBLANK(OFFSET(#REF!,INT((ROW()-13)/2),0)),"",OFFSET(#REF!,INT((ROW()-13)/2),0)),IF(ISBLANK(OFFSET('9. METAS'!$V$20,INT((ROW()-14)/2),0)),"",OFFSET('9. METAS'!$V$20,INT((ROW()-14)/2),0)))</f>
        <v>#REF!</v>
      </c>
      <c r="L53" s="631" t="e">
        <f ca="1">IF(MOD(ROW()-13,2)=0,IF(ISBLANK(OFFSET(#REF!,INT((ROW()-13)/2),0)),"",OFFSET(#REF!,INT((ROW()-13)/2),0)),IF(ISBLANK(OFFSET('9. METAS'!$W$20,INT((ROW()-14)/2),0)),"",OFFSET('9. METAS'!$W$20,INT((ROW()-14)/2),0)))</f>
        <v>#REF!</v>
      </c>
      <c r="M53" s="632" t="e">
        <f ca="1">IF(MOD(ROW()-13,2)=0,IF(ISBLANK(OFFSET(#REF!,INT((ROW()-13)/2),0)),"",OFFSET(#REF!,INT((ROW()-13)/2),0)),IF(ISBLANK(OFFSET('9. METAS'!$X$20,INT((ROW()-14)/2),0)),"",OFFSET('9. METAS'!$X$20,INT((ROW()-14)/2),0)))</f>
        <v>#REF!</v>
      </c>
      <c r="N53" s="684" t="str">
        <f ca="1">IFERROR(J53/J54,"ND")</f>
        <v>ND</v>
      </c>
      <c r="O53" s="688" t="str">
        <f ca="1">IFERROR(((J53)/H53),"ND")</f>
        <v>ND</v>
      </c>
      <c r="P53" s="847"/>
      <c r="Q53" s="83"/>
      <c r="R53" s="83"/>
      <c r="S53" s="83"/>
      <c r="T53" s="83"/>
      <c r="U53" s="83"/>
      <c r="V53" s="83"/>
      <c r="W53" s="83"/>
      <c r="X53" s="83"/>
      <c r="Y53" s="83"/>
      <c r="Z53" s="83"/>
    </row>
    <row r="54" spans="1:26" ht="15.75" customHeight="1">
      <c r="A54" s="83"/>
      <c r="B54" s="83"/>
      <c r="C54" s="642"/>
      <c r="D54" s="644"/>
      <c r="E54" s="644"/>
      <c r="F54" s="644"/>
      <c r="G54" s="647"/>
      <c r="H54" s="649"/>
      <c r="I54" s="651"/>
      <c r="J54" s="630">
        <f ca="1">IF(MOD(ROW()-13,2)=0,IF(ISBLANK(OFFSET(#REF!,INT((ROW()-13)/2),0)),"",OFFSET(#REF!,INT((ROW()-13)/2),0)),IF(ISBLANK(OFFSET('9. METAS'!$U$20,INT((ROW()-14)/2),0)),"",OFFSET('9. METAS'!$U$20,INT((ROW()-14)/2),0)))</f>
        <v>12</v>
      </c>
      <c r="K54" s="631">
        <f ca="1">IF(MOD(ROW()-13,2)=0,IF(ISBLANK(OFFSET(#REF!,INT((ROW()-13)/2),0)),"",OFFSET(#REF!,INT((ROW()-13)/2),0)),IF(ISBLANK(OFFSET('9. METAS'!$V$20,INT((ROW()-14)/2),0)),"",OFFSET('9. METAS'!$V$20,INT((ROW()-14)/2),0)))</f>
        <v>12</v>
      </c>
      <c r="L54" s="631">
        <f ca="1">IF(MOD(ROW()-13,2)=0,IF(ISBLANK(OFFSET(#REF!,INT((ROW()-13)/2),0)),"",OFFSET(#REF!,INT((ROW()-13)/2),0)),IF(ISBLANK(OFFSET('9. METAS'!$W$20,INT((ROW()-14)/2),0)),"",OFFSET('9. METAS'!$W$20,INT((ROW()-14)/2),0)))</f>
        <v>12</v>
      </c>
      <c r="M54" s="632">
        <f ca="1">IF(MOD(ROW()-13,2)=0,IF(ISBLANK(OFFSET(#REF!,INT((ROW()-13)/2),0)),"",OFFSET(#REF!,INT((ROW()-13)/2),0)),IF(ISBLANK(OFFSET('9. METAS'!$X$20,INT((ROW()-14)/2),0)),"",OFFSET('9. METAS'!$X$20,INT((ROW()-14)/2),0)))</f>
        <v>12</v>
      </c>
      <c r="N54" s="685"/>
      <c r="O54" s="689"/>
      <c r="P54" s="691"/>
      <c r="Q54" s="83"/>
      <c r="R54" s="83"/>
      <c r="S54" s="83"/>
      <c r="T54" s="83"/>
      <c r="U54" s="83"/>
      <c r="V54" s="83"/>
      <c r="W54" s="83"/>
      <c r="X54" s="83"/>
      <c r="Y54" s="83"/>
      <c r="Z54" s="83"/>
    </row>
    <row r="55" spans="1:26" ht="15.75" customHeight="1">
      <c r="A55" s="83"/>
      <c r="B55" s="83"/>
      <c r="C55" s="641" t="str">
        <f ca="1">IF(ISBLANK(OFFSET('5. Pp (3 años)'!$C$46,INT((ROW()-13)/2),0)),"",OFFSET('5. Pp (3 años)'!$C$46,INT((ROW()-13)/2),0))</f>
        <v>Actividad</v>
      </c>
      <c r="D55" s="643" t="str">
        <f ca="1">IF(ISBLANK(OFFSET('5. Pp (3 años)'!$D$46,INT((ROW()-13)/2),0)),"",OFFSET('5. Pp (3 años)'!$D$46,INT((ROW()-13)/2),0))</f>
        <v>3.1.1.1.5.3 Realización de mesas de trabajo en materia de Derechos Humanos con instituciones y organizaciones de la sociedad civil.</v>
      </c>
      <c r="E55" s="643" t="str">
        <f ca="1">IF(ISBLANK(OFFSET('5. Pp (3 años)'!$E$46,INT((ROW()-13)/2),0)),"",OFFSET('5. Pp (3 años)'!$E$46,INT((ROW()-13)/2),0))</f>
        <v>PMTDH: Porcentaje de Mesas de Trabajo en materia de Derechos Humanos realizadas.</v>
      </c>
      <c r="F55" s="645" t="str">
        <f ca="1">IF(ISBLANK(OFFSET('5. Pp (3 años)'!$K$46,INT((ROW()-13)/2),0)),"",OFFSET('5. Pp (3 años)'!$K$46,INT((ROW()-13)/2),0))</f>
        <v>Ascendente</v>
      </c>
      <c r="G55" s="646" t="str">
        <f ca="1">IF(ISBLANK(OFFSET('5. Pp (3 años)'!$H$46,INT((ROW()-13)/2),0)),"",OFFSET('5. Pp (3 años)'!$H$46,INT((ROW()-13)/2),0))</f>
        <v>Trimestral</v>
      </c>
      <c r="H55" s="648">
        <f ca="1">IF(ISBLANK(OFFSET('9. METAS'!$L$20,INT((ROW()-13)/2),0)),"",OFFSET('9. METAS'!$L$20,INT((ROW()-13)/2),0))</f>
        <v>12</v>
      </c>
      <c r="I55" s="852"/>
      <c r="J55" s="630" t="e">
        <f ca="1">IF(MOD(ROW()-13,2)=0,IF(ISBLANK(OFFSET(#REF!,INT((ROW()-13)/2),0)),"",OFFSET(#REF!,INT((ROW()-13)/2),0)),IF(ISBLANK(OFFSET('9. METAS'!$U$20,INT((ROW()-14)/2),0)),"",OFFSET('9. METAS'!$U$20,INT((ROW()-14)/2),0)))</f>
        <v>#REF!</v>
      </c>
      <c r="K55" s="631" t="e">
        <f ca="1">IF(MOD(ROW()-13,2)=0,IF(ISBLANK(OFFSET(#REF!,INT((ROW()-13)/2),0)),"",OFFSET(#REF!,INT((ROW()-13)/2),0)),IF(ISBLANK(OFFSET('9. METAS'!$V$20,INT((ROW()-14)/2),0)),"",OFFSET('9. METAS'!$V$20,INT((ROW()-14)/2),0)))</f>
        <v>#REF!</v>
      </c>
      <c r="L55" s="631" t="e">
        <f ca="1">IF(MOD(ROW()-13,2)=0,IF(ISBLANK(OFFSET(#REF!,INT((ROW()-13)/2),0)),"",OFFSET(#REF!,INT((ROW()-13)/2),0)),IF(ISBLANK(OFFSET('9. METAS'!$W$20,INT((ROW()-14)/2),0)),"",OFFSET('9. METAS'!$W$20,INT((ROW()-14)/2),0)))</f>
        <v>#REF!</v>
      </c>
      <c r="M55" s="632" t="e">
        <f ca="1">IF(MOD(ROW()-13,2)=0,IF(ISBLANK(OFFSET(#REF!,INT((ROW()-13)/2),0)),"",OFFSET(#REF!,INT((ROW()-13)/2),0)),IF(ISBLANK(OFFSET('9. METAS'!$X$20,INT((ROW()-14)/2),0)),"",OFFSET('9. METAS'!$X$20,INT((ROW()-14)/2),0)))</f>
        <v>#REF!</v>
      </c>
      <c r="N55" s="684" t="str">
        <f ca="1">IFERROR(J55/J56,"ND")</f>
        <v>ND</v>
      </c>
      <c r="O55" s="688" t="str">
        <f ca="1">IFERROR(((J55)/H55),"ND")</f>
        <v>ND</v>
      </c>
      <c r="P55" s="847"/>
      <c r="Q55" s="83"/>
      <c r="R55" s="83"/>
      <c r="S55" s="83"/>
      <c r="T55" s="83"/>
      <c r="U55" s="83"/>
      <c r="V55" s="83"/>
      <c r="W55" s="83"/>
      <c r="X55" s="83"/>
      <c r="Y55" s="83"/>
      <c r="Z55" s="83"/>
    </row>
    <row r="56" spans="1:26" ht="15.75" customHeight="1">
      <c r="A56" s="83"/>
      <c r="B56" s="83"/>
      <c r="C56" s="642"/>
      <c r="D56" s="644"/>
      <c r="E56" s="644"/>
      <c r="F56" s="644"/>
      <c r="G56" s="647"/>
      <c r="H56" s="649"/>
      <c r="I56" s="651"/>
      <c r="J56" s="630">
        <f ca="1">IF(MOD(ROW()-13,2)=0,IF(ISBLANK(OFFSET(#REF!,INT((ROW()-13)/2),0)),"",OFFSET(#REF!,INT((ROW()-13)/2),0)),IF(ISBLANK(OFFSET('9. METAS'!$U$20,INT((ROW()-14)/2),0)),"",OFFSET('9. METAS'!$U$20,INT((ROW()-14)/2),0)))</f>
        <v>3</v>
      </c>
      <c r="K56" s="631">
        <f ca="1">IF(MOD(ROW()-13,2)=0,IF(ISBLANK(OFFSET(#REF!,INT((ROW()-13)/2),0)),"",OFFSET(#REF!,INT((ROW()-13)/2),0)),IF(ISBLANK(OFFSET('9. METAS'!$V$20,INT((ROW()-14)/2),0)),"",OFFSET('9. METAS'!$V$20,INT((ROW()-14)/2),0)))</f>
        <v>3</v>
      </c>
      <c r="L56" s="631">
        <f ca="1">IF(MOD(ROW()-13,2)=0,IF(ISBLANK(OFFSET(#REF!,INT((ROW()-13)/2),0)),"",OFFSET(#REF!,INT((ROW()-13)/2),0)),IF(ISBLANK(OFFSET('9. METAS'!$W$20,INT((ROW()-14)/2),0)),"",OFFSET('9. METAS'!$W$20,INT((ROW()-14)/2),0)))</f>
        <v>3</v>
      </c>
      <c r="M56" s="632">
        <f ca="1">IF(MOD(ROW()-13,2)=0,IF(ISBLANK(OFFSET(#REF!,INT((ROW()-13)/2),0)),"",OFFSET(#REF!,INT((ROW()-13)/2),0)),IF(ISBLANK(OFFSET('9. METAS'!$X$20,INT((ROW()-14)/2),0)),"",OFFSET('9. METAS'!$X$20,INT((ROW()-14)/2),0)))</f>
        <v>3</v>
      </c>
      <c r="N56" s="685"/>
      <c r="O56" s="689"/>
      <c r="P56" s="691"/>
      <c r="Q56" s="83"/>
      <c r="R56" s="83"/>
      <c r="S56" s="83"/>
      <c r="T56" s="83"/>
      <c r="U56" s="83"/>
      <c r="V56" s="83"/>
      <c r="W56" s="83"/>
      <c r="X56" s="83"/>
      <c r="Y56" s="83"/>
      <c r="Z56" s="83"/>
    </row>
    <row r="57" spans="1:26" ht="15.75" customHeight="1">
      <c r="A57" s="83"/>
      <c r="B57" s="83"/>
      <c r="C57" s="641" t="str">
        <f ca="1">IF(ISBLANK(OFFSET('5. Pp (3 años)'!$C$46,INT((ROW()-13)/2),0)),"",OFFSET('5. Pp (3 años)'!$C$46,INT((ROW()-13)/2),0))</f>
        <v>Componente</v>
      </c>
      <c r="D57" s="643" t="str">
        <f ca="1">IF(ISBLANK(OFFSET('5. Pp (3 años)'!$D$46,INT((ROW()-13)/2),0)),"",OFFSET('5. Pp (3 años)'!$D$46,INT((ROW()-13)/2),0))</f>
        <v>3.1.1.1.6 Procedimientos jurídicos en los que el Ayuntamiento es parte atendidos mediante su revisión, elaboración y seguimiento.</v>
      </c>
      <c r="E57" s="643" t="str">
        <f ca="1">IF(ISBLANK(OFFSET('5. Pp (3 años)'!$E$46,INT((ROW()-13)/2),0)),"",OFFSET('5. Pp (3 años)'!$E$46,INT((ROW()-13)/2),0))</f>
        <v>PPJA: Porcentaje de procedimientos jurídicos atendidos</v>
      </c>
      <c r="F57" s="645" t="str">
        <f ca="1">IF(ISBLANK(OFFSET('5. Pp (3 años)'!$K$46,INT((ROW()-13)/2),0)),"",OFFSET('5. Pp (3 años)'!$K$46,INT((ROW()-13)/2),0))</f>
        <v>Ascendente</v>
      </c>
      <c r="G57" s="646" t="str">
        <f ca="1">IF(ISBLANK(OFFSET('5. Pp (3 años)'!$H$46,INT((ROW()-13)/2),0)),"",OFFSET('5. Pp (3 años)'!$H$46,INT((ROW()-13)/2),0))</f>
        <v>Trimestral</v>
      </c>
      <c r="H57" s="648">
        <f ca="1">IF(ISBLANK(OFFSET('9. METAS'!$L$20,INT((ROW()-13)/2),0)),"",OFFSET('9. METAS'!$L$20,INT((ROW()-13)/2),0))</f>
        <v>300</v>
      </c>
      <c r="I57" s="852"/>
      <c r="J57" s="630" t="e">
        <f ca="1">IF(MOD(ROW()-13,2)=0,IF(ISBLANK(OFFSET(#REF!,INT((ROW()-13)/2),0)),"",OFFSET(#REF!,INT((ROW()-13)/2),0)),IF(ISBLANK(OFFSET('9. METAS'!$U$20,INT((ROW()-14)/2),0)),"",OFFSET('9. METAS'!$U$20,INT((ROW()-14)/2),0)))</f>
        <v>#REF!</v>
      </c>
      <c r="K57" s="631" t="e">
        <f ca="1">IF(MOD(ROW()-13,2)=0,IF(ISBLANK(OFFSET(#REF!,INT((ROW()-13)/2),0)),"",OFFSET(#REF!,INT((ROW()-13)/2),0)),IF(ISBLANK(OFFSET('9. METAS'!$V$20,INT((ROW()-14)/2),0)),"",OFFSET('9. METAS'!$V$20,INT((ROW()-14)/2),0)))</f>
        <v>#REF!</v>
      </c>
      <c r="L57" s="631" t="e">
        <f ca="1">IF(MOD(ROW()-13,2)=0,IF(ISBLANK(OFFSET(#REF!,INT((ROW()-13)/2),0)),"",OFFSET(#REF!,INT((ROW()-13)/2),0)),IF(ISBLANK(OFFSET('9. METAS'!$W$20,INT((ROW()-14)/2),0)),"",OFFSET('9. METAS'!$W$20,INT((ROW()-14)/2),0)))</f>
        <v>#REF!</v>
      </c>
      <c r="M57" s="632" t="e">
        <f ca="1">IF(MOD(ROW()-13,2)=0,IF(ISBLANK(OFFSET(#REF!,INT((ROW()-13)/2),0)),"",OFFSET(#REF!,INT((ROW()-13)/2),0)),IF(ISBLANK(OFFSET('9. METAS'!$X$20,INT((ROW()-14)/2),0)),"",OFFSET('9. METAS'!$X$20,INT((ROW()-14)/2),0)))</f>
        <v>#REF!</v>
      </c>
      <c r="N57" s="684" t="str">
        <f ca="1">IFERROR(J57/J58,"ND")</f>
        <v>ND</v>
      </c>
      <c r="O57" s="688" t="str">
        <f ca="1">IFERROR(((J57)/H57),"ND")</f>
        <v>ND</v>
      </c>
      <c r="P57" s="847"/>
      <c r="Q57" s="83"/>
      <c r="R57" s="83"/>
      <c r="S57" s="83"/>
      <c r="T57" s="83"/>
      <c r="U57" s="83"/>
      <c r="V57" s="83"/>
      <c r="W57" s="83"/>
      <c r="X57" s="83"/>
      <c r="Y57" s="83"/>
      <c r="Z57" s="83"/>
    </row>
    <row r="58" spans="1:26" ht="15.75" customHeight="1">
      <c r="A58" s="83"/>
      <c r="B58" s="83"/>
      <c r="C58" s="642"/>
      <c r="D58" s="644"/>
      <c r="E58" s="644"/>
      <c r="F58" s="644"/>
      <c r="G58" s="647"/>
      <c r="H58" s="649"/>
      <c r="I58" s="651"/>
      <c r="J58" s="630">
        <f ca="1">IF(MOD(ROW()-13,2)=0,IF(ISBLANK(OFFSET(#REF!,INT((ROW()-13)/2),0)),"",OFFSET(#REF!,INT((ROW()-13)/2),0)),IF(ISBLANK(OFFSET('9. METAS'!$U$20,INT((ROW()-14)/2),0)),"",OFFSET('9. METAS'!$U$20,INT((ROW()-14)/2),0)))</f>
        <v>75</v>
      </c>
      <c r="K58" s="631">
        <f ca="1">IF(MOD(ROW()-13,2)=0,IF(ISBLANK(OFFSET(#REF!,INT((ROW()-13)/2),0)),"",OFFSET(#REF!,INT((ROW()-13)/2),0)),IF(ISBLANK(OFFSET('9. METAS'!$V$20,INT((ROW()-14)/2),0)),"",OFFSET('9. METAS'!$V$20,INT((ROW()-14)/2),0)))</f>
        <v>75</v>
      </c>
      <c r="L58" s="631">
        <f ca="1">IF(MOD(ROW()-13,2)=0,IF(ISBLANK(OFFSET(#REF!,INT((ROW()-13)/2),0)),"",OFFSET(#REF!,INT((ROW()-13)/2),0)),IF(ISBLANK(OFFSET('9. METAS'!$W$20,INT((ROW()-14)/2),0)),"",OFFSET('9. METAS'!$W$20,INT((ROW()-14)/2),0)))</f>
        <v>75</v>
      </c>
      <c r="M58" s="632">
        <f ca="1">IF(MOD(ROW()-13,2)=0,IF(ISBLANK(OFFSET(#REF!,INT((ROW()-13)/2),0)),"",OFFSET(#REF!,INT((ROW()-13)/2),0)),IF(ISBLANK(OFFSET('9. METAS'!$X$20,INT((ROW()-14)/2),0)),"",OFFSET('9. METAS'!$X$20,INT((ROW()-14)/2),0)))</f>
        <v>75</v>
      </c>
      <c r="N58" s="685"/>
      <c r="O58" s="689"/>
      <c r="P58" s="691"/>
      <c r="Q58" s="83"/>
      <c r="R58" s="83"/>
      <c r="S58" s="83"/>
      <c r="T58" s="83"/>
      <c r="U58" s="83"/>
      <c r="V58" s="83"/>
      <c r="W58" s="83"/>
      <c r="X58" s="83"/>
      <c r="Y58" s="83"/>
      <c r="Z58" s="83"/>
    </row>
    <row r="59" spans="1:26" ht="15.75" customHeight="1">
      <c r="A59" s="83"/>
      <c r="B59" s="83"/>
      <c r="C59" s="641" t="str">
        <f ca="1">IF(ISBLANK(OFFSET('5. Pp (3 años)'!$C$46,INT((ROW()-13)/2),0)),"",OFFSET('5. Pp (3 años)'!$C$46,INT((ROW()-13)/2),0))</f>
        <v>Actividad</v>
      </c>
      <c r="D59" s="643" t="str">
        <f ca="1">IF(ISBLANK(OFFSET('5. Pp (3 años)'!$D$46,INT((ROW()-13)/2),0)),"",OFFSET('5. Pp (3 años)'!$D$46,INT((ROW()-13)/2),0))</f>
        <v>3.1.1.1.6.1 Revisión de instrumentos jurídicos de la Administración Pública Municipal realizada.</v>
      </c>
      <c r="E59" s="643" t="str">
        <f ca="1">IF(ISBLANK(OFFSET('5. Pp (3 años)'!$E$46,INT((ROW()-13)/2),0)),"",OFFSET('5. Pp (3 años)'!$E$46,INT((ROW()-13)/2),0))</f>
        <v>PIJR: Porcentaje de instrumentos jurídicos revisados</v>
      </c>
      <c r="F59" s="645" t="str">
        <f ca="1">IF(ISBLANK(OFFSET('5. Pp (3 años)'!$K$46,INT((ROW()-13)/2),0)),"",OFFSET('5. Pp (3 años)'!$K$46,INT((ROW()-13)/2),0))</f>
        <v>Ascendente</v>
      </c>
      <c r="G59" s="646" t="str">
        <f ca="1">IF(ISBLANK(OFFSET('5. Pp (3 años)'!$H$46,INT((ROW()-13)/2),0)),"",OFFSET('5. Pp (3 años)'!$H$46,INT((ROW()-13)/2),0))</f>
        <v>Trimestral</v>
      </c>
      <c r="H59" s="648">
        <f ca="1">IF(ISBLANK(OFFSET('9. METAS'!$L$20,INT((ROW()-13)/2),0)),"",OFFSET('9. METAS'!$L$20,INT((ROW()-13)/2),0))</f>
        <v>200</v>
      </c>
      <c r="I59" s="852"/>
      <c r="J59" s="630" t="e">
        <f ca="1">IF(MOD(ROW()-13,2)=0,IF(ISBLANK(OFFSET(#REF!,INT((ROW()-13)/2),0)),"",OFFSET(#REF!,INT((ROW()-13)/2),0)),IF(ISBLANK(OFFSET('9. METAS'!$U$20,INT((ROW()-14)/2),0)),"",OFFSET('9. METAS'!$U$20,INT((ROW()-14)/2),0)))</f>
        <v>#REF!</v>
      </c>
      <c r="K59" s="631" t="e">
        <f ca="1">IF(MOD(ROW()-13,2)=0,IF(ISBLANK(OFFSET(#REF!,INT((ROW()-13)/2),0)),"",OFFSET(#REF!,INT((ROW()-13)/2),0)),IF(ISBLANK(OFFSET('9. METAS'!$V$20,INT((ROW()-14)/2),0)),"",OFFSET('9. METAS'!$V$20,INT((ROW()-14)/2),0)))</f>
        <v>#REF!</v>
      </c>
      <c r="L59" s="631" t="e">
        <f ca="1">IF(MOD(ROW()-13,2)=0,IF(ISBLANK(OFFSET(#REF!,INT((ROW()-13)/2),0)),"",OFFSET(#REF!,INT((ROW()-13)/2),0)),IF(ISBLANK(OFFSET('9. METAS'!$W$20,INT((ROW()-14)/2),0)),"",OFFSET('9. METAS'!$W$20,INT((ROW()-14)/2),0)))</f>
        <v>#REF!</v>
      </c>
      <c r="M59" s="632" t="e">
        <f ca="1">IF(MOD(ROW()-13,2)=0,IF(ISBLANK(OFFSET(#REF!,INT((ROW()-13)/2),0)),"",OFFSET(#REF!,INT((ROW()-13)/2),0)),IF(ISBLANK(OFFSET('9. METAS'!$X$20,INT((ROW()-14)/2),0)),"",OFFSET('9. METAS'!$X$20,INT((ROW()-14)/2),0)))</f>
        <v>#REF!</v>
      </c>
      <c r="N59" s="684" t="str">
        <f ca="1">IFERROR(J59/J60,"ND")</f>
        <v>ND</v>
      </c>
      <c r="O59" s="688" t="str">
        <f ca="1">IFERROR(((J59)/H59),"ND")</f>
        <v>ND</v>
      </c>
      <c r="P59" s="847"/>
      <c r="Q59" s="83"/>
      <c r="R59" s="83"/>
      <c r="S59" s="83"/>
      <c r="T59" s="83"/>
      <c r="U59" s="83"/>
      <c r="V59" s="83"/>
      <c r="W59" s="83"/>
      <c r="X59" s="83"/>
      <c r="Y59" s="83"/>
      <c r="Z59" s="83"/>
    </row>
    <row r="60" spans="1:26" ht="15.75" customHeight="1">
      <c r="A60" s="83"/>
      <c r="B60" s="83"/>
      <c r="C60" s="642"/>
      <c r="D60" s="644"/>
      <c r="E60" s="644"/>
      <c r="F60" s="644"/>
      <c r="G60" s="647"/>
      <c r="H60" s="649"/>
      <c r="I60" s="651"/>
      <c r="J60" s="630">
        <f ca="1">IF(MOD(ROW()-13,2)=0,IF(ISBLANK(OFFSET(#REF!,INT((ROW()-13)/2),0)),"",OFFSET(#REF!,INT((ROW()-13)/2),0)),IF(ISBLANK(OFFSET('9. METAS'!$U$20,INT((ROW()-14)/2),0)),"",OFFSET('9. METAS'!$U$20,INT((ROW()-14)/2),0)))</f>
        <v>50</v>
      </c>
      <c r="K60" s="631">
        <f ca="1">IF(MOD(ROW()-13,2)=0,IF(ISBLANK(OFFSET(#REF!,INT((ROW()-13)/2),0)),"",OFFSET(#REF!,INT((ROW()-13)/2),0)),IF(ISBLANK(OFFSET('9. METAS'!$V$20,INT((ROW()-14)/2),0)),"",OFFSET('9. METAS'!$V$20,INT((ROW()-14)/2),0)))</f>
        <v>50</v>
      </c>
      <c r="L60" s="631">
        <f ca="1">IF(MOD(ROW()-13,2)=0,IF(ISBLANK(OFFSET(#REF!,INT((ROW()-13)/2),0)),"",OFFSET(#REF!,INT((ROW()-13)/2),0)),IF(ISBLANK(OFFSET('9. METAS'!$W$20,INT((ROW()-14)/2),0)),"",OFFSET('9. METAS'!$W$20,INT((ROW()-14)/2),0)))</f>
        <v>50</v>
      </c>
      <c r="M60" s="632">
        <f ca="1">IF(MOD(ROW()-13,2)=0,IF(ISBLANK(OFFSET(#REF!,INT((ROW()-13)/2),0)),"",OFFSET(#REF!,INT((ROW()-13)/2),0)),IF(ISBLANK(OFFSET('9. METAS'!$X$20,INT((ROW()-14)/2),0)),"",OFFSET('9. METAS'!$X$20,INT((ROW()-14)/2),0)))</f>
        <v>50</v>
      </c>
      <c r="N60" s="685"/>
      <c r="O60" s="689"/>
      <c r="P60" s="691"/>
      <c r="Q60" s="83"/>
      <c r="R60" s="83"/>
      <c r="S60" s="83"/>
      <c r="T60" s="83"/>
      <c r="U60" s="83"/>
      <c r="V60" s="83"/>
      <c r="W60" s="83"/>
      <c r="X60" s="83"/>
      <c r="Y60" s="83"/>
      <c r="Z60" s="83"/>
    </row>
    <row r="61" spans="1:26" ht="15.75" customHeight="1">
      <c r="A61" s="83"/>
      <c r="B61" s="83"/>
      <c r="C61" s="641" t="str">
        <f ca="1">IF(ISBLANK(OFFSET('5. Pp (3 años)'!$C$46,INT((ROW()-13)/2),0)),"",OFFSET('5. Pp (3 años)'!$C$46,INT((ROW()-13)/2),0))</f>
        <v>Actividad</v>
      </c>
      <c r="D61" s="643" t="str">
        <f ca="1">IF(ISBLANK(OFFSET('5. Pp (3 años)'!$D$46,INT((ROW()-13)/2),0)),"",OFFSET('5. Pp (3 años)'!$D$46,INT((ROW()-13)/2),0))</f>
        <v>3.1.1.1.6.2 Atención de actuaciones jurídicas para la defensa del Ayuntamiento en procedimientos legales mediante su elaboración y revisión realizada.</v>
      </c>
      <c r="E61" s="643" t="str">
        <f ca="1">IF(ISBLANK(OFFSET('5. Pp (3 años)'!$E$46,INT((ROW()-13)/2),0)),"",OFFSET('5. Pp (3 años)'!$E$46,INT((ROW()-13)/2),0))</f>
        <v>PAJA: Porcentaje de actuaciones jurídicas atendidas</v>
      </c>
      <c r="F61" s="645" t="str">
        <f ca="1">IF(ISBLANK(OFFSET('5. Pp (3 años)'!$K$46,INT((ROW()-13)/2),0)),"",OFFSET('5. Pp (3 años)'!$K$46,INT((ROW()-13)/2),0))</f>
        <v>Ascendente</v>
      </c>
      <c r="G61" s="646" t="str">
        <f ca="1">IF(ISBLANK(OFFSET('5. Pp (3 años)'!$H$46,INT((ROW()-13)/2),0)),"",OFFSET('5. Pp (3 años)'!$H$46,INT((ROW()-13)/2),0))</f>
        <v>Trimestral</v>
      </c>
      <c r="H61" s="648">
        <f ca="1">IF(ISBLANK(OFFSET('9. METAS'!$L$20,INT((ROW()-13)/2),0)),"",OFFSET('9. METAS'!$L$20,INT((ROW()-13)/2),0))</f>
        <v>200</v>
      </c>
      <c r="I61" s="852"/>
      <c r="J61" s="630" t="e">
        <f ca="1">IF(MOD(ROW()-13,2)=0,IF(ISBLANK(OFFSET(#REF!,INT((ROW()-13)/2),0)),"",OFFSET(#REF!,INT((ROW()-13)/2),0)),IF(ISBLANK(OFFSET('9. METAS'!$U$20,INT((ROW()-14)/2),0)),"",OFFSET('9. METAS'!$U$20,INT((ROW()-14)/2),0)))</f>
        <v>#REF!</v>
      </c>
      <c r="K61" s="631" t="e">
        <f ca="1">IF(MOD(ROW()-13,2)=0,IF(ISBLANK(OFFSET(#REF!,INT((ROW()-13)/2),0)),"",OFFSET(#REF!,INT((ROW()-13)/2),0)),IF(ISBLANK(OFFSET('9. METAS'!$V$20,INT((ROW()-14)/2),0)),"",OFFSET('9. METAS'!$V$20,INT((ROW()-14)/2),0)))</f>
        <v>#REF!</v>
      </c>
      <c r="L61" s="631" t="e">
        <f ca="1">IF(MOD(ROW()-13,2)=0,IF(ISBLANK(OFFSET(#REF!,INT((ROW()-13)/2),0)),"",OFFSET(#REF!,INT((ROW()-13)/2),0)),IF(ISBLANK(OFFSET('9. METAS'!$W$20,INT((ROW()-14)/2),0)),"",OFFSET('9. METAS'!$W$20,INT((ROW()-14)/2),0)))</f>
        <v>#REF!</v>
      </c>
      <c r="M61" s="632" t="e">
        <f ca="1">IF(MOD(ROW()-13,2)=0,IF(ISBLANK(OFFSET(#REF!,INT((ROW()-13)/2),0)),"",OFFSET(#REF!,INT((ROW()-13)/2),0)),IF(ISBLANK(OFFSET('9. METAS'!$X$20,INT((ROW()-14)/2),0)),"",OFFSET('9. METAS'!$X$20,INT((ROW()-14)/2),0)))</f>
        <v>#REF!</v>
      </c>
      <c r="N61" s="684" t="str">
        <f ca="1">IFERROR(J61/J62,"ND")</f>
        <v>ND</v>
      </c>
      <c r="O61" s="688" t="str">
        <f ca="1">IFERROR(((J61)/H61),"ND")</f>
        <v>ND</v>
      </c>
      <c r="P61" s="847"/>
      <c r="Q61" s="83"/>
      <c r="R61" s="83"/>
      <c r="S61" s="83"/>
      <c r="T61" s="83"/>
      <c r="U61" s="83"/>
      <c r="V61" s="83"/>
      <c r="W61" s="83"/>
      <c r="X61" s="83"/>
      <c r="Y61" s="83"/>
      <c r="Z61" s="83"/>
    </row>
    <row r="62" spans="1:26" ht="15.75" customHeight="1">
      <c r="A62" s="83"/>
      <c r="B62" s="83"/>
      <c r="C62" s="642"/>
      <c r="D62" s="644"/>
      <c r="E62" s="644"/>
      <c r="F62" s="644"/>
      <c r="G62" s="647"/>
      <c r="H62" s="649"/>
      <c r="I62" s="651"/>
      <c r="J62" s="630">
        <f ca="1">IF(MOD(ROW()-13,2)=0,IF(ISBLANK(OFFSET(#REF!,INT((ROW()-13)/2),0)),"",OFFSET(#REF!,INT((ROW()-13)/2),0)),IF(ISBLANK(OFFSET('9. METAS'!$U$20,INT((ROW()-14)/2),0)),"",OFFSET('9. METAS'!$U$20,INT((ROW()-14)/2),0)))</f>
        <v>50</v>
      </c>
      <c r="K62" s="631">
        <f ca="1">IF(MOD(ROW()-13,2)=0,IF(ISBLANK(OFFSET(#REF!,INT((ROW()-13)/2),0)),"",OFFSET(#REF!,INT((ROW()-13)/2),0)),IF(ISBLANK(OFFSET('9. METAS'!$V$20,INT((ROW()-14)/2),0)),"",OFFSET('9. METAS'!$V$20,INT((ROW()-14)/2),0)))</f>
        <v>50</v>
      </c>
      <c r="L62" s="631">
        <f ca="1">IF(MOD(ROW()-13,2)=0,IF(ISBLANK(OFFSET(#REF!,INT((ROW()-13)/2),0)),"",OFFSET(#REF!,INT((ROW()-13)/2),0)),IF(ISBLANK(OFFSET('9. METAS'!$W$20,INT((ROW()-14)/2),0)),"",OFFSET('9. METAS'!$W$20,INT((ROW()-14)/2),0)))</f>
        <v>50</v>
      </c>
      <c r="M62" s="632">
        <f ca="1">IF(MOD(ROW()-13,2)=0,IF(ISBLANK(OFFSET(#REF!,INT((ROW()-13)/2),0)),"",OFFSET(#REF!,INT((ROW()-13)/2),0)),IF(ISBLANK(OFFSET('9. METAS'!$X$20,INT((ROW()-14)/2),0)),"",OFFSET('9. METAS'!$X$20,INT((ROW()-14)/2),0)))</f>
        <v>50</v>
      </c>
      <c r="N62" s="685"/>
      <c r="O62" s="689"/>
      <c r="P62" s="691"/>
      <c r="Q62" s="83"/>
      <c r="R62" s="83"/>
      <c r="S62" s="83"/>
      <c r="T62" s="83"/>
      <c r="U62" s="83"/>
      <c r="V62" s="83"/>
      <c r="W62" s="83"/>
      <c r="X62" s="83"/>
      <c r="Y62" s="83"/>
      <c r="Z62" s="83"/>
    </row>
    <row r="63" spans="1:26" ht="15.75" customHeight="1">
      <c r="A63" s="83"/>
      <c r="B63" s="83"/>
      <c r="C63" s="641" t="str">
        <f ca="1">IF(ISBLANK(OFFSET('5. Pp (3 años)'!$C$46,INT((ROW()-13)/2),0)),"",OFFSET('5. Pp (3 años)'!$C$46,INT((ROW()-13)/2),0))</f>
        <v>Actividad</v>
      </c>
      <c r="D63" s="643" t="str">
        <f ca="1">IF(ISBLANK(OFFSET('5. Pp (3 años)'!$D$46,INT((ROW()-13)/2),0)),"",OFFSET('5. Pp (3 años)'!$D$46,INT((ROW()-13)/2),0))</f>
        <v>3.1.1.1.6.3 Interposición y atención de recursos legales en juicios de garantía en los que el Ayuntamiento sea parte realizadas.</v>
      </c>
      <c r="E63" s="643" t="str">
        <f ca="1">IF(ISBLANK(OFFSET('5. Pp (3 años)'!$E$46,INT((ROW()-13)/2),0)),"",OFFSET('5. Pp (3 años)'!$E$46,INT((ROW()-13)/2),0))</f>
        <v>PRJG: Porcentaje de recursos en juicios de garantía atendidos</v>
      </c>
      <c r="F63" s="645" t="str">
        <f ca="1">IF(ISBLANK(OFFSET('5. Pp (3 años)'!$K$46,INT((ROW()-13)/2),0)),"",OFFSET('5. Pp (3 años)'!$K$46,INT((ROW()-13)/2),0))</f>
        <v>Ascendente</v>
      </c>
      <c r="G63" s="646" t="str">
        <f ca="1">IF(ISBLANK(OFFSET('5. Pp (3 años)'!$H$46,INT((ROW()-13)/2),0)),"",OFFSET('5. Pp (3 años)'!$H$46,INT((ROW()-13)/2),0))</f>
        <v>Trimestral</v>
      </c>
      <c r="H63" s="648">
        <f ca="1">IF(ISBLANK(OFFSET('9. METAS'!$L$20,INT((ROW()-13)/2),0)),"",OFFSET('9. METAS'!$L$20,INT((ROW()-13)/2),0))</f>
        <v>200</v>
      </c>
      <c r="I63" s="852"/>
      <c r="J63" s="630" t="e">
        <f ca="1">IF(MOD(ROW()-13,2)=0,IF(ISBLANK(OFFSET(#REF!,INT((ROW()-13)/2),0)),"",OFFSET(#REF!,INT((ROW()-13)/2),0)),IF(ISBLANK(OFFSET('9. METAS'!$U$20,INT((ROW()-14)/2),0)),"",OFFSET('9. METAS'!$U$20,INT((ROW()-14)/2),0)))</f>
        <v>#REF!</v>
      </c>
      <c r="K63" s="631" t="e">
        <f ca="1">IF(MOD(ROW()-13,2)=0,IF(ISBLANK(OFFSET(#REF!,INT((ROW()-13)/2),0)),"",OFFSET(#REF!,INT((ROW()-13)/2),0)),IF(ISBLANK(OFFSET('9. METAS'!$V$20,INT((ROW()-14)/2),0)),"",OFFSET('9. METAS'!$V$20,INT((ROW()-14)/2),0)))</f>
        <v>#REF!</v>
      </c>
      <c r="L63" s="631" t="e">
        <f ca="1">IF(MOD(ROW()-13,2)=0,IF(ISBLANK(OFFSET(#REF!,INT((ROW()-13)/2),0)),"",OFFSET(#REF!,INT((ROW()-13)/2),0)),IF(ISBLANK(OFFSET('9. METAS'!$W$20,INT((ROW()-14)/2),0)),"",OFFSET('9. METAS'!$W$20,INT((ROW()-14)/2),0)))</f>
        <v>#REF!</v>
      </c>
      <c r="M63" s="632" t="e">
        <f ca="1">IF(MOD(ROW()-13,2)=0,IF(ISBLANK(OFFSET(#REF!,INT((ROW()-13)/2),0)),"",OFFSET(#REF!,INT((ROW()-13)/2),0)),IF(ISBLANK(OFFSET('9. METAS'!$X$20,INT((ROW()-14)/2),0)),"",OFFSET('9. METAS'!$X$20,INT((ROW()-14)/2),0)))</f>
        <v>#REF!</v>
      </c>
      <c r="N63" s="684" t="str">
        <f ca="1">IFERROR(J63/J64,"ND")</f>
        <v>ND</v>
      </c>
      <c r="O63" s="688" t="str">
        <f ca="1">IFERROR(((J63)/H63),"ND")</f>
        <v>ND</v>
      </c>
      <c r="P63" s="847"/>
      <c r="Q63" s="83"/>
      <c r="R63" s="83"/>
      <c r="S63" s="83"/>
      <c r="T63" s="83"/>
      <c r="U63" s="83"/>
      <c r="V63" s="83"/>
      <c r="W63" s="83"/>
      <c r="X63" s="83"/>
      <c r="Y63" s="83"/>
      <c r="Z63" s="83"/>
    </row>
    <row r="64" spans="1:26" ht="15.75" customHeight="1">
      <c r="A64" s="83"/>
      <c r="B64" s="83"/>
      <c r="C64" s="642"/>
      <c r="D64" s="644"/>
      <c r="E64" s="644"/>
      <c r="F64" s="644"/>
      <c r="G64" s="647"/>
      <c r="H64" s="649"/>
      <c r="I64" s="651"/>
      <c r="J64" s="630">
        <f ca="1">IF(MOD(ROW()-13,2)=0,IF(ISBLANK(OFFSET(#REF!,INT((ROW()-13)/2),0)),"",OFFSET(#REF!,INT((ROW()-13)/2),0)),IF(ISBLANK(OFFSET('9. METAS'!$U$20,INT((ROW()-14)/2),0)),"",OFFSET('9. METAS'!$U$20,INT((ROW()-14)/2),0)))</f>
        <v>50</v>
      </c>
      <c r="K64" s="631">
        <f ca="1">IF(MOD(ROW()-13,2)=0,IF(ISBLANK(OFFSET(#REF!,INT((ROW()-13)/2),0)),"",OFFSET(#REF!,INT((ROW()-13)/2),0)),IF(ISBLANK(OFFSET('9. METAS'!$V$20,INT((ROW()-14)/2),0)),"",OFFSET('9. METAS'!$V$20,INT((ROW()-14)/2),0)))</f>
        <v>50</v>
      </c>
      <c r="L64" s="631">
        <f ca="1">IF(MOD(ROW()-13,2)=0,IF(ISBLANK(OFFSET(#REF!,INT((ROW()-13)/2),0)),"",OFFSET(#REF!,INT((ROW()-13)/2),0)),IF(ISBLANK(OFFSET('9. METAS'!$W$20,INT((ROW()-14)/2),0)),"",OFFSET('9. METAS'!$W$20,INT((ROW()-14)/2),0)))</f>
        <v>50</v>
      </c>
      <c r="M64" s="632">
        <f ca="1">IF(MOD(ROW()-13,2)=0,IF(ISBLANK(OFFSET(#REF!,INT((ROW()-13)/2),0)),"",OFFSET(#REF!,INT((ROW()-13)/2),0)),IF(ISBLANK(OFFSET('9. METAS'!$X$20,INT((ROW()-14)/2),0)),"",OFFSET('9. METAS'!$X$20,INT((ROW()-14)/2),0)))</f>
        <v>50</v>
      </c>
      <c r="N64" s="685"/>
      <c r="O64" s="689"/>
      <c r="P64" s="691"/>
      <c r="Q64" s="83"/>
      <c r="R64" s="83"/>
      <c r="S64" s="83"/>
      <c r="T64" s="83"/>
      <c r="U64" s="83"/>
      <c r="V64" s="83"/>
      <c r="W64" s="83"/>
      <c r="X64" s="83"/>
      <c r="Y64" s="83"/>
      <c r="Z64" s="83"/>
    </row>
    <row r="65" spans="1:26" ht="15.75" customHeight="1">
      <c r="A65" s="83"/>
      <c r="B65" s="83"/>
      <c r="C65" s="641" t="str">
        <f ca="1">IF(ISBLANK(OFFSET('5. Pp (3 años)'!$C$46,INT((ROW()-13)/2),0)),"",OFFSET('5. Pp (3 años)'!$C$46,INT((ROW()-13)/2),0))</f>
        <v xml:space="preserve">Componente </v>
      </c>
      <c r="D65" s="643" t="str">
        <f ca="1">IF(ISBLANK(OFFSET('5. Pp (3 años)'!$D$46,INT((ROW()-13)/2),0)),"",OFFSET('5. Pp (3 años)'!$D$46,INT((ROW()-13)/2),0))</f>
        <v>3.1.1.1.7 Sanciones de la ciudanía que realiza u omite actos que alteran la paz pública aplicadas.</v>
      </c>
      <c r="E65" s="643" t="str">
        <f ca="1">IF(ISBLANK(OFFSET('5. Pp (3 años)'!$E$46,INT((ROW()-13)/2),0)),"",OFFSET('5. Pp (3 años)'!$E$46,INT((ROW()-13)/2),0))</f>
        <v>PSA: Porcentaje de sanciones aplicadas</v>
      </c>
      <c r="F65" s="645" t="str">
        <f ca="1">IF(ISBLANK(OFFSET('5. Pp (3 años)'!$K$46,INT((ROW()-13)/2),0)),"",OFFSET('5. Pp (3 años)'!$K$46,INT((ROW()-13)/2),0))</f>
        <v>Ascendente</v>
      </c>
      <c r="G65" s="646" t="str">
        <f ca="1">IF(ISBLANK(OFFSET('5. Pp (3 años)'!$H$46,INT((ROW()-13)/2),0)),"",OFFSET('5. Pp (3 años)'!$H$46,INT((ROW()-13)/2),0))</f>
        <v>Trimestral</v>
      </c>
      <c r="H65" s="648">
        <f ca="1">IF(ISBLANK(OFFSET('9. METAS'!$L$20,INT((ROW()-13)/2),0)),"",OFFSET('9. METAS'!$L$20,INT((ROW()-13)/2),0))</f>
        <v>19000</v>
      </c>
      <c r="I65" s="852"/>
      <c r="J65" s="630" t="e">
        <f ca="1">IF(MOD(ROW()-13,2)=0,IF(ISBLANK(OFFSET(#REF!,INT((ROW()-13)/2),0)),"",OFFSET(#REF!,INT((ROW()-13)/2),0)),IF(ISBLANK(OFFSET('9. METAS'!$U$20,INT((ROW()-14)/2),0)),"",OFFSET('9. METAS'!$U$20,INT((ROW()-14)/2),0)))</f>
        <v>#REF!</v>
      </c>
      <c r="K65" s="631" t="e">
        <f ca="1">IF(MOD(ROW()-13,2)=0,IF(ISBLANK(OFFSET(#REF!,INT((ROW()-13)/2),0)),"",OFFSET(#REF!,INT((ROW()-13)/2),0)),IF(ISBLANK(OFFSET('9. METAS'!$V$20,INT((ROW()-14)/2),0)),"",OFFSET('9. METAS'!$V$20,INT((ROW()-14)/2),0)))</f>
        <v>#REF!</v>
      </c>
      <c r="L65" s="631" t="e">
        <f ca="1">IF(MOD(ROW()-13,2)=0,IF(ISBLANK(OFFSET(#REF!,INT((ROW()-13)/2),0)),"",OFFSET(#REF!,INT((ROW()-13)/2),0)),IF(ISBLANK(OFFSET('9. METAS'!$W$20,INT((ROW()-14)/2),0)),"",OFFSET('9. METAS'!$W$20,INT((ROW()-14)/2),0)))</f>
        <v>#REF!</v>
      </c>
      <c r="M65" s="632" t="e">
        <f ca="1">IF(MOD(ROW()-13,2)=0,IF(ISBLANK(OFFSET(#REF!,INT((ROW()-13)/2),0)),"",OFFSET(#REF!,INT((ROW()-13)/2),0)),IF(ISBLANK(OFFSET('9. METAS'!$X$20,INT((ROW()-14)/2),0)),"",OFFSET('9. METAS'!$X$20,INT((ROW()-14)/2),0)))</f>
        <v>#REF!</v>
      </c>
      <c r="N65" s="684" t="str">
        <f ca="1">IFERROR(J65/J66,"ND")</f>
        <v>ND</v>
      </c>
      <c r="O65" s="688" t="str">
        <f ca="1">IFERROR(((J65)/H65),"ND")</f>
        <v>ND</v>
      </c>
      <c r="P65" s="847"/>
      <c r="Q65" s="83"/>
      <c r="R65" s="83"/>
      <c r="S65" s="83"/>
      <c r="T65" s="83"/>
      <c r="U65" s="83"/>
      <c r="V65" s="83"/>
      <c r="W65" s="83"/>
      <c r="X65" s="83"/>
      <c r="Y65" s="83"/>
      <c r="Z65" s="83"/>
    </row>
    <row r="66" spans="1:26" ht="15.75" customHeight="1">
      <c r="A66" s="83"/>
      <c r="B66" s="83"/>
      <c r="C66" s="642"/>
      <c r="D66" s="644"/>
      <c r="E66" s="644"/>
      <c r="F66" s="644"/>
      <c r="G66" s="647"/>
      <c r="H66" s="649"/>
      <c r="I66" s="651"/>
      <c r="J66" s="630">
        <f ca="1">IF(MOD(ROW()-13,2)=0,IF(ISBLANK(OFFSET(#REF!,INT((ROW()-13)/2),0)),"",OFFSET(#REF!,INT((ROW()-13)/2),0)),IF(ISBLANK(OFFSET('9. METAS'!$U$20,INT((ROW()-14)/2),0)),"",OFFSET('9. METAS'!$U$20,INT((ROW()-14)/2),0)))</f>
        <v>4750</v>
      </c>
      <c r="K66" s="631">
        <f ca="1">IF(MOD(ROW()-13,2)=0,IF(ISBLANK(OFFSET(#REF!,INT((ROW()-13)/2),0)),"",OFFSET(#REF!,INT((ROW()-13)/2),0)),IF(ISBLANK(OFFSET('9. METAS'!$V$20,INT((ROW()-14)/2),0)),"",OFFSET('9. METAS'!$V$20,INT((ROW()-14)/2),0)))</f>
        <v>4750</v>
      </c>
      <c r="L66" s="631">
        <f ca="1">IF(MOD(ROW()-13,2)=0,IF(ISBLANK(OFFSET(#REF!,INT((ROW()-13)/2),0)),"",OFFSET(#REF!,INT((ROW()-13)/2),0)),IF(ISBLANK(OFFSET('9. METAS'!$W$20,INT((ROW()-14)/2),0)),"",OFFSET('9. METAS'!$W$20,INT((ROW()-14)/2),0)))</f>
        <v>4750</v>
      </c>
      <c r="M66" s="632">
        <f ca="1">IF(MOD(ROW()-13,2)=0,IF(ISBLANK(OFFSET(#REF!,INT((ROW()-13)/2),0)),"",OFFSET(#REF!,INT((ROW()-13)/2),0)),IF(ISBLANK(OFFSET('9. METAS'!$X$20,INT((ROW()-14)/2),0)),"",OFFSET('9. METAS'!$X$20,INT((ROW()-14)/2),0)))</f>
        <v>4750</v>
      </c>
      <c r="N66" s="685"/>
      <c r="O66" s="689"/>
      <c r="P66" s="691"/>
      <c r="Q66" s="83"/>
      <c r="R66" s="83"/>
      <c r="S66" s="83"/>
      <c r="T66" s="83"/>
      <c r="U66" s="83"/>
      <c r="V66" s="83"/>
      <c r="W66" s="83"/>
      <c r="X66" s="83"/>
      <c r="Y66" s="83"/>
      <c r="Z66" s="83"/>
    </row>
    <row r="67" spans="1:26" ht="15.75" customHeight="1">
      <c r="A67" s="83"/>
      <c r="B67" s="83"/>
      <c r="C67" s="641" t="str">
        <f ca="1">IF(ISBLANK(OFFSET('5. Pp (3 años)'!$C$46,INT((ROW()-13)/2),0)),"",OFFSET('5. Pp (3 años)'!$C$46,INT((ROW()-13)/2),0))</f>
        <v>Actividad</v>
      </c>
      <c r="D67" s="643" t="str">
        <f ca="1">IF(ISBLANK(OFFSET('5. Pp (3 años)'!$D$46,INT((ROW()-13)/2),0)),"",OFFSET('5. Pp (3 años)'!$D$46,INT((ROW()-13)/2),0))</f>
        <v>3.1.1.1.7.1 Celebración de convenios a través de audiencias conciliatorias.</v>
      </c>
      <c r="E67" s="643" t="str">
        <f ca="1">IF(ISBLANK(OFFSET('5. Pp (3 años)'!$E$46,INT((ROW()-13)/2),0)),"",OFFSET('5. Pp (3 años)'!$E$46,INT((ROW()-13)/2),0))</f>
        <v xml:space="preserve">PCCC: Porcentaje de convenios conciliatorios celebrados.               </v>
      </c>
      <c r="F67" s="645" t="str">
        <f ca="1">IF(ISBLANK(OFFSET('5. Pp (3 años)'!$K$46,INT((ROW()-13)/2),0)),"",OFFSET('5. Pp (3 años)'!$K$46,INT((ROW()-13)/2),0))</f>
        <v>Ascendente</v>
      </c>
      <c r="G67" s="646" t="str">
        <f ca="1">IF(ISBLANK(OFFSET('5. Pp (3 años)'!$H$46,INT((ROW()-13)/2),0)),"",OFFSET('5. Pp (3 años)'!$H$46,INT((ROW()-13)/2),0))</f>
        <v>Trimestral</v>
      </c>
      <c r="H67" s="648">
        <f ca="1">IF(ISBLANK(OFFSET('9. METAS'!$L$20,INT((ROW()-13)/2),0)),"",OFFSET('9. METAS'!$L$20,INT((ROW()-13)/2),0))</f>
        <v>200</v>
      </c>
      <c r="I67" s="852"/>
      <c r="J67" s="630" t="e">
        <f ca="1">IF(MOD(ROW()-13,2)=0,IF(ISBLANK(OFFSET(#REF!,INT((ROW()-13)/2),0)),"",OFFSET(#REF!,INT((ROW()-13)/2),0)),IF(ISBLANK(OFFSET('9. METAS'!$U$20,INT((ROW()-14)/2),0)),"",OFFSET('9. METAS'!$U$20,INT((ROW()-14)/2),0)))</f>
        <v>#REF!</v>
      </c>
      <c r="K67" s="631" t="e">
        <f ca="1">IF(MOD(ROW()-13,2)=0,IF(ISBLANK(OFFSET(#REF!,INT((ROW()-13)/2),0)),"",OFFSET(#REF!,INT((ROW()-13)/2),0)),IF(ISBLANK(OFFSET('9. METAS'!$V$20,INT((ROW()-14)/2),0)),"",OFFSET('9. METAS'!$V$20,INT((ROW()-14)/2),0)))</f>
        <v>#REF!</v>
      </c>
      <c r="L67" s="631" t="e">
        <f ca="1">IF(MOD(ROW()-13,2)=0,IF(ISBLANK(OFFSET(#REF!,INT((ROW()-13)/2),0)),"",OFFSET(#REF!,INT((ROW()-13)/2),0)),IF(ISBLANK(OFFSET('9. METAS'!$W$20,INT((ROW()-14)/2),0)),"",OFFSET('9. METAS'!$W$20,INT((ROW()-14)/2),0)))</f>
        <v>#REF!</v>
      </c>
      <c r="M67" s="632" t="e">
        <f ca="1">IF(MOD(ROW()-13,2)=0,IF(ISBLANK(OFFSET(#REF!,INT((ROW()-13)/2),0)),"",OFFSET(#REF!,INT((ROW()-13)/2),0)),IF(ISBLANK(OFFSET('9. METAS'!$X$20,INT((ROW()-14)/2),0)),"",OFFSET('9. METAS'!$X$20,INT((ROW()-14)/2),0)))</f>
        <v>#REF!</v>
      </c>
      <c r="N67" s="684" t="str">
        <f ca="1">IFERROR(J67/J68,"ND")</f>
        <v>ND</v>
      </c>
      <c r="O67" s="688" t="str">
        <f ca="1">IFERROR(((J67)/H67),"ND")</f>
        <v>ND</v>
      </c>
      <c r="P67" s="847"/>
      <c r="Q67" s="83"/>
      <c r="R67" s="83"/>
      <c r="S67" s="83"/>
      <c r="T67" s="83"/>
      <c r="U67" s="83"/>
      <c r="V67" s="83"/>
      <c r="W67" s="83"/>
      <c r="X67" s="83"/>
      <c r="Y67" s="83"/>
      <c r="Z67" s="83"/>
    </row>
    <row r="68" spans="1:26" ht="15.75" customHeight="1">
      <c r="A68" s="83"/>
      <c r="B68" s="83"/>
      <c r="C68" s="642"/>
      <c r="D68" s="644"/>
      <c r="E68" s="644"/>
      <c r="F68" s="644"/>
      <c r="G68" s="647"/>
      <c r="H68" s="649"/>
      <c r="I68" s="651"/>
      <c r="J68" s="630">
        <f ca="1">IF(MOD(ROW()-13,2)=0,IF(ISBLANK(OFFSET(#REF!,INT((ROW()-13)/2),0)),"",OFFSET(#REF!,INT((ROW()-13)/2),0)),IF(ISBLANK(OFFSET('9. METAS'!$U$20,INT((ROW()-14)/2),0)),"",OFFSET('9. METAS'!$U$20,INT((ROW()-14)/2),0)))</f>
        <v>50</v>
      </c>
      <c r="K68" s="631">
        <f ca="1">IF(MOD(ROW()-13,2)=0,IF(ISBLANK(OFFSET(#REF!,INT((ROW()-13)/2),0)),"",OFFSET(#REF!,INT((ROW()-13)/2),0)),IF(ISBLANK(OFFSET('9. METAS'!$V$20,INT((ROW()-14)/2),0)),"",OFFSET('9. METAS'!$V$20,INT((ROW()-14)/2),0)))</f>
        <v>50</v>
      </c>
      <c r="L68" s="631">
        <f ca="1">IF(MOD(ROW()-13,2)=0,IF(ISBLANK(OFFSET(#REF!,INT((ROW()-13)/2),0)),"",OFFSET(#REF!,INT((ROW()-13)/2),0)),IF(ISBLANK(OFFSET('9. METAS'!$W$20,INT((ROW()-14)/2),0)),"",OFFSET('9. METAS'!$W$20,INT((ROW()-14)/2),0)))</f>
        <v>50</v>
      </c>
      <c r="M68" s="632">
        <f ca="1">IF(MOD(ROW()-13,2)=0,IF(ISBLANK(OFFSET(#REF!,INT((ROW()-13)/2),0)),"",OFFSET(#REF!,INT((ROW()-13)/2),0)),IF(ISBLANK(OFFSET('9. METAS'!$X$20,INT((ROW()-14)/2),0)),"",OFFSET('9. METAS'!$X$20,INT((ROW()-14)/2),0)))</f>
        <v>50</v>
      </c>
      <c r="N68" s="685"/>
      <c r="O68" s="689"/>
      <c r="P68" s="691"/>
      <c r="Q68" s="83"/>
      <c r="R68" s="83"/>
      <c r="S68" s="83"/>
      <c r="T68" s="83"/>
      <c r="U68" s="83"/>
      <c r="V68" s="83"/>
      <c r="W68" s="83"/>
      <c r="X68" s="83"/>
      <c r="Y68" s="83"/>
      <c r="Z68" s="83"/>
    </row>
    <row r="69" spans="1:26" ht="15.75" customHeight="1">
      <c r="A69" s="83"/>
      <c r="B69" s="83"/>
      <c r="C69" s="641" t="str">
        <f ca="1">IF(ISBLANK(OFFSET('5. Pp (3 años)'!$C$46,INT((ROW()-13)/2),0)),"",OFFSET('5. Pp (3 años)'!$C$46,INT((ROW()-13)/2),0))</f>
        <v>Actividad</v>
      </c>
      <c r="D69" s="643" t="str">
        <f ca="1">IF(ISBLANK(OFFSET('5. Pp (3 años)'!$D$46,INT((ROW()-13)/2),0)),"",OFFSET('5. Pp (3 años)'!$D$46,INT((ROW()-13)/2),0))</f>
        <v>3.1.1.1.7.2 Otorgamiento de asesorías psicológicas a menores infractores y sus familias.</v>
      </c>
      <c r="E69" s="643" t="str">
        <f ca="1">IF(ISBLANK(OFFSET('5. Pp (3 años)'!$E$46,INT((ROW()-13)/2),0)),"",OFFSET('5. Pp (3 años)'!$E$46,INT((ROW()-13)/2),0))</f>
        <v xml:space="preserve">PAPO: Porcentaje de asesorías psicológicas otorgadas.   </v>
      </c>
      <c r="F69" s="645" t="str">
        <f ca="1">IF(ISBLANK(OFFSET('5. Pp (3 años)'!$K$46,INT((ROW()-13)/2),0)),"",OFFSET('5. Pp (3 años)'!$K$46,INT((ROW()-13)/2),0))</f>
        <v>Ascendente</v>
      </c>
      <c r="G69" s="646" t="str">
        <f ca="1">IF(ISBLANK(OFFSET('5. Pp (3 años)'!$H$46,INT((ROW()-13)/2),0)),"",OFFSET('5. Pp (3 años)'!$H$46,INT((ROW()-13)/2),0))</f>
        <v>Trimestral</v>
      </c>
      <c r="H69" s="648">
        <f ca="1">IF(ISBLANK(OFFSET('9. METAS'!$L$20,INT((ROW()-13)/2),0)),"",OFFSET('9. METAS'!$L$20,INT((ROW()-13)/2),0))</f>
        <v>300</v>
      </c>
      <c r="I69" s="852"/>
      <c r="J69" s="630" t="e">
        <f ca="1">IF(MOD(ROW()-13,2)=0,IF(ISBLANK(OFFSET(#REF!,INT((ROW()-13)/2),0)),"",OFFSET(#REF!,INT((ROW()-13)/2),0)),IF(ISBLANK(OFFSET('9. METAS'!$U$20,INT((ROW()-14)/2),0)),"",OFFSET('9. METAS'!$U$20,INT((ROW()-14)/2),0)))</f>
        <v>#REF!</v>
      </c>
      <c r="K69" s="631" t="e">
        <f ca="1">IF(MOD(ROW()-13,2)=0,IF(ISBLANK(OFFSET(#REF!,INT((ROW()-13)/2),0)),"",OFFSET(#REF!,INT((ROW()-13)/2),0)),IF(ISBLANK(OFFSET('9. METAS'!$V$20,INT((ROW()-14)/2),0)),"",OFFSET('9. METAS'!$V$20,INT((ROW()-14)/2),0)))</f>
        <v>#REF!</v>
      </c>
      <c r="L69" s="631" t="e">
        <f ca="1">IF(MOD(ROW()-13,2)=0,IF(ISBLANK(OFFSET(#REF!,INT((ROW()-13)/2),0)),"",OFFSET(#REF!,INT((ROW()-13)/2),0)),IF(ISBLANK(OFFSET('9. METAS'!$W$20,INT((ROW()-14)/2),0)),"",OFFSET('9. METAS'!$W$20,INT((ROW()-14)/2),0)))</f>
        <v>#REF!</v>
      </c>
      <c r="M69" s="632" t="e">
        <f ca="1">IF(MOD(ROW()-13,2)=0,IF(ISBLANK(OFFSET(#REF!,INT((ROW()-13)/2),0)),"",OFFSET(#REF!,INT((ROW()-13)/2),0)),IF(ISBLANK(OFFSET('9. METAS'!$X$20,INT((ROW()-14)/2),0)),"",OFFSET('9. METAS'!$X$20,INT((ROW()-14)/2),0)))</f>
        <v>#REF!</v>
      </c>
      <c r="N69" s="684" t="str">
        <f ca="1">IFERROR(J69/J70,"ND")</f>
        <v>ND</v>
      </c>
      <c r="O69" s="688" t="str">
        <f ca="1">IFERROR(((J69)/H69),"ND")</f>
        <v>ND</v>
      </c>
      <c r="P69" s="847"/>
      <c r="Q69" s="83"/>
      <c r="R69" s="83"/>
      <c r="S69" s="83"/>
      <c r="T69" s="83"/>
      <c r="U69" s="83"/>
      <c r="V69" s="83"/>
      <c r="W69" s="83"/>
      <c r="X69" s="83"/>
      <c r="Y69" s="83"/>
      <c r="Z69" s="83"/>
    </row>
    <row r="70" spans="1:26" ht="15.75" customHeight="1">
      <c r="A70" s="83"/>
      <c r="B70" s="83"/>
      <c r="C70" s="642"/>
      <c r="D70" s="644"/>
      <c r="E70" s="644"/>
      <c r="F70" s="644"/>
      <c r="G70" s="647"/>
      <c r="H70" s="649"/>
      <c r="I70" s="651"/>
      <c r="J70" s="630">
        <f ca="1">IF(MOD(ROW()-13,2)=0,IF(ISBLANK(OFFSET(#REF!,INT((ROW()-13)/2),0)),"",OFFSET(#REF!,INT((ROW()-13)/2),0)),IF(ISBLANK(OFFSET('9. METAS'!$U$20,INT((ROW()-14)/2),0)),"",OFFSET('9. METAS'!$U$20,INT((ROW()-14)/2),0)))</f>
        <v>75</v>
      </c>
      <c r="K70" s="631">
        <f ca="1">IF(MOD(ROW()-13,2)=0,IF(ISBLANK(OFFSET(#REF!,INT((ROW()-13)/2),0)),"",OFFSET(#REF!,INT((ROW()-13)/2),0)),IF(ISBLANK(OFFSET('9. METAS'!$V$20,INT((ROW()-14)/2),0)),"",OFFSET('9. METAS'!$V$20,INT((ROW()-14)/2),0)))</f>
        <v>75</v>
      </c>
      <c r="L70" s="631">
        <f ca="1">IF(MOD(ROW()-13,2)=0,IF(ISBLANK(OFFSET(#REF!,INT((ROW()-13)/2),0)),"",OFFSET(#REF!,INT((ROW()-13)/2),0)),IF(ISBLANK(OFFSET('9. METAS'!$W$20,INT((ROW()-14)/2),0)),"",OFFSET('9. METAS'!$W$20,INT((ROW()-14)/2),0)))</f>
        <v>75</v>
      </c>
      <c r="M70" s="632">
        <f ca="1">IF(MOD(ROW()-13,2)=0,IF(ISBLANK(OFFSET(#REF!,INT((ROW()-13)/2),0)),"",OFFSET(#REF!,INT((ROW()-13)/2),0)),IF(ISBLANK(OFFSET('9. METAS'!$X$20,INT((ROW()-14)/2),0)),"",OFFSET('9. METAS'!$X$20,INT((ROW()-14)/2),0)))</f>
        <v>75</v>
      </c>
      <c r="N70" s="685"/>
      <c r="O70" s="689"/>
      <c r="P70" s="691"/>
      <c r="Q70" s="83"/>
      <c r="R70" s="83"/>
      <c r="S70" s="83"/>
      <c r="T70" s="83"/>
      <c r="U70" s="83"/>
      <c r="V70" s="83"/>
      <c r="W70" s="83"/>
      <c r="X70" s="83"/>
      <c r="Y70" s="83"/>
      <c r="Z70" s="83"/>
    </row>
    <row r="71" spans="1:26" ht="15.75" customHeight="1">
      <c r="A71" s="83"/>
      <c r="B71" s="83"/>
      <c r="C71" s="641" t="str">
        <f ca="1">IF(ISBLANK(OFFSET('5. Pp (3 años)'!$C$46,INT((ROW()-13)/2),0)),"",OFFSET('5. Pp (3 años)'!$C$46,INT((ROW()-13)/2),0))</f>
        <v>Actividad</v>
      </c>
      <c r="D71" s="643" t="str">
        <f ca="1">IF(ISBLANK(OFFSET('5. Pp (3 años)'!$D$46,INT((ROW()-13)/2),0)),"",OFFSET('5. Pp (3 años)'!$D$46,INT((ROW()-13)/2),0))</f>
        <v>3.1.1.1.7.3 Impartición de cursos de capacitación para el personal de la Dirección.</v>
      </c>
      <c r="E71" s="643" t="str">
        <f ca="1">IF(ISBLANK(OFFSET('5. Pp (3 años)'!$E$46,INT((ROW()-13)/2),0)),"",OFFSET('5. Pp (3 años)'!$E$46,INT((ROW()-13)/2),0))</f>
        <v>PACI: Porcentaje de cursos de capacitación impartidos.</v>
      </c>
      <c r="F71" s="645" t="str">
        <f ca="1">IF(ISBLANK(OFFSET('5. Pp (3 años)'!$K$46,INT((ROW()-13)/2),0)),"",OFFSET('5. Pp (3 años)'!$K$46,INT((ROW()-13)/2),0))</f>
        <v>Ascedente</v>
      </c>
      <c r="G71" s="646" t="str">
        <f ca="1">IF(ISBLANK(OFFSET('5. Pp (3 años)'!$H$46,INT((ROW()-13)/2),0)),"",OFFSET('5. Pp (3 años)'!$H$46,INT((ROW()-13)/2),0))</f>
        <v>Trimestral</v>
      </c>
      <c r="H71" s="648">
        <f ca="1">IF(ISBLANK(OFFSET('9. METAS'!$L$20,INT((ROW()-13)/2),0)),"",OFFSET('9. METAS'!$L$20,INT((ROW()-13)/2),0))</f>
        <v>6</v>
      </c>
      <c r="I71" s="852"/>
      <c r="J71" s="630" t="e">
        <f ca="1">IF(MOD(ROW()-13,2)=0,IF(ISBLANK(OFFSET(#REF!,INT((ROW()-13)/2),0)),"",OFFSET(#REF!,INT((ROW()-13)/2),0)),IF(ISBLANK(OFFSET('9. METAS'!$U$20,INT((ROW()-14)/2),0)),"",OFFSET('9. METAS'!$U$20,INT((ROW()-14)/2),0)))</f>
        <v>#REF!</v>
      </c>
      <c r="K71" s="631" t="e">
        <f ca="1">IF(MOD(ROW()-13,2)=0,IF(ISBLANK(OFFSET(#REF!,INT((ROW()-13)/2),0)),"",OFFSET(#REF!,INT((ROW()-13)/2),0)),IF(ISBLANK(OFFSET('9. METAS'!$V$20,INT((ROW()-14)/2),0)),"",OFFSET('9. METAS'!$V$20,INT((ROW()-14)/2),0)))</f>
        <v>#REF!</v>
      </c>
      <c r="L71" s="631" t="e">
        <f ca="1">IF(MOD(ROW()-13,2)=0,IF(ISBLANK(OFFSET(#REF!,INT((ROW()-13)/2),0)),"",OFFSET(#REF!,INT((ROW()-13)/2),0)),IF(ISBLANK(OFFSET('9. METAS'!$W$20,INT((ROW()-14)/2),0)),"",OFFSET('9. METAS'!$W$20,INT((ROW()-14)/2),0)))</f>
        <v>#REF!</v>
      </c>
      <c r="M71" s="632" t="e">
        <f ca="1">IF(MOD(ROW()-13,2)=0,IF(ISBLANK(OFFSET(#REF!,INT((ROW()-13)/2),0)),"",OFFSET(#REF!,INT((ROW()-13)/2),0)),IF(ISBLANK(OFFSET('9. METAS'!$X$20,INT((ROW()-14)/2),0)),"",OFFSET('9. METAS'!$X$20,INT((ROW()-14)/2),0)))</f>
        <v>#REF!</v>
      </c>
      <c r="N71" s="684" t="str">
        <f ca="1">IFERROR(J71/J72,"ND")</f>
        <v>ND</v>
      </c>
      <c r="O71" s="688" t="str">
        <f ca="1">IFERROR(((J71)/H71),"ND")</f>
        <v>ND</v>
      </c>
      <c r="P71" s="847"/>
      <c r="Q71" s="83"/>
      <c r="R71" s="83"/>
      <c r="S71" s="83"/>
      <c r="T71" s="83"/>
      <c r="U71" s="83"/>
      <c r="V71" s="83"/>
      <c r="W71" s="83"/>
      <c r="X71" s="83"/>
      <c r="Y71" s="83"/>
      <c r="Z71" s="83"/>
    </row>
    <row r="72" spans="1:26" ht="15.75" customHeight="1">
      <c r="A72" s="83"/>
      <c r="B72" s="83"/>
      <c r="C72" s="642"/>
      <c r="D72" s="644"/>
      <c r="E72" s="644"/>
      <c r="F72" s="644"/>
      <c r="G72" s="647"/>
      <c r="H72" s="649"/>
      <c r="I72" s="651"/>
      <c r="J72" s="630">
        <f ca="1">IF(MOD(ROW()-13,2)=0,IF(ISBLANK(OFFSET(#REF!,INT((ROW()-13)/2),0)),"",OFFSET(#REF!,INT((ROW()-13)/2),0)),IF(ISBLANK(OFFSET('9. METAS'!$U$20,INT((ROW()-14)/2),0)),"",OFFSET('9. METAS'!$U$20,INT((ROW()-14)/2),0)))</f>
        <v>2</v>
      </c>
      <c r="K72" s="631">
        <f ca="1">IF(MOD(ROW()-13,2)=0,IF(ISBLANK(OFFSET(#REF!,INT((ROW()-13)/2),0)),"",OFFSET(#REF!,INT((ROW()-13)/2),0)),IF(ISBLANK(OFFSET('9. METAS'!$V$20,INT((ROW()-14)/2),0)),"",OFFSET('9. METAS'!$V$20,INT((ROW()-14)/2),0)))</f>
        <v>1</v>
      </c>
      <c r="L72" s="631">
        <f ca="1">IF(MOD(ROW()-13,2)=0,IF(ISBLANK(OFFSET(#REF!,INT((ROW()-13)/2),0)),"",OFFSET(#REF!,INT((ROW()-13)/2),0)),IF(ISBLANK(OFFSET('9. METAS'!$W$20,INT((ROW()-14)/2),0)),"",OFFSET('9. METAS'!$W$20,INT((ROW()-14)/2),0)))</f>
        <v>2</v>
      </c>
      <c r="M72" s="632">
        <f ca="1">IF(MOD(ROW()-13,2)=0,IF(ISBLANK(OFFSET(#REF!,INT((ROW()-13)/2),0)),"",OFFSET(#REF!,INT((ROW()-13)/2),0)),IF(ISBLANK(OFFSET('9. METAS'!$X$20,INT((ROW()-14)/2),0)),"",OFFSET('9. METAS'!$X$20,INT((ROW()-14)/2),0)))</f>
        <v>1</v>
      </c>
      <c r="N72" s="685"/>
      <c r="O72" s="689"/>
      <c r="P72" s="691"/>
      <c r="Q72" s="83"/>
      <c r="R72" s="83"/>
      <c r="S72" s="83"/>
      <c r="T72" s="83"/>
      <c r="U72" s="83"/>
      <c r="V72" s="83"/>
      <c r="W72" s="83"/>
      <c r="X72" s="83"/>
      <c r="Y72" s="83"/>
      <c r="Z72" s="83"/>
    </row>
    <row r="73" spans="1:26" ht="15.75" customHeight="1">
      <c r="A73" s="83"/>
      <c r="B73" s="83"/>
      <c r="C73" s="641" t="str">
        <f ca="1">IF(ISBLANK(OFFSET('5. Pp (3 años)'!$C$46,INT((ROW()-13)/2),0)),"",OFFSET('5. Pp (3 años)'!$C$46,INT((ROW()-13)/2),0))</f>
        <v>Actividad</v>
      </c>
      <c r="D73" s="643" t="str">
        <f ca="1">IF(ISBLANK(OFFSET('5. Pp (3 años)'!$D$46,INT((ROW()-13)/2),0)),"",OFFSET('5. Pp (3 años)'!$D$46,INT((ROW()-13)/2),0))</f>
        <v>3.1.1.1.7.4 Realización de Talleres para familias de menores infractores.</v>
      </c>
      <c r="E73" s="643" t="str">
        <f ca="1">IF(ISBLANK(OFFSET('5. Pp (3 años)'!$E$46,INT((ROW()-13)/2),0)),"",OFFSET('5. Pp (3 años)'!$E$46,INT((ROW()-13)/2),0))</f>
        <v xml:space="preserve">PTFR: Porcentaje de Talleres para familias realizados.         </v>
      </c>
      <c r="F73" s="645" t="str">
        <f ca="1">IF(ISBLANK(OFFSET('5. Pp (3 años)'!$K$46,INT((ROW()-13)/2),0)),"",OFFSET('5. Pp (3 años)'!$K$46,INT((ROW()-13)/2),0))</f>
        <v>Ascedente</v>
      </c>
      <c r="G73" s="646" t="str">
        <f ca="1">IF(ISBLANK(OFFSET('5. Pp (3 años)'!$H$46,INT((ROW()-13)/2),0)),"",OFFSET('5. Pp (3 años)'!$H$46,INT((ROW()-13)/2),0))</f>
        <v>Trimestral</v>
      </c>
      <c r="H73" s="648">
        <f ca="1">IF(ISBLANK(OFFSET('9. METAS'!$L$20,INT((ROW()-13)/2),0)),"",OFFSET('9. METAS'!$L$20,INT((ROW()-13)/2),0))</f>
        <v>4</v>
      </c>
      <c r="I73" s="852"/>
      <c r="J73" s="630" t="e">
        <f ca="1">IF(MOD(ROW()-13,2)=0,IF(ISBLANK(OFFSET(#REF!,INT((ROW()-13)/2),0)),"",OFFSET(#REF!,INT((ROW()-13)/2),0)),IF(ISBLANK(OFFSET('9. METAS'!$U$20,INT((ROW()-14)/2),0)),"",OFFSET('9. METAS'!$U$20,INT((ROW()-14)/2),0)))</f>
        <v>#REF!</v>
      </c>
      <c r="K73" s="631" t="e">
        <f ca="1">IF(MOD(ROW()-13,2)=0,IF(ISBLANK(OFFSET(#REF!,INT((ROW()-13)/2),0)),"",OFFSET(#REF!,INT((ROW()-13)/2),0)),IF(ISBLANK(OFFSET('9. METAS'!$V$20,INT((ROW()-14)/2),0)),"",OFFSET('9. METAS'!$V$20,INT((ROW()-14)/2),0)))</f>
        <v>#REF!</v>
      </c>
      <c r="L73" s="631" t="e">
        <f ca="1">IF(MOD(ROW()-13,2)=0,IF(ISBLANK(OFFSET(#REF!,INT((ROW()-13)/2),0)),"",OFFSET(#REF!,INT((ROW()-13)/2),0)),IF(ISBLANK(OFFSET('9. METAS'!$W$20,INT((ROW()-14)/2),0)),"",OFFSET('9. METAS'!$W$20,INT((ROW()-14)/2),0)))</f>
        <v>#REF!</v>
      </c>
      <c r="M73" s="632" t="e">
        <f ca="1">IF(MOD(ROW()-13,2)=0,IF(ISBLANK(OFFSET(#REF!,INT((ROW()-13)/2),0)),"",OFFSET(#REF!,INT((ROW()-13)/2),0)),IF(ISBLANK(OFFSET('9. METAS'!$X$20,INT((ROW()-14)/2),0)),"",OFFSET('9. METAS'!$X$20,INT((ROW()-14)/2),0)))</f>
        <v>#REF!</v>
      </c>
      <c r="N73" s="684" t="str">
        <f ca="1">IFERROR(J73/J74,"ND")</f>
        <v>ND</v>
      </c>
      <c r="O73" s="688" t="str">
        <f ca="1">IFERROR(((J73)/H73),"ND")</f>
        <v>ND</v>
      </c>
      <c r="P73" s="847"/>
      <c r="Q73" s="83"/>
      <c r="R73" s="83"/>
      <c r="S73" s="83"/>
      <c r="T73" s="83"/>
      <c r="U73" s="83"/>
      <c r="V73" s="83"/>
      <c r="W73" s="83"/>
      <c r="X73" s="83"/>
      <c r="Y73" s="83"/>
      <c r="Z73" s="83"/>
    </row>
    <row r="74" spans="1:26" ht="15.75" customHeight="1">
      <c r="A74" s="83"/>
      <c r="B74" s="83"/>
      <c r="C74" s="642"/>
      <c r="D74" s="644"/>
      <c r="E74" s="644"/>
      <c r="F74" s="644"/>
      <c r="G74" s="647"/>
      <c r="H74" s="649"/>
      <c r="I74" s="651"/>
      <c r="J74" s="630">
        <f ca="1">IF(MOD(ROW()-13,2)=0,IF(ISBLANK(OFFSET(#REF!,INT((ROW()-13)/2),0)),"",OFFSET(#REF!,INT((ROW()-13)/2),0)),IF(ISBLANK(OFFSET('9. METAS'!$U$20,INT((ROW()-14)/2),0)),"",OFFSET('9. METAS'!$U$20,INT((ROW()-14)/2),0)))</f>
        <v>1</v>
      </c>
      <c r="K74" s="631">
        <f ca="1">IF(MOD(ROW()-13,2)=0,IF(ISBLANK(OFFSET(#REF!,INT((ROW()-13)/2),0)),"",OFFSET(#REF!,INT((ROW()-13)/2),0)),IF(ISBLANK(OFFSET('9. METAS'!$V$20,INT((ROW()-14)/2),0)),"",OFFSET('9. METAS'!$V$20,INT((ROW()-14)/2),0)))</f>
        <v>1</v>
      </c>
      <c r="L74" s="631">
        <f ca="1">IF(MOD(ROW()-13,2)=0,IF(ISBLANK(OFFSET(#REF!,INT((ROW()-13)/2),0)),"",OFFSET(#REF!,INT((ROW()-13)/2),0)),IF(ISBLANK(OFFSET('9. METAS'!$W$20,INT((ROW()-14)/2),0)),"",OFFSET('9. METAS'!$W$20,INT((ROW()-14)/2),0)))</f>
        <v>1</v>
      </c>
      <c r="M74" s="632">
        <f ca="1">IF(MOD(ROW()-13,2)=0,IF(ISBLANK(OFFSET(#REF!,INT((ROW()-13)/2),0)),"",OFFSET(#REF!,INT((ROW()-13)/2),0)),IF(ISBLANK(OFFSET('9. METAS'!$X$20,INT((ROW()-14)/2),0)),"",OFFSET('9. METAS'!$X$20,INT((ROW()-14)/2),0)))</f>
        <v>1</v>
      </c>
      <c r="N74" s="685"/>
      <c r="O74" s="689"/>
      <c r="P74" s="691"/>
      <c r="Q74" s="83"/>
      <c r="R74" s="83"/>
      <c r="S74" s="83"/>
      <c r="T74" s="83"/>
      <c r="U74" s="83"/>
      <c r="V74" s="83"/>
      <c r="W74" s="83"/>
      <c r="X74" s="83"/>
      <c r="Y74" s="83"/>
      <c r="Z74" s="83"/>
    </row>
    <row r="75" spans="1:26" ht="15.75" customHeight="1">
      <c r="A75" s="83"/>
      <c r="B75" s="83"/>
      <c r="C75" s="641" t="str">
        <f ca="1">IF(ISBLANK(OFFSET('5. Pp (3 años)'!$C$46,INT((ROW()-13)/2),0)),"",OFFSET('5. Pp (3 años)'!$C$46,INT((ROW()-13)/2),0))</f>
        <v>Componente</v>
      </c>
      <c r="D75" s="643" t="str">
        <f ca="1">IF(ISBLANK(OFFSET('5. Pp (3 años)'!$D$46,INT((ROW()-13)/2),0)),"",OFFSET('5. Pp (3 años)'!$D$46,INT((ROW()-13)/2),0))</f>
        <v>3.1.1.1.8 Supervisión de guarda y custodia de ciudadanos que infringen el Reglamento de Justicia Cívica realizada</v>
      </c>
      <c r="E75" s="643" t="str">
        <f ca="1">IF(ISBLANK(OFFSET('5. Pp (3 años)'!$E$46,INT((ROW()-13)/2),0)),"",OFFSET('5. Pp (3 años)'!$E$46,INT((ROW()-13)/2),0))</f>
        <v>PSA: Porcentaje de supervisiones aplicadas.</v>
      </c>
      <c r="F75" s="645" t="str">
        <f ca="1">IF(ISBLANK(OFFSET('5. Pp (3 años)'!$K$46,INT((ROW()-13)/2),0)),"",OFFSET('5. Pp (3 años)'!$K$46,INT((ROW()-13)/2),0))</f>
        <v>Ascendente</v>
      </c>
      <c r="G75" s="646" t="str">
        <f ca="1">IF(ISBLANK(OFFSET('5. Pp (3 años)'!$H$46,INT((ROW()-13)/2),0)),"",OFFSET('5. Pp (3 años)'!$H$46,INT((ROW()-13)/2),0))</f>
        <v>Trimestral</v>
      </c>
      <c r="H75" s="648">
        <f ca="1">IF(ISBLANK(OFFSET('9. METAS'!$L$20,INT((ROW()-13)/2),0)),"",OFFSET('9. METAS'!$L$20,INT((ROW()-13)/2),0))</f>
        <v>23666</v>
      </c>
      <c r="I75" s="852"/>
      <c r="J75" s="630" t="e">
        <f ca="1">IF(MOD(ROW()-13,2)=0,IF(ISBLANK(OFFSET(#REF!,INT((ROW()-13)/2),0)),"",OFFSET(#REF!,INT((ROW()-13)/2),0)),IF(ISBLANK(OFFSET('9. METAS'!$U$20,INT((ROW()-14)/2),0)),"",OFFSET('9. METAS'!$U$20,INT((ROW()-14)/2),0)))</f>
        <v>#REF!</v>
      </c>
      <c r="K75" s="631" t="e">
        <f ca="1">IF(MOD(ROW()-13,2)=0,IF(ISBLANK(OFFSET(#REF!,INT((ROW()-13)/2),0)),"",OFFSET(#REF!,INT((ROW()-13)/2),0)),IF(ISBLANK(OFFSET('9. METAS'!$V$20,INT((ROW()-14)/2),0)),"",OFFSET('9. METAS'!$V$20,INT((ROW()-14)/2),0)))</f>
        <v>#REF!</v>
      </c>
      <c r="L75" s="631" t="e">
        <f ca="1">IF(MOD(ROW()-13,2)=0,IF(ISBLANK(OFFSET(#REF!,INT((ROW()-13)/2),0)),"",OFFSET(#REF!,INT((ROW()-13)/2),0)),IF(ISBLANK(OFFSET('9. METAS'!$W$20,INT((ROW()-14)/2),0)),"",OFFSET('9. METAS'!$W$20,INT((ROW()-14)/2),0)))</f>
        <v>#REF!</v>
      </c>
      <c r="M75" s="632" t="e">
        <f ca="1">IF(MOD(ROW()-13,2)=0,IF(ISBLANK(OFFSET(#REF!,INT((ROW()-13)/2),0)),"",OFFSET(#REF!,INT((ROW()-13)/2),0)),IF(ISBLANK(OFFSET('9. METAS'!$X$20,INT((ROW()-14)/2),0)),"",OFFSET('9. METAS'!$X$20,INT((ROW()-14)/2),0)))</f>
        <v>#REF!</v>
      </c>
      <c r="N75" s="684" t="str">
        <f ca="1">IFERROR(J75/J76,"ND")</f>
        <v>ND</v>
      </c>
      <c r="O75" s="688" t="str">
        <f ca="1">IFERROR(((J75)/H75),"ND")</f>
        <v>ND</v>
      </c>
      <c r="P75" s="847"/>
      <c r="Q75" s="83"/>
      <c r="R75" s="83"/>
      <c r="S75" s="83"/>
      <c r="T75" s="83"/>
      <c r="U75" s="83"/>
      <c r="V75" s="83"/>
      <c r="W75" s="83"/>
      <c r="X75" s="83"/>
      <c r="Y75" s="83"/>
      <c r="Z75" s="83"/>
    </row>
    <row r="76" spans="1:26" ht="15.75" customHeight="1">
      <c r="A76" s="83"/>
      <c r="B76" s="83"/>
      <c r="C76" s="642"/>
      <c r="D76" s="644"/>
      <c r="E76" s="644"/>
      <c r="F76" s="644"/>
      <c r="G76" s="647"/>
      <c r="H76" s="649"/>
      <c r="I76" s="651"/>
      <c r="J76" s="630">
        <f ca="1">IF(MOD(ROW()-13,2)=0,IF(ISBLANK(OFFSET(#REF!,INT((ROW()-13)/2),0)),"",OFFSET(#REF!,INT((ROW()-13)/2),0)),IF(ISBLANK(OFFSET('9. METAS'!$U$20,INT((ROW()-14)/2),0)),"",OFFSET('9. METAS'!$U$20,INT((ROW()-14)/2),0)))</f>
        <v>5916</v>
      </c>
      <c r="K76" s="631">
        <f ca="1">IF(MOD(ROW()-13,2)=0,IF(ISBLANK(OFFSET(#REF!,INT((ROW()-13)/2),0)),"",OFFSET(#REF!,INT((ROW()-13)/2),0)),IF(ISBLANK(OFFSET('9. METAS'!$V$20,INT((ROW()-14)/2),0)),"",OFFSET('9. METAS'!$V$20,INT((ROW()-14)/2),0)))</f>
        <v>5916</v>
      </c>
      <c r="L76" s="631">
        <f ca="1">IF(MOD(ROW()-13,2)=0,IF(ISBLANK(OFFSET(#REF!,INT((ROW()-13)/2),0)),"",OFFSET(#REF!,INT((ROW()-13)/2),0)),IF(ISBLANK(OFFSET('9. METAS'!$W$20,INT((ROW()-14)/2),0)),"",OFFSET('9. METAS'!$W$20,INT((ROW()-14)/2),0)))</f>
        <v>5917</v>
      </c>
      <c r="M76" s="632">
        <f ca="1">IF(MOD(ROW()-13,2)=0,IF(ISBLANK(OFFSET(#REF!,INT((ROW()-13)/2),0)),"",OFFSET(#REF!,INT((ROW()-13)/2),0)),IF(ISBLANK(OFFSET('9. METAS'!$X$20,INT((ROW()-14)/2),0)),"",OFFSET('9. METAS'!$X$20,INT((ROW()-14)/2),0)))</f>
        <v>5917</v>
      </c>
      <c r="N76" s="685"/>
      <c r="O76" s="689"/>
      <c r="P76" s="691"/>
      <c r="Q76" s="83"/>
      <c r="R76" s="83"/>
      <c r="S76" s="83"/>
      <c r="T76" s="83"/>
      <c r="U76" s="83"/>
      <c r="V76" s="83"/>
      <c r="W76" s="83"/>
      <c r="X76" s="83"/>
      <c r="Y76" s="83"/>
      <c r="Z76" s="83"/>
    </row>
    <row r="77" spans="1:26" ht="15.75" customHeight="1">
      <c r="A77" s="83"/>
      <c r="B77" s="83"/>
      <c r="C77" s="641" t="str">
        <f ca="1">IF(ISBLANK(OFFSET('5. Pp (3 años)'!$C$46,INT((ROW()-13)/2),0)),"",OFFSET('5. Pp (3 años)'!$C$46,INT((ROW()-13)/2),0))</f>
        <v>Actividad</v>
      </c>
      <c r="D77" s="643" t="str">
        <f ca="1">IF(ISBLANK(OFFSET('5. Pp (3 años)'!$D$46,INT((ROW()-13)/2),0)),"",OFFSET('5. Pp (3 años)'!$D$46,INT((ROW()-13)/2),0))</f>
        <v>3.1.1.1.8.1 Supervisión de la integridad de los infractores</v>
      </c>
      <c r="E77" s="643" t="str">
        <f ca="1">IF(ISBLANK(OFFSET('5. Pp (3 años)'!$E$46,INT((ROW()-13)/2),0)),"",OFFSET('5. Pp (3 años)'!$E$46,INT((ROW()-13)/2),0))</f>
        <v>PIA: Porcentaje de Incidencias Atendidas.</v>
      </c>
      <c r="F77" s="645" t="str">
        <f ca="1">IF(ISBLANK(OFFSET('5. Pp (3 años)'!$K$46,INT((ROW()-13)/2),0)),"",OFFSET('5. Pp (3 años)'!$K$46,INT((ROW()-13)/2),0))</f>
        <v>Ascendente</v>
      </c>
      <c r="G77" s="646" t="str">
        <f ca="1">IF(ISBLANK(OFFSET('5. Pp (3 años)'!$H$46,INT((ROW()-13)/2),0)),"",OFFSET('5. Pp (3 años)'!$H$46,INT((ROW()-13)/2),0))</f>
        <v>Trimestral</v>
      </c>
      <c r="H77" s="648">
        <f ca="1">IF(ISBLANK(OFFSET('9. METAS'!$L$20,INT((ROW()-13)/2),0)),"",OFFSET('9. METAS'!$L$20,INT((ROW()-13)/2),0))</f>
        <v>12</v>
      </c>
      <c r="I77" s="852"/>
      <c r="J77" s="630" t="e">
        <f ca="1">IF(MOD(ROW()-13,2)=0,IF(ISBLANK(OFFSET(#REF!,INT((ROW()-13)/2),0)),"",OFFSET(#REF!,INT((ROW()-13)/2),0)),IF(ISBLANK(OFFSET('9. METAS'!$U$20,INT((ROW()-14)/2),0)),"",OFFSET('9. METAS'!$U$20,INT((ROW()-14)/2),0)))</f>
        <v>#REF!</v>
      </c>
      <c r="K77" s="631" t="e">
        <f ca="1">IF(MOD(ROW()-13,2)=0,IF(ISBLANK(OFFSET(#REF!,INT((ROW()-13)/2),0)),"",OFFSET(#REF!,INT((ROW()-13)/2),0)),IF(ISBLANK(OFFSET('9. METAS'!$V$20,INT((ROW()-14)/2),0)),"",OFFSET('9. METAS'!$V$20,INT((ROW()-14)/2),0)))</f>
        <v>#REF!</v>
      </c>
      <c r="L77" s="631" t="e">
        <f ca="1">IF(MOD(ROW()-13,2)=0,IF(ISBLANK(OFFSET(#REF!,INT((ROW()-13)/2),0)),"",OFFSET(#REF!,INT((ROW()-13)/2),0)),IF(ISBLANK(OFFSET('9. METAS'!$W$20,INT((ROW()-14)/2),0)),"",OFFSET('9. METAS'!$W$20,INT((ROW()-14)/2),0)))</f>
        <v>#REF!</v>
      </c>
      <c r="M77" s="632" t="e">
        <f ca="1">IF(MOD(ROW()-13,2)=0,IF(ISBLANK(OFFSET(#REF!,INT((ROW()-13)/2),0)),"",OFFSET(#REF!,INT((ROW()-13)/2),0)),IF(ISBLANK(OFFSET('9. METAS'!$X$20,INT((ROW()-14)/2),0)),"",OFFSET('9. METAS'!$X$20,INT((ROW()-14)/2),0)))</f>
        <v>#REF!</v>
      </c>
      <c r="N77" s="684" t="str">
        <f ca="1">IFERROR(J77/J78,"ND")</f>
        <v>ND</v>
      </c>
      <c r="O77" s="688" t="str">
        <f ca="1">IFERROR(((J77)/H77),"ND")</f>
        <v>ND</v>
      </c>
      <c r="P77" s="847"/>
      <c r="Q77" s="83"/>
      <c r="R77" s="83"/>
      <c r="S77" s="83"/>
      <c r="T77" s="83"/>
      <c r="U77" s="83"/>
      <c r="V77" s="83"/>
      <c r="W77" s="83"/>
      <c r="X77" s="83"/>
      <c r="Y77" s="83"/>
      <c r="Z77" s="83"/>
    </row>
    <row r="78" spans="1:26" ht="15.75" customHeight="1">
      <c r="A78" s="83"/>
      <c r="B78" s="83"/>
      <c r="C78" s="642"/>
      <c r="D78" s="644"/>
      <c r="E78" s="644"/>
      <c r="F78" s="644"/>
      <c r="G78" s="647"/>
      <c r="H78" s="649"/>
      <c r="I78" s="651"/>
      <c r="J78" s="630">
        <f ca="1">IF(MOD(ROW()-13,2)=0,IF(ISBLANK(OFFSET(#REF!,INT((ROW()-13)/2),0)),"",OFFSET(#REF!,INT((ROW()-13)/2),0)),IF(ISBLANK(OFFSET('9. METAS'!$U$20,INT((ROW()-14)/2),0)),"",OFFSET('9. METAS'!$U$20,INT((ROW()-14)/2),0)))</f>
        <v>3</v>
      </c>
      <c r="K78" s="631">
        <f ca="1">IF(MOD(ROW()-13,2)=0,IF(ISBLANK(OFFSET(#REF!,INT((ROW()-13)/2),0)),"",OFFSET(#REF!,INT((ROW()-13)/2),0)),IF(ISBLANK(OFFSET('9. METAS'!$V$20,INT((ROW()-14)/2),0)),"",OFFSET('9. METAS'!$V$20,INT((ROW()-14)/2),0)))</f>
        <v>3</v>
      </c>
      <c r="L78" s="631">
        <f ca="1">IF(MOD(ROW()-13,2)=0,IF(ISBLANK(OFFSET(#REF!,INT((ROW()-13)/2),0)),"",OFFSET(#REF!,INT((ROW()-13)/2),0)),IF(ISBLANK(OFFSET('9. METAS'!$W$20,INT((ROW()-14)/2),0)),"",OFFSET('9. METAS'!$W$20,INT((ROW()-14)/2),0)))</f>
        <v>3</v>
      </c>
      <c r="M78" s="632">
        <f ca="1">IF(MOD(ROW()-13,2)=0,IF(ISBLANK(OFFSET(#REF!,INT((ROW()-13)/2),0)),"",OFFSET(#REF!,INT((ROW()-13)/2),0)),IF(ISBLANK(OFFSET('9. METAS'!$X$20,INT((ROW()-14)/2),0)),"",OFFSET('9. METAS'!$X$20,INT((ROW()-14)/2),0)))</f>
        <v>3</v>
      </c>
      <c r="N78" s="685"/>
      <c r="O78" s="689"/>
      <c r="P78" s="691"/>
      <c r="Q78" s="83"/>
      <c r="R78" s="83"/>
      <c r="S78" s="83"/>
      <c r="T78" s="83"/>
      <c r="U78" s="83"/>
      <c r="V78" s="83"/>
      <c r="W78" s="83"/>
      <c r="X78" s="83"/>
      <c r="Y78" s="83"/>
      <c r="Z78" s="83"/>
    </row>
    <row r="79" spans="1:26" ht="15.75" customHeight="1">
      <c r="A79" s="83"/>
      <c r="B79" s="83"/>
      <c r="C79" s="641" t="str">
        <f ca="1">IF(ISBLANK(OFFSET('5. Pp (3 años)'!$C$46,INT((ROW()-13)/2),0)),"",OFFSET('5. Pp (3 años)'!$C$46,INT((ROW()-13)/2),0))</f>
        <v>Actividad</v>
      </c>
      <c r="D79" s="643" t="str">
        <f ca="1">IF(ISBLANK(OFFSET('5. Pp (3 años)'!$D$46,INT((ROW()-13)/2),0)),"",OFFSET('5. Pp (3 años)'!$D$46,INT((ROW()-13)/2),0))</f>
        <v>3.1.1.1.8.2 Conservación y mantenimiento de equipos del Centro Retencion.</v>
      </c>
      <c r="E79" s="643" t="str">
        <f ca="1">IF(ISBLANK(OFFSET('5. Pp (3 años)'!$E$46,INT((ROW()-13)/2),0)),"",OFFSET('5. Pp (3 años)'!$E$46,INT((ROW()-13)/2),0))</f>
        <v>PEC: Porcentaje de Equipo Conservado.</v>
      </c>
      <c r="F79" s="645" t="str">
        <f ca="1">IF(ISBLANK(OFFSET('5. Pp (3 años)'!$K$46,INT((ROW()-13)/2),0)),"",OFFSET('5. Pp (3 años)'!$K$46,INT((ROW()-13)/2),0))</f>
        <v>Ascendente</v>
      </c>
      <c r="G79" s="646" t="str">
        <f ca="1">IF(ISBLANK(OFFSET('5. Pp (3 años)'!$H$46,INT((ROW()-13)/2),0)),"",OFFSET('5. Pp (3 años)'!$H$46,INT((ROW()-13)/2),0))</f>
        <v>Trimestral</v>
      </c>
      <c r="H79" s="648">
        <f ca="1">IF(ISBLANK(OFFSET('9. METAS'!$L$20,INT((ROW()-13)/2),0)),"",OFFSET('9. METAS'!$L$20,INT((ROW()-13)/2),0))</f>
        <v>7</v>
      </c>
      <c r="I79" s="852"/>
      <c r="J79" s="630" t="e">
        <f ca="1">IF(MOD(ROW()-13,2)=0,IF(ISBLANK(OFFSET(#REF!,INT((ROW()-13)/2),0)),"",OFFSET(#REF!,INT((ROW()-13)/2),0)),IF(ISBLANK(OFFSET('9. METAS'!$U$20,INT((ROW()-14)/2),0)),"",OFFSET('9. METAS'!$U$20,INT((ROW()-14)/2),0)))</f>
        <v>#REF!</v>
      </c>
      <c r="K79" s="631" t="e">
        <f ca="1">IF(MOD(ROW()-13,2)=0,IF(ISBLANK(OFFSET(#REF!,INT((ROW()-13)/2),0)),"",OFFSET(#REF!,INT((ROW()-13)/2),0)),IF(ISBLANK(OFFSET('9. METAS'!$V$20,INT((ROW()-14)/2),0)),"",OFFSET('9. METAS'!$V$20,INT((ROW()-14)/2),0)))</f>
        <v>#REF!</v>
      </c>
      <c r="L79" s="631" t="e">
        <f ca="1">IF(MOD(ROW()-13,2)=0,IF(ISBLANK(OFFSET(#REF!,INT((ROW()-13)/2),0)),"",OFFSET(#REF!,INT((ROW()-13)/2),0)),IF(ISBLANK(OFFSET('9. METAS'!$W$20,INT((ROW()-14)/2),0)),"",OFFSET('9. METAS'!$W$20,INT((ROW()-14)/2),0)))</f>
        <v>#REF!</v>
      </c>
      <c r="M79" s="632" t="e">
        <f ca="1">IF(MOD(ROW()-13,2)=0,IF(ISBLANK(OFFSET(#REF!,INT((ROW()-13)/2),0)),"",OFFSET(#REF!,INT((ROW()-13)/2),0)),IF(ISBLANK(OFFSET('9. METAS'!$X$20,INT((ROW()-14)/2),0)),"",OFFSET('9. METAS'!$X$20,INT((ROW()-14)/2),0)))</f>
        <v>#REF!</v>
      </c>
      <c r="N79" s="684" t="str">
        <f ca="1">IFERROR(J79/J80,"ND")</f>
        <v>ND</v>
      </c>
      <c r="O79" s="688" t="str">
        <f ca="1">IFERROR(((J79)/H79),"ND")</f>
        <v>ND</v>
      </c>
      <c r="P79" s="847"/>
      <c r="Q79" s="83"/>
      <c r="R79" s="83"/>
      <c r="S79" s="83"/>
      <c r="T79" s="83"/>
      <c r="U79" s="83"/>
      <c r="V79" s="83"/>
      <c r="W79" s="83"/>
      <c r="X79" s="83"/>
      <c r="Y79" s="83"/>
      <c r="Z79" s="83"/>
    </row>
    <row r="80" spans="1:26" ht="15.75" customHeight="1">
      <c r="A80" s="83"/>
      <c r="B80" s="83"/>
      <c r="C80" s="642"/>
      <c r="D80" s="644"/>
      <c r="E80" s="644"/>
      <c r="F80" s="644"/>
      <c r="G80" s="647"/>
      <c r="H80" s="649"/>
      <c r="I80" s="651"/>
      <c r="J80" s="630">
        <f ca="1">IF(MOD(ROW()-13,2)=0,IF(ISBLANK(OFFSET(#REF!,INT((ROW()-13)/2),0)),"",OFFSET(#REF!,INT((ROW()-13)/2),0)),IF(ISBLANK(OFFSET('9. METAS'!$U$20,INT((ROW()-14)/2),0)),"",OFFSET('9. METAS'!$U$20,INT((ROW()-14)/2),0)))</f>
        <v>2</v>
      </c>
      <c r="K80" s="631">
        <f ca="1">IF(MOD(ROW()-13,2)=0,IF(ISBLANK(OFFSET(#REF!,INT((ROW()-13)/2),0)),"",OFFSET(#REF!,INT((ROW()-13)/2),0)),IF(ISBLANK(OFFSET('9. METAS'!$V$20,INT((ROW()-14)/2),0)),"",OFFSET('9. METAS'!$V$20,INT((ROW()-14)/2),0)))</f>
        <v>2</v>
      </c>
      <c r="L80" s="631">
        <f ca="1">IF(MOD(ROW()-13,2)=0,IF(ISBLANK(OFFSET(#REF!,INT((ROW()-13)/2),0)),"",OFFSET(#REF!,INT((ROW()-13)/2),0)),IF(ISBLANK(OFFSET('9. METAS'!$W$20,INT((ROW()-14)/2),0)),"",OFFSET('9. METAS'!$W$20,INT((ROW()-14)/2),0)))</f>
        <v>2</v>
      </c>
      <c r="M80" s="632">
        <f ca="1">IF(MOD(ROW()-13,2)=0,IF(ISBLANK(OFFSET(#REF!,INT((ROW()-13)/2),0)),"",OFFSET(#REF!,INT((ROW()-13)/2),0)),IF(ISBLANK(OFFSET('9. METAS'!$X$20,INT((ROW()-14)/2),0)),"",OFFSET('9. METAS'!$X$20,INT((ROW()-14)/2),0)))</f>
        <v>1</v>
      </c>
      <c r="N80" s="685"/>
      <c r="O80" s="689"/>
      <c r="P80" s="691"/>
      <c r="Q80" s="83"/>
      <c r="R80" s="83"/>
      <c r="S80" s="83"/>
      <c r="T80" s="83"/>
      <c r="U80" s="83"/>
      <c r="V80" s="83"/>
      <c r="W80" s="83"/>
      <c r="X80" s="83"/>
      <c r="Y80" s="83"/>
      <c r="Z80" s="83"/>
    </row>
    <row r="81" spans="1:26" ht="15.75" customHeight="1">
      <c r="A81" s="83"/>
      <c r="B81" s="83"/>
      <c r="C81" s="641" t="str">
        <f ca="1">IF(ISBLANK(OFFSET('5. Pp (3 años)'!$C$46,INT((ROW()-13)/2),0)),"",OFFSET('5. Pp (3 años)'!$C$46,INT((ROW()-13)/2),0))</f>
        <v>Actividad</v>
      </c>
      <c r="D81" s="643" t="str">
        <f ca="1">IF(ISBLANK(OFFSET('5. Pp (3 años)'!$D$46,INT((ROW()-13)/2),0)),"",OFFSET('5. Pp (3 años)'!$D$46,INT((ROW()-13)/2),0))</f>
        <v>3.1.1.1.8.3 Otorgamiento de alimentos  a infractores retenidos y personal Institucional</v>
      </c>
      <c r="E81" s="643" t="str">
        <f ca="1">IF(ISBLANK(OFFSET('5. Pp (3 años)'!$E$46,INT((ROW()-13)/2),0)),"",OFFSET('5. Pp (3 años)'!$E$46,INT((ROW()-13)/2),0))</f>
        <v>POAO: Porcentaje de Órdenes de Alimentos Otorgados</v>
      </c>
      <c r="F81" s="645" t="str">
        <f ca="1">IF(ISBLANK(OFFSET('5. Pp (3 años)'!$K$46,INT((ROW()-13)/2),0)),"",OFFSET('5. Pp (3 años)'!$K$46,INT((ROW()-13)/2),0))</f>
        <v>Ascendente</v>
      </c>
      <c r="G81" s="646" t="str">
        <f ca="1">IF(ISBLANK(OFFSET('5. Pp (3 años)'!$H$46,INT((ROW()-13)/2),0)),"",OFFSET('5. Pp (3 años)'!$H$46,INT((ROW()-13)/2),0))</f>
        <v>Trimestral</v>
      </c>
      <c r="H81" s="648">
        <f ca="1">IF(ISBLANK(OFFSET('9. METAS'!$L$20,INT((ROW()-13)/2),0)),"",OFFSET('9. METAS'!$L$20,INT((ROW()-13)/2),0))</f>
        <v>113333</v>
      </c>
      <c r="I81" s="852"/>
      <c r="J81" s="630" t="e">
        <f ca="1">IF(MOD(ROW()-13,2)=0,IF(ISBLANK(OFFSET(#REF!,INT((ROW()-13)/2),0)),"",OFFSET(#REF!,INT((ROW()-13)/2),0)),IF(ISBLANK(OFFSET('9. METAS'!$U$20,INT((ROW()-14)/2),0)),"",OFFSET('9. METAS'!$U$20,INT((ROW()-14)/2),0)))</f>
        <v>#REF!</v>
      </c>
      <c r="K81" s="631" t="e">
        <f ca="1">IF(MOD(ROW()-13,2)=0,IF(ISBLANK(OFFSET(#REF!,INT((ROW()-13)/2),0)),"",OFFSET(#REF!,INT((ROW()-13)/2),0)),IF(ISBLANK(OFFSET('9. METAS'!$V$20,INT((ROW()-14)/2),0)),"",OFFSET('9. METAS'!$V$20,INT((ROW()-14)/2),0)))</f>
        <v>#REF!</v>
      </c>
      <c r="L81" s="631" t="e">
        <f ca="1">IF(MOD(ROW()-13,2)=0,IF(ISBLANK(OFFSET(#REF!,INT((ROW()-13)/2),0)),"",OFFSET(#REF!,INT((ROW()-13)/2),0)),IF(ISBLANK(OFFSET('9. METAS'!$W$20,INT((ROW()-14)/2),0)),"",OFFSET('9. METAS'!$W$20,INT((ROW()-14)/2),0)))</f>
        <v>#REF!</v>
      </c>
      <c r="M81" s="632" t="e">
        <f ca="1">IF(MOD(ROW()-13,2)=0,IF(ISBLANK(OFFSET(#REF!,INT((ROW()-13)/2),0)),"",OFFSET(#REF!,INT((ROW()-13)/2),0)),IF(ISBLANK(OFFSET('9. METAS'!$X$20,INT((ROW()-14)/2),0)),"",OFFSET('9. METAS'!$X$20,INT((ROW()-14)/2),0)))</f>
        <v>#REF!</v>
      </c>
      <c r="N81" s="684" t="str">
        <f ca="1">IFERROR(J81/J82,"ND")</f>
        <v>ND</v>
      </c>
      <c r="O81" s="688" t="str">
        <f ca="1">IFERROR(((J81)/H81),"ND")</f>
        <v>ND</v>
      </c>
      <c r="P81" s="847"/>
      <c r="Q81" s="83"/>
      <c r="R81" s="83"/>
      <c r="S81" s="83"/>
      <c r="T81" s="83"/>
      <c r="U81" s="83"/>
      <c r="V81" s="83"/>
      <c r="W81" s="83"/>
      <c r="X81" s="83"/>
      <c r="Y81" s="83"/>
      <c r="Z81" s="83"/>
    </row>
    <row r="82" spans="1:26" ht="15.75" customHeight="1">
      <c r="A82" s="83"/>
      <c r="B82" s="83"/>
      <c r="C82" s="642"/>
      <c r="D82" s="644"/>
      <c r="E82" s="644"/>
      <c r="F82" s="644"/>
      <c r="G82" s="647"/>
      <c r="H82" s="649"/>
      <c r="I82" s="651"/>
      <c r="J82" s="630">
        <f ca="1">IF(MOD(ROW()-13,2)=0,IF(ISBLANK(OFFSET(#REF!,INT((ROW()-13)/2),0)),"",OFFSET(#REF!,INT((ROW()-13)/2),0)),IF(ISBLANK(OFFSET('9. METAS'!$U$20,INT((ROW()-14)/2),0)),"",OFFSET('9. METAS'!$U$20,INT((ROW()-14)/2),0)))</f>
        <v>28333</v>
      </c>
      <c r="K82" s="631">
        <f ca="1">IF(MOD(ROW()-13,2)=0,IF(ISBLANK(OFFSET(#REF!,INT((ROW()-13)/2),0)),"",OFFSET(#REF!,INT((ROW()-13)/2),0)),IF(ISBLANK(OFFSET('9. METAS'!$V$20,INT((ROW()-14)/2),0)),"",OFFSET('9. METAS'!$V$20,INT((ROW()-14)/2),0)))</f>
        <v>28333</v>
      </c>
      <c r="L82" s="631">
        <f ca="1">IF(MOD(ROW()-13,2)=0,IF(ISBLANK(OFFSET(#REF!,INT((ROW()-13)/2),0)),"",OFFSET(#REF!,INT((ROW()-13)/2),0)),IF(ISBLANK(OFFSET('9. METAS'!$W$20,INT((ROW()-14)/2),0)),"",OFFSET('9. METAS'!$W$20,INT((ROW()-14)/2),0)))</f>
        <v>28333</v>
      </c>
      <c r="M82" s="632">
        <f ca="1">IF(MOD(ROW()-13,2)=0,IF(ISBLANK(OFFSET(#REF!,INT((ROW()-13)/2),0)),"",OFFSET(#REF!,INT((ROW()-13)/2),0)),IF(ISBLANK(OFFSET('9. METAS'!$X$20,INT((ROW()-14)/2),0)),"",OFFSET('9. METAS'!$X$20,INT((ROW()-14)/2),0)))</f>
        <v>28333</v>
      </c>
      <c r="N82" s="685"/>
      <c r="O82" s="689"/>
      <c r="P82" s="691"/>
      <c r="Q82" s="83"/>
      <c r="R82" s="83"/>
      <c r="S82" s="83"/>
      <c r="T82" s="83"/>
      <c r="U82" s="83"/>
      <c r="V82" s="83"/>
      <c r="W82" s="83"/>
      <c r="X82" s="83"/>
      <c r="Y82" s="83"/>
      <c r="Z82" s="83"/>
    </row>
    <row r="83" spans="1:26" ht="15.75" customHeight="1">
      <c r="A83" s="83"/>
      <c r="B83" s="83"/>
      <c r="C83" s="641" t="str">
        <f ca="1">IF(ISBLANK(OFFSET('5. Pp (3 años)'!$C$46,INT((ROW()-13)/2),0)),"",OFFSET('5. Pp (3 años)'!$C$46,INT((ROW()-13)/2),0))</f>
        <v>Componente</v>
      </c>
      <c r="D83" s="643" t="str">
        <f ca="1">IF(ISBLANK(OFFSET('5. Pp (3 años)'!$D$46,INT((ROW()-13)/2),0)),"",OFFSET('5. Pp (3 años)'!$D$46,INT((ROW()-13)/2),0))</f>
        <v xml:space="preserve">3.1.1.1.9 Acciones de las políticas poblaciónales y demandas Sociales atendidas. </v>
      </c>
      <c r="E83" s="643" t="str">
        <f ca="1">IF(ISBLANK(OFFSET('5. Pp (3 años)'!$E$46,INT((ROW()-13)/2),0)),"",OFFSET('5. Pp (3 años)'!$E$46,INT((ROW()-13)/2),0))</f>
        <v>PADS: Porcentaje de Atención de las Demandas Sociales</v>
      </c>
      <c r="F83" s="645" t="str">
        <f ca="1">IF(ISBLANK(OFFSET('5. Pp (3 años)'!$K$46,INT((ROW()-13)/2),0)),"",OFFSET('5. Pp (3 años)'!$K$46,INT((ROW()-13)/2),0))</f>
        <v>Ascendente</v>
      </c>
      <c r="G83" s="646" t="str">
        <f ca="1">IF(ISBLANK(OFFSET('5. Pp (3 años)'!$H$46,INT((ROW()-13)/2),0)),"",OFFSET('5. Pp (3 años)'!$H$46,INT((ROW()-13)/2),0))</f>
        <v>Trimestral</v>
      </c>
      <c r="H83" s="648">
        <f ca="1">IF(ISBLANK(OFFSET('9. METAS'!$L$20,INT((ROW()-13)/2),0)),"",OFFSET('9. METAS'!$L$20,INT((ROW()-13)/2),0))</f>
        <v>1000</v>
      </c>
      <c r="I83" s="852"/>
      <c r="J83" s="630" t="e">
        <f ca="1">IF(MOD(ROW()-13,2)=0,IF(ISBLANK(OFFSET(#REF!,INT((ROW()-13)/2),0)),"",OFFSET(#REF!,INT((ROW()-13)/2),0)),IF(ISBLANK(OFFSET('9. METAS'!$U$20,INT((ROW()-14)/2),0)),"",OFFSET('9. METAS'!$U$20,INT((ROW()-14)/2),0)))</f>
        <v>#REF!</v>
      </c>
      <c r="K83" s="631" t="e">
        <f ca="1">IF(MOD(ROW()-13,2)=0,IF(ISBLANK(OFFSET(#REF!,INT((ROW()-13)/2),0)),"",OFFSET(#REF!,INT((ROW()-13)/2),0)),IF(ISBLANK(OFFSET('9. METAS'!$V$20,INT((ROW()-14)/2),0)),"",OFFSET('9. METAS'!$V$20,INT((ROW()-14)/2),0)))</f>
        <v>#REF!</v>
      </c>
      <c r="L83" s="631" t="e">
        <f ca="1">IF(MOD(ROW()-13,2)=0,IF(ISBLANK(OFFSET(#REF!,INT((ROW()-13)/2),0)),"",OFFSET(#REF!,INT((ROW()-13)/2),0)),IF(ISBLANK(OFFSET('9. METAS'!$W$20,INT((ROW()-14)/2),0)),"",OFFSET('9. METAS'!$W$20,INT((ROW()-14)/2),0)))</f>
        <v>#REF!</v>
      </c>
      <c r="M83" s="632" t="e">
        <f ca="1">IF(MOD(ROW()-13,2)=0,IF(ISBLANK(OFFSET(#REF!,INT((ROW()-13)/2),0)),"",OFFSET(#REF!,INT((ROW()-13)/2),0)),IF(ISBLANK(OFFSET('9. METAS'!$X$20,INT((ROW()-14)/2),0)),"",OFFSET('9. METAS'!$X$20,INT((ROW()-14)/2),0)))</f>
        <v>#REF!</v>
      </c>
      <c r="N83" s="684" t="str">
        <f ca="1">IFERROR(J83/J84,"ND")</f>
        <v>ND</v>
      </c>
      <c r="O83" s="688" t="str">
        <f ca="1">IFERROR(((J83)/H83),"ND")</f>
        <v>ND</v>
      </c>
      <c r="P83" s="847"/>
      <c r="Q83" s="83"/>
      <c r="R83" s="83"/>
      <c r="S83" s="83"/>
      <c r="T83" s="83"/>
      <c r="U83" s="83"/>
      <c r="V83" s="83"/>
      <c r="W83" s="83"/>
      <c r="X83" s="83"/>
      <c r="Y83" s="83"/>
      <c r="Z83" s="83"/>
    </row>
    <row r="84" spans="1:26" ht="15.75" customHeight="1">
      <c r="A84" s="83"/>
      <c r="B84" s="83"/>
      <c r="C84" s="642"/>
      <c r="D84" s="644"/>
      <c r="E84" s="644"/>
      <c r="F84" s="644"/>
      <c r="G84" s="647"/>
      <c r="H84" s="649"/>
      <c r="I84" s="651"/>
      <c r="J84" s="630">
        <f ca="1">IF(MOD(ROW()-13,2)=0,IF(ISBLANK(OFFSET(#REF!,INT((ROW()-13)/2),0)),"",OFFSET(#REF!,INT((ROW()-13)/2),0)),IF(ISBLANK(OFFSET('9. METAS'!$U$20,INT((ROW()-14)/2),0)),"",OFFSET('9. METAS'!$U$20,INT((ROW()-14)/2),0)))</f>
        <v>250</v>
      </c>
      <c r="K84" s="631">
        <f ca="1">IF(MOD(ROW()-13,2)=0,IF(ISBLANK(OFFSET(#REF!,INT((ROW()-13)/2),0)),"",OFFSET(#REF!,INT((ROW()-13)/2),0)),IF(ISBLANK(OFFSET('9. METAS'!$V$20,INT((ROW()-14)/2),0)),"",OFFSET('9. METAS'!$V$20,INT((ROW()-14)/2),0)))</f>
        <v>250</v>
      </c>
      <c r="L84" s="631">
        <f ca="1">IF(MOD(ROW()-13,2)=0,IF(ISBLANK(OFFSET(#REF!,INT((ROW()-13)/2),0)),"",OFFSET(#REF!,INT((ROW()-13)/2),0)),IF(ISBLANK(OFFSET('9. METAS'!$W$20,INT((ROW()-14)/2),0)),"",OFFSET('9. METAS'!$W$20,INT((ROW()-14)/2),0)))</f>
        <v>250</v>
      </c>
      <c r="M84" s="632">
        <f ca="1">IF(MOD(ROW()-13,2)=0,IF(ISBLANK(OFFSET(#REF!,INT((ROW()-13)/2),0)),"",OFFSET(#REF!,INT((ROW()-13)/2),0)),IF(ISBLANK(OFFSET('9. METAS'!$X$20,INT((ROW()-14)/2),0)),"",OFFSET('9. METAS'!$X$20,INT((ROW()-14)/2),0)))</f>
        <v>250</v>
      </c>
      <c r="N84" s="685"/>
      <c r="O84" s="689"/>
      <c r="P84" s="691"/>
      <c r="Q84" s="83"/>
      <c r="R84" s="83"/>
      <c r="S84" s="83"/>
      <c r="T84" s="83"/>
      <c r="U84" s="83"/>
      <c r="V84" s="83"/>
      <c r="W84" s="83"/>
      <c r="X84" s="83"/>
      <c r="Y84" s="83"/>
      <c r="Z84" s="83"/>
    </row>
    <row r="85" spans="1:26" ht="15.75" customHeight="1">
      <c r="A85" s="83"/>
      <c r="B85" s="83"/>
      <c r="C85" s="641" t="str">
        <f ca="1">IF(ISBLANK(OFFSET('5. Pp (3 años)'!$C$46,INT((ROW()-13)/2),0)),"",OFFSET('5. Pp (3 años)'!$C$46,INT((ROW()-13)/2),0))</f>
        <v>Actividad</v>
      </c>
      <c r="D85" s="643" t="str">
        <f ca="1">IF(ISBLANK(OFFSET('5. Pp (3 años)'!$D$46,INT((ROW()-13)/2),0)),"",OFFSET('5. Pp (3 años)'!$D$46,INT((ROW()-13)/2),0))</f>
        <v>3.1.1.1.9.1 Realización del Sorteo del Servicio Nacional Clase correspondiente.</v>
      </c>
      <c r="E85" s="643" t="str">
        <f ca="1">IF(ISBLANK(OFFSET('5. Pp (3 años)'!$E$46,INT((ROW()-13)/2),0)),"",OFFSET('5. Pp (3 años)'!$E$46,INT((ROW()-13)/2),0))</f>
        <v>PCCM: Porcentaje  de cartillas militares entregadas.</v>
      </c>
      <c r="F85" s="645" t="str">
        <f ca="1">IF(ISBLANK(OFFSET('5. Pp (3 años)'!$K$46,INT((ROW()-13)/2),0)),"",OFFSET('5. Pp (3 años)'!$K$46,INT((ROW()-13)/2),0))</f>
        <v>Ascendente</v>
      </c>
      <c r="G85" s="646" t="str">
        <f ca="1">IF(ISBLANK(OFFSET('5. Pp (3 años)'!$H$46,INT((ROW()-13)/2),0)),"",OFFSET('5. Pp (3 años)'!$H$46,INT((ROW()-13)/2),0))</f>
        <v>Trimestral</v>
      </c>
      <c r="H85" s="648">
        <f ca="1">IF(ISBLANK(OFFSET('9. METAS'!$L$20,INT((ROW()-13)/2),0)),"",OFFSET('9. METAS'!$L$20,INT((ROW()-13)/2),0))</f>
        <v>1400</v>
      </c>
      <c r="I85" s="852"/>
      <c r="J85" s="630" t="e">
        <f ca="1">IF(MOD(ROW()-13,2)=0,IF(ISBLANK(OFFSET(#REF!,INT((ROW()-13)/2),0)),"",OFFSET(#REF!,INT((ROW()-13)/2),0)),IF(ISBLANK(OFFSET('9. METAS'!$U$20,INT((ROW()-14)/2),0)),"",OFFSET('9. METAS'!$U$20,INT((ROW()-14)/2),0)))</f>
        <v>#REF!</v>
      </c>
      <c r="K85" s="631" t="e">
        <f ca="1">IF(MOD(ROW()-13,2)=0,IF(ISBLANK(OFFSET(#REF!,INT((ROW()-13)/2),0)),"",OFFSET(#REF!,INT((ROW()-13)/2),0)),IF(ISBLANK(OFFSET('9. METAS'!$V$20,INT((ROW()-14)/2),0)),"",OFFSET('9. METAS'!$V$20,INT((ROW()-14)/2),0)))</f>
        <v>#REF!</v>
      </c>
      <c r="L85" s="631" t="e">
        <f ca="1">IF(MOD(ROW()-13,2)=0,IF(ISBLANK(OFFSET(#REF!,INT((ROW()-13)/2),0)),"",OFFSET(#REF!,INT((ROW()-13)/2),0)),IF(ISBLANK(OFFSET('9. METAS'!$W$20,INT((ROW()-14)/2),0)),"",OFFSET('9. METAS'!$W$20,INT((ROW()-14)/2),0)))</f>
        <v>#REF!</v>
      </c>
      <c r="M85" s="632" t="e">
        <f ca="1">IF(MOD(ROW()-13,2)=0,IF(ISBLANK(OFFSET(#REF!,INT((ROW()-13)/2),0)),"",OFFSET(#REF!,INT((ROW()-13)/2),0)),IF(ISBLANK(OFFSET('9. METAS'!$X$20,INT((ROW()-14)/2),0)),"",OFFSET('9. METAS'!$X$20,INT((ROW()-14)/2),0)))</f>
        <v>#REF!</v>
      </c>
      <c r="N85" s="684" t="str">
        <f ca="1">IFERROR(J85/J86,"ND")</f>
        <v>ND</v>
      </c>
      <c r="O85" s="688" t="str">
        <f ca="1">IFERROR(((J85)/H85),"ND")</f>
        <v>ND</v>
      </c>
      <c r="P85" s="847"/>
      <c r="Q85" s="83"/>
      <c r="R85" s="83"/>
      <c r="S85" s="83"/>
      <c r="T85" s="83"/>
      <c r="U85" s="83"/>
      <c r="V85" s="83"/>
      <c r="W85" s="83"/>
      <c r="X85" s="83"/>
      <c r="Y85" s="83"/>
      <c r="Z85" s="83"/>
    </row>
    <row r="86" spans="1:26" ht="15.75" customHeight="1">
      <c r="A86" s="83"/>
      <c r="B86" s="83"/>
      <c r="C86" s="642"/>
      <c r="D86" s="644"/>
      <c r="E86" s="644"/>
      <c r="F86" s="644"/>
      <c r="G86" s="647"/>
      <c r="H86" s="649"/>
      <c r="I86" s="651"/>
      <c r="J86" s="630">
        <f ca="1">IF(MOD(ROW()-13,2)=0,IF(ISBLANK(OFFSET(#REF!,INT((ROW()-13)/2),0)),"",OFFSET(#REF!,INT((ROW()-13)/2),0)),IF(ISBLANK(OFFSET('9. METAS'!$U$20,INT((ROW()-14)/2),0)),"",OFFSET('9. METAS'!$U$20,INT((ROW()-14)/2),0)))</f>
        <v>600</v>
      </c>
      <c r="K86" s="631">
        <f ca="1">IF(MOD(ROW()-13,2)=0,IF(ISBLANK(OFFSET(#REF!,INT((ROW()-13)/2),0)),"",OFFSET(#REF!,INT((ROW()-13)/2),0)),IF(ISBLANK(OFFSET('9. METAS'!$V$20,INT((ROW()-14)/2),0)),"",OFFSET('9. METAS'!$V$20,INT((ROW()-14)/2),0)))</f>
        <v>300</v>
      </c>
      <c r="L86" s="631">
        <f ca="1">IF(MOD(ROW()-13,2)=0,IF(ISBLANK(OFFSET(#REF!,INT((ROW()-13)/2),0)),"",OFFSET(#REF!,INT((ROW()-13)/2),0)),IF(ISBLANK(OFFSET('9. METAS'!$W$20,INT((ROW()-14)/2),0)),"",OFFSET('9. METAS'!$W$20,INT((ROW()-14)/2),0)))</f>
        <v>300</v>
      </c>
      <c r="M86" s="632">
        <f ca="1">IF(MOD(ROW()-13,2)=0,IF(ISBLANK(OFFSET(#REF!,INT((ROW()-13)/2),0)),"",OFFSET(#REF!,INT((ROW()-13)/2),0)),IF(ISBLANK(OFFSET('9. METAS'!$X$20,INT((ROW()-14)/2),0)),"",OFFSET('9. METAS'!$X$20,INT((ROW()-14)/2),0)))</f>
        <v>200</v>
      </c>
      <c r="N86" s="685"/>
      <c r="O86" s="689"/>
      <c r="P86" s="691"/>
      <c r="Q86" s="83"/>
      <c r="R86" s="83"/>
      <c r="S86" s="83"/>
      <c r="T86" s="83"/>
      <c r="U86" s="83"/>
      <c r="V86" s="83"/>
      <c r="W86" s="83"/>
      <c r="X86" s="83"/>
      <c r="Y86" s="83"/>
      <c r="Z86" s="83"/>
    </row>
    <row r="87" spans="1:26" ht="15.75" customHeight="1">
      <c r="A87" s="83"/>
      <c r="B87" s="83"/>
      <c r="C87" s="641" t="str">
        <f ca="1">IF(ISBLANK(OFFSET('5. Pp (3 años)'!$C$46,INT((ROW()-13)/2),0)),"",OFFSET('5. Pp (3 años)'!$C$46,INT((ROW()-13)/2),0))</f>
        <v>Actividad</v>
      </c>
      <c r="D87" s="643" t="str">
        <f ca="1">IF(ISBLANK(OFFSET('5. Pp (3 años)'!$D$46,INT((ROW()-13)/2),0)),"",OFFSET('5. Pp (3 años)'!$D$46,INT((ROW()-13)/2),0))</f>
        <v>3.1.1.1.9.2 Participación en las Sesiones del COESPO referente a los temas representativos de la población y resoluciones del H. Ayuntamiento</v>
      </c>
      <c r="E87" s="643" t="str">
        <f ca="1">IF(ISBLANK(OFFSET('5. Pp (3 años)'!$E$46,INT((ROW()-13)/2),0)),"",OFFSET('5. Pp (3 años)'!$E$46,INT((ROW()-13)/2),0))</f>
        <v>PCSC: Porcentaje de Sesiones de COESPO participadas.</v>
      </c>
      <c r="F87" s="645" t="str">
        <f ca="1">IF(ISBLANK(OFFSET('5. Pp (3 años)'!$K$46,INT((ROW()-13)/2),0)),"",OFFSET('5. Pp (3 años)'!$K$46,INT((ROW()-13)/2),0))</f>
        <v>Ascendente</v>
      </c>
      <c r="G87" s="646" t="str">
        <f ca="1">IF(ISBLANK(OFFSET('5. Pp (3 años)'!$H$46,INT((ROW()-13)/2),0)),"",OFFSET('5. Pp (3 años)'!$H$46,INT((ROW()-13)/2),0))</f>
        <v>Trimestral</v>
      </c>
      <c r="H87" s="648">
        <f ca="1">IF(ISBLANK(OFFSET('9. METAS'!$L$20,INT((ROW()-13)/2),0)),"",OFFSET('9. METAS'!$L$20,INT((ROW()-13)/2),0))</f>
        <v>4</v>
      </c>
      <c r="I87" s="852"/>
      <c r="J87" s="630" t="e">
        <f ca="1">IF(MOD(ROW()-13,2)=0,IF(ISBLANK(OFFSET(#REF!,INT((ROW()-13)/2),0)),"",OFFSET(#REF!,INT((ROW()-13)/2),0)),IF(ISBLANK(OFFSET('9. METAS'!$U$20,INT((ROW()-14)/2),0)),"",OFFSET('9. METAS'!$U$20,INT((ROW()-14)/2),0)))</f>
        <v>#REF!</v>
      </c>
      <c r="K87" s="631" t="e">
        <f ca="1">IF(MOD(ROW()-13,2)=0,IF(ISBLANK(OFFSET(#REF!,INT((ROW()-13)/2),0)),"",OFFSET(#REF!,INT((ROW()-13)/2),0)),IF(ISBLANK(OFFSET('9. METAS'!$V$20,INT((ROW()-14)/2),0)),"",OFFSET('9. METAS'!$V$20,INT((ROW()-14)/2),0)))</f>
        <v>#REF!</v>
      </c>
      <c r="L87" s="631" t="e">
        <f ca="1">IF(MOD(ROW()-13,2)=0,IF(ISBLANK(OFFSET(#REF!,INT((ROW()-13)/2),0)),"",OFFSET(#REF!,INT((ROW()-13)/2),0)),IF(ISBLANK(OFFSET('9. METAS'!$W$20,INT((ROW()-14)/2),0)),"",OFFSET('9. METAS'!$W$20,INT((ROW()-14)/2),0)))</f>
        <v>#REF!</v>
      </c>
      <c r="M87" s="632" t="e">
        <f ca="1">IF(MOD(ROW()-13,2)=0,IF(ISBLANK(OFFSET(#REF!,INT((ROW()-13)/2),0)),"",OFFSET(#REF!,INT((ROW()-13)/2),0)),IF(ISBLANK(OFFSET('9. METAS'!$X$20,INT((ROW()-14)/2),0)),"",OFFSET('9. METAS'!$X$20,INT((ROW()-14)/2),0)))</f>
        <v>#REF!</v>
      </c>
      <c r="N87" s="684" t="str">
        <f ca="1">IFERROR(J87/J88,"ND")</f>
        <v>ND</v>
      </c>
      <c r="O87" s="688" t="str">
        <f ca="1">IFERROR(((J87)/H87),"ND")</f>
        <v>ND</v>
      </c>
      <c r="P87" s="847"/>
      <c r="Q87" s="83"/>
      <c r="R87" s="83"/>
      <c r="S87" s="83"/>
      <c r="T87" s="83"/>
      <c r="U87" s="83"/>
      <c r="V87" s="83"/>
      <c r="W87" s="83"/>
      <c r="X87" s="83"/>
      <c r="Y87" s="83"/>
      <c r="Z87" s="83"/>
    </row>
    <row r="88" spans="1:26" ht="15.75" customHeight="1">
      <c r="A88" s="83"/>
      <c r="B88" s="83"/>
      <c r="C88" s="642"/>
      <c r="D88" s="644"/>
      <c r="E88" s="644"/>
      <c r="F88" s="644"/>
      <c r="G88" s="647"/>
      <c r="H88" s="649"/>
      <c r="I88" s="651"/>
      <c r="J88" s="630">
        <f ca="1">IF(MOD(ROW()-13,2)=0,IF(ISBLANK(OFFSET(#REF!,INT((ROW()-13)/2),0)),"",OFFSET(#REF!,INT((ROW()-13)/2),0)),IF(ISBLANK(OFFSET('9. METAS'!$U$20,INT((ROW()-14)/2),0)),"",OFFSET('9. METAS'!$U$20,INT((ROW()-14)/2),0)))</f>
        <v>1</v>
      </c>
      <c r="K88" s="631">
        <f ca="1">IF(MOD(ROW()-13,2)=0,IF(ISBLANK(OFFSET(#REF!,INT((ROW()-13)/2),0)),"",OFFSET(#REF!,INT((ROW()-13)/2),0)),IF(ISBLANK(OFFSET('9. METAS'!$V$20,INT((ROW()-14)/2),0)),"",OFFSET('9. METAS'!$V$20,INT((ROW()-14)/2),0)))</f>
        <v>1</v>
      </c>
      <c r="L88" s="631">
        <f ca="1">IF(MOD(ROW()-13,2)=0,IF(ISBLANK(OFFSET(#REF!,INT((ROW()-13)/2),0)),"",OFFSET(#REF!,INT((ROW()-13)/2),0)),IF(ISBLANK(OFFSET('9. METAS'!$W$20,INT((ROW()-14)/2),0)),"",OFFSET('9. METAS'!$W$20,INT((ROW()-14)/2),0)))</f>
        <v>1</v>
      </c>
      <c r="M88" s="632">
        <f ca="1">IF(MOD(ROW()-13,2)=0,IF(ISBLANK(OFFSET(#REF!,INT((ROW()-13)/2),0)),"",OFFSET(#REF!,INT((ROW()-13)/2),0)),IF(ISBLANK(OFFSET('9. METAS'!$X$20,INT((ROW()-14)/2),0)),"",OFFSET('9. METAS'!$X$20,INT((ROW()-14)/2),0)))</f>
        <v>1</v>
      </c>
      <c r="N88" s="685"/>
      <c r="O88" s="689"/>
      <c r="P88" s="691"/>
      <c r="Q88" s="83"/>
      <c r="R88" s="83"/>
      <c r="S88" s="83"/>
      <c r="T88" s="83"/>
      <c r="U88" s="83"/>
      <c r="V88" s="83"/>
      <c r="W88" s="83"/>
      <c r="X88" s="83"/>
      <c r="Y88" s="83"/>
      <c r="Z88" s="83"/>
    </row>
    <row r="89" spans="1:26" ht="15.75" customHeight="1">
      <c r="A89" s="83"/>
      <c r="B89" s="83"/>
      <c r="C89" s="641" t="str">
        <f ca="1">IF(ISBLANK(OFFSET('5. Pp (3 años)'!$C$46,INT((ROW()-13)/2),0)),"",OFFSET('5. Pp (3 años)'!$C$46,INT((ROW()-13)/2),0))</f>
        <v>Actividad</v>
      </c>
      <c r="D89" s="643" t="str">
        <f ca="1">IF(ISBLANK(OFFSET('5. Pp (3 años)'!$D$46,INT((ROW()-13)/2),0)),"",OFFSET('5. Pp (3 años)'!$D$46,INT((ROW()-13)/2),0))</f>
        <v>3.1.1.1.9.3 Atención y seguimiento a la Delegación Alfredo V. Bonfil y Sub Delegación de  Puerto Juárez</v>
      </c>
      <c r="E89" s="643" t="str">
        <f ca="1">IF(ISBLANK(OFFSET('5. Pp (3 años)'!$E$46,INT((ROW()-13)/2),0)),"",OFFSET('5. Pp (3 años)'!$E$46,INT((ROW()-13)/2),0))</f>
        <v xml:space="preserve">PRDS: Porcentaje de atenciones y seguimientos con DAVB y SbPJ realizadas. </v>
      </c>
      <c r="F89" s="645" t="str">
        <f ca="1">IF(ISBLANK(OFFSET('5. Pp (3 años)'!$K$46,INT((ROW()-13)/2),0)),"",OFFSET('5. Pp (3 años)'!$K$46,INT((ROW()-13)/2),0))</f>
        <v>Ascendente</v>
      </c>
      <c r="G89" s="646" t="str">
        <f ca="1">IF(ISBLANK(OFFSET('5. Pp (3 años)'!$H$46,INT((ROW()-13)/2),0)),"",OFFSET('5. Pp (3 años)'!$H$46,INT((ROW()-13)/2),0))</f>
        <v>Trimestral</v>
      </c>
      <c r="H89" s="648">
        <f ca="1">IF(ISBLANK(OFFSET('9. METAS'!$L$20,INT((ROW()-13)/2),0)),"",OFFSET('9. METAS'!$L$20,INT((ROW()-13)/2),0))</f>
        <v>12</v>
      </c>
      <c r="I89" s="852"/>
      <c r="J89" s="630" t="e">
        <f ca="1">IF(MOD(ROW()-13,2)=0,IF(ISBLANK(OFFSET(#REF!,INT((ROW()-13)/2),0)),"",OFFSET(#REF!,INT((ROW()-13)/2),0)),IF(ISBLANK(OFFSET('9. METAS'!$U$20,INT((ROW()-14)/2),0)),"",OFFSET('9. METAS'!$U$20,INT((ROW()-14)/2),0)))</f>
        <v>#REF!</v>
      </c>
      <c r="K89" s="631" t="e">
        <f ca="1">IF(MOD(ROW()-13,2)=0,IF(ISBLANK(OFFSET(#REF!,INT((ROW()-13)/2),0)),"",OFFSET(#REF!,INT((ROW()-13)/2),0)),IF(ISBLANK(OFFSET('9. METAS'!$V$20,INT((ROW()-14)/2),0)),"",OFFSET('9. METAS'!$V$20,INT((ROW()-14)/2),0)))</f>
        <v>#REF!</v>
      </c>
      <c r="L89" s="631" t="e">
        <f ca="1">IF(MOD(ROW()-13,2)=0,IF(ISBLANK(OFFSET(#REF!,INT((ROW()-13)/2),0)),"",OFFSET(#REF!,INT((ROW()-13)/2),0)),IF(ISBLANK(OFFSET('9. METAS'!$W$20,INT((ROW()-14)/2),0)),"",OFFSET('9. METAS'!$W$20,INT((ROW()-14)/2),0)))</f>
        <v>#REF!</v>
      </c>
      <c r="M89" s="632" t="e">
        <f ca="1">IF(MOD(ROW()-13,2)=0,IF(ISBLANK(OFFSET(#REF!,INT((ROW()-13)/2),0)),"",OFFSET(#REF!,INT((ROW()-13)/2),0)),IF(ISBLANK(OFFSET('9. METAS'!$X$20,INT((ROW()-14)/2),0)),"",OFFSET('9. METAS'!$X$20,INT((ROW()-14)/2),0)))</f>
        <v>#REF!</v>
      </c>
      <c r="N89" s="684" t="str">
        <f ca="1">IFERROR(J89/J90,"ND")</f>
        <v>ND</v>
      </c>
      <c r="O89" s="688" t="str">
        <f ca="1">IFERROR(((J89)/H89),"ND")</f>
        <v>ND</v>
      </c>
      <c r="P89" s="847"/>
      <c r="Q89" s="83"/>
      <c r="R89" s="83"/>
      <c r="S89" s="83"/>
      <c r="T89" s="83"/>
      <c r="U89" s="83"/>
      <c r="V89" s="83"/>
      <c r="W89" s="83"/>
      <c r="X89" s="83"/>
      <c r="Y89" s="83"/>
      <c r="Z89" s="83"/>
    </row>
    <row r="90" spans="1:26" ht="15.75" customHeight="1">
      <c r="A90" s="83"/>
      <c r="B90" s="83"/>
      <c r="C90" s="642"/>
      <c r="D90" s="644"/>
      <c r="E90" s="644"/>
      <c r="F90" s="644"/>
      <c r="G90" s="647"/>
      <c r="H90" s="649"/>
      <c r="I90" s="651"/>
      <c r="J90" s="630">
        <f ca="1">IF(MOD(ROW()-13,2)=0,IF(ISBLANK(OFFSET(#REF!,INT((ROW()-13)/2),0)),"",OFFSET(#REF!,INT((ROW()-13)/2),0)),IF(ISBLANK(OFFSET('9. METAS'!$U$20,INT((ROW()-14)/2),0)),"",OFFSET('9. METAS'!$U$20,INT((ROW()-14)/2),0)))</f>
        <v>3</v>
      </c>
      <c r="K90" s="631">
        <f ca="1">IF(MOD(ROW()-13,2)=0,IF(ISBLANK(OFFSET(#REF!,INT((ROW()-13)/2),0)),"",OFFSET(#REF!,INT((ROW()-13)/2),0)),IF(ISBLANK(OFFSET('9. METAS'!$V$20,INT((ROW()-14)/2),0)),"",OFFSET('9. METAS'!$V$20,INT((ROW()-14)/2),0)))</f>
        <v>3</v>
      </c>
      <c r="L90" s="631">
        <f ca="1">IF(MOD(ROW()-13,2)=0,IF(ISBLANK(OFFSET(#REF!,INT((ROW()-13)/2),0)),"",OFFSET(#REF!,INT((ROW()-13)/2),0)),IF(ISBLANK(OFFSET('9. METAS'!$W$20,INT((ROW()-14)/2),0)),"",OFFSET('9. METAS'!$W$20,INT((ROW()-14)/2),0)))</f>
        <v>3</v>
      </c>
      <c r="M90" s="632">
        <f ca="1">IF(MOD(ROW()-13,2)=0,IF(ISBLANK(OFFSET(#REF!,INT((ROW()-13)/2),0)),"",OFFSET(#REF!,INT((ROW()-13)/2),0)),IF(ISBLANK(OFFSET('9. METAS'!$X$20,INT((ROW()-14)/2),0)),"",OFFSET('9. METAS'!$X$20,INT((ROW()-14)/2),0)))</f>
        <v>3</v>
      </c>
      <c r="N90" s="685"/>
      <c r="O90" s="689"/>
      <c r="P90" s="691"/>
      <c r="Q90" s="83"/>
      <c r="R90" s="83"/>
      <c r="S90" s="83"/>
      <c r="T90" s="83"/>
      <c r="U90" s="83"/>
      <c r="V90" s="83"/>
      <c r="W90" s="83"/>
      <c r="X90" s="83"/>
      <c r="Y90" s="83"/>
      <c r="Z90" s="83"/>
    </row>
    <row r="91" spans="1:26" ht="15.75" customHeight="1">
      <c r="A91" s="83"/>
      <c r="B91" s="83"/>
      <c r="C91" s="641" t="str">
        <f ca="1">IF(ISBLANK(OFFSET('5. Pp (3 años)'!$C$46,INT((ROW()-13)/2),0)),"",OFFSET('5. Pp (3 años)'!$C$46,INT((ROW()-13)/2),0))</f>
        <v>Actividad</v>
      </c>
      <c r="D91" s="643" t="str">
        <f ca="1">IF(ISBLANK(OFFSET('5. Pp (3 años)'!$D$46,INT((ROW()-13)/2),0)),"",OFFSET('5. Pp (3 años)'!$D$46,INT((ROW()-13)/2),0))</f>
        <v>3.1.1.1.9.4 Atención a manifestaciones y cierres de vias de comunicación en el Ambito Municipal</v>
      </c>
      <c r="E91" s="643" t="str">
        <f ca="1">IF(ISBLANK(OFFSET('5. Pp (3 años)'!$E$46,INT((ROW()-13)/2),0)),"",OFFSET('5. Pp (3 años)'!$E$46,INT((ROW()-13)/2),0))</f>
        <v>PRDS: Porcentaje de atenciones a manisfestaciones y cierres de vias de comunicación en el ambito municipal.</v>
      </c>
      <c r="F91" s="645" t="str">
        <f ca="1">IF(ISBLANK(OFFSET('5. Pp (3 años)'!$K$46,INT((ROW()-13)/2),0)),"",OFFSET('5. Pp (3 años)'!$K$46,INT((ROW()-13)/2),0))</f>
        <v>Ascendente</v>
      </c>
      <c r="G91" s="646" t="str">
        <f ca="1">IF(ISBLANK(OFFSET('5. Pp (3 años)'!$H$46,INT((ROW()-13)/2),0)),"",OFFSET('5. Pp (3 años)'!$H$46,INT((ROW()-13)/2),0))</f>
        <v>Trimestral</v>
      </c>
      <c r="H91" s="648">
        <f ca="1">IF(ISBLANK(OFFSET('9. METAS'!$L$20,INT((ROW()-13)/2),0)),"",OFFSET('9. METAS'!$L$20,INT((ROW()-13)/2),0))</f>
        <v>100</v>
      </c>
      <c r="I91" s="852"/>
      <c r="J91" s="630" t="e">
        <f ca="1">IF(MOD(ROW()-13,2)=0,IF(ISBLANK(OFFSET(#REF!,INT((ROW()-13)/2),0)),"",OFFSET(#REF!,INT((ROW()-13)/2),0)),IF(ISBLANK(OFFSET('9. METAS'!$U$20,INT((ROW()-14)/2),0)),"",OFFSET('9. METAS'!$U$20,INT((ROW()-14)/2),0)))</f>
        <v>#REF!</v>
      </c>
      <c r="K91" s="631" t="e">
        <f ca="1">IF(MOD(ROW()-13,2)=0,IF(ISBLANK(OFFSET(#REF!,INT((ROW()-13)/2),0)),"",OFFSET(#REF!,INT((ROW()-13)/2),0)),IF(ISBLANK(OFFSET('9. METAS'!$V$20,INT((ROW()-14)/2),0)),"",OFFSET('9. METAS'!$V$20,INT((ROW()-14)/2),0)))</f>
        <v>#REF!</v>
      </c>
      <c r="L91" s="631" t="e">
        <f ca="1">IF(MOD(ROW()-13,2)=0,IF(ISBLANK(OFFSET(#REF!,INT((ROW()-13)/2),0)),"",OFFSET(#REF!,INT((ROW()-13)/2),0)),IF(ISBLANK(OFFSET('9. METAS'!$W$20,INT((ROW()-14)/2),0)),"",OFFSET('9. METAS'!$W$20,INT((ROW()-14)/2),0)))</f>
        <v>#REF!</v>
      </c>
      <c r="M91" s="632" t="e">
        <f ca="1">IF(MOD(ROW()-13,2)=0,IF(ISBLANK(OFFSET(#REF!,INT((ROW()-13)/2),0)),"",OFFSET(#REF!,INT((ROW()-13)/2),0)),IF(ISBLANK(OFFSET('9. METAS'!$X$20,INT((ROW()-14)/2),0)),"",OFFSET('9. METAS'!$X$20,INT((ROW()-14)/2),0)))</f>
        <v>#REF!</v>
      </c>
      <c r="N91" s="684" t="str">
        <f ca="1">IFERROR(J91/J92,"ND")</f>
        <v>ND</v>
      </c>
      <c r="O91" s="688" t="str">
        <f ca="1">IFERROR(((J91)/H91),"ND")</f>
        <v>ND</v>
      </c>
      <c r="P91" s="847"/>
      <c r="Q91" s="83"/>
      <c r="R91" s="83"/>
      <c r="S91" s="83"/>
      <c r="T91" s="83"/>
      <c r="U91" s="83"/>
      <c r="V91" s="83"/>
      <c r="W91" s="83"/>
      <c r="X91" s="83"/>
      <c r="Y91" s="83"/>
      <c r="Z91" s="83"/>
    </row>
    <row r="92" spans="1:26" ht="15.75" customHeight="1">
      <c r="A92" s="83"/>
      <c r="B92" s="83"/>
      <c r="C92" s="642"/>
      <c r="D92" s="644"/>
      <c r="E92" s="644"/>
      <c r="F92" s="644"/>
      <c r="G92" s="647"/>
      <c r="H92" s="649"/>
      <c r="I92" s="651"/>
      <c r="J92" s="630">
        <f ca="1">IF(MOD(ROW()-13,2)=0,IF(ISBLANK(OFFSET(#REF!,INT((ROW()-13)/2),0)),"",OFFSET(#REF!,INT((ROW()-13)/2),0)),IF(ISBLANK(OFFSET('9. METAS'!$U$20,INT((ROW()-14)/2),0)),"",OFFSET('9. METAS'!$U$20,INT((ROW()-14)/2),0)))</f>
        <v>20</v>
      </c>
      <c r="K92" s="631">
        <f ca="1">IF(MOD(ROW()-13,2)=0,IF(ISBLANK(OFFSET(#REF!,INT((ROW()-13)/2),0)),"",OFFSET(#REF!,INT((ROW()-13)/2),0)),IF(ISBLANK(OFFSET('9. METAS'!$V$20,INT((ROW()-14)/2),0)),"",OFFSET('9. METAS'!$V$20,INT((ROW()-14)/2),0)))</f>
        <v>20</v>
      </c>
      <c r="L92" s="631">
        <f ca="1">IF(MOD(ROW()-13,2)=0,IF(ISBLANK(OFFSET(#REF!,INT((ROW()-13)/2),0)),"",OFFSET(#REF!,INT((ROW()-13)/2),0)),IF(ISBLANK(OFFSET('9. METAS'!$W$20,INT((ROW()-14)/2),0)),"",OFFSET('9. METAS'!$W$20,INT((ROW()-14)/2),0)))</f>
        <v>30</v>
      </c>
      <c r="M92" s="632">
        <f ca="1">IF(MOD(ROW()-13,2)=0,IF(ISBLANK(OFFSET(#REF!,INT((ROW()-13)/2),0)),"",OFFSET(#REF!,INT((ROW()-13)/2),0)),IF(ISBLANK(OFFSET('9. METAS'!$X$20,INT((ROW()-14)/2),0)),"",OFFSET('9. METAS'!$X$20,INT((ROW()-14)/2),0)))</f>
        <v>30</v>
      </c>
      <c r="N92" s="685"/>
      <c r="O92" s="689"/>
      <c r="P92" s="691"/>
      <c r="Q92" s="83"/>
      <c r="R92" s="83"/>
      <c r="S92" s="83"/>
      <c r="T92" s="83"/>
      <c r="U92" s="83"/>
      <c r="V92" s="83"/>
      <c r="W92" s="83"/>
      <c r="X92" s="83"/>
      <c r="Y92" s="83"/>
      <c r="Z92" s="83"/>
    </row>
    <row r="93" spans="1:26" ht="15.75" customHeight="1">
      <c r="A93" s="83"/>
      <c r="B93" s="83"/>
      <c r="C93" s="641" t="str">
        <f ca="1">IF(ISBLANK(OFFSET('5. Pp (3 años)'!$C$46,INT((ROW()-13)/2),0)),"",OFFSET('5. Pp (3 años)'!$C$46,INT((ROW()-13)/2),0))</f>
        <v>Actividad</v>
      </c>
      <c r="D93" s="643" t="str">
        <f ca="1">IF(ISBLANK(OFFSET('5. Pp (3 años)'!$D$46,INT((ROW()-13)/2),0)),"",OFFSET('5. Pp (3 años)'!$D$46,INT((ROW()-13)/2),0))</f>
        <v>3.1.1.1.9.5 Atenciones en asuntos religiosos brindadas.</v>
      </c>
      <c r="E93" s="643" t="str">
        <f ca="1">IF(ISBLANK(OFFSET('5. Pp (3 años)'!$E$46,INT((ROW()-13)/2),0)),"",OFFSET('5. Pp (3 años)'!$E$46,INT((ROW()-13)/2),0))</f>
        <v xml:space="preserve">PARB: Porcentaje de Atenciones en Asuntos Religiosos brindadas. </v>
      </c>
      <c r="F93" s="645" t="str">
        <f ca="1">IF(ISBLANK(OFFSET('5. Pp (3 años)'!$K$46,INT((ROW()-13)/2),0)),"",OFFSET('5. Pp (3 años)'!$K$46,INT((ROW()-13)/2),0))</f>
        <v>Ascendente</v>
      </c>
      <c r="G93" s="646" t="str">
        <f ca="1">IF(ISBLANK(OFFSET('5. Pp (3 años)'!$H$46,INT((ROW()-13)/2),0)),"",OFFSET('5. Pp (3 años)'!$H$46,INT((ROW()-13)/2),0))</f>
        <v>Trimestral</v>
      </c>
      <c r="H93" s="648">
        <f ca="1">IF(ISBLANK(OFFSET('9. METAS'!$L$20,INT((ROW()-13)/2),0)),"",OFFSET('9. METAS'!$L$20,INT((ROW()-13)/2),0))</f>
        <v>2500</v>
      </c>
      <c r="I93" s="852"/>
      <c r="J93" s="630" t="e">
        <f ca="1">IF(MOD(ROW()-13,2)=0,IF(ISBLANK(OFFSET(#REF!,INT((ROW()-13)/2),0)),"",OFFSET(#REF!,INT((ROW()-13)/2),0)),IF(ISBLANK(OFFSET('9. METAS'!$U$20,INT((ROW()-14)/2),0)),"",OFFSET('9. METAS'!$U$20,INT((ROW()-14)/2),0)))</f>
        <v>#REF!</v>
      </c>
      <c r="K93" s="631" t="e">
        <f ca="1">IF(MOD(ROW()-13,2)=0,IF(ISBLANK(OFFSET(#REF!,INT((ROW()-13)/2),0)),"",OFFSET(#REF!,INT((ROW()-13)/2),0)),IF(ISBLANK(OFFSET('9. METAS'!$V$20,INT((ROW()-14)/2),0)),"",OFFSET('9. METAS'!$V$20,INT((ROW()-14)/2),0)))</f>
        <v>#REF!</v>
      </c>
      <c r="L93" s="631" t="e">
        <f ca="1">IF(MOD(ROW()-13,2)=0,IF(ISBLANK(OFFSET(#REF!,INT((ROW()-13)/2),0)),"",OFFSET(#REF!,INT((ROW()-13)/2),0)),IF(ISBLANK(OFFSET('9. METAS'!$W$20,INT((ROW()-14)/2),0)),"",OFFSET('9. METAS'!$W$20,INT((ROW()-14)/2),0)))</f>
        <v>#REF!</v>
      </c>
      <c r="M93" s="632" t="e">
        <f ca="1">IF(MOD(ROW()-13,2)=0,IF(ISBLANK(OFFSET(#REF!,INT((ROW()-13)/2),0)),"",OFFSET(#REF!,INT((ROW()-13)/2),0)),IF(ISBLANK(OFFSET('9. METAS'!$X$20,INT((ROW()-14)/2),0)),"",OFFSET('9. METAS'!$X$20,INT((ROW()-14)/2),0)))</f>
        <v>#REF!</v>
      </c>
      <c r="N93" s="684" t="str">
        <f ca="1">IFERROR(J93/J94,"ND")</f>
        <v>ND</v>
      </c>
      <c r="O93" s="688" t="str">
        <f ca="1">IFERROR(((J93)/H93),"ND")</f>
        <v>ND</v>
      </c>
      <c r="P93" s="847"/>
      <c r="Q93" s="83"/>
      <c r="R93" s="83"/>
      <c r="S93" s="83"/>
      <c r="T93" s="83"/>
      <c r="U93" s="83"/>
      <c r="V93" s="83"/>
      <c r="W93" s="83"/>
      <c r="X93" s="83"/>
      <c r="Y93" s="83"/>
      <c r="Z93" s="83"/>
    </row>
    <row r="94" spans="1:26" ht="15.75" customHeight="1">
      <c r="A94" s="83"/>
      <c r="B94" s="83"/>
      <c r="C94" s="642"/>
      <c r="D94" s="644"/>
      <c r="E94" s="644"/>
      <c r="F94" s="644"/>
      <c r="G94" s="647"/>
      <c r="H94" s="649"/>
      <c r="I94" s="651"/>
      <c r="J94" s="630">
        <f ca="1">IF(MOD(ROW()-13,2)=0,IF(ISBLANK(OFFSET(#REF!,INT((ROW()-13)/2),0)),"",OFFSET(#REF!,INT((ROW()-13)/2),0)),IF(ISBLANK(OFFSET('9. METAS'!$U$20,INT((ROW()-14)/2),0)),"",OFFSET('9. METAS'!$U$20,INT((ROW()-14)/2),0)))</f>
        <v>625</v>
      </c>
      <c r="K94" s="631">
        <f ca="1">IF(MOD(ROW()-13,2)=0,IF(ISBLANK(OFFSET(#REF!,INT((ROW()-13)/2),0)),"",OFFSET(#REF!,INT((ROW()-13)/2),0)),IF(ISBLANK(OFFSET('9. METAS'!$V$20,INT((ROW()-14)/2),0)),"",OFFSET('9. METAS'!$V$20,INT((ROW()-14)/2),0)))</f>
        <v>625</v>
      </c>
      <c r="L94" s="631">
        <f ca="1">IF(MOD(ROW()-13,2)=0,IF(ISBLANK(OFFSET(#REF!,INT((ROW()-13)/2),0)),"",OFFSET(#REF!,INT((ROW()-13)/2),0)),IF(ISBLANK(OFFSET('9. METAS'!$W$20,INT((ROW()-14)/2),0)),"",OFFSET('9. METAS'!$W$20,INT((ROW()-14)/2),0)))</f>
        <v>625</v>
      </c>
      <c r="M94" s="632">
        <f ca="1">IF(MOD(ROW()-13,2)=0,IF(ISBLANK(OFFSET(#REF!,INT((ROW()-13)/2),0)),"",OFFSET(#REF!,INT((ROW()-13)/2),0)),IF(ISBLANK(OFFSET('9. METAS'!$X$20,INT((ROW()-14)/2),0)),"",OFFSET('9. METAS'!$X$20,INT((ROW()-14)/2),0)))</f>
        <v>625</v>
      </c>
      <c r="N94" s="685"/>
      <c r="O94" s="689"/>
      <c r="P94" s="691"/>
      <c r="Q94" s="83"/>
      <c r="R94" s="83"/>
      <c r="S94" s="83"/>
      <c r="T94" s="83"/>
      <c r="U94" s="83"/>
      <c r="V94" s="83"/>
      <c r="W94" s="83"/>
      <c r="X94" s="83"/>
      <c r="Y94" s="83"/>
      <c r="Z94" s="83"/>
    </row>
    <row r="95" spans="1:26" ht="15.75" customHeight="1">
      <c r="A95" s="83"/>
      <c r="B95" s="83"/>
      <c r="C95" s="641" t="str">
        <f ca="1">IF(ISBLANK(OFFSET('5. Pp (3 años)'!$C$46,INT((ROW()-13)/2),0)),"",OFFSET('5. Pp (3 años)'!$C$46,INT((ROW()-13)/2),0))</f>
        <v>Actividad</v>
      </c>
      <c r="D95" s="643" t="str">
        <f ca="1">IF(ISBLANK(OFFSET('5. Pp (3 años)'!$D$46,INT((ROW()-13)/2),0)),"",OFFSET('5. Pp (3 años)'!$D$46,INT((ROW()-13)/2),0))</f>
        <v xml:space="preserve">3.1.1.1.9.6 Realización de actividades comunitarias enfocadas a la construccion de paz con apoyo de grupos religiosos. (sinergia por la paz) </v>
      </c>
      <c r="E95" s="643" t="str">
        <f ca="1">IF(ISBLANK(OFFSET('5. Pp (3 años)'!$E$46,INT((ROW()-13)/2),0)),"",OFFSET('5. Pp (3 años)'!$E$46,INT((ROW()-13)/2),0))</f>
        <v>PPAC: Porcentaje de participantes  en actividades comunitarias enfocadas a la construccion de paz con apoyo de grupos religiosos. (sinergia por la paz) .</v>
      </c>
      <c r="F95" s="645" t="str">
        <f ca="1">IF(ISBLANK(OFFSET('5. Pp (3 años)'!$K$46,INT((ROW()-13)/2),0)),"",OFFSET('5. Pp (3 años)'!$K$46,INT((ROW()-13)/2),0))</f>
        <v>Ascendente</v>
      </c>
      <c r="G95" s="646" t="str">
        <f ca="1">IF(ISBLANK(OFFSET('5. Pp (3 años)'!$H$46,INT((ROW()-13)/2),0)),"",OFFSET('5. Pp (3 años)'!$H$46,INT((ROW()-13)/2),0))</f>
        <v>Trimestral</v>
      </c>
      <c r="H95" s="648">
        <f ca="1">IF(ISBLANK(OFFSET('9. METAS'!$L$20,INT((ROW()-13)/2),0)),"",OFFSET('9. METAS'!$L$20,INT((ROW()-13)/2),0))</f>
        <v>11000</v>
      </c>
      <c r="I95" s="852"/>
      <c r="J95" s="630" t="e">
        <f ca="1">IF(MOD(ROW()-13,2)=0,IF(ISBLANK(OFFSET(#REF!,INT((ROW()-13)/2),0)),"",OFFSET(#REF!,INT((ROW()-13)/2),0)),IF(ISBLANK(OFFSET('9. METAS'!$U$20,INT((ROW()-14)/2),0)),"",OFFSET('9. METAS'!$U$20,INT((ROW()-14)/2),0)))</f>
        <v>#REF!</v>
      </c>
      <c r="K95" s="631" t="e">
        <f ca="1">IF(MOD(ROW()-13,2)=0,IF(ISBLANK(OFFSET(#REF!,INT((ROW()-13)/2),0)),"",OFFSET(#REF!,INT((ROW()-13)/2),0)),IF(ISBLANK(OFFSET('9. METAS'!$V$20,INT((ROW()-14)/2),0)),"",OFFSET('9. METAS'!$V$20,INT((ROW()-14)/2),0)))</f>
        <v>#REF!</v>
      </c>
      <c r="L95" s="631" t="e">
        <f ca="1">IF(MOD(ROW()-13,2)=0,IF(ISBLANK(OFFSET(#REF!,INT((ROW()-13)/2),0)),"",OFFSET(#REF!,INT((ROW()-13)/2),0)),IF(ISBLANK(OFFSET('9. METAS'!$W$20,INT((ROW()-14)/2),0)),"",OFFSET('9. METAS'!$W$20,INT((ROW()-14)/2),0)))</f>
        <v>#REF!</v>
      </c>
      <c r="M95" s="632" t="e">
        <f ca="1">IF(MOD(ROW()-13,2)=0,IF(ISBLANK(OFFSET(#REF!,INT((ROW()-13)/2),0)),"",OFFSET(#REF!,INT((ROW()-13)/2),0)),IF(ISBLANK(OFFSET('9. METAS'!$X$20,INT((ROW()-14)/2),0)),"",OFFSET('9. METAS'!$X$20,INT((ROW()-14)/2),0)))</f>
        <v>#REF!</v>
      </c>
      <c r="N95" s="684" t="str">
        <f ca="1">IFERROR(J95/J96,"ND")</f>
        <v>ND</v>
      </c>
      <c r="O95" s="688" t="str">
        <f ca="1">IFERROR(((J95)/H95),"ND")</f>
        <v>ND</v>
      </c>
      <c r="P95" s="847"/>
      <c r="Q95" s="83"/>
      <c r="R95" s="83"/>
      <c r="S95" s="83"/>
      <c r="T95" s="83"/>
      <c r="U95" s="83"/>
      <c r="V95" s="83"/>
      <c r="W95" s="83"/>
      <c r="X95" s="83"/>
      <c r="Y95" s="83"/>
      <c r="Z95" s="83"/>
    </row>
    <row r="96" spans="1:26" ht="15.75" customHeight="1">
      <c r="A96" s="83"/>
      <c r="B96" s="83"/>
      <c r="C96" s="642"/>
      <c r="D96" s="644"/>
      <c r="E96" s="644"/>
      <c r="F96" s="644"/>
      <c r="G96" s="647"/>
      <c r="H96" s="649"/>
      <c r="I96" s="651"/>
      <c r="J96" s="630">
        <f ca="1">IF(MOD(ROW()-13,2)=0,IF(ISBLANK(OFFSET(#REF!,INT((ROW()-13)/2),0)),"",OFFSET(#REF!,INT((ROW()-13)/2),0)),IF(ISBLANK(OFFSET('9. METAS'!$U$20,INT((ROW()-14)/2),0)),"",OFFSET('9. METAS'!$U$20,INT((ROW()-14)/2),0)))</f>
        <v>3000</v>
      </c>
      <c r="K96" s="631">
        <f ca="1">IF(MOD(ROW()-13,2)=0,IF(ISBLANK(OFFSET(#REF!,INT((ROW()-13)/2),0)),"",OFFSET(#REF!,INT((ROW()-13)/2),0)),IF(ISBLANK(OFFSET('9. METAS'!$V$20,INT((ROW()-14)/2),0)),"",OFFSET('9. METAS'!$V$20,INT((ROW()-14)/2),0)))</f>
        <v>3000</v>
      </c>
      <c r="L96" s="631">
        <f ca="1">IF(MOD(ROW()-13,2)=0,IF(ISBLANK(OFFSET(#REF!,INT((ROW()-13)/2),0)),"",OFFSET(#REF!,INT((ROW()-13)/2),0)),IF(ISBLANK(OFFSET('9. METAS'!$W$20,INT((ROW()-14)/2),0)),"",OFFSET('9. METAS'!$W$20,INT((ROW()-14)/2),0)))</f>
        <v>2000</v>
      </c>
      <c r="M96" s="632">
        <f ca="1">IF(MOD(ROW()-13,2)=0,IF(ISBLANK(OFFSET(#REF!,INT((ROW()-13)/2),0)),"",OFFSET(#REF!,INT((ROW()-13)/2),0)),IF(ISBLANK(OFFSET('9. METAS'!$X$20,INT((ROW()-14)/2),0)),"",OFFSET('9. METAS'!$X$20,INT((ROW()-14)/2),0)))</f>
        <v>3000</v>
      </c>
      <c r="N96" s="685"/>
      <c r="O96" s="689"/>
      <c r="P96" s="691"/>
      <c r="Q96" s="83"/>
      <c r="R96" s="83"/>
      <c r="S96" s="83"/>
      <c r="T96" s="83"/>
      <c r="U96" s="83"/>
      <c r="V96" s="83"/>
      <c r="W96" s="83"/>
      <c r="X96" s="83"/>
      <c r="Y96" s="83"/>
      <c r="Z96" s="83"/>
    </row>
    <row r="97" spans="1:26" ht="15.75" customHeight="1">
      <c r="A97" s="83"/>
      <c r="B97" s="83"/>
      <c r="C97" s="641" t="str">
        <f ca="1">IF(ISBLANK(OFFSET('5. Pp (3 años)'!$C$46,INT((ROW()-13)/2),0)),"",OFFSET('5. Pp (3 años)'!$C$46,INT((ROW()-13)/2),0))</f>
        <v>Actividad</v>
      </c>
      <c r="D97" s="643" t="str">
        <f ca="1">IF(ISBLANK(OFFSET('5. Pp (3 años)'!$D$46,INT((ROW()-13)/2),0)),"",OFFSET('5. Pp (3 años)'!$D$46,INT((ROW()-13)/2),0))</f>
        <v>3.1.1.1.9.7 Capacitación en materia religiosa que fortalezcan la laicidad del municipio.</v>
      </c>
      <c r="E97" s="643" t="str">
        <f ca="1">IF(ISBLANK(OFFSET('5. Pp (3 años)'!$E$46,INT((ROW()-13)/2),0)),"",OFFSET('5. Pp (3 años)'!$E$46,INT((ROW()-13)/2),0))</f>
        <v>PCMR: Porcentaje de participantes en materia religiosa capacitados(as)</v>
      </c>
      <c r="F97" s="645" t="str">
        <f ca="1">IF(ISBLANK(OFFSET('5. Pp (3 años)'!$K$46,INT((ROW()-13)/2),0)),"",OFFSET('5. Pp (3 años)'!$K$46,INT((ROW()-13)/2),0))</f>
        <v>Ascendente</v>
      </c>
      <c r="G97" s="646" t="str">
        <f ca="1">IF(ISBLANK(OFFSET('5. Pp (3 años)'!$H$46,INT((ROW()-13)/2),0)),"",OFFSET('5. Pp (3 años)'!$H$46,INT((ROW()-13)/2),0))</f>
        <v>Trimestral</v>
      </c>
      <c r="H97" s="648">
        <f ca="1">IF(ISBLANK(OFFSET('9. METAS'!$L$20,INT((ROW()-13)/2),0)),"",OFFSET('9. METAS'!$L$20,INT((ROW()-13)/2),0))</f>
        <v>1300</v>
      </c>
      <c r="I97" s="852"/>
      <c r="J97" s="630" t="e">
        <f ca="1">IF(MOD(ROW()-13,2)=0,IF(ISBLANK(OFFSET(#REF!,INT((ROW()-13)/2),0)),"",OFFSET(#REF!,INT((ROW()-13)/2),0)),IF(ISBLANK(OFFSET('9. METAS'!$U$20,INT((ROW()-14)/2),0)),"",OFFSET('9. METAS'!$U$20,INT((ROW()-14)/2),0)))</f>
        <v>#REF!</v>
      </c>
      <c r="K97" s="631" t="e">
        <f ca="1">IF(MOD(ROW()-13,2)=0,IF(ISBLANK(OFFSET(#REF!,INT((ROW()-13)/2),0)),"",OFFSET(#REF!,INT((ROW()-13)/2),0)),IF(ISBLANK(OFFSET('9. METAS'!$V$20,INT((ROW()-14)/2),0)),"",OFFSET('9. METAS'!$V$20,INT((ROW()-14)/2),0)))</f>
        <v>#REF!</v>
      </c>
      <c r="L97" s="631" t="e">
        <f ca="1">IF(MOD(ROW()-13,2)=0,IF(ISBLANK(OFFSET(#REF!,INT((ROW()-13)/2),0)),"",OFFSET(#REF!,INT((ROW()-13)/2),0)),IF(ISBLANK(OFFSET('9. METAS'!$W$20,INT((ROW()-14)/2),0)),"",OFFSET('9. METAS'!$W$20,INT((ROW()-14)/2),0)))</f>
        <v>#REF!</v>
      </c>
      <c r="M97" s="632" t="e">
        <f ca="1">IF(MOD(ROW()-13,2)=0,IF(ISBLANK(OFFSET(#REF!,INT((ROW()-13)/2),0)),"",OFFSET(#REF!,INT((ROW()-13)/2),0)),IF(ISBLANK(OFFSET('9. METAS'!$X$20,INT((ROW()-14)/2),0)),"",OFFSET('9. METAS'!$X$20,INT((ROW()-14)/2),0)))</f>
        <v>#REF!</v>
      </c>
      <c r="N97" s="684" t="str">
        <f ca="1">IFERROR(J97/J98,"ND")</f>
        <v>ND</v>
      </c>
      <c r="O97" s="688" t="str">
        <f ca="1">IFERROR(((J97)/H97),"ND")</f>
        <v>ND</v>
      </c>
      <c r="P97" s="847"/>
      <c r="Q97" s="83"/>
      <c r="R97" s="83"/>
      <c r="S97" s="83"/>
      <c r="T97" s="83"/>
      <c r="U97" s="83"/>
      <c r="V97" s="83"/>
      <c r="W97" s="83"/>
      <c r="X97" s="83"/>
      <c r="Y97" s="83"/>
      <c r="Z97" s="83"/>
    </row>
    <row r="98" spans="1:26" ht="15.75" customHeight="1">
      <c r="A98" s="83"/>
      <c r="B98" s="83"/>
      <c r="C98" s="642"/>
      <c r="D98" s="644"/>
      <c r="E98" s="644"/>
      <c r="F98" s="644"/>
      <c r="G98" s="647"/>
      <c r="H98" s="649"/>
      <c r="I98" s="651"/>
      <c r="J98" s="630">
        <f ca="1">IF(MOD(ROW()-13,2)=0,IF(ISBLANK(OFFSET(#REF!,INT((ROW()-13)/2),0)),"",OFFSET(#REF!,INT((ROW()-13)/2),0)),IF(ISBLANK(OFFSET('9. METAS'!$U$20,INT((ROW()-14)/2),0)),"",OFFSET('9. METAS'!$U$20,INT((ROW()-14)/2),0)))</f>
        <v>450</v>
      </c>
      <c r="K98" s="631">
        <f ca="1">IF(MOD(ROW()-13,2)=0,IF(ISBLANK(OFFSET(#REF!,INT((ROW()-13)/2),0)),"",OFFSET(#REF!,INT((ROW()-13)/2),0)),IF(ISBLANK(OFFSET('9. METAS'!$V$20,INT((ROW()-14)/2),0)),"",OFFSET('9. METAS'!$V$20,INT((ROW()-14)/2),0)))</f>
        <v>350</v>
      </c>
      <c r="L98" s="631">
        <f ca="1">IF(MOD(ROW()-13,2)=0,IF(ISBLANK(OFFSET(#REF!,INT((ROW()-13)/2),0)),"",OFFSET(#REF!,INT((ROW()-13)/2),0)),IF(ISBLANK(OFFSET('9. METAS'!$W$20,INT((ROW()-14)/2),0)),"",OFFSET('9. METAS'!$W$20,INT((ROW()-14)/2),0)))</f>
        <v>150</v>
      </c>
      <c r="M98" s="632">
        <f ca="1">IF(MOD(ROW()-13,2)=0,IF(ISBLANK(OFFSET(#REF!,INT((ROW()-13)/2),0)),"",OFFSET(#REF!,INT((ROW()-13)/2),0)),IF(ISBLANK(OFFSET('9. METAS'!$X$20,INT((ROW()-14)/2),0)),"",OFFSET('9. METAS'!$X$20,INT((ROW()-14)/2),0)))</f>
        <v>350</v>
      </c>
      <c r="N98" s="685"/>
      <c r="O98" s="689"/>
      <c r="P98" s="691"/>
      <c r="Q98" s="83"/>
      <c r="R98" s="83"/>
      <c r="S98" s="83"/>
      <c r="T98" s="83"/>
      <c r="U98" s="83"/>
      <c r="V98" s="83"/>
      <c r="W98" s="83"/>
      <c r="X98" s="83"/>
      <c r="Y98" s="83"/>
      <c r="Z98" s="83"/>
    </row>
    <row r="99" spans="1:26" ht="15.75" customHeight="1">
      <c r="A99" s="83"/>
      <c r="B99" s="83"/>
      <c r="C99" s="641" t="str">
        <f ca="1">IF(ISBLANK(OFFSET('5. Pp (3 años)'!$C$46,INT((ROW()-13)/2),0)),"",OFFSET('5. Pp (3 años)'!$C$46,INT((ROW()-13)/2),0))</f>
        <v>Actividad</v>
      </c>
      <c r="D99" s="643" t="str">
        <f ca="1">IF(ISBLANK(OFFSET('5. Pp (3 años)'!$D$46,INT((ROW()-13)/2),0)),"",OFFSET('5. Pp (3 años)'!$D$46,INT((ROW()-13)/2),0))</f>
        <v>3.1.1.1.9.8 Actualización del Padrón Municipal de Templos (PMT).</v>
      </c>
      <c r="E99" s="643" t="str">
        <f ca="1">IF(ISBLANK(OFFSET('5. Pp (3 años)'!$E$46,INT((ROW()-13)/2),0)),"",OFFSET('5. Pp (3 años)'!$E$46,INT((ROW()-13)/2),0))</f>
        <v>PAEX: Porcentaje de expedientes del Padrón Municipal de Templos actualizados.</v>
      </c>
      <c r="F99" s="645" t="str">
        <f ca="1">IF(ISBLANK(OFFSET('5. Pp (3 años)'!$K$46,INT((ROW()-13)/2),0)),"",OFFSET('5. Pp (3 años)'!$K$46,INT((ROW()-13)/2),0))</f>
        <v>Ascendente</v>
      </c>
      <c r="G99" s="646" t="str">
        <f ca="1">IF(ISBLANK(OFFSET('5. Pp (3 años)'!$H$46,INT((ROW()-13)/2),0)),"",OFFSET('5. Pp (3 años)'!$H$46,INT((ROW()-13)/2),0))</f>
        <v>Trimestral</v>
      </c>
      <c r="H99" s="648">
        <f ca="1">IF(ISBLANK(OFFSET('9. METAS'!$L$20,INT((ROW()-13)/2),0)),"",OFFSET('9. METAS'!$L$20,INT((ROW()-13)/2),0))</f>
        <v>720</v>
      </c>
      <c r="I99" s="852"/>
      <c r="J99" s="630" t="e">
        <f ca="1">IF(MOD(ROW()-13,2)=0,IF(ISBLANK(OFFSET(#REF!,INT((ROW()-13)/2),0)),"",OFFSET(#REF!,INT((ROW()-13)/2),0)),IF(ISBLANK(OFFSET('9. METAS'!$U$20,INT((ROW()-14)/2),0)),"",OFFSET('9. METAS'!$U$20,INT((ROW()-14)/2),0)))</f>
        <v>#REF!</v>
      </c>
      <c r="K99" s="631" t="e">
        <f ca="1">IF(MOD(ROW()-13,2)=0,IF(ISBLANK(OFFSET(#REF!,INT((ROW()-13)/2),0)),"",OFFSET(#REF!,INT((ROW()-13)/2),0)),IF(ISBLANK(OFFSET('9. METAS'!$V$20,INT((ROW()-14)/2),0)),"",OFFSET('9. METAS'!$V$20,INT((ROW()-14)/2),0)))</f>
        <v>#REF!</v>
      </c>
      <c r="L99" s="631" t="e">
        <f ca="1">IF(MOD(ROW()-13,2)=0,IF(ISBLANK(OFFSET(#REF!,INT((ROW()-13)/2),0)),"",OFFSET(#REF!,INT((ROW()-13)/2),0)),IF(ISBLANK(OFFSET('9. METAS'!$W$20,INT((ROW()-14)/2),0)),"",OFFSET('9. METAS'!$W$20,INT((ROW()-14)/2),0)))</f>
        <v>#REF!</v>
      </c>
      <c r="M99" s="632" t="e">
        <f ca="1">IF(MOD(ROW()-13,2)=0,IF(ISBLANK(OFFSET(#REF!,INT((ROW()-13)/2),0)),"",OFFSET(#REF!,INT((ROW()-13)/2),0)),IF(ISBLANK(OFFSET('9. METAS'!$X$20,INT((ROW()-14)/2),0)),"",OFFSET('9. METAS'!$X$20,INT((ROW()-14)/2),0)))</f>
        <v>#REF!</v>
      </c>
      <c r="N99" s="684" t="str">
        <f ca="1">IFERROR(J99/J100,"ND")</f>
        <v>ND</v>
      </c>
      <c r="O99" s="688" t="str">
        <f ca="1">IFERROR(((J99)/H99),"ND")</f>
        <v>ND</v>
      </c>
      <c r="P99" s="847"/>
      <c r="Q99" s="83"/>
      <c r="R99" s="83"/>
      <c r="S99" s="83"/>
      <c r="T99" s="83"/>
      <c r="U99" s="83"/>
      <c r="V99" s="83"/>
      <c r="W99" s="83"/>
      <c r="X99" s="83"/>
      <c r="Y99" s="83"/>
      <c r="Z99" s="83"/>
    </row>
    <row r="100" spans="1:26" ht="15.75" customHeight="1">
      <c r="A100" s="83"/>
      <c r="B100" s="83"/>
      <c r="C100" s="642"/>
      <c r="D100" s="644"/>
      <c r="E100" s="644"/>
      <c r="F100" s="644"/>
      <c r="G100" s="647"/>
      <c r="H100" s="649"/>
      <c r="I100" s="651"/>
      <c r="J100" s="630">
        <f ca="1">IF(MOD(ROW()-13,2)=0,IF(ISBLANK(OFFSET(#REF!,INT((ROW()-13)/2),0)),"",OFFSET(#REF!,INT((ROW()-13)/2),0)),IF(ISBLANK(OFFSET('9. METAS'!$U$20,INT((ROW()-14)/2),0)),"",OFFSET('9. METAS'!$U$20,INT((ROW()-14)/2),0)))</f>
        <v>180</v>
      </c>
      <c r="K100" s="631">
        <f ca="1">IF(MOD(ROW()-13,2)=0,IF(ISBLANK(OFFSET(#REF!,INT((ROW()-13)/2),0)),"",OFFSET(#REF!,INT((ROW()-13)/2),0)),IF(ISBLANK(OFFSET('9. METAS'!$V$20,INT((ROW()-14)/2),0)),"",OFFSET('9. METAS'!$V$20,INT((ROW()-14)/2),0)))</f>
        <v>180</v>
      </c>
      <c r="L100" s="631">
        <f ca="1">IF(MOD(ROW()-13,2)=0,IF(ISBLANK(OFFSET(#REF!,INT((ROW()-13)/2),0)),"",OFFSET(#REF!,INT((ROW()-13)/2),0)),IF(ISBLANK(OFFSET('9. METAS'!$W$20,INT((ROW()-14)/2),0)),"",OFFSET('9. METAS'!$W$20,INT((ROW()-14)/2),0)))</f>
        <v>180</v>
      </c>
      <c r="M100" s="632">
        <f ca="1">IF(MOD(ROW()-13,2)=0,IF(ISBLANK(OFFSET(#REF!,INT((ROW()-13)/2),0)),"",OFFSET(#REF!,INT((ROW()-13)/2),0)),IF(ISBLANK(OFFSET('9. METAS'!$X$20,INT((ROW()-14)/2),0)),"",OFFSET('9. METAS'!$X$20,INT((ROW()-14)/2),0)))</f>
        <v>180</v>
      </c>
      <c r="N100" s="685"/>
      <c r="O100" s="689"/>
      <c r="P100" s="691"/>
      <c r="Q100" s="83"/>
      <c r="R100" s="83"/>
      <c r="S100" s="83"/>
      <c r="T100" s="83"/>
      <c r="U100" s="83"/>
      <c r="V100" s="83"/>
      <c r="W100" s="83"/>
      <c r="X100" s="83"/>
      <c r="Y100" s="83"/>
      <c r="Z100" s="83"/>
    </row>
    <row r="101" spans="1:26" ht="15.75" customHeight="1">
      <c r="A101" s="83"/>
      <c r="B101" s="83"/>
      <c r="C101" s="641" t="str">
        <f ca="1">IF(ISBLANK(OFFSET('5. Pp (3 años)'!$C$46,INT((ROW()-13)/2),0)),"",OFFSET('5. Pp (3 años)'!$C$46,INT((ROW()-13)/2),0))</f>
        <v>Actividad</v>
      </c>
      <c r="D101" s="643" t="str">
        <f ca="1">IF(ISBLANK(OFFSET('5. Pp (3 años)'!$D$46,INT((ROW()-13)/2),0)),"",OFFSET('5. Pp (3 años)'!$D$46,INT((ROW()-13)/2),0))</f>
        <v>3.1.1.1.9.9 Realización de los trámites solicitados por las asociaciones y agrupaciones religiosas.</v>
      </c>
      <c r="E101" s="643" t="str">
        <f ca="1">IF(ISBLANK(OFFSET('5. Pp (3 años)'!$E$46,INT((ROW()-13)/2),0)),"",OFFSET('5. Pp (3 años)'!$E$46,INT((ROW()-13)/2),0))</f>
        <v>PTSR: Porcentaje de trámites del sector religioso realizados.</v>
      </c>
      <c r="F101" s="645" t="str">
        <f ca="1">IF(ISBLANK(OFFSET('5. Pp (3 años)'!$K$46,INT((ROW()-13)/2),0)),"",OFFSET('5. Pp (3 años)'!$K$46,INT((ROW()-13)/2),0))</f>
        <v>Ascendente</v>
      </c>
      <c r="G101" s="646" t="str">
        <f ca="1">IF(ISBLANK(OFFSET('5. Pp (3 años)'!$H$46,INT((ROW()-13)/2),0)),"",OFFSET('5. Pp (3 años)'!$H$46,INT((ROW()-13)/2),0))</f>
        <v>Trimestral</v>
      </c>
      <c r="H101" s="648">
        <f ca="1">IF(ISBLANK(OFFSET('9. METAS'!$L$20,INT((ROW()-13)/2),0)),"",OFFSET('9. METAS'!$L$20,INT((ROW()-13)/2),0))</f>
        <v>700</v>
      </c>
      <c r="I101" s="852"/>
      <c r="J101" s="630" t="e">
        <f ca="1">IF(MOD(ROW()-13,2)=0,IF(ISBLANK(OFFSET(#REF!,INT((ROW()-13)/2),0)),"",OFFSET(#REF!,INT((ROW()-13)/2),0)),IF(ISBLANK(OFFSET('9. METAS'!$U$20,INT((ROW()-14)/2),0)),"",OFFSET('9. METAS'!$U$20,INT((ROW()-14)/2),0)))</f>
        <v>#REF!</v>
      </c>
      <c r="K101" s="631" t="e">
        <f ca="1">IF(MOD(ROW()-13,2)=0,IF(ISBLANK(OFFSET(#REF!,INT((ROW()-13)/2),0)),"",OFFSET(#REF!,INT((ROW()-13)/2),0)),IF(ISBLANK(OFFSET('9. METAS'!$V$20,INT((ROW()-14)/2),0)),"",OFFSET('9. METAS'!$V$20,INT((ROW()-14)/2),0)))</f>
        <v>#REF!</v>
      </c>
      <c r="L101" s="631" t="e">
        <f ca="1">IF(MOD(ROW()-13,2)=0,IF(ISBLANK(OFFSET(#REF!,INT((ROW()-13)/2),0)),"",OFFSET(#REF!,INT((ROW()-13)/2),0)),IF(ISBLANK(OFFSET('9. METAS'!$W$20,INT((ROW()-14)/2),0)),"",OFFSET('9. METAS'!$W$20,INT((ROW()-14)/2),0)))</f>
        <v>#REF!</v>
      </c>
      <c r="M101" s="632" t="e">
        <f ca="1">IF(MOD(ROW()-13,2)=0,IF(ISBLANK(OFFSET(#REF!,INT((ROW()-13)/2),0)),"",OFFSET(#REF!,INT((ROW()-13)/2),0)),IF(ISBLANK(OFFSET('9. METAS'!$X$20,INT((ROW()-14)/2),0)),"",OFFSET('9. METAS'!$X$20,INT((ROW()-14)/2),0)))</f>
        <v>#REF!</v>
      </c>
      <c r="N101" s="684" t="str">
        <f ca="1">IFERROR(J101/J102,"ND")</f>
        <v>ND</v>
      </c>
      <c r="O101" s="688" t="str">
        <f ca="1">IFERROR(((J101)/H101),"ND")</f>
        <v>ND</v>
      </c>
      <c r="P101" s="847"/>
      <c r="Q101" s="83"/>
      <c r="R101" s="83"/>
      <c r="S101" s="83"/>
      <c r="T101" s="83"/>
      <c r="U101" s="83"/>
      <c r="V101" s="83"/>
      <c r="W101" s="83"/>
      <c r="X101" s="83"/>
      <c r="Y101" s="83"/>
      <c r="Z101" s="83"/>
    </row>
    <row r="102" spans="1:26" ht="15.75" customHeight="1">
      <c r="A102" s="83"/>
      <c r="B102" s="83"/>
      <c r="C102" s="642"/>
      <c r="D102" s="644"/>
      <c r="E102" s="644"/>
      <c r="F102" s="644"/>
      <c r="G102" s="647"/>
      <c r="H102" s="649"/>
      <c r="I102" s="651"/>
      <c r="J102" s="630">
        <f ca="1">IF(MOD(ROW()-13,2)=0,IF(ISBLANK(OFFSET(#REF!,INT((ROW()-13)/2),0)),"",OFFSET(#REF!,INT((ROW()-13)/2),0)),IF(ISBLANK(OFFSET('9. METAS'!$U$20,INT((ROW()-14)/2),0)),"",OFFSET('9. METAS'!$U$20,INT((ROW()-14)/2),0)))</f>
        <v>200</v>
      </c>
      <c r="K102" s="631">
        <f ca="1">IF(MOD(ROW()-13,2)=0,IF(ISBLANK(OFFSET(#REF!,INT((ROW()-13)/2),0)),"",OFFSET(#REF!,INT((ROW()-13)/2),0)),IF(ISBLANK(OFFSET('9. METAS'!$V$20,INT((ROW()-14)/2),0)),"",OFFSET('9. METAS'!$V$20,INT((ROW()-14)/2),0)))</f>
        <v>200</v>
      </c>
      <c r="L102" s="631">
        <f ca="1">IF(MOD(ROW()-13,2)=0,IF(ISBLANK(OFFSET(#REF!,INT((ROW()-13)/2),0)),"",OFFSET(#REF!,INT((ROW()-13)/2),0)),IF(ISBLANK(OFFSET('9. METAS'!$W$20,INT((ROW()-14)/2),0)),"",OFFSET('9. METAS'!$W$20,INT((ROW()-14)/2),0)))</f>
        <v>150</v>
      </c>
      <c r="M102" s="632">
        <f ca="1">IF(MOD(ROW()-13,2)=0,IF(ISBLANK(OFFSET(#REF!,INT((ROW()-13)/2),0)),"",OFFSET(#REF!,INT((ROW()-13)/2),0)),IF(ISBLANK(OFFSET('9. METAS'!$X$20,INT((ROW()-14)/2),0)),"",OFFSET('9. METAS'!$X$20,INT((ROW()-14)/2),0)))</f>
        <v>150</v>
      </c>
      <c r="N102" s="685"/>
      <c r="O102" s="689"/>
      <c r="P102" s="691"/>
      <c r="Q102" s="83"/>
      <c r="R102" s="83"/>
      <c r="S102" s="83"/>
      <c r="T102" s="83"/>
      <c r="U102" s="83"/>
      <c r="V102" s="83"/>
      <c r="W102" s="83"/>
      <c r="X102" s="83"/>
      <c r="Y102" s="83"/>
      <c r="Z102" s="83"/>
    </row>
    <row r="103" spans="1:26" ht="15.75" customHeight="1">
      <c r="A103" s="83"/>
      <c r="B103" s="83"/>
      <c r="C103" s="641" t="str">
        <f ca="1">IF(ISBLANK(OFFSET('5. Pp (3 años)'!$C$46,INT((ROW()-13)/2),0)),"",OFFSET('5. Pp (3 años)'!$C$46,INT((ROW()-13)/2),0))</f>
        <v>Actividad</v>
      </c>
      <c r="D103" s="643" t="str">
        <f ca="1">IF(ISBLANK(OFFSET('5. Pp (3 años)'!$D$46,INT((ROW()-13)/2),0)),"",OFFSET('5. Pp (3 años)'!$D$46,INT((ROW()-13)/2),0))</f>
        <v>3.1.1.1.9.10 Asesoramiento para el registro de las agrupaciones religiosas.</v>
      </c>
      <c r="E103" s="643" t="str">
        <f ca="1">IF(ISBLANK(OFFSET('5. Pp (3 años)'!$E$46,INT((ROW()-13)/2),0)),"",OFFSET('5. Pp (3 años)'!$E$46,INT((ROW()-13)/2),0))</f>
        <v>PAAC: Porcentaje de asesorías jurídicas hacia asociaciones y agrupaciones religiosas.</v>
      </c>
      <c r="F103" s="645" t="str">
        <f ca="1">IF(ISBLANK(OFFSET('5. Pp (3 años)'!$K$46,INT((ROW()-13)/2),0)),"",OFFSET('5. Pp (3 años)'!$K$46,INT((ROW()-13)/2),0))</f>
        <v>Ascendente</v>
      </c>
      <c r="G103" s="646" t="str">
        <f ca="1">IF(ISBLANK(OFFSET('5. Pp (3 años)'!$H$46,INT((ROW()-13)/2),0)),"",OFFSET('5. Pp (3 años)'!$H$46,INT((ROW()-13)/2),0))</f>
        <v>Trimestral</v>
      </c>
      <c r="H103" s="648">
        <f ca="1">IF(ISBLANK(OFFSET('9. METAS'!$L$20,INT((ROW()-13)/2),0)),"",OFFSET('9. METAS'!$L$20,INT((ROW()-13)/2),0))</f>
        <v>290</v>
      </c>
      <c r="I103" s="852"/>
      <c r="J103" s="630" t="e">
        <f ca="1">IF(MOD(ROW()-13,2)=0,IF(ISBLANK(OFFSET(#REF!,INT((ROW()-13)/2),0)),"",OFFSET(#REF!,INT((ROW()-13)/2),0)),IF(ISBLANK(OFFSET('9. METAS'!$U$20,INT((ROW()-14)/2),0)),"",OFFSET('9. METAS'!$U$20,INT((ROW()-14)/2),0)))</f>
        <v>#REF!</v>
      </c>
      <c r="K103" s="631" t="e">
        <f ca="1">IF(MOD(ROW()-13,2)=0,IF(ISBLANK(OFFSET(#REF!,INT((ROW()-13)/2),0)),"",OFFSET(#REF!,INT((ROW()-13)/2),0)),IF(ISBLANK(OFFSET('9. METAS'!$V$20,INT((ROW()-14)/2),0)),"",OFFSET('9. METAS'!$V$20,INT((ROW()-14)/2),0)))</f>
        <v>#REF!</v>
      </c>
      <c r="L103" s="631" t="e">
        <f ca="1">IF(MOD(ROW()-13,2)=0,IF(ISBLANK(OFFSET(#REF!,INT((ROW()-13)/2),0)),"",OFFSET(#REF!,INT((ROW()-13)/2),0)),IF(ISBLANK(OFFSET('9. METAS'!$W$20,INT((ROW()-14)/2),0)),"",OFFSET('9. METAS'!$W$20,INT((ROW()-14)/2),0)))</f>
        <v>#REF!</v>
      </c>
      <c r="M103" s="632" t="e">
        <f ca="1">IF(MOD(ROW()-13,2)=0,IF(ISBLANK(OFFSET(#REF!,INT((ROW()-13)/2),0)),"",OFFSET(#REF!,INT((ROW()-13)/2),0)),IF(ISBLANK(OFFSET('9. METAS'!$X$20,INT((ROW()-14)/2),0)),"",OFFSET('9. METAS'!$X$20,INT((ROW()-14)/2),0)))</f>
        <v>#REF!</v>
      </c>
      <c r="N103" s="684" t="str">
        <f ca="1">IFERROR(J103/J104,"ND")</f>
        <v>ND</v>
      </c>
      <c r="O103" s="688" t="str">
        <f ca="1">IFERROR(((J103)/H103),"ND")</f>
        <v>ND</v>
      </c>
      <c r="P103" s="847"/>
      <c r="Q103" s="83"/>
      <c r="R103" s="83"/>
      <c r="S103" s="83"/>
      <c r="T103" s="83"/>
      <c r="U103" s="83"/>
      <c r="V103" s="83"/>
      <c r="W103" s="83"/>
      <c r="X103" s="83"/>
      <c r="Y103" s="83"/>
      <c r="Z103" s="83"/>
    </row>
    <row r="104" spans="1:26" ht="15.75" customHeight="1">
      <c r="A104" s="83"/>
      <c r="B104" s="83"/>
      <c r="C104" s="642"/>
      <c r="D104" s="644"/>
      <c r="E104" s="644"/>
      <c r="F104" s="644"/>
      <c r="G104" s="647"/>
      <c r="H104" s="649"/>
      <c r="I104" s="651"/>
      <c r="J104" s="630">
        <f ca="1">IF(MOD(ROW()-13,2)=0,IF(ISBLANK(OFFSET(#REF!,INT((ROW()-13)/2),0)),"",OFFSET(#REF!,INT((ROW()-13)/2),0)),IF(ISBLANK(OFFSET('9. METAS'!$U$20,INT((ROW()-14)/2),0)),"",OFFSET('9. METAS'!$U$20,INT((ROW()-14)/2),0)))</f>
        <v>60</v>
      </c>
      <c r="K104" s="631">
        <f ca="1">IF(MOD(ROW()-13,2)=0,IF(ISBLANK(OFFSET(#REF!,INT((ROW()-13)/2),0)),"",OFFSET(#REF!,INT((ROW()-13)/2),0)),IF(ISBLANK(OFFSET('9. METAS'!$V$20,INT((ROW()-14)/2),0)),"",OFFSET('9. METAS'!$V$20,INT((ROW()-14)/2),0)))</f>
        <v>70</v>
      </c>
      <c r="L104" s="631">
        <f ca="1">IF(MOD(ROW()-13,2)=0,IF(ISBLANK(OFFSET(#REF!,INT((ROW()-13)/2),0)),"",OFFSET(#REF!,INT((ROW()-13)/2),0)),IF(ISBLANK(OFFSET('9. METAS'!$W$20,INT((ROW()-14)/2),0)),"",OFFSET('9. METAS'!$W$20,INT((ROW()-14)/2),0)))</f>
        <v>80</v>
      </c>
      <c r="M104" s="632">
        <f ca="1">IF(MOD(ROW()-13,2)=0,IF(ISBLANK(OFFSET(#REF!,INT((ROW()-13)/2),0)),"",OFFSET(#REF!,INT((ROW()-13)/2),0)),IF(ISBLANK(OFFSET('9. METAS'!$X$20,INT((ROW()-14)/2),0)),"",OFFSET('9. METAS'!$X$20,INT((ROW()-14)/2),0)))</f>
        <v>80</v>
      </c>
      <c r="N104" s="685"/>
      <c r="O104" s="689"/>
      <c r="P104" s="691"/>
      <c r="Q104" s="83"/>
      <c r="R104" s="83"/>
      <c r="S104" s="83"/>
      <c r="T104" s="83"/>
      <c r="U104" s="83"/>
      <c r="V104" s="83"/>
      <c r="W104" s="83"/>
      <c r="X104" s="83"/>
      <c r="Y104" s="83"/>
      <c r="Z104" s="83"/>
    </row>
    <row r="105" spans="1:26" ht="15.75" customHeight="1">
      <c r="A105" s="83"/>
      <c r="B105" s="83"/>
      <c r="C105" s="641" t="str">
        <f ca="1">IF(ISBLANK(OFFSET('5. Pp (3 años)'!$C$46,INT((ROW()-13)/2),0)),"",OFFSET('5. Pp (3 años)'!$C$46,INT((ROW()-13)/2),0))</f>
        <v>Actividad</v>
      </c>
      <c r="D105" s="643" t="str">
        <f ca="1">IF(ISBLANK(OFFSET('5. Pp (3 años)'!$D$46,INT((ROW()-13)/2),0)),"",OFFSET('5. Pp (3 años)'!$D$46,INT((ROW()-13)/2),0))</f>
        <v>3.1.1.1.1.9.11 Realización de actividades enfocadas a la Promoción, Respeto y Tolerancia Religiosa realizadas</v>
      </c>
      <c r="E105" s="643" t="str">
        <f ca="1">IF(ISBLANK(OFFSET('5. Pp (3 años)'!$E$46,INT((ROW()-13)/2),0)),"",OFFSET('5. Pp (3 años)'!$E$46,INT((ROW()-13)/2),0))</f>
        <v>PAPRT: Porcentaje de actividades  de Promoción, respeto y Tolerancia Religiosa, realizada</v>
      </c>
      <c r="F105" s="645" t="str">
        <f ca="1">IF(ISBLANK(OFFSET('5. Pp (3 años)'!$K$46,INT((ROW()-13)/2),0)),"",OFFSET('5. Pp (3 años)'!$K$46,INT((ROW()-13)/2),0))</f>
        <v>Ascendente</v>
      </c>
      <c r="G105" s="646" t="str">
        <f ca="1">IF(ISBLANK(OFFSET('5. Pp (3 años)'!$H$46,INT((ROW()-13)/2),0)),"",OFFSET('5. Pp (3 años)'!$H$46,INT((ROW()-13)/2),0))</f>
        <v>Trimestral</v>
      </c>
      <c r="H105" s="648">
        <f ca="1">IF(ISBLANK(OFFSET('9. METAS'!$L$20,INT((ROW()-13)/2),0)),"",OFFSET('9. METAS'!$L$20,INT((ROW()-13)/2),0))</f>
        <v>3</v>
      </c>
      <c r="I105" s="852"/>
      <c r="J105" s="630" t="e">
        <f ca="1">IF(MOD(ROW()-13,2)=0,IF(ISBLANK(OFFSET(#REF!,INT((ROW()-13)/2),0)),"",OFFSET(#REF!,INT((ROW()-13)/2),0)),IF(ISBLANK(OFFSET('9. METAS'!$U$20,INT((ROW()-14)/2),0)),"",OFFSET('9. METAS'!$U$20,INT((ROW()-14)/2),0)))</f>
        <v>#REF!</v>
      </c>
      <c r="K105" s="631" t="e">
        <f ca="1">IF(MOD(ROW()-13,2)=0,IF(ISBLANK(OFFSET(#REF!,INT((ROW()-13)/2),0)),"",OFFSET(#REF!,INT((ROW()-13)/2),0)),IF(ISBLANK(OFFSET('9. METAS'!$V$20,INT((ROW()-14)/2),0)),"",OFFSET('9. METAS'!$V$20,INT((ROW()-14)/2),0)))</f>
        <v>#REF!</v>
      </c>
      <c r="L105" s="631" t="e">
        <f ca="1">IF(MOD(ROW()-13,2)=0,IF(ISBLANK(OFFSET(#REF!,INT((ROW()-13)/2),0)),"",OFFSET(#REF!,INT((ROW()-13)/2),0)),IF(ISBLANK(OFFSET('9. METAS'!$W$20,INT((ROW()-14)/2),0)),"",OFFSET('9. METAS'!$W$20,INT((ROW()-14)/2),0)))</f>
        <v>#REF!</v>
      </c>
      <c r="M105" s="632" t="e">
        <f ca="1">IF(MOD(ROW()-13,2)=0,IF(ISBLANK(OFFSET(#REF!,INT((ROW()-13)/2),0)),"",OFFSET(#REF!,INT((ROW()-13)/2),0)),IF(ISBLANK(OFFSET('9. METAS'!$X$20,INT((ROW()-14)/2),0)),"",OFFSET('9. METAS'!$X$20,INT((ROW()-14)/2),0)))</f>
        <v>#REF!</v>
      </c>
      <c r="N105" s="684" t="str">
        <f ca="1">IFERROR(J105/J106,"ND")</f>
        <v>ND</v>
      </c>
      <c r="O105" s="688" t="str">
        <f ca="1">IFERROR(((J105)/H105),"ND")</f>
        <v>ND</v>
      </c>
      <c r="P105" s="847"/>
      <c r="Q105" s="83"/>
      <c r="R105" s="83"/>
      <c r="S105" s="83"/>
      <c r="T105" s="83"/>
      <c r="U105" s="83"/>
      <c r="V105" s="83"/>
      <c r="W105" s="83"/>
      <c r="X105" s="83"/>
      <c r="Y105" s="83"/>
      <c r="Z105" s="83"/>
    </row>
    <row r="106" spans="1:26" ht="15.75" customHeight="1">
      <c r="A106" s="83"/>
      <c r="B106" s="83"/>
      <c r="C106" s="642"/>
      <c r="D106" s="644"/>
      <c r="E106" s="644"/>
      <c r="F106" s="644"/>
      <c r="G106" s="647"/>
      <c r="H106" s="649"/>
      <c r="I106" s="651"/>
      <c r="J106" s="630">
        <f ca="1">IF(MOD(ROW()-13,2)=0,IF(ISBLANK(OFFSET(#REF!,INT((ROW()-13)/2),0)),"",OFFSET(#REF!,INT((ROW()-13)/2),0)),IF(ISBLANK(OFFSET('9. METAS'!$U$20,INT((ROW()-14)/2),0)),"",OFFSET('9. METAS'!$U$20,INT((ROW()-14)/2),0)))</f>
        <v>1</v>
      </c>
      <c r="K106" s="631">
        <f ca="1">IF(MOD(ROW()-13,2)=0,IF(ISBLANK(OFFSET(#REF!,INT((ROW()-13)/2),0)),"",OFFSET(#REF!,INT((ROW()-13)/2),0)),IF(ISBLANK(OFFSET('9. METAS'!$V$20,INT((ROW()-14)/2),0)),"",OFFSET('9. METAS'!$V$20,INT((ROW()-14)/2),0)))</f>
        <v>0</v>
      </c>
      <c r="L106" s="631">
        <f ca="1">IF(MOD(ROW()-13,2)=0,IF(ISBLANK(OFFSET(#REF!,INT((ROW()-13)/2),0)),"",OFFSET(#REF!,INT((ROW()-13)/2),0)),IF(ISBLANK(OFFSET('9. METAS'!$W$20,INT((ROW()-14)/2),0)),"",OFFSET('9. METAS'!$W$20,INT((ROW()-14)/2),0)))</f>
        <v>1</v>
      </c>
      <c r="M106" s="632">
        <f ca="1">IF(MOD(ROW()-13,2)=0,IF(ISBLANK(OFFSET(#REF!,INT((ROW()-13)/2),0)),"",OFFSET(#REF!,INT((ROW()-13)/2),0)),IF(ISBLANK(OFFSET('9. METAS'!$X$20,INT((ROW()-14)/2),0)),"",OFFSET('9. METAS'!$X$20,INT((ROW()-14)/2),0)))</f>
        <v>1</v>
      </c>
      <c r="N106" s="685"/>
      <c r="O106" s="689"/>
      <c r="P106" s="691"/>
      <c r="Q106" s="83"/>
      <c r="R106" s="83"/>
      <c r="S106" s="83"/>
      <c r="T106" s="83"/>
      <c r="U106" s="83"/>
      <c r="V106" s="83"/>
      <c r="W106" s="83"/>
      <c r="X106" s="83"/>
      <c r="Y106" s="83"/>
      <c r="Z106" s="83"/>
    </row>
    <row r="107" spans="1:26" ht="15.75" customHeight="1">
      <c r="A107" s="83"/>
      <c r="B107" s="83"/>
      <c r="C107" s="641" t="str">
        <f ca="1">IF(ISBLANK(OFFSET('5. Pp (3 años)'!$C$46,INT((ROW()-13)/2),0)),"",OFFSET('5. Pp (3 años)'!$C$46,INT((ROW()-13)/2),0))</f>
        <v>Componente</v>
      </c>
      <c r="D107" s="643" t="str">
        <f ca="1">IF(ISBLANK(OFFSET('5. Pp (3 años)'!$D$46,INT((ROW()-13)/2),0)),"",OFFSET('5. Pp (3 años)'!$D$46,INT((ROW()-13)/2),0))</f>
        <v>3.1.1.1.10 Mecanismos de coordinación interinstitucional y capacidades del SIPINNA Municipal fortalecidos.</v>
      </c>
      <c r="E107" s="643" t="str">
        <f ca="1">IF(ISBLANK(OFFSET('5. Pp (3 años)'!$E$46,INT((ROW()-13)/2),0)),"",OFFSET('5. Pp (3 años)'!$E$46,INT((ROW()-13)/2),0))</f>
        <v xml:space="preserve">PCI: Porcentaje de mecanismos de coordinación interinstitucional y de fortalecimiento de capacidades implementados. </v>
      </c>
      <c r="F107" s="645" t="str">
        <f ca="1">IF(ISBLANK(OFFSET('5. Pp (3 años)'!$K$46,INT((ROW()-13)/2),0)),"",OFFSET('5. Pp (3 años)'!$K$46,INT((ROW()-13)/2),0))</f>
        <v>Ascendente</v>
      </c>
      <c r="G107" s="646" t="str">
        <f ca="1">IF(ISBLANK(OFFSET('5. Pp (3 años)'!$H$46,INT((ROW()-13)/2),0)),"",OFFSET('5. Pp (3 años)'!$H$46,INT((ROW()-13)/2),0))</f>
        <v>Trimestral</v>
      </c>
      <c r="H107" s="648">
        <f ca="1">IF(ISBLANK(OFFSET('9. METAS'!$L$20,INT((ROW()-13)/2),0)),"",OFFSET('9. METAS'!$L$20,INT((ROW()-13)/2),0))</f>
        <v>24</v>
      </c>
      <c r="I107" s="852"/>
      <c r="J107" s="630" t="e">
        <f ca="1">IF(MOD(ROW()-13,2)=0,IF(ISBLANK(OFFSET(#REF!,INT((ROW()-13)/2),0)),"",OFFSET(#REF!,INT((ROW()-13)/2),0)),IF(ISBLANK(OFFSET('9. METAS'!$U$20,INT((ROW()-14)/2),0)),"",OFFSET('9. METAS'!$U$20,INT((ROW()-14)/2),0)))</f>
        <v>#REF!</v>
      </c>
      <c r="K107" s="631" t="e">
        <f ca="1">IF(MOD(ROW()-13,2)=0,IF(ISBLANK(OFFSET(#REF!,INT((ROW()-13)/2),0)),"",OFFSET(#REF!,INT((ROW()-13)/2),0)),IF(ISBLANK(OFFSET('9. METAS'!$V$20,INT((ROW()-14)/2),0)),"",OFFSET('9. METAS'!$V$20,INT((ROW()-14)/2),0)))</f>
        <v>#REF!</v>
      </c>
      <c r="L107" s="631" t="e">
        <f ca="1">IF(MOD(ROW()-13,2)=0,IF(ISBLANK(OFFSET(#REF!,INT((ROW()-13)/2),0)),"",OFFSET(#REF!,INT((ROW()-13)/2),0)),IF(ISBLANK(OFFSET('9. METAS'!$W$20,INT((ROW()-14)/2),0)),"",OFFSET('9. METAS'!$W$20,INT((ROW()-14)/2),0)))</f>
        <v>#REF!</v>
      </c>
      <c r="M107" s="632" t="e">
        <f ca="1">IF(MOD(ROW()-13,2)=0,IF(ISBLANK(OFFSET(#REF!,INT((ROW()-13)/2),0)),"",OFFSET(#REF!,INT((ROW()-13)/2),0)),IF(ISBLANK(OFFSET('9. METAS'!$X$20,INT((ROW()-14)/2),0)),"",OFFSET('9. METAS'!$X$20,INT((ROW()-14)/2),0)))</f>
        <v>#REF!</v>
      </c>
      <c r="N107" s="684" t="str">
        <f ca="1">IFERROR(J107/J108,"ND")</f>
        <v>ND</v>
      </c>
      <c r="O107" s="688" t="str">
        <f ca="1">IFERROR(((J107)/H107),"ND")</f>
        <v>ND</v>
      </c>
      <c r="P107" s="847"/>
      <c r="Q107" s="83"/>
      <c r="R107" s="83"/>
      <c r="S107" s="83"/>
      <c r="T107" s="83"/>
      <c r="U107" s="83"/>
      <c r="V107" s="83"/>
      <c r="W107" s="83"/>
      <c r="X107" s="83"/>
      <c r="Y107" s="83"/>
      <c r="Z107" s="83"/>
    </row>
    <row r="108" spans="1:26" ht="15.75" customHeight="1">
      <c r="A108" s="83"/>
      <c r="B108" s="83"/>
      <c r="C108" s="642"/>
      <c r="D108" s="644"/>
      <c r="E108" s="644"/>
      <c r="F108" s="644"/>
      <c r="G108" s="647"/>
      <c r="H108" s="649"/>
      <c r="I108" s="651"/>
      <c r="J108" s="630">
        <f ca="1">IF(MOD(ROW()-13,2)=0,IF(ISBLANK(OFFSET(#REF!,INT((ROW()-13)/2),0)),"",OFFSET(#REF!,INT((ROW()-13)/2),0)),IF(ISBLANK(OFFSET('9. METAS'!$U$20,INT((ROW()-14)/2),0)),"",OFFSET('9. METAS'!$U$20,INT((ROW()-14)/2),0)))</f>
        <v>6</v>
      </c>
      <c r="K108" s="631">
        <f ca="1">IF(MOD(ROW()-13,2)=0,IF(ISBLANK(OFFSET(#REF!,INT((ROW()-13)/2),0)),"",OFFSET(#REF!,INT((ROW()-13)/2),0)),IF(ISBLANK(OFFSET('9. METAS'!$V$20,INT((ROW()-14)/2),0)),"",OFFSET('9. METAS'!$V$20,INT((ROW()-14)/2),0)))</f>
        <v>6</v>
      </c>
      <c r="L108" s="631">
        <f ca="1">IF(MOD(ROW()-13,2)=0,IF(ISBLANK(OFFSET(#REF!,INT((ROW()-13)/2),0)),"",OFFSET(#REF!,INT((ROW()-13)/2),0)),IF(ISBLANK(OFFSET('9. METAS'!$W$20,INT((ROW()-14)/2),0)),"",OFFSET('9. METAS'!$W$20,INT((ROW()-14)/2),0)))</f>
        <v>6</v>
      </c>
      <c r="M108" s="632">
        <f ca="1">IF(MOD(ROW()-13,2)=0,IF(ISBLANK(OFFSET(#REF!,INT((ROW()-13)/2),0)),"",OFFSET(#REF!,INT((ROW()-13)/2),0)),IF(ISBLANK(OFFSET('9. METAS'!$X$20,INT((ROW()-14)/2),0)),"",OFFSET('9. METAS'!$X$20,INT((ROW()-14)/2),0)))</f>
        <v>6</v>
      </c>
      <c r="N108" s="685"/>
      <c r="O108" s="689"/>
      <c r="P108" s="691"/>
      <c r="Q108" s="83"/>
      <c r="R108" s="83"/>
      <c r="S108" s="83"/>
      <c r="T108" s="83"/>
      <c r="U108" s="83"/>
      <c r="V108" s="83"/>
      <c r="W108" s="83"/>
      <c r="X108" s="83"/>
      <c r="Y108" s="83"/>
      <c r="Z108" s="83"/>
    </row>
    <row r="109" spans="1:26" ht="15.75" customHeight="1">
      <c r="A109" s="83"/>
      <c r="B109" s="83"/>
      <c r="C109" s="641" t="str">
        <f ca="1">IF(ISBLANK(OFFSET('5. Pp (3 años)'!$C$46,INT((ROW()-13)/2),0)),"",OFFSET('5. Pp (3 años)'!$C$46,INT((ROW()-13)/2),0))</f>
        <v>Actividad</v>
      </c>
      <c r="D109" s="643" t="str">
        <f ca="1">IF(ISBLANK(OFFSET('5. Pp (3 años)'!$D$46,INT((ROW()-13)/2),0)),"",OFFSET('5. Pp (3 años)'!$D$46,INT((ROW()-13)/2),0))</f>
        <v>3.1.1.1.10.1  Organización de sesiones del Sistema Municipal y sus Comisiones.</v>
      </c>
      <c r="E109" s="643" t="str">
        <f ca="1">IF(ISBLANK(OFFSET('5. Pp (3 años)'!$E$46,INT((ROW()-13)/2),0)),"",OFFSET('5. Pp (3 años)'!$E$46,INT((ROW()-13)/2),0))</f>
        <v>PSO: Porcentaje de sesiones realizadas conforme al calendario.</v>
      </c>
      <c r="F109" s="645" t="str">
        <f ca="1">IF(ISBLANK(OFFSET('5. Pp (3 años)'!$K$46,INT((ROW()-13)/2),0)),"",OFFSET('5. Pp (3 años)'!$K$46,INT((ROW()-13)/2),0))</f>
        <v>Ascendente</v>
      </c>
      <c r="G109" s="646" t="str">
        <f ca="1">IF(ISBLANK(OFFSET('5. Pp (3 años)'!$H$46,INT((ROW()-13)/2),0)),"",OFFSET('5. Pp (3 años)'!$H$46,INT((ROW()-13)/2),0))</f>
        <v>Trimestral</v>
      </c>
      <c r="H109" s="648">
        <f ca="1">IF(ISBLANK(OFFSET('9. METAS'!$L$20,INT((ROW()-13)/2),0)),"",OFFSET('9. METAS'!$L$20,INT((ROW()-13)/2),0))</f>
        <v>16</v>
      </c>
      <c r="I109" s="852"/>
      <c r="J109" s="630" t="e">
        <f ca="1">IF(MOD(ROW()-13,2)=0,IF(ISBLANK(OFFSET(#REF!,INT((ROW()-13)/2),0)),"",OFFSET(#REF!,INT((ROW()-13)/2),0)),IF(ISBLANK(OFFSET('9. METAS'!$U$20,INT((ROW()-14)/2),0)),"",OFFSET('9. METAS'!$U$20,INT((ROW()-14)/2),0)))</f>
        <v>#REF!</v>
      </c>
      <c r="K109" s="631" t="e">
        <f ca="1">IF(MOD(ROW()-13,2)=0,IF(ISBLANK(OFFSET(#REF!,INT((ROW()-13)/2),0)),"",OFFSET(#REF!,INT((ROW()-13)/2),0)),IF(ISBLANK(OFFSET('9. METAS'!$V$20,INT((ROW()-14)/2),0)),"",OFFSET('9. METAS'!$V$20,INT((ROW()-14)/2),0)))</f>
        <v>#REF!</v>
      </c>
      <c r="L109" s="631" t="e">
        <f ca="1">IF(MOD(ROW()-13,2)=0,IF(ISBLANK(OFFSET(#REF!,INT((ROW()-13)/2),0)),"",OFFSET(#REF!,INT((ROW()-13)/2),0)),IF(ISBLANK(OFFSET('9. METAS'!$W$20,INT((ROW()-14)/2),0)),"",OFFSET('9. METAS'!$W$20,INT((ROW()-14)/2),0)))</f>
        <v>#REF!</v>
      </c>
      <c r="M109" s="632" t="e">
        <f ca="1">IF(MOD(ROW()-13,2)=0,IF(ISBLANK(OFFSET(#REF!,INT((ROW()-13)/2),0)),"",OFFSET(#REF!,INT((ROW()-13)/2),0)),IF(ISBLANK(OFFSET('9. METAS'!$X$20,INT((ROW()-14)/2),0)),"",OFFSET('9. METAS'!$X$20,INT((ROW()-14)/2),0)))</f>
        <v>#REF!</v>
      </c>
      <c r="N109" s="684" t="str">
        <f ca="1">IFERROR(J109/J110,"ND")</f>
        <v>ND</v>
      </c>
      <c r="O109" s="688" t="str">
        <f ca="1">IFERROR(((J109)/H109),"ND")</f>
        <v>ND</v>
      </c>
      <c r="P109" s="847"/>
      <c r="Q109" s="83"/>
      <c r="R109" s="83"/>
      <c r="S109" s="83"/>
      <c r="T109" s="83"/>
      <c r="U109" s="83"/>
      <c r="V109" s="83"/>
      <c r="W109" s="83"/>
      <c r="X109" s="83"/>
      <c r="Y109" s="83"/>
      <c r="Z109" s="83"/>
    </row>
    <row r="110" spans="1:26" ht="15.75" customHeight="1">
      <c r="A110" s="83"/>
      <c r="B110" s="83"/>
      <c r="C110" s="642"/>
      <c r="D110" s="644"/>
      <c r="E110" s="644"/>
      <c r="F110" s="644"/>
      <c r="G110" s="647"/>
      <c r="H110" s="649"/>
      <c r="I110" s="651"/>
      <c r="J110" s="630">
        <f ca="1">IF(MOD(ROW()-13,2)=0,IF(ISBLANK(OFFSET(#REF!,INT((ROW()-13)/2),0)),"",OFFSET(#REF!,INT((ROW()-13)/2),0)),IF(ISBLANK(OFFSET('9. METAS'!$U$20,INT((ROW()-14)/2),0)),"",OFFSET('9. METAS'!$U$20,INT((ROW()-14)/2),0)))</f>
        <v>4</v>
      </c>
      <c r="K110" s="631">
        <f ca="1">IF(MOD(ROW()-13,2)=0,IF(ISBLANK(OFFSET(#REF!,INT((ROW()-13)/2),0)),"",OFFSET(#REF!,INT((ROW()-13)/2),0)),IF(ISBLANK(OFFSET('9. METAS'!$V$20,INT((ROW()-14)/2),0)),"",OFFSET('9. METAS'!$V$20,INT((ROW()-14)/2),0)))</f>
        <v>4</v>
      </c>
      <c r="L110" s="631">
        <f ca="1">IF(MOD(ROW()-13,2)=0,IF(ISBLANK(OFFSET(#REF!,INT((ROW()-13)/2),0)),"",OFFSET(#REF!,INT((ROW()-13)/2),0)),IF(ISBLANK(OFFSET('9. METAS'!$W$20,INT((ROW()-14)/2),0)),"",OFFSET('9. METAS'!$W$20,INT((ROW()-14)/2),0)))</f>
        <v>4</v>
      </c>
      <c r="M110" s="632">
        <f ca="1">IF(MOD(ROW()-13,2)=0,IF(ISBLANK(OFFSET(#REF!,INT((ROW()-13)/2),0)),"",OFFSET(#REF!,INT((ROW()-13)/2),0)),IF(ISBLANK(OFFSET('9. METAS'!$X$20,INT((ROW()-14)/2),0)),"",OFFSET('9. METAS'!$X$20,INT((ROW()-14)/2),0)))</f>
        <v>4</v>
      </c>
      <c r="N110" s="685"/>
      <c r="O110" s="689"/>
      <c r="P110" s="691"/>
      <c r="Q110" s="83"/>
      <c r="R110" s="83"/>
      <c r="S110" s="83"/>
      <c r="T110" s="83"/>
      <c r="U110" s="83"/>
      <c r="V110" s="83"/>
      <c r="W110" s="83"/>
      <c r="X110" s="83"/>
      <c r="Y110" s="83"/>
      <c r="Z110" s="83"/>
    </row>
    <row r="111" spans="1:26" ht="15.75" customHeight="1">
      <c r="A111" s="83"/>
      <c r="B111" s="83"/>
      <c r="C111" s="641" t="str">
        <f ca="1">IF(ISBLANK(OFFSET('5. Pp (3 años)'!$C$46,INT((ROW()-13)/2),0)),"",OFFSET('5. Pp (3 años)'!$C$46,INT((ROW()-13)/2),0))</f>
        <v>Actividad</v>
      </c>
      <c r="D111" s="643" t="str">
        <f ca="1">IF(ISBLANK(OFFSET('5. Pp (3 años)'!$D$46,INT((ROW()-13)/2),0)),"",OFFSET('5. Pp (3 años)'!$D$46,INT((ROW()-13)/2),0))</f>
        <v>3.1.1.1.10.2 Canalización y registro de reportes o posibles vulneraciones de derechos de NNA.</v>
      </c>
      <c r="E111" s="643" t="str">
        <f ca="1">IF(ISBLANK(OFFSET('5. Pp (3 años)'!$E$46,INT((ROW()-13)/2),0)),"",OFFSET('5. Pp (3 años)'!$E$46,INT((ROW()-13)/2),0))</f>
        <v>PCR: Porcentaje de reportes canalizados dentro de 48 horas.</v>
      </c>
      <c r="F111" s="645" t="str">
        <f ca="1">IF(ISBLANK(OFFSET('5. Pp (3 años)'!$K$46,INT((ROW()-13)/2),0)),"",OFFSET('5. Pp (3 años)'!$K$46,INT((ROW()-13)/2),0))</f>
        <v>Constante</v>
      </c>
      <c r="G111" s="646" t="str">
        <f ca="1">IF(ISBLANK(OFFSET('5. Pp (3 años)'!$H$46,INT((ROW()-13)/2),0)),"",OFFSET('5. Pp (3 años)'!$H$46,INT((ROW()-13)/2),0))</f>
        <v>Trimestral</v>
      </c>
      <c r="H111" s="695">
        <f ca="1">IF(ISBLANK(OFFSET('9. METAS'!$L$20,INT((ROW()-13)/2),0)),"",OFFSET('9. METAS'!$L$20,INT((ROW()-13)/2),0))</f>
        <v>1</v>
      </c>
      <c r="I111" s="852"/>
      <c r="J111" s="630" t="e">
        <f ca="1">IF(MOD(ROW()-13,2)=0,IF(ISBLANK(OFFSET(#REF!,INT((ROW()-13)/2),0)),"",OFFSET(#REF!,INT((ROW()-13)/2),0)),IF(ISBLANK(OFFSET('9. METAS'!$U$20,INT((ROW()-14)/2),0)),"",OFFSET('9. METAS'!$U$20,INT((ROW()-14)/2),0)))</f>
        <v>#REF!</v>
      </c>
      <c r="K111" s="631" t="e">
        <f ca="1">IF(MOD(ROW()-13,2)=0,IF(ISBLANK(OFFSET(#REF!,INT((ROW()-13)/2),0)),"",OFFSET(#REF!,INT((ROW()-13)/2),0)),IF(ISBLANK(OFFSET('9. METAS'!$V$20,INT((ROW()-14)/2),0)),"",OFFSET('9. METAS'!$V$20,INT((ROW()-14)/2),0)))</f>
        <v>#REF!</v>
      </c>
      <c r="L111" s="631" t="e">
        <f ca="1">IF(MOD(ROW()-13,2)=0,IF(ISBLANK(OFFSET(#REF!,INT((ROW()-13)/2),0)),"",OFFSET(#REF!,INT((ROW()-13)/2),0)),IF(ISBLANK(OFFSET('9. METAS'!$W$20,INT((ROW()-14)/2),0)),"",OFFSET('9. METAS'!$W$20,INT((ROW()-14)/2),0)))</f>
        <v>#REF!</v>
      </c>
      <c r="M111" s="632" t="e">
        <f ca="1">IF(MOD(ROW()-13,2)=0,IF(ISBLANK(OFFSET(#REF!,INT((ROW()-13)/2),0)),"",OFFSET(#REF!,INT((ROW()-13)/2),0)),IF(ISBLANK(OFFSET('9. METAS'!$X$20,INT((ROW()-14)/2),0)),"",OFFSET('9. METAS'!$X$20,INT((ROW()-14)/2),0)))</f>
        <v>#REF!</v>
      </c>
      <c r="N111" s="684" t="str">
        <f ca="1">IFERROR(J111/J112,"ND")</f>
        <v>ND</v>
      </c>
      <c r="O111" s="688" t="str">
        <f ca="1">IFERROR(((J111)/H111),"ND")</f>
        <v>ND</v>
      </c>
      <c r="P111" s="847"/>
      <c r="Q111" s="83"/>
      <c r="R111" s="83"/>
      <c r="S111" s="83"/>
      <c r="T111" s="83"/>
      <c r="U111" s="83"/>
      <c r="V111" s="83"/>
      <c r="W111" s="83"/>
      <c r="X111" s="83"/>
      <c r="Y111" s="83"/>
      <c r="Z111" s="83"/>
    </row>
    <row r="112" spans="1:26" ht="15.75" customHeight="1">
      <c r="A112" s="83"/>
      <c r="B112" s="83"/>
      <c r="C112" s="642"/>
      <c r="D112" s="644"/>
      <c r="E112" s="644"/>
      <c r="F112" s="644"/>
      <c r="G112" s="647"/>
      <c r="H112" s="649"/>
      <c r="I112" s="651"/>
      <c r="J112" s="630">
        <f ca="1">IF(MOD(ROW()-13,2)=0,IF(ISBLANK(OFFSET(#REF!,INT((ROW()-13)/2),0)),"",OFFSET(#REF!,INT((ROW()-13)/2),0)),IF(ISBLANK(OFFSET('9. METAS'!$U$20,INT((ROW()-14)/2),0)),"",OFFSET('9. METAS'!$U$20,INT((ROW()-14)/2),0)))</f>
        <v>1</v>
      </c>
      <c r="K112" s="631">
        <f ca="1">IF(MOD(ROW()-13,2)=0,IF(ISBLANK(OFFSET(#REF!,INT((ROW()-13)/2),0)),"",OFFSET(#REF!,INT((ROW()-13)/2),0)),IF(ISBLANK(OFFSET('9. METAS'!$V$20,INT((ROW()-14)/2),0)),"",OFFSET('9. METAS'!$V$20,INT((ROW()-14)/2),0)))</f>
        <v>1</v>
      </c>
      <c r="L112" s="631">
        <f ca="1">IF(MOD(ROW()-13,2)=0,IF(ISBLANK(OFFSET(#REF!,INT((ROW()-13)/2),0)),"",OFFSET(#REF!,INT((ROW()-13)/2),0)),IF(ISBLANK(OFFSET('9. METAS'!$W$20,INT((ROW()-14)/2),0)),"",OFFSET('9. METAS'!$W$20,INT((ROW()-14)/2),0)))</f>
        <v>1</v>
      </c>
      <c r="M112" s="632">
        <f ca="1">IF(MOD(ROW()-13,2)=0,IF(ISBLANK(OFFSET(#REF!,INT((ROW()-13)/2),0)),"",OFFSET(#REF!,INT((ROW()-13)/2),0)),IF(ISBLANK(OFFSET('9. METAS'!$X$20,INT((ROW()-14)/2),0)),"",OFFSET('9. METAS'!$X$20,INT((ROW()-14)/2),0)))</f>
        <v>1</v>
      </c>
      <c r="N112" s="685"/>
      <c r="O112" s="689"/>
      <c r="P112" s="691"/>
      <c r="Q112" s="83"/>
      <c r="R112" s="83"/>
      <c r="S112" s="83"/>
      <c r="T112" s="83"/>
      <c r="U112" s="83"/>
      <c r="V112" s="83"/>
      <c r="W112" s="83"/>
      <c r="X112" s="83"/>
      <c r="Y112" s="83"/>
      <c r="Z112" s="83"/>
    </row>
    <row r="113" spans="1:26" ht="15.75" customHeight="1">
      <c r="A113" s="83"/>
      <c r="B113" s="83"/>
      <c r="C113" s="641" t="str">
        <f ca="1">IF(ISBLANK(OFFSET('5. Pp (3 años)'!$C$46,INT((ROW()-13)/2),0)),"",OFFSET('5. Pp (3 años)'!$C$46,INT((ROW()-13)/2),0))</f>
        <v>Actividad</v>
      </c>
      <c r="D113" s="643" t="str">
        <f ca="1">IF(ISBLANK(OFFSET('5. Pp (3 años)'!$D$46,INT((ROW()-13)/2),0)),"",OFFSET('5. Pp (3 años)'!$D$46,INT((ROW()-13)/2),0))</f>
        <v>3.1.1.1.10.3 Convocatoria y organización de actividades de participación dirigidas a niñas, niños y adolescentes.</v>
      </c>
      <c r="E113" s="643" t="str">
        <f ca="1">IF(ISBLANK(OFFSET('5. Pp (3 años)'!$E$46,INT((ROW()-13)/2),0)),"",OFFSET('5. Pp (3 años)'!$E$46,INT((ROW()-13)/2),0))</f>
        <v>PPA: Porcentaje de participación de NNA en actividades convocadas.</v>
      </c>
      <c r="F113" s="645" t="str">
        <f ca="1">IF(ISBLANK(OFFSET('5. Pp (3 años)'!$K$46,INT((ROW()-13)/2),0)),"",OFFSET('5. Pp (3 años)'!$K$46,INT((ROW()-13)/2),0))</f>
        <v>Ascendente</v>
      </c>
      <c r="G113" s="646" t="str">
        <f ca="1">IF(ISBLANK(OFFSET('5. Pp (3 años)'!$H$46,INT((ROW()-13)/2),0)),"",OFFSET('5. Pp (3 años)'!$H$46,INT((ROW()-13)/2),0))</f>
        <v>Trimestral</v>
      </c>
      <c r="H113" s="648">
        <f ca="1">IF(ISBLANK(OFFSET('9. METAS'!$L$20,INT((ROW()-13)/2),0)),"",OFFSET('9. METAS'!$L$20,INT((ROW()-13)/2),0))</f>
        <v>3230</v>
      </c>
      <c r="I113" s="852"/>
      <c r="J113" s="630" t="e">
        <f ca="1">IF(MOD(ROW()-13,2)=0,IF(ISBLANK(OFFSET(#REF!,INT((ROW()-13)/2),0)),"",OFFSET(#REF!,INT((ROW()-13)/2),0)),IF(ISBLANK(OFFSET('9. METAS'!$U$20,INT((ROW()-14)/2),0)),"",OFFSET('9. METAS'!$U$20,INT((ROW()-14)/2),0)))</f>
        <v>#REF!</v>
      </c>
      <c r="K113" s="631" t="e">
        <f ca="1">IF(MOD(ROW()-13,2)=0,IF(ISBLANK(OFFSET(#REF!,INT((ROW()-13)/2),0)),"",OFFSET(#REF!,INT((ROW()-13)/2),0)),IF(ISBLANK(OFFSET('9. METAS'!$V$20,INT((ROW()-14)/2),0)),"",OFFSET('9. METAS'!$V$20,INT((ROW()-14)/2),0)))</f>
        <v>#REF!</v>
      </c>
      <c r="L113" s="631" t="e">
        <f ca="1">IF(MOD(ROW()-13,2)=0,IF(ISBLANK(OFFSET(#REF!,INT((ROW()-13)/2),0)),"",OFFSET(#REF!,INT((ROW()-13)/2),0)),IF(ISBLANK(OFFSET('9. METAS'!$W$20,INT((ROW()-14)/2),0)),"",OFFSET('9. METAS'!$W$20,INT((ROW()-14)/2),0)))</f>
        <v>#REF!</v>
      </c>
      <c r="M113" s="632" t="e">
        <f ca="1">IF(MOD(ROW()-13,2)=0,IF(ISBLANK(OFFSET(#REF!,INT((ROW()-13)/2),0)),"",OFFSET(#REF!,INT((ROW()-13)/2),0)),IF(ISBLANK(OFFSET('9. METAS'!$X$20,INT((ROW()-14)/2),0)),"",OFFSET('9. METAS'!$X$20,INT((ROW()-14)/2),0)))</f>
        <v>#REF!</v>
      </c>
      <c r="N113" s="684" t="str">
        <f ca="1">IFERROR(J113/J114,"ND")</f>
        <v>ND</v>
      </c>
      <c r="O113" s="688" t="str">
        <f ca="1">IFERROR(((J113)/H113),"ND")</f>
        <v>ND</v>
      </c>
      <c r="P113" s="847"/>
      <c r="Q113" s="83"/>
      <c r="R113" s="83"/>
      <c r="S113" s="83"/>
      <c r="T113" s="83"/>
      <c r="U113" s="83"/>
      <c r="V113" s="83"/>
      <c r="W113" s="83"/>
      <c r="X113" s="83"/>
      <c r="Y113" s="83"/>
      <c r="Z113" s="83"/>
    </row>
    <row r="114" spans="1:26" ht="15.75" customHeight="1">
      <c r="A114" s="83"/>
      <c r="B114" s="83"/>
      <c r="C114" s="642"/>
      <c r="D114" s="644"/>
      <c r="E114" s="644"/>
      <c r="F114" s="644"/>
      <c r="G114" s="647"/>
      <c r="H114" s="649"/>
      <c r="I114" s="651"/>
      <c r="J114" s="630">
        <f ca="1">IF(MOD(ROW()-13,2)=0,IF(ISBLANK(OFFSET(#REF!,INT((ROW()-13)/2),0)),"",OFFSET(#REF!,INT((ROW()-13)/2),0)),IF(ISBLANK(OFFSET('9. METAS'!$U$20,INT((ROW()-14)/2),0)),"",OFFSET('9. METAS'!$U$20,INT((ROW()-14)/2),0)))</f>
        <v>800</v>
      </c>
      <c r="K114" s="631">
        <f ca="1">IF(MOD(ROW()-13,2)=0,IF(ISBLANK(OFFSET(#REF!,INT((ROW()-13)/2),0)),"",OFFSET(#REF!,INT((ROW()-13)/2),0)),IF(ISBLANK(OFFSET('9. METAS'!$V$20,INT((ROW()-14)/2),0)),"",OFFSET('9. METAS'!$V$20,INT((ROW()-14)/2),0)))</f>
        <v>965</v>
      </c>
      <c r="L114" s="631">
        <f ca="1">IF(MOD(ROW()-13,2)=0,IF(ISBLANK(OFFSET(#REF!,INT((ROW()-13)/2),0)),"",OFFSET(#REF!,INT((ROW()-13)/2),0)),IF(ISBLANK(OFFSET('9. METAS'!$W$20,INT((ROW()-14)/2),0)),"",OFFSET('9. METAS'!$W$20,INT((ROW()-14)/2),0)))</f>
        <v>965</v>
      </c>
      <c r="M114" s="632">
        <f ca="1">IF(MOD(ROW()-13,2)=0,IF(ISBLANK(OFFSET(#REF!,INT((ROW()-13)/2),0)),"",OFFSET(#REF!,INT((ROW()-13)/2),0)),IF(ISBLANK(OFFSET('9. METAS'!$X$20,INT((ROW()-14)/2),0)),"",OFFSET('9. METAS'!$X$20,INT((ROW()-14)/2),0)))</f>
        <v>500</v>
      </c>
      <c r="N114" s="685"/>
      <c r="O114" s="689"/>
      <c r="P114" s="691"/>
      <c r="Q114" s="83"/>
      <c r="R114" s="83"/>
      <c r="S114" s="83"/>
      <c r="T114" s="83"/>
      <c r="U114" s="83"/>
      <c r="V114" s="83"/>
      <c r="W114" s="83"/>
      <c r="X114" s="83"/>
      <c r="Y114" s="83"/>
      <c r="Z114" s="83"/>
    </row>
    <row r="115" spans="1:26" ht="15.75" customHeight="1">
      <c r="A115" s="83"/>
      <c r="B115" s="83"/>
      <c r="C115" s="641" t="str">
        <f ca="1">IF(ISBLANK(OFFSET('5. Pp (3 años)'!$C$46,INT((ROW()-13)/2),0)),"",OFFSET('5. Pp (3 años)'!$C$46,INT((ROW()-13)/2),0))</f>
        <v>Actividad</v>
      </c>
      <c r="D115" s="643" t="str">
        <f ca="1">IF(ISBLANK(OFFSET('5. Pp (3 años)'!$D$46,INT((ROW()-13)/2),0)),"",OFFSET('5. Pp (3 años)'!$D$46,INT((ROW()-13)/2),0))</f>
        <v>3.1.1.1.10.4 Difusión digital y realización de campañas en redes sociales sobre los derechos de NNA.</v>
      </c>
      <c r="E115" s="643" t="str">
        <f ca="1">IF(ISBLANK(OFFSET('5. Pp (3 años)'!$E$46,INT((ROW()-13)/2),0)),"",OFFSET('5. Pp (3 años)'!$E$46,INT((ROW()-13)/2),0))</f>
        <v>PDR: Porcentaje de campañas realizadas conforme a la planeación.</v>
      </c>
      <c r="F115" s="645" t="str">
        <f ca="1">IF(ISBLANK(OFFSET('5. Pp (3 años)'!$K$46,INT((ROW()-13)/2),0)),"",OFFSET('5. Pp (3 años)'!$K$46,INT((ROW()-13)/2),0))</f>
        <v>Ascendente</v>
      </c>
      <c r="G115" s="646" t="str">
        <f ca="1">IF(ISBLANK(OFFSET('5. Pp (3 años)'!$H$46,INT((ROW()-13)/2),0)),"",OFFSET('5. Pp (3 años)'!$H$46,INT((ROW()-13)/2),0))</f>
        <v>Trimestral</v>
      </c>
      <c r="H115" s="648">
        <f ca="1">IF(ISBLANK(OFFSET('9. METAS'!$L$20,INT((ROW()-13)/2),0)),"",OFFSET('9. METAS'!$L$20,INT((ROW()-13)/2),0))</f>
        <v>24</v>
      </c>
      <c r="I115" s="852"/>
      <c r="J115" s="630" t="e">
        <f ca="1">IF(MOD(ROW()-13,2)=0,IF(ISBLANK(OFFSET(#REF!,INT((ROW()-13)/2),0)),"",OFFSET(#REF!,INT((ROW()-13)/2),0)),IF(ISBLANK(OFFSET('9. METAS'!$U$20,INT((ROW()-14)/2),0)),"",OFFSET('9. METAS'!$U$20,INT((ROW()-14)/2),0)))</f>
        <v>#REF!</v>
      </c>
      <c r="K115" s="631" t="e">
        <f ca="1">IF(MOD(ROW()-13,2)=0,IF(ISBLANK(OFFSET(#REF!,INT((ROW()-13)/2),0)),"",OFFSET(#REF!,INT((ROW()-13)/2),0)),IF(ISBLANK(OFFSET('9. METAS'!$V$20,INT((ROW()-14)/2),0)),"",OFFSET('9. METAS'!$V$20,INT((ROW()-14)/2),0)))</f>
        <v>#REF!</v>
      </c>
      <c r="L115" s="631" t="e">
        <f ca="1">IF(MOD(ROW()-13,2)=0,IF(ISBLANK(OFFSET(#REF!,INT((ROW()-13)/2),0)),"",OFFSET(#REF!,INT((ROW()-13)/2),0)),IF(ISBLANK(OFFSET('9. METAS'!$W$20,INT((ROW()-14)/2),0)),"",OFFSET('9. METAS'!$W$20,INT((ROW()-14)/2),0)))</f>
        <v>#REF!</v>
      </c>
      <c r="M115" s="632" t="e">
        <f ca="1">IF(MOD(ROW()-13,2)=0,IF(ISBLANK(OFFSET(#REF!,INT((ROW()-13)/2),0)),"",OFFSET(#REF!,INT((ROW()-13)/2),0)),IF(ISBLANK(OFFSET('9. METAS'!$X$20,INT((ROW()-14)/2),0)),"",OFFSET('9. METAS'!$X$20,INT((ROW()-14)/2),0)))</f>
        <v>#REF!</v>
      </c>
      <c r="N115" s="684" t="str">
        <f ca="1">IFERROR(J115/J116,"ND")</f>
        <v>ND</v>
      </c>
      <c r="O115" s="688" t="str">
        <f ca="1">IFERROR(((J115)/H115),"ND")</f>
        <v>ND</v>
      </c>
      <c r="P115" s="847"/>
      <c r="Q115" s="83"/>
      <c r="R115" s="83"/>
      <c r="S115" s="83"/>
      <c r="T115" s="83"/>
      <c r="U115" s="83"/>
      <c r="V115" s="83"/>
      <c r="W115" s="83"/>
      <c r="X115" s="83"/>
      <c r="Y115" s="83"/>
      <c r="Z115" s="83"/>
    </row>
    <row r="116" spans="1:26" ht="15.75" customHeight="1">
      <c r="A116" s="83"/>
      <c r="B116" s="83"/>
      <c r="C116" s="642"/>
      <c r="D116" s="644"/>
      <c r="E116" s="644"/>
      <c r="F116" s="644"/>
      <c r="G116" s="647"/>
      <c r="H116" s="649"/>
      <c r="I116" s="651"/>
      <c r="J116" s="630">
        <f ca="1">IF(MOD(ROW()-13,2)=0,IF(ISBLANK(OFFSET(#REF!,INT((ROW()-13)/2),0)),"",OFFSET(#REF!,INT((ROW()-13)/2),0)),IF(ISBLANK(OFFSET('9. METAS'!$U$20,INT((ROW()-14)/2),0)),"",OFFSET('9. METAS'!$U$20,INT((ROW()-14)/2),0)))</f>
        <v>6</v>
      </c>
      <c r="K116" s="631">
        <f ca="1">IF(MOD(ROW()-13,2)=0,IF(ISBLANK(OFFSET(#REF!,INT((ROW()-13)/2),0)),"",OFFSET(#REF!,INT((ROW()-13)/2),0)),IF(ISBLANK(OFFSET('9. METAS'!$V$20,INT((ROW()-14)/2),0)),"",OFFSET('9. METAS'!$V$20,INT((ROW()-14)/2),0)))</f>
        <v>6</v>
      </c>
      <c r="L116" s="631">
        <f ca="1">IF(MOD(ROW()-13,2)=0,IF(ISBLANK(OFFSET(#REF!,INT((ROW()-13)/2),0)),"",OFFSET(#REF!,INT((ROW()-13)/2),0)),IF(ISBLANK(OFFSET('9. METAS'!$W$20,INT((ROW()-14)/2),0)),"",OFFSET('9. METAS'!$W$20,INT((ROW()-14)/2),0)))</f>
        <v>6</v>
      </c>
      <c r="M116" s="632">
        <f ca="1">IF(MOD(ROW()-13,2)=0,IF(ISBLANK(OFFSET(#REF!,INT((ROW()-13)/2),0)),"",OFFSET(#REF!,INT((ROW()-13)/2),0)),IF(ISBLANK(OFFSET('9. METAS'!$X$20,INT((ROW()-14)/2),0)),"",OFFSET('9. METAS'!$X$20,INT((ROW()-14)/2),0)))</f>
        <v>6</v>
      </c>
      <c r="N116" s="685"/>
      <c r="O116" s="689"/>
      <c r="P116" s="691"/>
      <c r="Q116" s="83"/>
      <c r="R116" s="83"/>
      <c r="S116" s="83"/>
      <c r="T116" s="83"/>
      <c r="U116" s="83"/>
      <c r="V116" s="83"/>
      <c r="W116" s="83"/>
      <c r="X116" s="83"/>
      <c r="Y116" s="83"/>
      <c r="Z116" s="83"/>
    </row>
    <row r="117" spans="1:26" ht="15.75" customHeight="1">
      <c r="A117" s="83"/>
      <c r="B117" s="83"/>
      <c r="C117" s="641" t="str">
        <f ca="1">IF(ISBLANK(OFFSET('5. Pp (3 años)'!$C$46,INT((ROW()-13)/2),0)),"",OFFSET('5. Pp (3 años)'!$C$46,INT((ROW()-13)/2),0))</f>
        <v>Componente</v>
      </c>
      <c r="D117" s="643" t="str">
        <f ca="1">IF(ISBLANK(OFFSET('5. Pp (3 años)'!$D$46,INT((ROW()-13)/2),0)),"",OFFSET('5. Pp (3 años)'!$D$46,INT((ROW()-13)/2),0))</f>
        <v>3.1.1.1.11 Proyectos de estructuración vial revisados interinstitucionalmente.</v>
      </c>
      <c r="E117" s="643" t="str">
        <f ca="1">IF(ISBLANK(OFFSET('5. Pp (3 años)'!$E$46,INT((ROW()-13)/2),0)),"",OFFSET('5. Pp (3 años)'!$E$46,INT((ROW()-13)/2),0))</f>
        <v>PREV: Porcentaje de proyectos de estructuración vial revisados</v>
      </c>
      <c r="F117" s="645" t="str">
        <f ca="1">IF(ISBLANK(OFFSET('5. Pp (3 años)'!$K$46,INT((ROW()-13)/2),0)),"",OFFSET('5. Pp (3 años)'!$K$46,INT((ROW()-13)/2),0))</f>
        <v>Ascendente</v>
      </c>
      <c r="G117" s="646" t="str">
        <f ca="1">IF(ISBLANK(OFFSET('5. Pp (3 años)'!$H$46,INT((ROW()-13)/2),0)),"",OFFSET('5. Pp (3 años)'!$H$46,INT((ROW()-13)/2),0))</f>
        <v>Trimestral</v>
      </c>
      <c r="H117" s="648">
        <f ca="1">IF(ISBLANK(OFFSET('9. METAS'!$L$20,INT((ROW()-13)/2),0)),"",OFFSET('9. METAS'!$L$20,INT((ROW()-13)/2),0))</f>
        <v>20</v>
      </c>
      <c r="I117" s="852"/>
      <c r="J117" s="630" t="e">
        <f ca="1">IF(MOD(ROW()-13,2)=0,IF(ISBLANK(OFFSET(#REF!,INT((ROW()-13)/2),0)),"",OFFSET(#REF!,INT((ROW()-13)/2),0)),IF(ISBLANK(OFFSET('9. METAS'!$U$20,INT((ROW()-14)/2),0)),"",OFFSET('9. METAS'!$U$20,INT((ROW()-14)/2),0)))</f>
        <v>#REF!</v>
      </c>
      <c r="K117" s="631" t="e">
        <f ca="1">IF(MOD(ROW()-13,2)=0,IF(ISBLANK(OFFSET(#REF!,INT((ROW()-13)/2),0)),"",OFFSET(#REF!,INT((ROW()-13)/2),0)),IF(ISBLANK(OFFSET('9. METAS'!$V$20,INT((ROW()-14)/2),0)),"",OFFSET('9. METAS'!$V$20,INT((ROW()-14)/2),0)))</f>
        <v>#REF!</v>
      </c>
      <c r="L117" s="631" t="e">
        <f ca="1">IF(MOD(ROW()-13,2)=0,IF(ISBLANK(OFFSET(#REF!,INT((ROW()-13)/2),0)),"",OFFSET(#REF!,INT((ROW()-13)/2),0)),IF(ISBLANK(OFFSET('9. METAS'!$W$20,INT((ROW()-14)/2),0)),"",OFFSET('9. METAS'!$W$20,INT((ROW()-14)/2),0)))</f>
        <v>#REF!</v>
      </c>
      <c r="M117" s="632" t="e">
        <f ca="1">IF(MOD(ROW()-13,2)=0,IF(ISBLANK(OFFSET(#REF!,INT((ROW()-13)/2),0)),"",OFFSET(#REF!,INT((ROW()-13)/2),0)),IF(ISBLANK(OFFSET('9. METAS'!$X$20,INT((ROW()-14)/2),0)),"",OFFSET('9. METAS'!$X$20,INT((ROW()-14)/2),0)))</f>
        <v>#REF!</v>
      </c>
      <c r="N117" s="684" t="str">
        <f ca="1">IFERROR(J117/J118,"ND")</f>
        <v>ND</v>
      </c>
      <c r="O117" s="688" t="str">
        <f ca="1">IFERROR(((J117)/H117),"ND")</f>
        <v>ND</v>
      </c>
      <c r="P117" s="847"/>
      <c r="Q117" s="83"/>
      <c r="R117" s="83"/>
      <c r="S117" s="83"/>
      <c r="T117" s="83"/>
      <c r="U117" s="83"/>
      <c r="V117" s="83"/>
      <c r="W117" s="83"/>
      <c r="X117" s="83"/>
      <c r="Y117" s="83"/>
      <c r="Z117" s="83"/>
    </row>
    <row r="118" spans="1:26" ht="15.75" customHeight="1">
      <c r="A118" s="83"/>
      <c r="B118" s="83"/>
      <c r="C118" s="642"/>
      <c r="D118" s="644"/>
      <c r="E118" s="644"/>
      <c r="F118" s="644"/>
      <c r="G118" s="647"/>
      <c r="H118" s="649"/>
      <c r="I118" s="651"/>
      <c r="J118" s="630">
        <f ca="1">IF(MOD(ROW()-13,2)=0,IF(ISBLANK(OFFSET(#REF!,INT((ROW()-13)/2),0)),"",OFFSET(#REF!,INT((ROW()-13)/2),0)),IF(ISBLANK(OFFSET('9. METAS'!$U$20,INT((ROW()-14)/2),0)),"",OFFSET('9. METAS'!$U$20,INT((ROW()-14)/2),0)))</f>
        <v>5</v>
      </c>
      <c r="K118" s="631">
        <f ca="1">IF(MOD(ROW()-13,2)=0,IF(ISBLANK(OFFSET(#REF!,INT((ROW()-13)/2),0)),"",OFFSET(#REF!,INT((ROW()-13)/2),0)),IF(ISBLANK(OFFSET('9. METAS'!$V$20,INT((ROW()-14)/2),0)),"",OFFSET('9. METAS'!$V$20,INT((ROW()-14)/2),0)))</f>
        <v>10</v>
      </c>
      <c r="L118" s="631">
        <f ca="1">IF(MOD(ROW()-13,2)=0,IF(ISBLANK(OFFSET(#REF!,INT((ROW()-13)/2),0)),"",OFFSET(#REF!,INT((ROW()-13)/2),0)),IF(ISBLANK(OFFSET('9. METAS'!$W$20,INT((ROW()-14)/2),0)),"",OFFSET('9. METAS'!$W$20,INT((ROW()-14)/2),0)))</f>
        <v>3</v>
      </c>
      <c r="M118" s="632">
        <f ca="1">IF(MOD(ROW()-13,2)=0,IF(ISBLANK(OFFSET(#REF!,INT((ROW()-13)/2),0)),"",OFFSET(#REF!,INT((ROW()-13)/2),0)),IF(ISBLANK(OFFSET('9. METAS'!$X$20,INT((ROW()-14)/2),0)),"",OFFSET('9. METAS'!$X$20,INT((ROW()-14)/2),0)))</f>
        <v>2</v>
      </c>
      <c r="N118" s="685"/>
      <c r="O118" s="689"/>
      <c r="P118" s="691"/>
      <c r="Q118" s="83"/>
      <c r="R118" s="83"/>
      <c r="S118" s="83"/>
      <c r="T118" s="83"/>
      <c r="U118" s="83"/>
      <c r="V118" s="83"/>
      <c r="W118" s="83"/>
      <c r="X118" s="83"/>
      <c r="Y118" s="83"/>
      <c r="Z118" s="83"/>
    </row>
    <row r="119" spans="1:26" ht="15.75" customHeight="1">
      <c r="A119" s="83"/>
      <c r="B119" s="83"/>
      <c r="C119" s="641" t="str">
        <f ca="1">IF(ISBLANK(OFFSET('5. Pp (3 años)'!$C$46,INT((ROW()-13)/2),0)),"",OFFSET('5. Pp (3 años)'!$C$46,INT((ROW()-13)/2),0))</f>
        <v>Actividad</v>
      </c>
      <c r="D119" s="643" t="str">
        <f ca="1">IF(ISBLANK(OFFSET('5. Pp (3 años)'!$D$46,INT((ROW()-13)/2),0)),"",OFFSET('5. Pp (3 años)'!$D$46,INT((ROW()-13)/2),0))</f>
        <v>3.1.1.1.11.1 Instalación de señalización vial horizontal y vertical en la infraestructura urbana.</v>
      </c>
      <c r="E119" s="643" t="str">
        <f ca="1">IF(ISBLANK(OFFSET('5. Pp (3 años)'!$E$46,INT((ROW()-13)/2),0)),"",OFFSET('5. Pp (3 años)'!$E$46,INT((ROW()-13)/2),0))</f>
        <v>PSHV: Porcentaje de señalización vial horizontal y vertical instalada</v>
      </c>
      <c r="F119" s="645" t="str">
        <f ca="1">IF(ISBLANK(OFFSET('5. Pp (3 años)'!$K$46,INT((ROW()-13)/2),0)),"",OFFSET('5. Pp (3 años)'!$K$46,INT((ROW()-13)/2),0))</f>
        <v>Ascendente</v>
      </c>
      <c r="G119" s="646" t="str">
        <f ca="1">IF(ISBLANK(OFFSET('5. Pp (3 años)'!$H$46,INT((ROW()-13)/2),0)),"",OFFSET('5. Pp (3 años)'!$H$46,INT((ROW()-13)/2),0))</f>
        <v>Trimestral</v>
      </c>
      <c r="H119" s="648">
        <f ca="1">IF(ISBLANK(OFFSET('9. METAS'!$L$20,INT((ROW()-13)/2),0)),"",OFFSET('9. METAS'!$L$20,INT((ROW()-13)/2),0))</f>
        <v>120</v>
      </c>
      <c r="I119" s="852"/>
      <c r="J119" s="630" t="e">
        <f ca="1">IF(MOD(ROW()-13,2)=0,IF(ISBLANK(OFFSET(#REF!,INT((ROW()-13)/2),0)),"",OFFSET(#REF!,INT((ROW()-13)/2),0)),IF(ISBLANK(OFFSET('9. METAS'!$U$20,INT((ROW()-14)/2),0)),"",OFFSET('9. METAS'!$U$20,INT((ROW()-14)/2),0)))</f>
        <v>#REF!</v>
      </c>
      <c r="K119" s="631" t="e">
        <f ca="1">IF(MOD(ROW()-13,2)=0,IF(ISBLANK(OFFSET(#REF!,INT((ROW()-13)/2),0)),"",OFFSET(#REF!,INT((ROW()-13)/2),0)),IF(ISBLANK(OFFSET('9. METAS'!$V$20,INT((ROW()-14)/2),0)),"",OFFSET('9. METAS'!$V$20,INT((ROW()-14)/2),0)))</f>
        <v>#REF!</v>
      </c>
      <c r="L119" s="631" t="e">
        <f ca="1">IF(MOD(ROW()-13,2)=0,IF(ISBLANK(OFFSET(#REF!,INT((ROW()-13)/2),0)),"",OFFSET(#REF!,INT((ROW()-13)/2),0)),IF(ISBLANK(OFFSET('9. METAS'!$W$20,INT((ROW()-14)/2),0)),"",OFFSET('9. METAS'!$W$20,INT((ROW()-14)/2),0)))</f>
        <v>#REF!</v>
      </c>
      <c r="M119" s="632" t="e">
        <f ca="1">IF(MOD(ROW()-13,2)=0,IF(ISBLANK(OFFSET(#REF!,INT((ROW()-13)/2),0)),"",OFFSET(#REF!,INT((ROW()-13)/2),0)),IF(ISBLANK(OFFSET('9. METAS'!$X$20,INT((ROW()-14)/2),0)),"",OFFSET('9. METAS'!$X$20,INT((ROW()-14)/2),0)))</f>
        <v>#REF!</v>
      </c>
      <c r="N119" s="684" t="str">
        <f ca="1">IFERROR(J119/J120,"ND")</f>
        <v>ND</v>
      </c>
      <c r="O119" s="688" t="str">
        <f ca="1">IFERROR(((J119)/H119),"ND")</f>
        <v>ND</v>
      </c>
      <c r="P119" s="847"/>
      <c r="Q119" s="83"/>
      <c r="R119" s="83"/>
      <c r="S119" s="83"/>
      <c r="T119" s="83"/>
      <c r="U119" s="83"/>
      <c r="V119" s="83"/>
      <c r="W119" s="83"/>
      <c r="X119" s="83"/>
      <c r="Y119" s="83"/>
      <c r="Z119" s="83"/>
    </row>
    <row r="120" spans="1:26" ht="15.75" customHeight="1">
      <c r="A120" s="83"/>
      <c r="B120" s="83"/>
      <c r="C120" s="642"/>
      <c r="D120" s="644"/>
      <c r="E120" s="644"/>
      <c r="F120" s="644"/>
      <c r="G120" s="647"/>
      <c r="H120" s="649"/>
      <c r="I120" s="651"/>
      <c r="J120" s="630">
        <f ca="1">IF(MOD(ROW()-13,2)=0,IF(ISBLANK(OFFSET(#REF!,INT((ROW()-13)/2),0)),"",OFFSET(#REF!,INT((ROW()-13)/2),0)),IF(ISBLANK(OFFSET('9. METAS'!$U$20,INT((ROW()-14)/2),0)),"",OFFSET('9. METAS'!$U$20,INT((ROW()-14)/2),0)))</f>
        <v>30</v>
      </c>
      <c r="K120" s="631">
        <f ca="1">IF(MOD(ROW()-13,2)=0,IF(ISBLANK(OFFSET(#REF!,INT((ROW()-13)/2),0)),"",OFFSET(#REF!,INT((ROW()-13)/2),0)),IF(ISBLANK(OFFSET('9. METAS'!$V$20,INT((ROW()-14)/2),0)),"",OFFSET('9. METAS'!$V$20,INT((ROW()-14)/2),0)))</f>
        <v>30</v>
      </c>
      <c r="L120" s="631">
        <f ca="1">IF(MOD(ROW()-13,2)=0,IF(ISBLANK(OFFSET(#REF!,INT((ROW()-13)/2),0)),"",OFFSET(#REF!,INT((ROW()-13)/2),0)),IF(ISBLANK(OFFSET('9. METAS'!$W$20,INT((ROW()-14)/2),0)),"",OFFSET('9. METAS'!$W$20,INT((ROW()-14)/2),0)))</f>
        <v>30</v>
      </c>
      <c r="M120" s="632">
        <f ca="1">IF(MOD(ROW()-13,2)=0,IF(ISBLANK(OFFSET(#REF!,INT((ROW()-13)/2),0)),"",OFFSET(#REF!,INT((ROW()-13)/2),0)),IF(ISBLANK(OFFSET('9. METAS'!$X$20,INT((ROW()-14)/2),0)),"",OFFSET('9. METAS'!$X$20,INT((ROW()-14)/2),0)))</f>
        <v>30</v>
      </c>
      <c r="N120" s="685"/>
      <c r="O120" s="689"/>
      <c r="P120" s="691"/>
      <c r="Q120" s="83"/>
      <c r="R120" s="83"/>
      <c r="S120" s="83"/>
      <c r="T120" s="83"/>
      <c r="U120" s="83"/>
      <c r="V120" s="83"/>
      <c r="W120" s="83"/>
      <c r="X120" s="83"/>
      <c r="Y120" s="83"/>
      <c r="Z120" s="83"/>
    </row>
    <row r="121" spans="1:26" ht="15.75" customHeight="1">
      <c r="A121" s="83"/>
      <c r="B121" s="83"/>
      <c r="C121" s="641" t="str">
        <f ca="1">IF(ISBLANK(OFFSET('5. Pp (3 años)'!$C$46,INT((ROW()-13)/2),0)),"",OFFSET('5. Pp (3 años)'!$C$46,INT((ROW()-13)/2),0))</f>
        <v>Actividad</v>
      </c>
      <c r="D121" s="643" t="str">
        <f ca="1">IF(ISBLANK(OFFSET('5. Pp (3 años)'!$D$46,INT((ROW()-13)/2),0)),"",OFFSET('5. Pp (3 años)'!$D$46,INT((ROW()-13)/2),0))</f>
        <v>3.1.1.1.11.2. Elaboración de propuestas de Seguridad Vial y de Movilidad Urbana.</v>
      </c>
      <c r="E121" s="643" t="str">
        <f ca="1">IF(ISBLANK(OFFSET('5. Pp (3 años)'!$E$46,INT((ROW()-13)/2),0)),"",OFFSET('5. Pp (3 años)'!$E$46,INT((ROW()-13)/2),0))</f>
        <v>PASMG: Porcentaje de anuencias de seguridad vial y movilidad urbana gestionadas</v>
      </c>
      <c r="F121" s="645" t="str">
        <f ca="1">IF(ISBLANK(OFFSET('5. Pp (3 años)'!$K$46,INT((ROW()-13)/2),0)),"",OFFSET('5. Pp (3 años)'!$K$46,INT((ROW()-13)/2),0))</f>
        <v>Ascendente</v>
      </c>
      <c r="G121" s="646" t="str">
        <f ca="1">IF(ISBLANK(OFFSET('5. Pp (3 años)'!$H$46,INT((ROW()-13)/2),0)),"",OFFSET('5. Pp (3 años)'!$H$46,INT((ROW()-13)/2),0))</f>
        <v>Trimestral</v>
      </c>
      <c r="H121" s="648">
        <f ca="1">IF(ISBLANK(OFFSET('9. METAS'!$L$20,INT((ROW()-13)/2),0)),"",OFFSET('9. METAS'!$L$20,INT((ROW()-13)/2),0))</f>
        <v>60</v>
      </c>
      <c r="I121" s="852"/>
      <c r="J121" s="630" t="e">
        <f ca="1">IF(MOD(ROW()-13,2)=0,IF(ISBLANK(OFFSET(#REF!,INT((ROW()-13)/2),0)),"",OFFSET(#REF!,INT((ROW()-13)/2),0)),IF(ISBLANK(OFFSET('9. METAS'!$U$20,INT((ROW()-14)/2),0)),"",OFFSET('9. METAS'!$U$20,INT((ROW()-14)/2),0)))</f>
        <v>#REF!</v>
      </c>
      <c r="K121" s="631" t="e">
        <f ca="1">IF(MOD(ROW()-13,2)=0,IF(ISBLANK(OFFSET(#REF!,INT((ROW()-13)/2),0)),"",OFFSET(#REF!,INT((ROW()-13)/2),0)),IF(ISBLANK(OFFSET('9. METAS'!$V$20,INT((ROW()-14)/2),0)),"",OFFSET('9. METAS'!$V$20,INT((ROW()-14)/2),0)))</f>
        <v>#REF!</v>
      </c>
      <c r="L121" s="631" t="e">
        <f ca="1">IF(MOD(ROW()-13,2)=0,IF(ISBLANK(OFFSET(#REF!,INT((ROW()-13)/2),0)),"",OFFSET(#REF!,INT((ROW()-13)/2),0)),IF(ISBLANK(OFFSET('9. METAS'!$W$20,INT((ROW()-14)/2),0)),"",OFFSET('9. METAS'!$W$20,INT((ROW()-14)/2),0)))</f>
        <v>#REF!</v>
      </c>
      <c r="M121" s="632" t="e">
        <f ca="1">IF(MOD(ROW()-13,2)=0,IF(ISBLANK(OFFSET(#REF!,INT((ROW()-13)/2),0)),"",OFFSET(#REF!,INT((ROW()-13)/2),0)),IF(ISBLANK(OFFSET('9. METAS'!$X$20,INT((ROW()-14)/2),0)),"",OFFSET('9. METAS'!$X$20,INT((ROW()-14)/2),0)))</f>
        <v>#REF!</v>
      </c>
      <c r="N121" s="684" t="str">
        <f ca="1">IFERROR(J121/J122,"ND")</f>
        <v>ND</v>
      </c>
      <c r="O121" s="688" t="str">
        <f ca="1">IFERROR(((J121)/H121),"ND")</f>
        <v>ND</v>
      </c>
      <c r="P121" s="847"/>
      <c r="Q121" s="83"/>
      <c r="R121" s="83"/>
      <c r="S121" s="83"/>
      <c r="T121" s="83"/>
      <c r="U121" s="83"/>
      <c r="V121" s="83"/>
      <c r="W121" s="83"/>
      <c r="X121" s="83"/>
      <c r="Y121" s="83"/>
      <c r="Z121" s="83"/>
    </row>
    <row r="122" spans="1:26" ht="15.75" customHeight="1">
      <c r="A122" s="83"/>
      <c r="B122" s="83"/>
      <c r="C122" s="642"/>
      <c r="D122" s="644"/>
      <c r="E122" s="644"/>
      <c r="F122" s="644"/>
      <c r="G122" s="647"/>
      <c r="H122" s="649"/>
      <c r="I122" s="651"/>
      <c r="J122" s="630">
        <f ca="1">IF(MOD(ROW()-13,2)=0,IF(ISBLANK(OFFSET(#REF!,INT((ROW()-13)/2),0)),"",OFFSET(#REF!,INT((ROW()-13)/2),0)),IF(ISBLANK(OFFSET('9. METAS'!$U$20,INT((ROW()-14)/2),0)),"",OFFSET('9. METAS'!$U$20,INT((ROW()-14)/2),0)))</f>
        <v>15</v>
      </c>
      <c r="K122" s="631">
        <f ca="1">IF(MOD(ROW()-13,2)=0,IF(ISBLANK(OFFSET(#REF!,INT((ROW()-13)/2),0)),"",OFFSET(#REF!,INT((ROW()-13)/2),0)),IF(ISBLANK(OFFSET('9. METAS'!$V$20,INT((ROW()-14)/2),0)),"",OFFSET('9. METAS'!$V$20,INT((ROW()-14)/2),0)))</f>
        <v>15</v>
      </c>
      <c r="L122" s="631">
        <f ca="1">IF(MOD(ROW()-13,2)=0,IF(ISBLANK(OFFSET(#REF!,INT((ROW()-13)/2),0)),"",OFFSET(#REF!,INT((ROW()-13)/2),0)),IF(ISBLANK(OFFSET('9. METAS'!$W$20,INT((ROW()-14)/2),0)),"",OFFSET('9. METAS'!$W$20,INT((ROW()-14)/2),0)))</f>
        <v>15</v>
      </c>
      <c r="M122" s="632">
        <f ca="1">IF(MOD(ROW()-13,2)=0,IF(ISBLANK(OFFSET(#REF!,INT((ROW()-13)/2),0)),"",OFFSET(#REF!,INT((ROW()-13)/2),0)),IF(ISBLANK(OFFSET('9. METAS'!$X$20,INT((ROW()-14)/2),0)),"",OFFSET('9. METAS'!$X$20,INT((ROW()-14)/2),0)))</f>
        <v>15</v>
      </c>
      <c r="N122" s="685"/>
      <c r="O122" s="689"/>
      <c r="P122" s="691"/>
      <c r="Q122" s="83"/>
      <c r="R122" s="83"/>
      <c r="S122" s="83"/>
      <c r="T122" s="83"/>
      <c r="U122" s="83"/>
      <c r="V122" s="83"/>
      <c r="W122" s="83"/>
      <c r="X122" s="83"/>
      <c r="Y122" s="83"/>
      <c r="Z122" s="83"/>
    </row>
    <row r="123" spans="1:26" ht="15.75" customHeight="1">
      <c r="A123" s="83"/>
      <c r="B123" s="83"/>
      <c r="C123" s="641" t="str">
        <f ca="1">IF(ISBLANK(OFFSET('5. Pp (3 años)'!$C$46,INT((ROW()-13)/2),0)),"",OFFSET('5. Pp (3 años)'!$C$46,INT((ROW()-13)/2),0))</f>
        <v>Actividad</v>
      </c>
      <c r="D123" s="643" t="str">
        <f ca="1">IF(ISBLANK(OFFSET('5. Pp (3 años)'!$D$46,INT((ROW()-13)/2),0)),"",OFFSET('5. Pp (3 años)'!$D$46,INT((ROW()-13)/2),0))</f>
        <v>3.1.1.1.11.3 Supervisión del funcionamiento de la red semafórica en la infraestructura vial.</v>
      </c>
      <c r="E123" s="643" t="str">
        <f ca="1">IF(ISBLANK(OFFSET('5. Pp (3 años)'!$E$46,INT((ROW()-13)/2),0)),"",OFFSET('5. Pp (3 años)'!$E$46,INT((ROW()-13)/2),0))</f>
        <v>PSRS: Porcentaje de supervisiones realizadas a la red semafórica</v>
      </c>
      <c r="F123" s="645" t="str">
        <f ca="1">IF(ISBLANK(OFFSET('5. Pp (3 años)'!$K$46,INT((ROW()-13)/2),0)),"",OFFSET('5. Pp (3 años)'!$K$46,INT((ROW()-13)/2),0))</f>
        <v>Ascendente</v>
      </c>
      <c r="G123" s="646" t="str">
        <f ca="1">IF(ISBLANK(OFFSET('5. Pp (3 años)'!$H$46,INT((ROW()-13)/2),0)),"",OFFSET('5. Pp (3 años)'!$H$46,INT((ROW()-13)/2),0))</f>
        <v>Trimestral</v>
      </c>
      <c r="H123" s="648">
        <f ca="1">IF(ISBLANK(OFFSET('9. METAS'!$L$20,INT((ROW()-13)/2),0)),"",OFFSET('9. METAS'!$L$20,INT((ROW()-13)/2),0))</f>
        <v>120</v>
      </c>
      <c r="I123" s="852"/>
      <c r="J123" s="630" t="e">
        <f ca="1">IF(MOD(ROW()-13,2)=0,IF(ISBLANK(OFFSET(#REF!,INT((ROW()-13)/2),0)),"",OFFSET(#REF!,INT((ROW()-13)/2),0)),IF(ISBLANK(OFFSET('9. METAS'!$U$20,INT((ROW()-14)/2),0)),"",OFFSET('9. METAS'!$U$20,INT((ROW()-14)/2),0)))</f>
        <v>#REF!</v>
      </c>
      <c r="K123" s="631" t="e">
        <f ca="1">IF(MOD(ROW()-13,2)=0,IF(ISBLANK(OFFSET(#REF!,INT((ROW()-13)/2),0)),"",OFFSET(#REF!,INT((ROW()-13)/2),0)),IF(ISBLANK(OFFSET('9. METAS'!$V$20,INT((ROW()-14)/2),0)),"",OFFSET('9. METAS'!$V$20,INT((ROW()-14)/2),0)))</f>
        <v>#REF!</v>
      </c>
      <c r="L123" s="631" t="e">
        <f ca="1">IF(MOD(ROW()-13,2)=0,IF(ISBLANK(OFFSET(#REF!,INT((ROW()-13)/2),0)),"",OFFSET(#REF!,INT((ROW()-13)/2),0)),IF(ISBLANK(OFFSET('9. METAS'!$W$20,INT((ROW()-14)/2),0)),"",OFFSET('9. METAS'!$W$20,INT((ROW()-14)/2),0)))</f>
        <v>#REF!</v>
      </c>
      <c r="M123" s="632" t="e">
        <f ca="1">IF(MOD(ROW()-13,2)=0,IF(ISBLANK(OFFSET(#REF!,INT((ROW()-13)/2),0)),"",OFFSET(#REF!,INT((ROW()-13)/2),0)),IF(ISBLANK(OFFSET('9. METAS'!$X$20,INT((ROW()-14)/2),0)),"",OFFSET('9. METAS'!$X$20,INT((ROW()-14)/2),0)))</f>
        <v>#REF!</v>
      </c>
      <c r="N123" s="684" t="str">
        <f ca="1">IFERROR(J123/J124,"ND")</f>
        <v>ND</v>
      </c>
      <c r="O123" s="688" t="str">
        <f ca="1">IFERROR(((J123)/H123),"ND")</f>
        <v>ND</v>
      </c>
      <c r="P123" s="847"/>
      <c r="Q123" s="83"/>
      <c r="R123" s="83"/>
      <c r="S123" s="83"/>
      <c r="T123" s="83"/>
      <c r="U123" s="83"/>
      <c r="V123" s="83"/>
      <c r="W123" s="83"/>
      <c r="X123" s="83"/>
      <c r="Y123" s="83"/>
      <c r="Z123" s="83"/>
    </row>
    <row r="124" spans="1:26" ht="15.75" customHeight="1">
      <c r="A124" s="83"/>
      <c r="B124" s="83"/>
      <c r="C124" s="642"/>
      <c r="D124" s="644"/>
      <c r="E124" s="644"/>
      <c r="F124" s="644"/>
      <c r="G124" s="647"/>
      <c r="H124" s="649"/>
      <c r="I124" s="651"/>
      <c r="J124" s="630">
        <f ca="1">IF(MOD(ROW()-13,2)=0,IF(ISBLANK(OFFSET(#REF!,INT((ROW()-13)/2),0)),"",OFFSET(#REF!,INT((ROW()-13)/2),0)),IF(ISBLANK(OFFSET('9. METAS'!$U$20,INT((ROW()-14)/2),0)),"",OFFSET('9. METAS'!$U$20,INT((ROW()-14)/2),0)))</f>
        <v>30</v>
      </c>
      <c r="K124" s="631">
        <f ca="1">IF(MOD(ROW()-13,2)=0,IF(ISBLANK(OFFSET(#REF!,INT((ROW()-13)/2),0)),"",OFFSET(#REF!,INT((ROW()-13)/2),0)),IF(ISBLANK(OFFSET('9. METAS'!$V$20,INT((ROW()-14)/2),0)),"",OFFSET('9. METAS'!$V$20,INT((ROW()-14)/2),0)))</f>
        <v>30</v>
      </c>
      <c r="L124" s="631">
        <f ca="1">IF(MOD(ROW()-13,2)=0,IF(ISBLANK(OFFSET(#REF!,INT((ROW()-13)/2),0)),"",OFFSET(#REF!,INT((ROW()-13)/2),0)),IF(ISBLANK(OFFSET('9. METAS'!$W$20,INT((ROW()-14)/2),0)),"",OFFSET('9. METAS'!$W$20,INT((ROW()-14)/2),0)))</f>
        <v>30</v>
      </c>
      <c r="M124" s="632">
        <f ca="1">IF(MOD(ROW()-13,2)=0,IF(ISBLANK(OFFSET(#REF!,INT((ROW()-13)/2),0)),"",OFFSET(#REF!,INT((ROW()-13)/2),0)),IF(ISBLANK(OFFSET('9. METAS'!$X$20,INT((ROW()-14)/2),0)),"",OFFSET('9. METAS'!$X$20,INT((ROW()-14)/2),0)))</f>
        <v>30</v>
      </c>
      <c r="N124" s="685"/>
      <c r="O124" s="689"/>
      <c r="P124" s="691"/>
      <c r="Q124" s="83"/>
      <c r="R124" s="83"/>
      <c r="S124" s="83"/>
      <c r="T124" s="83"/>
      <c r="U124" s="83"/>
      <c r="V124" s="83"/>
      <c r="W124" s="83"/>
      <c r="X124" s="83"/>
      <c r="Y124" s="83"/>
      <c r="Z124" s="83"/>
    </row>
    <row r="125" spans="1:26" ht="15.75" customHeight="1">
      <c r="A125" s="83"/>
      <c r="B125" s="83"/>
      <c r="C125" s="641" t="str">
        <f ca="1">IF(ISBLANK(OFFSET('5. Pp (3 años)'!$C$46,INT((ROW()-13)/2),0)),"",OFFSET('5. Pp (3 años)'!$C$46,INT((ROW()-13)/2),0))</f>
        <v>Componente</v>
      </c>
      <c r="D125" s="643" t="str">
        <f ca="1">IF(ISBLANK(OFFSET('5. Pp (3 años)'!$D$46,INT((ROW()-13)/2),0)),"",OFFSET('5. Pp (3 años)'!$D$46,INT((ROW()-13)/2),0))</f>
        <v>3.1.1.1.12 Atención de emergencias a la población, mediante acciones de prevención, auxilio y combate de incendios.</v>
      </c>
      <c r="E125" s="643" t="str">
        <f ca="1">IF(ISBLANK(OFFSET('5. Pp (3 años)'!$E$46,INT((ROW()-13)/2),0)),"",OFFSET('5. Pp (3 años)'!$E$46,INT((ROW()-13)/2),0))</f>
        <v>PPAE: Porcentaje de personas atendidas en emergencias.</v>
      </c>
      <c r="F125" s="645" t="str">
        <f ca="1">IF(ISBLANK(OFFSET('5. Pp (3 años)'!$K$46,INT((ROW()-13)/2),0)),"",OFFSET('5. Pp (3 años)'!$K$46,INT((ROW()-13)/2),0))</f>
        <v>Ascendente</v>
      </c>
      <c r="G125" s="646" t="str">
        <f ca="1">IF(ISBLANK(OFFSET('5. Pp (3 años)'!$H$46,INT((ROW()-13)/2),0)),"",OFFSET('5. Pp (3 años)'!$H$46,INT((ROW()-13)/2),0))</f>
        <v>Trimestral</v>
      </c>
      <c r="H125" s="648">
        <f ca="1">IF(ISBLANK(OFFSET('9. METAS'!$L$20,INT((ROW()-13)/2),0)),"",OFFSET('9. METAS'!$L$20,INT((ROW()-13)/2),0))</f>
        <v>10000</v>
      </c>
      <c r="I125" s="852"/>
      <c r="J125" s="630" t="e">
        <f ca="1">IF(MOD(ROW()-13,2)=0,IF(ISBLANK(OFFSET(#REF!,INT((ROW()-13)/2),0)),"",OFFSET(#REF!,INT((ROW()-13)/2),0)),IF(ISBLANK(OFFSET('9. METAS'!$U$20,INT((ROW()-14)/2),0)),"",OFFSET('9. METAS'!$U$20,INT((ROW()-14)/2),0)))</f>
        <v>#REF!</v>
      </c>
      <c r="K125" s="631" t="e">
        <f ca="1">IF(MOD(ROW()-13,2)=0,IF(ISBLANK(OFFSET(#REF!,INT((ROW()-13)/2),0)),"",OFFSET(#REF!,INT((ROW()-13)/2),0)),IF(ISBLANK(OFFSET('9. METAS'!$V$20,INT((ROW()-14)/2),0)),"",OFFSET('9. METAS'!$V$20,INT((ROW()-14)/2),0)))</f>
        <v>#REF!</v>
      </c>
      <c r="L125" s="631" t="e">
        <f ca="1">IF(MOD(ROW()-13,2)=0,IF(ISBLANK(OFFSET(#REF!,INT((ROW()-13)/2),0)),"",OFFSET(#REF!,INT((ROW()-13)/2),0)),IF(ISBLANK(OFFSET('9. METAS'!$W$20,INT((ROW()-14)/2),0)),"",OFFSET('9. METAS'!$W$20,INT((ROW()-14)/2),0)))</f>
        <v>#REF!</v>
      </c>
      <c r="M125" s="632" t="e">
        <f ca="1">IF(MOD(ROW()-13,2)=0,IF(ISBLANK(OFFSET(#REF!,INT((ROW()-13)/2),0)),"",OFFSET(#REF!,INT((ROW()-13)/2),0)),IF(ISBLANK(OFFSET('9. METAS'!$X$20,INT((ROW()-14)/2),0)),"",OFFSET('9. METAS'!$X$20,INT((ROW()-14)/2),0)))</f>
        <v>#REF!</v>
      </c>
      <c r="N125" s="684" t="str">
        <f ca="1">IFERROR(J125/J126,"ND")</f>
        <v>ND</v>
      </c>
      <c r="O125" s="688" t="str">
        <f ca="1">IFERROR(((J125)/H125),"ND")</f>
        <v>ND</v>
      </c>
      <c r="P125" s="847"/>
      <c r="Q125" s="83"/>
      <c r="R125" s="83"/>
      <c r="S125" s="83"/>
      <c r="T125" s="83"/>
      <c r="U125" s="83"/>
      <c r="V125" s="83"/>
      <c r="W125" s="83"/>
      <c r="X125" s="83"/>
      <c r="Y125" s="83"/>
      <c r="Z125" s="83"/>
    </row>
    <row r="126" spans="1:26" ht="15.75" customHeight="1">
      <c r="A126" s="83"/>
      <c r="B126" s="83"/>
      <c r="C126" s="642"/>
      <c r="D126" s="644"/>
      <c r="E126" s="644"/>
      <c r="F126" s="644"/>
      <c r="G126" s="647"/>
      <c r="H126" s="649"/>
      <c r="I126" s="651"/>
      <c r="J126" s="630">
        <f ca="1">IF(MOD(ROW()-13,2)=0,IF(ISBLANK(OFFSET(#REF!,INT((ROW()-13)/2),0)),"",OFFSET(#REF!,INT((ROW()-13)/2),0)),IF(ISBLANK(OFFSET('9. METAS'!$U$20,INT((ROW()-14)/2),0)),"",OFFSET('9. METAS'!$U$20,INT((ROW()-14)/2),0)))</f>
        <v>2500</v>
      </c>
      <c r="K126" s="631">
        <f ca="1">IF(MOD(ROW()-13,2)=0,IF(ISBLANK(OFFSET(#REF!,INT((ROW()-13)/2),0)),"",OFFSET(#REF!,INT((ROW()-13)/2),0)),IF(ISBLANK(OFFSET('9. METAS'!$V$20,INT((ROW()-14)/2),0)),"",OFFSET('9. METAS'!$V$20,INT((ROW()-14)/2),0)))</f>
        <v>2500</v>
      </c>
      <c r="L126" s="631">
        <f ca="1">IF(MOD(ROW()-13,2)=0,IF(ISBLANK(OFFSET(#REF!,INT((ROW()-13)/2),0)),"",OFFSET(#REF!,INT((ROW()-13)/2),0)),IF(ISBLANK(OFFSET('9. METAS'!$W$20,INT((ROW()-14)/2),0)),"",OFFSET('9. METAS'!$W$20,INT((ROW()-14)/2),0)))</f>
        <v>2500</v>
      </c>
      <c r="M126" s="632">
        <f ca="1">IF(MOD(ROW()-13,2)=0,IF(ISBLANK(OFFSET(#REF!,INT((ROW()-13)/2),0)),"",OFFSET(#REF!,INT((ROW()-13)/2),0)),IF(ISBLANK(OFFSET('9. METAS'!$X$20,INT((ROW()-14)/2),0)),"",OFFSET('9. METAS'!$X$20,INT((ROW()-14)/2),0)))</f>
        <v>2500</v>
      </c>
      <c r="N126" s="685"/>
      <c r="O126" s="689"/>
      <c r="P126" s="691"/>
      <c r="Q126" s="83"/>
      <c r="R126" s="83"/>
      <c r="S126" s="83"/>
      <c r="T126" s="83"/>
      <c r="U126" s="83"/>
      <c r="V126" s="83"/>
      <c r="W126" s="83"/>
      <c r="X126" s="83"/>
      <c r="Y126" s="83"/>
      <c r="Z126" s="83"/>
    </row>
    <row r="127" spans="1:26" ht="15.75" customHeight="1">
      <c r="A127" s="83"/>
      <c r="B127" s="83"/>
      <c r="C127" s="641" t="str">
        <f ca="1">IF(ISBLANK(OFFSET('5. Pp (3 años)'!$C$46,INT((ROW()-13)/2),0)),"",OFFSET('5. Pp (3 años)'!$C$46,INT((ROW()-13)/2),0))</f>
        <v>Actividad</v>
      </c>
      <c r="D127" s="643" t="str">
        <f ca="1">IF(ISBLANK(OFFSET('5. Pp (3 años)'!$D$46,INT((ROW()-13)/2),0)),"",OFFSET('5. Pp (3 años)'!$D$46,INT((ROW()-13)/2),0))</f>
        <v>3.1.1.1.12.1 Capacitación en prevención de riesgos al personal organizaciones del sector público y privado.</v>
      </c>
      <c r="E127" s="643" t="str">
        <f ca="1">IF(ISBLANK(OFFSET('5. Pp (3 años)'!$E$46,INT((ROW()-13)/2),0)),"",OFFSET('5. Pp (3 años)'!$E$46,INT((ROW()-13)/2),0))</f>
        <v>POPC: Porcentaje de personal de organizaciones públicas y privadas capacitadas.</v>
      </c>
      <c r="F127" s="645" t="str">
        <f ca="1">IF(ISBLANK(OFFSET('5. Pp (3 años)'!$K$46,INT((ROW()-13)/2),0)),"",OFFSET('5. Pp (3 años)'!$K$46,INT((ROW()-13)/2),0))</f>
        <v>Ascendente</v>
      </c>
      <c r="G127" s="646" t="str">
        <f ca="1">IF(ISBLANK(OFFSET('5. Pp (3 años)'!$H$46,INT((ROW()-13)/2),0)),"",OFFSET('5. Pp (3 años)'!$H$46,INT((ROW()-13)/2),0))</f>
        <v>Trimestral</v>
      </c>
      <c r="H127" s="648">
        <f ca="1">IF(ISBLANK(OFFSET('9. METAS'!$L$20,INT((ROW()-13)/2),0)),"",OFFSET('9. METAS'!$L$20,INT((ROW()-13)/2),0))</f>
        <v>4000</v>
      </c>
      <c r="I127" s="852"/>
      <c r="J127" s="630" t="e">
        <f ca="1">IF(MOD(ROW()-13,2)=0,IF(ISBLANK(OFFSET(#REF!,INT((ROW()-13)/2),0)),"",OFFSET(#REF!,INT((ROW()-13)/2),0)),IF(ISBLANK(OFFSET('9. METAS'!$U$20,INT((ROW()-14)/2),0)),"",OFFSET('9. METAS'!$U$20,INT((ROW()-14)/2),0)))</f>
        <v>#REF!</v>
      </c>
      <c r="K127" s="631" t="e">
        <f ca="1">IF(MOD(ROW()-13,2)=0,IF(ISBLANK(OFFSET(#REF!,INT((ROW()-13)/2),0)),"",OFFSET(#REF!,INT((ROW()-13)/2),0)),IF(ISBLANK(OFFSET('9. METAS'!$V$20,INT((ROW()-14)/2),0)),"",OFFSET('9. METAS'!$V$20,INT((ROW()-14)/2),0)))</f>
        <v>#REF!</v>
      </c>
      <c r="L127" s="631" t="e">
        <f ca="1">IF(MOD(ROW()-13,2)=0,IF(ISBLANK(OFFSET(#REF!,INT((ROW()-13)/2),0)),"",OFFSET(#REF!,INT((ROW()-13)/2),0)),IF(ISBLANK(OFFSET('9. METAS'!$W$20,INT((ROW()-14)/2),0)),"",OFFSET('9. METAS'!$W$20,INT((ROW()-14)/2),0)))</f>
        <v>#REF!</v>
      </c>
      <c r="M127" s="632" t="e">
        <f ca="1">IF(MOD(ROW()-13,2)=0,IF(ISBLANK(OFFSET(#REF!,INT((ROW()-13)/2),0)),"",OFFSET(#REF!,INT((ROW()-13)/2),0)),IF(ISBLANK(OFFSET('9. METAS'!$X$20,INT((ROW()-14)/2),0)),"",OFFSET('9. METAS'!$X$20,INT((ROW()-14)/2),0)))</f>
        <v>#REF!</v>
      </c>
      <c r="N127" s="684" t="str">
        <f ca="1">IFERROR(J127/J128,"ND")</f>
        <v>ND</v>
      </c>
      <c r="O127" s="688" t="str">
        <f ca="1">IFERROR(((J127)/H127),"ND")</f>
        <v>ND</v>
      </c>
      <c r="P127" s="847"/>
      <c r="Q127" s="83"/>
      <c r="R127" s="83"/>
      <c r="S127" s="83"/>
      <c r="T127" s="83"/>
      <c r="U127" s="83"/>
      <c r="V127" s="83"/>
      <c r="W127" s="83"/>
      <c r="X127" s="83"/>
      <c r="Y127" s="83"/>
      <c r="Z127" s="83"/>
    </row>
    <row r="128" spans="1:26" ht="15.75" customHeight="1">
      <c r="A128" s="83"/>
      <c r="B128" s="83"/>
      <c r="C128" s="642"/>
      <c r="D128" s="644"/>
      <c r="E128" s="644"/>
      <c r="F128" s="644"/>
      <c r="G128" s="647"/>
      <c r="H128" s="649"/>
      <c r="I128" s="651"/>
      <c r="J128" s="630">
        <f ca="1">IF(MOD(ROW()-13,2)=0,IF(ISBLANK(OFFSET(#REF!,INT((ROW()-13)/2),0)),"",OFFSET(#REF!,INT((ROW()-13)/2),0)),IF(ISBLANK(OFFSET('9. METAS'!$U$20,INT((ROW()-14)/2),0)),"",OFFSET('9. METAS'!$U$20,INT((ROW()-14)/2),0)))</f>
        <v>1000</v>
      </c>
      <c r="K128" s="631">
        <f ca="1">IF(MOD(ROW()-13,2)=0,IF(ISBLANK(OFFSET(#REF!,INT((ROW()-13)/2),0)),"",OFFSET(#REF!,INT((ROW()-13)/2),0)),IF(ISBLANK(OFFSET('9. METAS'!$V$20,INT((ROW()-14)/2),0)),"",OFFSET('9. METAS'!$V$20,INT((ROW()-14)/2),0)))</f>
        <v>1000</v>
      </c>
      <c r="L128" s="631">
        <f ca="1">IF(MOD(ROW()-13,2)=0,IF(ISBLANK(OFFSET(#REF!,INT((ROW()-13)/2),0)),"",OFFSET(#REF!,INT((ROW()-13)/2),0)),IF(ISBLANK(OFFSET('9. METAS'!$W$20,INT((ROW()-14)/2),0)),"",OFFSET('9. METAS'!$W$20,INT((ROW()-14)/2),0)))</f>
        <v>1000</v>
      </c>
      <c r="M128" s="632">
        <f ca="1">IF(MOD(ROW()-13,2)=0,IF(ISBLANK(OFFSET(#REF!,INT((ROW()-13)/2),0)),"",OFFSET(#REF!,INT((ROW()-13)/2),0)),IF(ISBLANK(OFFSET('9. METAS'!$X$20,INT((ROW()-14)/2),0)),"",OFFSET('9. METAS'!$X$20,INT((ROW()-14)/2),0)))</f>
        <v>1000</v>
      </c>
      <c r="N128" s="685"/>
      <c r="O128" s="689"/>
      <c r="P128" s="691"/>
      <c r="Q128" s="83"/>
      <c r="R128" s="83"/>
      <c r="S128" s="83"/>
      <c r="T128" s="83"/>
      <c r="U128" s="83"/>
      <c r="V128" s="83"/>
      <c r="W128" s="83"/>
      <c r="X128" s="83"/>
      <c r="Y128" s="83"/>
      <c r="Z128" s="83"/>
    </row>
    <row r="129" spans="1:26" ht="15.75" customHeight="1">
      <c r="A129" s="83"/>
      <c r="B129" s="83"/>
      <c r="C129" s="641" t="str">
        <f ca="1">IF(ISBLANK(OFFSET('5. Pp (3 años)'!$C$46,INT((ROW()-13)/2),0)),"",OFFSET('5. Pp (3 años)'!$C$46,INT((ROW()-13)/2),0))</f>
        <v>Actividad</v>
      </c>
      <c r="D129" s="643" t="str">
        <f ca="1">IF(ISBLANK(OFFSET('5. Pp (3 años)'!$D$46,INT((ROW()-13)/2),0)),"",OFFSET('5. Pp (3 años)'!$D$46,INT((ROW()-13)/2),0))</f>
        <v>3.1.1.1.12.2 Supervisión y prevención de riesgos en eventos masivos, espacios públicos y operativos especiales.</v>
      </c>
      <c r="E129" s="643" t="str">
        <f ca="1">IF(ISBLANK(OFFSET('5. Pp (3 años)'!$E$46,INT((ROW()-13)/2),0)),"",OFFSET('5. Pp (3 años)'!$E$46,INT((ROW()-13)/2),0))</f>
        <v>PSPR: Porcentaje de servicios de supervisión y prevención de riesgos realizados.</v>
      </c>
      <c r="F129" s="645" t="str">
        <f ca="1">IF(ISBLANK(OFFSET('5. Pp (3 años)'!$K$46,INT((ROW()-13)/2),0)),"",OFFSET('5. Pp (3 años)'!$K$46,INT((ROW()-13)/2),0))</f>
        <v>Ascendente</v>
      </c>
      <c r="G129" s="646" t="str">
        <f ca="1">IF(ISBLANK(OFFSET('5. Pp (3 años)'!$H$46,INT((ROW()-13)/2),0)),"",OFFSET('5. Pp (3 años)'!$H$46,INT((ROW()-13)/2),0))</f>
        <v>Trimestral</v>
      </c>
      <c r="H129" s="648">
        <f ca="1">IF(ISBLANK(OFFSET('9. METAS'!$L$20,INT((ROW()-13)/2),0)),"",OFFSET('9. METAS'!$L$20,INT((ROW()-13)/2),0))</f>
        <v>2000</v>
      </c>
      <c r="I129" s="852"/>
      <c r="J129" s="630" t="e">
        <f ca="1">IF(MOD(ROW()-13,2)=0,IF(ISBLANK(OFFSET(#REF!,INT((ROW()-13)/2),0)),"",OFFSET(#REF!,INT((ROW()-13)/2),0)),IF(ISBLANK(OFFSET('9. METAS'!$U$20,INT((ROW()-14)/2),0)),"",OFFSET('9. METAS'!$U$20,INT((ROW()-14)/2),0)))</f>
        <v>#REF!</v>
      </c>
      <c r="K129" s="631" t="e">
        <f ca="1">IF(MOD(ROW()-13,2)=0,IF(ISBLANK(OFFSET(#REF!,INT((ROW()-13)/2),0)),"",OFFSET(#REF!,INT((ROW()-13)/2),0)),IF(ISBLANK(OFFSET('9. METAS'!$V$20,INT((ROW()-14)/2),0)),"",OFFSET('9. METAS'!$V$20,INT((ROW()-14)/2),0)))</f>
        <v>#REF!</v>
      </c>
      <c r="L129" s="631" t="e">
        <f ca="1">IF(MOD(ROW()-13,2)=0,IF(ISBLANK(OFFSET(#REF!,INT((ROW()-13)/2),0)),"",OFFSET(#REF!,INT((ROW()-13)/2),0)),IF(ISBLANK(OFFSET('9. METAS'!$W$20,INT((ROW()-14)/2),0)),"",OFFSET('9. METAS'!$W$20,INT((ROW()-14)/2),0)))</f>
        <v>#REF!</v>
      </c>
      <c r="M129" s="632" t="e">
        <f ca="1">IF(MOD(ROW()-13,2)=0,IF(ISBLANK(OFFSET(#REF!,INT((ROW()-13)/2),0)),"",OFFSET(#REF!,INT((ROW()-13)/2),0)),IF(ISBLANK(OFFSET('9. METAS'!$X$20,INT((ROW()-14)/2),0)),"",OFFSET('9. METAS'!$X$20,INT((ROW()-14)/2),0)))</f>
        <v>#REF!</v>
      </c>
      <c r="N129" s="684" t="str">
        <f ca="1">IFERROR(J129/J130,"ND")</f>
        <v>ND</v>
      </c>
      <c r="O129" s="688" t="str">
        <f ca="1">IFERROR(((J129)/H129),"ND")</f>
        <v>ND</v>
      </c>
      <c r="P129" s="847"/>
      <c r="Q129" s="83"/>
      <c r="R129" s="83"/>
      <c r="S129" s="83"/>
      <c r="T129" s="83"/>
      <c r="U129" s="83"/>
      <c r="V129" s="83"/>
      <c r="W129" s="83"/>
      <c r="X129" s="83"/>
      <c r="Y129" s="83"/>
      <c r="Z129" s="83"/>
    </row>
    <row r="130" spans="1:26" ht="15.75" customHeight="1">
      <c r="A130" s="83"/>
      <c r="B130" s="83"/>
      <c r="C130" s="642"/>
      <c r="D130" s="644"/>
      <c r="E130" s="644"/>
      <c r="F130" s="644"/>
      <c r="G130" s="647"/>
      <c r="H130" s="649"/>
      <c r="I130" s="651"/>
      <c r="J130" s="630">
        <f ca="1">IF(MOD(ROW()-13,2)=0,IF(ISBLANK(OFFSET(#REF!,INT((ROW()-13)/2),0)),"",OFFSET(#REF!,INT((ROW()-13)/2),0)),IF(ISBLANK(OFFSET('9. METAS'!$U$20,INT((ROW()-14)/2),0)),"",OFFSET('9. METAS'!$U$20,INT((ROW()-14)/2),0)))</f>
        <v>500</v>
      </c>
      <c r="K130" s="631">
        <f ca="1">IF(MOD(ROW()-13,2)=0,IF(ISBLANK(OFFSET(#REF!,INT((ROW()-13)/2),0)),"",OFFSET(#REF!,INT((ROW()-13)/2),0)),IF(ISBLANK(OFFSET('9. METAS'!$V$20,INT((ROW()-14)/2),0)),"",OFFSET('9. METAS'!$V$20,INT((ROW()-14)/2),0)))</f>
        <v>500</v>
      </c>
      <c r="L130" s="631">
        <f ca="1">IF(MOD(ROW()-13,2)=0,IF(ISBLANK(OFFSET(#REF!,INT((ROW()-13)/2),0)),"",OFFSET(#REF!,INT((ROW()-13)/2),0)),IF(ISBLANK(OFFSET('9. METAS'!$W$20,INT((ROW()-14)/2),0)),"",OFFSET('9. METAS'!$W$20,INT((ROW()-14)/2),0)))</f>
        <v>500</v>
      </c>
      <c r="M130" s="632">
        <f ca="1">IF(MOD(ROW()-13,2)=0,IF(ISBLANK(OFFSET(#REF!,INT((ROW()-13)/2),0)),"",OFFSET(#REF!,INT((ROW()-13)/2),0)),IF(ISBLANK(OFFSET('9. METAS'!$X$20,INT((ROW()-14)/2),0)),"",OFFSET('9. METAS'!$X$20,INT((ROW()-14)/2),0)))</f>
        <v>500</v>
      </c>
      <c r="N130" s="685"/>
      <c r="O130" s="689"/>
      <c r="P130" s="691"/>
      <c r="Q130" s="83"/>
      <c r="R130" s="83"/>
      <c r="S130" s="83"/>
      <c r="T130" s="83"/>
      <c r="U130" s="83"/>
      <c r="V130" s="83"/>
      <c r="W130" s="83"/>
      <c r="X130" s="83"/>
      <c r="Y130" s="83"/>
      <c r="Z130" s="83"/>
    </row>
    <row r="131" spans="1:26" ht="15.75" customHeight="1">
      <c r="A131" s="83"/>
      <c r="B131" s="83"/>
      <c r="C131" s="641" t="str">
        <f ca="1">IF(ISBLANK(OFFSET('5. Pp (3 años)'!$C$46,INT((ROW()-13)/2),0)),"",OFFSET('5. Pp (3 años)'!$C$46,INT((ROW()-13)/2),0))</f>
        <v>Actividad</v>
      </c>
      <c r="D131" s="643" t="str">
        <f ca="1">IF(ISBLANK(OFFSET('5. Pp (3 años)'!$D$46,INT((ROW()-13)/2),0)),"",OFFSET('5. Pp (3 años)'!$D$46,INT((ROW()-13)/2),0))</f>
        <v>3.1.1.1.12.3 Capacitación en prevención de riesgos dirigida a niñas y niños.</v>
      </c>
      <c r="E131" s="643" t="str">
        <f ca="1">IF(ISBLANK(OFFSET('5. Pp (3 años)'!$E$46,INT((ROW()-13)/2),0)),"",OFFSET('5. Pp (3 años)'!$E$46,INT((ROW()-13)/2),0))</f>
        <v>PNNC: Porcentaje de niñas y niños capacitados.</v>
      </c>
      <c r="F131" s="645" t="str">
        <f ca="1">IF(ISBLANK(OFFSET('5. Pp (3 años)'!$K$46,INT((ROW()-13)/2),0)),"",OFFSET('5. Pp (3 años)'!$K$46,INT((ROW()-13)/2),0))</f>
        <v>Ascendente</v>
      </c>
      <c r="G131" s="646" t="str">
        <f ca="1">IF(ISBLANK(OFFSET('5. Pp (3 años)'!$H$46,INT((ROW()-13)/2),0)),"",OFFSET('5. Pp (3 años)'!$H$46,INT((ROW()-13)/2),0))</f>
        <v>Trimestral</v>
      </c>
      <c r="H131" s="648">
        <f ca="1">IF(ISBLANK(OFFSET('9. METAS'!$L$20,INT((ROW()-13)/2),0)),"",OFFSET('9. METAS'!$L$20,INT((ROW()-13)/2),0))</f>
        <v>8000</v>
      </c>
      <c r="I131" s="852"/>
      <c r="J131" s="630" t="e">
        <f ca="1">IF(MOD(ROW()-13,2)=0,IF(ISBLANK(OFFSET(#REF!,INT((ROW()-13)/2),0)),"",OFFSET(#REF!,INT((ROW()-13)/2),0)),IF(ISBLANK(OFFSET('9. METAS'!$U$20,INT((ROW()-14)/2),0)),"",OFFSET('9. METAS'!$U$20,INT((ROW()-14)/2),0)))</f>
        <v>#REF!</v>
      </c>
      <c r="K131" s="631" t="e">
        <f ca="1">IF(MOD(ROW()-13,2)=0,IF(ISBLANK(OFFSET(#REF!,INT((ROW()-13)/2),0)),"",OFFSET(#REF!,INT((ROW()-13)/2),0)),IF(ISBLANK(OFFSET('9. METAS'!$V$20,INT((ROW()-14)/2),0)),"",OFFSET('9. METAS'!$V$20,INT((ROW()-14)/2),0)))</f>
        <v>#REF!</v>
      </c>
      <c r="L131" s="631" t="e">
        <f ca="1">IF(MOD(ROW()-13,2)=0,IF(ISBLANK(OFFSET(#REF!,INT((ROW()-13)/2),0)),"",OFFSET(#REF!,INT((ROW()-13)/2),0)),IF(ISBLANK(OFFSET('9. METAS'!$W$20,INT((ROW()-14)/2),0)),"",OFFSET('9. METAS'!$W$20,INT((ROW()-14)/2),0)))</f>
        <v>#REF!</v>
      </c>
      <c r="M131" s="632" t="e">
        <f ca="1">IF(MOD(ROW()-13,2)=0,IF(ISBLANK(OFFSET(#REF!,INT((ROW()-13)/2),0)),"",OFFSET(#REF!,INT((ROW()-13)/2),0)),IF(ISBLANK(OFFSET('9. METAS'!$X$20,INT((ROW()-14)/2),0)),"",OFFSET('9. METAS'!$X$20,INT((ROW()-14)/2),0)))</f>
        <v>#REF!</v>
      </c>
      <c r="N131" s="684" t="str">
        <f ca="1">IFERROR(J131/J132,"ND")</f>
        <v>ND</v>
      </c>
      <c r="O131" s="688" t="str">
        <f ca="1">IFERROR(((J131)/H131),"ND")</f>
        <v>ND</v>
      </c>
      <c r="P131" s="847"/>
      <c r="Q131" s="83"/>
      <c r="R131" s="83"/>
      <c r="S131" s="83"/>
      <c r="T131" s="83"/>
      <c r="U131" s="83"/>
      <c r="V131" s="83"/>
      <c r="W131" s="83"/>
      <c r="X131" s="83"/>
      <c r="Y131" s="83"/>
      <c r="Z131" s="83"/>
    </row>
    <row r="132" spans="1:26" ht="15.75" customHeight="1">
      <c r="A132" s="83"/>
      <c r="B132" s="83"/>
      <c r="C132" s="642"/>
      <c r="D132" s="644"/>
      <c r="E132" s="644"/>
      <c r="F132" s="644"/>
      <c r="G132" s="647"/>
      <c r="H132" s="649"/>
      <c r="I132" s="651"/>
      <c r="J132" s="630">
        <f ca="1">IF(MOD(ROW()-13,2)=0,IF(ISBLANK(OFFSET(#REF!,INT((ROW()-13)/2),0)),"",OFFSET(#REF!,INT((ROW()-13)/2),0)),IF(ISBLANK(OFFSET('9. METAS'!$U$20,INT((ROW()-14)/2),0)),"",OFFSET('9. METAS'!$U$20,INT((ROW()-14)/2),0)))</f>
        <v>2000</v>
      </c>
      <c r="K132" s="631">
        <f ca="1">IF(MOD(ROW()-13,2)=0,IF(ISBLANK(OFFSET(#REF!,INT((ROW()-13)/2),0)),"",OFFSET(#REF!,INT((ROW()-13)/2),0)),IF(ISBLANK(OFFSET('9. METAS'!$V$20,INT((ROW()-14)/2),0)),"",OFFSET('9. METAS'!$V$20,INT((ROW()-14)/2),0)))</f>
        <v>2000</v>
      </c>
      <c r="L132" s="631">
        <f ca="1">IF(MOD(ROW()-13,2)=0,IF(ISBLANK(OFFSET(#REF!,INT((ROW()-13)/2),0)),"",OFFSET(#REF!,INT((ROW()-13)/2),0)),IF(ISBLANK(OFFSET('9. METAS'!$W$20,INT((ROW()-14)/2),0)),"",OFFSET('9. METAS'!$W$20,INT((ROW()-14)/2),0)))</f>
        <v>2000</v>
      </c>
      <c r="M132" s="632">
        <f ca="1">IF(MOD(ROW()-13,2)=0,IF(ISBLANK(OFFSET(#REF!,INT((ROW()-13)/2),0)),"",OFFSET(#REF!,INT((ROW()-13)/2),0)),IF(ISBLANK(OFFSET('9. METAS'!$X$20,INT((ROW()-14)/2),0)),"",OFFSET('9. METAS'!$X$20,INT((ROW()-14)/2),0)))</f>
        <v>2000</v>
      </c>
      <c r="N132" s="685"/>
      <c r="O132" s="689"/>
      <c r="P132" s="691"/>
      <c r="Q132" s="83"/>
      <c r="R132" s="83"/>
      <c r="S132" s="83"/>
      <c r="T132" s="83"/>
      <c r="U132" s="83"/>
      <c r="V132" s="83"/>
      <c r="W132" s="83"/>
      <c r="X132" s="83"/>
      <c r="Y132" s="83"/>
      <c r="Z132" s="83"/>
    </row>
    <row r="133" spans="1:26" ht="15.75" customHeight="1">
      <c r="A133" s="83"/>
      <c r="B133" s="83"/>
      <c r="C133" s="641" t="str">
        <f ca="1">IF(ISBLANK(OFFSET('5. Pp (3 años)'!$C$46,INT((ROW()-13)/2),0)),"",OFFSET('5. Pp (3 años)'!$C$46,INT((ROW()-13)/2),0))</f>
        <v>Actividad</v>
      </c>
      <c r="D133" s="643" t="str">
        <f ca="1">IF(ISBLANK(OFFSET('5. Pp (3 años)'!$D$46,INT((ROW()-13)/2),0)),"",OFFSET('5. Pp (3 años)'!$D$46,INT((ROW()-13)/2),0))</f>
        <v>3.1.1.1.12.4 Revisión de medidas de seguridad en establecimientos hoteleros, restauranteros y comerciales</v>
      </c>
      <c r="E133" s="643" t="str">
        <f ca="1">IF(ISBLANK(OFFSET('5. Pp (3 años)'!$E$46,INT((ROW()-13)/2),0)),"",OFFSET('5. Pp (3 años)'!$E$46,INT((ROW()-13)/2),0))</f>
        <v>PEMS: Porcentaje de establecimientos con medidas de seguridad revisados.</v>
      </c>
      <c r="F133" s="645" t="str">
        <f ca="1">IF(ISBLANK(OFFSET('5. Pp (3 años)'!$K$46,INT((ROW()-13)/2),0)),"",OFFSET('5. Pp (3 años)'!$K$46,INT((ROW()-13)/2),0))</f>
        <v>Ascendente</v>
      </c>
      <c r="G133" s="646" t="str">
        <f ca="1">IF(ISBLANK(OFFSET('5. Pp (3 años)'!$H$46,INT((ROW()-13)/2),0)),"",OFFSET('5. Pp (3 años)'!$H$46,INT((ROW()-13)/2),0))</f>
        <v>Trimestral</v>
      </c>
      <c r="H133" s="648">
        <f ca="1">IF(ISBLANK(OFFSET('9. METAS'!$L$20,INT((ROW()-13)/2),0)),"",OFFSET('9. METAS'!$L$20,INT((ROW()-13)/2),0))</f>
        <v>80</v>
      </c>
      <c r="I133" s="852"/>
      <c r="J133" s="630" t="e">
        <f ca="1">IF(MOD(ROW()-13,2)=0,IF(ISBLANK(OFFSET(#REF!,INT((ROW()-13)/2),0)),"",OFFSET(#REF!,INT((ROW()-13)/2),0)),IF(ISBLANK(OFFSET('9. METAS'!$U$20,INT((ROW()-14)/2),0)),"",OFFSET('9. METAS'!$U$20,INT((ROW()-14)/2),0)))</f>
        <v>#REF!</v>
      </c>
      <c r="K133" s="631" t="e">
        <f ca="1">IF(MOD(ROW()-13,2)=0,IF(ISBLANK(OFFSET(#REF!,INT((ROW()-13)/2),0)),"",OFFSET(#REF!,INT((ROW()-13)/2),0)),IF(ISBLANK(OFFSET('9. METAS'!$V$20,INT((ROW()-14)/2),0)),"",OFFSET('9. METAS'!$V$20,INT((ROW()-14)/2),0)))</f>
        <v>#REF!</v>
      </c>
      <c r="L133" s="631" t="e">
        <f ca="1">IF(MOD(ROW()-13,2)=0,IF(ISBLANK(OFFSET(#REF!,INT((ROW()-13)/2),0)),"",OFFSET(#REF!,INT((ROW()-13)/2),0)),IF(ISBLANK(OFFSET('9. METAS'!$W$20,INT((ROW()-14)/2),0)),"",OFFSET('9. METAS'!$W$20,INT((ROW()-14)/2),0)))</f>
        <v>#REF!</v>
      </c>
      <c r="M133" s="632" t="e">
        <f ca="1">IF(MOD(ROW()-13,2)=0,IF(ISBLANK(OFFSET(#REF!,INT((ROW()-13)/2),0)),"",OFFSET(#REF!,INT((ROW()-13)/2),0)),IF(ISBLANK(OFFSET('9. METAS'!$X$20,INT((ROW()-14)/2),0)),"",OFFSET('9. METAS'!$X$20,INT((ROW()-14)/2),0)))</f>
        <v>#REF!</v>
      </c>
      <c r="N133" s="684" t="str">
        <f ca="1">IFERROR(J133/J134,"ND")</f>
        <v>ND</v>
      </c>
      <c r="O133" s="688" t="str">
        <f ca="1">IFERROR(((J133)/H133),"ND")</f>
        <v>ND</v>
      </c>
      <c r="P133" s="847"/>
      <c r="Q133" s="83"/>
      <c r="R133" s="83"/>
      <c r="S133" s="83"/>
      <c r="T133" s="83"/>
      <c r="U133" s="83"/>
      <c r="V133" s="83"/>
      <c r="W133" s="83"/>
      <c r="X133" s="83"/>
      <c r="Y133" s="83"/>
      <c r="Z133" s="83"/>
    </row>
    <row r="134" spans="1:26" ht="15.75" customHeight="1">
      <c r="A134" s="83"/>
      <c r="B134" s="83"/>
      <c r="C134" s="642"/>
      <c r="D134" s="644"/>
      <c r="E134" s="644"/>
      <c r="F134" s="644"/>
      <c r="G134" s="647"/>
      <c r="H134" s="649"/>
      <c r="I134" s="651"/>
      <c r="J134" s="630">
        <f ca="1">IF(MOD(ROW()-13,2)=0,IF(ISBLANK(OFFSET(#REF!,INT((ROW()-13)/2),0)),"",OFFSET(#REF!,INT((ROW()-13)/2),0)),IF(ISBLANK(OFFSET('9. METAS'!$U$20,INT((ROW()-14)/2),0)),"",OFFSET('9. METAS'!$U$20,INT((ROW()-14)/2),0)))</f>
        <v>20</v>
      </c>
      <c r="K134" s="631">
        <f ca="1">IF(MOD(ROW()-13,2)=0,IF(ISBLANK(OFFSET(#REF!,INT((ROW()-13)/2),0)),"",OFFSET(#REF!,INT((ROW()-13)/2),0)),IF(ISBLANK(OFFSET('9. METAS'!$V$20,INT((ROW()-14)/2),0)),"",OFFSET('9. METAS'!$V$20,INT((ROW()-14)/2),0)))</f>
        <v>20</v>
      </c>
      <c r="L134" s="631">
        <f ca="1">IF(MOD(ROW()-13,2)=0,IF(ISBLANK(OFFSET(#REF!,INT((ROW()-13)/2),0)),"",OFFSET(#REF!,INT((ROW()-13)/2),0)),IF(ISBLANK(OFFSET('9. METAS'!$W$20,INT((ROW()-14)/2),0)),"",OFFSET('9. METAS'!$W$20,INT((ROW()-14)/2),0)))</f>
        <v>20</v>
      </c>
      <c r="M134" s="632">
        <f ca="1">IF(MOD(ROW()-13,2)=0,IF(ISBLANK(OFFSET(#REF!,INT((ROW()-13)/2),0)),"",OFFSET(#REF!,INT((ROW()-13)/2),0)),IF(ISBLANK(OFFSET('9. METAS'!$X$20,INT((ROW()-14)/2),0)),"",OFFSET('9. METAS'!$X$20,INT((ROW()-14)/2),0)))</f>
        <v>20</v>
      </c>
      <c r="N134" s="685"/>
      <c r="O134" s="689"/>
      <c r="P134" s="691"/>
      <c r="Q134" s="83"/>
      <c r="R134" s="83"/>
      <c r="S134" s="83"/>
      <c r="T134" s="83"/>
      <c r="U134" s="83"/>
      <c r="V134" s="83"/>
      <c r="W134" s="83"/>
      <c r="X134" s="83"/>
      <c r="Y134" s="83"/>
      <c r="Z134" s="83"/>
    </row>
    <row r="135" spans="1:26" ht="15.75" customHeight="1">
      <c r="A135" s="83"/>
      <c r="B135" s="83"/>
      <c r="C135" s="641" t="str">
        <f ca="1">IF(ISBLANK(OFFSET('5. Pp (3 años)'!$C$46,INT((ROW()-13)/2),0)),"",OFFSET('5. Pp (3 años)'!$C$46,INT((ROW()-13)/2),0))</f>
        <v>Actividad</v>
      </c>
      <c r="D135" s="643" t="str">
        <f ca="1">IF(ISBLANK(OFFSET('5. Pp (3 años)'!$D$46,INT((ROW()-13)/2),0)),"",OFFSET('5. Pp (3 años)'!$D$46,INT((ROW()-13)/2),0))</f>
        <v>3.1.1.1.12.5 Atención, coordinación y seguimiento de llamadas de auxilio en servicios de emergencia.</v>
      </c>
      <c r="E135" s="643" t="str">
        <f ca="1">IF(ISBLANK(OFFSET('5. Pp (3 años)'!$E$46,INT((ROW()-13)/2),0)),"",OFFSET('5. Pp (3 años)'!$E$46,INT((ROW()-13)/2),0))</f>
        <v>PLLA: Porcentaje de Llamadas de auxilio atendidas</v>
      </c>
      <c r="F135" s="645" t="str">
        <f ca="1">IF(ISBLANK(OFFSET('5. Pp (3 años)'!$K$46,INT((ROW()-13)/2),0)),"",OFFSET('5. Pp (3 años)'!$K$46,INT((ROW()-13)/2),0))</f>
        <v>Ascendente</v>
      </c>
      <c r="G135" s="646" t="str">
        <f ca="1">IF(ISBLANK(OFFSET('5. Pp (3 años)'!$H$46,INT((ROW()-13)/2),0)),"",OFFSET('5. Pp (3 años)'!$H$46,INT((ROW()-13)/2),0))</f>
        <v>Trimestral</v>
      </c>
      <c r="H135" s="648">
        <f ca="1">IF(ISBLANK(OFFSET('9. METAS'!$L$20,INT((ROW()-13)/2),0)),"",OFFSET('9. METAS'!$L$20,INT((ROW()-13)/2),0))</f>
        <v>10000</v>
      </c>
      <c r="I135" s="852"/>
      <c r="J135" s="630" t="e">
        <f ca="1">IF(MOD(ROW()-13,2)=0,IF(ISBLANK(OFFSET(#REF!,INT((ROW()-13)/2),0)),"",OFFSET(#REF!,INT((ROW()-13)/2),0)),IF(ISBLANK(OFFSET('9. METAS'!$U$20,INT((ROW()-14)/2),0)),"",OFFSET('9. METAS'!$U$20,INT((ROW()-14)/2),0)))</f>
        <v>#REF!</v>
      </c>
      <c r="K135" s="631" t="e">
        <f ca="1">IF(MOD(ROW()-13,2)=0,IF(ISBLANK(OFFSET(#REF!,INT((ROW()-13)/2),0)),"",OFFSET(#REF!,INT((ROW()-13)/2),0)),IF(ISBLANK(OFFSET('9. METAS'!$V$20,INT((ROW()-14)/2),0)),"",OFFSET('9. METAS'!$V$20,INT((ROW()-14)/2),0)))</f>
        <v>#REF!</v>
      </c>
      <c r="L135" s="631" t="e">
        <f ca="1">IF(MOD(ROW()-13,2)=0,IF(ISBLANK(OFFSET(#REF!,INT((ROW()-13)/2),0)),"",OFFSET(#REF!,INT((ROW()-13)/2),0)),IF(ISBLANK(OFFSET('9. METAS'!$W$20,INT((ROW()-14)/2),0)),"",OFFSET('9. METAS'!$W$20,INT((ROW()-14)/2),0)))</f>
        <v>#REF!</v>
      </c>
      <c r="M135" s="632" t="e">
        <f ca="1">IF(MOD(ROW()-13,2)=0,IF(ISBLANK(OFFSET(#REF!,INT((ROW()-13)/2),0)),"",OFFSET(#REF!,INT((ROW()-13)/2),0)),IF(ISBLANK(OFFSET('9. METAS'!$X$20,INT((ROW()-14)/2),0)),"",OFFSET('9. METAS'!$X$20,INT((ROW()-14)/2),0)))</f>
        <v>#REF!</v>
      </c>
      <c r="N135" s="684" t="str">
        <f ca="1">IFERROR(J135/J136,"ND")</f>
        <v>ND</v>
      </c>
      <c r="O135" s="688" t="str">
        <f ca="1">IFERROR(((J135)/H135),"ND")</f>
        <v>ND</v>
      </c>
      <c r="P135" s="847"/>
      <c r="Q135" s="83"/>
      <c r="R135" s="83"/>
      <c r="S135" s="83"/>
      <c r="T135" s="83"/>
      <c r="U135" s="83"/>
      <c r="V135" s="83"/>
      <c r="W135" s="83"/>
      <c r="X135" s="83"/>
      <c r="Y135" s="83"/>
      <c r="Z135" s="83"/>
    </row>
    <row r="136" spans="1:26" ht="15.75" customHeight="1">
      <c r="A136" s="83"/>
      <c r="B136" s="83"/>
      <c r="C136" s="642"/>
      <c r="D136" s="644"/>
      <c r="E136" s="644"/>
      <c r="F136" s="644"/>
      <c r="G136" s="647"/>
      <c r="H136" s="649"/>
      <c r="I136" s="651"/>
      <c r="J136" s="630">
        <f ca="1">IF(MOD(ROW()-13,2)=0,IF(ISBLANK(OFFSET(#REF!,INT((ROW()-13)/2),0)),"",OFFSET(#REF!,INT((ROW()-13)/2),0)),IF(ISBLANK(OFFSET('9. METAS'!$U$20,INT((ROW()-14)/2),0)),"",OFFSET('9. METAS'!$U$20,INT((ROW()-14)/2),0)))</f>
        <v>2500</v>
      </c>
      <c r="K136" s="631">
        <f ca="1">IF(MOD(ROW()-13,2)=0,IF(ISBLANK(OFFSET(#REF!,INT((ROW()-13)/2),0)),"",OFFSET(#REF!,INT((ROW()-13)/2),0)),IF(ISBLANK(OFFSET('9. METAS'!$V$20,INT((ROW()-14)/2),0)),"",OFFSET('9. METAS'!$V$20,INT((ROW()-14)/2),0)))</f>
        <v>2500</v>
      </c>
      <c r="L136" s="631">
        <f ca="1">IF(MOD(ROW()-13,2)=0,IF(ISBLANK(OFFSET(#REF!,INT((ROW()-13)/2),0)),"",OFFSET(#REF!,INT((ROW()-13)/2),0)),IF(ISBLANK(OFFSET('9. METAS'!$W$20,INT((ROW()-14)/2),0)),"",OFFSET('9. METAS'!$W$20,INT((ROW()-14)/2),0)))</f>
        <v>2500</v>
      </c>
      <c r="M136" s="632">
        <f ca="1">IF(MOD(ROW()-13,2)=0,IF(ISBLANK(OFFSET(#REF!,INT((ROW()-13)/2),0)),"",OFFSET(#REF!,INT((ROW()-13)/2),0)),IF(ISBLANK(OFFSET('9. METAS'!$X$20,INT((ROW()-14)/2),0)),"",OFFSET('9. METAS'!$X$20,INT((ROW()-14)/2),0)))</f>
        <v>2500</v>
      </c>
      <c r="N136" s="685"/>
      <c r="O136" s="689"/>
      <c r="P136" s="691"/>
      <c r="Q136" s="83"/>
      <c r="R136" s="83"/>
      <c r="S136" s="83"/>
      <c r="T136" s="83"/>
      <c r="U136" s="83"/>
      <c r="V136" s="83"/>
      <c r="W136" s="83"/>
      <c r="X136" s="83"/>
      <c r="Y136" s="83"/>
      <c r="Z136" s="83"/>
    </row>
    <row r="137" spans="1:26" ht="15.75" customHeight="1">
      <c r="A137" s="83"/>
      <c r="B137" s="83"/>
      <c r="C137" s="641" t="str">
        <f ca="1">IF(ISBLANK(OFFSET('5. Pp (3 años)'!$C$46,INT((ROW()-13)/2),0)),"",OFFSET('5. Pp (3 años)'!$C$46,INT((ROW()-13)/2),0))</f>
        <v>Actividad</v>
      </c>
      <c r="D137" s="643" t="str">
        <f ca="1">IF(ISBLANK(OFFSET('5. Pp (3 años)'!$D$46,INT((ROW()-13)/2),0)),"",OFFSET('5. Pp (3 años)'!$D$46,INT((ROW()-13)/2),0))</f>
        <v>3.1.1.1.12.6 Capacitación a elementos del H. Cuerpo de Bomberos, rescate, Emergencias Medicas y Desastres.</v>
      </c>
      <c r="E137" s="643" t="str">
        <f ca="1">IF(ISBLANK(OFFSET('5. Pp (3 años)'!$E$46,INT((ROW()-13)/2),0)),"",OFFSET('5. Pp (3 años)'!$E$46,INT((ROW()-13)/2),0))</f>
        <v>PHBC: Porcentaje de elementos del Honorable Cuerpo de Bomberos capacitados.</v>
      </c>
      <c r="F137" s="645" t="str">
        <f ca="1">IF(ISBLANK(OFFSET('5. Pp (3 años)'!$K$46,INT((ROW()-13)/2),0)),"",OFFSET('5. Pp (3 años)'!$K$46,INT((ROW()-13)/2),0))</f>
        <v>Ascendente</v>
      </c>
      <c r="G137" s="646" t="str">
        <f ca="1">IF(ISBLANK(OFFSET('5. Pp (3 años)'!$H$46,INT((ROW()-13)/2),0)),"",OFFSET('5. Pp (3 años)'!$H$46,INT((ROW()-13)/2),0))</f>
        <v>Trimestral</v>
      </c>
      <c r="H137" s="648">
        <f ca="1">IF(ISBLANK(OFFSET('9. METAS'!$L$20,INT((ROW()-13)/2),0)),"",OFFSET('9. METAS'!$L$20,INT((ROW()-13)/2),0))</f>
        <v>160</v>
      </c>
      <c r="I137" s="852"/>
      <c r="J137" s="630" t="e">
        <f ca="1">IF(MOD(ROW()-13,2)=0,IF(ISBLANK(OFFSET(#REF!,INT((ROW()-13)/2),0)),"",OFFSET(#REF!,INT((ROW()-13)/2),0)),IF(ISBLANK(OFFSET('9. METAS'!$U$20,INT((ROW()-14)/2),0)),"",OFFSET('9. METAS'!$U$20,INT((ROW()-14)/2),0)))</f>
        <v>#REF!</v>
      </c>
      <c r="K137" s="631" t="e">
        <f ca="1">IF(MOD(ROW()-13,2)=0,IF(ISBLANK(OFFSET(#REF!,INT((ROW()-13)/2),0)),"",OFFSET(#REF!,INT((ROW()-13)/2),0)),IF(ISBLANK(OFFSET('9. METAS'!$V$20,INT((ROW()-14)/2),0)),"",OFFSET('9. METAS'!$V$20,INT((ROW()-14)/2),0)))</f>
        <v>#REF!</v>
      </c>
      <c r="L137" s="631" t="e">
        <f ca="1">IF(MOD(ROW()-13,2)=0,IF(ISBLANK(OFFSET(#REF!,INT((ROW()-13)/2),0)),"",OFFSET(#REF!,INT((ROW()-13)/2),0)),IF(ISBLANK(OFFSET('9. METAS'!$W$20,INT((ROW()-14)/2),0)),"",OFFSET('9. METAS'!$W$20,INT((ROW()-14)/2),0)))</f>
        <v>#REF!</v>
      </c>
      <c r="M137" s="632" t="e">
        <f ca="1">IF(MOD(ROW()-13,2)=0,IF(ISBLANK(OFFSET(#REF!,INT((ROW()-13)/2),0)),"",OFFSET(#REF!,INT((ROW()-13)/2),0)),IF(ISBLANK(OFFSET('9. METAS'!$X$20,INT((ROW()-14)/2),0)),"",OFFSET('9. METAS'!$X$20,INT((ROW()-14)/2),0)))</f>
        <v>#REF!</v>
      </c>
      <c r="N137" s="684" t="str">
        <f ca="1">IFERROR(J137/J138,"ND")</f>
        <v>ND</v>
      </c>
      <c r="O137" s="688" t="str">
        <f ca="1">IFERROR(((J137)/H137),"ND")</f>
        <v>ND</v>
      </c>
      <c r="P137" s="847"/>
      <c r="Q137" s="83"/>
      <c r="R137" s="83"/>
      <c r="S137" s="83"/>
      <c r="T137" s="83"/>
      <c r="U137" s="83"/>
      <c r="V137" s="83"/>
      <c r="W137" s="83"/>
      <c r="X137" s="83"/>
      <c r="Y137" s="83"/>
      <c r="Z137" s="83"/>
    </row>
    <row r="138" spans="1:26" ht="15.75" customHeight="1">
      <c r="A138" s="83"/>
      <c r="B138" s="83"/>
      <c r="C138" s="642"/>
      <c r="D138" s="644"/>
      <c r="E138" s="644"/>
      <c r="F138" s="644"/>
      <c r="G138" s="647"/>
      <c r="H138" s="649"/>
      <c r="I138" s="651"/>
      <c r="J138" s="630">
        <f ca="1">IF(MOD(ROW()-13,2)=0,IF(ISBLANK(OFFSET(#REF!,INT((ROW()-13)/2),0)),"",OFFSET(#REF!,INT((ROW()-13)/2),0)),IF(ISBLANK(OFFSET('9. METAS'!$U$20,INT((ROW()-14)/2),0)),"",OFFSET('9. METAS'!$U$20,INT((ROW()-14)/2),0)))</f>
        <v>40</v>
      </c>
      <c r="K138" s="631">
        <f ca="1">IF(MOD(ROW()-13,2)=0,IF(ISBLANK(OFFSET(#REF!,INT((ROW()-13)/2),0)),"",OFFSET(#REF!,INT((ROW()-13)/2),0)),IF(ISBLANK(OFFSET('9. METAS'!$V$20,INT((ROW()-14)/2),0)),"",OFFSET('9. METAS'!$V$20,INT((ROW()-14)/2),0)))</f>
        <v>40</v>
      </c>
      <c r="L138" s="631">
        <f ca="1">IF(MOD(ROW()-13,2)=0,IF(ISBLANK(OFFSET(#REF!,INT((ROW()-13)/2),0)),"",OFFSET(#REF!,INT((ROW()-13)/2),0)),IF(ISBLANK(OFFSET('9. METAS'!$W$20,INT((ROW()-14)/2),0)),"",OFFSET('9. METAS'!$W$20,INT((ROW()-14)/2),0)))</f>
        <v>40</v>
      </c>
      <c r="M138" s="632">
        <f ca="1">IF(MOD(ROW()-13,2)=0,IF(ISBLANK(OFFSET(#REF!,INT((ROW()-13)/2),0)),"",OFFSET(#REF!,INT((ROW()-13)/2),0)),IF(ISBLANK(OFFSET('9. METAS'!$X$20,INT((ROW()-14)/2),0)),"",OFFSET('9. METAS'!$X$20,INT((ROW()-14)/2),0)))</f>
        <v>40</v>
      </c>
      <c r="N138" s="685"/>
      <c r="O138" s="689"/>
      <c r="P138" s="691"/>
      <c r="Q138" s="83"/>
      <c r="R138" s="83"/>
      <c r="S138" s="83"/>
      <c r="T138" s="83"/>
      <c r="U138" s="83"/>
      <c r="V138" s="83"/>
      <c r="W138" s="83"/>
      <c r="X138" s="83"/>
      <c r="Y138" s="83"/>
      <c r="Z138" s="83"/>
    </row>
    <row r="139" spans="1:26" ht="15.75" customHeight="1">
      <c r="A139" s="83"/>
      <c r="B139" s="83"/>
      <c r="C139" s="641" t="str">
        <f ca="1">IF(ISBLANK(OFFSET('5. Pp (3 años)'!$C$46,INT((ROW()-13)/2),0)),"",OFFSET('5. Pp (3 años)'!$C$46,INT((ROW()-13)/2),0))</f>
        <v>Actividad</v>
      </c>
      <c r="D139" s="643" t="str">
        <f ca="1">IF(ISBLANK(OFFSET('5. Pp (3 años)'!$D$46,INT((ROW()-13)/2),0)),"",OFFSET('5. Pp (3 años)'!$D$46,INT((ROW()-13)/2),0))</f>
        <v>3.1.1.1.12.7 Dotación de equipos de protección personal a elementos del H. Cuerpo de Bomberos, rescate, Emergencias Medicas y Desastres.</v>
      </c>
      <c r="E139" s="643" t="str">
        <f ca="1">IF(ISBLANK(OFFSET('5. Pp (3 años)'!$E$46,INT((ROW()-13)/2),0)),"",OFFSET('5. Pp (3 años)'!$E$46,INT((ROW()-13)/2),0))</f>
        <v>PEPP: Porcentaje de equipos de protección personal entregados.</v>
      </c>
      <c r="F139" s="645" t="str">
        <f ca="1">IF(ISBLANK(OFFSET('5. Pp (3 años)'!$K$46,INT((ROW()-13)/2),0)),"",OFFSET('5. Pp (3 años)'!$K$46,INT((ROW()-13)/2),0))</f>
        <v>Ascendente</v>
      </c>
      <c r="G139" s="646" t="str">
        <f ca="1">IF(ISBLANK(OFFSET('5. Pp (3 años)'!$H$46,INT((ROW()-13)/2),0)),"",OFFSET('5. Pp (3 años)'!$H$46,INT((ROW()-13)/2),0))</f>
        <v>Trimestral</v>
      </c>
      <c r="H139" s="648">
        <f ca="1">IF(ISBLANK(OFFSET('9. METAS'!$L$20,INT((ROW()-13)/2),0)),"",OFFSET('9. METAS'!$L$20,INT((ROW()-13)/2),0))</f>
        <v>175</v>
      </c>
      <c r="I139" s="852"/>
      <c r="J139" s="630" t="e">
        <f ca="1">IF(MOD(ROW()-13,2)=0,IF(ISBLANK(OFFSET(#REF!,INT((ROW()-13)/2),0)),"",OFFSET(#REF!,INT((ROW()-13)/2),0)),IF(ISBLANK(OFFSET('9. METAS'!$U$20,INT((ROW()-14)/2),0)),"",OFFSET('9. METAS'!$U$20,INT((ROW()-14)/2),0)))</f>
        <v>#REF!</v>
      </c>
      <c r="K139" s="631" t="e">
        <f ca="1">IF(MOD(ROW()-13,2)=0,IF(ISBLANK(OFFSET(#REF!,INT((ROW()-13)/2),0)),"",OFFSET(#REF!,INT((ROW()-13)/2),0)),IF(ISBLANK(OFFSET('9. METAS'!$V$20,INT((ROW()-14)/2),0)),"",OFFSET('9. METAS'!$V$20,INT((ROW()-14)/2),0)))</f>
        <v>#REF!</v>
      </c>
      <c r="L139" s="631" t="e">
        <f ca="1">IF(MOD(ROW()-13,2)=0,IF(ISBLANK(OFFSET(#REF!,INT((ROW()-13)/2),0)),"",OFFSET(#REF!,INT((ROW()-13)/2),0)),IF(ISBLANK(OFFSET('9. METAS'!$W$20,INT((ROW()-14)/2),0)),"",OFFSET('9. METAS'!$W$20,INT((ROW()-14)/2),0)))</f>
        <v>#REF!</v>
      </c>
      <c r="M139" s="632" t="e">
        <f ca="1">IF(MOD(ROW()-13,2)=0,IF(ISBLANK(OFFSET(#REF!,INT((ROW()-13)/2),0)),"",OFFSET(#REF!,INT((ROW()-13)/2),0)),IF(ISBLANK(OFFSET('9. METAS'!$X$20,INT((ROW()-14)/2),0)),"",OFFSET('9. METAS'!$X$20,INT((ROW()-14)/2),0)))</f>
        <v>#REF!</v>
      </c>
      <c r="N139" s="684" t="str">
        <f ca="1">IFERROR(J139/J140,"ND")</f>
        <v>ND</v>
      </c>
      <c r="O139" s="688" t="str">
        <f ca="1">IFERROR(((J139)/H139),"ND")</f>
        <v>ND</v>
      </c>
      <c r="P139" s="847"/>
      <c r="Q139" s="83"/>
      <c r="R139" s="83"/>
      <c r="S139" s="83"/>
      <c r="T139" s="83"/>
      <c r="U139" s="83"/>
      <c r="V139" s="83"/>
      <c r="W139" s="83"/>
      <c r="X139" s="83"/>
      <c r="Y139" s="83"/>
      <c r="Z139" s="83"/>
    </row>
    <row r="140" spans="1:26" ht="15.75" customHeight="1">
      <c r="A140" s="83"/>
      <c r="B140" s="83"/>
      <c r="C140" s="642"/>
      <c r="D140" s="644"/>
      <c r="E140" s="644"/>
      <c r="F140" s="644"/>
      <c r="G140" s="647"/>
      <c r="H140" s="649"/>
      <c r="I140" s="651"/>
      <c r="J140" s="630">
        <f ca="1">IF(MOD(ROW()-13,2)=0,IF(ISBLANK(OFFSET(#REF!,INT((ROW()-13)/2),0)),"",OFFSET(#REF!,INT((ROW()-13)/2),0)),IF(ISBLANK(OFFSET('9. METAS'!$U$20,INT((ROW()-14)/2),0)),"",OFFSET('9. METAS'!$U$20,INT((ROW()-14)/2),0)))</f>
        <v>43</v>
      </c>
      <c r="K140" s="631">
        <f ca="1">IF(MOD(ROW()-13,2)=0,IF(ISBLANK(OFFSET(#REF!,INT((ROW()-13)/2),0)),"",OFFSET(#REF!,INT((ROW()-13)/2),0)),IF(ISBLANK(OFFSET('9. METAS'!$V$20,INT((ROW()-14)/2),0)),"",OFFSET('9. METAS'!$V$20,INT((ROW()-14)/2),0)))</f>
        <v>43</v>
      </c>
      <c r="L140" s="631">
        <f ca="1">IF(MOD(ROW()-13,2)=0,IF(ISBLANK(OFFSET(#REF!,INT((ROW()-13)/2),0)),"",OFFSET(#REF!,INT((ROW()-13)/2),0)),IF(ISBLANK(OFFSET('9. METAS'!$W$20,INT((ROW()-14)/2),0)),"",OFFSET('9. METAS'!$W$20,INT((ROW()-14)/2),0)))</f>
        <v>44</v>
      </c>
      <c r="M140" s="632">
        <f ca="1">IF(MOD(ROW()-13,2)=0,IF(ISBLANK(OFFSET(#REF!,INT((ROW()-13)/2),0)),"",OFFSET(#REF!,INT((ROW()-13)/2),0)),IF(ISBLANK(OFFSET('9. METAS'!$X$20,INT((ROW()-14)/2),0)),"",OFFSET('9. METAS'!$X$20,INT((ROW()-14)/2),0)))</f>
        <v>45</v>
      </c>
      <c r="N140" s="685"/>
      <c r="O140" s="689"/>
      <c r="P140" s="691"/>
      <c r="Q140" s="83"/>
      <c r="R140" s="83"/>
      <c r="S140" s="83"/>
      <c r="T140" s="83"/>
      <c r="U140" s="83"/>
      <c r="V140" s="83"/>
      <c r="W140" s="83"/>
      <c r="X140" s="83"/>
      <c r="Y140" s="83"/>
      <c r="Z140" s="83"/>
    </row>
    <row r="141" spans="1:26" ht="15.75" customHeight="1">
      <c r="A141" s="83"/>
      <c r="B141" s="83"/>
      <c r="C141" s="641" t="str">
        <f ca="1">IF(ISBLANK(OFFSET('5. Pp (3 años)'!$C$46,INT((ROW()-13)/2),0)),"",OFFSET('5. Pp (3 años)'!$C$46,INT((ROW()-13)/2),0))</f>
        <v>Componente</v>
      </c>
      <c r="D141" s="643" t="str">
        <f ca="1">IF(ISBLANK(OFFSET('5. Pp (3 años)'!$D$46,INT((ROW()-13)/2),0)),"",OFFSET('5. Pp (3 años)'!$D$46,INT((ROW()-13)/2),0))</f>
        <v>3.1.1.1.13 Sesiones de cabildo para la aprobación de los temas y resoluciones del Ayuntamiento celebradas.</v>
      </c>
      <c r="E141" s="643" t="str">
        <f ca="1">IF(ISBLANK(OFFSET('5. Pp (3 años)'!$E$46,INT((ROW()-13)/2),0)),"",OFFSET('5. Pp (3 años)'!$E$46,INT((ROW()-13)/2),0))</f>
        <v>PSCC: Porcentaje de sesiones de cabildo celebradas.</v>
      </c>
      <c r="F141" s="645" t="str">
        <f ca="1">IF(ISBLANK(OFFSET('5. Pp (3 años)'!$K$46,INT((ROW()-13)/2),0)),"",OFFSET('5. Pp (3 años)'!$K$46,INT((ROW()-13)/2),0))</f>
        <v>Ascendente</v>
      </c>
      <c r="G141" s="646" t="str">
        <f ca="1">IF(ISBLANK(OFFSET('5. Pp (3 años)'!$H$46,INT((ROW()-13)/2),0)),"",OFFSET('5. Pp (3 años)'!$H$46,INT((ROW()-13)/2),0))</f>
        <v>Trimestral</v>
      </c>
      <c r="H141" s="648">
        <f ca="1">IF(ISBLANK(OFFSET('9. METAS'!$L$20,INT((ROW()-13)/2),0)),"",OFFSET('9. METAS'!$L$20,INT((ROW()-13)/2),0))</f>
        <v>42</v>
      </c>
      <c r="I141" s="852"/>
      <c r="J141" s="630" t="e">
        <f ca="1">IF(MOD(ROW()-13,2)=0,IF(ISBLANK(OFFSET(#REF!,INT((ROW()-13)/2),0)),"",OFFSET(#REF!,INT((ROW()-13)/2),0)),IF(ISBLANK(OFFSET('9. METAS'!$U$20,INT((ROW()-14)/2),0)),"",OFFSET('9. METAS'!$U$20,INT((ROW()-14)/2),0)))</f>
        <v>#REF!</v>
      </c>
      <c r="K141" s="631" t="e">
        <f ca="1">IF(MOD(ROW()-13,2)=0,IF(ISBLANK(OFFSET(#REF!,INT((ROW()-13)/2),0)),"",OFFSET(#REF!,INT((ROW()-13)/2),0)),IF(ISBLANK(OFFSET('9. METAS'!$V$20,INT((ROW()-14)/2),0)),"",OFFSET('9. METAS'!$V$20,INT((ROW()-14)/2),0)))</f>
        <v>#REF!</v>
      </c>
      <c r="L141" s="631" t="e">
        <f ca="1">IF(MOD(ROW()-13,2)=0,IF(ISBLANK(OFFSET(#REF!,INT((ROW()-13)/2),0)),"",OFFSET(#REF!,INT((ROW()-13)/2),0)),IF(ISBLANK(OFFSET('9. METAS'!$W$20,INT((ROW()-14)/2),0)),"",OFFSET('9. METAS'!$W$20,INT((ROW()-14)/2),0)))</f>
        <v>#REF!</v>
      </c>
      <c r="M141" s="632" t="e">
        <f ca="1">IF(MOD(ROW()-13,2)=0,IF(ISBLANK(OFFSET(#REF!,INT((ROW()-13)/2),0)),"",OFFSET(#REF!,INT((ROW()-13)/2),0)),IF(ISBLANK(OFFSET('9. METAS'!$X$20,INT((ROW()-14)/2),0)),"",OFFSET('9. METAS'!$X$20,INT((ROW()-14)/2),0)))</f>
        <v>#REF!</v>
      </c>
      <c r="N141" s="684" t="str">
        <f ca="1">IFERROR(J141/J142,"ND")</f>
        <v>ND</v>
      </c>
      <c r="O141" s="688" t="str">
        <f ca="1">IFERROR(((J141)/H141),"ND")</f>
        <v>ND</v>
      </c>
      <c r="P141" s="847"/>
      <c r="Q141" s="83"/>
      <c r="R141" s="83"/>
      <c r="S141" s="83"/>
      <c r="T141" s="83"/>
      <c r="U141" s="83"/>
      <c r="V141" s="83"/>
      <c r="W141" s="83"/>
      <c r="X141" s="83"/>
      <c r="Y141" s="83"/>
      <c r="Z141" s="83"/>
    </row>
    <row r="142" spans="1:26" ht="15.75" customHeight="1">
      <c r="A142" s="83"/>
      <c r="B142" s="83"/>
      <c r="C142" s="642"/>
      <c r="D142" s="644"/>
      <c r="E142" s="644"/>
      <c r="F142" s="644"/>
      <c r="G142" s="647"/>
      <c r="H142" s="649"/>
      <c r="I142" s="651"/>
      <c r="J142" s="630">
        <f ca="1">IF(MOD(ROW()-13,2)=0,IF(ISBLANK(OFFSET(#REF!,INT((ROW()-13)/2),0)),"",OFFSET(#REF!,INT((ROW()-13)/2),0)),IF(ISBLANK(OFFSET('9. METAS'!$U$20,INT((ROW()-14)/2),0)),"",OFFSET('9. METAS'!$U$20,INT((ROW()-14)/2),0)))</f>
        <v>10</v>
      </c>
      <c r="K142" s="631">
        <f ca="1">IF(MOD(ROW()-13,2)=0,IF(ISBLANK(OFFSET(#REF!,INT((ROW()-13)/2),0)),"",OFFSET(#REF!,INT((ROW()-13)/2),0)),IF(ISBLANK(OFFSET('9. METAS'!$V$20,INT((ROW()-14)/2),0)),"",OFFSET('9. METAS'!$V$20,INT((ROW()-14)/2),0)))</f>
        <v>10</v>
      </c>
      <c r="L142" s="631">
        <f ca="1">IF(MOD(ROW()-13,2)=0,IF(ISBLANK(OFFSET(#REF!,INT((ROW()-13)/2),0)),"",OFFSET(#REF!,INT((ROW()-13)/2),0)),IF(ISBLANK(OFFSET('9. METAS'!$W$20,INT((ROW()-14)/2),0)),"",OFFSET('9. METAS'!$W$20,INT((ROW()-14)/2),0)))</f>
        <v>11</v>
      </c>
      <c r="M142" s="632">
        <f ca="1">IF(MOD(ROW()-13,2)=0,IF(ISBLANK(OFFSET(#REF!,INT((ROW()-13)/2),0)),"",OFFSET(#REF!,INT((ROW()-13)/2),0)),IF(ISBLANK(OFFSET('9. METAS'!$X$20,INT((ROW()-14)/2),0)),"",OFFSET('9. METAS'!$X$20,INT((ROW()-14)/2),0)))</f>
        <v>11</v>
      </c>
      <c r="N142" s="685"/>
      <c r="O142" s="689"/>
      <c r="P142" s="691"/>
      <c r="Q142" s="83"/>
      <c r="R142" s="83"/>
      <c r="S142" s="83"/>
      <c r="T142" s="83"/>
      <c r="U142" s="83"/>
      <c r="V142" s="83"/>
      <c r="W142" s="83"/>
      <c r="X142" s="83"/>
      <c r="Y142" s="83"/>
      <c r="Z142" s="83"/>
    </row>
    <row r="143" spans="1:26" ht="15.75" customHeight="1">
      <c r="A143" s="83"/>
      <c r="B143" s="83"/>
      <c r="C143" s="641" t="str">
        <f ca="1">IF(ISBLANK(OFFSET('5. Pp (3 años)'!$C$46,INT((ROW()-13)/2),0)),"",OFFSET('5. Pp (3 años)'!$C$46,INT((ROW()-13)/2),0))</f>
        <v>Actividad</v>
      </c>
      <c r="D143" s="643" t="str">
        <f ca="1">IF(ISBLANK(OFFSET('5. Pp (3 años)'!$D$46,INT((ROW()-13)/2),0)),"",OFFSET('5. Pp (3 años)'!$D$46,INT((ROW()-13)/2),0))</f>
        <v>3.1.1.1.13.1 Verificación de la asistencia de quienes presiden las Regidurias del H. Ayuntamiento de Benito Juárez.</v>
      </c>
      <c r="E143" s="643" t="str">
        <f ca="1">IF(ISBLANK(OFFSET('5. Pp (3 años)'!$E$46,INT((ROW()-13)/2),0)),"",OFFSET('5. Pp (3 años)'!$E$46,INT((ROW()-13)/2),0))</f>
        <v xml:space="preserve">PRAS: Porcentaje de asistencias a sesiones verificadas. </v>
      </c>
      <c r="F143" s="645" t="str">
        <f ca="1">IF(ISBLANK(OFFSET('5. Pp (3 años)'!$K$46,INT((ROW()-13)/2),0)),"",OFFSET('5. Pp (3 años)'!$K$46,INT((ROW()-13)/2),0))</f>
        <v>Ascendente</v>
      </c>
      <c r="G143" s="646" t="str">
        <f ca="1">IF(ISBLANK(OFFSET('5. Pp (3 años)'!$H$46,INT((ROW()-13)/2),0)),"",OFFSET('5. Pp (3 años)'!$H$46,INT((ROW()-13)/2),0))</f>
        <v>Trimestral</v>
      </c>
      <c r="H143" s="648">
        <f ca="1">IF(ISBLANK(OFFSET('9. METAS'!$L$20,INT((ROW()-13)/2),0)),"",OFFSET('9. METAS'!$L$20,INT((ROW()-13)/2),0))</f>
        <v>400</v>
      </c>
      <c r="I143" s="852"/>
      <c r="J143" s="630" t="e">
        <f ca="1">IF(MOD(ROW()-13,2)=0,IF(ISBLANK(OFFSET(#REF!,INT((ROW()-13)/2),0)),"",OFFSET(#REF!,INT((ROW()-13)/2),0)),IF(ISBLANK(OFFSET('9. METAS'!$U$20,INT((ROW()-14)/2),0)),"",OFFSET('9. METAS'!$U$20,INT((ROW()-14)/2),0)))</f>
        <v>#REF!</v>
      </c>
      <c r="K143" s="631" t="e">
        <f ca="1">IF(MOD(ROW()-13,2)=0,IF(ISBLANK(OFFSET(#REF!,INT((ROW()-13)/2),0)),"",OFFSET(#REF!,INT((ROW()-13)/2),0)),IF(ISBLANK(OFFSET('9. METAS'!$V$20,INT((ROW()-14)/2),0)),"",OFFSET('9. METAS'!$V$20,INT((ROW()-14)/2),0)))</f>
        <v>#REF!</v>
      </c>
      <c r="L143" s="631" t="e">
        <f ca="1">IF(MOD(ROW()-13,2)=0,IF(ISBLANK(OFFSET(#REF!,INT((ROW()-13)/2),0)),"",OFFSET(#REF!,INT((ROW()-13)/2),0)),IF(ISBLANK(OFFSET('9. METAS'!$W$20,INT((ROW()-14)/2),0)),"",OFFSET('9. METAS'!$W$20,INT((ROW()-14)/2),0)))</f>
        <v>#REF!</v>
      </c>
      <c r="M143" s="632" t="e">
        <f ca="1">IF(MOD(ROW()-13,2)=0,IF(ISBLANK(OFFSET(#REF!,INT((ROW()-13)/2),0)),"",OFFSET(#REF!,INT((ROW()-13)/2),0)),IF(ISBLANK(OFFSET('9. METAS'!$X$20,INT((ROW()-14)/2),0)),"",OFFSET('9. METAS'!$X$20,INT((ROW()-14)/2),0)))</f>
        <v>#REF!</v>
      </c>
      <c r="N143" s="684" t="str">
        <f ca="1">IFERROR(J143/J144,"ND")</f>
        <v>ND</v>
      </c>
      <c r="O143" s="688" t="str">
        <f ca="1">IFERROR(((J143)/H143),"ND")</f>
        <v>ND</v>
      </c>
      <c r="P143" s="847"/>
      <c r="Q143" s="83"/>
      <c r="R143" s="83"/>
      <c r="S143" s="83"/>
      <c r="T143" s="83"/>
      <c r="U143" s="83"/>
      <c r="V143" s="83"/>
      <c r="W143" s="83"/>
      <c r="X143" s="83"/>
      <c r="Y143" s="83"/>
      <c r="Z143" s="83"/>
    </row>
    <row r="144" spans="1:26" ht="15.75" customHeight="1">
      <c r="A144" s="83"/>
      <c r="B144" s="83"/>
      <c r="C144" s="642"/>
      <c r="D144" s="644"/>
      <c r="E144" s="644"/>
      <c r="F144" s="644"/>
      <c r="G144" s="647"/>
      <c r="H144" s="649"/>
      <c r="I144" s="651"/>
      <c r="J144" s="630">
        <f ca="1">IF(MOD(ROW()-13,2)=0,IF(ISBLANK(OFFSET(#REF!,INT((ROW()-13)/2),0)),"",OFFSET(#REF!,INT((ROW()-13)/2),0)),IF(ISBLANK(OFFSET('9. METAS'!$U$20,INT((ROW()-14)/2),0)),"",OFFSET('9. METAS'!$U$20,INT((ROW()-14)/2),0)))</f>
        <v>100</v>
      </c>
      <c r="K144" s="631">
        <f ca="1">IF(MOD(ROW()-13,2)=0,IF(ISBLANK(OFFSET(#REF!,INT((ROW()-13)/2),0)),"",OFFSET(#REF!,INT((ROW()-13)/2),0)),IF(ISBLANK(OFFSET('9. METAS'!$V$20,INT((ROW()-14)/2),0)),"",OFFSET('9. METAS'!$V$20,INT((ROW()-14)/2),0)))</f>
        <v>100</v>
      </c>
      <c r="L144" s="631">
        <f ca="1">IF(MOD(ROW()-13,2)=0,IF(ISBLANK(OFFSET(#REF!,INT((ROW()-13)/2),0)),"",OFFSET(#REF!,INT((ROW()-13)/2),0)),IF(ISBLANK(OFFSET('9. METAS'!$W$20,INT((ROW()-14)/2),0)),"",OFFSET('9. METAS'!$W$20,INT((ROW()-14)/2),0)))</f>
        <v>100</v>
      </c>
      <c r="M144" s="632">
        <f ca="1">IF(MOD(ROW()-13,2)=0,IF(ISBLANK(OFFSET(#REF!,INT((ROW()-13)/2),0)),"",OFFSET(#REF!,INT((ROW()-13)/2),0)),IF(ISBLANK(OFFSET('9. METAS'!$X$20,INT((ROW()-14)/2),0)),"",OFFSET('9. METAS'!$X$20,INT((ROW()-14)/2),0)))</f>
        <v>100</v>
      </c>
      <c r="N144" s="685"/>
      <c r="O144" s="689"/>
      <c r="P144" s="691"/>
      <c r="Q144" s="83"/>
      <c r="R144" s="83"/>
      <c r="S144" s="83"/>
      <c r="T144" s="83"/>
      <c r="U144" s="83"/>
      <c r="V144" s="83"/>
      <c r="W144" s="83"/>
      <c r="X144" s="83"/>
      <c r="Y144" s="83"/>
      <c r="Z144" s="83"/>
    </row>
    <row r="145" spans="1:26" ht="15.75" customHeight="1">
      <c r="A145" s="83"/>
      <c r="B145" s="83"/>
      <c r="C145" s="641" t="str">
        <f ca="1">IF(ISBLANK(OFFSET('5. Pp (3 años)'!$C$46,INT((ROW()-13)/2),0)),"",OFFSET('5. Pp (3 años)'!$C$46,INT((ROW()-13)/2),0))</f>
        <v>Actividad</v>
      </c>
      <c r="D145" s="643" t="str">
        <f ca="1">IF(ISBLANK(OFFSET('5. Pp (3 años)'!$D$46,INT((ROW()-13)/2),0)),"",OFFSET('5. Pp (3 años)'!$D$46,INT((ROW()-13)/2),0))</f>
        <v>3.1.1.1.13.2 Elaboración y encuadernación de las actas de cabildo.</v>
      </c>
      <c r="E145" s="643" t="str">
        <f ca="1">IF(ISBLANK(OFFSET('5. Pp (3 años)'!$E$46,INT((ROW()-13)/2),0)),"",OFFSET('5. Pp (3 años)'!$E$46,INT((ROW()-13)/2),0))</f>
        <v xml:space="preserve">PACE: Porcentaje de actas de cabildo encuadernadas.  </v>
      </c>
      <c r="F145" s="645" t="str">
        <f ca="1">IF(ISBLANK(OFFSET('5. Pp (3 años)'!$K$46,INT((ROW()-13)/2),0)),"",OFFSET('5. Pp (3 años)'!$K$46,INT((ROW()-13)/2),0))</f>
        <v>Ascendente</v>
      </c>
      <c r="G145" s="646" t="str">
        <f ca="1">IF(ISBLANK(OFFSET('5. Pp (3 años)'!$H$46,INT((ROW()-13)/2),0)),"",OFFSET('5. Pp (3 años)'!$H$46,INT((ROW()-13)/2),0))</f>
        <v>Trimestral</v>
      </c>
      <c r="H145" s="648">
        <f ca="1">IF(ISBLANK(OFFSET('9. METAS'!$L$20,INT((ROW()-13)/2),0)),"",OFFSET('9. METAS'!$L$20,INT((ROW()-13)/2),0))</f>
        <v>20</v>
      </c>
      <c r="I145" s="852"/>
      <c r="J145" s="630" t="e">
        <f ca="1">IF(MOD(ROW()-13,2)=0,IF(ISBLANK(OFFSET(#REF!,INT((ROW()-13)/2),0)),"",OFFSET(#REF!,INT((ROW()-13)/2),0)),IF(ISBLANK(OFFSET('9. METAS'!$U$20,INT((ROW()-14)/2),0)),"",OFFSET('9. METAS'!$U$20,INT((ROW()-14)/2),0)))</f>
        <v>#REF!</v>
      </c>
      <c r="K145" s="631" t="e">
        <f ca="1">IF(MOD(ROW()-13,2)=0,IF(ISBLANK(OFFSET(#REF!,INT((ROW()-13)/2),0)),"",OFFSET(#REF!,INT((ROW()-13)/2),0)),IF(ISBLANK(OFFSET('9. METAS'!$V$20,INT((ROW()-14)/2),0)),"",OFFSET('9. METAS'!$V$20,INT((ROW()-14)/2),0)))</f>
        <v>#REF!</v>
      </c>
      <c r="L145" s="631" t="e">
        <f ca="1">IF(MOD(ROW()-13,2)=0,IF(ISBLANK(OFFSET(#REF!,INT((ROW()-13)/2),0)),"",OFFSET(#REF!,INT((ROW()-13)/2),0)),IF(ISBLANK(OFFSET('9. METAS'!$W$20,INT((ROW()-14)/2),0)),"",OFFSET('9. METAS'!$W$20,INT((ROW()-14)/2),0)))</f>
        <v>#REF!</v>
      </c>
      <c r="M145" s="632" t="e">
        <f ca="1">IF(MOD(ROW()-13,2)=0,IF(ISBLANK(OFFSET(#REF!,INT((ROW()-13)/2),0)),"",OFFSET(#REF!,INT((ROW()-13)/2),0)),IF(ISBLANK(OFFSET('9. METAS'!$X$20,INT((ROW()-14)/2),0)),"",OFFSET('9. METAS'!$X$20,INT((ROW()-14)/2),0)))</f>
        <v>#REF!</v>
      </c>
      <c r="N145" s="684" t="str">
        <f ca="1">IFERROR(J145/J146,"ND")</f>
        <v>ND</v>
      </c>
      <c r="O145" s="688" t="str">
        <f ca="1">IFERROR(((J145)/H145),"ND")</f>
        <v>ND</v>
      </c>
      <c r="P145" s="847"/>
      <c r="Q145" s="83"/>
      <c r="R145" s="83"/>
      <c r="S145" s="83"/>
      <c r="T145" s="83"/>
      <c r="U145" s="83"/>
      <c r="V145" s="83"/>
      <c r="W145" s="83"/>
      <c r="X145" s="83"/>
      <c r="Y145" s="83"/>
      <c r="Z145" s="83"/>
    </row>
    <row r="146" spans="1:26" ht="15.75" customHeight="1">
      <c r="A146" s="83"/>
      <c r="B146" s="83"/>
      <c r="C146" s="642"/>
      <c r="D146" s="644"/>
      <c r="E146" s="644"/>
      <c r="F146" s="644"/>
      <c r="G146" s="647"/>
      <c r="H146" s="649"/>
      <c r="I146" s="651"/>
      <c r="J146" s="630">
        <f ca="1">IF(MOD(ROW()-13,2)=0,IF(ISBLANK(OFFSET(#REF!,INT((ROW()-13)/2),0)),"",OFFSET(#REF!,INT((ROW()-13)/2),0)),IF(ISBLANK(OFFSET('9. METAS'!$U$20,INT((ROW()-14)/2),0)),"",OFFSET('9. METAS'!$U$20,INT((ROW()-14)/2),0)))</f>
        <v>5</v>
      </c>
      <c r="K146" s="631">
        <f ca="1">IF(MOD(ROW()-13,2)=0,IF(ISBLANK(OFFSET(#REF!,INT((ROW()-13)/2),0)),"",OFFSET(#REF!,INT((ROW()-13)/2),0)),IF(ISBLANK(OFFSET('9. METAS'!$V$20,INT((ROW()-14)/2),0)),"",OFFSET('9. METAS'!$V$20,INT((ROW()-14)/2),0)))</f>
        <v>5</v>
      </c>
      <c r="L146" s="631">
        <f ca="1">IF(MOD(ROW()-13,2)=0,IF(ISBLANK(OFFSET(#REF!,INT((ROW()-13)/2),0)),"",OFFSET(#REF!,INT((ROW()-13)/2),0)),IF(ISBLANK(OFFSET('9. METAS'!$W$20,INT((ROW()-14)/2),0)),"",OFFSET('9. METAS'!$W$20,INT((ROW()-14)/2),0)))</f>
        <v>5</v>
      </c>
      <c r="M146" s="632">
        <f ca="1">IF(MOD(ROW()-13,2)=0,IF(ISBLANK(OFFSET(#REF!,INT((ROW()-13)/2),0)),"",OFFSET(#REF!,INT((ROW()-13)/2),0)),IF(ISBLANK(OFFSET('9. METAS'!$X$20,INT((ROW()-14)/2),0)),"",OFFSET('9. METAS'!$X$20,INT((ROW()-14)/2),0)))</f>
        <v>5</v>
      </c>
      <c r="N146" s="685"/>
      <c r="O146" s="689"/>
      <c r="P146" s="691"/>
      <c r="Q146" s="83"/>
      <c r="R146" s="83"/>
      <c r="S146" s="83"/>
      <c r="T146" s="83"/>
      <c r="U146" s="83"/>
      <c r="V146" s="83"/>
      <c r="W146" s="83"/>
      <c r="X146" s="83"/>
      <c r="Y146" s="83"/>
      <c r="Z146" s="83"/>
    </row>
    <row r="147" spans="1:26" ht="15.75" customHeight="1">
      <c r="A147" s="83"/>
      <c r="B147" s="83"/>
      <c r="C147" s="641" t="str">
        <f ca="1">IF(ISBLANK(OFFSET('5. Pp (3 años)'!$C$46,INT((ROW()-13)/2),0)),"",OFFSET('5. Pp (3 años)'!$C$46,INT((ROW()-13)/2),0))</f>
        <v>Actividad</v>
      </c>
      <c r="D147" s="643" t="str">
        <f ca="1">IF(ISBLANK(OFFSET('5. Pp (3 años)'!$D$46,INT((ROW()-13)/2),0)),"",OFFSET('5. Pp (3 años)'!$D$46,INT((ROW()-13)/2),0))</f>
        <v>3.1.1.1.13.3 Publicación de los acuerdos en la Gaceta del ayuntamiento y en el Periódico Oficial del Estado.</v>
      </c>
      <c r="E147" s="643" t="str">
        <f ca="1">IF(ISBLANK(OFFSET('5. Pp (3 años)'!$E$46,INT((ROW()-13)/2),0)),"",OFFSET('5. Pp (3 años)'!$E$46,INT((ROW()-13)/2),0))</f>
        <v xml:space="preserve">PAP: Porcentaje de Acuerdos de Cabildo publicados. </v>
      </c>
      <c r="F147" s="645" t="str">
        <f ca="1">IF(ISBLANK(OFFSET('5. Pp (3 años)'!$K$46,INT((ROW()-13)/2),0)),"",OFFSET('5. Pp (3 años)'!$K$46,INT((ROW()-13)/2),0))</f>
        <v>Ascendente</v>
      </c>
      <c r="G147" s="646" t="str">
        <f ca="1">IF(ISBLANK(OFFSET('5. Pp (3 años)'!$H$46,INT((ROW()-13)/2),0)),"",OFFSET('5. Pp (3 años)'!$H$46,INT((ROW()-13)/2),0))</f>
        <v>Trimestral</v>
      </c>
      <c r="H147" s="648">
        <f ca="1">IF(ISBLANK(OFFSET('9. METAS'!$L$20,INT((ROW()-13)/2),0)),"",OFFSET('9. METAS'!$L$20,INT((ROW()-13)/2),0))</f>
        <v>120</v>
      </c>
      <c r="I147" s="852"/>
      <c r="J147" s="630" t="e">
        <f ca="1">IF(MOD(ROW()-13,2)=0,IF(ISBLANK(OFFSET(#REF!,INT((ROW()-13)/2),0)),"",OFFSET(#REF!,INT((ROW()-13)/2),0)),IF(ISBLANK(OFFSET('9. METAS'!$U$20,INT((ROW()-14)/2),0)),"",OFFSET('9. METAS'!$U$20,INT((ROW()-14)/2),0)))</f>
        <v>#REF!</v>
      </c>
      <c r="K147" s="631" t="e">
        <f ca="1">IF(MOD(ROW()-13,2)=0,IF(ISBLANK(OFFSET(#REF!,INT((ROW()-13)/2),0)),"",OFFSET(#REF!,INT((ROW()-13)/2),0)),IF(ISBLANK(OFFSET('9. METAS'!$V$20,INT((ROW()-14)/2),0)),"",OFFSET('9. METAS'!$V$20,INT((ROW()-14)/2),0)))</f>
        <v>#REF!</v>
      </c>
      <c r="L147" s="631" t="e">
        <f ca="1">IF(MOD(ROW()-13,2)=0,IF(ISBLANK(OFFSET(#REF!,INT((ROW()-13)/2),0)),"",OFFSET(#REF!,INT((ROW()-13)/2),0)),IF(ISBLANK(OFFSET('9. METAS'!$W$20,INT((ROW()-14)/2),0)),"",OFFSET('9. METAS'!$W$20,INT((ROW()-14)/2),0)))</f>
        <v>#REF!</v>
      </c>
      <c r="M147" s="632" t="e">
        <f ca="1">IF(MOD(ROW()-13,2)=0,IF(ISBLANK(OFFSET(#REF!,INT((ROW()-13)/2),0)),"",OFFSET(#REF!,INT((ROW()-13)/2),0)),IF(ISBLANK(OFFSET('9. METAS'!$X$20,INT((ROW()-14)/2),0)),"",OFFSET('9. METAS'!$X$20,INT((ROW()-14)/2),0)))</f>
        <v>#REF!</v>
      </c>
      <c r="N147" s="684" t="str">
        <f ca="1">IFERROR(J147/J148,"ND")</f>
        <v>ND</v>
      </c>
      <c r="O147" s="688" t="str">
        <f ca="1">IFERROR(((J147)/H147),"ND")</f>
        <v>ND</v>
      </c>
      <c r="P147" s="847"/>
      <c r="Q147" s="83"/>
      <c r="R147" s="83"/>
      <c r="S147" s="83"/>
      <c r="T147" s="83"/>
      <c r="U147" s="83"/>
      <c r="V147" s="83"/>
      <c r="W147" s="83"/>
      <c r="X147" s="83"/>
      <c r="Y147" s="83"/>
      <c r="Z147" s="83"/>
    </row>
    <row r="148" spans="1:26" ht="15.75" customHeight="1">
      <c r="A148" s="83"/>
      <c r="B148" s="83"/>
      <c r="C148" s="642"/>
      <c r="D148" s="644"/>
      <c r="E148" s="644"/>
      <c r="F148" s="644"/>
      <c r="G148" s="647"/>
      <c r="H148" s="649"/>
      <c r="I148" s="651"/>
      <c r="J148" s="630">
        <f ca="1">IF(MOD(ROW()-13,2)=0,IF(ISBLANK(OFFSET(#REF!,INT((ROW()-13)/2),0)),"",OFFSET(#REF!,INT((ROW()-13)/2),0)),IF(ISBLANK(OFFSET('9. METAS'!$U$20,INT((ROW()-14)/2),0)),"",OFFSET('9. METAS'!$U$20,INT((ROW()-14)/2),0)))</f>
        <v>30</v>
      </c>
      <c r="K148" s="631">
        <f ca="1">IF(MOD(ROW()-13,2)=0,IF(ISBLANK(OFFSET(#REF!,INT((ROW()-13)/2),0)),"",OFFSET(#REF!,INT((ROW()-13)/2),0)),IF(ISBLANK(OFFSET('9. METAS'!$V$20,INT((ROW()-14)/2),0)),"",OFFSET('9. METAS'!$V$20,INT((ROW()-14)/2),0)))</f>
        <v>30</v>
      </c>
      <c r="L148" s="631">
        <f ca="1">IF(MOD(ROW()-13,2)=0,IF(ISBLANK(OFFSET(#REF!,INT((ROW()-13)/2),0)),"",OFFSET(#REF!,INT((ROW()-13)/2),0)),IF(ISBLANK(OFFSET('9. METAS'!$W$20,INT((ROW()-14)/2),0)),"",OFFSET('9. METAS'!$W$20,INT((ROW()-14)/2),0)))</f>
        <v>30</v>
      </c>
      <c r="M148" s="632">
        <f ca="1">IF(MOD(ROW()-13,2)=0,IF(ISBLANK(OFFSET(#REF!,INT((ROW()-13)/2),0)),"",OFFSET(#REF!,INT((ROW()-13)/2),0)),IF(ISBLANK(OFFSET('9. METAS'!$X$20,INT((ROW()-14)/2),0)),"",OFFSET('9. METAS'!$X$20,INT((ROW()-14)/2),0)))</f>
        <v>30</v>
      </c>
      <c r="N148" s="685"/>
      <c r="O148" s="689"/>
      <c r="P148" s="691"/>
      <c r="Q148" s="83"/>
      <c r="R148" s="83"/>
      <c r="S148" s="83"/>
      <c r="T148" s="83"/>
      <c r="U148" s="83"/>
      <c r="V148" s="83"/>
      <c r="W148" s="83"/>
      <c r="X148" s="83"/>
      <c r="Y148" s="83"/>
      <c r="Z148" s="83"/>
    </row>
    <row r="149" spans="1:26" ht="15.75" customHeight="1">
      <c r="A149" s="83"/>
      <c r="B149" s="83"/>
      <c r="C149" s="641" t="str">
        <f ca="1">IF(ISBLANK(OFFSET('5. Pp (3 años)'!$C$46,INT((ROW()-13)/2),0)),"",OFFSET('5. Pp (3 años)'!$C$46,INT((ROW()-13)/2),0))</f>
        <v>Actividad</v>
      </c>
      <c r="D149" s="643" t="str">
        <f ca="1">IF(ISBLANK(OFFSET('5. Pp (3 años)'!$D$46,INT((ROW()-13)/2),0)),"",OFFSET('5. Pp (3 años)'!$D$46,INT((ROW()-13)/2),0))</f>
        <v xml:space="preserve">3.1.1.1.13.4 Realización de Precabildeos para dar a conocer los temas más relevantes según el Cabildo. </v>
      </c>
      <c r="E149" s="643" t="str">
        <f ca="1">IF(ISBLANK(OFFSET('5. Pp (3 años)'!$E$46,INT((ROW()-13)/2),0)),"",OFFSET('5. Pp (3 años)'!$E$46,INT((ROW()-13)/2),0))</f>
        <v xml:space="preserve">PPR: Porcentaje de precabildeos realizados </v>
      </c>
      <c r="F149" s="645" t="str">
        <f ca="1">IF(ISBLANK(OFFSET('5. Pp (3 años)'!$K$46,INT((ROW()-13)/2),0)),"",OFFSET('5. Pp (3 años)'!$K$46,INT((ROW()-13)/2),0))</f>
        <v>Ascendente</v>
      </c>
      <c r="G149" s="646" t="str">
        <f ca="1">IF(ISBLANK(OFFSET('5. Pp (3 años)'!$H$46,INT((ROW()-13)/2),0)),"",OFFSET('5. Pp (3 años)'!$H$46,INT((ROW()-13)/2),0))</f>
        <v>Trimestral</v>
      </c>
      <c r="H149" s="648">
        <f ca="1">IF(ISBLANK(OFFSET('9. METAS'!$L$20,INT((ROW()-13)/2),0)),"",OFFSET('9. METAS'!$L$20,INT((ROW()-13)/2),0))</f>
        <v>42</v>
      </c>
      <c r="I149" s="852"/>
      <c r="J149" s="630" t="e">
        <f ca="1">IF(MOD(ROW()-13,2)=0,IF(ISBLANK(OFFSET(#REF!,INT((ROW()-13)/2),0)),"",OFFSET(#REF!,INT((ROW()-13)/2),0)),IF(ISBLANK(OFFSET('9. METAS'!$U$20,INT((ROW()-14)/2),0)),"",OFFSET('9. METAS'!$U$20,INT((ROW()-14)/2),0)))</f>
        <v>#REF!</v>
      </c>
      <c r="K149" s="631" t="e">
        <f ca="1">IF(MOD(ROW()-13,2)=0,IF(ISBLANK(OFFSET(#REF!,INT((ROW()-13)/2),0)),"",OFFSET(#REF!,INT((ROW()-13)/2),0)),IF(ISBLANK(OFFSET('9. METAS'!$V$20,INT((ROW()-14)/2),0)),"",OFFSET('9. METAS'!$V$20,INT((ROW()-14)/2),0)))</f>
        <v>#REF!</v>
      </c>
      <c r="L149" s="631" t="e">
        <f ca="1">IF(MOD(ROW()-13,2)=0,IF(ISBLANK(OFFSET(#REF!,INT((ROW()-13)/2),0)),"",OFFSET(#REF!,INT((ROW()-13)/2),0)),IF(ISBLANK(OFFSET('9. METAS'!$W$20,INT((ROW()-14)/2),0)),"",OFFSET('9. METAS'!$W$20,INT((ROW()-14)/2),0)))</f>
        <v>#REF!</v>
      </c>
      <c r="M149" s="632" t="e">
        <f ca="1">IF(MOD(ROW()-13,2)=0,IF(ISBLANK(OFFSET(#REF!,INT((ROW()-13)/2),0)),"",OFFSET(#REF!,INT((ROW()-13)/2),0)),IF(ISBLANK(OFFSET('9. METAS'!$X$20,INT((ROW()-14)/2),0)),"",OFFSET('9. METAS'!$X$20,INT((ROW()-14)/2),0)))</f>
        <v>#REF!</v>
      </c>
      <c r="N149" s="684" t="str">
        <f ca="1">IFERROR(J149/J150,"ND")</f>
        <v>ND</v>
      </c>
      <c r="O149" s="688" t="str">
        <f ca="1">IFERROR(((J149)/H149),"ND")</f>
        <v>ND</v>
      </c>
      <c r="P149" s="847"/>
      <c r="Q149" s="83"/>
      <c r="R149" s="83"/>
      <c r="S149" s="83"/>
      <c r="T149" s="83"/>
      <c r="U149" s="83"/>
      <c r="V149" s="83"/>
      <c r="W149" s="83"/>
      <c r="X149" s="83"/>
      <c r="Y149" s="83"/>
      <c r="Z149" s="83"/>
    </row>
    <row r="150" spans="1:26" ht="15.75" customHeight="1">
      <c r="A150" s="83"/>
      <c r="B150" s="83"/>
      <c r="C150" s="642"/>
      <c r="D150" s="644"/>
      <c r="E150" s="644"/>
      <c r="F150" s="644"/>
      <c r="G150" s="647"/>
      <c r="H150" s="649"/>
      <c r="I150" s="651"/>
      <c r="J150" s="630">
        <f ca="1">IF(MOD(ROW()-13,2)=0,IF(ISBLANK(OFFSET(#REF!,INT((ROW()-13)/2),0)),"",OFFSET(#REF!,INT((ROW()-13)/2),0)),IF(ISBLANK(OFFSET('9. METAS'!$U$20,INT((ROW()-14)/2),0)),"",OFFSET('9. METAS'!$U$20,INT((ROW()-14)/2),0)))</f>
        <v>10</v>
      </c>
      <c r="K150" s="631">
        <f ca="1">IF(MOD(ROW()-13,2)=0,IF(ISBLANK(OFFSET(#REF!,INT((ROW()-13)/2),0)),"",OFFSET(#REF!,INT((ROW()-13)/2),0)),IF(ISBLANK(OFFSET('9. METAS'!$V$20,INT((ROW()-14)/2),0)),"",OFFSET('9. METAS'!$V$20,INT((ROW()-14)/2),0)))</f>
        <v>10</v>
      </c>
      <c r="L150" s="631">
        <f ca="1">IF(MOD(ROW()-13,2)=0,IF(ISBLANK(OFFSET(#REF!,INT((ROW()-13)/2),0)),"",OFFSET(#REF!,INT((ROW()-13)/2),0)),IF(ISBLANK(OFFSET('9. METAS'!$W$20,INT((ROW()-14)/2),0)),"",OFFSET('9. METAS'!$W$20,INT((ROW()-14)/2),0)))</f>
        <v>11</v>
      </c>
      <c r="M150" s="632">
        <f ca="1">IF(MOD(ROW()-13,2)=0,IF(ISBLANK(OFFSET(#REF!,INT((ROW()-13)/2),0)),"",OFFSET(#REF!,INT((ROW()-13)/2),0)),IF(ISBLANK(OFFSET('9. METAS'!$X$20,INT((ROW()-14)/2),0)),"",OFFSET('9. METAS'!$X$20,INT((ROW()-14)/2),0)))</f>
        <v>11</v>
      </c>
      <c r="N150" s="685"/>
      <c r="O150" s="689"/>
      <c r="P150" s="691"/>
      <c r="Q150" s="83"/>
      <c r="R150" s="83"/>
      <c r="S150" s="83"/>
      <c r="T150" s="83"/>
      <c r="U150" s="83"/>
      <c r="V150" s="83"/>
      <c r="W150" s="83"/>
      <c r="X150" s="83"/>
      <c r="Y150" s="83"/>
      <c r="Z150" s="83"/>
    </row>
    <row r="151" spans="1:26" ht="15.75" customHeight="1">
      <c r="A151" s="83"/>
      <c r="B151" s="83"/>
      <c r="C151" s="641" t="str">
        <f ca="1">IF(ISBLANK(OFFSET('5. Pp (3 años)'!$C$46,INT((ROW()-13)/2),0)),"",OFFSET('5. Pp (3 años)'!$C$46,INT((ROW()-13)/2),0))</f>
        <v>Actividad</v>
      </c>
      <c r="D151" s="643" t="str">
        <f ca="1">IF(ISBLANK(OFFSET('5. Pp (3 años)'!$D$46,INT((ROW()-13)/2),0)),"",OFFSET('5. Pp (3 años)'!$D$46,INT((ROW()-13)/2),0))</f>
        <v>3.1.1.1.13.5 Aprobación de los proyectos de acuerdos en las sesiones de Cabildo</v>
      </c>
      <c r="E151" s="643" t="str">
        <f ca="1">IF(ISBLANK(OFFSET('5. Pp (3 años)'!$E$46,INT((ROW()-13)/2),0)),"",OFFSET('5. Pp (3 años)'!$E$46,INT((ROW()-13)/2),0))</f>
        <v xml:space="preserve">PAA: Porcentaje de proyectos de acuerdos aprobados.   </v>
      </c>
      <c r="F151" s="645" t="str">
        <f ca="1">IF(ISBLANK(OFFSET('5. Pp (3 años)'!$K$46,INT((ROW()-13)/2),0)),"",OFFSET('5. Pp (3 años)'!$K$46,INT((ROW()-13)/2),0))</f>
        <v>Ascendente</v>
      </c>
      <c r="G151" s="646" t="str">
        <f ca="1">IF(ISBLANK(OFFSET('5. Pp (3 años)'!$H$46,INT((ROW()-13)/2),0)),"",OFFSET('5. Pp (3 años)'!$H$46,INT((ROW()-13)/2),0))</f>
        <v>Trimestral</v>
      </c>
      <c r="H151" s="648">
        <f ca="1">IF(ISBLANK(OFFSET('9. METAS'!$L$20,INT((ROW()-13)/2),0)),"",OFFSET('9. METAS'!$L$20,INT((ROW()-13)/2),0))</f>
        <v>90</v>
      </c>
      <c r="I151" s="852"/>
      <c r="J151" s="630" t="e">
        <f ca="1">IF(MOD(ROW()-13,2)=0,IF(ISBLANK(OFFSET(#REF!,INT((ROW()-13)/2),0)),"",OFFSET(#REF!,INT((ROW()-13)/2),0)),IF(ISBLANK(OFFSET('9. METAS'!$U$20,INT((ROW()-14)/2),0)),"",OFFSET('9. METAS'!$U$20,INT((ROW()-14)/2),0)))</f>
        <v>#REF!</v>
      </c>
      <c r="K151" s="631" t="e">
        <f ca="1">IF(MOD(ROW()-13,2)=0,IF(ISBLANK(OFFSET(#REF!,INT((ROW()-13)/2),0)),"",OFFSET(#REF!,INT((ROW()-13)/2),0)),IF(ISBLANK(OFFSET('9. METAS'!$V$20,INT((ROW()-14)/2),0)),"",OFFSET('9. METAS'!$V$20,INT((ROW()-14)/2),0)))</f>
        <v>#REF!</v>
      </c>
      <c r="L151" s="631" t="e">
        <f ca="1">IF(MOD(ROW()-13,2)=0,IF(ISBLANK(OFFSET(#REF!,INT((ROW()-13)/2),0)),"",OFFSET(#REF!,INT((ROW()-13)/2),0)),IF(ISBLANK(OFFSET('9. METAS'!$W$20,INT((ROW()-14)/2),0)),"",OFFSET('9. METAS'!$W$20,INT((ROW()-14)/2),0)))</f>
        <v>#REF!</v>
      </c>
      <c r="M151" s="632" t="e">
        <f ca="1">IF(MOD(ROW()-13,2)=0,IF(ISBLANK(OFFSET(#REF!,INT((ROW()-13)/2),0)),"",OFFSET(#REF!,INT((ROW()-13)/2),0)),IF(ISBLANK(OFFSET('9. METAS'!$X$20,INT((ROW()-14)/2),0)),"",OFFSET('9. METAS'!$X$20,INT((ROW()-14)/2),0)))</f>
        <v>#REF!</v>
      </c>
      <c r="N151" s="684" t="str">
        <f ca="1">IFERROR(J151/J152,"ND")</f>
        <v>ND</v>
      </c>
      <c r="O151" s="688" t="str">
        <f ca="1">IFERROR(((J151)/H151),"ND")</f>
        <v>ND</v>
      </c>
      <c r="P151" s="847"/>
      <c r="Q151" s="83"/>
      <c r="R151" s="83"/>
      <c r="S151" s="83"/>
      <c r="T151" s="83"/>
      <c r="U151" s="83"/>
      <c r="V151" s="83"/>
      <c r="W151" s="83"/>
      <c r="X151" s="83"/>
      <c r="Y151" s="83"/>
      <c r="Z151" s="83"/>
    </row>
    <row r="152" spans="1:26" ht="15.75" customHeight="1">
      <c r="A152" s="83"/>
      <c r="B152" s="83"/>
      <c r="C152" s="642"/>
      <c r="D152" s="644"/>
      <c r="E152" s="644"/>
      <c r="F152" s="644"/>
      <c r="G152" s="647"/>
      <c r="H152" s="649"/>
      <c r="I152" s="651"/>
      <c r="J152" s="630">
        <f ca="1">IF(MOD(ROW()-13,2)=0,IF(ISBLANK(OFFSET(#REF!,INT((ROW()-13)/2),0)),"",OFFSET(#REF!,INT((ROW()-13)/2),0)),IF(ISBLANK(OFFSET('9. METAS'!$U$20,INT((ROW()-14)/2),0)),"",OFFSET('9. METAS'!$U$20,INT((ROW()-14)/2),0)))</f>
        <v>20</v>
      </c>
      <c r="K152" s="631">
        <f ca="1">IF(MOD(ROW()-13,2)=0,IF(ISBLANK(OFFSET(#REF!,INT((ROW()-13)/2),0)),"",OFFSET(#REF!,INT((ROW()-13)/2),0)),IF(ISBLANK(OFFSET('9. METAS'!$V$20,INT((ROW()-14)/2),0)),"",OFFSET('9. METAS'!$V$20,INT((ROW()-14)/2),0)))</f>
        <v>20</v>
      </c>
      <c r="L152" s="631">
        <f ca="1">IF(MOD(ROW()-13,2)=0,IF(ISBLANK(OFFSET(#REF!,INT((ROW()-13)/2),0)),"",OFFSET(#REF!,INT((ROW()-13)/2),0)),IF(ISBLANK(OFFSET('9. METAS'!$W$20,INT((ROW()-14)/2),0)),"",OFFSET('9. METAS'!$W$20,INT((ROW()-14)/2),0)))</f>
        <v>25</v>
      </c>
      <c r="M152" s="632">
        <f ca="1">IF(MOD(ROW()-13,2)=0,IF(ISBLANK(OFFSET(#REF!,INT((ROW()-13)/2),0)),"",OFFSET(#REF!,INT((ROW()-13)/2),0)),IF(ISBLANK(OFFSET('9. METAS'!$X$20,INT((ROW()-14)/2),0)),"",OFFSET('9. METAS'!$X$20,INT((ROW()-14)/2),0)))</f>
        <v>25</v>
      </c>
      <c r="N152" s="685"/>
      <c r="O152" s="689"/>
      <c r="P152" s="691"/>
      <c r="Q152" s="83"/>
      <c r="R152" s="83"/>
      <c r="S152" s="83"/>
      <c r="T152" s="83"/>
      <c r="U152" s="83"/>
      <c r="V152" s="83"/>
      <c r="W152" s="83"/>
      <c r="X152" s="83"/>
      <c r="Y152" s="83"/>
      <c r="Z152" s="83"/>
    </row>
    <row r="153" spans="1:26" ht="15.75" customHeight="1">
      <c r="A153" s="83"/>
      <c r="B153" s="83"/>
      <c r="C153" s="641" t="str">
        <f ca="1">IF(ISBLANK(OFFSET('5. Pp (3 años)'!$C$46,INT((ROW()-13)/2),0)),"",OFFSET('5. Pp (3 años)'!$C$46,INT((ROW()-13)/2),0))</f>
        <v>Componente</v>
      </c>
      <c r="D153" s="643" t="str">
        <f ca="1">IF(ISBLANK(OFFSET('5. Pp (3 años)'!$D$46,INT((ROW()-13)/2),0)),"",OFFSET('5. Pp (3 años)'!$D$46,INT((ROW()-13)/2),0))</f>
        <v xml:space="preserve">3.1.1.1.14  Organizar, conservar y gestionar la documentacion oficial, generada por las unidades administrativas, transferidas al archivo Municipal realizadas
</v>
      </c>
      <c r="E153" s="643" t="str">
        <f ca="1">IF(ISBLANK(OFFSET('5. Pp (3 años)'!$E$46,INT((ROW()-13)/2),0)),"",OFFSET('5. Pp (3 años)'!$E$46,INT((ROW()-13)/2),0))</f>
        <v>PAMC: Porcentaje de Archivos Municipales en concentración.</v>
      </c>
      <c r="F153" s="645" t="str">
        <f ca="1">IF(ISBLANK(OFFSET('5. Pp (3 años)'!$K$46,INT((ROW()-13)/2),0)),"",OFFSET('5. Pp (3 años)'!$K$46,INT((ROW()-13)/2),0))</f>
        <v>Ascendente</v>
      </c>
      <c r="G153" s="646" t="str">
        <f ca="1">IF(ISBLANK(OFFSET('5. Pp (3 años)'!$H$46,INT((ROW()-13)/2),0)),"",OFFSET('5. Pp (3 años)'!$H$46,INT((ROW()-13)/2),0))</f>
        <v>Trimestral</v>
      </c>
      <c r="H153" s="648">
        <f ca="1">IF(ISBLANK(OFFSET('9. METAS'!$L$20,INT((ROW()-13)/2),0)),"",OFFSET('9. METAS'!$L$20,INT((ROW()-13)/2),0))</f>
        <v>1500</v>
      </c>
      <c r="I153" s="852"/>
      <c r="J153" s="630" t="e">
        <f ca="1">IF(MOD(ROW()-13,2)=0,IF(ISBLANK(OFFSET(#REF!,INT((ROW()-13)/2),0)),"",OFFSET(#REF!,INT((ROW()-13)/2),0)),IF(ISBLANK(OFFSET('9. METAS'!$U$20,INT((ROW()-14)/2),0)),"",OFFSET('9. METAS'!$U$20,INT((ROW()-14)/2),0)))</f>
        <v>#REF!</v>
      </c>
      <c r="K153" s="631" t="e">
        <f ca="1">IF(MOD(ROW()-13,2)=0,IF(ISBLANK(OFFSET(#REF!,INT((ROW()-13)/2),0)),"",OFFSET(#REF!,INT((ROW()-13)/2),0)),IF(ISBLANK(OFFSET('9. METAS'!$V$20,INT((ROW()-14)/2),0)),"",OFFSET('9. METAS'!$V$20,INT((ROW()-14)/2),0)))</f>
        <v>#REF!</v>
      </c>
      <c r="L153" s="631" t="e">
        <f ca="1">IF(MOD(ROW()-13,2)=0,IF(ISBLANK(OFFSET(#REF!,INT((ROW()-13)/2),0)),"",OFFSET(#REF!,INT((ROW()-13)/2),0)),IF(ISBLANK(OFFSET('9. METAS'!$W$20,INT((ROW()-14)/2),0)),"",OFFSET('9. METAS'!$W$20,INT((ROW()-14)/2),0)))</f>
        <v>#REF!</v>
      </c>
      <c r="M153" s="632" t="e">
        <f ca="1">IF(MOD(ROW()-13,2)=0,IF(ISBLANK(OFFSET(#REF!,INT((ROW()-13)/2),0)),"",OFFSET(#REF!,INT((ROW()-13)/2),0)),IF(ISBLANK(OFFSET('9. METAS'!$X$20,INT((ROW()-14)/2),0)),"",OFFSET('9. METAS'!$X$20,INT((ROW()-14)/2),0)))</f>
        <v>#REF!</v>
      </c>
      <c r="N153" s="684" t="str">
        <f ca="1">IFERROR(J153/J154,"ND")</f>
        <v>ND</v>
      </c>
      <c r="O153" s="688" t="str">
        <f ca="1">IFERROR(((J153)/H153),"ND")</f>
        <v>ND</v>
      </c>
      <c r="P153" s="847"/>
      <c r="Q153" s="83"/>
      <c r="R153" s="83"/>
      <c r="S153" s="83"/>
      <c r="T153" s="83"/>
      <c r="U153" s="83"/>
      <c r="V153" s="83"/>
      <c r="W153" s="83"/>
      <c r="X153" s="83"/>
      <c r="Y153" s="83"/>
      <c r="Z153" s="83"/>
    </row>
    <row r="154" spans="1:26" ht="15.75" customHeight="1">
      <c r="A154" s="83"/>
      <c r="B154" s="83"/>
      <c r="C154" s="642"/>
      <c r="D154" s="644"/>
      <c r="E154" s="644"/>
      <c r="F154" s="644"/>
      <c r="G154" s="647"/>
      <c r="H154" s="649"/>
      <c r="I154" s="651"/>
      <c r="J154" s="630">
        <f ca="1">IF(MOD(ROW()-13,2)=0,IF(ISBLANK(OFFSET(#REF!,INT((ROW()-13)/2),0)),"",OFFSET(#REF!,INT((ROW()-13)/2),0)),IF(ISBLANK(OFFSET('9. METAS'!$U$20,INT((ROW()-14)/2),0)),"",OFFSET('9. METAS'!$U$20,INT((ROW()-14)/2),0)))</f>
        <v>375</v>
      </c>
      <c r="K154" s="631">
        <f ca="1">IF(MOD(ROW()-13,2)=0,IF(ISBLANK(OFFSET(#REF!,INT((ROW()-13)/2),0)),"",OFFSET(#REF!,INT((ROW()-13)/2),0)),IF(ISBLANK(OFFSET('9. METAS'!$V$20,INT((ROW()-14)/2),0)),"",OFFSET('9. METAS'!$V$20,INT((ROW()-14)/2),0)))</f>
        <v>375</v>
      </c>
      <c r="L154" s="631">
        <f ca="1">IF(MOD(ROW()-13,2)=0,IF(ISBLANK(OFFSET(#REF!,INT((ROW()-13)/2),0)),"",OFFSET(#REF!,INT((ROW()-13)/2),0)),IF(ISBLANK(OFFSET('9. METAS'!$W$20,INT((ROW()-14)/2),0)),"",OFFSET('9. METAS'!$W$20,INT((ROW()-14)/2),0)))</f>
        <v>375</v>
      </c>
      <c r="M154" s="632">
        <f ca="1">IF(MOD(ROW()-13,2)=0,IF(ISBLANK(OFFSET(#REF!,INT((ROW()-13)/2),0)),"",OFFSET(#REF!,INT((ROW()-13)/2),0)),IF(ISBLANK(OFFSET('9. METAS'!$X$20,INT((ROW()-14)/2),0)),"",OFFSET('9. METAS'!$X$20,INT((ROW()-14)/2),0)))</f>
        <v>375</v>
      </c>
      <c r="N154" s="685"/>
      <c r="O154" s="689"/>
      <c r="P154" s="691"/>
      <c r="Q154" s="83"/>
      <c r="R154" s="83"/>
      <c r="S154" s="83"/>
      <c r="T154" s="83"/>
      <c r="U154" s="83"/>
      <c r="V154" s="83"/>
      <c r="W154" s="83"/>
      <c r="X154" s="83"/>
      <c r="Y154" s="83"/>
      <c r="Z154" s="83"/>
    </row>
    <row r="155" spans="1:26" ht="15.75" customHeight="1">
      <c r="A155" s="83"/>
      <c r="B155" s="83"/>
      <c r="C155" s="641" t="str">
        <f ca="1">IF(ISBLANK(OFFSET('5. Pp (3 años)'!$C$46,INT((ROW()-13)/2),0)),"",OFFSET('5. Pp (3 años)'!$C$46,INT((ROW()-13)/2),0))</f>
        <v>Actividad</v>
      </c>
      <c r="D155" s="643" t="str">
        <f ca="1">IF(ISBLANK(OFFSET('5. Pp (3 años)'!$D$46,INT((ROW()-13)/2),0)),"",OFFSET('5. Pp (3 años)'!$D$46,INT((ROW()-13)/2),0))</f>
        <v>3.1.1.1.14.1 Atención a las solicitudes de las Unidades Administrativas para bajas documentales de Archivo de Concentración.</v>
      </c>
      <c r="E155" s="643" t="str">
        <f ca="1">IF(ISBLANK(OFFSET('5. Pp (3 años)'!$E$46,INT((ROW()-13)/2),0)),"",OFFSET('5. Pp (3 años)'!$E$46,INT((ROW()-13)/2),0))</f>
        <v xml:space="preserve">PSBD: Porcentaje de solicitudes de bajas documentales atendidas. </v>
      </c>
      <c r="F155" s="645" t="str">
        <f ca="1">IF(ISBLANK(OFFSET('5. Pp (3 años)'!$K$46,INT((ROW()-13)/2),0)),"",OFFSET('5. Pp (3 años)'!$K$46,INT((ROW()-13)/2),0))</f>
        <v>Ascendente</v>
      </c>
      <c r="G155" s="646" t="str">
        <f ca="1">IF(ISBLANK(OFFSET('5. Pp (3 años)'!$H$46,INT((ROW()-13)/2),0)),"",OFFSET('5. Pp (3 años)'!$H$46,INT((ROW()-13)/2),0))</f>
        <v>Trimestral</v>
      </c>
      <c r="H155" s="648">
        <f ca="1">IF(ISBLANK(OFFSET('9. METAS'!$L$20,INT((ROW()-13)/2),0)),"",OFFSET('9. METAS'!$L$20,INT((ROW()-13)/2),0))</f>
        <v>4</v>
      </c>
      <c r="I155" s="852"/>
      <c r="J155" s="630" t="e">
        <f ca="1">IF(MOD(ROW()-13,2)=0,IF(ISBLANK(OFFSET(#REF!,INT((ROW()-13)/2),0)),"",OFFSET(#REF!,INT((ROW()-13)/2),0)),IF(ISBLANK(OFFSET('9. METAS'!$U$20,INT((ROW()-14)/2),0)),"",OFFSET('9. METAS'!$U$20,INT((ROW()-14)/2),0)))</f>
        <v>#REF!</v>
      </c>
      <c r="K155" s="631" t="e">
        <f ca="1">IF(MOD(ROW()-13,2)=0,IF(ISBLANK(OFFSET(#REF!,INT((ROW()-13)/2),0)),"",OFFSET(#REF!,INT((ROW()-13)/2),0)),IF(ISBLANK(OFFSET('9. METAS'!$V$20,INT((ROW()-14)/2),0)),"",OFFSET('9. METAS'!$V$20,INT((ROW()-14)/2),0)))</f>
        <v>#REF!</v>
      </c>
      <c r="L155" s="631" t="e">
        <f ca="1">IF(MOD(ROW()-13,2)=0,IF(ISBLANK(OFFSET(#REF!,INT((ROW()-13)/2),0)),"",OFFSET(#REF!,INT((ROW()-13)/2),0)),IF(ISBLANK(OFFSET('9. METAS'!$W$20,INT((ROW()-14)/2),0)),"",OFFSET('9. METAS'!$W$20,INT((ROW()-14)/2),0)))</f>
        <v>#REF!</v>
      </c>
      <c r="M155" s="632" t="e">
        <f ca="1">IF(MOD(ROW()-13,2)=0,IF(ISBLANK(OFFSET(#REF!,INT((ROW()-13)/2),0)),"",OFFSET(#REF!,INT((ROW()-13)/2),0)),IF(ISBLANK(OFFSET('9. METAS'!$X$20,INT((ROW()-14)/2),0)),"",OFFSET('9. METAS'!$X$20,INT((ROW()-14)/2),0)))</f>
        <v>#REF!</v>
      </c>
      <c r="N155" s="684" t="str">
        <f ca="1">IFERROR(J155/J156,"ND")</f>
        <v>ND</v>
      </c>
      <c r="O155" s="688" t="str">
        <f ca="1">IFERROR(((J155)/H155),"ND")</f>
        <v>ND</v>
      </c>
      <c r="P155" s="847"/>
      <c r="Q155" s="83"/>
      <c r="R155" s="83"/>
      <c r="S155" s="83"/>
      <c r="T155" s="83"/>
      <c r="U155" s="83"/>
      <c r="V155" s="83"/>
      <c r="W155" s="83"/>
      <c r="X155" s="83"/>
      <c r="Y155" s="83"/>
      <c r="Z155" s="83"/>
    </row>
    <row r="156" spans="1:26" ht="15.75" customHeight="1">
      <c r="A156" s="83"/>
      <c r="B156" s="83"/>
      <c r="C156" s="642"/>
      <c r="D156" s="644"/>
      <c r="E156" s="644"/>
      <c r="F156" s="644"/>
      <c r="G156" s="647"/>
      <c r="H156" s="649"/>
      <c r="I156" s="651"/>
      <c r="J156" s="630">
        <f ca="1">IF(MOD(ROW()-13,2)=0,IF(ISBLANK(OFFSET(#REF!,INT((ROW()-13)/2),0)),"",OFFSET(#REF!,INT((ROW()-13)/2),0)),IF(ISBLANK(OFFSET('9. METAS'!$U$20,INT((ROW()-14)/2),0)),"",OFFSET('9. METAS'!$U$20,INT((ROW()-14)/2),0)))</f>
        <v>1</v>
      </c>
      <c r="K156" s="631">
        <f ca="1">IF(MOD(ROW()-13,2)=0,IF(ISBLANK(OFFSET(#REF!,INT((ROW()-13)/2),0)),"",OFFSET(#REF!,INT((ROW()-13)/2),0)),IF(ISBLANK(OFFSET('9. METAS'!$V$20,INT((ROW()-14)/2),0)),"",OFFSET('9. METAS'!$V$20,INT((ROW()-14)/2),0)))</f>
        <v>1</v>
      </c>
      <c r="L156" s="631">
        <f ca="1">IF(MOD(ROW()-13,2)=0,IF(ISBLANK(OFFSET(#REF!,INT((ROW()-13)/2),0)),"",OFFSET(#REF!,INT((ROW()-13)/2),0)),IF(ISBLANK(OFFSET('9. METAS'!$W$20,INT((ROW()-14)/2),0)),"",OFFSET('9. METAS'!$W$20,INT((ROW()-14)/2),0)))</f>
        <v>1</v>
      </c>
      <c r="M156" s="632">
        <f ca="1">IF(MOD(ROW()-13,2)=0,IF(ISBLANK(OFFSET(#REF!,INT((ROW()-13)/2),0)),"",OFFSET(#REF!,INT((ROW()-13)/2),0)),IF(ISBLANK(OFFSET('9. METAS'!$X$20,INT((ROW()-14)/2),0)),"",OFFSET('9. METAS'!$X$20,INT((ROW()-14)/2),0)))</f>
        <v>1</v>
      </c>
      <c r="N156" s="685"/>
      <c r="O156" s="689"/>
      <c r="P156" s="691"/>
      <c r="Q156" s="83"/>
      <c r="R156" s="83"/>
      <c r="S156" s="83"/>
      <c r="T156" s="83"/>
      <c r="U156" s="83"/>
      <c r="V156" s="83"/>
      <c r="W156" s="83"/>
      <c r="X156" s="83"/>
      <c r="Y156" s="83"/>
      <c r="Z156" s="83"/>
    </row>
    <row r="157" spans="1:26" ht="15.75" customHeight="1">
      <c r="A157" s="83"/>
      <c r="B157" s="83"/>
      <c r="C157" s="641" t="str">
        <f ca="1">IF(ISBLANK(OFFSET('5. Pp (3 años)'!$C$46,INT((ROW()-13)/2),0)),"",OFFSET('5. Pp (3 años)'!$C$46,INT((ROW()-13)/2),0))</f>
        <v>Actividad</v>
      </c>
      <c r="D157" s="643" t="str">
        <f ca="1">IF(ISBLANK(OFFSET('5. Pp (3 años)'!$D$46,INT((ROW()-13)/2),0)),"",OFFSET('5. Pp (3 años)'!$D$46,INT((ROW()-13)/2),0))</f>
        <v>3.1.1.1.14.2 Solicitudes de transferencias primarias de los Archivos de Tramite de las Unidades Administrativas Municipales al Archivo de Concentración.</v>
      </c>
      <c r="E157" s="643" t="str">
        <f ca="1">IF(ISBLANK(OFFSET('5. Pp (3 años)'!$E$46,INT((ROW()-13)/2),0)),"",OFFSET('5. Pp (3 años)'!$E$46,INT((ROW()-13)/2),0))</f>
        <v xml:space="preserve">PTPA: Porcentaje de Transferencias Primarias aprobadas.  </v>
      </c>
      <c r="F157" s="645" t="str">
        <f ca="1">IF(ISBLANK(OFFSET('5. Pp (3 años)'!$K$46,INT((ROW()-13)/2),0)),"",OFFSET('5. Pp (3 años)'!$K$46,INT((ROW()-13)/2),0))</f>
        <v>Ascendente</v>
      </c>
      <c r="G157" s="646" t="str">
        <f ca="1">IF(ISBLANK(OFFSET('5. Pp (3 años)'!$H$46,INT((ROW()-13)/2),0)),"",OFFSET('5. Pp (3 años)'!$H$46,INT((ROW()-13)/2),0))</f>
        <v>Trimestral</v>
      </c>
      <c r="H157" s="648">
        <f ca="1">IF(ISBLANK(OFFSET('9. METAS'!$L$20,INT((ROW()-13)/2),0)),"",OFFSET('9. METAS'!$L$20,INT((ROW()-13)/2),0))</f>
        <v>545</v>
      </c>
      <c r="I157" s="852"/>
      <c r="J157" s="630" t="e">
        <f ca="1">IF(MOD(ROW()-13,2)=0,IF(ISBLANK(OFFSET(#REF!,INT((ROW()-13)/2),0)),"",OFFSET(#REF!,INT((ROW()-13)/2),0)),IF(ISBLANK(OFFSET('9. METAS'!$U$20,INT((ROW()-14)/2),0)),"",OFFSET('9. METAS'!$U$20,INT((ROW()-14)/2),0)))</f>
        <v>#REF!</v>
      </c>
      <c r="K157" s="631" t="e">
        <f ca="1">IF(MOD(ROW()-13,2)=0,IF(ISBLANK(OFFSET(#REF!,INT((ROW()-13)/2),0)),"",OFFSET(#REF!,INT((ROW()-13)/2),0)),IF(ISBLANK(OFFSET('9. METAS'!$V$20,INT((ROW()-14)/2),0)),"",OFFSET('9. METAS'!$V$20,INT((ROW()-14)/2),0)))</f>
        <v>#REF!</v>
      </c>
      <c r="L157" s="631" t="e">
        <f ca="1">IF(MOD(ROW()-13,2)=0,IF(ISBLANK(OFFSET(#REF!,INT((ROW()-13)/2),0)),"",OFFSET(#REF!,INT((ROW()-13)/2),0)),IF(ISBLANK(OFFSET('9. METAS'!$W$20,INT((ROW()-14)/2),0)),"",OFFSET('9. METAS'!$W$20,INT((ROW()-14)/2),0)))</f>
        <v>#REF!</v>
      </c>
      <c r="M157" s="632" t="e">
        <f ca="1">IF(MOD(ROW()-13,2)=0,IF(ISBLANK(OFFSET(#REF!,INT((ROW()-13)/2),0)),"",OFFSET(#REF!,INT((ROW()-13)/2),0)),IF(ISBLANK(OFFSET('9. METAS'!$X$20,INT((ROW()-14)/2),0)),"",OFFSET('9. METAS'!$X$20,INT((ROW()-14)/2),0)))</f>
        <v>#REF!</v>
      </c>
      <c r="N157" s="684" t="str">
        <f ca="1">IFERROR(J157/J158,"ND")</f>
        <v>ND</v>
      </c>
      <c r="O157" s="688" t="str">
        <f ca="1">IFERROR(((J157)/H157),"ND")</f>
        <v>ND</v>
      </c>
      <c r="P157" s="847"/>
      <c r="Q157" s="83"/>
      <c r="R157" s="83"/>
      <c r="S157" s="83"/>
      <c r="T157" s="83"/>
      <c r="U157" s="83"/>
      <c r="V157" s="83"/>
      <c r="W157" s="83"/>
      <c r="X157" s="83"/>
      <c r="Y157" s="83"/>
      <c r="Z157" s="83"/>
    </row>
    <row r="158" spans="1:26" ht="15.75" customHeight="1">
      <c r="A158" s="83"/>
      <c r="B158" s="83"/>
      <c r="C158" s="642"/>
      <c r="D158" s="644"/>
      <c r="E158" s="644"/>
      <c r="F158" s="644"/>
      <c r="G158" s="647"/>
      <c r="H158" s="649"/>
      <c r="I158" s="651"/>
      <c r="J158" s="630">
        <f ca="1">IF(MOD(ROW()-13,2)=0,IF(ISBLANK(OFFSET(#REF!,INT((ROW()-13)/2),0)),"",OFFSET(#REF!,INT((ROW()-13)/2),0)),IF(ISBLANK(OFFSET('9. METAS'!$U$20,INT((ROW()-14)/2),0)),"",OFFSET('9. METAS'!$U$20,INT((ROW()-14)/2),0)))</f>
        <v>181</v>
      </c>
      <c r="K158" s="631">
        <f ca="1">IF(MOD(ROW()-13,2)=0,IF(ISBLANK(OFFSET(#REF!,INT((ROW()-13)/2),0)),"",OFFSET(#REF!,INT((ROW()-13)/2),0)),IF(ISBLANK(OFFSET('9. METAS'!$V$20,INT((ROW()-14)/2),0)),"",OFFSET('9. METAS'!$V$20,INT((ROW()-14)/2),0)))</f>
        <v>181</v>
      </c>
      <c r="L158" s="631">
        <f ca="1">IF(MOD(ROW()-13,2)=0,IF(ISBLANK(OFFSET(#REF!,INT((ROW()-13)/2),0)),"",OFFSET(#REF!,INT((ROW()-13)/2),0)),IF(ISBLANK(OFFSET('9. METAS'!$W$20,INT((ROW()-14)/2),0)),"",OFFSET('9. METAS'!$W$20,INT((ROW()-14)/2),0)))</f>
        <v>181</v>
      </c>
      <c r="M158" s="632">
        <f ca="1">IF(MOD(ROW()-13,2)=0,IF(ISBLANK(OFFSET(#REF!,INT((ROW()-13)/2),0)),"",OFFSET(#REF!,INT((ROW()-13)/2),0)),IF(ISBLANK(OFFSET('9. METAS'!$X$20,INT((ROW()-14)/2),0)),"",OFFSET('9. METAS'!$X$20,INT((ROW()-14)/2),0)))</f>
        <v>2</v>
      </c>
      <c r="N158" s="685"/>
      <c r="O158" s="689"/>
      <c r="P158" s="691"/>
      <c r="Q158" s="83"/>
      <c r="R158" s="83"/>
      <c r="S158" s="83"/>
      <c r="T158" s="83"/>
      <c r="U158" s="83"/>
      <c r="V158" s="83"/>
      <c r="W158" s="83"/>
      <c r="X158" s="83"/>
      <c r="Y158" s="83"/>
      <c r="Z158" s="83"/>
    </row>
    <row r="159" spans="1:26" ht="15.75" customHeight="1">
      <c r="A159" s="83"/>
      <c r="B159" s="83"/>
      <c r="C159" s="641" t="str">
        <f ca="1">IF(ISBLANK(OFFSET('5. Pp (3 años)'!$C$46,INT((ROW()-13)/2),0)),"",OFFSET('5. Pp (3 años)'!$C$46,INT((ROW()-13)/2),0))</f>
        <v>Actividad</v>
      </c>
      <c r="D159" s="643" t="str">
        <f ca="1">IF(ISBLANK(OFFSET('5. Pp (3 años)'!$D$46,INT((ROW()-13)/2),0)),"",OFFSET('5. Pp (3 años)'!$D$46,INT((ROW()-13)/2),0))</f>
        <v>3.1.1.1.14.3 Elaboración de los Instrumentos para control y consulta del Archivo Municipal.</v>
      </c>
      <c r="E159" s="643" t="str">
        <f ca="1">IF(ISBLANK(OFFSET('5. Pp (3 años)'!$E$46,INT((ROW()-13)/2),0)),"",OFFSET('5. Pp (3 años)'!$E$46,INT((ROW()-13)/2),0))</f>
        <v xml:space="preserve">PICCE: Porcentaje de instrumentos de control y consulta elaborados </v>
      </c>
      <c r="F159" s="645" t="str">
        <f ca="1">IF(ISBLANK(OFFSET('5. Pp (3 años)'!$K$46,INT((ROW()-13)/2),0)),"",OFFSET('5. Pp (3 años)'!$K$46,INT((ROW()-13)/2),0))</f>
        <v>Ascendente</v>
      </c>
      <c r="G159" s="646" t="str">
        <f ca="1">IF(ISBLANK(OFFSET('5. Pp (3 años)'!$H$46,INT((ROW()-13)/2),0)),"",OFFSET('5. Pp (3 años)'!$H$46,INT((ROW()-13)/2),0))</f>
        <v>Trimestral</v>
      </c>
      <c r="H159" s="648">
        <f ca="1">IF(ISBLANK(OFFSET('9. METAS'!$L$20,INT((ROW()-13)/2),0)),"",OFFSET('9. METAS'!$L$20,INT((ROW()-13)/2),0))</f>
        <v>600</v>
      </c>
      <c r="I159" s="852"/>
      <c r="J159" s="630" t="e">
        <f ca="1">IF(MOD(ROW()-13,2)=0,IF(ISBLANK(OFFSET(#REF!,INT((ROW()-13)/2),0)),"",OFFSET(#REF!,INT((ROW()-13)/2),0)),IF(ISBLANK(OFFSET('9. METAS'!$U$20,INT((ROW()-14)/2),0)),"",OFFSET('9. METAS'!$U$20,INT((ROW()-14)/2),0)))</f>
        <v>#REF!</v>
      </c>
      <c r="K159" s="631" t="e">
        <f ca="1">IF(MOD(ROW()-13,2)=0,IF(ISBLANK(OFFSET(#REF!,INT((ROW()-13)/2),0)),"",OFFSET(#REF!,INT((ROW()-13)/2),0)),IF(ISBLANK(OFFSET('9. METAS'!$V$20,INT((ROW()-14)/2),0)),"",OFFSET('9. METAS'!$V$20,INT((ROW()-14)/2),0)))</f>
        <v>#REF!</v>
      </c>
      <c r="L159" s="631" t="e">
        <f ca="1">IF(MOD(ROW()-13,2)=0,IF(ISBLANK(OFFSET(#REF!,INT((ROW()-13)/2),0)),"",OFFSET(#REF!,INT((ROW()-13)/2),0)),IF(ISBLANK(OFFSET('9. METAS'!$W$20,INT((ROW()-14)/2),0)),"",OFFSET('9. METAS'!$W$20,INT((ROW()-14)/2),0)))</f>
        <v>#REF!</v>
      </c>
      <c r="M159" s="632" t="e">
        <f ca="1">IF(MOD(ROW()-13,2)=0,IF(ISBLANK(OFFSET(#REF!,INT((ROW()-13)/2),0)),"",OFFSET(#REF!,INT((ROW()-13)/2),0)),IF(ISBLANK(OFFSET('9. METAS'!$X$20,INT((ROW()-14)/2),0)),"",OFFSET('9. METAS'!$X$20,INT((ROW()-14)/2),0)))</f>
        <v>#REF!</v>
      </c>
      <c r="N159" s="684" t="str">
        <f ca="1">IFERROR(J159/J160,"ND")</f>
        <v>ND</v>
      </c>
      <c r="O159" s="688" t="str">
        <f ca="1">IFERROR(((J159)/H159),"ND")</f>
        <v>ND</v>
      </c>
      <c r="P159" s="847"/>
      <c r="Q159" s="83"/>
      <c r="R159" s="83"/>
      <c r="S159" s="83"/>
      <c r="T159" s="83"/>
      <c r="U159" s="83"/>
      <c r="V159" s="83"/>
      <c r="W159" s="83"/>
      <c r="X159" s="83"/>
      <c r="Y159" s="83"/>
      <c r="Z159" s="83"/>
    </row>
    <row r="160" spans="1:26" ht="15.75" customHeight="1">
      <c r="A160" s="83"/>
      <c r="B160" s="83"/>
      <c r="C160" s="642"/>
      <c r="D160" s="644"/>
      <c r="E160" s="644"/>
      <c r="F160" s="644"/>
      <c r="G160" s="647"/>
      <c r="H160" s="649"/>
      <c r="I160" s="651"/>
      <c r="J160" s="630">
        <f ca="1">IF(MOD(ROW()-13,2)=0,IF(ISBLANK(OFFSET(#REF!,INT((ROW()-13)/2),0)),"",OFFSET(#REF!,INT((ROW()-13)/2),0)),IF(ISBLANK(OFFSET('9. METAS'!$U$20,INT((ROW()-14)/2),0)),"",OFFSET('9. METAS'!$U$20,INT((ROW()-14)/2),0)))</f>
        <v>150</v>
      </c>
      <c r="K160" s="631">
        <f ca="1">IF(MOD(ROW()-13,2)=0,IF(ISBLANK(OFFSET(#REF!,INT((ROW()-13)/2),0)),"",OFFSET(#REF!,INT((ROW()-13)/2),0)),IF(ISBLANK(OFFSET('9. METAS'!$V$20,INT((ROW()-14)/2),0)),"",OFFSET('9. METAS'!$V$20,INT((ROW()-14)/2),0)))</f>
        <v>150</v>
      </c>
      <c r="L160" s="631">
        <f ca="1">IF(MOD(ROW()-13,2)=0,IF(ISBLANK(OFFSET(#REF!,INT((ROW()-13)/2),0)),"",OFFSET(#REF!,INT((ROW()-13)/2),0)),IF(ISBLANK(OFFSET('9. METAS'!$W$20,INT((ROW()-14)/2),0)),"",OFFSET('9. METAS'!$W$20,INT((ROW()-14)/2),0)))</f>
        <v>150</v>
      </c>
      <c r="M160" s="632">
        <f ca="1">IF(MOD(ROW()-13,2)=0,IF(ISBLANK(OFFSET(#REF!,INT((ROW()-13)/2),0)),"",OFFSET(#REF!,INT((ROW()-13)/2),0)),IF(ISBLANK(OFFSET('9. METAS'!$X$20,INT((ROW()-14)/2),0)),"",OFFSET('9. METAS'!$X$20,INT((ROW()-14)/2),0)))</f>
        <v>150</v>
      </c>
      <c r="N160" s="685"/>
      <c r="O160" s="689"/>
      <c r="P160" s="691"/>
      <c r="Q160" s="83"/>
      <c r="R160" s="83"/>
      <c r="S160" s="83"/>
      <c r="T160" s="83"/>
      <c r="U160" s="83"/>
      <c r="V160" s="83"/>
      <c r="W160" s="83"/>
      <c r="X160" s="83"/>
      <c r="Y160" s="83"/>
      <c r="Z160" s="83"/>
    </row>
    <row r="161" spans="1:26" ht="15.75" customHeight="1">
      <c r="A161" s="83"/>
      <c r="B161" s="83"/>
      <c r="C161" s="641" t="str">
        <f ca="1">IF(ISBLANK(OFFSET('5. Pp (3 años)'!$C$46,INT((ROW()-13)/2),0)),"",OFFSET('5. Pp (3 años)'!$C$46,INT((ROW()-13)/2),0))</f>
        <v>Actividad</v>
      </c>
      <c r="D161" s="643" t="str">
        <f ca="1">IF(ISBLANK(OFFSET('5. Pp (3 años)'!$D$46,INT((ROW()-13)/2),0)),"",OFFSET('5. Pp (3 años)'!$D$46,INT((ROW()-13)/2),0))</f>
        <v>3.1.1.1.14.4 Capacitaciónes desarrolladas a las unidades administravias en materia de gestión documental y administración de los archivos.</v>
      </c>
      <c r="E161" s="643" t="str">
        <f ca="1">IF(ISBLANK(OFFSET('5. Pp (3 años)'!$E$46,INT((ROW()-13)/2),0)),"",OFFSET('5. Pp (3 años)'!$E$46,INT((ROW()-13)/2),0))</f>
        <v>PAMAT: Porcentaje de capacitaciones en materia de archivo de tramite.</v>
      </c>
      <c r="F161" s="645" t="str">
        <f ca="1">IF(ISBLANK(OFFSET('5. Pp (3 años)'!$K$46,INT((ROW()-13)/2),0)),"",OFFSET('5. Pp (3 años)'!$K$46,INT((ROW()-13)/2),0))</f>
        <v>Ascendente</v>
      </c>
      <c r="G161" s="646" t="str">
        <f ca="1">IF(ISBLANK(OFFSET('5. Pp (3 años)'!$H$46,INT((ROW()-13)/2),0)),"",OFFSET('5. Pp (3 años)'!$H$46,INT((ROW()-13)/2),0))</f>
        <v>Trimestral</v>
      </c>
      <c r="H161" s="648">
        <f ca="1">IF(ISBLANK(OFFSET('9. METAS'!$L$20,INT((ROW()-13)/2),0)),"",OFFSET('9. METAS'!$L$20,INT((ROW()-13)/2),0))</f>
        <v>200</v>
      </c>
      <c r="I161" s="852"/>
      <c r="J161" s="630" t="e">
        <f ca="1">IF(MOD(ROW()-13,2)=0,IF(ISBLANK(OFFSET(#REF!,INT((ROW()-13)/2),0)),"",OFFSET(#REF!,INT((ROW()-13)/2),0)),IF(ISBLANK(OFFSET('9. METAS'!$U$20,INT((ROW()-14)/2),0)),"",OFFSET('9. METAS'!$U$20,INT((ROW()-14)/2),0)))</f>
        <v>#REF!</v>
      </c>
      <c r="K161" s="631" t="e">
        <f ca="1">IF(MOD(ROW()-13,2)=0,IF(ISBLANK(OFFSET(#REF!,INT((ROW()-13)/2),0)),"",OFFSET(#REF!,INT((ROW()-13)/2),0)),IF(ISBLANK(OFFSET('9. METAS'!$V$20,INT((ROW()-14)/2),0)),"",OFFSET('9. METAS'!$V$20,INT((ROW()-14)/2),0)))</f>
        <v>#REF!</v>
      </c>
      <c r="L161" s="631" t="e">
        <f ca="1">IF(MOD(ROW()-13,2)=0,IF(ISBLANK(OFFSET(#REF!,INT((ROW()-13)/2),0)),"",OFFSET(#REF!,INT((ROW()-13)/2),0)),IF(ISBLANK(OFFSET('9. METAS'!$W$20,INT((ROW()-14)/2),0)),"",OFFSET('9. METAS'!$W$20,INT((ROW()-14)/2),0)))</f>
        <v>#REF!</v>
      </c>
      <c r="M161" s="632" t="e">
        <f ca="1">IF(MOD(ROW()-13,2)=0,IF(ISBLANK(OFFSET(#REF!,INT((ROW()-13)/2),0)),"",OFFSET(#REF!,INT((ROW()-13)/2),0)),IF(ISBLANK(OFFSET('9. METAS'!$X$20,INT((ROW()-14)/2),0)),"",OFFSET('9. METAS'!$X$20,INT((ROW()-14)/2),0)))</f>
        <v>#REF!</v>
      </c>
      <c r="N161" s="684" t="str">
        <f ca="1">IFERROR(J161/J162,"ND")</f>
        <v>ND</v>
      </c>
      <c r="O161" s="688" t="str">
        <f ca="1">IFERROR(((J161)/H161),"ND")</f>
        <v>ND</v>
      </c>
      <c r="P161" s="847"/>
      <c r="Q161" s="83"/>
      <c r="R161" s="83"/>
      <c r="S161" s="83"/>
      <c r="T161" s="83"/>
      <c r="U161" s="83"/>
      <c r="V161" s="83"/>
      <c r="W161" s="83"/>
      <c r="X161" s="83"/>
      <c r="Y161" s="83"/>
      <c r="Z161" s="83"/>
    </row>
    <row r="162" spans="1:26" ht="15.75" customHeight="1">
      <c r="A162" s="83"/>
      <c r="B162" s="83"/>
      <c r="C162" s="642"/>
      <c r="D162" s="644"/>
      <c r="E162" s="644"/>
      <c r="F162" s="644"/>
      <c r="G162" s="647"/>
      <c r="H162" s="649"/>
      <c r="I162" s="651"/>
      <c r="J162" s="630">
        <f ca="1">IF(MOD(ROW()-13,2)=0,IF(ISBLANK(OFFSET(#REF!,INT((ROW()-13)/2),0)),"",OFFSET(#REF!,INT((ROW()-13)/2),0)),IF(ISBLANK(OFFSET('9. METAS'!$U$20,INT((ROW()-14)/2),0)),"",OFFSET('9. METAS'!$U$20,INT((ROW()-14)/2),0)))</f>
        <v>50</v>
      </c>
      <c r="K162" s="631">
        <f ca="1">IF(MOD(ROW()-13,2)=0,IF(ISBLANK(OFFSET(#REF!,INT((ROW()-13)/2),0)),"",OFFSET(#REF!,INT((ROW()-13)/2),0)),IF(ISBLANK(OFFSET('9. METAS'!$V$20,INT((ROW()-14)/2),0)),"",OFFSET('9. METAS'!$V$20,INT((ROW()-14)/2),0)))</f>
        <v>50</v>
      </c>
      <c r="L162" s="631">
        <f ca="1">IF(MOD(ROW()-13,2)=0,IF(ISBLANK(OFFSET(#REF!,INT((ROW()-13)/2),0)),"",OFFSET(#REF!,INT((ROW()-13)/2),0)),IF(ISBLANK(OFFSET('9. METAS'!$W$20,INT((ROW()-14)/2),0)),"",OFFSET('9. METAS'!$W$20,INT((ROW()-14)/2),0)))</f>
        <v>50</v>
      </c>
      <c r="M162" s="632">
        <f ca="1">IF(MOD(ROW()-13,2)=0,IF(ISBLANK(OFFSET(#REF!,INT((ROW()-13)/2),0)),"",OFFSET(#REF!,INT((ROW()-13)/2),0)),IF(ISBLANK(OFFSET('9. METAS'!$X$20,INT((ROW()-14)/2),0)),"",OFFSET('9. METAS'!$X$20,INT((ROW()-14)/2),0)))</f>
        <v>50</v>
      </c>
      <c r="N162" s="685"/>
      <c r="O162" s="689"/>
      <c r="P162" s="691"/>
      <c r="Q162" s="83"/>
      <c r="R162" s="83"/>
      <c r="S162" s="83"/>
      <c r="T162" s="83"/>
      <c r="U162" s="83"/>
      <c r="V162" s="83"/>
      <c r="W162" s="83"/>
      <c r="X162" s="83"/>
      <c r="Y162" s="83"/>
      <c r="Z162" s="83"/>
    </row>
    <row r="163" spans="1:26" ht="15.75" customHeight="1">
      <c r="A163" s="83"/>
      <c r="B163" s="83"/>
      <c r="C163" s="641" t="str">
        <f ca="1">IF(ISBLANK(OFFSET('5. Pp (3 años)'!$C$46,INT((ROW()-13)/2),0)),"",OFFSET('5. Pp (3 años)'!$C$46,INT((ROW()-13)/2),0))</f>
        <v>Actividad</v>
      </c>
      <c r="D163" s="643" t="str">
        <f ca="1">IF(ISBLANK(OFFSET('5. Pp (3 años)'!$D$46,INT((ROW()-13)/2),0)),"",OFFSET('5. Pp (3 años)'!$D$46,INT((ROW()-13)/2),0))</f>
        <v>3.1.1.1.14.5 Eliminación de Documentos de apoyo informativo.</v>
      </c>
      <c r="E163" s="643" t="str">
        <f ca="1">IF(ISBLANK(OFFSET('5. Pp (3 años)'!$E$46,INT((ROW()-13)/2),0)),"",OFFSET('5. Pp (3 años)'!$E$46,INT((ROW()-13)/2),0))</f>
        <v>PEDAI: Porcentaje de eliminación de Documentos de Apoyo informativo.</v>
      </c>
      <c r="F163" s="645" t="str">
        <f ca="1">IF(ISBLANK(OFFSET('5. Pp (3 años)'!$K$46,INT((ROW()-13)/2),0)),"",OFFSET('5. Pp (3 años)'!$K$46,INT((ROW()-13)/2),0))</f>
        <v>Ascendente</v>
      </c>
      <c r="G163" s="646" t="str">
        <f ca="1">IF(ISBLANK(OFFSET('5. Pp (3 años)'!$H$46,INT((ROW()-13)/2),0)),"",OFFSET('5. Pp (3 años)'!$H$46,INT((ROW()-13)/2),0))</f>
        <v>Trimestral</v>
      </c>
      <c r="H163" s="648">
        <f ca="1">IF(ISBLANK(OFFSET('9. METAS'!$L$20,INT((ROW()-13)/2),0)),"",OFFSET('9. METAS'!$L$20,INT((ROW()-13)/2),0))</f>
        <v>40</v>
      </c>
      <c r="I163" s="852"/>
      <c r="J163" s="630" t="e">
        <f ca="1">IF(MOD(ROW()-13,2)=0,IF(ISBLANK(OFFSET(#REF!,INT((ROW()-13)/2),0)),"",OFFSET(#REF!,INT((ROW()-13)/2),0)),IF(ISBLANK(OFFSET('9. METAS'!$U$20,INT((ROW()-14)/2),0)),"",OFFSET('9. METAS'!$U$20,INT((ROW()-14)/2),0)))</f>
        <v>#REF!</v>
      </c>
      <c r="K163" s="631" t="e">
        <f ca="1">IF(MOD(ROW()-13,2)=0,IF(ISBLANK(OFFSET(#REF!,INT((ROW()-13)/2),0)),"",OFFSET(#REF!,INT((ROW()-13)/2),0)),IF(ISBLANK(OFFSET('9. METAS'!$V$20,INT((ROW()-14)/2),0)),"",OFFSET('9. METAS'!$V$20,INT((ROW()-14)/2),0)))</f>
        <v>#REF!</v>
      </c>
      <c r="L163" s="631" t="e">
        <f ca="1">IF(MOD(ROW()-13,2)=0,IF(ISBLANK(OFFSET(#REF!,INT((ROW()-13)/2),0)),"",OFFSET(#REF!,INT((ROW()-13)/2),0)),IF(ISBLANK(OFFSET('9. METAS'!$W$20,INT((ROW()-14)/2),0)),"",OFFSET('9. METAS'!$W$20,INT((ROW()-14)/2),0)))</f>
        <v>#REF!</v>
      </c>
      <c r="M163" s="632" t="e">
        <f ca="1">IF(MOD(ROW()-13,2)=0,IF(ISBLANK(OFFSET(#REF!,INT((ROW()-13)/2),0)),"",OFFSET(#REF!,INT((ROW()-13)/2),0)),IF(ISBLANK(OFFSET('9. METAS'!$X$20,INT((ROW()-14)/2),0)),"",OFFSET('9. METAS'!$X$20,INT((ROW()-14)/2),0)))</f>
        <v>#REF!</v>
      </c>
      <c r="N163" s="684" t="str">
        <f ca="1">IFERROR(J163/J164,"ND")</f>
        <v>ND</v>
      </c>
      <c r="O163" s="688" t="str">
        <f ca="1">IFERROR(((J163)/H163),"ND")</f>
        <v>ND</v>
      </c>
      <c r="P163" s="847"/>
      <c r="Q163" s="83"/>
      <c r="R163" s="83"/>
      <c r="S163" s="83"/>
      <c r="T163" s="83"/>
      <c r="U163" s="83"/>
      <c r="V163" s="83"/>
      <c r="W163" s="83"/>
      <c r="X163" s="83"/>
      <c r="Y163" s="83"/>
      <c r="Z163" s="83"/>
    </row>
    <row r="164" spans="1:26" ht="15.75" customHeight="1">
      <c r="A164" s="83"/>
      <c r="B164" s="83"/>
      <c r="C164" s="642"/>
      <c r="D164" s="644"/>
      <c r="E164" s="644"/>
      <c r="F164" s="644"/>
      <c r="G164" s="647"/>
      <c r="H164" s="649"/>
      <c r="I164" s="651"/>
      <c r="J164" s="630">
        <f ca="1">IF(MOD(ROW()-13,2)=0,IF(ISBLANK(OFFSET(#REF!,INT((ROW()-13)/2),0)),"",OFFSET(#REF!,INT((ROW()-13)/2),0)),IF(ISBLANK(OFFSET('9. METAS'!$U$20,INT((ROW()-14)/2),0)),"",OFFSET('9. METAS'!$U$20,INT((ROW()-14)/2),0)))</f>
        <v>10</v>
      </c>
      <c r="K164" s="631">
        <f ca="1">IF(MOD(ROW()-13,2)=0,IF(ISBLANK(OFFSET(#REF!,INT((ROW()-13)/2),0)),"",OFFSET(#REF!,INT((ROW()-13)/2),0)),IF(ISBLANK(OFFSET('9. METAS'!$V$20,INT((ROW()-14)/2),0)),"",OFFSET('9. METAS'!$V$20,INT((ROW()-14)/2),0)))</f>
        <v>10</v>
      </c>
      <c r="L164" s="631">
        <f ca="1">IF(MOD(ROW()-13,2)=0,IF(ISBLANK(OFFSET(#REF!,INT((ROW()-13)/2),0)),"",OFFSET(#REF!,INT((ROW()-13)/2),0)),IF(ISBLANK(OFFSET('9. METAS'!$W$20,INT((ROW()-14)/2),0)),"",OFFSET('9. METAS'!$W$20,INT((ROW()-14)/2),0)))</f>
        <v>10</v>
      </c>
      <c r="M164" s="632">
        <f ca="1">IF(MOD(ROW()-13,2)=0,IF(ISBLANK(OFFSET(#REF!,INT((ROW()-13)/2),0)),"",OFFSET(#REF!,INT((ROW()-13)/2),0)),IF(ISBLANK(OFFSET('9. METAS'!$X$20,INT((ROW()-14)/2),0)),"",OFFSET('9. METAS'!$X$20,INT((ROW()-14)/2),0)))</f>
        <v>10</v>
      </c>
      <c r="N164" s="685"/>
      <c r="O164" s="689"/>
      <c r="P164" s="691"/>
      <c r="Q164" s="83"/>
      <c r="R164" s="83"/>
      <c r="S164" s="83"/>
      <c r="T164" s="83"/>
      <c r="U164" s="83"/>
      <c r="V164" s="83"/>
      <c r="W164" s="83"/>
      <c r="X164" s="83"/>
      <c r="Y164" s="83"/>
      <c r="Z164" s="83"/>
    </row>
    <row r="165" spans="1:26" ht="15.75" customHeight="1">
      <c r="A165" s="83"/>
      <c r="B165" s="83"/>
      <c r="C165" s="641" t="str">
        <f ca="1">IF(ISBLANK(OFFSET('5. Pp (3 años)'!$C$46,INT((ROW()-13)/2),0)),"",OFFSET('5. Pp (3 años)'!$C$46,INT((ROW()-13)/2),0))</f>
        <v>Actividad</v>
      </c>
      <c r="D165" s="643" t="str">
        <f ca="1">IF(ISBLANK(OFFSET('5. Pp (3 años)'!$D$46,INT((ROW()-13)/2),0)),"",OFFSET('5. Pp (3 años)'!$D$46,INT((ROW()-13)/2),0))</f>
        <v>3.1.1.1.14.6 Visitas agendadas a las unidades administrativas para el proceso de baja documental.</v>
      </c>
      <c r="E165" s="643" t="str">
        <f ca="1">IF(ISBLANK(OFFSET('5. Pp (3 años)'!$E$46,INT((ROW()-13)/2),0)),"",OFFSET('5. Pp (3 años)'!$E$46,INT((ROW()-13)/2),0))</f>
        <v>PVAUAPBD: Porcentaje de visitas agendadas a las unidades administrativas para el proceso de baja documental.</v>
      </c>
      <c r="F165" s="645" t="str">
        <f ca="1">IF(ISBLANK(OFFSET('5. Pp (3 años)'!$K$46,INT((ROW()-13)/2),0)),"",OFFSET('5. Pp (3 años)'!$K$46,INT((ROW()-13)/2),0))</f>
        <v>Ascendente</v>
      </c>
      <c r="G165" s="646" t="str">
        <f ca="1">IF(ISBLANK(OFFSET('5. Pp (3 años)'!$H$46,INT((ROW()-13)/2),0)),"",OFFSET('5. Pp (3 años)'!$H$46,INT((ROW()-13)/2),0))</f>
        <v>Trimestral</v>
      </c>
      <c r="H165" s="648">
        <f ca="1">IF(ISBLANK(OFFSET('9. METAS'!$L$20,INT((ROW()-13)/2),0)),"",OFFSET('9. METAS'!$L$20,INT((ROW()-13)/2),0))</f>
        <v>5</v>
      </c>
      <c r="I165" s="852"/>
      <c r="J165" s="630" t="e">
        <f ca="1">IF(MOD(ROW()-13,2)=0,IF(ISBLANK(OFFSET(#REF!,INT((ROW()-13)/2),0)),"",OFFSET(#REF!,INT((ROW()-13)/2),0)),IF(ISBLANK(OFFSET('9. METAS'!$U$20,INT((ROW()-14)/2),0)),"",OFFSET('9. METAS'!$U$20,INT((ROW()-14)/2),0)))</f>
        <v>#REF!</v>
      </c>
      <c r="K165" s="631" t="e">
        <f ca="1">IF(MOD(ROW()-13,2)=0,IF(ISBLANK(OFFSET(#REF!,INT((ROW()-13)/2),0)),"",OFFSET(#REF!,INT((ROW()-13)/2),0)),IF(ISBLANK(OFFSET('9. METAS'!$V$20,INT((ROW()-14)/2),0)),"",OFFSET('9. METAS'!$V$20,INT((ROW()-14)/2),0)))</f>
        <v>#REF!</v>
      </c>
      <c r="L165" s="631" t="e">
        <f ca="1">IF(MOD(ROW()-13,2)=0,IF(ISBLANK(OFFSET(#REF!,INT((ROW()-13)/2),0)),"",OFFSET(#REF!,INT((ROW()-13)/2),0)),IF(ISBLANK(OFFSET('9. METAS'!$W$20,INT((ROW()-14)/2),0)),"",OFFSET('9. METAS'!$W$20,INT((ROW()-14)/2),0)))</f>
        <v>#REF!</v>
      </c>
      <c r="M165" s="632" t="e">
        <f ca="1">IF(MOD(ROW()-13,2)=0,IF(ISBLANK(OFFSET(#REF!,INT((ROW()-13)/2),0)),"",OFFSET(#REF!,INT((ROW()-13)/2),0)),IF(ISBLANK(OFFSET('9. METAS'!$X$20,INT((ROW()-14)/2),0)),"",OFFSET('9. METAS'!$X$20,INT((ROW()-14)/2),0)))</f>
        <v>#REF!</v>
      </c>
      <c r="N165" s="684" t="str">
        <f ca="1">IFERROR(J165/J166,"ND")</f>
        <v>ND</v>
      </c>
      <c r="O165" s="688" t="str">
        <f ca="1">IFERROR(((J165)/H165),"ND")</f>
        <v>ND</v>
      </c>
      <c r="P165" s="847"/>
      <c r="Q165" s="83"/>
      <c r="R165" s="83"/>
      <c r="S165" s="83"/>
      <c r="T165" s="83"/>
      <c r="U165" s="83"/>
      <c r="V165" s="83"/>
      <c r="W165" s="83"/>
      <c r="X165" s="83"/>
      <c r="Y165" s="83"/>
      <c r="Z165" s="83"/>
    </row>
    <row r="166" spans="1:26" ht="15.75" customHeight="1">
      <c r="A166" s="83"/>
      <c r="B166" s="83"/>
      <c r="C166" s="642"/>
      <c r="D166" s="644"/>
      <c r="E166" s="644"/>
      <c r="F166" s="644"/>
      <c r="G166" s="647"/>
      <c r="H166" s="649"/>
      <c r="I166" s="651"/>
      <c r="J166" s="630">
        <f ca="1">IF(MOD(ROW()-13,2)=0,IF(ISBLANK(OFFSET(#REF!,INT((ROW()-13)/2),0)),"",OFFSET(#REF!,INT((ROW()-13)/2),0)),IF(ISBLANK(OFFSET('9. METAS'!$U$20,INT((ROW()-14)/2),0)),"",OFFSET('9. METAS'!$U$20,INT((ROW()-14)/2),0)))</f>
        <v>1</v>
      </c>
      <c r="K166" s="631">
        <f ca="1">IF(MOD(ROW()-13,2)=0,IF(ISBLANK(OFFSET(#REF!,INT((ROW()-13)/2),0)),"",OFFSET(#REF!,INT((ROW()-13)/2),0)),IF(ISBLANK(OFFSET('9. METAS'!$V$20,INT((ROW()-14)/2),0)),"",OFFSET('9. METAS'!$V$20,INT((ROW()-14)/2),0)))</f>
        <v>2</v>
      </c>
      <c r="L166" s="631">
        <f ca="1">IF(MOD(ROW()-13,2)=0,IF(ISBLANK(OFFSET(#REF!,INT((ROW()-13)/2),0)),"",OFFSET(#REF!,INT((ROW()-13)/2),0)),IF(ISBLANK(OFFSET('9. METAS'!$W$20,INT((ROW()-14)/2),0)),"",OFFSET('9. METAS'!$W$20,INT((ROW()-14)/2),0)))</f>
        <v>1</v>
      </c>
      <c r="M166" s="632">
        <f ca="1">IF(MOD(ROW()-13,2)=0,IF(ISBLANK(OFFSET(#REF!,INT((ROW()-13)/2),0)),"",OFFSET(#REF!,INT((ROW()-13)/2),0)),IF(ISBLANK(OFFSET('9. METAS'!$X$20,INT((ROW()-14)/2),0)),"",OFFSET('9. METAS'!$X$20,INT((ROW()-14)/2),0)))</f>
        <v>1</v>
      </c>
      <c r="N166" s="685"/>
      <c r="O166" s="689"/>
      <c r="P166" s="691"/>
      <c r="Q166" s="83"/>
      <c r="R166" s="83"/>
      <c r="S166" s="83"/>
      <c r="T166" s="83"/>
      <c r="U166" s="83"/>
      <c r="V166" s="83"/>
      <c r="W166" s="83"/>
      <c r="X166" s="83"/>
      <c r="Y166" s="83"/>
      <c r="Z166" s="83"/>
    </row>
    <row r="167" spans="1:26" ht="15.75" customHeight="1">
      <c r="A167" s="83"/>
      <c r="B167" s="83"/>
      <c r="C167" s="641" t="str">
        <f ca="1">IF(ISBLANK(OFFSET('5. Pp (3 años)'!$C$46,INT((ROW()-13)/2),0)),"",OFFSET('5. Pp (3 años)'!$C$46,INT((ROW()-13)/2),0))</f>
        <v>Actividad</v>
      </c>
      <c r="D167" s="643" t="str">
        <f ca="1">IF(ISBLANK(OFFSET('5. Pp (3 años)'!$D$46,INT((ROW()-13)/2),0)),"",OFFSET('5. Pp (3 años)'!$D$46,INT((ROW()-13)/2),0))</f>
        <v>3.1.1.1.14.7 Total de Bajas documentales concluidas (Actas de baja documental)</v>
      </c>
      <c r="E167" s="643" t="str">
        <f ca="1">IF(ISBLANK(OFFSET('5. Pp (3 años)'!$E$46,INT((ROW()-13)/2),0)),"",OFFSET('5. Pp (3 años)'!$E$46,INT((ROW()-13)/2),0))</f>
        <v>PTBDC: Porcentaje de Total de Bajas documentales concluidas (Actas de baja documental).</v>
      </c>
      <c r="F167" s="645" t="str">
        <f ca="1">IF(ISBLANK(OFFSET('5. Pp (3 años)'!$K$46,INT((ROW()-13)/2),0)),"",OFFSET('5. Pp (3 años)'!$K$46,INT((ROW()-13)/2),0))</f>
        <v>Ascendente</v>
      </c>
      <c r="G167" s="646" t="str">
        <f ca="1">IF(ISBLANK(OFFSET('5. Pp (3 años)'!$H$46,INT((ROW()-13)/2),0)),"",OFFSET('5. Pp (3 años)'!$H$46,INT((ROW()-13)/2),0))</f>
        <v>Trimestral</v>
      </c>
      <c r="H167" s="648">
        <f ca="1">IF(ISBLANK(OFFSET('9. METAS'!$L$20,INT((ROW()-13)/2),0)),"",OFFSET('9. METAS'!$L$20,INT((ROW()-13)/2),0))</f>
        <v>120</v>
      </c>
      <c r="I167" s="852"/>
      <c r="J167" s="630" t="e">
        <f ca="1">IF(MOD(ROW()-13,2)=0,IF(ISBLANK(OFFSET(#REF!,INT((ROW()-13)/2),0)),"",OFFSET(#REF!,INT((ROW()-13)/2),0)),IF(ISBLANK(OFFSET('9. METAS'!$U$20,INT((ROW()-14)/2),0)),"",OFFSET('9. METAS'!$U$20,INT((ROW()-14)/2),0)))</f>
        <v>#REF!</v>
      </c>
      <c r="K167" s="631" t="e">
        <f ca="1">IF(MOD(ROW()-13,2)=0,IF(ISBLANK(OFFSET(#REF!,INT((ROW()-13)/2),0)),"",OFFSET(#REF!,INT((ROW()-13)/2),0)),IF(ISBLANK(OFFSET('9. METAS'!$V$20,INT((ROW()-14)/2),0)),"",OFFSET('9. METAS'!$V$20,INT((ROW()-14)/2),0)))</f>
        <v>#REF!</v>
      </c>
      <c r="L167" s="631" t="e">
        <f ca="1">IF(MOD(ROW()-13,2)=0,IF(ISBLANK(OFFSET(#REF!,INT((ROW()-13)/2),0)),"",OFFSET(#REF!,INT((ROW()-13)/2),0)),IF(ISBLANK(OFFSET('9. METAS'!$W$20,INT((ROW()-14)/2),0)),"",OFFSET('9. METAS'!$W$20,INT((ROW()-14)/2),0)))</f>
        <v>#REF!</v>
      </c>
      <c r="M167" s="632" t="e">
        <f ca="1">IF(MOD(ROW()-13,2)=0,IF(ISBLANK(OFFSET(#REF!,INT((ROW()-13)/2),0)),"",OFFSET(#REF!,INT((ROW()-13)/2),0)),IF(ISBLANK(OFFSET('9. METAS'!$X$20,INT((ROW()-14)/2),0)),"",OFFSET('9. METAS'!$X$20,INT((ROW()-14)/2),0)))</f>
        <v>#REF!</v>
      </c>
      <c r="N167" s="684" t="str">
        <f ca="1">IFERROR(J167/J168,"ND")</f>
        <v>ND</v>
      </c>
      <c r="O167" s="688" t="str">
        <f ca="1">IFERROR(((J167)/H167),"ND")</f>
        <v>ND</v>
      </c>
      <c r="P167" s="847"/>
      <c r="Q167" s="83"/>
      <c r="R167" s="83"/>
      <c r="S167" s="83"/>
      <c r="T167" s="83"/>
      <c r="U167" s="83"/>
      <c r="V167" s="83"/>
      <c r="W167" s="83"/>
      <c r="X167" s="83"/>
      <c r="Y167" s="83"/>
      <c r="Z167" s="83"/>
    </row>
    <row r="168" spans="1:26" ht="15.75" customHeight="1">
      <c r="A168" s="83"/>
      <c r="B168" s="83"/>
      <c r="C168" s="642"/>
      <c r="D168" s="644"/>
      <c r="E168" s="644"/>
      <c r="F168" s="644"/>
      <c r="G168" s="647"/>
      <c r="H168" s="649"/>
      <c r="I168" s="651"/>
      <c r="J168" s="630">
        <f ca="1">IF(MOD(ROW()-13,2)=0,IF(ISBLANK(OFFSET(#REF!,INT((ROW()-13)/2),0)),"",OFFSET(#REF!,INT((ROW()-13)/2),0)),IF(ISBLANK(OFFSET('9. METAS'!$U$20,INT((ROW()-14)/2),0)),"",OFFSET('9. METAS'!$U$20,INT((ROW()-14)/2),0)))</f>
        <v>30</v>
      </c>
      <c r="K168" s="631">
        <f ca="1">IF(MOD(ROW()-13,2)=0,IF(ISBLANK(OFFSET(#REF!,INT((ROW()-13)/2),0)),"",OFFSET(#REF!,INT((ROW()-13)/2),0)),IF(ISBLANK(OFFSET('9. METAS'!$V$20,INT((ROW()-14)/2),0)),"",OFFSET('9. METAS'!$V$20,INT((ROW()-14)/2),0)))</f>
        <v>30</v>
      </c>
      <c r="L168" s="631">
        <f ca="1">IF(MOD(ROW()-13,2)=0,IF(ISBLANK(OFFSET(#REF!,INT((ROW()-13)/2),0)),"",OFFSET(#REF!,INT((ROW()-13)/2),0)),IF(ISBLANK(OFFSET('9. METAS'!$W$20,INT((ROW()-14)/2),0)),"",OFFSET('9. METAS'!$W$20,INT((ROW()-14)/2),0)))</f>
        <v>30</v>
      </c>
      <c r="M168" s="632">
        <f ca="1">IF(MOD(ROW()-13,2)=0,IF(ISBLANK(OFFSET(#REF!,INT((ROW()-13)/2),0)),"",OFFSET(#REF!,INT((ROW()-13)/2),0)),IF(ISBLANK(OFFSET('9. METAS'!$X$20,INT((ROW()-14)/2),0)),"",OFFSET('9. METAS'!$X$20,INT((ROW()-14)/2),0)))</f>
        <v>30</v>
      </c>
      <c r="N168" s="685"/>
      <c r="O168" s="689"/>
      <c r="P168" s="691"/>
      <c r="Q168" s="83"/>
      <c r="R168" s="83"/>
      <c r="S168" s="83"/>
      <c r="T168" s="83"/>
      <c r="U168" s="83"/>
      <c r="V168" s="83"/>
      <c r="W168" s="83"/>
      <c r="X168" s="83"/>
      <c r="Y168" s="83"/>
      <c r="Z168" s="83"/>
    </row>
    <row r="169" spans="1:26" ht="15.75" customHeight="1">
      <c r="A169" s="83"/>
      <c r="B169" s="83"/>
      <c r="C169" s="641" t="str">
        <f ca="1">IF(ISBLANK(OFFSET('5. Pp (3 años)'!$C$46,INT((ROW()-13)/2),0)),"",OFFSET('5. Pp (3 años)'!$C$46,INT((ROW()-13)/2),0))</f>
        <v>Actividad</v>
      </c>
      <c r="D169" s="643" t="str">
        <f ca="1">IF(ISBLANK(OFFSET('5. Pp (3 años)'!$D$46,INT((ROW()-13)/2),0)),"",OFFSET('5. Pp (3 años)'!$D$46,INT((ROW()-13)/2),0))</f>
        <v>3.1.1.1.14.8 Asesorias en materia de bajas documentales.</v>
      </c>
      <c r="E169" s="643" t="str">
        <f ca="1">IF(ISBLANK(OFFSET('5. Pp (3 años)'!$E$46,INT((ROW()-13)/2),0)),"",OFFSET('5. Pp (3 años)'!$E$46,INT((ROW()-13)/2),0))</f>
        <v>PAMBD: Porcentaje de Asesorias en materia de bajas documentales.</v>
      </c>
      <c r="F169" s="645" t="str">
        <f ca="1">IF(ISBLANK(OFFSET('5. Pp (3 años)'!$K$46,INT((ROW()-13)/2),0)),"",OFFSET('5. Pp (3 años)'!$K$46,INT((ROW()-13)/2),0))</f>
        <v>Ascendente</v>
      </c>
      <c r="G169" s="646" t="str">
        <f ca="1">IF(ISBLANK(OFFSET('5. Pp (3 años)'!$H$46,INT((ROW()-13)/2),0)),"",OFFSET('5. Pp (3 años)'!$H$46,INT((ROW()-13)/2),0))</f>
        <v>Trimestral</v>
      </c>
      <c r="H169" s="648">
        <f ca="1">IF(ISBLANK(OFFSET('9. METAS'!$L$20,INT((ROW()-13)/2),0)),"",OFFSET('9. METAS'!$L$20,INT((ROW()-13)/2),0))</f>
        <v>120</v>
      </c>
      <c r="I169" s="852"/>
      <c r="J169" s="630" t="e">
        <f ca="1">IF(MOD(ROW()-13,2)=0,IF(ISBLANK(OFFSET(#REF!,INT((ROW()-13)/2),0)),"",OFFSET(#REF!,INT((ROW()-13)/2),0)),IF(ISBLANK(OFFSET('9. METAS'!$U$20,INT((ROW()-14)/2),0)),"",OFFSET('9. METAS'!$U$20,INT((ROW()-14)/2),0)))</f>
        <v>#REF!</v>
      </c>
      <c r="K169" s="631" t="e">
        <f ca="1">IF(MOD(ROW()-13,2)=0,IF(ISBLANK(OFFSET(#REF!,INT((ROW()-13)/2),0)),"",OFFSET(#REF!,INT((ROW()-13)/2),0)),IF(ISBLANK(OFFSET('9. METAS'!$V$20,INT((ROW()-14)/2),0)),"",OFFSET('9. METAS'!$V$20,INT((ROW()-14)/2),0)))</f>
        <v>#REF!</v>
      </c>
      <c r="L169" s="631" t="e">
        <f ca="1">IF(MOD(ROW()-13,2)=0,IF(ISBLANK(OFFSET(#REF!,INT((ROW()-13)/2),0)),"",OFFSET(#REF!,INT((ROW()-13)/2),0)),IF(ISBLANK(OFFSET('9. METAS'!$W$20,INT((ROW()-14)/2),0)),"",OFFSET('9. METAS'!$W$20,INT((ROW()-14)/2),0)))</f>
        <v>#REF!</v>
      </c>
      <c r="M169" s="632" t="e">
        <f ca="1">IF(MOD(ROW()-13,2)=0,IF(ISBLANK(OFFSET(#REF!,INT((ROW()-13)/2),0)),"",OFFSET(#REF!,INT((ROW()-13)/2),0)),IF(ISBLANK(OFFSET('9. METAS'!$X$20,INT((ROW()-14)/2),0)),"",OFFSET('9. METAS'!$X$20,INT((ROW()-14)/2),0)))</f>
        <v>#REF!</v>
      </c>
      <c r="N169" s="684" t="str">
        <f ca="1">IFERROR(J169/J170,"ND")</f>
        <v>ND</v>
      </c>
      <c r="O169" s="688" t="str">
        <f ca="1">IFERROR(((J169)/H169),"ND")</f>
        <v>ND</v>
      </c>
      <c r="P169" s="847"/>
      <c r="Q169" s="83"/>
      <c r="R169" s="83"/>
      <c r="S169" s="83"/>
      <c r="T169" s="83"/>
      <c r="U169" s="83"/>
      <c r="V169" s="83"/>
      <c r="W169" s="83"/>
      <c r="X169" s="83"/>
      <c r="Y169" s="83"/>
      <c r="Z169" s="83"/>
    </row>
    <row r="170" spans="1:26" ht="15.75" customHeight="1">
      <c r="A170" s="83"/>
      <c r="B170" s="83"/>
      <c r="C170" s="642"/>
      <c r="D170" s="644"/>
      <c r="E170" s="644"/>
      <c r="F170" s="644"/>
      <c r="G170" s="647"/>
      <c r="H170" s="649"/>
      <c r="I170" s="651"/>
      <c r="J170" s="630">
        <f ca="1">IF(MOD(ROW()-13,2)=0,IF(ISBLANK(OFFSET(#REF!,INT((ROW()-13)/2),0)),"",OFFSET(#REF!,INT((ROW()-13)/2),0)),IF(ISBLANK(OFFSET('9. METAS'!$U$20,INT((ROW()-14)/2),0)),"",OFFSET('9. METAS'!$U$20,INT((ROW()-14)/2),0)))</f>
        <v>30</v>
      </c>
      <c r="K170" s="631">
        <f ca="1">IF(MOD(ROW()-13,2)=0,IF(ISBLANK(OFFSET(#REF!,INT((ROW()-13)/2),0)),"",OFFSET(#REF!,INT((ROW()-13)/2),0)),IF(ISBLANK(OFFSET('9. METAS'!$V$20,INT((ROW()-14)/2),0)),"",OFFSET('9. METAS'!$V$20,INT((ROW()-14)/2),0)))</f>
        <v>30</v>
      </c>
      <c r="L170" s="631">
        <f ca="1">IF(MOD(ROW()-13,2)=0,IF(ISBLANK(OFFSET(#REF!,INT((ROW()-13)/2),0)),"",OFFSET(#REF!,INT((ROW()-13)/2),0)),IF(ISBLANK(OFFSET('9. METAS'!$W$20,INT((ROW()-14)/2),0)),"",OFFSET('9. METAS'!$W$20,INT((ROW()-14)/2),0)))</f>
        <v>30</v>
      </c>
      <c r="M170" s="632">
        <f ca="1">IF(MOD(ROW()-13,2)=0,IF(ISBLANK(OFFSET(#REF!,INT((ROW()-13)/2),0)),"",OFFSET(#REF!,INT((ROW()-13)/2),0)),IF(ISBLANK(OFFSET('9. METAS'!$X$20,INT((ROW()-14)/2),0)),"",OFFSET('9. METAS'!$X$20,INT((ROW()-14)/2),0)))</f>
        <v>30</v>
      </c>
      <c r="N170" s="685"/>
      <c r="O170" s="689"/>
      <c r="P170" s="691"/>
      <c r="Q170" s="83"/>
      <c r="R170" s="83"/>
      <c r="S170" s="83"/>
      <c r="T170" s="83"/>
      <c r="U170" s="83"/>
      <c r="V170" s="83"/>
      <c r="W170" s="83"/>
      <c r="X170" s="83"/>
      <c r="Y170" s="83"/>
      <c r="Z170" s="83"/>
    </row>
    <row r="171" spans="1:26" ht="15.75" customHeight="1">
      <c r="A171" s="83"/>
      <c r="B171" s="83"/>
      <c r="C171" s="641" t="str">
        <f ca="1">IF(ISBLANK(OFFSET('5. Pp (3 años)'!$C$46,INT((ROW()-13)/2),0)),"",OFFSET('5. Pp (3 años)'!$C$46,INT((ROW()-13)/2),0))</f>
        <v>Actividad</v>
      </c>
      <c r="D171" s="643" t="str">
        <f ca="1">IF(ISBLANK(OFFSET('5. Pp (3 años)'!$D$46,INT((ROW()-13)/2),0)),"",OFFSET('5. Pp (3 años)'!$D$46,INT((ROW()-13)/2),0))</f>
        <v>3.1.1.1.14.9 Exposición y actividades historicas en eventos.</v>
      </c>
      <c r="E171" s="643" t="str">
        <f ca="1">IF(ISBLANK(OFFSET('5. Pp (3 años)'!$E$46,INT((ROW()-13)/2),0)),"",OFFSET('5. Pp (3 años)'!$E$46,INT((ROW()-13)/2),0))</f>
        <v>PAMBD: Porcentaje de Exposiciónes y actividades historicas en eventos.</v>
      </c>
      <c r="F171" s="645" t="str">
        <f ca="1">IF(ISBLANK(OFFSET('5. Pp (3 años)'!$K$46,INT((ROW()-13)/2),0)),"",OFFSET('5. Pp (3 años)'!$K$46,INT((ROW()-13)/2),0))</f>
        <v>Ascendente</v>
      </c>
      <c r="G171" s="646" t="str">
        <f ca="1">IF(ISBLANK(OFFSET('5. Pp (3 años)'!$H$46,INT((ROW()-13)/2),0)),"",OFFSET('5. Pp (3 años)'!$H$46,INT((ROW()-13)/2),0))</f>
        <v>Trimestral</v>
      </c>
      <c r="H171" s="648">
        <f ca="1">IF(ISBLANK(OFFSET('9. METAS'!$L$20,INT((ROW()-13)/2),0)),"",OFFSET('9. METAS'!$L$20,INT((ROW()-13)/2),0))</f>
        <v>200</v>
      </c>
      <c r="I171" s="852"/>
      <c r="J171" s="630" t="e">
        <f ca="1">IF(MOD(ROW()-13,2)=0,IF(ISBLANK(OFFSET(#REF!,INT((ROW()-13)/2),0)),"",OFFSET(#REF!,INT((ROW()-13)/2),0)),IF(ISBLANK(OFFSET('9. METAS'!$U$20,INT((ROW()-14)/2),0)),"",OFFSET('9. METAS'!$U$20,INT((ROW()-14)/2),0)))</f>
        <v>#REF!</v>
      </c>
      <c r="K171" s="631" t="e">
        <f ca="1">IF(MOD(ROW()-13,2)=0,IF(ISBLANK(OFFSET(#REF!,INT((ROW()-13)/2),0)),"",OFFSET(#REF!,INT((ROW()-13)/2),0)),IF(ISBLANK(OFFSET('9. METAS'!$V$20,INT((ROW()-14)/2),0)),"",OFFSET('9. METAS'!$V$20,INT((ROW()-14)/2),0)))</f>
        <v>#REF!</v>
      </c>
      <c r="L171" s="631" t="e">
        <f ca="1">IF(MOD(ROW()-13,2)=0,IF(ISBLANK(OFFSET(#REF!,INT((ROW()-13)/2),0)),"",OFFSET(#REF!,INT((ROW()-13)/2),0)),IF(ISBLANK(OFFSET('9. METAS'!$W$20,INT((ROW()-14)/2),0)),"",OFFSET('9. METAS'!$W$20,INT((ROW()-14)/2),0)))</f>
        <v>#REF!</v>
      </c>
      <c r="M171" s="632" t="e">
        <f ca="1">IF(MOD(ROW()-13,2)=0,IF(ISBLANK(OFFSET(#REF!,INT((ROW()-13)/2),0)),"",OFFSET(#REF!,INT((ROW()-13)/2),0)),IF(ISBLANK(OFFSET('9. METAS'!$X$20,INT((ROW()-14)/2),0)),"",OFFSET('9. METAS'!$X$20,INT((ROW()-14)/2),0)))</f>
        <v>#REF!</v>
      </c>
      <c r="N171" s="684" t="str">
        <f ca="1">IFERROR(J171/J172,"ND")</f>
        <v>ND</v>
      </c>
      <c r="O171" s="688" t="str">
        <f ca="1">IFERROR(((J171)/H171),"ND")</f>
        <v>ND</v>
      </c>
      <c r="P171" s="847"/>
      <c r="Q171" s="83"/>
      <c r="R171" s="83"/>
      <c r="S171" s="83"/>
      <c r="T171" s="83"/>
      <c r="U171" s="83"/>
      <c r="V171" s="83"/>
      <c r="W171" s="83"/>
      <c r="X171" s="83"/>
      <c r="Y171" s="83"/>
      <c r="Z171" s="83"/>
    </row>
    <row r="172" spans="1:26" ht="15.75" customHeight="1">
      <c r="A172" s="83"/>
      <c r="B172" s="83"/>
      <c r="C172" s="642"/>
      <c r="D172" s="644"/>
      <c r="E172" s="644"/>
      <c r="F172" s="644"/>
      <c r="G172" s="647"/>
      <c r="H172" s="649"/>
      <c r="I172" s="651"/>
      <c r="J172" s="630">
        <f ca="1">IF(MOD(ROW()-13,2)=0,IF(ISBLANK(OFFSET(#REF!,INT((ROW()-13)/2),0)),"",OFFSET(#REF!,INT((ROW()-13)/2),0)),IF(ISBLANK(OFFSET('9. METAS'!$U$20,INT((ROW()-14)/2),0)),"",OFFSET('9. METAS'!$U$20,INT((ROW()-14)/2),0)))</f>
        <v>50</v>
      </c>
      <c r="K172" s="631">
        <f ca="1">IF(MOD(ROW()-13,2)=0,IF(ISBLANK(OFFSET(#REF!,INT((ROW()-13)/2),0)),"",OFFSET(#REF!,INT((ROW()-13)/2),0)),IF(ISBLANK(OFFSET('9. METAS'!$V$20,INT((ROW()-14)/2),0)),"",OFFSET('9. METAS'!$V$20,INT((ROW()-14)/2),0)))</f>
        <v>50</v>
      </c>
      <c r="L172" s="631">
        <f ca="1">IF(MOD(ROW()-13,2)=0,IF(ISBLANK(OFFSET(#REF!,INT((ROW()-13)/2),0)),"",OFFSET(#REF!,INT((ROW()-13)/2),0)),IF(ISBLANK(OFFSET('9. METAS'!$W$20,INT((ROW()-14)/2),0)),"",OFFSET('9. METAS'!$W$20,INT((ROW()-14)/2),0)))</f>
        <v>50</v>
      </c>
      <c r="M172" s="632">
        <f ca="1">IF(MOD(ROW()-13,2)=0,IF(ISBLANK(OFFSET(#REF!,INT((ROW()-13)/2),0)),"",OFFSET(#REF!,INT((ROW()-13)/2),0)),IF(ISBLANK(OFFSET('9. METAS'!$X$20,INT((ROW()-14)/2),0)),"",OFFSET('9. METAS'!$X$20,INT((ROW()-14)/2),0)))</f>
        <v>50</v>
      </c>
      <c r="N172" s="685"/>
      <c r="O172" s="689"/>
      <c r="P172" s="691"/>
      <c r="Q172" s="83"/>
      <c r="R172" s="83"/>
      <c r="S172" s="83"/>
      <c r="T172" s="83"/>
      <c r="U172" s="83"/>
      <c r="V172" s="83"/>
      <c r="W172" s="83"/>
      <c r="X172" s="83"/>
      <c r="Y172" s="83"/>
      <c r="Z172" s="83"/>
    </row>
    <row r="173" spans="1:26" ht="15.75" customHeight="1">
      <c r="A173" s="83"/>
      <c r="B173" s="83"/>
      <c r="C173" s="641" t="str">
        <f ca="1">IF(ISBLANK(OFFSET('5. Pp (3 años)'!$C$46,INT((ROW()-13)/2),0)),"",OFFSET('5. Pp (3 años)'!$C$46,INT((ROW()-13)/2),0))</f>
        <v>Actividad</v>
      </c>
      <c r="D173" s="643" t="str">
        <f ca="1">IF(ISBLANK(OFFSET('5. Pp (3 años)'!$D$46,INT((ROW()-13)/2),0)),"",OFFSET('5. Pp (3 años)'!$D$46,INT((ROW()-13)/2),0))</f>
        <v>3.1.1.1.14.10 Visitas guidas a escuelas públicas.</v>
      </c>
      <c r="E173" s="643" t="str">
        <f ca="1">IF(ISBLANK(OFFSET('5. Pp (3 años)'!$E$46,INT((ROW()-13)/2),0)),"",OFFSET('5. Pp (3 años)'!$E$46,INT((ROW()-13)/2),0))</f>
        <v>PVGEP: Porcentaje de Visitas de Guidas a Escuelas Públicas.</v>
      </c>
      <c r="F173" s="645" t="str">
        <f ca="1">IF(ISBLANK(OFFSET('5. Pp (3 años)'!$K$46,INT((ROW()-13)/2),0)),"",OFFSET('5. Pp (3 años)'!$K$46,INT((ROW()-13)/2),0))</f>
        <v>Ascedente</v>
      </c>
      <c r="G173" s="646" t="str">
        <f ca="1">IF(ISBLANK(OFFSET('5. Pp (3 años)'!$H$46,INT((ROW()-13)/2),0)),"",OFFSET('5. Pp (3 años)'!$H$46,INT((ROW()-13)/2),0))</f>
        <v>Trimestral</v>
      </c>
      <c r="H173" s="648">
        <f ca="1">IF(ISBLANK(OFFSET('9. METAS'!$L$20,INT((ROW()-13)/2),0)),"",OFFSET('9. METAS'!$L$20,INT((ROW()-13)/2),0))</f>
        <v>120</v>
      </c>
      <c r="I173" s="852"/>
      <c r="J173" s="630" t="e">
        <f ca="1">IF(MOD(ROW()-13,2)=0,IF(ISBLANK(OFFSET(#REF!,INT((ROW()-13)/2),0)),"",OFFSET(#REF!,INT((ROW()-13)/2),0)),IF(ISBLANK(OFFSET('9. METAS'!$U$20,INT((ROW()-14)/2),0)),"",OFFSET('9. METAS'!$U$20,INT((ROW()-14)/2),0)))</f>
        <v>#REF!</v>
      </c>
      <c r="K173" s="631" t="e">
        <f ca="1">IF(MOD(ROW()-13,2)=0,IF(ISBLANK(OFFSET(#REF!,INT((ROW()-13)/2),0)),"",OFFSET(#REF!,INT((ROW()-13)/2),0)),IF(ISBLANK(OFFSET('9. METAS'!$V$20,INT((ROW()-14)/2),0)),"",OFFSET('9. METAS'!$V$20,INT((ROW()-14)/2),0)))</f>
        <v>#REF!</v>
      </c>
      <c r="L173" s="631" t="e">
        <f ca="1">IF(MOD(ROW()-13,2)=0,IF(ISBLANK(OFFSET(#REF!,INT((ROW()-13)/2),0)),"",OFFSET(#REF!,INT((ROW()-13)/2),0)),IF(ISBLANK(OFFSET('9. METAS'!$W$20,INT((ROW()-14)/2),0)),"",OFFSET('9. METAS'!$W$20,INT((ROW()-14)/2),0)))</f>
        <v>#REF!</v>
      </c>
      <c r="M173" s="632" t="e">
        <f ca="1">IF(MOD(ROW()-13,2)=0,IF(ISBLANK(OFFSET(#REF!,INT((ROW()-13)/2),0)),"",OFFSET(#REF!,INT((ROW()-13)/2),0)),IF(ISBLANK(OFFSET('9. METAS'!$X$20,INT((ROW()-14)/2),0)),"",OFFSET('9. METAS'!$X$20,INT((ROW()-14)/2),0)))</f>
        <v>#REF!</v>
      </c>
      <c r="N173" s="684" t="str">
        <f ca="1">IFERROR(J173/J174,"ND")</f>
        <v>ND</v>
      </c>
      <c r="O173" s="688" t="str">
        <f ca="1">IFERROR(((J173)/H173),"ND")</f>
        <v>ND</v>
      </c>
      <c r="P173" s="847"/>
      <c r="Q173" s="83"/>
      <c r="R173" s="83"/>
      <c r="S173" s="83"/>
      <c r="T173" s="83"/>
      <c r="U173" s="83"/>
      <c r="V173" s="83"/>
      <c r="W173" s="83"/>
      <c r="X173" s="83"/>
      <c r="Y173" s="83"/>
      <c r="Z173" s="83"/>
    </row>
    <row r="174" spans="1:26" ht="15.75" customHeight="1">
      <c r="A174" s="83"/>
      <c r="B174" s="83"/>
      <c r="C174" s="642"/>
      <c r="D174" s="644"/>
      <c r="E174" s="644"/>
      <c r="F174" s="644"/>
      <c r="G174" s="647"/>
      <c r="H174" s="649"/>
      <c r="I174" s="651"/>
      <c r="J174" s="630">
        <f ca="1">IF(MOD(ROW()-13,2)=0,IF(ISBLANK(OFFSET(#REF!,INT((ROW()-13)/2),0)),"",OFFSET(#REF!,INT((ROW()-13)/2),0)),IF(ISBLANK(OFFSET('9. METAS'!$U$20,INT((ROW()-14)/2),0)),"",OFFSET('9. METAS'!$U$20,INT((ROW()-14)/2),0)))</f>
        <v>30</v>
      </c>
      <c r="K174" s="631">
        <f ca="1">IF(MOD(ROW()-13,2)=0,IF(ISBLANK(OFFSET(#REF!,INT((ROW()-13)/2),0)),"",OFFSET(#REF!,INT((ROW()-13)/2),0)),IF(ISBLANK(OFFSET('9. METAS'!$V$20,INT((ROW()-14)/2),0)),"",OFFSET('9. METAS'!$V$20,INT((ROW()-14)/2),0)))</f>
        <v>30</v>
      </c>
      <c r="L174" s="631">
        <f ca="1">IF(MOD(ROW()-13,2)=0,IF(ISBLANK(OFFSET(#REF!,INT((ROW()-13)/2),0)),"",OFFSET(#REF!,INT((ROW()-13)/2),0)),IF(ISBLANK(OFFSET('9. METAS'!$W$20,INT((ROW()-14)/2),0)),"",OFFSET('9. METAS'!$W$20,INT((ROW()-14)/2),0)))</f>
        <v>30</v>
      </c>
      <c r="M174" s="632">
        <f ca="1">IF(MOD(ROW()-13,2)=0,IF(ISBLANK(OFFSET(#REF!,INT((ROW()-13)/2),0)),"",OFFSET(#REF!,INT((ROW()-13)/2),0)),IF(ISBLANK(OFFSET('9. METAS'!$X$20,INT((ROW()-14)/2),0)),"",OFFSET('9. METAS'!$X$20,INT((ROW()-14)/2),0)))</f>
        <v>30</v>
      </c>
      <c r="N174" s="685"/>
      <c r="O174" s="689"/>
      <c r="P174" s="691"/>
      <c r="Q174" s="83"/>
      <c r="R174" s="83"/>
      <c r="S174" s="83"/>
      <c r="T174" s="83"/>
      <c r="U174" s="83"/>
      <c r="V174" s="83"/>
      <c r="W174" s="83"/>
      <c r="X174" s="83"/>
      <c r="Y174" s="83"/>
      <c r="Z174" s="83"/>
    </row>
    <row r="175" spans="1:26" ht="15.75" customHeight="1">
      <c r="A175" s="83"/>
      <c r="B175" s="83"/>
      <c r="C175" s="641" t="str">
        <f ca="1">IF(ISBLANK(OFFSET('5. Pp (3 años)'!$C$46,INT((ROW()-13)/2),0)),"",OFFSET('5. Pp (3 años)'!$C$46,INT((ROW()-13)/2),0))</f>
        <v>Actividad</v>
      </c>
      <c r="D175" s="643" t="str">
        <f ca="1">IF(ISBLANK(OFFSET('5. Pp (3 años)'!$D$46,INT((ROW()-13)/2),0)),"",OFFSET('5. Pp (3 años)'!$D$46,INT((ROW()-13)/2),0))</f>
        <v>3.1.1.1.14.11 Servicios de Prestamo y Consulta al Público</v>
      </c>
      <c r="E175" s="643" t="str">
        <f ca="1">IF(ISBLANK(OFFSET('5. Pp (3 años)'!$E$46,INT((ROW()-13)/2),0)),"",OFFSET('5. Pp (3 años)'!$E$46,INT((ROW()-13)/2),0))</f>
        <v>PVGEP: Porcentaje de Servicios de Prestamo y Consulta al Público.</v>
      </c>
      <c r="F175" s="645" t="str">
        <f ca="1">IF(ISBLANK(OFFSET('5. Pp (3 años)'!$K$46,INT((ROW()-13)/2),0)),"",OFFSET('5. Pp (3 años)'!$K$46,INT((ROW()-13)/2),0))</f>
        <v>Ascedente</v>
      </c>
      <c r="G175" s="646" t="str">
        <f ca="1">IF(ISBLANK(OFFSET('5. Pp (3 años)'!$H$46,INT((ROW()-13)/2),0)),"",OFFSET('5. Pp (3 años)'!$H$46,INT((ROW()-13)/2),0))</f>
        <v>Trimestral</v>
      </c>
      <c r="H175" s="648">
        <f ca="1">IF(ISBLANK(OFFSET('9. METAS'!$L$20,INT((ROW()-13)/2),0)),"",OFFSET('9. METAS'!$L$20,INT((ROW()-13)/2),0))</f>
        <v>15</v>
      </c>
      <c r="I175" s="852"/>
      <c r="J175" s="630" t="e">
        <f ca="1">IF(MOD(ROW()-13,2)=0,IF(ISBLANK(OFFSET(#REF!,INT((ROW()-13)/2),0)),"",OFFSET(#REF!,INT((ROW()-13)/2),0)),IF(ISBLANK(OFFSET('9. METAS'!$U$20,INT((ROW()-14)/2),0)),"",OFFSET('9. METAS'!$U$20,INT((ROW()-14)/2),0)))</f>
        <v>#REF!</v>
      </c>
      <c r="K175" s="631" t="e">
        <f ca="1">IF(MOD(ROW()-13,2)=0,IF(ISBLANK(OFFSET(#REF!,INT((ROW()-13)/2),0)),"",OFFSET(#REF!,INT((ROW()-13)/2),0)),IF(ISBLANK(OFFSET('9. METAS'!$V$20,INT((ROW()-14)/2),0)),"",OFFSET('9. METAS'!$V$20,INT((ROW()-14)/2),0)))</f>
        <v>#REF!</v>
      </c>
      <c r="L175" s="631" t="e">
        <f ca="1">IF(MOD(ROW()-13,2)=0,IF(ISBLANK(OFFSET(#REF!,INT((ROW()-13)/2),0)),"",OFFSET(#REF!,INT((ROW()-13)/2),0)),IF(ISBLANK(OFFSET('9. METAS'!$W$20,INT((ROW()-14)/2),0)),"",OFFSET('9. METAS'!$W$20,INT((ROW()-14)/2),0)))</f>
        <v>#REF!</v>
      </c>
      <c r="M175" s="632" t="e">
        <f ca="1">IF(MOD(ROW()-13,2)=0,IF(ISBLANK(OFFSET(#REF!,INT((ROW()-13)/2),0)),"",OFFSET(#REF!,INT((ROW()-13)/2),0)),IF(ISBLANK(OFFSET('9. METAS'!$X$20,INT((ROW()-14)/2),0)),"",OFFSET('9. METAS'!$X$20,INT((ROW()-14)/2),0)))</f>
        <v>#REF!</v>
      </c>
      <c r="N175" s="684" t="str">
        <f ca="1">IFERROR(J175/J176,"ND")</f>
        <v>ND</v>
      </c>
      <c r="O175" s="688" t="str">
        <f ca="1">IFERROR(((J175)/H175),"ND")</f>
        <v>ND</v>
      </c>
      <c r="P175" s="847"/>
      <c r="Q175" s="83"/>
      <c r="R175" s="83"/>
      <c r="S175" s="83"/>
      <c r="T175" s="83"/>
      <c r="U175" s="83"/>
      <c r="V175" s="83"/>
      <c r="W175" s="83"/>
      <c r="X175" s="83"/>
      <c r="Y175" s="83"/>
      <c r="Z175" s="83"/>
    </row>
    <row r="176" spans="1:26" ht="15.75" customHeight="1">
      <c r="A176" s="83"/>
      <c r="B176" s="83"/>
      <c r="C176" s="642"/>
      <c r="D176" s="644"/>
      <c r="E176" s="644"/>
      <c r="F176" s="644"/>
      <c r="G176" s="647"/>
      <c r="H176" s="649"/>
      <c r="I176" s="651"/>
      <c r="J176" s="630">
        <f ca="1">IF(MOD(ROW()-13,2)=0,IF(ISBLANK(OFFSET(#REF!,INT((ROW()-13)/2),0)),"",OFFSET(#REF!,INT((ROW()-13)/2),0)),IF(ISBLANK(OFFSET('9. METAS'!$U$20,INT((ROW()-14)/2),0)),"",OFFSET('9. METAS'!$U$20,INT((ROW()-14)/2),0)))</f>
        <v>1</v>
      </c>
      <c r="K176" s="631">
        <f ca="1">IF(MOD(ROW()-13,2)=0,IF(ISBLANK(OFFSET(#REF!,INT((ROW()-13)/2),0)),"",OFFSET(#REF!,INT((ROW()-13)/2),0)),IF(ISBLANK(OFFSET('9. METAS'!$V$20,INT((ROW()-14)/2),0)),"",OFFSET('9. METAS'!$V$20,INT((ROW()-14)/2),0)))</f>
        <v>2</v>
      </c>
      <c r="L176" s="631">
        <f ca="1">IF(MOD(ROW()-13,2)=0,IF(ISBLANK(OFFSET(#REF!,INT((ROW()-13)/2),0)),"",OFFSET(#REF!,INT((ROW()-13)/2),0)),IF(ISBLANK(OFFSET('9. METAS'!$W$20,INT((ROW()-14)/2),0)),"",OFFSET('9. METAS'!$W$20,INT((ROW()-14)/2),0)))</f>
        <v>1</v>
      </c>
      <c r="M176" s="632">
        <f ca="1">IF(MOD(ROW()-13,2)=0,IF(ISBLANK(OFFSET(#REF!,INT((ROW()-13)/2),0)),"",OFFSET(#REF!,INT((ROW()-13)/2),0)),IF(ISBLANK(OFFSET('9. METAS'!$X$20,INT((ROW()-14)/2),0)),"",OFFSET('9. METAS'!$X$20,INT((ROW()-14)/2),0)))</f>
        <v>1</v>
      </c>
      <c r="N176" s="685"/>
      <c r="O176" s="689"/>
      <c r="P176" s="691"/>
      <c r="Q176" s="83"/>
      <c r="R176" s="83"/>
      <c r="S176" s="83"/>
      <c r="T176" s="83"/>
      <c r="U176" s="83"/>
      <c r="V176" s="83"/>
      <c r="W176" s="83"/>
      <c r="X176" s="83"/>
      <c r="Y176" s="83"/>
      <c r="Z176" s="83"/>
    </row>
    <row r="177" spans="1:26" ht="15.75" customHeight="1">
      <c r="A177" s="83"/>
      <c r="B177" s="83"/>
      <c r="C177" s="641" t="str">
        <f ca="1">IF(ISBLANK(OFFSET('5. Pp (3 años)'!$C$46,INT((ROW()-13)/2),0)),"",OFFSET('5. Pp (3 años)'!$C$46,INT((ROW()-13)/2),0))</f>
        <v>Actividad</v>
      </c>
      <c r="D177" s="643" t="str">
        <f ca="1">IF(ISBLANK(OFFSET('5. Pp (3 años)'!$D$46,INT((ROW()-13)/2),0)),"",OFFSET('5. Pp (3 años)'!$D$46,INT((ROW()-13)/2),0))</f>
        <v>3.1.1.1.14.12 Impartición de asesorias a las Unidades Administrativas en materia de Archivo de trámite.</v>
      </c>
      <c r="E177" s="643" t="str">
        <f ca="1">IF(ISBLANK(OFFSET('5. Pp (3 años)'!$E$46,INT((ROW()-13)/2),0)),"",OFFSET('5. Pp (3 años)'!$E$46,INT((ROW()-13)/2),0))</f>
        <v xml:space="preserve">PCAI: Porcentaje de las capacitaciones en materia de archivo impartidas. </v>
      </c>
      <c r="F177" s="645" t="str">
        <f ca="1">IF(ISBLANK(OFFSET('5. Pp (3 años)'!$K$46,INT((ROW()-13)/2),0)),"",OFFSET('5. Pp (3 años)'!$K$46,INT((ROW()-13)/2),0))</f>
        <v>Ascendente</v>
      </c>
      <c r="G177" s="646" t="str">
        <f ca="1">IF(ISBLANK(OFFSET('5. Pp (3 años)'!$H$46,INT((ROW()-13)/2),0)),"",OFFSET('5. Pp (3 años)'!$H$46,INT((ROW()-13)/2),0))</f>
        <v>Trimestral</v>
      </c>
      <c r="H177" s="648">
        <f ca="1">IF(ISBLANK(OFFSET('9. METAS'!$L$20,INT((ROW()-13)/2),0)),"",OFFSET('9. METAS'!$L$20,INT((ROW()-13)/2),0))</f>
        <v>12</v>
      </c>
      <c r="I177" s="852"/>
      <c r="J177" s="630" t="e">
        <f ca="1">IF(MOD(ROW()-13,2)=0,IF(ISBLANK(OFFSET(#REF!,INT((ROW()-13)/2),0)),"",OFFSET(#REF!,INT((ROW()-13)/2),0)),IF(ISBLANK(OFFSET('9. METAS'!$U$20,INT((ROW()-14)/2),0)),"",OFFSET('9. METAS'!$U$20,INT((ROW()-14)/2),0)))</f>
        <v>#REF!</v>
      </c>
      <c r="K177" s="631" t="e">
        <f ca="1">IF(MOD(ROW()-13,2)=0,IF(ISBLANK(OFFSET(#REF!,INT((ROW()-13)/2),0)),"",OFFSET(#REF!,INT((ROW()-13)/2),0)),IF(ISBLANK(OFFSET('9. METAS'!$V$20,INT((ROW()-14)/2),0)),"",OFFSET('9. METAS'!$V$20,INT((ROW()-14)/2),0)))</f>
        <v>#REF!</v>
      </c>
      <c r="L177" s="631" t="e">
        <f ca="1">IF(MOD(ROW()-13,2)=0,IF(ISBLANK(OFFSET(#REF!,INT((ROW()-13)/2),0)),"",OFFSET(#REF!,INT((ROW()-13)/2),0)),IF(ISBLANK(OFFSET('9. METAS'!$W$20,INT((ROW()-14)/2),0)),"",OFFSET('9. METAS'!$W$20,INT((ROW()-14)/2),0)))</f>
        <v>#REF!</v>
      </c>
      <c r="M177" s="632" t="e">
        <f ca="1">IF(MOD(ROW()-13,2)=0,IF(ISBLANK(OFFSET(#REF!,INT((ROW()-13)/2),0)),"",OFFSET(#REF!,INT((ROW()-13)/2),0)),IF(ISBLANK(OFFSET('9. METAS'!$X$20,INT((ROW()-14)/2),0)),"",OFFSET('9. METAS'!$X$20,INT((ROW()-14)/2),0)))</f>
        <v>#REF!</v>
      </c>
      <c r="N177" s="684" t="str">
        <f ca="1">IFERROR(J177/J178,"ND")</f>
        <v>ND</v>
      </c>
      <c r="O177" s="688" t="str">
        <f ca="1">IFERROR(((J177)/H177),"ND")</f>
        <v>ND</v>
      </c>
      <c r="P177" s="847"/>
      <c r="Q177" s="83"/>
      <c r="R177" s="83"/>
      <c r="S177" s="83"/>
      <c r="T177" s="83"/>
      <c r="U177" s="83"/>
      <c r="V177" s="83"/>
      <c r="W177" s="83"/>
      <c r="X177" s="83"/>
      <c r="Y177" s="83"/>
      <c r="Z177" s="83"/>
    </row>
    <row r="178" spans="1:26" ht="15.75" customHeight="1">
      <c r="A178" s="83"/>
      <c r="B178" s="83"/>
      <c r="C178" s="642"/>
      <c r="D178" s="644"/>
      <c r="E178" s="644"/>
      <c r="F178" s="644"/>
      <c r="G178" s="647"/>
      <c r="H178" s="649"/>
      <c r="I178" s="651"/>
      <c r="J178" s="630">
        <f ca="1">IF(MOD(ROW()-13,2)=0,IF(ISBLANK(OFFSET(#REF!,INT((ROW()-13)/2),0)),"",OFFSET(#REF!,INT((ROW()-13)/2),0)),IF(ISBLANK(OFFSET('9. METAS'!$U$20,INT((ROW()-14)/2),0)),"",OFFSET('9. METAS'!$U$20,INT((ROW()-14)/2),0)))</f>
        <v>3</v>
      </c>
      <c r="K178" s="631">
        <f ca="1">IF(MOD(ROW()-13,2)=0,IF(ISBLANK(OFFSET(#REF!,INT((ROW()-13)/2),0)),"",OFFSET(#REF!,INT((ROW()-13)/2),0)),IF(ISBLANK(OFFSET('9. METAS'!$V$20,INT((ROW()-14)/2),0)),"",OFFSET('9. METAS'!$V$20,INT((ROW()-14)/2),0)))</f>
        <v>3</v>
      </c>
      <c r="L178" s="631">
        <f ca="1">IF(MOD(ROW()-13,2)=0,IF(ISBLANK(OFFSET(#REF!,INT((ROW()-13)/2),0)),"",OFFSET(#REF!,INT((ROW()-13)/2),0)),IF(ISBLANK(OFFSET('9. METAS'!$W$20,INT((ROW()-14)/2),0)),"",OFFSET('9. METAS'!$W$20,INT((ROW()-14)/2),0)))</f>
        <v>3</v>
      </c>
      <c r="M178" s="632">
        <f ca="1">IF(MOD(ROW()-13,2)=0,IF(ISBLANK(OFFSET(#REF!,INT((ROW()-13)/2),0)),"",OFFSET(#REF!,INT((ROW()-13)/2),0)),IF(ISBLANK(OFFSET('9. METAS'!$X$20,INT((ROW()-14)/2),0)),"",OFFSET('9. METAS'!$X$20,INT((ROW()-14)/2),0)))</f>
        <v>3</v>
      </c>
      <c r="N178" s="685"/>
      <c r="O178" s="689"/>
      <c r="P178" s="691"/>
      <c r="Q178" s="83"/>
      <c r="R178" s="83"/>
      <c r="S178" s="83"/>
      <c r="T178" s="83"/>
      <c r="U178" s="83"/>
      <c r="V178" s="83"/>
      <c r="W178" s="83"/>
      <c r="X178" s="83"/>
      <c r="Y178" s="83"/>
      <c r="Z178" s="83"/>
    </row>
    <row r="179" spans="1:26" ht="15.75" customHeight="1">
      <c r="A179" s="83"/>
      <c r="B179" s="83"/>
      <c r="C179" s="641" t="str">
        <f ca="1">IF(ISBLANK(OFFSET('5. Pp (3 años)'!$C$46,INT((ROW()-13)/2),0)),"",OFFSET('5. Pp (3 años)'!$C$46,INT((ROW()-13)/2),0))</f>
        <v>Actividad</v>
      </c>
      <c r="D179" s="643" t="str">
        <f ca="1">IF(ISBLANK(OFFSET('5. Pp (3 años)'!$D$46,INT((ROW()-13)/2),0)),"",OFFSET('5. Pp (3 años)'!$D$46,INT((ROW()-13)/2),0))</f>
        <v>3.1.1.1.14.13 Sesiones del Grupo Interdisciplinario</v>
      </c>
      <c r="E179" s="643" t="str">
        <f ca="1">IF(ISBLANK(OFFSET('5. Pp (3 años)'!$E$46,INT((ROW()-13)/2),0)),"",OFFSET('5. Pp (3 años)'!$E$46,INT((ROW()-13)/2),0))</f>
        <v xml:space="preserve">PSGI: Porcentaje de sesiones del grupo interdisciplinario, extraordinarias y ordinarias.  </v>
      </c>
      <c r="F179" s="645" t="str">
        <f ca="1">IF(ISBLANK(OFFSET('5. Pp (3 años)'!$K$46,INT((ROW()-13)/2),0)),"",OFFSET('5. Pp (3 años)'!$K$46,INT((ROW()-13)/2),0))</f>
        <v xml:space="preserve">Ascendente </v>
      </c>
      <c r="G179" s="646" t="str">
        <f ca="1">IF(ISBLANK(OFFSET('5. Pp (3 años)'!$H$46,INT((ROW()-13)/2),0)),"",OFFSET('5. Pp (3 años)'!$H$46,INT((ROW()-13)/2),0))</f>
        <v>trimestral</v>
      </c>
      <c r="H179" s="648">
        <f ca="1">IF(ISBLANK(OFFSET('9. METAS'!$L$20,INT((ROW()-13)/2),0)),"",OFFSET('9. METAS'!$L$20,INT((ROW()-13)/2),0))</f>
        <v>10</v>
      </c>
      <c r="I179" s="852"/>
      <c r="J179" s="630" t="e">
        <f ca="1">IF(MOD(ROW()-13,2)=0,IF(ISBLANK(OFFSET(#REF!,INT((ROW()-13)/2),0)),"",OFFSET(#REF!,INT((ROW()-13)/2),0)),IF(ISBLANK(OFFSET('9. METAS'!$U$20,INT((ROW()-14)/2),0)),"",OFFSET('9. METAS'!$U$20,INT((ROW()-14)/2),0)))</f>
        <v>#REF!</v>
      </c>
      <c r="K179" s="631" t="e">
        <f ca="1">IF(MOD(ROW()-13,2)=0,IF(ISBLANK(OFFSET(#REF!,INT((ROW()-13)/2),0)),"",OFFSET(#REF!,INT((ROW()-13)/2),0)),IF(ISBLANK(OFFSET('9. METAS'!$V$20,INT((ROW()-14)/2),0)),"",OFFSET('9. METAS'!$V$20,INT((ROW()-14)/2),0)))</f>
        <v>#REF!</v>
      </c>
      <c r="L179" s="631" t="e">
        <f ca="1">IF(MOD(ROW()-13,2)=0,IF(ISBLANK(OFFSET(#REF!,INT((ROW()-13)/2),0)),"",OFFSET(#REF!,INT((ROW()-13)/2),0)),IF(ISBLANK(OFFSET('9. METAS'!$W$20,INT((ROW()-14)/2),0)),"",OFFSET('9. METAS'!$W$20,INT((ROW()-14)/2),0)))</f>
        <v>#REF!</v>
      </c>
      <c r="M179" s="632" t="e">
        <f ca="1">IF(MOD(ROW()-13,2)=0,IF(ISBLANK(OFFSET(#REF!,INT((ROW()-13)/2),0)),"",OFFSET(#REF!,INT((ROW()-13)/2),0)),IF(ISBLANK(OFFSET('9. METAS'!$X$20,INT((ROW()-14)/2),0)),"",OFFSET('9. METAS'!$X$20,INT((ROW()-14)/2),0)))</f>
        <v>#REF!</v>
      </c>
      <c r="N179" s="684" t="str">
        <f ca="1">IFERROR(J179/J180,"ND")</f>
        <v>ND</v>
      </c>
      <c r="O179" s="688" t="str">
        <f ca="1">IFERROR(((J179)/H179),"ND")</f>
        <v>ND</v>
      </c>
      <c r="P179" s="847"/>
      <c r="Q179" s="83"/>
      <c r="R179" s="83"/>
      <c r="S179" s="83"/>
      <c r="T179" s="83"/>
      <c r="U179" s="83"/>
      <c r="V179" s="83"/>
      <c r="W179" s="83"/>
      <c r="X179" s="83"/>
      <c r="Y179" s="83"/>
      <c r="Z179" s="83"/>
    </row>
    <row r="180" spans="1:26" ht="15.75" customHeight="1">
      <c r="A180" s="83"/>
      <c r="B180" s="83"/>
      <c r="C180" s="642"/>
      <c r="D180" s="644"/>
      <c r="E180" s="644"/>
      <c r="F180" s="644"/>
      <c r="G180" s="647"/>
      <c r="H180" s="649"/>
      <c r="I180" s="651"/>
      <c r="J180" s="630">
        <f ca="1">IF(MOD(ROW()-13,2)=0,IF(ISBLANK(OFFSET(#REF!,INT((ROW()-13)/2),0)),"",OFFSET(#REF!,INT((ROW()-13)/2),0)),IF(ISBLANK(OFFSET('9. METAS'!$U$20,INT((ROW()-14)/2),0)),"",OFFSET('9. METAS'!$U$20,INT((ROW()-14)/2),0)))</f>
        <v>2</v>
      </c>
      <c r="K180" s="631">
        <f ca="1">IF(MOD(ROW()-13,2)=0,IF(ISBLANK(OFFSET(#REF!,INT((ROW()-13)/2),0)),"",OFFSET(#REF!,INT((ROW()-13)/2),0)),IF(ISBLANK(OFFSET('9. METAS'!$V$20,INT((ROW()-14)/2),0)),"",OFFSET('9. METAS'!$V$20,INT((ROW()-14)/2),0)))</f>
        <v>3</v>
      </c>
      <c r="L180" s="631">
        <f ca="1">IF(MOD(ROW()-13,2)=0,IF(ISBLANK(OFFSET(#REF!,INT((ROW()-13)/2),0)),"",OFFSET(#REF!,INT((ROW()-13)/2),0)),IF(ISBLANK(OFFSET('9. METAS'!$W$20,INT((ROW()-14)/2),0)),"",OFFSET('9. METAS'!$W$20,INT((ROW()-14)/2),0)))</f>
        <v>2</v>
      </c>
      <c r="M180" s="632">
        <f ca="1">IF(MOD(ROW()-13,2)=0,IF(ISBLANK(OFFSET(#REF!,INT((ROW()-13)/2),0)),"",OFFSET(#REF!,INT((ROW()-13)/2),0)),IF(ISBLANK(OFFSET('9. METAS'!$X$20,INT((ROW()-14)/2),0)),"",OFFSET('9. METAS'!$X$20,INT((ROW()-14)/2),0)))</f>
        <v>3</v>
      </c>
      <c r="N180" s="685"/>
      <c r="O180" s="689"/>
      <c r="P180" s="691"/>
      <c r="Q180" s="83"/>
      <c r="R180" s="83"/>
      <c r="S180" s="83"/>
      <c r="T180" s="83"/>
      <c r="U180" s="83"/>
      <c r="V180" s="83"/>
      <c r="W180" s="83"/>
      <c r="X180" s="83"/>
      <c r="Y180" s="83"/>
      <c r="Z180" s="83"/>
    </row>
    <row r="181" spans="1:26" ht="15.75" customHeight="1">
      <c r="A181" s="83"/>
      <c r="B181" s="83"/>
      <c r="C181" s="641" t="str">
        <f ca="1">IF(ISBLANK(OFFSET('5. Pp (3 años)'!$C$46,INT((ROW()-13)/2),0)),"",OFFSET('5. Pp (3 años)'!$C$46,INT((ROW()-13)/2),0))</f>
        <v>Componente</v>
      </c>
      <c r="D181" s="643" t="str">
        <f ca="1">IF(ISBLANK(OFFSET('5. Pp (3 años)'!$D$46,INT((ROW()-13)/2),0)),"",OFFSET('5. Pp (3 años)'!$D$46,INT((ROW()-13)/2),0))</f>
        <v>3.1.1.1.15 Acciones realizadas para mitigar los riesgos y proteger a la población y establecimientos comerciales con medidas de seguridad.</v>
      </c>
      <c r="E181" s="643" t="str">
        <f ca="1">IF(ISBLANK(OFFSET('5. Pp (3 años)'!$E$46,INT((ROW()-13)/2),0)),"",OFFSET('5. Pp (3 años)'!$E$46,INT((ROW()-13)/2),0))</f>
        <v>PARPMR: Porcentaje de acciones realizadas para la mitigación de los riesgos</v>
      </c>
      <c r="F181" s="645" t="str">
        <f ca="1">IF(ISBLANK(OFFSET('5. Pp (3 años)'!$K$46,INT((ROW()-13)/2),0)),"",OFFSET('5. Pp (3 años)'!$K$46,INT((ROW()-13)/2),0))</f>
        <v>Ascendente</v>
      </c>
      <c r="G181" s="646" t="str">
        <f ca="1">IF(ISBLANK(OFFSET('5. Pp (3 años)'!$H$46,INT((ROW()-13)/2),0)),"",OFFSET('5. Pp (3 años)'!$H$46,INT((ROW()-13)/2),0))</f>
        <v>Trimestral</v>
      </c>
      <c r="H181" s="648">
        <f ca="1">IF(ISBLANK(OFFSET('9. METAS'!$L$20,INT((ROW()-13)/2),0)),"",OFFSET('9. METAS'!$L$20,INT((ROW()-13)/2),0))</f>
        <v>1208163</v>
      </c>
      <c r="I181" s="852"/>
      <c r="J181" s="630" t="e">
        <f ca="1">IF(MOD(ROW()-13,2)=0,IF(ISBLANK(OFFSET(#REF!,INT((ROW()-13)/2),0)),"",OFFSET(#REF!,INT((ROW()-13)/2),0)),IF(ISBLANK(OFFSET('9. METAS'!$U$20,INT((ROW()-14)/2),0)),"",OFFSET('9. METAS'!$U$20,INT((ROW()-14)/2),0)))</f>
        <v>#REF!</v>
      </c>
      <c r="K181" s="631" t="e">
        <f ca="1">IF(MOD(ROW()-13,2)=0,IF(ISBLANK(OFFSET(#REF!,INT((ROW()-13)/2),0)),"",OFFSET(#REF!,INT((ROW()-13)/2),0)),IF(ISBLANK(OFFSET('9. METAS'!$V$20,INT((ROW()-14)/2),0)),"",OFFSET('9. METAS'!$V$20,INT((ROW()-14)/2),0)))</f>
        <v>#REF!</v>
      </c>
      <c r="L181" s="631" t="e">
        <f ca="1">IF(MOD(ROW()-13,2)=0,IF(ISBLANK(OFFSET(#REF!,INT((ROW()-13)/2),0)),"",OFFSET(#REF!,INT((ROW()-13)/2),0)),IF(ISBLANK(OFFSET('9. METAS'!$W$20,INT((ROW()-14)/2),0)),"",OFFSET('9. METAS'!$W$20,INT((ROW()-14)/2),0)))</f>
        <v>#REF!</v>
      </c>
      <c r="M181" s="632" t="e">
        <f ca="1">IF(MOD(ROW()-13,2)=0,IF(ISBLANK(OFFSET(#REF!,INT((ROW()-13)/2),0)),"",OFFSET(#REF!,INT((ROW()-13)/2),0)),IF(ISBLANK(OFFSET('9. METAS'!$X$20,INT((ROW()-14)/2),0)),"",OFFSET('9. METAS'!$X$20,INT((ROW()-14)/2),0)))</f>
        <v>#REF!</v>
      </c>
      <c r="N181" s="684" t="str">
        <f ca="1">IFERROR(J181/J182,"ND")</f>
        <v>ND</v>
      </c>
      <c r="O181" s="688" t="str">
        <f ca="1">IFERROR(((J181)/H181),"ND")</f>
        <v>ND</v>
      </c>
      <c r="P181" s="847"/>
      <c r="Q181" s="83"/>
      <c r="R181" s="83"/>
      <c r="S181" s="83"/>
      <c r="T181" s="83"/>
      <c r="U181" s="83"/>
      <c r="V181" s="83"/>
      <c r="W181" s="83"/>
      <c r="X181" s="83"/>
      <c r="Y181" s="83"/>
      <c r="Z181" s="83"/>
    </row>
    <row r="182" spans="1:26" ht="15.75" customHeight="1">
      <c r="A182" s="83"/>
      <c r="B182" s="83"/>
      <c r="C182" s="642"/>
      <c r="D182" s="644"/>
      <c r="E182" s="644"/>
      <c r="F182" s="644"/>
      <c r="G182" s="647"/>
      <c r="H182" s="649"/>
      <c r="I182" s="651"/>
      <c r="J182" s="630">
        <f ca="1">IF(MOD(ROW()-13,2)=0,IF(ISBLANK(OFFSET(#REF!,INT((ROW()-13)/2),0)),"",OFFSET(#REF!,INT((ROW()-13)/2),0)),IF(ISBLANK(OFFSET('9. METAS'!$U$20,INT((ROW()-14)/2),0)),"",OFFSET('9. METAS'!$U$20,INT((ROW()-14)/2),0)))</f>
        <v>304784</v>
      </c>
      <c r="K182" s="631">
        <f ca="1">IF(MOD(ROW()-13,2)=0,IF(ISBLANK(OFFSET(#REF!,INT((ROW()-13)/2),0)),"",OFFSET(#REF!,INT((ROW()-13)/2),0)),IF(ISBLANK(OFFSET('9. METAS'!$V$20,INT((ROW()-14)/2),0)),"",OFFSET('9. METAS'!$V$20,INT((ROW()-14)/2),0)))</f>
        <v>301564</v>
      </c>
      <c r="L182" s="631">
        <f ca="1">IF(MOD(ROW()-13,2)=0,IF(ISBLANK(OFFSET(#REF!,INT((ROW()-13)/2),0)),"",OFFSET(#REF!,INT((ROW()-13)/2),0)),IF(ISBLANK(OFFSET('9. METAS'!$W$20,INT((ROW()-14)/2),0)),"",OFFSET('9. METAS'!$W$20,INT((ROW()-14)/2),0)))</f>
        <v>300392</v>
      </c>
      <c r="M182" s="632">
        <f ca="1">IF(MOD(ROW()-13,2)=0,IF(ISBLANK(OFFSET(#REF!,INT((ROW()-13)/2),0)),"",OFFSET(#REF!,INT((ROW()-13)/2),0)),IF(ISBLANK(OFFSET('9. METAS'!$X$20,INT((ROW()-14)/2),0)),"",OFFSET('9. METAS'!$X$20,INT((ROW()-14)/2),0)))</f>
        <v>301423</v>
      </c>
      <c r="N182" s="685"/>
      <c r="O182" s="689"/>
      <c r="P182" s="691"/>
      <c r="Q182" s="83"/>
      <c r="R182" s="83"/>
      <c r="S182" s="83"/>
      <c r="T182" s="83"/>
      <c r="U182" s="83"/>
      <c r="V182" s="83"/>
      <c r="W182" s="83"/>
      <c r="X182" s="83"/>
      <c r="Y182" s="83"/>
      <c r="Z182" s="83"/>
    </row>
    <row r="183" spans="1:26" ht="15.75" customHeight="1">
      <c r="A183" s="83"/>
      <c r="B183" s="83"/>
      <c r="C183" s="641" t="str">
        <f ca="1">IF(ISBLANK(OFFSET('5. Pp (3 años)'!$C$46,INT((ROW()-13)/2),0)),"",OFFSET('5. Pp (3 años)'!$C$46,INT((ROW()-13)/2),0))</f>
        <v>Actividad</v>
      </c>
      <c r="D183" s="643" t="str">
        <f ca="1">IF(ISBLANK(OFFSET('5. Pp (3 años)'!$D$46,INT((ROW()-13)/2),0)),"",OFFSET('5. Pp (3 años)'!$D$46,INT((ROW()-13)/2),0))</f>
        <v>3.1.1.1.15.1 Difusión en los medios de comunicación las prevenciones y alertas de siniestros por efectos naturales y humanos.</v>
      </c>
      <c r="E183" s="643" t="str">
        <f ca="1">IF(ISBLANK(OFFSET('5. Pp (3 años)'!$E$46,INT((ROW()-13)/2),0)),"",OFFSET('5. Pp (3 años)'!$E$46,INT((ROW()-13)/2),0))</f>
        <v>PSD: Porcentaje de spots difundidos por medio de redes sociales.</v>
      </c>
      <c r="F183" s="645" t="str">
        <f ca="1">IF(ISBLANK(OFFSET('5. Pp (3 años)'!$K$46,INT((ROW()-13)/2),0)),"",OFFSET('5. Pp (3 años)'!$K$46,INT((ROW()-13)/2),0))</f>
        <v>Ascendente</v>
      </c>
      <c r="G183" s="646" t="str">
        <f ca="1">IF(ISBLANK(OFFSET('5. Pp (3 años)'!$H$46,INT((ROW()-13)/2),0)),"",OFFSET('5. Pp (3 años)'!$H$46,INT((ROW()-13)/2),0))</f>
        <v>Trimestral</v>
      </c>
      <c r="H183" s="648">
        <f ca="1">IF(ISBLANK(OFFSET('9. METAS'!$L$20,INT((ROW()-13)/2),0)),"",OFFSET('9. METAS'!$L$20,INT((ROW()-13)/2),0))</f>
        <v>5280</v>
      </c>
      <c r="I183" s="852"/>
      <c r="J183" s="630" t="e">
        <f ca="1">IF(MOD(ROW()-13,2)=0,IF(ISBLANK(OFFSET(#REF!,INT((ROW()-13)/2),0)),"",OFFSET(#REF!,INT((ROW()-13)/2),0)),IF(ISBLANK(OFFSET('9. METAS'!$U$20,INT((ROW()-14)/2),0)),"",OFFSET('9. METAS'!$U$20,INT((ROW()-14)/2),0)))</f>
        <v>#REF!</v>
      </c>
      <c r="K183" s="631" t="e">
        <f ca="1">IF(MOD(ROW()-13,2)=0,IF(ISBLANK(OFFSET(#REF!,INT((ROW()-13)/2),0)),"",OFFSET(#REF!,INT((ROW()-13)/2),0)),IF(ISBLANK(OFFSET('9. METAS'!$V$20,INT((ROW()-14)/2),0)),"",OFFSET('9. METAS'!$V$20,INT((ROW()-14)/2),0)))</f>
        <v>#REF!</v>
      </c>
      <c r="L183" s="631" t="e">
        <f ca="1">IF(MOD(ROW()-13,2)=0,IF(ISBLANK(OFFSET(#REF!,INT((ROW()-13)/2),0)),"",OFFSET(#REF!,INT((ROW()-13)/2),0)),IF(ISBLANK(OFFSET('9. METAS'!$W$20,INT((ROW()-14)/2),0)),"",OFFSET('9. METAS'!$W$20,INT((ROW()-14)/2),0)))</f>
        <v>#REF!</v>
      </c>
      <c r="M183" s="632" t="e">
        <f ca="1">IF(MOD(ROW()-13,2)=0,IF(ISBLANK(OFFSET(#REF!,INT((ROW()-13)/2),0)),"",OFFSET(#REF!,INT((ROW()-13)/2),0)),IF(ISBLANK(OFFSET('9. METAS'!$X$20,INT((ROW()-14)/2),0)),"",OFFSET('9. METAS'!$X$20,INT((ROW()-14)/2),0)))</f>
        <v>#REF!</v>
      </c>
      <c r="N183" s="684" t="str">
        <f ca="1">IFERROR(J183/J184,"ND")</f>
        <v>ND</v>
      </c>
      <c r="O183" s="688" t="str">
        <f ca="1">IFERROR(((J183)/H183),"ND")</f>
        <v>ND</v>
      </c>
      <c r="P183" s="847"/>
      <c r="Q183" s="83"/>
      <c r="R183" s="83"/>
      <c r="S183" s="83"/>
      <c r="T183" s="83"/>
      <c r="U183" s="83"/>
      <c r="V183" s="83"/>
      <c r="W183" s="83"/>
      <c r="X183" s="83"/>
      <c r="Y183" s="83"/>
      <c r="Z183" s="83"/>
    </row>
    <row r="184" spans="1:26" ht="15.75" customHeight="1">
      <c r="A184" s="83"/>
      <c r="B184" s="83"/>
      <c r="C184" s="642"/>
      <c r="D184" s="644"/>
      <c r="E184" s="644"/>
      <c r="F184" s="644"/>
      <c r="G184" s="647"/>
      <c r="H184" s="649"/>
      <c r="I184" s="651"/>
      <c r="J184" s="630">
        <f ca="1">IF(MOD(ROW()-13,2)=0,IF(ISBLANK(OFFSET(#REF!,INT((ROW()-13)/2),0)),"",OFFSET(#REF!,INT((ROW()-13)/2),0)),IF(ISBLANK(OFFSET('9. METAS'!$U$20,INT((ROW()-14)/2),0)),"",OFFSET('9. METAS'!$U$20,INT((ROW()-14)/2),0)))</f>
        <v>1316</v>
      </c>
      <c r="K184" s="631">
        <f ca="1">IF(MOD(ROW()-13,2)=0,IF(ISBLANK(OFFSET(#REF!,INT((ROW()-13)/2),0)),"",OFFSET(#REF!,INT((ROW()-13)/2),0)),IF(ISBLANK(OFFSET('9. METAS'!$V$20,INT((ROW()-14)/2),0)),"",OFFSET('9. METAS'!$V$20,INT((ROW()-14)/2),0)))</f>
        <v>1323</v>
      </c>
      <c r="L184" s="631">
        <f ca="1">IF(MOD(ROW()-13,2)=0,IF(ISBLANK(OFFSET(#REF!,INT((ROW()-13)/2),0)),"",OFFSET(#REF!,INT((ROW()-13)/2),0)),IF(ISBLANK(OFFSET('9. METAS'!$W$20,INT((ROW()-14)/2),0)),"",OFFSET('9. METAS'!$W$20,INT((ROW()-14)/2),0)))</f>
        <v>1318</v>
      </c>
      <c r="M184" s="632">
        <f ca="1">IF(MOD(ROW()-13,2)=0,IF(ISBLANK(OFFSET(#REF!,INT((ROW()-13)/2),0)),"",OFFSET(#REF!,INT((ROW()-13)/2),0)),IF(ISBLANK(OFFSET('9. METAS'!$X$20,INT((ROW()-14)/2),0)),"",OFFSET('9. METAS'!$X$20,INT((ROW()-14)/2),0)))</f>
        <v>1323</v>
      </c>
      <c r="N184" s="685"/>
      <c r="O184" s="689"/>
      <c r="P184" s="691"/>
      <c r="Q184" s="83"/>
      <c r="R184" s="83"/>
      <c r="S184" s="83"/>
      <c r="T184" s="83"/>
      <c r="U184" s="83"/>
      <c r="V184" s="83"/>
      <c r="W184" s="83"/>
      <c r="X184" s="83"/>
      <c r="Y184" s="83"/>
      <c r="Z184" s="83"/>
    </row>
    <row r="185" spans="1:26" ht="15.75" customHeight="1">
      <c r="A185" s="83"/>
      <c r="B185" s="83"/>
      <c r="C185" s="641" t="str">
        <f ca="1">IF(ISBLANK(OFFSET('5. Pp (3 años)'!$C$46,INT((ROW()-13)/2),0)),"",OFFSET('5. Pp (3 años)'!$C$46,INT((ROW()-13)/2),0))</f>
        <v>Actividad</v>
      </c>
      <c r="D185" s="643" t="str">
        <f ca="1">IF(ISBLANK(OFFSET('5. Pp (3 años)'!$D$46,INT((ROW()-13)/2),0)),"",OFFSET('5. Pp (3 años)'!$D$46,INT((ROW()-13)/2),0))</f>
        <v xml:space="preserve">3.1.1.1.15.2 Capacitación a la población de diferentes sectores en materia de Protección Civil. </v>
      </c>
      <c r="E185" s="643" t="str">
        <f ca="1">IF(ISBLANK(OFFSET('5. Pp (3 años)'!$E$46,INT((ROW()-13)/2),0)),"",OFFSET('5. Pp (3 años)'!$E$46,INT((ROW()-13)/2),0))</f>
        <v>PPC: Porcentaje de personas capacitadas.</v>
      </c>
      <c r="F185" s="645" t="str">
        <f ca="1">IF(ISBLANK(OFFSET('5. Pp (3 años)'!$K$46,INT((ROW()-13)/2),0)),"",OFFSET('5. Pp (3 años)'!$K$46,INT((ROW()-13)/2),0))</f>
        <v>Ascendente</v>
      </c>
      <c r="G185" s="646" t="str">
        <f ca="1">IF(ISBLANK(OFFSET('5. Pp (3 años)'!$H$46,INT((ROW()-13)/2),0)),"",OFFSET('5. Pp (3 años)'!$H$46,INT((ROW()-13)/2),0))</f>
        <v>Trimestral</v>
      </c>
      <c r="H185" s="648">
        <f ca="1">IF(ISBLANK(OFFSET('9. METAS'!$L$20,INT((ROW()-13)/2),0)),"",OFFSET('9. METAS'!$L$20,INT((ROW()-13)/2),0))</f>
        <v>2950</v>
      </c>
      <c r="I185" s="852"/>
      <c r="J185" s="630" t="e">
        <f ca="1">IF(MOD(ROW()-13,2)=0,IF(ISBLANK(OFFSET(#REF!,INT((ROW()-13)/2),0)),"",OFFSET(#REF!,INT((ROW()-13)/2),0)),IF(ISBLANK(OFFSET('9. METAS'!$U$20,INT((ROW()-14)/2),0)),"",OFFSET('9. METAS'!$U$20,INT((ROW()-14)/2),0)))</f>
        <v>#REF!</v>
      </c>
      <c r="K185" s="631" t="e">
        <f ca="1">IF(MOD(ROW()-13,2)=0,IF(ISBLANK(OFFSET(#REF!,INT((ROW()-13)/2),0)),"",OFFSET(#REF!,INT((ROW()-13)/2),0)),IF(ISBLANK(OFFSET('9. METAS'!$V$20,INT((ROW()-14)/2),0)),"",OFFSET('9. METAS'!$V$20,INT((ROW()-14)/2),0)))</f>
        <v>#REF!</v>
      </c>
      <c r="L185" s="631" t="e">
        <f ca="1">IF(MOD(ROW()-13,2)=0,IF(ISBLANK(OFFSET(#REF!,INT((ROW()-13)/2),0)),"",OFFSET(#REF!,INT((ROW()-13)/2),0)),IF(ISBLANK(OFFSET('9. METAS'!$W$20,INT((ROW()-14)/2),0)),"",OFFSET('9. METAS'!$W$20,INT((ROW()-14)/2),0)))</f>
        <v>#REF!</v>
      </c>
      <c r="M185" s="632" t="e">
        <f ca="1">IF(MOD(ROW()-13,2)=0,IF(ISBLANK(OFFSET(#REF!,INT((ROW()-13)/2),0)),"",OFFSET(#REF!,INT((ROW()-13)/2),0)),IF(ISBLANK(OFFSET('9. METAS'!$X$20,INT((ROW()-14)/2),0)),"",OFFSET('9. METAS'!$X$20,INT((ROW()-14)/2),0)))</f>
        <v>#REF!</v>
      </c>
      <c r="N185" s="684" t="str">
        <f ca="1">IFERROR(J185/J186,"ND")</f>
        <v>ND</v>
      </c>
      <c r="O185" s="688" t="str">
        <f ca="1">IFERROR(((J185)/H185),"ND")</f>
        <v>ND</v>
      </c>
      <c r="P185" s="847"/>
      <c r="Q185" s="83"/>
      <c r="R185" s="83"/>
      <c r="S185" s="83"/>
      <c r="T185" s="83"/>
      <c r="U185" s="83"/>
      <c r="V185" s="83"/>
      <c r="W185" s="83"/>
      <c r="X185" s="83"/>
      <c r="Y185" s="83"/>
      <c r="Z185" s="83"/>
    </row>
    <row r="186" spans="1:26" ht="15.75" customHeight="1">
      <c r="A186" s="83"/>
      <c r="B186" s="83"/>
      <c r="C186" s="642"/>
      <c r="D186" s="644"/>
      <c r="E186" s="644"/>
      <c r="F186" s="644"/>
      <c r="G186" s="647"/>
      <c r="H186" s="649"/>
      <c r="I186" s="651"/>
      <c r="J186" s="630">
        <f ca="1">IF(MOD(ROW()-13,2)=0,IF(ISBLANK(OFFSET(#REF!,INT((ROW()-13)/2),0)),"",OFFSET(#REF!,INT((ROW()-13)/2),0)),IF(ISBLANK(OFFSET('9. METAS'!$U$20,INT((ROW()-14)/2),0)),"",OFFSET('9. METAS'!$U$20,INT((ROW()-14)/2),0)))</f>
        <v>736</v>
      </c>
      <c r="K186" s="631">
        <f ca="1">IF(MOD(ROW()-13,2)=0,IF(ISBLANK(OFFSET(#REF!,INT((ROW()-13)/2),0)),"",OFFSET(#REF!,INT((ROW()-13)/2),0)),IF(ISBLANK(OFFSET('9. METAS'!$V$20,INT((ROW()-14)/2),0)),"",OFFSET('9. METAS'!$V$20,INT((ROW()-14)/2),0)))</f>
        <v>738</v>
      </c>
      <c r="L186" s="631">
        <f ca="1">IF(MOD(ROW()-13,2)=0,IF(ISBLANK(OFFSET(#REF!,INT((ROW()-13)/2),0)),"",OFFSET(#REF!,INT((ROW()-13)/2),0)),IF(ISBLANK(OFFSET('9. METAS'!$W$20,INT((ROW()-14)/2),0)),"",OFFSET('9. METAS'!$W$20,INT((ROW()-14)/2),0)))</f>
        <v>739</v>
      </c>
      <c r="M186" s="632">
        <f ca="1">IF(MOD(ROW()-13,2)=0,IF(ISBLANK(OFFSET(#REF!,INT((ROW()-13)/2),0)),"",OFFSET(#REF!,INT((ROW()-13)/2),0)),IF(ISBLANK(OFFSET('9. METAS'!$X$20,INT((ROW()-14)/2),0)),"",OFFSET('9. METAS'!$X$20,INT((ROW()-14)/2),0)))</f>
        <v>737</v>
      </c>
      <c r="N186" s="685"/>
      <c r="O186" s="689"/>
      <c r="P186" s="691"/>
      <c r="Q186" s="83"/>
      <c r="R186" s="83"/>
      <c r="S186" s="83"/>
      <c r="T186" s="83"/>
      <c r="U186" s="83"/>
      <c r="V186" s="83"/>
      <c r="W186" s="83"/>
      <c r="X186" s="83"/>
      <c r="Y186" s="83"/>
      <c r="Z186" s="83"/>
    </row>
    <row r="187" spans="1:26" ht="15.75" customHeight="1">
      <c r="A187" s="83"/>
      <c r="B187" s="83"/>
      <c r="C187" s="641" t="str">
        <f ca="1">IF(ISBLANK(OFFSET('5. Pp (3 años)'!$C$46,INT((ROW()-13)/2),0)),"",OFFSET('5. Pp (3 años)'!$C$46,INT((ROW()-13)/2),0))</f>
        <v>Actividad</v>
      </c>
      <c r="D187" s="643" t="str">
        <f ca="1">IF(ISBLANK(OFFSET('5. Pp (3 años)'!$D$46,INT((ROW()-13)/2),0)),"",OFFSET('5. Pp (3 años)'!$D$46,INT((ROW()-13)/2),0))</f>
        <v>3.1.1.1.15.3 Evaluación de guardavidas en materia de seguridad acuática.</v>
      </c>
      <c r="E187" s="643" t="str">
        <f ca="1">IF(ISBLANK(OFFSET('5. Pp (3 años)'!$E$46,INT((ROW()-13)/2),0)),"",OFFSET('5. Pp (3 años)'!$E$46,INT((ROW()-13)/2),0))</f>
        <v>PGE: Porcentaje de Guardavidas Evaluados</v>
      </c>
      <c r="F187" s="645" t="str">
        <f ca="1">IF(ISBLANK(OFFSET('5. Pp (3 años)'!$K$46,INT((ROW()-13)/2),0)),"",OFFSET('5. Pp (3 años)'!$K$46,INT((ROW()-13)/2),0))</f>
        <v>Ascendente</v>
      </c>
      <c r="G187" s="646" t="str">
        <f ca="1">IF(ISBLANK(OFFSET('5. Pp (3 años)'!$H$46,INT((ROW()-13)/2),0)),"",OFFSET('5. Pp (3 años)'!$H$46,INT((ROW()-13)/2),0))</f>
        <v>Trimestral</v>
      </c>
      <c r="H187" s="648">
        <f ca="1">IF(ISBLANK(OFFSET('9. METAS'!$L$20,INT((ROW()-13)/2),0)),"",OFFSET('9. METAS'!$L$20,INT((ROW()-13)/2),0))</f>
        <v>230</v>
      </c>
      <c r="I187" s="852"/>
      <c r="J187" s="630" t="e">
        <f ca="1">IF(MOD(ROW()-13,2)=0,IF(ISBLANK(OFFSET(#REF!,INT((ROW()-13)/2),0)),"",OFFSET(#REF!,INT((ROW()-13)/2),0)),IF(ISBLANK(OFFSET('9. METAS'!$U$20,INT((ROW()-14)/2),0)),"",OFFSET('9. METAS'!$U$20,INT((ROW()-14)/2),0)))</f>
        <v>#REF!</v>
      </c>
      <c r="K187" s="631" t="e">
        <f ca="1">IF(MOD(ROW()-13,2)=0,IF(ISBLANK(OFFSET(#REF!,INT((ROW()-13)/2),0)),"",OFFSET(#REF!,INT((ROW()-13)/2),0)),IF(ISBLANK(OFFSET('9. METAS'!$V$20,INT((ROW()-14)/2),0)),"",OFFSET('9. METAS'!$V$20,INT((ROW()-14)/2),0)))</f>
        <v>#REF!</v>
      </c>
      <c r="L187" s="631" t="e">
        <f ca="1">IF(MOD(ROW()-13,2)=0,IF(ISBLANK(OFFSET(#REF!,INT((ROW()-13)/2),0)),"",OFFSET(#REF!,INT((ROW()-13)/2),0)),IF(ISBLANK(OFFSET('9. METAS'!$W$20,INT((ROW()-14)/2),0)),"",OFFSET('9. METAS'!$W$20,INT((ROW()-14)/2),0)))</f>
        <v>#REF!</v>
      </c>
      <c r="M187" s="632" t="e">
        <f ca="1">IF(MOD(ROW()-13,2)=0,IF(ISBLANK(OFFSET(#REF!,INT((ROW()-13)/2),0)),"",OFFSET(#REF!,INT((ROW()-13)/2),0)),IF(ISBLANK(OFFSET('9. METAS'!$X$20,INT((ROW()-14)/2),0)),"",OFFSET('9. METAS'!$X$20,INT((ROW()-14)/2),0)))</f>
        <v>#REF!</v>
      </c>
      <c r="N187" s="684" t="str">
        <f ca="1">IFERROR(J187/J188,"ND")</f>
        <v>ND</v>
      </c>
      <c r="O187" s="688" t="str">
        <f ca="1">IFERROR(((J187)/H187),"ND")</f>
        <v>ND</v>
      </c>
      <c r="P187" s="847"/>
      <c r="Q187" s="83"/>
      <c r="R187" s="83"/>
      <c r="S187" s="83"/>
      <c r="T187" s="83"/>
      <c r="U187" s="83"/>
      <c r="V187" s="83"/>
      <c r="W187" s="83"/>
      <c r="X187" s="83"/>
      <c r="Y187" s="83"/>
      <c r="Z187" s="83"/>
    </row>
    <row r="188" spans="1:26" ht="15.75" customHeight="1">
      <c r="A188" s="83"/>
      <c r="B188" s="83"/>
      <c r="C188" s="642"/>
      <c r="D188" s="644"/>
      <c r="E188" s="644"/>
      <c r="F188" s="644"/>
      <c r="G188" s="647"/>
      <c r="H188" s="649"/>
      <c r="I188" s="651"/>
      <c r="J188" s="630">
        <f ca="1">IF(MOD(ROW()-13,2)=0,IF(ISBLANK(OFFSET(#REF!,INT((ROW()-13)/2),0)),"",OFFSET(#REF!,INT((ROW()-13)/2),0)),IF(ISBLANK(OFFSET('9. METAS'!$U$20,INT((ROW()-14)/2),0)),"",OFFSET('9. METAS'!$U$20,INT((ROW()-14)/2),0)))</f>
        <v>5</v>
      </c>
      <c r="K188" s="631">
        <f ca="1">IF(MOD(ROW()-13,2)=0,IF(ISBLANK(OFFSET(#REF!,INT((ROW()-13)/2),0)),"",OFFSET(#REF!,INT((ROW()-13)/2),0)),IF(ISBLANK(OFFSET('9. METAS'!$V$20,INT((ROW()-14)/2),0)),"",OFFSET('9. METAS'!$V$20,INT((ROW()-14)/2),0)))</f>
        <v>100</v>
      </c>
      <c r="L188" s="631">
        <f ca="1">IF(MOD(ROW()-13,2)=0,IF(ISBLANK(OFFSET(#REF!,INT((ROW()-13)/2),0)),"",OFFSET(#REF!,INT((ROW()-13)/2),0)),IF(ISBLANK(OFFSET('9. METAS'!$W$20,INT((ROW()-14)/2),0)),"",OFFSET('9. METAS'!$W$20,INT((ROW()-14)/2),0)))</f>
        <v>50</v>
      </c>
      <c r="M188" s="632">
        <f ca="1">IF(MOD(ROW()-13,2)=0,IF(ISBLANK(OFFSET(#REF!,INT((ROW()-13)/2),0)),"",OFFSET(#REF!,INT((ROW()-13)/2),0)),IF(ISBLANK(OFFSET('9. METAS'!$X$20,INT((ROW()-14)/2),0)),"",OFFSET('9. METAS'!$X$20,INT((ROW()-14)/2),0)))</f>
        <v>75</v>
      </c>
      <c r="N188" s="685"/>
      <c r="O188" s="689"/>
      <c r="P188" s="691"/>
      <c r="Q188" s="83"/>
      <c r="R188" s="83"/>
      <c r="S188" s="83"/>
      <c r="T188" s="83"/>
      <c r="U188" s="83"/>
      <c r="V188" s="83"/>
      <c r="W188" s="83"/>
      <c r="X188" s="83"/>
      <c r="Y188" s="83"/>
      <c r="Z188" s="83"/>
    </row>
    <row r="189" spans="1:26" ht="15.75" customHeight="1">
      <c r="A189" s="83"/>
      <c r="B189" s="83"/>
      <c r="C189" s="641" t="str">
        <f ca="1">IF(ISBLANK(OFFSET('5. Pp (3 años)'!$C$46,INT((ROW()-13)/2),0)),"",OFFSET('5. Pp (3 años)'!$C$46,INT((ROW()-13)/2),0))</f>
        <v>Actividad</v>
      </c>
      <c r="D189" s="643" t="str">
        <f ca="1">IF(ISBLANK(OFFSET('5. Pp (3 años)'!$D$46,INT((ROW()-13)/2),0)),"",OFFSET('5. Pp (3 años)'!$D$46,INT((ROW()-13)/2),0))</f>
        <v>3.1.1.1.15.4 Elaboración de Dictámenes Aprobatorios (anuencias) a comercios de bajo, mediano y alto riesgo.</v>
      </c>
      <c r="E189" s="643" t="str">
        <f ca="1">IF(ISBLANK(OFFSET('5. Pp (3 años)'!$E$46,INT((ROW()-13)/2),0)),"",OFFSET('5. Pp (3 años)'!$E$46,INT((ROW()-13)/2),0))</f>
        <v>PDAE: Porcentaje de dictámenes aprobatorios entregados  de bajo, mediano y alto riesgo.</v>
      </c>
      <c r="F189" s="645" t="str">
        <f ca="1">IF(ISBLANK(OFFSET('5. Pp (3 años)'!$K$46,INT((ROW()-13)/2),0)),"",OFFSET('5. Pp (3 años)'!$K$46,INT((ROW()-13)/2),0))</f>
        <v>Ascendente</v>
      </c>
      <c r="G189" s="646" t="str">
        <f ca="1">IF(ISBLANK(OFFSET('5. Pp (3 años)'!$H$46,INT((ROW()-13)/2),0)),"",OFFSET('5. Pp (3 años)'!$H$46,INT((ROW()-13)/2),0))</f>
        <v>Trimestral</v>
      </c>
      <c r="H189" s="648">
        <f ca="1">IF(ISBLANK(OFFSET('9. METAS'!$L$20,INT((ROW()-13)/2),0)),"",OFFSET('9. METAS'!$L$20,INT((ROW()-13)/2),0))</f>
        <v>22840</v>
      </c>
      <c r="I189" s="852"/>
      <c r="J189" s="630" t="e">
        <f ca="1">IF(MOD(ROW()-13,2)=0,IF(ISBLANK(OFFSET(#REF!,INT((ROW()-13)/2),0)),"",OFFSET(#REF!,INT((ROW()-13)/2),0)),IF(ISBLANK(OFFSET('9. METAS'!$U$20,INT((ROW()-14)/2),0)),"",OFFSET('9. METAS'!$U$20,INT((ROW()-14)/2),0)))</f>
        <v>#REF!</v>
      </c>
      <c r="K189" s="631" t="e">
        <f ca="1">IF(MOD(ROW()-13,2)=0,IF(ISBLANK(OFFSET(#REF!,INT((ROW()-13)/2),0)),"",OFFSET(#REF!,INT((ROW()-13)/2),0)),IF(ISBLANK(OFFSET('9. METAS'!$V$20,INT((ROW()-14)/2),0)),"",OFFSET('9. METAS'!$V$20,INT((ROW()-14)/2),0)))</f>
        <v>#REF!</v>
      </c>
      <c r="L189" s="631" t="e">
        <f ca="1">IF(MOD(ROW()-13,2)=0,IF(ISBLANK(OFFSET(#REF!,INT((ROW()-13)/2),0)),"",OFFSET(#REF!,INT((ROW()-13)/2),0)),IF(ISBLANK(OFFSET('9. METAS'!$W$20,INT((ROW()-14)/2),0)),"",OFFSET('9. METAS'!$W$20,INT((ROW()-14)/2),0)))</f>
        <v>#REF!</v>
      </c>
      <c r="M189" s="632" t="e">
        <f ca="1">IF(MOD(ROW()-13,2)=0,IF(ISBLANK(OFFSET(#REF!,INT((ROW()-13)/2),0)),"",OFFSET(#REF!,INT((ROW()-13)/2),0)),IF(ISBLANK(OFFSET('9. METAS'!$X$20,INT((ROW()-14)/2),0)),"",OFFSET('9. METAS'!$X$20,INT((ROW()-14)/2),0)))</f>
        <v>#REF!</v>
      </c>
      <c r="N189" s="684" t="str">
        <f ca="1">IFERROR(J189/J190,"ND")</f>
        <v>ND</v>
      </c>
      <c r="O189" s="688" t="str">
        <f ca="1">IFERROR(((J189)/H189),"ND")</f>
        <v>ND</v>
      </c>
      <c r="P189" s="847"/>
      <c r="Q189" s="83"/>
      <c r="R189" s="83"/>
      <c r="S189" s="83"/>
      <c r="T189" s="83"/>
      <c r="U189" s="83"/>
      <c r="V189" s="83"/>
      <c r="W189" s="83"/>
      <c r="X189" s="83"/>
      <c r="Y189" s="83"/>
      <c r="Z189" s="83"/>
    </row>
    <row r="190" spans="1:26" ht="15.75" customHeight="1">
      <c r="A190" s="83"/>
      <c r="B190" s="83"/>
      <c r="C190" s="642"/>
      <c r="D190" s="644"/>
      <c r="E190" s="644"/>
      <c r="F190" s="644"/>
      <c r="G190" s="647"/>
      <c r="H190" s="649"/>
      <c r="I190" s="651"/>
      <c r="J190" s="630">
        <f ca="1">IF(MOD(ROW()-13,2)=0,IF(ISBLANK(OFFSET(#REF!,INT((ROW()-13)/2),0)),"",OFFSET(#REF!,INT((ROW()-13)/2),0)),IF(ISBLANK(OFFSET('9. METAS'!$U$20,INT((ROW()-14)/2),0)),"",OFFSET('9. METAS'!$U$20,INT((ROW()-14)/2),0)))</f>
        <v>8833</v>
      </c>
      <c r="K190" s="631">
        <f ca="1">IF(MOD(ROW()-13,2)=0,IF(ISBLANK(OFFSET(#REF!,INT((ROW()-13)/2),0)),"",OFFSET(#REF!,INT((ROW()-13)/2),0)),IF(ISBLANK(OFFSET('9. METAS'!$V$20,INT((ROW()-14)/2),0)),"",OFFSET('9. METAS'!$V$20,INT((ROW()-14)/2),0)))</f>
        <v>4785</v>
      </c>
      <c r="L190" s="631">
        <f ca="1">IF(MOD(ROW()-13,2)=0,IF(ISBLANK(OFFSET(#REF!,INT((ROW()-13)/2),0)),"",OFFSET(#REF!,INT((ROW()-13)/2),0)),IF(ISBLANK(OFFSET('9. METAS'!$W$20,INT((ROW()-14)/2),0)),"",OFFSET('9. METAS'!$W$20,INT((ROW()-14)/2),0)))</f>
        <v>4029</v>
      </c>
      <c r="M190" s="632">
        <f ca="1">IF(MOD(ROW()-13,2)=0,IF(ISBLANK(OFFSET(#REF!,INT((ROW()-13)/2),0)),"",OFFSET(#REF!,INT((ROW()-13)/2),0)),IF(ISBLANK(OFFSET('9. METAS'!$X$20,INT((ROW()-14)/2),0)),"",OFFSET('9. METAS'!$X$20,INT((ROW()-14)/2),0)))</f>
        <v>5193</v>
      </c>
      <c r="N190" s="685"/>
      <c r="O190" s="689"/>
      <c r="P190" s="691"/>
      <c r="Q190" s="83"/>
      <c r="R190" s="83"/>
      <c r="S190" s="83"/>
      <c r="T190" s="83"/>
      <c r="U190" s="83"/>
      <c r="V190" s="83"/>
      <c r="W190" s="83"/>
      <c r="X190" s="83"/>
      <c r="Y190" s="83"/>
      <c r="Z190" s="83"/>
    </row>
    <row r="191" spans="1:26" ht="15.75" customHeight="1">
      <c r="A191" s="83"/>
      <c r="B191" s="83"/>
      <c r="C191" s="641" t="str">
        <f ca="1">IF(ISBLANK(OFFSET('5. Pp (3 años)'!$C$46,INT((ROW()-13)/2),0)),"",OFFSET('5. Pp (3 años)'!$C$46,INT((ROW()-13)/2),0))</f>
        <v>Actividad</v>
      </c>
      <c r="D191" s="643" t="str">
        <f ca="1">IF(ISBLANK(OFFSET('5. Pp (3 años)'!$D$46,INT((ROW()-13)/2),0)),"",OFFSET('5. Pp (3 años)'!$D$46,INT((ROW()-13)/2),0))</f>
        <v>3.1.1.1.15.5 Evaluación de Programas Internos de Protección Civil.</v>
      </c>
      <c r="E191" s="643" t="str">
        <f ca="1">IF(ISBLANK(OFFSET('5. Pp (3 años)'!$E$46,INT((ROW()-13)/2),0)),"",OFFSET('5. Pp (3 años)'!$E$46,INT((ROW()-13)/2),0))</f>
        <v>PPIE: Porcentaje de programas internos evaluados de los diversos locales comerciales.</v>
      </c>
      <c r="F191" s="645" t="str">
        <f ca="1">IF(ISBLANK(OFFSET('5. Pp (3 años)'!$K$46,INT((ROW()-13)/2),0)),"",OFFSET('5. Pp (3 años)'!$K$46,INT((ROW()-13)/2),0))</f>
        <v>Ascendente</v>
      </c>
      <c r="G191" s="646" t="str">
        <f ca="1">IF(ISBLANK(OFFSET('5. Pp (3 años)'!$H$46,INT((ROW()-13)/2),0)),"",OFFSET('5. Pp (3 años)'!$H$46,INT((ROW()-13)/2),0))</f>
        <v>Trimestral</v>
      </c>
      <c r="H191" s="648">
        <f ca="1">IF(ISBLANK(OFFSET('9. METAS'!$L$20,INT((ROW()-13)/2),0)),"",OFFSET('9. METAS'!$L$20,INT((ROW()-13)/2),0))</f>
        <v>7392</v>
      </c>
      <c r="I191" s="852"/>
      <c r="J191" s="630" t="e">
        <f ca="1">IF(MOD(ROW()-13,2)=0,IF(ISBLANK(OFFSET(#REF!,INT((ROW()-13)/2),0)),"",OFFSET(#REF!,INT((ROW()-13)/2),0)),IF(ISBLANK(OFFSET('9. METAS'!$U$20,INT((ROW()-14)/2),0)),"",OFFSET('9. METAS'!$U$20,INT((ROW()-14)/2),0)))</f>
        <v>#REF!</v>
      </c>
      <c r="K191" s="631" t="e">
        <f ca="1">IF(MOD(ROW()-13,2)=0,IF(ISBLANK(OFFSET(#REF!,INT((ROW()-13)/2),0)),"",OFFSET(#REF!,INT((ROW()-13)/2),0)),IF(ISBLANK(OFFSET('9. METAS'!$V$20,INT((ROW()-14)/2),0)),"",OFFSET('9. METAS'!$V$20,INT((ROW()-14)/2),0)))</f>
        <v>#REF!</v>
      </c>
      <c r="L191" s="631" t="e">
        <f ca="1">IF(MOD(ROW()-13,2)=0,IF(ISBLANK(OFFSET(#REF!,INT((ROW()-13)/2),0)),"",OFFSET(#REF!,INT((ROW()-13)/2),0)),IF(ISBLANK(OFFSET('9. METAS'!$W$20,INT((ROW()-14)/2),0)),"",OFFSET('9. METAS'!$W$20,INT((ROW()-14)/2),0)))</f>
        <v>#REF!</v>
      </c>
      <c r="M191" s="632" t="e">
        <f ca="1">IF(MOD(ROW()-13,2)=0,IF(ISBLANK(OFFSET(#REF!,INT((ROW()-13)/2),0)),"",OFFSET(#REF!,INT((ROW()-13)/2),0)),IF(ISBLANK(OFFSET('9. METAS'!$X$20,INT((ROW()-14)/2),0)),"",OFFSET('9. METAS'!$X$20,INT((ROW()-14)/2),0)))</f>
        <v>#REF!</v>
      </c>
      <c r="N191" s="684" t="str">
        <f ca="1">IFERROR(J191/J192,"ND")</f>
        <v>ND</v>
      </c>
      <c r="O191" s="688" t="str">
        <f ca="1">IFERROR(((J191)/H191),"ND")</f>
        <v>ND</v>
      </c>
      <c r="P191" s="847"/>
      <c r="Q191" s="83"/>
      <c r="R191" s="83"/>
      <c r="S191" s="83"/>
      <c r="T191" s="83"/>
      <c r="U191" s="83"/>
      <c r="V191" s="83"/>
      <c r="W191" s="83"/>
      <c r="X191" s="83"/>
      <c r="Y191" s="83"/>
      <c r="Z191" s="83"/>
    </row>
    <row r="192" spans="1:26" ht="15.75" customHeight="1">
      <c r="A192" s="83"/>
      <c r="B192" s="83"/>
      <c r="C192" s="642"/>
      <c r="D192" s="644"/>
      <c r="E192" s="644"/>
      <c r="F192" s="644"/>
      <c r="G192" s="647"/>
      <c r="H192" s="649"/>
      <c r="I192" s="651"/>
      <c r="J192" s="630">
        <f ca="1">IF(MOD(ROW()-13,2)=0,IF(ISBLANK(OFFSET(#REF!,INT((ROW()-13)/2),0)),"",OFFSET(#REF!,INT((ROW()-13)/2),0)),IF(ISBLANK(OFFSET('9. METAS'!$U$20,INT((ROW()-14)/2),0)),"",OFFSET('9. METAS'!$U$20,INT((ROW()-14)/2),0)))</f>
        <v>1648</v>
      </c>
      <c r="K192" s="631">
        <f ca="1">IF(MOD(ROW()-13,2)=0,IF(ISBLANK(OFFSET(#REF!,INT((ROW()-13)/2),0)),"",OFFSET(#REF!,INT((ROW()-13)/2),0)),IF(ISBLANK(OFFSET('9. METAS'!$V$20,INT((ROW()-14)/2),0)),"",OFFSET('9. METAS'!$V$20,INT((ROW()-14)/2),0)))</f>
        <v>1948</v>
      </c>
      <c r="L192" s="631">
        <f ca="1">IF(MOD(ROW()-13,2)=0,IF(ISBLANK(OFFSET(#REF!,INT((ROW()-13)/2),0)),"",OFFSET(#REF!,INT((ROW()-13)/2),0)),IF(ISBLANK(OFFSET('9. METAS'!$W$20,INT((ROW()-14)/2),0)),"",OFFSET('9. METAS'!$W$20,INT((ROW()-14)/2),0)))</f>
        <v>1948</v>
      </c>
      <c r="M192" s="632">
        <f ca="1">IF(MOD(ROW()-13,2)=0,IF(ISBLANK(OFFSET(#REF!,INT((ROW()-13)/2),0)),"",OFFSET(#REF!,INT((ROW()-13)/2),0)),IF(ISBLANK(OFFSET('9. METAS'!$X$20,INT((ROW()-14)/2),0)),"",OFFSET('9. METAS'!$X$20,INT((ROW()-14)/2),0)))</f>
        <v>1848</v>
      </c>
      <c r="N192" s="685"/>
      <c r="O192" s="689"/>
      <c r="P192" s="691"/>
      <c r="Q192" s="83"/>
      <c r="R192" s="83"/>
      <c r="S192" s="83"/>
      <c r="T192" s="83"/>
      <c r="U192" s="83"/>
      <c r="V192" s="83"/>
      <c r="W192" s="83"/>
      <c r="X192" s="83"/>
      <c r="Y192" s="83"/>
      <c r="Z192" s="83"/>
    </row>
    <row r="193" spans="1:26" ht="15.75" customHeight="1">
      <c r="A193" s="83"/>
      <c r="B193" s="83"/>
      <c r="C193" s="641" t="str">
        <f ca="1">IF(ISBLANK(OFFSET('5. Pp (3 años)'!$C$46,INT((ROW()-13)/2),0)),"",OFFSET('5. Pp (3 años)'!$C$46,INT((ROW()-13)/2),0))</f>
        <v>Actividad</v>
      </c>
      <c r="D193" s="643" t="str">
        <f ca="1">IF(ISBLANK(OFFSET('5. Pp (3 años)'!$D$46,INT((ROW()-13)/2),0)),"",OFFSET('5. Pp (3 años)'!$D$46,INT((ROW()-13)/2),0))</f>
        <v>3.1.1.1.15.6 Elaboración de inspecciones a comercios de mediano y alto riesgo.</v>
      </c>
      <c r="E193" s="643" t="str">
        <f ca="1">IF(ISBLANK(OFFSET('5. Pp (3 años)'!$E$46,INT((ROW()-13)/2),0)),"",OFFSET('5. Pp (3 años)'!$E$46,INT((ROW()-13)/2),0))</f>
        <v xml:space="preserve">PIRC: Porcentaje de inspecciones realizadas a comercios de mediano y alto riesgo. </v>
      </c>
      <c r="F193" s="645" t="str">
        <f ca="1">IF(ISBLANK(OFFSET('5. Pp (3 años)'!$K$46,INT((ROW()-13)/2),0)),"",OFFSET('5. Pp (3 años)'!$K$46,INT((ROW()-13)/2),0))</f>
        <v>Ascendente</v>
      </c>
      <c r="G193" s="646" t="str">
        <f ca="1">IF(ISBLANK(OFFSET('5. Pp (3 años)'!$H$46,INT((ROW()-13)/2),0)),"",OFFSET('5. Pp (3 años)'!$H$46,INT((ROW()-13)/2),0))</f>
        <v>Trimestral</v>
      </c>
      <c r="H193" s="648">
        <f ca="1">IF(ISBLANK(OFFSET('9. METAS'!$L$20,INT((ROW()-13)/2),0)),"",OFFSET('9. METAS'!$L$20,INT((ROW()-13)/2),0))</f>
        <v>4070</v>
      </c>
      <c r="I193" s="852"/>
      <c r="J193" s="630" t="e">
        <f ca="1">IF(MOD(ROW()-13,2)=0,IF(ISBLANK(OFFSET(#REF!,INT((ROW()-13)/2),0)),"",OFFSET(#REF!,INT((ROW()-13)/2),0)),IF(ISBLANK(OFFSET('9. METAS'!$U$20,INT((ROW()-14)/2),0)),"",OFFSET('9. METAS'!$U$20,INT((ROW()-14)/2),0)))</f>
        <v>#REF!</v>
      </c>
      <c r="K193" s="631" t="e">
        <f ca="1">IF(MOD(ROW()-13,2)=0,IF(ISBLANK(OFFSET(#REF!,INT((ROW()-13)/2),0)),"",OFFSET(#REF!,INT((ROW()-13)/2),0)),IF(ISBLANK(OFFSET('9. METAS'!$V$20,INT((ROW()-14)/2),0)),"",OFFSET('9. METAS'!$V$20,INT((ROW()-14)/2),0)))</f>
        <v>#REF!</v>
      </c>
      <c r="L193" s="631" t="e">
        <f ca="1">IF(MOD(ROW()-13,2)=0,IF(ISBLANK(OFFSET(#REF!,INT((ROW()-13)/2),0)),"",OFFSET(#REF!,INT((ROW()-13)/2),0)),IF(ISBLANK(OFFSET('9. METAS'!$W$20,INT((ROW()-14)/2),0)),"",OFFSET('9. METAS'!$W$20,INT((ROW()-14)/2),0)))</f>
        <v>#REF!</v>
      </c>
      <c r="M193" s="632" t="e">
        <f ca="1">IF(MOD(ROW()-13,2)=0,IF(ISBLANK(OFFSET(#REF!,INT((ROW()-13)/2),0)),"",OFFSET(#REF!,INT((ROW()-13)/2),0)),IF(ISBLANK(OFFSET('9. METAS'!$X$20,INT((ROW()-14)/2),0)),"",OFFSET('9. METAS'!$X$20,INT((ROW()-14)/2),0)))</f>
        <v>#REF!</v>
      </c>
      <c r="N193" s="684" t="str">
        <f ca="1">IFERROR(J193/J194,"ND")</f>
        <v>ND</v>
      </c>
      <c r="O193" s="688" t="str">
        <f ca="1">IFERROR(((J193)/H193),"ND")</f>
        <v>ND</v>
      </c>
      <c r="P193" s="847"/>
      <c r="Q193" s="83"/>
      <c r="R193" s="83"/>
      <c r="S193" s="83"/>
      <c r="T193" s="83"/>
      <c r="U193" s="83"/>
      <c r="V193" s="83"/>
      <c r="W193" s="83"/>
      <c r="X193" s="83"/>
      <c r="Y193" s="83"/>
      <c r="Z193" s="83"/>
    </row>
    <row r="194" spans="1:26" ht="15.75" customHeight="1">
      <c r="A194" s="83"/>
      <c r="B194" s="83"/>
      <c r="C194" s="642"/>
      <c r="D194" s="644"/>
      <c r="E194" s="644"/>
      <c r="F194" s="644"/>
      <c r="G194" s="647"/>
      <c r="H194" s="649"/>
      <c r="I194" s="651"/>
      <c r="J194" s="630">
        <f ca="1">IF(MOD(ROW()-13,2)=0,IF(ISBLANK(OFFSET(#REF!,INT((ROW()-13)/2),0)),"",OFFSET(#REF!,INT((ROW()-13)/2),0)),IF(ISBLANK(OFFSET('9. METAS'!$U$20,INT((ROW()-14)/2),0)),"",OFFSET('9. METAS'!$U$20,INT((ROW()-14)/2),0)))</f>
        <v>1100</v>
      </c>
      <c r="K194" s="631">
        <f ca="1">IF(MOD(ROW()-13,2)=0,IF(ISBLANK(OFFSET(#REF!,INT((ROW()-13)/2),0)),"",OFFSET(#REF!,INT((ROW()-13)/2),0)),IF(ISBLANK(OFFSET('9. METAS'!$V$20,INT((ROW()-14)/2),0)),"",OFFSET('9. METAS'!$V$20,INT((ROW()-14)/2),0)))</f>
        <v>990</v>
      </c>
      <c r="L194" s="631">
        <f ca="1">IF(MOD(ROW()-13,2)=0,IF(ISBLANK(OFFSET(#REF!,INT((ROW()-13)/2),0)),"",OFFSET(#REF!,INT((ROW()-13)/2),0)),IF(ISBLANK(OFFSET('9. METAS'!$W$20,INT((ROW()-14)/2),0)),"",OFFSET('9. METAS'!$W$20,INT((ROW()-14)/2),0)))</f>
        <v>990</v>
      </c>
      <c r="M194" s="632">
        <f ca="1">IF(MOD(ROW()-13,2)=0,IF(ISBLANK(OFFSET(#REF!,INT((ROW()-13)/2),0)),"",OFFSET(#REF!,INT((ROW()-13)/2),0)),IF(ISBLANK(OFFSET('9. METAS'!$X$20,INT((ROW()-14)/2),0)),"",OFFSET('9. METAS'!$X$20,INT((ROW()-14)/2),0)))</f>
        <v>990</v>
      </c>
      <c r="N194" s="685"/>
      <c r="O194" s="689"/>
      <c r="P194" s="691"/>
      <c r="Q194" s="83"/>
      <c r="R194" s="83"/>
      <c r="S194" s="83"/>
      <c r="T194" s="83"/>
      <c r="U194" s="83"/>
      <c r="V194" s="83"/>
      <c r="W194" s="83"/>
      <c r="X194" s="83"/>
      <c r="Y194" s="83"/>
      <c r="Z194" s="83"/>
    </row>
    <row r="195" spans="1:26" ht="15.75" customHeight="1">
      <c r="A195" s="83"/>
      <c r="B195" s="83"/>
      <c r="C195" s="641" t="str">
        <f ca="1">IF(ISBLANK(OFFSET('5. Pp (3 años)'!$C$46,INT((ROW()-13)/2),0)),"",OFFSET('5. Pp (3 años)'!$C$46,INT((ROW()-13)/2),0))</f>
        <v>Actividad</v>
      </c>
      <c r="D195" s="643" t="str">
        <f ca="1">IF(ISBLANK(OFFSET('5. Pp (3 años)'!$D$46,INT((ROW()-13)/2),0)),"",OFFSET('5. Pp (3 años)'!$D$46,INT((ROW()-13)/2),0))</f>
        <v>3.1.1.1.15.7 Evaluación de simulacros en ámbito privado y público.</v>
      </c>
      <c r="E195" s="643" t="str">
        <f ca="1">IF(ISBLANK(OFFSET('5. Pp (3 años)'!$E$46,INT((ROW()-13)/2),0)),"",OFFSET('5. Pp (3 años)'!$E$46,INT((ROW()-13)/2),0))</f>
        <v>PSPPE: Porcentaje de simulacros públicos y provados evaluados.</v>
      </c>
      <c r="F195" s="645" t="str">
        <f ca="1">IF(ISBLANK(OFFSET('5. Pp (3 años)'!$K$46,INT((ROW()-13)/2),0)),"",OFFSET('5. Pp (3 años)'!$K$46,INT((ROW()-13)/2),0))</f>
        <v>Ascendente</v>
      </c>
      <c r="G195" s="646" t="str">
        <f ca="1">IF(ISBLANK(OFFSET('5. Pp (3 años)'!$H$46,INT((ROW()-13)/2),0)),"",OFFSET('5. Pp (3 años)'!$H$46,INT((ROW()-13)/2),0))</f>
        <v>Trimestral</v>
      </c>
      <c r="H195" s="648">
        <f ca="1">IF(ISBLANK(OFFSET('9. METAS'!$L$20,INT((ROW()-13)/2),0)),"",OFFSET('9. METAS'!$L$20,INT((ROW()-13)/2),0))</f>
        <v>5467</v>
      </c>
      <c r="I195" s="852"/>
      <c r="J195" s="630" t="e">
        <f ca="1">IF(MOD(ROW()-13,2)=0,IF(ISBLANK(OFFSET(#REF!,INT((ROW()-13)/2),0)),"",OFFSET(#REF!,INT((ROW()-13)/2),0)),IF(ISBLANK(OFFSET('9. METAS'!$U$20,INT((ROW()-14)/2),0)),"",OFFSET('9. METAS'!$U$20,INT((ROW()-14)/2),0)))</f>
        <v>#REF!</v>
      </c>
      <c r="K195" s="631" t="e">
        <f ca="1">IF(MOD(ROW()-13,2)=0,IF(ISBLANK(OFFSET(#REF!,INT((ROW()-13)/2),0)),"",OFFSET(#REF!,INT((ROW()-13)/2),0)),IF(ISBLANK(OFFSET('9. METAS'!$V$20,INT((ROW()-14)/2),0)),"",OFFSET('9. METAS'!$V$20,INT((ROW()-14)/2),0)))</f>
        <v>#REF!</v>
      </c>
      <c r="L195" s="631" t="e">
        <f ca="1">IF(MOD(ROW()-13,2)=0,IF(ISBLANK(OFFSET(#REF!,INT((ROW()-13)/2),0)),"",OFFSET(#REF!,INT((ROW()-13)/2),0)),IF(ISBLANK(OFFSET('9. METAS'!$W$20,INT((ROW()-14)/2),0)),"",OFFSET('9. METAS'!$W$20,INT((ROW()-14)/2),0)))</f>
        <v>#REF!</v>
      </c>
      <c r="M195" s="632" t="e">
        <f ca="1">IF(MOD(ROW()-13,2)=0,IF(ISBLANK(OFFSET(#REF!,INT((ROW()-13)/2),0)),"",OFFSET(#REF!,INT((ROW()-13)/2),0)),IF(ISBLANK(OFFSET('9. METAS'!$X$20,INT((ROW()-14)/2),0)),"",OFFSET('9. METAS'!$X$20,INT((ROW()-14)/2),0)))</f>
        <v>#REF!</v>
      </c>
      <c r="N195" s="684" t="str">
        <f ca="1">IFERROR(J195/J196,"ND")</f>
        <v>ND</v>
      </c>
      <c r="O195" s="688" t="str">
        <f ca="1">IFERROR(((J195)/H195),"ND")</f>
        <v>ND</v>
      </c>
      <c r="P195" s="847"/>
      <c r="Q195" s="83"/>
      <c r="R195" s="83"/>
      <c r="S195" s="83"/>
      <c r="T195" s="83"/>
      <c r="U195" s="83"/>
      <c r="V195" s="83"/>
      <c r="W195" s="83"/>
      <c r="X195" s="83"/>
      <c r="Y195" s="83"/>
      <c r="Z195" s="83"/>
    </row>
    <row r="196" spans="1:26" ht="15.75" customHeight="1">
      <c r="A196" s="83"/>
      <c r="B196" s="83"/>
      <c r="C196" s="642"/>
      <c r="D196" s="644"/>
      <c r="E196" s="644"/>
      <c r="F196" s="644"/>
      <c r="G196" s="647"/>
      <c r="H196" s="649"/>
      <c r="I196" s="651"/>
      <c r="J196" s="630">
        <f ca="1">IF(MOD(ROW()-13,2)=0,IF(ISBLANK(OFFSET(#REF!,INT((ROW()-13)/2),0)),"",OFFSET(#REF!,INT((ROW()-13)/2),0)),IF(ISBLANK(OFFSET('9. METAS'!$U$20,INT((ROW()-14)/2),0)),"",OFFSET('9. METAS'!$U$20,INT((ROW()-14)/2),0)))</f>
        <v>1266</v>
      </c>
      <c r="K196" s="631">
        <f ca="1">IF(MOD(ROW()-13,2)=0,IF(ISBLANK(OFFSET(#REF!,INT((ROW()-13)/2),0)),"",OFFSET(#REF!,INT((ROW()-13)/2),0)),IF(ISBLANK(OFFSET('9. METAS'!$V$20,INT((ROW()-14)/2),0)),"",OFFSET('9. METAS'!$V$20,INT((ROW()-14)/2),0)))</f>
        <v>1496</v>
      </c>
      <c r="L196" s="631">
        <f ca="1">IF(MOD(ROW()-13,2)=0,IF(ISBLANK(OFFSET(#REF!,INT((ROW()-13)/2),0)),"",OFFSET(#REF!,INT((ROW()-13)/2),0)),IF(ISBLANK(OFFSET('9. METAS'!$W$20,INT((ROW()-14)/2),0)),"",OFFSET('9. METAS'!$W$20,INT((ROW()-14)/2),0)))</f>
        <v>1338</v>
      </c>
      <c r="M196" s="632">
        <f ca="1">IF(MOD(ROW()-13,2)=0,IF(ISBLANK(OFFSET(#REF!,INT((ROW()-13)/2),0)),"",OFFSET(#REF!,INT((ROW()-13)/2),0)),IF(ISBLANK(OFFSET('9. METAS'!$X$20,INT((ROW()-14)/2),0)),"",OFFSET('9. METAS'!$X$20,INT((ROW()-14)/2),0)))</f>
        <v>1367</v>
      </c>
      <c r="N196" s="685"/>
      <c r="O196" s="689"/>
      <c r="P196" s="691"/>
      <c r="Q196" s="83"/>
      <c r="R196" s="83"/>
      <c r="S196" s="83"/>
      <c r="T196" s="83"/>
      <c r="U196" s="83"/>
      <c r="V196" s="83"/>
      <c r="W196" s="83"/>
      <c r="X196" s="83"/>
      <c r="Y196" s="83"/>
      <c r="Z196" s="83"/>
    </row>
    <row r="197" spans="1:26" ht="15.75" customHeight="1">
      <c r="A197" s="83"/>
      <c r="B197" s="83"/>
      <c r="C197" s="641" t="str">
        <f ca="1">IF(ISBLANK(OFFSET('5. Pp (3 años)'!$C$46,INT((ROW()-13)/2),0)),"",OFFSET('5. Pp (3 años)'!$C$46,INT((ROW()-13)/2),0))</f>
        <v>Actividad</v>
      </c>
      <c r="D197" s="643" t="str">
        <f ca="1">IF(ISBLANK(OFFSET('5. Pp (3 años)'!$D$46,INT((ROW()-13)/2),0)),"",OFFSET('5. Pp (3 años)'!$D$46,INT((ROW()-13)/2),0))</f>
        <v>3.1.1.1.15.8 Registro de prestadores de servicios autorizados en materia de Protección Civil</v>
      </c>
      <c r="E197" s="643" t="str">
        <f ca="1">IF(ISBLANK(OFFSET('5. Pp (3 años)'!$E$46,INT((ROW()-13)/2),0)),"",OFFSET('5. Pp (3 años)'!$E$46,INT((ROW()-13)/2),0))</f>
        <v xml:space="preserve">PPSA: Porcentaje de prestadores de servicio autorizados </v>
      </c>
      <c r="F197" s="645" t="str">
        <f ca="1">IF(ISBLANK(OFFSET('5. Pp (3 años)'!$K$46,INT((ROW()-13)/2),0)),"",OFFSET('5. Pp (3 años)'!$K$46,INT((ROW()-13)/2),0))</f>
        <v>Ascendente</v>
      </c>
      <c r="G197" s="646" t="str">
        <f ca="1">IF(ISBLANK(OFFSET('5. Pp (3 años)'!$H$46,INT((ROW()-13)/2),0)),"",OFFSET('5. Pp (3 años)'!$H$46,INT((ROW()-13)/2),0))</f>
        <v>Trimestral</v>
      </c>
      <c r="H197" s="648">
        <f ca="1">IF(ISBLANK(OFFSET('9. METAS'!$L$20,INT((ROW()-13)/2),0)),"",OFFSET('9. METAS'!$L$20,INT((ROW()-13)/2),0))</f>
        <v>199</v>
      </c>
      <c r="I197" s="852"/>
      <c r="J197" s="630" t="e">
        <f ca="1">IF(MOD(ROW()-13,2)=0,IF(ISBLANK(OFFSET(#REF!,INT((ROW()-13)/2),0)),"",OFFSET(#REF!,INT((ROW()-13)/2),0)),IF(ISBLANK(OFFSET('9. METAS'!$U$20,INT((ROW()-14)/2),0)),"",OFFSET('9. METAS'!$U$20,INT((ROW()-14)/2),0)))</f>
        <v>#REF!</v>
      </c>
      <c r="K197" s="631" t="e">
        <f ca="1">IF(MOD(ROW()-13,2)=0,IF(ISBLANK(OFFSET(#REF!,INT((ROW()-13)/2),0)),"",OFFSET(#REF!,INT((ROW()-13)/2),0)),IF(ISBLANK(OFFSET('9. METAS'!$V$20,INT((ROW()-14)/2),0)),"",OFFSET('9. METAS'!$V$20,INT((ROW()-14)/2),0)))</f>
        <v>#REF!</v>
      </c>
      <c r="L197" s="631" t="e">
        <f ca="1">IF(MOD(ROW()-13,2)=0,IF(ISBLANK(OFFSET(#REF!,INT((ROW()-13)/2),0)),"",OFFSET(#REF!,INT((ROW()-13)/2),0)),IF(ISBLANK(OFFSET('9. METAS'!$W$20,INT((ROW()-14)/2),0)),"",OFFSET('9. METAS'!$W$20,INT((ROW()-14)/2),0)))</f>
        <v>#REF!</v>
      </c>
      <c r="M197" s="632" t="e">
        <f ca="1">IF(MOD(ROW()-13,2)=0,IF(ISBLANK(OFFSET(#REF!,INT((ROW()-13)/2),0)),"",OFFSET(#REF!,INT((ROW()-13)/2),0)),IF(ISBLANK(OFFSET('9. METAS'!$X$20,INT((ROW()-14)/2),0)),"",OFFSET('9. METAS'!$X$20,INT((ROW()-14)/2),0)))</f>
        <v>#REF!</v>
      </c>
      <c r="N197" s="684" t="str">
        <f ca="1">IFERROR(J197/J198,"ND")</f>
        <v>ND</v>
      </c>
      <c r="O197" s="688" t="str">
        <f ca="1">IFERROR(((J197)/H197),"ND")</f>
        <v>ND</v>
      </c>
      <c r="P197" s="847"/>
      <c r="Q197" s="83"/>
      <c r="R197" s="83"/>
      <c r="S197" s="83"/>
      <c r="T197" s="83"/>
      <c r="U197" s="83"/>
      <c r="V197" s="83"/>
      <c r="W197" s="83"/>
      <c r="X197" s="83"/>
      <c r="Y197" s="83"/>
      <c r="Z197" s="83"/>
    </row>
    <row r="198" spans="1:26" ht="15.75" customHeight="1">
      <c r="A198" s="83"/>
      <c r="B198" s="83"/>
      <c r="C198" s="642"/>
      <c r="D198" s="644"/>
      <c r="E198" s="644"/>
      <c r="F198" s="644"/>
      <c r="G198" s="647"/>
      <c r="H198" s="649"/>
      <c r="I198" s="651"/>
      <c r="J198" s="630">
        <f ca="1">IF(MOD(ROW()-13,2)=0,IF(ISBLANK(OFFSET(#REF!,INT((ROW()-13)/2),0)),"",OFFSET(#REF!,INT((ROW()-13)/2),0)),IF(ISBLANK(OFFSET('9. METAS'!$U$20,INT((ROW()-14)/2),0)),"",OFFSET('9. METAS'!$U$20,INT((ROW()-14)/2),0)))</f>
        <v>174</v>
      </c>
      <c r="K198" s="631">
        <f ca="1">IF(MOD(ROW()-13,2)=0,IF(ISBLANK(OFFSET(#REF!,INT((ROW()-13)/2),0)),"",OFFSET(#REF!,INT((ROW()-13)/2),0)),IF(ISBLANK(OFFSET('9. METAS'!$V$20,INT((ROW()-14)/2),0)),"",OFFSET('9. METAS'!$V$20,INT((ROW()-14)/2),0)))</f>
        <v>25</v>
      </c>
      <c r="L198" s="631">
        <f ca="1">IF(MOD(ROW()-13,2)=0,IF(ISBLANK(OFFSET(#REF!,INT((ROW()-13)/2),0)),"",OFFSET(#REF!,INT((ROW()-13)/2),0)),IF(ISBLANK(OFFSET('9. METAS'!$W$20,INT((ROW()-14)/2),0)),"",OFFSET('9. METAS'!$W$20,INT((ROW()-14)/2),0)))</f>
        <v>0</v>
      </c>
      <c r="M198" s="632">
        <f ca="1">IF(MOD(ROW()-13,2)=0,IF(ISBLANK(OFFSET(#REF!,INT((ROW()-13)/2),0)),"",OFFSET(#REF!,INT((ROW()-13)/2),0)),IF(ISBLANK(OFFSET('9. METAS'!$X$20,INT((ROW()-14)/2),0)),"",OFFSET('9. METAS'!$X$20,INT((ROW()-14)/2),0)))</f>
        <v>0</v>
      </c>
      <c r="N198" s="685"/>
      <c r="O198" s="689"/>
      <c r="P198" s="691"/>
      <c r="Q198" s="83"/>
      <c r="R198" s="83"/>
      <c r="S198" s="83"/>
      <c r="T198" s="83"/>
      <c r="U198" s="83"/>
      <c r="V198" s="83"/>
      <c r="W198" s="83"/>
      <c r="X198" s="83"/>
      <c r="Y198" s="83"/>
      <c r="Z198" s="83"/>
    </row>
    <row r="199" spans="1:26" ht="15.75" customHeight="1">
      <c r="A199" s="83"/>
      <c r="B199" s="83"/>
      <c r="C199" s="641" t="str">
        <f ca="1">IF(ISBLANK(OFFSET('5. Pp (3 años)'!$C$46,INT((ROW()-13)/2),0)),"",OFFSET('5. Pp (3 años)'!$C$46,INT((ROW()-13)/2),0))</f>
        <v>Actividad</v>
      </c>
      <c r="D199" s="643" t="str">
        <f ca="1">IF(ISBLANK(OFFSET('5. Pp (3 años)'!$D$46,INT((ROW()-13)/2),0)),"",OFFSET('5. Pp (3 años)'!$D$46,INT((ROW()-13)/2),0))</f>
        <v xml:space="preserve">3.1.1.1.15.9 Atención de reportes de  emergencias en materia de gestión integral de riesgos y de protección civil. </v>
      </c>
      <c r="E199" s="643" t="str">
        <f ca="1">IF(ISBLANK(OFFSET('5. Pp (3 años)'!$E$46,INT((ROW()-13)/2),0)),"",OFFSET('5. Pp (3 años)'!$E$46,INT((ROW()-13)/2),0))</f>
        <v>PREA: Porcentaje de reportes de emergencia atendidos.</v>
      </c>
      <c r="F199" s="645" t="str">
        <f ca="1">IF(ISBLANK(OFFSET('5. Pp (3 años)'!$K$46,INT((ROW()-13)/2),0)),"",OFFSET('5. Pp (3 años)'!$K$46,INT((ROW()-13)/2),0))</f>
        <v>Ascendente</v>
      </c>
      <c r="G199" s="646" t="str">
        <f ca="1">IF(ISBLANK(OFFSET('5. Pp (3 años)'!$H$46,INT((ROW()-13)/2),0)),"",OFFSET('5. Pp (3 años)'!$H$46,INT((ROW()-13)/2),0))</f>
        <v>Trimestral</v>
      </c>
      <c r="H199" s="648">
        <f ca="1">IF(ISBLANK(OFFSET('9. METAS'!$L$20,INT((ROW()-13)/2),0)),"",OFFSET('9. METAS'!$L$20,INT((ROW()-13)/2),0))</f>
        <v>638</v>
      </c>
      <c r="I199" s="852"/>
      <c r="J199" s="630" t="e">
        <f ca="1">IF(MOD(ROW()-13,2)=0,IF(ISBLANK(OFFSET(#REF!,INT((ROW()-13)/2),0)),"",OFFSET(#REF!,INT((ROW()-13)/2),0)),IF(ISBLANK(OFFSET('9. METAS'!$U$20,INT((ROW()-14)/2),0)),"",OFFSET('9. METAS'!$U$20,INT((ROW()-14)/2),0)))</f>
        <v>#REF!</v>
      </c>
      <c r="K199" s="631" t="e">
        <f ca="1">IF(MOD(ROW()-13,2)=0,IF(ISBLANK(OFFSET(#REF!,INT((ROW()-13)/2),0)),"",OFFSET(#REF!,INT((ROW()-13)/2),0)),IF(ISBLANK(OFFSET('9. METAS'!$V$20,INT((ROW()-14)/2),0)),"",OFFSET('9. METAS'!$V$20,INT((ROW()-14)/2),0)))</f>
        <v>#REF!</v>
      </c>
      <c r="L199" s="631" t="e">
        <f ca="1">IF(MOD(ROW()-13,2)=0,IF(ISBLANK(OFFSET(#REF!,INT((ROW()-13)/2),0)),"",OFFSET(#REF!,INT((ROW()-13)/2),0)),IF(ISBLANK(OFFSET('9. METAS'!$W$20,INT((ROW()-14)/2),0)),"",OFFSET('9. METAS'!$W$20,INT((ROW()-14)/2),0)))</f>
        <v>#REF!</v>
      </c>
      <c r="M199" s="632" t="e">
        <f ca="1">IF(MOD(ROW()-13,2)=0,IF(ISBLANK(OFFSET(#REF!,INT((ROW()-13)/2),0)),"",OFFSET(#REF!,INT((ROW()-13)/2),0)),IF(ISBLANK(OFFSET('9. METAS'!$X$20,INT((ROW()-14)/2),0)),"",OFFSET('9. METAS'!$X$20,INT((ROW()-14)/2),0)))</f>
        <v>#REF!</v>
      </c>
      <c r="N199" s="684" t="str">
        <f ca="1">IFERROR(J199/J200,"ND")</f>
        <v>ND</v>
      </c>
      <c r="O199" s="688" t="str">
        <f ca="1">IFERROR(((J199)/H199),"ND")</f>
        <v>ND</v>
      </c>
      <c r="P199" s="847"/>
      <c r="Q199" s="83"/>
      <c r="R199" s="83"/>
      <c r="S199" s="83"/>
      <c r="T199" s="83"/>
      <c r="U199" s="83"/>
      <c r="V199" s="83"/>
      <c r="W199" s="83"/>
      <c r="X199" s="83"/>
      <c r="Y199" s="83"/>
      <c r="Z199" s="83"/>
    </row>
    <row r="200" spans="1:26" ht="15.75" customHeight="1">
      <c r="A200" s="83"/>
      <c r="B200" s="83"/>
      <c r="C200" s="642"/>
      <c r="D200" s="644"/>
      <c r="E200" s="644"/>
      <c r="F200" s="644"/>
      <c r="G200" s="647"/>
      <c r="H200" s="649"/>
      <c r="I200" s="651"/>
      <c r="J200" s="630">
        <f ca="1">IF(MOD(ROW()-13,2)=0,IF(ISBLANK(OFFSET(#REF!,INT((ROW()-13)/2),0)),"",OFFSET(#REF!,INT((ROW()-13)/2),0)),IF(ISBLANK(OFFSET('9. METAS'!$U$20,INT((ROW()-14)/2),0)),"",OFFSET('9. METAS'!$U$20,INT((ROW()-14)/2),0)))</f>
        <v>126</v>
      </c>
      <c r="K200" s="631">
        <f ca="1">IF(MOD(ROW()-13,2)=0,IF(ISBLANK(OFFSET(#REF!,INT((ROW()-13)/2),0)),"",OFFSET(#REF!,INT((ROW()-13)/2),0)),IF(ISBLANK(OFFSET('9. METAS'!$V$20,INT((ROW()-14)/2),0)),"",OFFSET('9. METAS'!$V$20,INT((ROW()-14)/2),0)))</f>
        <v>157</v>
      </c>
      <c r="L200" s="631">
        <f ca="1">IF(MOD(ROW()-13,2)=0,IF(ISBLANK(OFFSET(#REF!,INT((ROW()-13)/2),0)),"",OFFSET(#REF!,INT((ROW()-13)/2),0)),IF(ISBLANK(OFFSET('9. METAS'!$W$20,INT((ROW()-14)/2),0)),"",OFFSET('9. METAS'!$W$20,INT((ROW()-14)/2),0)))</f>
        <v>188</v>
      </c>
      <c r="M200" s="632">
        <f ca="1">IF(MOD(ROW()-13,2)=0,IF(ISBLANK(OFFSET(#REF!,INT((ROW()-13)/2),0)),"",OFFSET(#REF!,INT((ROW()-13)/2),0)),IF(ISBLANK(OFFSET('9. METAS'!$X$20,INT((ROW()-14)/2),0)),"",OFFSET('9. METAS'!$X$20,INT((ROW()-14)/2),0)))</f>
        <v>167</v>
      </c>
      <c r="N200" s="685"/>
      <c r="O200" s="689"/>
      <c r="P200" s="691"/>
      <c r="Q200" s="83"/>
      <c r="R200" s="83"/>
      <c r="S200" s="83"/>
      <c r="T200" s="83"/>
      <c r="U200" s="83"/>
      <c r="V200" s="83"/>
      <c r="W200" s="83"/>
      <c r="X200" s="83"/>
      <c r="Y200" s="83"/>
      <c r="Z200" s="83"/>
    </row>
    <row r="201" spans="1:26" ht="15.75" customHeight="1">
      <c r="A201" s="83"/>
      <c r="B201" s="83"/>
      <c r="C201" s="641" t="str">
        <f ca="1">IF(ISBLANK(OFFSET('5. Pp (3 años)'!$C$46,INT((ROW()-13)/2),0)),"",OFFSET('5. Pp (3 años)'!$C$46,INT((ROW()-13)/2),0))</f>
        <v>Actividad</v>
      </c>
      <c r="D201" s="643" t="str">
        <f ca="1">IF(ISBLANK(OFFSET('5. Pp (3 años)'!$D$46,INT((ROW()-13)/2),0)),"",OFFSET('5. Pp (3 años)'!$D$46,INT((ROW()-13)/2),0))</f>
        <v>3.1.1.1.15.10 Atención médica prehospitalaria a personas ocasionadas por incidencias reportadas.</v>
      </c>
      <c r="E201" s="643" t="str">
        <f ca="1">IF(ISBLANK(OFFSET('5. Pp (3 años)'!$E$46,INT((ROW()-13)/2),0)),"",OFFSET('5. Pp (3 años)'!$E$46,INT((ROW()-13)/2),0))</f>
        <v>PPAM: Porcentaja de personas con atención médica</v>
      </c>
      <c r="F201" s="645" t="str">
        <f ca="1">IF(ISBLANK(OFFSET('5. Pp (3 años)'!$K$46,INT((ROW()-13)/2),0)),"",OFFSET('5. Pp (3 años)'!$K$46,INT((ROW()-13)/2),0))</f>
        <v>Ascendente</v>
      </c>
      <c r="G201" s="646" t="str">
        <f ca="1">IF(ISBLANK(OFFSET('5. Pp (3 años)'!$H$46,INT((ROW()-13)/2),0)),"",OFFSET('5. Pp (3 años)'!$H$46,INT((ROW()-13)/2),0))</f>
        <v>Trimestral</v>
      </c>
      <c r="H201" s="648">
        <f ca="1">IF(ISBLANK(OFFSET('9. METAS'!$L$20,INT((ROW()-13)/2),0)),"",OFFSET('9. METAS'!$L$20,INT((ROW()-13)/2),0))</f>
        <v>1135</v>
      </c>
      <c r="I201" s="852"/>
      <c r="J201" s="630" t="e">
        <f ca="1">IF(MOD(ROW()-13,2)=0,IF(ISBLANK(OFFSET(#REF!,INT((ROW()-13)/2),0)),"",OFFSET(#REF!,INT((ROW()-13)/2),0)),IF(ISBLANK(OFFSET('9. METAS'!$U$20,INT((ROW()-14)/2),0)),"",OFFSET('9. METAS'!$U$20,INT((ROW()-14)/2),0)))</f>
        <v>#REF!</v>
      </c>
      <c r="K201" s="631" t="e">
        <f ca="1">IF(MOD(ROW()-13,2)=0,IF(ISBLANK(OFFSET(#REF!,INT((ROW()-13)/2),0)),"",OFFSET(#REF!,INT((ROW()-13)/2),0)),IF(ISBLANK(OFFSET('9. METAS'!$V$20,INT((ROW()-14)/2),0)),"",OFFSET('9. METAS'!$V$20,INT((ROW()-14)/2),0)))</f>
        <v>#REF!</v>
      </c>
      <c r="L201" s="631" t="e">
        <f ca="1">IF(MOD(ROW()-13,2)=0,IF(ISBLANK(OFFSET(#REF!,INT((ROW()-13)/2),0)),"",OFFSET(#REF!,INT((ROW()-13)/2),0)),IF(ISBLANK(OFFSET('9. METAS'!$W$20,INT((ROW()-14)/2),0)),"",OFFSET('9. METAS'!$W$20,INT((ROW()-14)/2),0)))</f>
        <v>#REF!</v>
      </c>
      <c r="M201" s="632" t="e">
        <f ca="1">IF(MOD(ROW()-13,2)=0,IF(ISBLANK(OFFSET(#REF!,INT((ROW()-13)/2),0)),"",OFFSET(#REF!,INT((ROW()-13)/2),0)),IF(ISBLANK(OFFSET('9. METAS'!$X$20,INT((ROW()-14)/2),0)),"",OFFSET('9. METAS'!$X$20,INT((ROW()-14)/2),0)))</f>
        <v>#REF!</v>
      </c>
      <c r="N201" s="684" t="str">
        <f ca="1">IFERROR(J201/J202,"ND")</f>
        <v>ND</v>
      </c>
      <c r="O201" s="688" t="str">
        <f ca="1">IFERROR(((J201)/H201),"ND")</f>
        <v>ND</v>
      </c>
      <c r="P201" s="847"/>
      <c r="Q201" s="83"/>
      <c r="R201" s="83"/>
      <c r="S201" s="83"/>
      <c r="T201" s="83"/>
      <c r="U201" s="83"/>
      <c r="V201" s="83"/>
      <c r="W201" s="83"/>
      <c r="X201" s="83"/>
      <c r="Y201" s="83"/>
      <c r="Z201" s="83"/>
    </row>
    <row r="202" spans="1:26" ht="15.75" customHeight="1">
      <c r="A202" s="83"/>
      <c r="B202" s="83"/>
      <c r="C202" s="642"/>
      <c r="D202" s="644"/>
      <c r="E202" s="644"/>
      <c r="F202" s="644"/>
      <c r="G202" s="647"/>
      <c r="H202" s="649"/>
      <c r="I202" s="651"/>
      <c r="J202" s="630">
        <f ca="1">IF(MOD(ROW()-13,2)=0,IF(ISBLANK(OFFSET(#REF!,INT((ROW()-13)/2),0)),"",OFFSET(#REF!,INT((ROW()-13)/2),0)),IF(ISBLANK(OFFSET('9. METAS'!$U$20,INT((ROW()-14)/2),0)),"",OFFSET('9. METAS'!$U$20,INT((ROW()-14)/2),0)))</f>
        <v>289</v>
      </c>
      <c r="K202" s="631">
        <f ca="1">IF(MOD(ROW()-13,2)=0,IF(ISBLANK(OFFSET(#REF!,INT((ROW()-13)/2),0)),"",OFFSET(#REF!,INT((ROW()-13)/2),0)),IF(ISBLANK(OFFSET('9. METAS'!$V$20,INT((ROW()-14)/2),0)),"",OFFSET('9. METAS'!$V$20,INT((ROW()-14)/2),0)))</f>
        <v>265</v>
      </c>
      <c r="L202" s="631">
        <f ca="1">IF(MOD(ROW()-13,2)=0,IF(ISBLANK(OFFSET(#REF!,INT((ROW()-13)/2),0)),"",OFFSET(#REF!,INT((ROW()-13)/2),0)),IF(ISBLANK(OFFSET('9. METAS'!$W$20,INT((ROW()-14)/2),0)),"",OFFSET('9. METAS'!$W$20,INT((ROW()-14)/2),0)))</f>
        <v>286</v>
      </c>
      <c r="M202" s="632">
        <f ca="1">IF(MOD(ROW()-13,2)=0,IF(ISBLANK(OFFSET(#REF!,INT((ROW()-13)/2),0)),"",OFFSET(#REF!,INT((ROW()-13)/2),0)),IF(ISBLANK(OFFSET('9. METAS'!$X$20,INT((ROW()-14)/2),0)),"",OFFSET('9. METAS'!$X$20,INT((ROW()-14)/2),0)))</f>
        <v>295</v>
      </c>
      <c r="N202" s="685"/>
      <c r="O202" s="689"/>
      <c r="P202" s="691"/>
      <c r="Q202" s="83"/>
      <c r="R202" s="83"/>
      <c r="S202" s="83"/>
      <c r="T202" s="83"/>
      <c r="U202" s="83"/>
      <c r="V202" s="83"/>
      <c r="W202" s="83"/>
      <c r="X202" s="83"/>
      <c r="Y202" s="83"/>
      <c r="Z202" s="83"/>
    </row>
    <row r="203" spans="1:26" ht="15.75" customHeight="1">
      <c r="A203" s="83"/>
      <c r="B203" s="83"/>
      <c r="C203" s="641" t="str">
        <f ca="1">IF(ISBLANK(OFFSET('5. Pp (3 años)'!$C$46,INT((ROW()-13)/2),0)),"",OFFSET('5. Pp (3 años)'!$C$46,INT((ROW()-13)/2),0))</f>
        <v>Actividad</v>
      </c>
      <c r="D203" s="643" t="str">
        <f ca="1">IF(ISBLANK(OFFSET('5. Pp (3 años)'!$D$46,INT((ROW()-13)/2),0)),"",OFFSET('5. Pp (3 años)'!$D$46,INT((ROW()-13)/2),0))</f>
        <v>3.1.1.1.15.11 Supervisión  y atención a eventos públicos y privado de cualquier índole.</v>
      </c>
      <c r="E203" s="643" t="str">
        <f ca="1">IF(ISBLANK(OFFSET('5. Pp (3 años)'!$E$46,INT((ROW()-13)/2),0)),"",OFFSET('5. Pp (3 años)'!$E$46,INT((ROW()-13)/2),0))</f>
        <v>PEPPS: Porcentaje de eventos públicos y privados supervisados.</v>
      </c>
      <c r="F203" s="645" t="str">
        <f ca="1">IF(ISBLANK(OFFSET('5. Pp (3 años)'!$K$46,INT((ROW()-13)/2),0)),"",OFFSET('5. Pp (3 años)'!$K$46,INT((ROW()-13)/2),0))</f>
        <v>Ascendente</v>
      </c>
      <c r="G203" s="646" t="str">
        <f ca="1">IF(ISBLANK(OFFSET('5. Pp (3 años)'!$H$46,INT((ROW()-13)/2),0)),"",OFFSET('5. Pp (3 años)'!$H$46,INT((ROW()-13)/2),0))</f>
        <v>Trimestral</v>
      </c>
      <c r="H203" s="648">
        <f ca="1">IF(ISBLANK(OFFSET('9. METAS'!$L$20,INT((ROW()-13)/2),0)),"",OFFSET('9. METAS'!$L$20,INT((ROW()-13)/2),0))</f>
        <v>550</v>
      </c>
      <c r="I203" s="852"/>
      <c r="J203" s="630" t="e">
        <f ca="1">IF(MOD(ROW()-13,2)=0,IF(ISBLANK(OFFSET(#REF!,INT((ROW()-13)/2),0)),"",OFFSET(#REF!,INT((ROW()-13)/2),0)),IF(ISBLANK(OFFSET('9. METAS'!$U$20,INT((ROW()-14)/2),0)),"",OFFSET('9. METAS'!$U$20,INT((ROW()-14)/2),0)))</f>
        <v>#REF!</v>
      </c>
      <c r="K203" s="631" t="e">
        <f ca="1">IF(MOD(ROW()-13,2)=0,IF(ISBLANK(OFFSET(#REF!,INT((ROW()-13)/2),0)),"",OFFSET(#REF!,INT((ROW()-13)/2),0)),IF(ISBLANK(OFFSET('9. METAS'!$V$20,INT((ROW()-14)/2),0)),"",OFFSET('9. METAS'!$V$20,INT((ROW()-14)/2),0)))</f>
        <v>#REF!</v>
      </c>
      <c r="L203" s="631" t="e">
        <f ca="1">IF(MOD(ROW()-13,2)=0,IF(ISBLANK(OFFSET(#REF!,INT((ROW()-13)/2),0)),"",OFFSET(#REF!,INT((ROW()-13)/2),0)),IF(ISBLANK(OFFSET('9. METAS'!$W$20,INT((ROW()-14)/2),0)),"",OFFSET('9. METAS'!$W$20,INT((ROW()-14)/2),0)))</f>
        <v>#REF!</v>
      </c>
      <c r="M203" s="632" t="e">
        <f ca="1">IF(MOD(ROW()-13,2)=0,IF(ISBLANK(OFFSET(#REF!,INT((ROW()-13)/2),0)),"",OFFSET(#REF!,INT((ROW()-13)/2),0)),IF(ISBLANK(OFFSET('9. METAS'!$X$20,INT((ROW()-14)/2),0)),"",OFFSET('9. METAS'!$X$20,INT((ROW()-14)/2),0)))</f>
        <v>#REF!</v>
      </c>
      <c r="N203" s="684" t="str">
        <f ca="1">IFERROR(J203/J204,"ND")</f>
        <v>ND</v>
      </c>
      <c r="O203" s="688" t="str">
        <f ca="1">IFERROR(((J203)/H203),"ND")</f>
        <v>ND</v>
      </c>
      <c r="P203" s="847"/>
      <c r="Q203" s="83"/>
      <c r="R203" s="83"/>
      <c r="S203" s="83"/>
      <c r="T203" s="83"/>
      <c r="U203" s="83"/>
      <c r="V203" s="83"/>
      <c r="W203" s="83"/>
      <c r="X203" s="83"/>
      <c r="Y203" s="83"/>
      <c r="Z203" s="83"/>
    </row>
    <row r="204" spans="1:26" ht="15.75" customHeight="1">
      <c r="A204" s="83"/>
      <c r="B204" s="83"/>
      <c r="C204" s="642"/>
      <c r="D204" s="644"/>
      <c r="E204" s="644"/>
      <c r="F204" s="644"/>
      <c r="G204" s="647"/>
      <c r="H204" s="649"/>
      <c r="I204" s="651"/>
      <c r="J204" s="630">
        <f ca="1">IF(MOD(ROW()-13,2)=0,IF(ISBLANK(OFFSET(#REF!,INT((ROW()-13)/2),0)),"",OFFSET(#REF!,INT((ROW()-13)/2),0)),IF(ISBLANK(OFFSET('9. METAS'!$U$20,INT((ROW()-14)/2),0)),"",OFFSET('9. METAS'!$U$20,INT((ROW()-14)/2),0)))</f>
        <v>127</v>
      </c>
      <c r="K204" s="631">
        <f ca="1">IF(MOD(ROW()-13,2)=0,IF(ISBLANK(OFFSET(#REF!,INT((ROW()-13)/2),0)),"",OFFSET(#REF!,INT((ROW()-13)/2),0)),IF(ISBLANK(OFFSET('9. METAS'!$V$20,INT((ROW()-14)/2),0)),"",OFFSET('9. METAS'!$V$20,INT((ROW()-14)/2),0)))</f>
        <v>139</v>
      </c>
      <c r="L204" s="631">
        <f ca="1">IF(MOD(ROW()-13,2)=0,IF(ISBLANK(OFFSET(#REF!,INT((ROW()-13)/2),0)),"",OFFSET(#REF!,INT((ROW()-13)/2),0)),IF(ISBLANK(OFFSET('9. METAS'!$W$20,INT((ROW()-14)/2),0)),"",OFFSET('9. METAS'!$W$20,INT((ROW()-14)/2),0)))</f>
        <v>139</v>
      </c>
      <c r="M204" s="632">
        <f ca="1">IF(MOD(ROW()-13,2)=0,IF(ISBLANK(OFFSET(#REF!,INT((ROW()-13)/2),0)),"",OFFSET(#REF!,INT((ROW()-13)/2),0)),IF(ISBLANK(OFFSET('9. METAS'!$X$20,INT((ROW()-14)/2),0)),"",OFFSET('9. METAS'!$X$20,INT((ROW()-14)/2),0)))</f>
        <v>145</v>
      </c>
      <c r="N204" s="685"/>
      <c r="O204" s="689"/>
      <c r="P204" s="691"/>
      <c r="Q204" s="83"/>
      <c r="R204" s="83"/>
      <c r="S204" s="83"/>
      <c r="T204" s="83"/>
      <c r="U204" s="83"/>
      <c r="V204" s="83"/>
      <c r="W204" s="83"/>
      <c r="X204" s="83"/>
      <c r="Y204" s="83"/>
      <c r="Z204" s="83"/>
    </row>
    <row r="205" spans="1:26" ht="15.75" customHeight="1">
      <c r="A205" s="83"/>
      <c r="B205" s="83"/>
      <c r="C205" s="641" t="str">
        <f ca="1">IF(ISBLANK(OFFSET('5. Pp (3 años)'!$C$46,INT((ROW()-13)/2),0)),"",OFFSET('5. Pp (3 años)'!$C$46,INT((ROW()-13)/2),0))</f>
        <v>Actividad</v>
      </c>
      <c r="D205" s="643" t="str">
        <f ca="1">IF(ISBLANK(OFFSET('5. Pp (3 años)'!$D$46,INT((ROW()-13)/2),0)),"",OFFSET('5. Pp (3 años)'!$D$46,INT((ROW()-13)/2),0))</f>
        <v>3.1.1.1.15.12 Verificación de refugios temporale con motivo de la temporada de Fenómenos Hidrometeorológicos.</v>
      </c>
      <c r="E205" s="643" t="str">
        <f ca="1">IF(ISBLANK(OFFSET('5. Pp (3 años)'!$E$46,INT((ROW()-13)/2),0)),"",OFFSET('5. Pp (3 años)'!$E$46,INT((ROW()-13)/2),0))</f>
        <v>PRTV: Porcentaje  de refugios temporales verificados</v>
      </c>
      <c r="F205" s="645" t="str">
        <f ca="1">IF(ISBLANK(OFFSET('5. Pp (3 años)'!$K$46,INT((ROW()-13)/2),0)),"",OFFSET('5. Pp (3 años)'!$K$46,INT((ROW()-13)/2),0))</f>
        <v>Ascendente</v>
      </c>
      <c r="G205" s="646" t="str">
        <f ca="1">IF(ISBLANK(OFFSET('5. Pp (3 años)'!$H$46,INT((ROW()-13)/2),0)),"",OFFSET('5. Pp (3 años)'!$H$46,INT((ROW()-13)/2),0))</f>
        <v>Trimestral</v>
      </c>
      <c r="H205" s="648">
        <f ca="1">IF(ISBLANK(OFFSET('9. METAS'!$L$20,INT((ROW()-13)/2),0)),"",OFFSET('9. METAS'!$L$20,INT((ROW()-13)/2),0))</f>
        <v>230</v>
      </c>
      <c r="I205" s="852"/>
      <c r="J205" s="630" t="e">
        <f ca="1">IF(MOD(ROW()-13,2)=0,IF(ISBLANK(OFFSET(#REF!,INT((ROW()-13)/2),0)),"",OFFSET(#REF!,INT((ROW()-13)/2),0)),IF(ISBLANK(OFFSET('9. METAS'!$U$20,INT((ROW()-14)/2),0)),"",OFFSET('9. METAS'!$U$20,INT((ROW()-14)/2),0)))</f>
        <v>#REF!</v>
      </c>
      <c r="K205" s="631" t="e">
        <f ca="1">IF(MOD(ROW()-13,2)=0,IF(ISBLANK(OFFSET(#REF!,INT((ROW()-13)/2),0)),"",OFFSET(#REF!,INT((ROW()-13)/2),0)),IF(ISBLANK(OFFSET('9. METAS'!$V$20,INT((ROW()-14)/2),0)),"",OFFSET('9. METAS'!$V$20,INT((ROW()-14)/2),0)))</f>
        <v>#REF!</v>
      </c>
      <c r="L205" s="631" t="e">
        <f ca="1">IF(MOD(ROW()-13,2)=0,IF(ISBLANK(OFFSET(#REF!,INT((ROW()-13)/2),0)),"",OFFSET(#REF!,INT((ROW()-13)/2),0)),IF(ISBLANK(OFFSET('9. METAS'!$W$20,INT((ROW()-14)/2),0)),"",OFFSET('9. METAS'!$W$20,INT((ROW()-14)/2),0)))</f>
        <v>#REF!</v>
      </c>
      <c r="M205" s="632" t="e">
        <f ca="1">IF(MOD(ROW()-13,2)=0,IF(ISBLANK(OFFSET(#REF!,INT((ROW()-13)/2),0)),"",OFFSET(#REF!,INT((ROW()-13)/2),0)),IF(ISBLANK(OFFSET('9. METAS'!$X$20,INT((ROW()-14)/2),0)),"",OFFSET('9. METAS'!$X$20,INT((ROW()-14)/2),0)))</f>
        <v>#REF!</v>
      </c>
      <c r="N205" s="684" t="str">
        <f ca="1">IFERROR(J205/J206,"ND")</f>
        <v>ND</v>
      </c>
      <c r="O205" s="688" t="str">
        <f ca="1">IFERROR(((J205)/H205),"ND")</f>
        <v>ND</v>
      </c>
      <c r="P205" s="847"/>
      <c r="Q205" s="83"/>
      <c r="R205" s="83"/>
      <c r="S205" s="83"/>
      <c r="T205" s="83"/>
      <c r="U205" s="83"/>
      <c r="V205" s="83"/>
      <c r="W205" s="83"/>
      <c r="X205" s="83"/>
      <c r="Y205" s="83"/>
      <c r="Z205" s="83"/>
    </row>
    <row r="206" spans="1:26" ht="15.75" customHeight="1">
      <c r="A206" s="83"/>
      <c r="B206" s="83"/>
      <c r="C206" s="642"/>
      <c r="D206" s="644"/>
      <c r="E206" s="644"/>
      <c r="F206" s="644"/>
      <c r="G206" s="647"/>
      <c r="H206" s="649"/>
      <c r="I206" s="651"/>
      <c r="J206" s="630">
        <f ca="1">IF(MOD(ROW()-13,2)=0,IF(ISBLANK(OFFSET(#REF!,INT((ROW()-13)/2),0)),"",OFFSET(#REF!,INT((ROW()-13)/2),0)),IF(ISBLANK(OFFSET('9. METAS'!$U$20,INT((ROW()-14)/2),0)),"",OFFSET('9. METAS'!$U$20,INT((ROW()-14)/2),0)))</f>
        <v>0</v>
      </c>
      <c r="K206" s="631">
        <f ca="1">IF(MOD(ROW()-13,2)=0,IF(ISBLANK(OFFSET(#REF!,INT((ROW()-13)/2),0)),"",OFFSET(#REF!,INT((ROW()-13)/2),0)),IF(ISBLANK(OFFSET('9. METAS'!$V$20,INT((ROW()-14)/2),0)),"",OFFSET('9. METAS'!$V$20,INT((ROW()-14)/2),0)))</f>
        <v>145</v>
      </c>
      <c r="L206" s="631">
        <f ca="1">IF(MOD(ROW()-13,2)=0,IF(ISBLANK(OFFSET(#REF!,INT((ROW()-13)/2),0)),"",OFFSET(#REF!,INT((ROW()-13)/2),0)),IF(ISBLANK(OFFSET('9. METAS'!$W$20,INT((ROW()-14)/2),0)),"",OFFSET('9. METAS'!$W$20,INT((ROW()-14)/2),0)))</f>
        <v>85</v>
      </c>
      <c r="M206" s="632">
        <f ca="1">IF(MOD(ROW()-13,2)=0,IF(ISBLANK(OFFSET(#REF!,INT((ROW()-13)/2),0)),"",OFFSET(#REF!,INT((ROW()-13)/2),0)),IF(ISBLANK(OFFSET('9. METAS'!$X$20,INT((ROW()-14)/2),0)),"",OFFSET('9. METAS'!$X$20,INT((ROW()-14)/2),0)))</f>
        <v>0</v>
      </c>
      <c r="N206" s="685"/>
      <c r="O206" s="689"/>
      <c r="P206" s="691"/>
      <c r="Q206" s="83"/>
      <c r="R206" s="83"/>
      <c r="S206" s="83"/>
      <c r="T206" s="83"/>
      <c r="U206" s="83"/>
      <c r="V206" s="83"/>
      <c r="W206" s="83"/>
      <c r="X206" s="83"/>
      <c r="Y206" s="83"/>
      <c r="Z206" s="83"/>
    </row>
    <row r="207" spans="1:26" ht="15.75" customHeight="1">
      <c r="A207" s="83"/>
      <c r="B207" s="83"/>
      <c r="C207" s="641" t="str">
        <f ca="1">IF(ISBLANK(OFFSET('5. Pp (3 años)'!$C$46,INT((ROW()-13)/2),0)),"",OFFSET('5. Pp (3 años)'!$C$46,INT((ROW()-13)/2),0))</f>
        <v>Actividad</v>
      </c>
      <c r="D207" s="643" t="str">
        <f ca="1">IF(ISBLANK(OFFSET('5. Pp (3 años)'!$D$46,INT((ROW()-13)/2),0)),"",OFFSET('5. Pp (3 años)'!$D$46,INT((ROW()-13)/2),0))</f>
        <v>3.1.1.1.15.13 Implementación de operativos con motivo a los diversos fenómenos naturales y antrópicos</v>
      </c>
      <c r="E207" s="643" t="str">
        <f ca="1">IF(ISBLANK(OFFSET('5. Pp (3 años)'!$E$46,INT((ROW()-13)/2),0)),"",OFFSET('5. Pp (3 años)'!$E$46,INT((ROW()-13)/2),0))</f>
        <v>POI: Porcentaje de operativos implementados.</v>
      </c>
      <c r="F207" s="645" t="str">
        <f ca="1">IF(ISBLANK(OFFSET('5. Pp (3 años)'!$K$46,INT((ROW()-13)/2),0)),"",OFFSET('5. Pp (3 años)'!$K$46,INT((ROW()-13)/2),0))</f>
        <v>Ascendente</v>
      </c>
      <c r="G207" s="646" t="str">
        <f ca="1">IF(ISBLANK(OFFSET('5. Pp (3 años)'!$H$46,INT((ROW()-13)/2),0)),"",OFFSET('5. Pp (3 años)'!$H$46,INT((ROW()-13)/2),0))</f>
        <v>Trimestral</v>
      </c>
      <c r="H207" s="648">
        <f ca="1">IF(ISBLANK(OFFSET('9. METAS'!$L$20,INT((ROW()-13)/2),0)),"",OFFSET('9. METAS'!$L$20,INT((ROW()-13)/2),0))</f>
        <v>26</v>
      </c>
      <c r="I207" s="852"/>
      <c r="J207" s="630" t="e">
        <f ca="1">IF(MOD(ROW()-13,2)=0,IF(ISBLANK(OFFSET(#REF!,INT((ROW()-13)/2),0)),"",OFFSET(#REF!,INT((ROW()-13)/2),0)),IF(ISBLANK(OFFSET('9. METAS'!$U$20,INT((ROW()-14)/2),0)),"",OFFSET('9. METAS'!$U$20,INT((ROW()-14)/2),0)))</f>
        <v>#REF!</v>
      </c>
      <c r="K207" s="631" t="e">
        <f ca="1">IF(MOD(ROW()-13,2)=0,IF(ISBLANK(OFFSET(#REF!,INT((ROW()-13)/2),0)),"",OFFSET(#REF!,INT((ROW()-13)/2),0)),IF(ISBLANK(OFFSET('9. METAS'!$V$20,INT((ROW()-14)/2),0)),"",OFFSET('9. METAS'!$V$20,INT((ROW()-14)/2),0)))</f>
        <v>#REF!</v>
      </c>
      <c r="L207" s="631" t="e">
        <f ca="1">IF(MOD(ROW()-13,2)=0,IF(ISBLANK(OFFSET(#REF!,INT((ROW()-13)/2),0)),"",OFFSET(#REF!,INT((ROW()-13)/2),0)),IF(ISBLANK(OFFSET('9. METAS'!$W$20,INT((ROW()-14)/2),0)),"",OFFSET('9. METAS'!$W$20,INT((ROW()-14)/2),0)))</f>
        <v>#REF!</v>
      </c>
      <c r="M207" s="632" t="e">
        <f ca="1">IF(MOD(ROW()-13,2)=0,IF(ISBLANK(OFFSET(#REF!,INT((ROW()-13)/2),0)),"",OFFSET(#REF!,INT((ROW()-13)/2),0)),IF(ISBLANK(OFFSET('9. METAS'!$X$20,INT((ROW()-14)/2),0)),"",OFFSET('9. METAS'!$X$20,INT((ROW()-14)/2),0)))</f>
        <v>#REF!</v>
      </c>
      <c r="N207" s="684" t="str">
        <f ca="1">IFERROR(J207/J208,"ND")</f>
        <v>ND</v>
      </c>
      <c r="O207" s="688" t="str">
        <f ca="1">IFERROR(((J207)/H207),"ND")</f>
        <v>ND</v>
      </c>
      <c r="P207" s="847"/>
      <c r="Q207" s="83"/>
      <c r="R207" s="83"/>
      <c r="S207" s="83"/>
      <c r="T207" s="83"/>
      <c r="U207" s="83"/>
      <c r="V207" s="83"/>
      <c r="W207" s="83"/>
      <c r="X207" s="83"/>
      <c r="Y207" s="83"/>
      <c r="Z207" s="83"/>
    </row>
    <row r="208" spans="1:26" ht="15.75" customHeight="1">
      <c r="A208" s="83"/>
      <c r="B208" s="83"/>
      <c r="C208" s="642"/>
      <c r="D208" s="644"/>
      <c r="E208" s="644"/>
      <c r="F208" s="644"/>
      <c r="G208" s="647"/>
      <c r="H208" s="649"/>
      <c r="I208" s="651"/>
      <c r="J208" s="630">
        <f ca="1">IF(MOD(ROW()-13,2)=0,IF(ISBLANK(OFFSET(#REF!,INT((ROW()-13)/2),0)),"",OFFSET(#REF!,INT((ROW()-13)/2),0)),IF(ISBLANK(OFFSET('9. METAS'!$U$20,INT((ROW()-14)/2),0)),"",OFFSET('9. METAS'!$U$20,INT((ROW()-14)/2),0)))</f>
        <v>4</v>
      </c>
      <c r="K208" s="631">
        <f ca="1">IF(MOD(ROW()-13,2)=0,IF(ISBLANK(OFFSET(#REF!,INT((ROW()-13)/2),0)),"",OFFSET(#REF!,INT((ROW()-13)/2),0)),IF(ISBLANK(OFFSET('9. METAS'!$V$20,INT((ROW()-14)/2),0)),"",OFFSET('9. METAS'!$V$20,INT((ROW()-14)/2),0)))</f>
        <v>7</v>
      </c>
      <c r="L208" s="631">
        <f ca="1">IF(MOD(ROW()-13,2)=0,IF(ISBLANK(OFFSET(#REF!,INT((ROW()-13)/2),0)),"",OFFSET(#REF!,INT((ROW()-13)/2),0)),IF(ISBLANK(OFFSET('9. METAS'!$W$20,INT((ROW()-14)/2),0)),"",OFFSET('9. METAS'!$W$20,INT((ROW()-14)/2),0)))</f>
        <v>7</v>
      </c>
      <c r="M208" s="632">
        <f ca="1">IF(MOD(ROW()-13,2)=0,IF(ISBLANK(OFFSET(#REF!,INT((ROW()-13)/2),0)),"",OFFSET(#REF!,INT((ROW()-13)/2),0)),IF(ISBLANK(OFFSET('9. METAS'!$X$20,INT((ROW()-14)/2),0)),"",OFFSET('9. METAS'!$X$20,INT((ROW()-14)/2),0)))</f>
        <v>8</v>
      </c>
      <c r="N208" s="685"/>
      <c r="O208" s="689"/>
      <c r="P208" s="691"/>
      <c r="Q208" s="83"/>
      <c r="R208" s="83"/>
      <c r="S208" s="83"/>
      <c r="T208" s="83"/>
      <c r="U208" s="83"/>
      <c r="V208" s="83"/>
      <c r="W208" s="83"/>
      <c r="X208" s="83"/>
      <c r="Y208" s="83"/>
      <c r="Z208" s="83"/>
    </row>
    <row r="209" spans="1:26" ht="15.75" customHeight="1">
      <c r="A209" s="83"/>
      <c r="B209" s="83"/>
      <c r="C209" s="641" t="str">
        <f ca="1">IF(ISBLANK(OFFSET('5. Pp (3 años)'!$C$46,INT((ROW()-13)/2),0)),"",OFFSET('5. Pp (3 años)'!$C$46,INT((ROW()-13)/2),0))</f>
        <v>Actividad</v>
      </c>
      <c r="D209" s="643" t="str">
        <f ca="1">IF(ISBLANK(OFFSET('5. Pp (3 años)'!$D$46,INT((ROW()-13)/2),0)),"",OFFSET('5. Pp (3 años)'!$D$46,INT((ROW()-13)/2),0))</f>
        <v>3.1.1.1.15.14 Implementación de salvamentos, rescates y primeros auxilios en playas, cenotes y lagunas en el municipio.</v>
      </c>
      <c r="E209" s="643" t="str">
        <f ca="1">IF(ISBLANK(OFFSET('5. Pp (3 años)'!$E$46,INT((ROW()-13)/2),0)),"",OFFSET('5. Pp (3 años)'!$E$46,INT((ROW()-13)/2),0))</f>
        <v xml:space="preserve">PSRPI: Porcentaje de salvamentos, rescates y primeros auxilios implementados en las playas, cenotes y lagunas. </v>
      </c>
      <c r="F209" s="645" t="str">
        <f ca="1">IF(ISBLANK(OFFSET('5. Pp (3 años)'!$K$46,INT((ROW()-13)/2),0)),"",OFFSET('5. Pp (3 años)'!$K$46,INT((ROW()-13)/2),0))</f>
        <v>Ascendnete</v>
      </c>
      <c r="G209" s="646" t="str">
        <f ca="1">IF(ISBLANK(OFFSET('5. Pp (3 años)'!$H$46,INT((ROW()-13)/2),0)),"",OFFSET('5. Pp (3 años)'!$H$46,INT((ROW()-13)/2),0))</f>
        <v>Trimestral</v>
      </c>
      <c r="H209" s="648">
        <f ca="1">IF(ISBLANK(OFFSET('9. METAS'!$L$20,INT((ROW()-13)/2),0)),"",OFFSET('9. METAS'!$L$20,INT((ROW()-13)/2),0))</f>
        <v>227</v>
      </c>
      <c r="I209" s="852"/>
      <c r="J209" s="630" t="e">
        <f ca="1">IF(MOD(ROW()-13,2)=0,IF(ISBLANK(OFFSET(#REF!,INT((ROW()-13)/2),0)),"",OFFSET(#REF!,INT((ROW()-13)/2),0)),IF(ISBLANK(OFFSET('9. METAS'!$U$20,INT((ROW()-14)/2),0)),"",OFFSET('9. METAS'!$U$20,INT((ROW()-14)/2),0)))</f>
        <v>#REF!</v>
      </c>
      <c r="K209" s="631" t="e">
        <f ca="1">IF(MOD(ROW()-13,2)=0,IF(ISBLANK(OFFSET(#REF!,INT((ROW()-13)/2),0)),"",OFFSET(#REF!,INT((ROW()-13)/2),0)),IF(ISBLANK(OFFSET('9. METAS'!$V$20,INT((ROW()-14)/2),0)),"",OFFSET('9. METAS'!$V$20,INT((ROW()-14)/2),0)))</f>
        <v>#REF!</v>
      </c>
      <c r="L209" s="631" t="e">
        <f ca="1">IF(MOD(ROW()-13,2)=0,IF(ISBLANK(OFFSET(#REF!,INT((ROW()-13)/2),0)),"",OFFSET(#REF!,INT((ROW()-13)/2),0)),IF(ISBLANK(OFFSET('9. METAS'!$W$20,INT((ROW()-14)/2),0)),"",OFFSET('9. METAS'!$W$20,INT((ROW()-14)/2),0)))</f>
        <v>#REF!</v>
      </c>
      <c r="M209" s="632" t="e">
        <f ca="1">IF(MOD(ROW()-13,2)=0,IF(ISBLANK(OFFSET(#REF!,INT((ROW()-13)/2),0)),"",OFFSET(#REF!,INT((ROW()-13)/2),0)),IF(ISBLANK(OFFSET('9. METAS'!$X$20,INT((ROW()-14)/2),0)),"",OFFSET('9. METAS'!$X$20,INT((ROW()-14)/2),0)))</f>
        <v>#REF!</v>
      </c>
      <c r="N209" s="684" t="str">
        <f ca="1">IFERROR(J209/J210,"ND")</f>
        <v>ND</v>
      </c>
      <c r="O209" s="688" t="str">
        <f ca="1">IFERROR(((J209)/H209),"ND")</f>
        <v>ND</v>
      </c>
      <c r="P209" s="847"/>
      <c r="Q209" s="83"/>
      <c r="R209" s="83"/>
      <c r="S209" s="83"/>
      <c r="T209" s="83"/>
      <c r="U209" s="83"/>
      <c r="V209" s="83"/>
      <c r="W209" s="83"/>
      <c r="X209" s="83"/>
      <c r="Y209" s="83"/>
      <c r="Z209" s="83"/>
    </row>
    <row r="210" spans="1:26" ht="15.75" customHeight="1">
      <c r="A210" s="83"/>
      <c r="B210" s="83"/>
      <c r="C210" s="642"/>
      <c r="D210" s="644"/>
      <c r="E210" s="644"/>
      <c r="F210" s="644"/>
      <c r="G210" s="647"/>
      <c r="H210" s="649"/>
      <c r="I210" s="651"/>
      <c r="J210" s="630">
        <f ca="1">IF(MOD(ROW()-13,2)=0,IF(ISBLANK(OFFSET(#REF!,INT((ROW()-13)/2),0)),"",OFFSET(#REF!,INT((ROW()-13)/2),0)),IF(ISBLANK(OFFSET('9. METAS'!$U$20,INT((ROW()-14)/2),0)),"",OFFSET('9. METAS'!$U$20,INT((ROW()-14)/2),0)))</f>
        <v>47</v>
      </c>
      <c r="K210" s="631">
        <f ca="1">IF(MOD(ROW()-13,2)=0,IF(ISBLANK(OFFSET(#REF!,INT((ROW()-13)/2),0)),"",OFFSET(#REF!,INT((ROW()-13)/2),0)),IF(ISBLANK(OFFSET('9. METAS'!$V$20,INT((ROW()-14)/2),0)),"",OFFSET('9. METAS'!$V$20,INT((ROW()-14)/2),0)))</f>
        <v>65</v>
      </c>
      <c r="L210" s="631">
        <f ca="1">IF(MOD(ROW()-13,2)=0,IF(ISBLANK(OFFSET(#REF!,INT((ROW()-13)/2),0)),"",OFFSET(#REF!,INT((ROW()-13)/2),0)),IF(ISBLANK(OFFSET('9. METAS'!$W$20,INT((ROW()-14)/2),0)),"",OFFSET('9. METAS'!$W$20,INT((ROW()-14)/2),0)))</f>
        <v>48</v>
      </c>
      <c r="M210" s="632">
        <f ca="1">IF(MOD(ROW()-13,2)=0,IF(ISBLANK(OFFSET(#REF!,INT((ROW()-13)/2),0)),"",OFFSET(#REF!,INT((ROW()-13)/2),0)),IF(ISBLANK(OFFSET('9. METAS'!$X$20,INT((ROW()-14)/2),0)),"",OFFSET('9. METAS'!$X$20,INT((ROW()-14)/2),0)))</f>
        <v>67</v>
      </c>
      <c r="N210" s="685"/>
      <c r="O210" s="689"/>
      <c r="P210" s="691"/>
      <c r="Q210" s="83"/>
      <c r="R210" s="83"/>
      <c r="S210" s="83"/>
      <c r="T210" s="83"/>
      <c r="U210" s="83"/>
      <c r="V210" s="83"/>
      <c r="W210" s="83"/>
      <c r="X210" s="83"/>
      <c r="Y210" s="83"/>
      <c r="Z210" s="83"/>
    </row>
    <row r="211" spans="1:26" ht="15.75" customHeight="1">
      <c r="A211" s="83"/>
      <c r="B211" s="83"/>
      <c r="C211" s="641" t="str">
        <f ca="1">IF(ISBLANK(OFFSET('5. Pp (3 años)'!$C$46,INT((ROW()-13)/2),0)),"",OFFSET('5. Pp (3 años)'!$C$46,INT((ROW()-13)/2),0))</f>
        <v>Actividad</v>
      </c>
      <c r="D211" s="643" t="str">
        <f ca="1">IF(ISBLANK(OFFSET('5. Pp (3 años)'!$D$46,INT((ROW()-13)/2),0)),"",OFFSET('5. Pp (3 años)'!$D$46,INT((ROW()-13)/2),0))</f>
        <v>3.1.1.1.15.15 Ejecución de acciones preventivas de manera permanente en las diversas playas, en beneficio a la ciudadanía.</v>
      </c>
      <c r="E211" s="643" t="str">
        <f ca="1">IF(ISBLANK(OFFSET('5. Pp (3 años)'!$E$46,INT((ROW()-13)/2),0)),"",OFFSET('5. Pp (3 años)'!$E$46,INT((ROW()-13)/2),0))</f>
        <v>PAPB: Porcentaje acciones preventivas brindadas a la población benitojuarense y vacacionistas.</v>
      </c>
      <c r="F211" s="645" t="str">
        <f ca="1">IF(ISBLANK(OFFSET('5. Pp (3 años)'!$K$46,INT((ROW()-13)/2),0)),"",OFFSET('5. Pp (3 años)'!$K$46,INT((ROW()-13)/2),0))</f>
        <v>Ascendente</v>
      </c>
      <c r="G211" s="646" t="str">
        <f ca="1">IF(ISBLANK(OFFSET('5. Pp (3 años)'!$H$46,INT((ROW()-13)/2),0)),"",OFFSET('5. Pp (3 años)'!$H$46,INT((ROW()-13)/2),0))</f>
        <v>Trimestral</v>
      </c>
      <c r="H211" s="648">
        <f ca="1">IF(ISBLANK(OFFSET('9. METAS'!$L$20,INT((ROW()-13)/2),0)),"",OFFSET('9. METAS'!$L$20,INT((ROW()-13)/2),0))</f>
        <v>1158840</v>
      </c>
      <c r="I211" s="852"/>
      <c r="J211" s="630" t="e">
        <f ca="1">IF(MOD(ROW()-13,2)=0,IF(ISBLANK(OFFSET(#REF!,INT((ROW()-13)/2),0)),"",OFFSET(#REF!,INT((ROW()-13)/2),0)),IF(ISBLANK(OFFSET('9. METAS'!$U$20,INT((ROW()-14)/2),0)),"",OFFSET('9. METAS'!$U$20,INT((ROW()-14)/2),0)))</f>
        <v>#REF!</v>
      </c>
      <c r="K211" s="631" t="e">
        <f ca="1">IF(MOD(ROW()-13,2)=0,IF(ISBLANK(OFFSET(#REF!,INT((ROW()-13)/2),0)),"",OFFSET(#REF!,INT((ROW()-13)/2),0)),IF(ISBLANK(OFFSET('9. METAS'!$V$20,INT((ROW()-14)/2),0)),"",OFFSET('9. METAS'!$V$20,INT((ROW()-14)/2),0)))</f>
        <v>#REF!</v>
      </c>
      <c r="L211" s="631" t="e">
        <f ca="1">IF(MOD(ROW()-13,2)=0,IF(ISBLANK(OFFSET(#REF!,INT((ROW()-13)/2),0)),"",OFFSET(#REF!,INT((ROW()-13)/2),0)),IF(ISBLANK(OFFSET('9. METAS'!$W$20,INT((ROW()-14)/2),0)),"",OFFSET('9. METAS'!$W$20,INT((ROW()-14)/2),0)))</f>
        <v>#REF!</v>
      </c>
      <c r="M211" s="632" t="e">
        <f ca="1">IF(MOD(ROW()-13,2)=0,IF(ISBLANK(OFFSET(#REF!,INT((ROW()-13)/2),0)),"",OFFSET(#REF!,INT((ROW()-13)/2),0)),IF(ISBLANK(OFFSET('9. METAS'!$X$20,INT((ROW()-14)/2),0)),"",OFFSET('9. METAS'!$X$20,INT((ROW()-14)/2),0)))</f>
        <v>#REF!</v>
      </c>
      <c r="N211" s="684" t="str">
        <f ca="1">IFERROR(J211/J212,"ND")</f>
        <v>ND</v>
      </c>
      <c r="O211" s="688" t="str">
        <f ca="1">IFERROR(((J211)/H211),"ND")</f>
        <v>ND</v>
      </c>
      <c r="P211" s="847"/>
      <c r="Q211" s="83"/>
      <c r="R211" s="83"/>
      <c r="S211" s="83"/>
      <c r="T211" s="83"/>
      <c r="U211" s="83"/>
      <c r="V211" s="83"/>
      <c r="W211" s="83"/>
      <c r="X211" s="83"/>
      <c r="Y211" s="83"/>
      <c r="Z211" s="83"/>
    </row>
    <row r="212" spans="1:26" ht="15.75" customHeight="1">
      <c r="A212" s="83"/>
      <c r="B212" s="83"/>
      <c r="C212" s="642"/>
      <c r="D212" s="644"/>
      <c r="E212" s="644"/>
      <c r="F212" s="644"/>
      <c r="G212" s="647"/>
      <c r="H212" s="649"/>
      <c r="I212" s="651"/>
      <c r="J212" s="630">
        <f ca="1">IF(MOD(ROW()-13,2)=0,IF(ISBLANK(OFFSET(#REF!,INT((ROW()-13)/2),0)),"",OFFSET(#REF!,INT((ROW()-13)/2),0)),IF(ISBLANK(OFFSET('9. METAS'!$U$20,INT((ROW()-14)/2),0)),"",OFFSET('9. METAS'!$U$20,INT((ROW()-14)/2),0)))</f>
        <v>289700</v>
      </c>
      <c r="K212" s="631">
        <f ca="1">IF(MOD(ROW()-13,2)=0,IF(ISBLANK(OFFSET(#REF!,INT((ROW()-13)/2),0)),"",OFFSET(#REF!,INT((ROW()-13)/2),0)),IF(ISBLANK(OFFSET('9. METAS'!$V$20,INT((ROW()-14)/2),0)),"",OFFSET('9. METAS'!$V$20,INT((ROW()-14)/2),0)))</f>
        <v>289810</v>
      </c>
      <c r="L212" s="631">
        <f ca="1">IF(MOD(ROW()-13,2)=0,IF(ISBLANK(OFFSET(#REF!,INT((ROW()-13)/2),0)),"",OFFSET(#REF!,INT((ROW()-13)/2),0)),IF(ISBLANK(OFFSET('9. METAS'!$W$20,INT((ROW()-14)/2),0)),"",OFFSET('9. METAS'!$W$20,INT((ROW()-14)/2),0)))</f>
        <v>289650</v>
      </c>
      <c r="M212" s="632">
        <f ca="1">IF(MOD(ROW()-13,2)=0,IF(ISBLANK(OFFSET(#REF!,INT((ROW()-13)/2),0)),"",OFFSET(#REF!,INT((ROW()-13)/2),0)),IF(ISBLANK(OFFSET('9. METAS'!$X$20,INT((ROW()-14)/2),0)),"",OFFSET('9. METAS'!$X$20,INT((ROW()-14)/2),0)))</f>
        <v>289680</v>
      </c>
      <c r="N212" s="685"/>
      <c r="O212" s="689"/>
      <c r="P212" s="691"/>
      <c r="Q212" s="83"/>
      <c r="R212" s="83"/>
      <c r="S212" s="83"/>
      <c r="T212" s="83"/>
      <c r="U212" s="83"/>
      <c r="V212" s="83"/>
      <c r="W212" s="83"/>
      <c r="X212" s="83"/>
      <c r="Y212" s="83"/>
      <c r="Z212" s="83"/>
    </row>
    <row r="213" spans="1:26" ht="15.75" customHeight="1">
      <c r="A213" s="83"/>
      <c r="B213" s="83"/>
      <c r="C213" s="641" t="str">
        <f ca="1">IF(ISBLANK(OFFSET('5. Pp (3 años)'!$C$46,INT((ROW()-13)/2),0)),"",OFFSET('5. Pp (3 años)'!$C$46,INT((ROW()-13)/2),0))</f>
        <v>Actividad</v>
      </c>
      <c r="D213" s="643" t="str">
        <f ca="1">IF(ISBLANK(OFFSET('5. Pp (3 años)'!$D$46,INT((ROW()-13)/2),0)),"",OFFSET('5. Pp (3 años)'!$D$46,INT((ROW()-13)/2),0))</f>
        <v>3.1.1.1.15.16 Atención a quejas ciudadanas en materia de protección civil.</v>
      </c>
      <c r="E213" s="643" t="str">
        <f ca="1">IF(ISBLANK(OFFSET('5. Pp (3 años)'!$E$46,INT((ROW()-13)/2),0)),"",OFFSET('5. Pp (3 años)'!$E$46,INT((ROW()-13)/2),0))</f>
        <v>PQCA: Porcentaje de quejas ciudadanas atendidas.</v>
      </c>
      <c r="F213" s="645" t="str">
        <f ca="1">IF(ISBLANK(OFFSET('5. Pp (3 años)'!$K$46,INT((ROW()-13)/2),0)),"",OFFSET('5. Pp (3 años)'!$K$46,INT((ROW()-13)/2),0))</f>
        <v>Descendente</v>
      </c>
      <c r="G213" s="646" t="str">
        <f ca="1">IF(ISBLANK(OFFSET('5. Pp (3 años)'!$H$46,INT((ROW()-13)/2),0)),"",OFFSET('5. Pp (3 años)'!$H$46,INT((ROW()-13)/2),0))</f>
        <v>Trimestral</v>
      </c>
      <c r="H213" s="648">
        <f ca="1">IF(ISBLANK(OFFSET('9. METAS'!$L$20,INT((ROW()-13)/2),0)),"",OFFSET('9. METAS'!$L$20,INT((ROW()-13)/2),0))</f>
        <v>135</v>
      </c>
      <c r="I213" s="852"/>
      <c r="J213" s="630" t="e">
        <f ca="1">IF(MOD(ROW()-13,2)=0,IF(ISBLANK(OFFSET(#REF!,INT((ROW()-13)/2),0)),"",OFFSET(#REF!,INT((ROW()-13)/2),0)),IF(ISBLANK(OFFSET('9. METAS'!$U$20,INT((ROW()-14)/2),0)),"",OFFSET('9. METAS'!$U$20,INT((ROW()-14)/2),0)))</f>
        <v>#REF!</v>
      </c>
      <c r="K213" s="631" t="e">
        <f ca="1">IF(MOD(ROW()-13,2)=0,IF(ISBLANK(OFFSET(#REF!,INT((ROW()-13)/2),0)),"",OFFSET(#REF!,INT((ROW()-13)/2),0)),IF(ISBLANK(OFFSET('9. METAS'!$V$20,INT((ROW()-14)/2),0)),"",OFFSET('9. METAS'!$V$20,INT((ROW()-14)/2),0)))</f>
        <v>#REF!</v>
      </c>
      <c r="L213" s="631" t="e">
        <f ca="1">IF(MOD(ROW()-13,2)=0,IF(ISBLANK(OFFSET(#REF!,INT((ROW()-13)/2),0)),"",OFFSET(#REF!,INT((ROW()-13)/2),0)),IF(ISBLANK(OFFSET('9. METAS'!$W$20,INT((ROW()-14)/2),0)),"",OFFSET('9. METAS'!$W$20,INT((ROW()-14)/2),0)))</f>
        <v>#REF!</v>
      </c>
      <c r="M213" s="632" t="e">
        <f ca="1">IF(MOD(ROW()-13,2)=0,IF(ISBLANK(OFFSET(#REF!,INT((ROW()-13)/2),0)),"",OFFSET(#REF!,INT((ROW()-13)/2),0)),IF(ISBLANK(OFFSET('9. METAS'!$X$20,INT((ROW()-14)/2),0)),"",OFFSET('9. METAS'!$X$20,INT((ROW()-14)/2),0)))</f>
        <v>#REF!</v>
      </c>
      <c r="N213" s="684" t="str">
        <f ca="1">IFERROR(J213/J214,"ND")</f>
        <v>ND</v>
      </c>
      <c r="O213" s="688" t="str">
        <f ca="1">IFERROR(((J213)/H213),"ND")</f>
        <v>ND</v>
      </c>
      <c r="P213" s="847"/>
      <c r="Q213" s="83"/>
      <c r="R213" s="83"/>
      <c r="S213" s="83"/>
      <c r="T213" s="83"/>
      <c r="U213" s="83"/>
      <c r="V213" s="83"/>
      <c r="W213" s="83"/>
      <c r="X213" s="83"/>
      <c r="Y213" s="83"/>
      <c r="Z213" s="83"/>
    </row>
    <row r="214" spans="1:26" ht="15.75" customHeight="1">
      <c r="A214" s="83"/>
      <c r="B214" s="83"/>
      <c r="C214" s="642"/>
      <c r="D214" s="644"/>
      <c r="E214" s="644"/>
      <c r="F214" s="644"/>
      <c r="G214" s="647"/>
      <c r="H214" s="649"/>
      <c r="I214" s="651"/>
      <c r="J214" s="630">
        <f ca="1">IF(MOD(ROW()-13,2)=0,IF(ISBLANK(OFFSET(#REF!,INT((ROW()-13)/2),0)),"",OFFSET(#REF!,INT((ROW()-13)/2),0)),IF(ISBLANK(OFFSET('9. METAS'!$U$20,INT((ROW()-14)/2),0)),"",OFFSET('9. METAS'!$U$20,INT((ROW()-14)/2),0)))</f>
        <v>32</v>
      </c>
      <c r="K214" s="631">
        <f ca="1">IF(MOD(ROW()-13,2)=0,IF(ISBLANK(OFFSET(#REF!,INT((ROW()-13)/2),0)),"",OFFSET(#REF!,INT((ROW()-13)/2),0)),IF(ISBLANK(OFFSET('9. METAS'!$V$20,INT((ROW()-14)/2),0)),"",OFFSET('9. METAS'!$V$20,INT((ROW()-14)/2),0)))</f>
        <v>35</v>
      </c>
      <c r="L214" s="631">
        <f ca="1">IF(MOD(ROW()-13,2)=0,IF(ISBLANK(OFFSET(#REF!,INT((ROW()-13)/2),0)),"",OFFSET(#REF!,INT((ROW()-13)/2),0)),IF(ISBLANK(OFFSET('9. METAS'!$W$20,INT((ROW()-14)/2),0)),"",OFFSET('9. METAS'!$W$20,INT((ROW()-14)/2),0)))</f>
        <v>30</v>
      </c>
      <c r="M214" s="632">
        <f ca="1">IF(MOD(ROW()-13,2)=0,IF(ISBLANK(OFFSET(#REF!,INT((ROW()-13)/2),0)),"",OFFSET(#REF!,INT((ROW()-13)/2),0)),IF(ISBLANK(OFFSET('9. METAS'!$X$20,INT((ROW()-14)/2),0)),"",OFFSET('9. METAS'!$X$20,INT((ROW()-14)/2),0)))</f>
        <v>38</v>
      </c>
      <c r="N214" s="685"/>
      <c r="O214" s="689"/>
      <c r="P214" s="691"/>
      <c r="Q214" s="83"/>
      <c r="R214" s="83"/>
      <c r="S214" s="83"/>
      <c r="T214" s="83"/>
      <c r="U214" s="83"/>
      <c r="V214" s="83"/>
      <c r="W214" s="83"/>
      <c r="X214" s="83"/>
      <c r="Y214" s="83"/>
      <c r="Z214" s="83"/>
    </row>
    <row r="215" spans="1:26" ht="15.75" customHeight="1">
      <c r="A215" s="83"/>
      <c r="B215" s="83"/>
      <c r="C215" s="641" t="str">
        <f ca="1">IF(ISBLANK(OFFSET('5. Pp (3 años)'!$C$46,INT((ROW()-13)/2),0)),"",OFFSET('5. Pp (3 años)'!$C$46,INT((ROW()-13)/2),0))</f>
        <v>Actividad</v>
      </c>
      <c r="D215" s="643" t="str">
        <f ca="1">IF(ISBLANK(OFFSET('5. Pp (3 años)'!$D$46,INT((ROW()-13)/2),0)),"",OFFSET('5. Pp (3 años)'!$D$46,INT((ROW()-13)/2),0))</f>
        <v>3.1.1.1.15.17 Integración de los diversos Comités Operativos Especializados en Materia de Protección Civil</v>
      </c>
      <c r="E215" s="643" t="str">
        <f ca="1">IF(ISBLANK(OFFSET('5. Pp (3 años)'!$E$46,INT((ROW()-13)/2),0)),"",OFFSET('5. Pp (3 años)'!$E$46,INT((ROW()-13)/2),0))</f>
        <v>PDCI: Porcentaje de los diversos comités integrados</v>
      </c>
      <c r="F215" s="645" t="str">
        <f ca="1">IF(ISBLANK(OFFSET('5. Pp (3 años)'!$K$46,INT((ROW()-13)/2),0)),"",OFFSET('5. Pp (3 años)'!$K$46,INT((ROW()-13)/2),0))</f>
        <v>Ascendente</v>
      </c>
      <c r="G215" s="646" t="str">
        <f ca="1">IF(ISBLANK(OFFSET('5. Pp (3 años)'!$H$46,INT((ROW()-13)/2),0)),"",OFFSET('5. Pp (3 años)'!$H$46,INT((ROW()-13)/2),0))</f>
        <v>Trimestral</v>
      </c>
      <c r="H215" s="648">
        <f ca="1">IF(ISBLANK(OFFSET('9. METAS'!$L$20,INT((ROW()-13)/2),0)),"",OFFSET('9. METAS'!$L$20,INT((ROW()-13)/2),0))</f>
        <v>4</v>
      </c>
      <c r="I215" s="852"/>
      <c r="J215" s="630" t="e">
        <f ca="1">IF(MOD(ROW()-13,2)=0,IF(ISBLANK(OFFSET(#REF!,INT((ROW()-13)/2),0)),"",OFFSET(#REF!,INT((ROW()-13)/2),0)),IF(ISBLANK(OFFSET('9. METAS'!$U$20,INT((ROW()-14)/2),0)),"",OFFSET('9. METAS'!$U$20,INT((ROW()-14)/2),0)))</f>
        <v>#REF!</v>
      </c>
      <c r="K215" s="631" t="e">
        <f ca="1">IF(MOD(ROW()-13,2)=0,IF(ISBLANK(OFFSET(#REF!,INT((ROW()-13)/2),0)),"",OFFSET(#REF!,INT((ROW()-13)/2),0)),IF(ISBLANK(OFFSET('9. METAS'!$V$20,INT((ROW()-14)/2),0)),"",OFFSET('9. METAS'!$V$20,INT((ROW()-14)/2),0)))</f>
        <v>#REF!</v>
      </c>
      <c r="L215" s="631" t="e">
        <f ca="1">IF(MOD(ROW()-13,2)=0,IF(ISBLANK(OFFSET(#REF!,INT((ROW()-13)/2),0)),"",OFFSET(#REF!,INT((ROW()-13)/2),0)),IF(ISBLANK(OFFSET('9. METAS'!$W$20,INT((ROW()-14)/2),0)),"",OFFSET('9. METAS'!$W$20,INT((ROW()-14)/2),0)))</f>
        <v>#REF!</v>
      </c>
      <c r="M215" s="632" t="e">
        <f ca="1">IF(MOD(ROW()-13,2)=0,IF(ISBLANK(OFFSET(#REF!,INT((ROW()-13)/2),0)),"",OFFSET(#REF!,INT((ROW()-13)/2),0)),IF(ISBLANK(OFFSET('9. METAS'!$X$20,INT((ROW()-14)/2),0)),"",OFFSET('9. METAS'!$X$20,INT((ROW()-14)/2),0)))</f>
        <v>#REF!</v>
      </c>
      <c r="N215" s="684" t="str">
        <f ca="1">IFERROR(J215/J216,"ND")</f>
        <v>ND</v>
      </c>
      <c r="O215" s="688" t="str">
        <f ca="1">IFERROR(((J215)/H215),"ND")</f>
        <v>ND</v>
      </c>
      <c r="P215" s="847"/>
      <c r="Q215" s="83"/>
      <c r="R215" s="83"/>
      <c r="S215" s="83"/>
      <c r="T215" s="83"/>
      <c r="U215" s="83"/>
      <c r="V215" s="83"/>
      <c r="W215" s="83"/>
      <c r="X215" s="83"/>
      <c r="Y215" s="83"/>
      <c r="Z215" s="83"/>
    </row>
    <row r="216" spans="1:26" ht="15.75" customHeight="1">
      <c r="A216" s="83"/>
      <c r="B216" s="83"/>
      <c r="C216" s="642"/>
      <c r="D216" s="644"/>
      <c r="E216" s="644"/>
      <c r="F216" s="644"/>
      <c r="G216" s="647"/>
      <c r="H216" s="649"/>
      <c r="I216" s="651"/>
      <c r="J216" s="630">
        <f ca="1">IF(MOD(ROW()-13,2)=0,IF(ISBLANK(OFFSET(#REF!,INT((ROW()-13)/2),0)),"",OFFSET(#REF!,INT((ROW()-13)/2),0)),IF(ISBLANK(OFFSET('9. METAS'!$U$20,INT((ROW()-14)/2),0)),"",OFFSET('9. METAS'!$U$20,INT((ROW()-14)/2),0)))</f>
        <v>1</v>
      </c>
      <c r="K216" s="631">
        <f ca="1">IF(MOD(ROW()-13,2)=0,IF(ISBLANK(OFFSET(#REF!,INT((ROW()-13)/2),0)),"",OFFSET(#REF!,INT((ROW()-13)/2),0)),IF(ISBLANK(OFFSET('9. METAS'!$V$20,INT((ROW()-14)/2),0)),"",OFFSET('9. METAS'!$V$20,INT((ROW()-14)/2),0)))</f>
        <v>1</v>
      </c>
      <c r="L216" s="631">
        <f ca="1">IF(MOD(ROW()-13,2)=0,IF(ISBLANK(OFFSET(#REF!,INT((ROW()-13)/2),0)),"",OFFSET(#REF!,INT((ROW()-13)/2),0)),IF(ISBLANK(OFFSET('9. METAS'!$W$20,INT((ROW()-14)/2),0)),"",OFFSET('9. METAS'!$W$20,INT((ROW()-14)/2),0)))</f>
        <v>2</v>
      </c>
      <c r="M216" s="632">
        <f ca="1">IF(MOD(ROW()-13,2)=0,IF(ISBLANK(OFFSET(#REF!,INT((ROW()-13)/2),0)),"",OFFSET(#REF!,INT((ROW()-13)/2),0)),IF(ISBLANK(OFFSET('9. METAS'!$X$20,INT((ROW()-14)/2),0)),"",OFFSET('9. METAS'!$X$20,INT((ROW()-14)/2),0)))</f>
        <v>0</v>
      </c>
      <c r="N216" s="685"/>
      <c r="O216" s="689"/>
      <c r="P216" s="691"/>
      <c r="Q216" s="83"/>
      <c r="R216" s="83"/>
      <c r="S216" s="83"/>
      <c r="T216" s="83"/>
      <c r="U216" s="83"/>
      <c r="V216" s="83"/>
      <c r="W216" s="83"/>
      <c r="X216" s="83"/>
      <c r="Y216" s="83"/>
      <c r="Z216" s="83"/>
    </row>
    <row r="217" spans="1:26" ht="15.75" customHeight="1">
      <c r="A217" s="83"/>
      <c r="B217" s="83"/>
      <c r="C217" s="641" t="str">
        <f ca="1">IF(ISBLANK(OFFSET('5. Pp (3 años)'!$C$46,INT((ROW()-13)/2),0)),"",OFFSET('5. Pp (3 años)'!$C$46,INT((ROW()-13)/2),0))</f>
        <v/>
      </c>
      <c r="D217" s="643" t="str">
        <f ca="1">IF(ISBLANK(OFFSET('5. Pp (3 años)'!$D$46,INT((ROW()-13)/2),0)),"",OFFSET('5. Pp (3 años)'!$D$46,INT((ROW()-13)/2),0))</f>
        <v/>
      </c>
      <c r="E217" s="643" t="str">
        <f ca="1">IF(ISBLANK(OFFSET('5. Pp (3 años)'!$E$46,INT((ROW()-13)/2),0)),"",OFFSET('5. Pp (3 años)'!$E$46,INT((ROW()-13)/2),0))</f>
        <v/>
      </c>
      <c r="F217" s="645" t="str">
        <f ca="1">IF(ISBLANK(OFFSET('5. Pp (3 años)'!$K$46,INT((ROW()-13)/2),0)),"",OFFSET('5. Pp (3 años)'!$K$46,INT((ROW()-13)/2),0))</f>
        <v/>
      </c>
      <c r="G217" s="646" t="str">
        <f ca="1">IF(ISBLANK(OFFSET('5. Pp (3 años)'!$H$46,INT((ROW()-13)/2),0)),"",OFFSET('5. Pp (3 años)'!$H$46,INT((ROW()-13)/2),0))</f>
        <v/>
      </c>
      <c r="H217" s="853" t="str">
        <f ca="1">IF(ISBLANK(OFFSET('9. METAS'!$L$20,INT((ROW()-13)/2),0)),"",OFFSET('9. METAS'!$L$20,INT((ROW()-13)/2),0))</f>
        <v/>
      </c>
      <c r="I217" s="852"/>
      <c r="J217" s="630" t="e">
        <f ca="1">IF(MOD(ROW()-13,2)=0,IF(ISBLANK(OFFSET(#REF!,INT((ROW()-13)/2),0)),"",OFFSET(#REF!,INT((ROW()-13)/2),0)),IF(ISBLANK(OFFSET('9. METAS'!$U$20,INT((ROW()-14)/2),0)),"",OFFSET('9. METAS'!$U$20,INT((ROW()-14)/2),0)))</f>
        <v>#REF!</v>
      </c>
      <c r="K217" s="631" t="e">
        <f ca="1">IF(MOD(ROW()-13,2)=0,IF(ISBLANK(OFFSET(#REF!,INT((ROW()-13)/2),0)),"",OFFSET(#REF!,INT((ROW()-13)/2),0)),IF(ISBLANK(OFFSET('9. METAS'!$V$20,INT((ROW()-14)/2),0)),"",OFFSET('9. METAS'!$V$20,INT((ROW()-14)/2),0)))</f>
        <v>#REF!</v>
      </c>
      <c r="L217" s="631" t="e">
        <f ca="1">IF(MOD(ROW()-13,2)=0,IF(ISBLANK(OFFSET(#REF!,INT((ROW()-13)/2),0)),"",OFFSET(#REF!,INT((ROW()-13)/2),0)),IF(ISBLANK(OFFSET('9. METAS'!$W$20,INT((ROW()-14)/2),0)),"",OFFSET('9. METAS'!$W$20,INT((ROW()-14)/2),0)))</f>
        <v>#REF!</v>
      </c>
      <c r="M217" s="632" t="e">
        <f ca="1">IF(MOD(ROW()-13,2)=0,IF(ISBLANK(OFFSET(#REF!,INT((ROW()-13)/2),0)),"",OFFSET(#REF!,INT((ROW()-13)/2),0)),IF(ISBLANK(OFFSET('9. METAS'!$X$20,INT((ROW()-14)/2),0)),"",OFFSET('9. METAS'!$X$20,INT((ROW()-14)/2),0)))</f>
        <v>#REF!</v>
      </c>
      <c r="N217" s="684" t="str">
        <f ca="1">IFERROR(J217/J218,"ND")</f>
        <v>ND</v>
      </c>
      <c r="O217" s="688" t="str">
        <f ca="1">IFERROR(((J217)/H217),"ND")</f>
        <v>ND</v>
      </c>
      <c r="P217" s="847"/>
      <c r="Q217" s="83"/>
      <c r="R217" s="83"/>
      <c r="S217" s="83"/>
      <c r="T217" s="83"/>
      <c r="U217" s="83"/>
      <c r="V217" s="83"/>
      <c r="W217" s="83"/>
      <c r="X217" s="83"/>
      <c r="Y217" s="83"/>
      <c r="Z217" s="83"/>
    </row>
    <row r="218" spans="1:26" ht="15.75" customHeight="1">
      <c r="A218" s="83"/>
      <c r="B218" s="83"/>
      <c r="C218" s="642"/>
      <c r="D218" s="644"/>
      <c r="E218" s="644"/>
      <c r="F218" s="644"/>
      <c r="G218" s="647"/>
      <c r="H218" s="649"/>
      <c r="I218" s="651"/>
      <c r="J218" s="630" t="str">
        <f ca="1">IF(MOD(ROW()-13,2)=0,IF(ISBLANK(OFFSET(#REF!,INT((ROW()-13)/2),0)),"",OFFSET(#REF!,INT((ROW()-13)/2),0)),IF(ISBLANK(OFFSET('9. METAS'!$U$20,INT((ROW()-14)/2),0)),"",OFFSET('9. METAS'!$U$20,INT((ROW()-14)/2),0)))</f>
        <v/>
      </c>
      <c r="K218" s="631" t="str">
        <f ca="1">IF(MOD(ROW()-13,2)=0,IF(ISBLANK(OFFSET(#REF!,INT((ROW()-13)/2),0)),"",OFFSET(#REF!,INT((ROW()-13)/2),0)),IF(ISBLANK(OFFSET('9. METAS'!$V$20,INT((ROW()-14)/2),0)),"",OFFSET('9. METAS'!$V$20,INT((ROW()-14)/2),0)))</f>
        <v/>
      </c>
      <c r="L218" s="631" t="str">
        <f ca="1">IF(MOD(ROW()-13,2)=0,IF(ISBLANK(OFFSET(#REF!,INT((ROW()-13)/2),0)),"",OFFSET(#REF!,INT((ROW()-13)/2),0)),IF(ISBLANK(OFFSET('9. METAS'!$W$20,INT((ROW()-14)/2),0)),"",OFFSET('9. METAS'!$W$20,INT((ROW()-14)/2),0)))</f>
        <v/>
      </c>
      <c r="M218" s="632" t="str">
        <f ca="1">IF(MOD(ROW()-13,2)=0,IF(ISBLANK(OFFSET(#REF!,INT((ROW()-13)/2),0)),"",OFFSET(#REF!,INT((ROW()-13)/2),0)),IF(ISBLANK(OFFSET('9. METAS'!$X$20,INT((ROW()-14)/2),0)),"",OFFSET('9. METAS'!$X$20,INT((ROW()-14)/2),0)))</f>
        <v/>
      </c>
      <c r="N218" s="685"/>
      <c r="O218" s="689"/>
      <c r="P218" s="691"/>
      <c r="Q218" s="83"/>
      <c r="R218" s="83"/>
      <c r="S218" s="83"/>
      <c r="T218" s="83"/>
      <c r="U218" s="83"/>
      <c r="V218" s="83"/>
      <c r="W218" s="83"/>
      <c r="X218" s="83"/>
      <c r="Y218" s="83"/>
      <c r="Z218" s="83"/>
    </row>
    <row r="219" spans="1:26" ht="15.75" customHeight="1">
      <c r="A219" s="83"/>
      <c r="B219" s="83"/>
      <c r="C219" s="641" t="str">
        <f ca="1">IF(ISBLANK(OFFSET('5. Pp (3 años)'!$C$46,INT((ROW()-13)/2),0)),"",OFFSET('5. Pp (3 años)'!$C$46,INT((ROW()-13)/2),0))</f>
        <v/>
      </c>
      <c r="D219" s="643" t="str">
        <f ca="1">IF(ISBLANK(OFFSET('5. Pp (3 años)'!$D$46,INT((ROW()-13)/2),0)),"",OFFSET('5. Pp (3 años)'!$D$46,INT((ROW()-13)/2),0))</f>
        <v/>
      </c>
      <c r="E219" s="643" t="str">
        <f ca="1">IF(ISBLANK(OFFSET('5. Pp (3 años)'!$E$46,INT((ROW()-13)/2),0)),"",OFFSET('5. Pp (3 años)'!$E$46,INT((ROW()-13)/2),0))</f>
        <v/>
      </c>
      <c r="F219" s="645" t="str">
        <f ca="1">IF(ISBLANK(OFFSET('5. Pp (3 años)'!$K$46,INT((ROW()-13)/2),0)),"",OFFSET('5. Pp (3 años)'!$K$46,INT((ROW()-13)/2),0))</f>
        <v/>
      </c>
      <c r="G219" s="646" t="str">
        <f ca="1">IF(ISBLANK(OFFSET('5. Pp (3 años)'!$H$46,INT((ROW()-13)/2),0)),"",OFFSET('5. Pp (3 años)'!$H$46,INT((ROW()-13)/2),0))</f>
        <v/>
      </c>
      <c r="H219" s="853" t="str">
        <f ca="1">IF(ISBLANK(OFFSET('9. METAS'!$L$20,INT((ROW()-13)/2),0)),"",OFFSET('9. METAS'!$L$20,INT((ROW()-13)/2),0))</f>
        <v/>
      </c>
      <c r="I219" s="852"/>
      <c r="J219" s="630" t="e">
        <f ca="1">IF(MOD(ROW()-13,2)=0,IF(ISBLANK(OFFSET(#REF!,INT((ROW()-13)/2),0)),"",OFFSET(#REF!,INT((ROW()-13)/2),0)),IF(ISBLANK(OFFSET('9. METAS'!$U$20,INT((ROW()-14)/2),0)),"",OFFSET('9. METAS'!$U$20,INT((ROW()-14)/2),0)))</f>
        <v>#REF!</v>
      </c>
      <c r="K219" s="631" t="e">
        <f ca="1">IF(MOD(ROW()-13,2)=0,IF(ISBLANK(OFFSET(#REF!,INT((ROW()-13)/2),0)),"",OFFSET(#REF!,INT((ROW()-13)/2),0)),IF(ISBLANK(OFFSET('9. METAS'!$V$20,INT((ROW()-14)/2),0)),"",OFFSET('9. METAS'!$V$20,INT((ROW()-14)/2),0)))</f>
        <v>#REF!</v>
      </c>
      <c r="L219" s="631" t="e">
        <f ca="1">IF(MOD(ROW()-13,2)=0,IF(ISBLANK(OFFSET(#REF!,INT((ROW()-13)/2),0)),"",OFFSET(#REF!,INT((ROW()-13)/2),0)),IF(ISBLANK(OFFSET('9. METAS'!$W$20,INT((ROW()-14)/2),0)),"",OFFSET('9. METAS'!$W$20,INT((ROW()-14)/2),0)))</f>
        <v>#REF!</v>
      </c>
      <c r="M219" s="632" t="e">
        <f ca="1">IF(MOD(ROW()-13,2)=0,IF(ISBLANK(OFFSET(#REF!,INT((ROW()-13)/2),0)),"",OFFSET(#REF!,INT((ROW()-13)/2),0)),IF(ISBLANK(OFFSET('9. METAS'!$X$20,INT((ROW()-14)/2),0)),"",OFFSET('9. METAS'!$X$20,INT((ROW()-14)/2),0)))</f>
        <v>#REF!</v>
      </c>
      <c r="N219" s="684" t="str">
        <f ca="1">IFERROR(J219/J220,"ND")</f>
        <v>ND</v>
      </c>
      <c r="O219" s="688" t="str">
        <f ca="1">IFERROR(((J219)/H219),"ND")</f>
        <v>ND</v>
      </c>
      <c r="P219" s="847"/>
      <c r="Q219" s="83"/>
      <c r="R219" s="83"/>
      <c r="S219" s="83"/>
      <c r="T219" s="83"/>
      <c r="U219" s="83"/>
      <c r="V219" s="83"/>
      <c r="W219" s="83"/>
      <c r="X219" s="83"/>
      <c r="Y219" s="83"/>
      <c r="Z219" s="83"/>
    </row>
    <row r="220" spans="1:26" ht="15.75" customHeight="1">
      <c r="A220" s="83"/>
      <c r="B220" s="83"/>
      <c r="C220" s="642"/>
      <c r="D220" s="644"/>
      <c r="E220" s="644"/>
      <c r="F220" s="644"/>
      <c r="G220" s="647"/>
      <c r="H220" s="649"/>
      <c r="I220" s="651"/>
      <c r="J220" s="630" t="str">
        <f ca="1">IF(MOD(ROW()-13,2)=0,IF(ISBLANK(OFFSET(#REF!,INT((ROW()-13)/2),0)),"",OFFSET(#REF!,INT((ROW()-13)/2),0)),IF(ISBLANK(OFFSET('9. METAS'!$U$20,INT((ROW()-14)/2),0)),"",OFFSET('9. METAS'!$U$20,INT((ROW()-14)/2),0)))</f>
        <v/>
      </c>
      <c r="K220" s="631" t="str">
        <f ca="1">IF(MOD(ROW()-13,2)=0,IF(ISBLANK(OFFSET(#REF!,INT((ROW()-13)/2),0)),"",OFFSET(#REF!,INT((ROW()-13)/2),0)),IF(ISBLANK(OFFSET('9. METAS'!$V$20,INT((ROW()-14)/2),0)),"",OFFSET('9. METAS'!$V$20,INT((ROW()-14)/2),0)))</f>
        <v/>
      </c>
      <c r="L220" s="631" t="str">
        <f ca="1">IF(MOD(ROW()-13,2)=0,IF(ISBLANK(OFFSET(#REF!,INT((ROW()-13)/2),0)),"",OFFSET(#REF!,INT((ROW()-13)/2),0)),IF(ISBLANK(OFFSET('9. METAS'!$W$20,INT((ROW()-14)/2),0)),"",OFFSET('9. METAS'!$W$20,INT((ROW()-14)/2),0)))</f>
        <v/>
      </c>
      <c r="M220" s="632" t="str">
        <f ca="1">IF(MOD(ROW()-13,2)=0,IF(ISBLANK(OFFSET(#REF!,INT((ROW()-13)/2),0)),"",OFFSET(#REF!,INT((ROW()-13)/2),0)),IF(ISBLANK(OFFSET('9. METAS'!$X$20,INT((ROW()-14)/2),0)),"",OFFSET('9. METAS'!$X$20,INT((ROW()-14)/2),0)))</f>
        <v/>
      </c>
      <c r="N220" s="685"/>
      <c r="O220" s="689"/>
      <c r="P220" s="691"/>
      <c r="Q220" s="83"/>
      <c r="R220" s="83"/>
      <c r="S220" s="83"/>
      <c r="T220" s="83"/>
      <c r="U220" s="83"/>
      <c r="V220" s="83"/>
      <c r="W220" s="83"/>
      <c r="X220" s="83"/>
      <c r="Y220" s="83"/>
      <c r="Z220" s="83"/>
    </row>
    <row r="221" spans="1:26" ht="15.75" customHeight="1">
      <c r="A221" s="83"/>
      <c r="B221" s="83"/>
      <c r="C221" s="641" t="str">
        <f ca="1">IF(ISBLANK(OFFSET('5. Pp (3 años)'!$C$46,INT((ROW()-13)/2),0)),"",OFFSET('5. Pp (3 años)'!$C$46,INT((ROW()-13)/2),0))</f>
        <v/>
      </c>
      <c r="D221" s="643" t="str">
        <f ca="1">IF(ISBLANK(OFFSET('5. Pp (3 años)'!$D$46,INT((ROW()-13)/2),0)),"",OFFSET('5. Pp (3 años)'!$D$46,INT((ROW()-13)/2),0))</f>
        <v/>
      </c>
      <c r="E221" s="643" t="str">
        <f ca="1">IF(ISBLANK(OFFSET('5. Pp (3 años)'!$E$46,INT((ROW()-13)/2),0)),"",OFFSET('5. Pp (3 años)'!$E$46,INT((ROW()-13)/2),0))</f>
        <v/>
      </c>
      <c r="F221" s="645" t="str">
        <f ca="1">IF(ISBLANK(OFFSET('5. Pp (3 años)'!$K$46,INT((ROW()-13)/2),0)),"",OFFSET('5. Pp (3 años)'!$K$46,INT((ROW()-13)/2),0))</f>
        <v/>
      </c>
      <c r="G221" s="646" t="str">
        <f ca="1">IF(ISBLANK(OFFSET('5. Pp (3 años)'!$H$46,INT((ROW()-13)/2),0)),"",OFFSET('5. Pp (3 años)'!$H$46,INT((ROW()-13)/2),0))</f>
        <v/>
      </c>
      <c r="H221" s="853" t="str">
        <f ca="1">IF(ISBLANK(OFFSET('9. METAS'!$L$20,INT((ROW()-13)/2),0)),"",OFFSET('9. METAS'!$L$20,INT((ROW()-13)/2),0))</f>
        <v/>
      </c>
      <c r="I221" s="852"/>
      <c r="J221" s="630" t="e">
        <f ca="1">IF(MOD(ROW()-13,2)=0,IF(ISBLANK(OFFSET(#REF!,INT((ROW()-13)/2),0)),"",OFFSET(#REF!,INT((ROW()-13)/2),0)),IF(ISBLANK(OFFSET('9. METAS'!$U$20,INT((ROW()-14)/2),0)),"",OFFSET('9. METAS'!$U$20,INT((ROW()-14)/2),0)))</f>
        <v>#REF!</v>
      </c>
      <c r="K221" s="631" t="e">
        <f ca="1">IF(MOD(ROW()-13,2)=0,IF(ISBLANK(OFFSET(#REF!,INT((ROW()-13)/2),0)),"",OFFSET(#REF!,INT((ROW()-13)/2),0)),IF(ISBLANK(OFFSET('9. METAS'!$V$20,INT((ROW()-14)/2),0)),"",OFFSET('9. METAS'!$V$20,INT((ROW()-14)/2),0)))</f>
        <v>#REF!</v>
      </c>
      <c r="L221" s="631" t="e">
        <f ca="1">IF(MOD(ROW()-13,2)=0,IF(ISBLANK(OFFSET(#REF!,INT((ROW()-13)/2),0)),"",OFFSET(#REF!,INT((ROW()-13)/2),0)),IF(ISBLANK(OFFSET('9. METAS'!$W$20,INT((ROW()-14)/2),0)),"",OFFSET('9. METAS'!$W$20,INT((ROW()-14)/2),0)))</f>
        <v>#REF!</v>
      </c>
      <c r="M221" s="632" t="e">
        <f ca="1">IF(MOD(ROW()-13,2)=0,IF(ISBLANK(OFFSET(#REF!,INT((ROW()-13)/2),0)),"",OFFSET(#REF!,INT((ROW()-13)/2),0)),IF(ISBLANK(OFFSET('9. METAS'!$X$20,INT((ROW()-14)/2),0)),"",OFFSET('9. METAS'!$X$20,INT((ROW()-14)/2),0)))</f>
        <v>#REF!</v>
      </c>
      <c r="N221" s="684" t="str">
        <f ca="1">IFERROR(J221/J222,"ND")</f>
        <v>ND</v>
      </c>
      <c r="O221" s="688" t="str">
        <f ca="1">IFERROR(((J221)/H221),"ND")</f>
        <v>ND</v>
      </c>
      <c r="P221" s="847"/>
      <c r="Q221" s="83"/>
      <c r="R221" s="83"/>
      <c r="S221" s="83"/>
      <c r="T221" s="83"/>
      <c r="U221" s="83"/>
      <c r="V221" s="83"/>
      <c r="W221" s="83"/>
      <c r="X221" s="83"/>
      <c r="Y221" s="83"/>
      <c r="Z221" s="83"/>
    </row>
    <row r="222" spans="1:26" ht="15.75" customHeight="1">
      <c r="A222" s="83"/>
      <c r="B222" s="83"/>
      <c r="C222" s="642"/>
      <c r="D222" s="644"/>
      <c r="E222" s="644"/>
      <c r="F222" s="644"/>
      <c r="G222" s="647"/>
      <c r="H222" s="649"/>
      <c r="I222" s="651"/>
      <c r="J222" s="630" t="str">
        <f ca="1">IF(MOD(ROW()-13,2)=0,IF(ISBLANK(OFFSET(#REF!,INT((ROW()-13)/2),0)),"",OFFSET(#REF!,INT((ROW()-13)/2),0)),IF(ISBLANK(OFFSET('9. METAS'!$U$20,INT((ROW()-14)/2),0)),"",OFFSET('9. METAS'!$U$20,INT((ROW()-14)/2),0)))</f>
        <v/>
      </c>
      <c r="K222" s="631" t="str">
        <f ca="1">IF(MOD(ROW()-13,2)=0,IF(ISBLANK(OFFSET(#REF!,INT((ROW()-13)/2),0)),"",OFFSET(#REF!,INT((ROW()-13)/2),0)),IF(ISBLANK(OFFSET('9. METAS'!$V$20,INT((ROW()-14)/2),0)),"",OFFSET('9. METAS'!$V$20,INT((ROW()-14)/2),0)))</f>
        <v/>
      </c>
      <c r="L222" s="631" t="str">
        <f ca="1">IF(MOD(ROW()-13,2)=0,IF(ISBLANK(OFFSET(#REF!,INT((ROW()-13)/2),0)),"",OFFSET(#REF!,INT((ROW()-13)/2),0)),IF(ISBLANK(OFFSET('9. METAS'!$W$20,INT((ROW()-14)/2),0)),"",OFFSET('9. METAS'!$W$20,INT((ROW()-14)/2),0)))</f>
        <v/>
      </c>
      <c r="M222" s="632" t="str">
        <f ca="1">IF(MOD(ROW()-13,2)=0,IF(ISBLANK(OFFSET(#REF!,INT((ROW()-13)/2),0)),"",OFFSET(#REF!,INT((ROW()-13)/2),0)),IF(ISBLANK(OFFSET('9. METAS'!$X$20,INT((ROW()-14)/2),0)),"",OFFSET('9. METAS'!$X$20,INT((ROW()-14)/2),0)))</f>
        <v/>
      </c>
      <c r="N222" s="685"/>
      <c r="O222" s="689"/>
      <c r="P222" s="691"/>
      <c r="Q222" s="83"/>
      <c r="R222" s="83"/>
      <c r="S222" s="83"/>
      <c r="T222" s="83"/>
      <c r="U222" s="83"/>
      <c r="V222" s="83"/>
      <c r="W222" s="83"/>
      <c r="X222" s="83"/>
      <c r="Y222" s="83"/>
      <c r="Z222" s="83"/>
    </row>
    <row r="223" spans="1:26" ht="15.75" customHeight="1">
      <c r="A223" s="83"/>
      <c r="B223" s="83"/>
      <c r="C223" s="641" t="str">
        <f ca="1">IF(ISBLANK(OFFSET('5. Pp (3 años)'!$C$46,INT((ROW()-13)/2),0)),"",OFFSET('5. Pp (3 años)'!$C$46,INT((ROW()-13)/2),0))</f>
        <v/>
      </c>
      <c r="D223" s="643" t="str">
        <f ca="1">IF(ISBLANK(OFFSET('5. Pp (3 años)'!$D$46,INT((ROW()-13)/2),0)),"",OFFSET('5. Pp (3 años)'!$D$46,INT((ROW()-13)/2),0))</f>
        <v/>
      </c>
      <c r="E223" s="643" t="str">
        <f ca="1">IF(ISBLANK(OFFSET('5. Pp (3 años)'!$E$46,INT((ROW()-13)/2),0)),"",OFFSET('5. Pp (3 años)'!$E$46,INT((ROW()-13)/2),0))</f>
        <v/>
      </c>
      <c r="F223" s="645" t="str">
        <f ca="1">IF(ISBLANK(OFFSET('5. Pp (3 años)'!$K$46,INT((ROW()-13)/2),0)),"",OFFSET('5. Pp (3 años)'!$K$46,INT((ROW()-13)/2),0))</f>
        <v/>
      </c>
      <c r="G223" s="646" t="str">
        <f ca="1">IF(ISBLANK(OFFSET('5. Pp (3 años)'!$H$46,INT((ROW()-13)/2),0)),"",OFFSET('5. Pp (3 años)'!$H$46,INT((ROW()-13)/2),0))</f>
        <v/>
      </c>
      <c r="H223" s="853" t="str">
        <f ca="1">IF(ISBLANK(OFFSET('9. METAS'!$L$20,INT((ROW()-13)/2),0)),"",OFFSET('9. METAS'!$L$20,INT((ROW()-13)/2),0))</f>
        <v/>
      </c>
      <c r="I223" s="852"/>
      <c r="J223" s="630" t="e">
        <f ca="1">IF(MOD(ROW()-13,2)=0,IF(ISBLANK(OFFSET(#REF!,INT((ROW()-13)/2),0)),"",OFFSET(#REF!,INT((ROW()-13)/2),0)),IF(ISBLANK(OFFSET('9. METAS'!$U$20,INT((ROW()-14)/2),0)),"",OFFSET('9. METAS'!$U$20,INT((ROW()-14)/2),0)))</f>
        <v>#REF!</v>
      </c>
      <c r="K223" s="631" t="e">
        <f ca="1">IF(MOD(ROW()-13,2)=0,IF(ISBLANK(OFFSET(#REF!,INT((ROW()-13)/2),0)),"",OFFSET(#REF!,INT((ROW()-13)/2),0)),IF(ISBLANK(OFFSET('9. METAS'!$V$20,INT((ROW()-14)/2),0)),"",OFFSET('9. METAS'!$V$20,INT((ROW()-14)/2),0)))</f>
        <v>#REF!</v>
      </c>
      <c r="L223" s="631" t="e">
        <f ca="1">IF(MOD(ROW()-13,2)=0,IF(ISBLANK(OFFSET(#REF!,INT((ROW()-13)/2),0)),"",OFFSET(#REF!,INT((ROW()-13)/2),0)),IF(ISBLANK(OFFSET('9. METAS'!$W$20,INT((ROW()-14)/2),0)),"",OFFSET('9. METAS'!$W$20,INT((ROW()-14)/2),0)))</f>
        <v>#REF!</v>
      </c>
      <c r="M223" s="632" t="e">
        <f ca="1">IF(MOD(ROW()-13,2)=0,IF(ISBLANK(OFFSET(#REF!,INT((ROW()-13)/2),0)),"",OFFSET(#REF!,INT((ROW()-13)/2),0)),IF(ISBLANK(OFFSET('9. METAS'!$X$20,INT((ROW()-14)/2),0)),"",OFFSET('9. METAS'!$X$20,INT((ROW()-14)/2),0)))</f>
        <v>#REF!</v>
      </c>
      <c r="N223" s="684" t="str">
        <f ca="1">IFERROR(J223/J224,"ND")</f>
        <v>ND</v>
      </c>
      <c r="O223" s="688" t="str">
        <f ca="1">IFERROR(((J223)/H223),"ND")</f>
        <v>ND</v>
      </c>
      <c r="P223" s="847"/>
      <c r="Q223" s="83"/>
      <c r="R223" s="83"/>
      <c r="S223" s="83"/>
      <c r="T223" s="83"/>
      <c r="U223" s="83"/>
      <c r="V223" s="83"/>
      <c r="W223" s="83"/>
      <c r="X223" s="83"/>
      <c r="Y223" s="83"/>
      <c r="Z223" s="83"/>
    </row>
    <row r="224" spans="1:26" ht="15.75" customHeight="1">
      <c r="A224" s="83"/>
      <c r="B224" s="83"/>
      <c r="C224" s="642"/>
      <c r="D224" s="644"/>
      <c r="E224" s="644"/>
      <c r="F224" s="644"/>
      <c r="G224" s="647"/>
      <c r="H224" s="649"/>
      <c r="I224" s="651"/>
      <c r="J224" s="630" t="str">
        <f ca="1">IF(MOD(ROW()-13,2)=0,IF(ISBLANK(OFFSET(#REF!,INT((ROW()-13)/2),0)),"",OFFSET(#REF!,INT((ROW()-13)/2),0)),IF(ISBLANK(OFFSET('9. METAS'!$U$20,INT((ROW()-14)/2),0)),"",OFFSET('9. METAS'!$U$20,INT((ROW()-14)/2),0)))</f>
        <v/>
      </c>
      <c r="K224" s="631" t="str">
        <f ca="1">IF(MOD(ROW()-13,2)=0,IF(ISBLANK(OFFSET(#REF!,INT((ROW()-13)/2),0)),"",OFFSET(#REF!,INT((ROW()-13)/2),0)),IF(ISBLANK(OFFSET('9. METAS'!$V$20,INT((ROW()-14)/2),0)),"",OFFSET('9. METAS'!$V$20,INT((ROW()-14)/2),0)))</f>
        <v/>
      </c>
      <c r="L224" s="631" t="str">
        <f ca="1">IF(MOD(ROW()-13,2)=0,IF(ISBLANK(OFFSET(#REF!,INT((ROW()-13)/2),0)),"",OFFSET(#REF!,INT((ROW()-13)/2),0)),IF(ISBLANK(OFFSET('9. METAS'!$W$20,INT((ROW()-14)/2),0)),"",OFFSET('9. METAS'!$W$20,INT((ROW()-14)/2),0)))</f>
        <v/>
      </c>
      <c r="M224" s="632" t="str">
        <f ca="1">IF(MOD(ROW()-13,2)=0,IF(ISBLANK(OFFSET(#REF!,INT((ROW()-13)/2),0)),"",OFFSET(#REF!,INT((ROW()-13)/2),0)),IF(ISBLANK(OFFSET('9. METAS'!$X$20,INT((ROW()-14)/2),0)),"",OFFSET('9. METAS'!$X$20,INT((ROW()-14)/2),0)))</f>
        <v/>
      </c>
      <c r="N224" s="685"/>
      <c r="O224" s="689"/>
      <c r="P224" s="691"/>
      <c r="Q224" s="83"/>
      <c r="R224" s="83"/>
      <c r="S224" s="83"/>
      <c r="T224" s="83"/>
      <c r="U224" s="83"/>
      <c r="V224" s="83"/>
      <c r="W224" s="83"/>
      <c r="X224" s="83"/>
      <c r="Y224" s="83"/>
      <c r="Z224" s="83"/>
    </row>
    <row r="225" spans="1:26" ht="15.75" customHeight="1">
      <c r="A225" s="83"/>
      <c r="B225" s="83"/>
      <c r="C225" s="641" t="str">
        <f ca="1">IF(ISBLANK(OFFSET('5. Pp (3 años)'!$C$46,INT((ROW()-13)/2),0)),"",OFFSET('5. Pp (3 años)'!$C$46,INT((ROW()-13)/2),0))</f>
        <v/>
      </c>
      <c r="D225" s="643" t="str">
        <f ca="1">IF(ISBLANK(OFFSET('5. Pp (3 años)'!$D$46,INT((ROW()-13)/2),0)),"",OFFSET('5. Pp (3 años)'!$D$46,INT((ROW()-13)/2),0))</f>
        <v/>
      </c>
      <c r="E225" s="643" t="str">
        <f ca="1">IF(ISBLANK(OFFSET('5. Pp (3 años)'!$E$46,INT((ROW()-13)/2),0)),"",OFFSET('5. Pp (3 años)'!$E$46,INT((ROW()-13)/2),0))</f>
        <v/>
      </c>
      <c r="F225" s="645" t="str">
        <f ca="1">IF(ISBLANK(OFFSET('5. Pp (3 años)'!$K$46,INT((ROW()-13)/2),0)),"",OFFSET('5. Pp (3 años)'!$K$46,INT((ROW()-13)/2),0))</f>
        <v/>
      </c>
      <c r="G225" s="646" t="str">
        <f ca="1">IF(ISBLANK(OFFSET('5. Pp (3 años)'!$H$46,INT((ROW()-13)/2),0)),"",OFFSET('5. Pp (3 años)'!$H$46,INT((ROW()-13)/2),0))</f>
        <v/>
      </c>
      <c r="H225" s="853" t="str">
        <f ca="1">IF(ISBLANK(OFFSET('9. METAS'!$L$20,INT((ROW()-13)/2),0)),"",OFFSET('9. METAS'!$L$20,INT((ROW()-13)/2),0))</f>
        <v/>
      </c>
      <c r="I225" s="852"/>
      <c r="J225" s="630" t="e">
        <f ca="1">IF(MOD(ROW()-13,2)=0,IF(ISBLANK(OFFSET(#REF!,INT((ROW()-13)/2),0)),"",OFFSET(#REF!,INT((ROW()-13)/2),0)),IF(ISBLANK(OFFSET('9. METAS'!$U$20,INT((ROW()-14)/2),0)),"",OFFSET('9. METAS'!$U$20,INT((ROW()-14)/2),0)))</f>
        <v>#REF!</v>
      </c>
      <c r="K225" s="631" t="e">
        <f ca="1">IF(MOD(ROW()-13,2)=0,IF(ISBLANK(OFFSET(#REF!,INT((ROW()-13)/2),0)),"",OFFSET(#REF!,INT((ROW()-13)/2),0)),IF(ISBLANK(OFFSET('9. METAS'!$V$20,INT((ROW()-14)/2),0)),"",OFFSET('9. METAS'!$V$20,INT((ROW()-14)/2),0)))</f>
        <v>#REF!</v>
      </c>
      <c r="L225" s="631" t="e">
        <f ca="1">IF(MOD(ROW()-13,2)=0,IF(ISBLANK(OFFSET(#REF!,INT((ROW()-13)/2),0)),"",OFFSET(#REF!,INT((ROW()-13)/2),0)),IF(ISBLANK(OFFSET('9. METAS'!$W$20,INT((ROW()-14)/2),0)),"",OFFSET('9. METAS'!$W$20,INT((ROW()-14)/2),0)))</f>
        <v>#REF!</v>
      </c>
      <c r="M225" s="632" t="e">
        <f ca="1">IF(MOD(ROW()-13,2)=0,IF(ISBLANK(OFFSET(#REF!,INT((ROW()-13)/2),0)),"",OFFSET(#REF!,INT((ROW()-13)/2),0)),IF(ISBLANK(OFFSET('9. METAS'!$X$20,INT((ROW()-14)/2),0)),"",OFFSET('9. METAS'!$X$20,INT((ROW()-14)/2),0)))</f>
        <v>#REF!</v>
      </c>
      <c r="N225" s="684" t="str">
        <f ca="1">IFERROR(J225/J226,"ND")</f>
        <v>ND</v>
      </c>
      <c r="O225" s="688" t="str">
        <f ca="1">IFERROR(((J225)/H225),"ND")</f>
        <v>ND</v>
      </c>
      <c r="P225" s="847"/>
      <c r="Q225" s="83"/>
      <c r="R225" s="83"/>
      <c r="S225" s="83"/>
      <c r="T225" s="83"/>
      <c r="U225" s="83"/>
      <c r="V225" s="83"/>
      <c r="W225" s="83"/>
      <c r="X225" s="83"/>
      <c r="Y225" s="83"/>
      <c r="Z225" s="83"/>
    </row>
    <row r="226" spans="1:26" ht="15.75" customHeight="1">
      <c r="A226" s="83"/>
      <c r="B226" s="83"/>
      <c r="C226" s="642"/>
      <c r="D226" s="644"/>
      <c r="E226" s="644"/>
      <c r="F226" s="644"/>
      <c r="G226" s="647"/>
      <c r="H226" s="649"/>
      <c r="I226" s="651"/>
      <c r="J226" s="630" t="str">
        <f ca="1">IF(MOD(ROW()-13,2)=0,IF(ISBLANK(OFFSET(#REF!,INT((ROW()-13)/2),0)),"",OFFSET(#REF!,INT((ROW()-13)/2),0)),IF(ISBLANK(OFFSET('9. METAS'!$U$20,INT((ROW()-14)/2),0)),"",OFFSET('9. METAS'!$U$20,INT((ROW()-14)/2),0)))</f>
        <v/>
      </c>
      <c r="K226" s="631" t="str">
        <f ca="1">IF(MOD(ROW()-13,2)=0,IF(ISBLANK(OFFSET(#REF!,INT((ROW()-13)/2),0)),"",OFFSET(#REF!,INT((ROW()-13)/2),0)),IF(ISBLANK(OFFSET('9. METAS'!$V$20,INT((ROW()-14)/2),0)),"",OFFSET('9. METAS'!$V$20,INT((ROW()-14)/2),0)))</f>
        <v/>
      </c>
      <c r="L226" s="631" t="str">
        <f ca="1">IF(MOD(ROW()-13,2)=0,IF(ISBLANK(OFFSET(#REF!,INT((ROW()-13)/2),0)),"",OFFSET(#REF!,INT((ROW()-13)/2),0)),IF(ISBLANK(OFFSET('9. METAS'!$W$20,INT((ROW()-14)/2),0)),"",OFFSET('9. METAS'!$W$20,INT((ROW()-14)/2),0)))</f>
        <v/>
      </c>
      <c r="M226" s="632" t="str">
        <f ca="1">IF(MOD(ROW()-13,2)=0,IF(ISBLANK(OFFSET(#REF!,INT((ROW()-13)/2),0)),"",OFFSET(#REF!,INT((ROW()-13)/2),0)),IF(ISBLANK(OFFSET('9. METAS'!$X$20,INT((ROW()-14)/2),0)),"",OFFSET('9. METAS'!$X$20,INT((ROW()-14)/2),0)))</f>
        <v/>
      </c>
      <c r="N226" s="685"/>
      <c r="O226" s="689"/>
      <c r="P226" s="691"/>
      <c r="Q226" s="83"/>
      <c r="R226" s="83"/>
      <c r="S226" s="83"/>
      <c r="T226" s="83"/>
      <c r="U226" s="83"/>
      <c r="V226" s="83"/>
      <c r="W226" s="83"/>
      <c r="X226" s="83"/>
      <c r="Y226" s="83"/>
      <c r="Z226" s="83"/>
    </row>
    <row r="227" spans="1:26" ht="15.75" customHeight="1">
      <c r="A227" s="83"/>
      <c r="B227" s="83"/>
      <c r="C227" s="641" t="str">
        <f ca="1">IF(ISBLANK(OFFSET('5. Pp (3 años)'!$C$46,INT((ROW()-13)/2),0)),"",OFFSET('5. Pp (3 años)'!$C$46,INT((ROW()-13)/2),0))</f>
        <v/>
      </c>
      <c r="D227" s="643" t="str">
        <f ca="1">IF(ISBLANK(OFFSET('5. Pp (3 años)'!$D$46,INT((ROW()-13)/2),0)),"",OFFSET('5. Pp (3 años)'!$D$46,INT((ROW()-13)/2),0))</f>
        <v/>
      </c>
      <c r="E227" s="643" t="str">
        <f ca="1">IF(ISBLANK(OFFSET('5. Pp (3 años)'!$E$46,INT((ROW()-13)/2),0)),"",OFFSET('5. Pp (3 años)'!$E$46,INT((ROW()-13)/2),0))</f>
        <v/>
      </c>
      <c r="F227" s="645" t="str">
        <f ca="1">IF(ISBLANK(OFFSET('5. Pp (3 años)'!$K$46,INT((ROW()-13)/2),0)),"",OFFSET('5. Pp (3 años)'!$K$46,INT((ROW()-13)/2),0))</f>
        <v/>
      </c>
      <c r="G227" s="646" t="str">
        <f ca="1">IF(ISBLANK(OFFSET('5. Pp (3 años)'!$H$46,INT((ROW()-13)/2),0)),"",OFFSET('5. Pp (3 años)'!$H$46,INT((ROW()-13)/2),0))</f>
        <v/>
      </c>
      <c r="H227" s="853" t="str">
        <f ca="1">IF(ISBLANK(OFFSET('9. METAS'!$L$20,INT((ROW()-13)/2),0)),"",OFFSET('9. METAS'!$L$20,INT((ROW()-13)/2),0))</f>
        <v/>
      </c>
      <c r="I227" s="852"/>
      <c r="J227" s="630" t="e">
        <f ca="1">IF(MOD(ROW()-13,2)=0,IF(ISBLANK(OFFSET(#REF!,INT((ROW()-13)/2),0)),"",OFFSET(#REF!,INT((ROW()-13)/2),0)),IF(ISBLANK(OFFSET('9. METAS'!$U$20,INT((ROW()-14)/2),0)),"",OFFSET('9. METAS'!$U$20,INT((ROW()-14)/2),0)))</f>
        <v>#REF!</v>
      </c>
      <c r="K227" s="631" t="e">
        <f ca="1">IF(MOD(ROW()-13,2)=0,IF(ISBLANK(OFFSET(#REF!,INT((ROW()-13)/2),0)),"",OFFSET(#REF!,INT((ROW()-13)/2),0)),IF(ISBLANK(OFFSET('9. METAS'!$V$20,INT((ROW()-14)/2),0)),"",OFFSET('9. METAS'!$V$20,INT((ROW()-14)/2),0)))</f>
        <v>#REF!</v>
      </c>
      <c r="L227" s="631" t="e">
        <f ca="1">IF(MOD(ROW()-13,2)=0,IF(ISBLANK(OFFSET(#REF!,INT((ROW()-13)/2),0)),"",OFFSET(#REF!,INT((ROW()-13)/2),0)),IF(ISBLANK(OFFSET('9. METAS'!$W$20,INT((ROW()-14)/2),0)),"",OFFSET('9. METAS'!$W$20,INT((ROW()-14)/2),0)))</f>
        <v>#REF!</v>
      </c>
      <c r="M227" s="632" t="e">
        <f ca="1">IF(MOD(ROW()-13,2)=0,IF(ISBLANK(OFFSET(#REF!,INT((ROW()-13)/2),0)),"",OFFSET(#REF!,INT((ROW()-13)/2),0)),IF(ISBLANK(OFFSET('9. METAS'!$X$20,INT((ROW()-14)/2),0)),"",OFFSET('9. METAS'!$X$20,INT((ROW()-14)/2),0)))</f>
        <v>#REF!</v>
      </c>
      <c r="N227" s="684" t="str">
        <f ca="1">IFERROR(J227/J228,"ND")</f>
        <v>ND</v>
      </c>
      <c r="O227" s="688" t="str">
        <f ca="1">IFERROR(((J227)/H227),"ND")</f>
        <v>ND</v>
      </c>
      <c r="P227" s="847"/>
      <c r="Q227" s="83"/>
      <c r="R227" s="83"/>
      <c r="S227" s="83"/>
      <c r="T227" s="83"/>
      <c r="U227" s="83"/>
      <c r="V227" s="83"/>
      <c r="W227" s="83"/>
      <c r="X227" s="83"/>
      <c r="Y227" s="83"/>
      <c r="Z227" s="83"/>
    </row>
    <row r="228" spans="1:26" ht="15.75" customHeight="1">
      <c r="A228" s="83"/>
      <c r="B228" s="83"/>
      <c r="C228" s="642"/>
      <c r="D228" s="644"/>
      <c r="E228" s="644"/>
      <c r="F228" s="644"/>
      <c r="G228" s="647"/>
      <c r="H228" s="649"/>
      <c r="I228" s="651"/>
      <c r="J228" s="630" t="str">
        <f ca="1">IF(MOD(ROW()-13,2)=0,IF(ISBLANK(OFFSET(#REF!,INT((ROW()-13)/2),0)),"",OFFSET(#REF!,INT((ROW()-13)/2),0)),IF(ISBLANK(OFFSET('9. METAS'!$U$20,INT((ROW()-14)/2),0)),"",OFFSET('9. METAS'!$U$20,INT((ROW()-14)/2),0)))</f>
        <v/>
      </c>
      <c r="K228" s="631" t="str">
        <f ca="1">IF(MOD(ROW()-13,2)=0,IF(ISBLANK(OFFSET(#REF!,INT((ROW()-13)/2),0)),"",OFFSET(#REF!,INT((ROW()-13)/2),0)),IF(ISBLANK(OFFSET('9. METAS'!$V$20,INT((ROW()-14)/2),0)),"",OFFSET('9. METAS'!$V$20,INT((ROW()-14)/2),0)))</f>
        <v/>
      </c>
      <c r="L228" s="631" t="str">
        <f ca="1">IF(MOD(ROW()-13,2)=0,IF(ISBLANK(OFFSET(#REF!,INT((ROW()-13)/2),0)),"",OFFSET(#REF!,INT((ROW()-13)/2),0)),IF(ISBLANK(OFFSET('9. METAS'!$W$20,INT((ROW()-14)/2),0)),"",OFFSET('9. METAS'!$W$20,INT((ROW()-14)/2),0)))</f>
        <v/>
      </c>
      <c r="M228" s="632" t="str">
        <f ca="1">IF(MOD(ROW()-13,2)=0,IF(ISBLANK(OFFSET(#REF!,INT((ROW()-13)/2),0)),"",OFFSET(#REF!,INT((ROW()-13)/2),0)),IF(ISBLANK(OFFSET('9. METAS'!$X$20,INT((ROW()-14)/2),0)),"",OFFSET('9. METAS'!$X$20,INT((ROW()-14)/2),0)))</f>
        <v/>
      </c>
      <c r="N228" s="685"/>
      <c r="O228" s="689"/>
      <c r="P228" s="691"/>
      <c r="Q228" s="83"/>
      <c r="R228" s="83"/>
      <c r="S228" s="83"/>
      <c r="T228" s="83"/>
      <c r="U228" s="83"/>
      <c r="V228" s="83"/>
      <c r="W228" s="83"/>
      <c r="X228" s="83"/>
      <c r="Y228" s="83"/>
      <c r="Z228" s="83"/>
    </row>
    <row r="229" spans="1:26" ht="15.75" customHeight="1">
      <c r="A229" s="83"/>
      <c r="B229" s="83"/>
      <c r="C229" s="641" t="str">
        <f ca="1">IF(ISBLANK(OFFSET('5. Pp (3 años)'!$C$46,INT((ROW()-13)/2),0)),"",OFFSET('5. Pp (3 años)'!$C$46,INT((ROW()-13)/2),0))</f>
        <v/>
      </c>
      <c r="D229" s="643" t="str">
        <f ca="1">IF(ISBLANK(OFFSET('5. Pp (3 años)'!$D$46,INT((ROW()-13)/2),0)),"",OFFSET('5. Pp (3 años)'!$D$46,INT((ROW()-13)/2),0))</f>
        <v/>
      </c>
      <c r="E229" s="643" t="str">
        <f ca="1">IF(ISBLANK(OFFSET('5. Pp (3 años)'!$E$46,INT((ROW()-13)/2),0)),"",OFFSET('5. Pp (3 años)'!$E$46,INT((ROW()-13)/2),0))</f>
        <v/>
      </c>
      <c r="F229" s="645" t="str">
        <f ca="1">IF(ISBLANK(OFFSET('5. Pp (3 años)'!$K$46,INT((ROW()-13)/2),0)),"",OFFSET('5. Pp (3 años)'!$K$46,INT((ROW()-13)/2),0))</f>
        <v/>
      </c>
      <c r="G229" s="646" t="str">
        <f ca="1">IF(ISBLANK(OFFSET('5. Pp (3 años)'!$H$46,INT((ROW()-13)/2),0)),"",OFFSET('5. Pp (3 años)'!$H$46,INT((ROW()-13)/2),0))</f>
        <v/>
      </c>
      <c r="H229" s="853" t="str">
        <f ca="1">IF(ISBLANK(OFFSET('9. METAS'!$L$20,INT((ROW()-13)/2),0)),"",OFFSET('9. METAS'!$L$20,INT((ROW()-13)/2),0))</f>
        <v/>
      </c>
      <c r="I229" s="852"/>
      <c r="J229" s="630" t="e">
        <f ca="1">IF(MOD(ROW()-13,2)=0,IF(ISBLANK(OFFSET(#REF!,INT((ROW()-13)/2),0)),"",OFFSET(#REF!,INT((ROW()-13)/2),0)),IF(ISBLANK(OFFSET('9. METAS'!$U$20,INT((ROW()-14)/2),0)),"",OFFSET('9. METAS'!$U$20,INT((ROW()-14)/2),0)))</f>
        <v>#REF!</v>
      </c>
      <c r="K229" s="631" t="e">
        <f ca="1">IF(MOD(ROW()-13,2)=0,IF(ISBLANK(OFFSET(#REF!,INT((ROW()-13)/2),0)),"",OFFSET(#REF!,INT((ROW()-13)/2),0)),IF(ISBLANK(OFFSET('9. METAS'!$V$20,INT((ROW()-14)/2),0)),"",OFFSET('9. METAS'!$V$20,INT((ROW()-14)/2),0)))</f>
        <v>#REF!</v>
      </c>
      <c r="L229" s="631" t="e">
        <f ca="1">IF(MOD(ROW()-13,2)=0,IF(ISBLANK(OFFSET(#REF!,INT((ROW()-13)/2),0)),"",OFFSET(#REF!,INT((ROW()-13)/2),0)),IF(ISBLANK(OFFSET('9. METAS'!$W$20,INT((ROW()-14)/2),0)),"",OFFSET('9. METAS'!$W$20,INT((ROW()-14)/2),0)))</f>
        <v>#REF!</v>
      </c>
      <c r="M229" s="632" t="e">
        <f ca="1">IF(MOD(ROW()-13,2)=0,IF(ISBLANK(OFFSET(#REF!,INT((ROW()-13)/2),0)),"",OFFSET(#REF!,INT((ROW()-13)/2),0)),IF(ISBLANK(OFFSET('9. METAS'!$X$20,INT((ROW()-14)/2),0)),"",OFFSET('9. METAS'!$X$20,INT((ROW()-14)/2),0)))</f>
        <v>#REF!</v>
      </c>
      <c r="N229" s="684" t="str">
        <f ca="1">IFERROR(J229/J230,"ND")</f>
        <v>ND</v>
      </c>
      <c r="O229" s="688" t="str">
        <f ca="1">IFERROR(((J229)/H229),"ND")</f>
        <v>ND</v>
      </c>
      <c r="P229" s="847"/>
      <c r="Q229" s="83"/>
      <c r="R229" s="83"/>
      <c r="S229" s="83"/>
      <c r="T229" s="83"/>
      <c r="U229" s="83"/>
      <c r="V229" s="83"/>
      <c r="W229" s="83"/>
      <c r="X229" s="83"/>
      <c r="Y229" s="83"/>
      <c r="Z229" s="83"/>
    </row>
    <row r="230" spans="1:26" ht="15.75" customHeight="1">
      <c r="A230" s="83"/>
      <c r="B230" s="83"/>
      <c r="C230" s="642"/>
      <c r="D230" s="644"/>
      <c r="E230" s="644"/>
      <c r="F230" s="644"/>
      <c r="G230" s="647"/>
      <c r="H230" s="649"/>
      <c r="I230" s="651"/>
      <c r="J230" s="630" t="str">
        <f ca="1">IF(MOD(ROW()-13,2)=0,IF(ISBLANK(OFFSET(#REF!,INT((ROW()-13)/2),0)),"",OFFSET(#REF!,INT((ROW()-13)/2),0)),IF(ISBLANK(OFFSET('9. METAS'!$U$20,INT((ROW()-14)/2),0)),"",OFFSET('9. METAS'!$U$20,INT((ROW()-14)/2),0)))</f>
        <v/>
      </c>
      <c r="K230" s="631" t="str">
        <f ca="1">IF(MOD(ROW()-13,2)=0,IF(ISBLANK(OFFSET(#REF!,INT((ROW()-13)/2),0)),"",OFFSET(#REF!,INT((ROW()-13)/2),0)),IF(ISBLANK(OFFSET('9. METAS'!$V$20,INT((ROW()-14)/2),0)),"",OFFSET('9. METAS'!$V$20,INT((ROW()-14)/2),0)))</f>
        <v/>
      </c>
      <c r="L230" s="631" t="str">
        <f ca="1">IF(MOD(ROW()-13,2)=0,IF(ISBLANK(OFFSET(#REF!,INT((ROW()-13)/2),0)),"",OFFSET(#REF!,INT((ROW()-13)/2),0)),IF(ISBLANK(OFFSET('9. METAS'!$W$20,INT((ROW()-14)/2),0)),"",OFFSET('9. METAS'!$W$20,INT((ROW()-14)/2),0)))</f>
        <v/>
      </c>
      <c r="M230" s="632" t="str">
        <f ca="1">IF(MOD(ROW()-13,2)=0,IF(ISBLANK(OFFSET(#REF!,INT((ROW()-13)/2),0)),"",OFFSET(#REF!,INT((ROW()-13)/2),0)),IF(ISBLANK(OFFSET('9. METAS'!$X$20,INT((ROW()-14)/2),0)),"",OFFSET('9. METAS'!$X$20,INT((ROW()-14)/2),0)))</f>
        <v/>
      </c>
      <c r="N230" s="685"/>
      <c r="O230" s="689"/>
      <c r="P230" s="691"/>
      <c r="Q230" s="83"/>
      <c r="R230" s="83"/>
      <c r="S230" s="83"/>
      <c r="T230" s="83"/>
      <c r="U230" s="83"/>
      <c r="V230" s="83"/>
      <c r="W230" s="83"/>
      <c r="X230" s="83"/>
      <c r="Y230" s="83"/>
      <c r="Z230" s="83"/>
    </row>
    <row r="231" spans="1:26" ht="15.75" customHeight="1">
      <c r="A231" s="83"/>
      <c r="B231" s="83"/>
      <c r="C231" s="641" t="str">
        <f ca="1">IF(ISBLANK(OFFSET('5. Pp (3 años)'!$C$46,INT((ROW()-13)/2),0)),"",OFFSET('5. Pp (3 años)'!$C$46,INT((ROW()-13)/2),0))</f>
        <v/>
      </c>
      <c r="D231" s="643" t="str">
        <f ca="1">IF(ISBLANK(OFFSET('5. Pp (3 años)'!$D$46,INT((ROW()-13)/2),0)),"",OFFSET('5. Pp (3 años)'!$D$46,INT((ROW()-13)/2),0))</f>
        <v/>
      </c>
      <c r="E231" s="643" t="str">
        <f ca="1">IF(ISBLANK(OFFSET('5. Pp (3 años)'!$E$46,INT((ROW()-13)/2),0)),"",OFFSET('5. Pp (3 años)'!$E$46,INT((ROW()-13)/2),0))</f>
        <v/>
      </c>
      <c r="F231" s="645" t="str">
        <f ca="1">IF(ISBLANK(OFFSET('5. Pp (3 años)'!$K$46,INT((ROW()-13)/2),0)),"",OFFSET('5. Pp (3 años)'!$K$46,INT((ROW()-13)/2),0))</f>
        <v/>
      </c>
      <c r="G231" s="646" t="str">
        <f ca="1">IF(ISBLANK(OFFSET('5. Pp (3 años)'!$H$46,INT((ROW()-13)/2),0)),"",OFFSET('5. Pp (3 años)'!$H$46,INT((ROW()-13)/2),0))</f>
        <v/>
      </c>
      <c r="H231" s="853" t="str">
        <f ca="1">IF(ISBLANK(OFFSET('9. METAS'!$L$20,INT((ROW()-13)/2),0)),"",OFFSET('9. METAS'!$L$20,INT((ROW()-13)/2),0))</f>
        <v/>
      </c>
      <c r="I231" s="852"/>
      <c r="J231" s="630" t="e">
        <f ca="1">IF(MOD(ROW()-13,2)=0,IF(ISBLANK(OFFSET(#REF!,INT((ROW()-13)/2),0)),"",OFFSET(#REF!,INT((ROW()-13)/2),0)),IF(ISBLANK(OFFSET('9. METAS'!$U$20,INT((ROW()-14)/2),0)),"",OFFSET('9. METAS'!$U$20,INT((ROW()-14)/2),0)))</f>
        <v>#REF!</v>
      </c>
      <c r="K231" s="631" t="e">
        <f ca="1">IF(MOD(ROW()-13,2)=0,IF(ISBLANK(OFFSET(#REF!,INT((ROW()-13)/2),0)),"",OFFSET(#REF!,INT((ROW()-13)/2),0)),IF(ISBLANK(OFFSET('9. METAS'!$V$20,INT((ROW()-14)/2),0)),"",OFFSET('9. METAS'!$V$20,INT((ROW()-14)/2),0)))</f>
        <v>#REF!</v>
      </c>
      <c r="L231" s="631" t="e">
        <f ca="1">IF(MOD(ROW()-13,2)=0,IF(ISBLANK(OFFSET(#REF!,INT((ROW()-13)/2),0)),"",OFFSET(#REF!,INT((ROW()-13)/2),0)),IF(ISBLANK(OFFSET('9. METAS'!$W$20,INT((ROW()-14)/2),0)),"",OFFSET('9. METAS'!$W$20,INT((ROW()-14)/2),0)))</f>
        <v>#REF!</v>
      </c>
      <c r="M231" s="632" t="e">
        <f ca="1">IF(MOD(ROW()-13,2)=0,IF(ISBLANK(OFFSET(#REF!,INT((ROW()-13)/2),0)),"",OFFSET(#REF!,INT((ROW()-13)/2),0)),IF(ISBLANK(OFFSET('9. METAS'!$X$20,INT((ROW()-14)/2),0)),"",OFFSET('9. METAS'!$X$20,INT((ROW()-14)/2),0)))</f>
        <v>#REF!</v>
      </c>
      <c r="N231" s="684" t="str">
        <f ca="1">IFERROR(J231/J232,"ND")</f>
        <v>ND</v>
      </c>
      <c r="O231" s="688" t="str">
        <f ca="1">IFERROR(((J231)/H231),"ND")</f>
        <v>ND</v>
      </c>
      <c r="P231" s="847"/>
      <c r="Q231" s="83"/>
      <c r="R231" s="83"/>
      <c r="S231" s="83"/>
      <c r="T231" s="83"/>
      <c r="U231" s="83"/>
      <c r="V231" s="83"/>
      <c r="W231" s="83"/>
      <c r="X231" s="83"/>
      <c r="Y231" s="83"/>
      <c r="Z231" s="83"/>
    </row>
    <row r="232" spans="1:26" ht="15.75" customHeight="1">
      <c r="A232" s="83"/>
      <c r="B232" s="83"/>
      <c r="C232" s="642"/>
      <c r="D232" s="644"/>
      <c r="E232" s="644"/>
      <c r="F232" s="644"/>
      <c r="G232" s="647"/>
      <c r="H232" s="649"/>
      <c r="I232" s="651"/>
      <c r="J232" s="630" t="str">
        <f ca="1">IF(MOD(ROW()-13,2)=0,IF(ISBLANK(OFFSET(#REF!,INT((ROW()-13)/2),0)),"",OFFSET(#REF!,INT((ROW()-13)/2),0)),IF(ISBLANK(OFFSET('9. METAS'!$U$20,INT((ROW()-14)/2),0)),"",OFFSET('9. METAS'!$U$20,INT((ROW()-14)/2),0)))</f>
        <v/>
      </c>
      <c r="K232" s="631" t="str">
        <f ca="1">IF(MOD(ROW()-13,2)=0,IF(ISBLANK(OFFSET(#REF!,INT((ROW()-13)/2),0)),"",OFFSET(#REF!,INT((ROW()-13)/2),0)),IF(ISBLANK(OFFSET('9. METAS'!$V$20,INT((ROW()-14)/2),0)),"",OFFSET('9. METAS'!$V$20,INT((ROW()-14)/2),0)))</f>
        <v/>
      </c>
      <c r="L232" s="631" t="str">
        <f ca="1">IF(MOD(ROW()-13,2)=0,IF(ISBLANK(OFFSET(#REF!,INT((ROW()-13)/2),0)),"",OFFSET(#REF!,INT((ROW()-13)/2),0)),IF(ISBLANK(OFFSET('9. METAS'!$W$20,INT((ROW()-14)/2),0)),"",OFFSET('9. METAS'!$W$20,INT((ROW()-14)/2),0)))</f>
        <v/>
      </c>
      <c r="M232" s="632" t="str">
        <f ca="1">IF(MOD(ROW()-13,2)=0,IF(ISBLANK(OFFSET(#REF!,INT((ROW()-13)/2),0)),"",OFFSET(#REF!,INT((ROW()-13)/2),0)),IF(ISBLANK(OFFSET('9. METAS'!$X$20,INT((ROW()-14)/2),0)),"",OFFSET('9. METAS'!$X$20,INT((ROW()-14)/2),0)))</f>
        <v/>
      </c>
      <c r="N232" s="685"/>
      <c r="O232" s="689"/>
      <c r="P232" s="691"/>
      <c r="Q232" s="83"/>
      <c r="R232" s="83"/>
      <c r="S232" s="83"/>
      <c r="T232" s="83"/>
      <c r="U232" s="83"/>
      <c r="V232" s="83"/>
      <c r="W232" s="83"/>
      <c r="X232" s="83"/>
      <c r="Y232" s="83"/>
      <c r="Z232" s="83"/>
    </row>
    <row r="233" spans="1:26" ht="15.75" customHeight="1">
      <c r="A233" s="83"/>
      <c r="B233" s="83"/>
      <c r="C233" s="641" t="str">
        <f ca="1">IF(ISBLANK(OFFSET('5. Pp (3 años)'!$C$46,INT((ROW()-13)/2),0)),"",OFFSET('5. Pp (3 años)'!$C$46,INT((ROW()-13)/2),0))</f>
        <v/>
      </c>
      <c r="D233" s="643" t="str">
        <f ca="1">IF(ISBLANK(OFFSET('5. Pp (3 años)'!$D$46,INT((ROW()-13)/2),0)),"",OFFSET('5. Pp (3 años)'!$D$46,INT((ROW()-13)/2),0))</f>
        <v/>
      </c>
      <c r="E233" s="643" t="str">
        <f ca="1">IF(ISBLANK(OFFSET('5. Pp (3 años)'!$E$46,INT((ROW()-13)/2),0)),"",OFFSET('5. Pp (3 años)'!$E$46,INT((ROW()-13)/2),0))</f>
        <v/>
      </c>
      <c r="F233" s="645" t="str">
        <f ca="1">IF(ISBLANK(OFFSET('5. Pp (3 años)'!$K$46,INT((ROW()-13)/2),0)),"",OFFSET('5. Pp (3 años)'!$K$46,INT((ROW()-13)/2),0))</f>
        <v/>
      </c>
      <c r="G233" s="646" t="str">
        <f ca="1">IF(ISBLANK(OFFSET('5. Pp (3 años)'!$H$46,INT((ROW()-13)/2),0)),"",OFFSET('5. Pp (3 años)'!$H$46,INT((ROW()-13)/2),0))</f>
        <v/>
      </c>
      <c r="H233" s="853" t="str">
        <f ca="1">IF(ISBLANK(OFFSET('9. METAS'!$L$20,INT((ROW()-13)/2),0)),"",OFFSET('9. METAS'!$L$20,INT((ROW()-13)/2),0))</f>
        <v/>
      </c>
      <c r="I233" s="852"/>
      <c r="J233" s="630" t="e">
        <f ca="1">IF(MOD(ROW()-13,2)=0,IF(ISBLANK(OFFSET(#REF!,INT((ROW()-13)/2),0)),"",OFFSET(#REF!,INT((ROW()-13)/2),0)),IF(ISBLANK(OFFSET('9. METAS'!$U$20,INT((ROW()-14)/2),0)),"",OFFSET('9. METAS'!$U$20,INT((ROW()-14)/2),0)))</f>
        <v>#REF!</v>
      </c>
      <c r="K233" s="631" t="e">
        <f ca="1">IF(MOD(ROW()-13,2)=0,IF(ISBLANK(OFFSET(#REF!,INT((ROW()-13)/2),0)),"",OFFSET(#REF!,INT((ROW()-13)/2),0)),IF(ISBLANK(OFFSET('9. METAS'!$V$20,INT((ROW()-14)/2),0)),"",OFFSET('9. METAS'!$V$20,INT((ROW()-14)/2),0)))</f>
        <v>#REF!</v>
      </c>
      <c r="L233" s="631" t="e">
        <f ca="1">IF(MOD(ROW()-13,2)=0,IF(ISBLANK(OFFSET(#REF!,INT((ROW()-13)/2),0)),"",OFFSET(#REF!,INT((ROW()-13)/2),0)),IF(ISBLANK(OFFSET('9. METAS'!$W$20,INT((ROW()-14)/2),0)),"",OFFSET('9. METAS'!$W$20,INT((ROW()-14)/2),0)))</f>
        <v>#REF!</v>
      </c>
      <c r="M233" s="632" t="e">
        <f ca="1">IF(MOD(ROW()-13,2)=0,IF(ISBLANK(OFFSET(#REF!,INT((ROW()-13)/2),0)),"",OFFSET(#REF!,INT((ROW()-13)/2),0)),IF(ISBLANK(OFFSET('9. METAS'!$X$20,INT((ROW()-14)/2),0)),"",OFFSET('9. METAS'!$X$20,INT((ROW()-14)/2),0)))</f>
        <v>#REF!</v>
      </c>
      <c r="N233" s="684" t="str">
        <f ca="1">IFERROR(J233/J234,"ND")</f>
        <v>ND</v>
      </c>
      <c r="O233" s="688" t="str">
        <f ca="1">IFERROR(((J233)/H233),"ND")</f>
        <v>ND</v>
      </c>
      <c r="P233" s="847"/>
      <c r="Q233" s="83"/>
      <c r="R233" s="83"/>
      <c r="S233" s="83"/>
      <c r="T233" s="83"/>
      <c r="U233" s="83"/>
      <c r="V233" s="83"/>
      <c r="W233" s="83"/>
      <c r="X233" s="83"/>
      <c r="Y233" s="83"/>
      <c r="Z233" s="83"/>
    </row>
    <row r="234" spans="1:26" ht="15.75" customHeight="1">
      <c r="A234" s="83"/>
      <c r="B234" s="83"/>
      <c r="C234" s="642"/>
      <c r="D234" s="644"/>
      <c r="E234" s="644"/>
      <c r="F234" s="644"/>
      <c r="G234" s="647"/>
      <c r="H234" s="649"/>
      <c r="I234" s="651"/>
      <c r="J234" s="630" t="str">
        <f ca="1">IF(MOD(ROW()-13,2)=0,IF(ISBLANK(OFFSET(#REF!,INT((ROW()-13)/2),0)),"",OFFSET(#REF!,INT((ROW()-13)/2),0)),IF(ISBLANK(OFFSET('9. METAS'!$U$20,INT((ROW()-14)/2),0)),"",OFFSET('9. METAS'!$U$20,INT((ROW()-14)/2),0)))</f>
        <v/>
      </c>
      <c r="K234" s="631" t="str">
        <f ca="1">IF(MOD(ROW()-13,2)=0,IF(ISBLANK(OFFSET(#REF!,INT((ROW()-13)/2),0)),"",OFFSET(#REF!,INT((ROW()-13)/2),0)),IF(ISBLANK(OFFSET('9. METAS'!$V$20,INT((ROW()-14)/2),0)),"",OFFSET('9. METAS'!$V$20,INT((ROW()-14)/2),0)))</f>
        <v/>
      </c>
      <c r="L234" s="631" t="str">
        <f ca="1">IF(MOD(ROW()-13,2)=0,IF(ISBLANK(OFFSET(#REF!,INT((ROW()-13)/2),0)),"",OFFSET(#REF!,INT((ROW()-13)/2),0)),IF(ISBLANK(OFFSET('9. METAS'!$W$20,INT((ROW()-14)/2),0)),"",OFFSET('9. METAS'!$W$20,INT((ROW()-14)/2),0)))</f>
        <v/>
      </c>
      <c r="M234" s="632" t="str">
        <f ca="1">IF(MOD(ROW()-13,2)=0,IF(ISBLANK(OFFSET(#REF!,INT((ROW()-13)/2),0)),"",OFFSET(#REF!,INT((ROW()-13)/2),0)),IF(ISBLANK(OFFSET('9. METAS'!$X$20,INT((ROW()-14)/2),0)),"",OFFSET('9. METAS'!$X$20,INT((ROW()-14)/2),0)))</f>
        <v/>
      </c>
      <c r="N234" s="685"/>
      <c r="O234" s="689"/>
      <c r="P234" s="691"/>
      <c r="Q234" s="83"/>
      <c r="R234" s="83"/>
      <c r="S234" s="83"/>
      <c r="T234" s="83"/>
      <c r="U234" s="83"/>
      <c r="V234" s="83"/>
      <c r="W234" s="83"/>
      <c r="X234" s="83"/>
      <c r="Y234" s="83"/>
      <c r="Z234" s="83"/>
    </row>
    <row r="235" spans="1:26" ht="15.75" customHeight="1">
      <c r="A235" s="83"/>
      <c r="B235" s="83"/>
      <c r="C235" s="641" t="str">
        <f ca="1">IF(ISBLANK(OFFSET('5. Pp (3 años)'!$C$46,INT((ROW()-13)/2),0)),"",OFFSET('5. Pp (3 años)'!$C$46,INT((ROW()-13)/2),0))</f>
        <v/>
      </c>
      <c r="D235" s="643" t="str">
        <f ca="1">IF(ISBLANK(OFFSET('5. Pp (3 años)'!$D$46,INT((ROW()-13)/2),0)),"",OFFSET('5. Pp (3 años)'!$D$46,INT((ROW()-13)/2),0))</f>
        <v/>
      </c>
      <c r="E235" s="643" t="str">
        <f ca="1">IF(ISBLANK(OFFSET('5. Pp (3 años)'!$E$46,INT((ROW()-13)/2),0)),"",OFFSET('5. Pp (3 años)'!$E$46,INT((ROW()-13)/2),0))</f>
        <v/>
      </c>
      <c r="F235" s="645" t="str">
        <f ca="1">IF(ISBLANK(OFFSET('5. Pp (3 años)'!$K$46,INT((ROW()-13)/2),0)),"",OFFSET('5. Pp (3 años)'!$K$46,INT((ROW()-13)/2),0))</f>
        <v/>
      </c>
      <c r="G235" s="646" t="str">
        <f ca="1">IF(ISBLANK(OFFSET('5. Pp (3 años)'!$H$46,INT((ROW()-13)/2),0)),"",OFFSET('5. Pp (3 años)'!$H$46,INT((ROW()-13)/2),0))</f>
        <v/>
      </c>
      <c r="H235" s="853" t="str">
        <f ca="1">IF(ISBLANK(OFFSET('9. METAS'!$L$20,INT((ROW()-13)/2),0)),"",OFFSET('9. METAS'!$L$20,INT((ROW()-13)/2),0))</f>
        <v/>
      </c>
      <c r="I235" s="852"/>
      <c r="J235" s="630" t="e">
        <f ca="1">IF(MOD(ROW()-13,2)=0,IF(ISBLANK(OFFSET(#REF!,INT((ROW()-13)/2),0)),"",OFFSET(#REF!,INT((ROW()-13)/2),0)),IF(ISBLANK(OFFSET('9. METAS'!$U$20,INT((ROW()-14)/2),0)),"",OFFSET('9. METAS'!$U$20,INT((ROW()-14)/2),0)))</f>
        <v>#REF!</v>
      </c>
      <c r="K235" s="631" t="e">
        <f ca="1">IF(MOD(ROW()-13,2)=0,IF(ISBLANK(OFFSET(#REF!,INT((ROW()-13)/2),0)),"",OFFSET(#REF!,INT((ROW()-13)/2),0)),IF(ISBLANK(OFFSET('9. METAS'!$V$20,INT((ROW()-14)/2),0)),"",OFFSET('9. METAS'!$V$20,INT((ROW()-14)/2),0)))</f>
        <v>#REF!</v>
      </c>
      <c r="L235" s="631" t="e">
        <f ca="1">IF(MOD(ROW()-13,2)=0,IF(ISBLANK(OFFSET(#REF!,INT((ROW()-13)/2),0)),"",OFFSET(#REF!,INT((ROW()-13)/2),0)),IF(ISBLANK(OFFSET('9. METAS'!$W$20,INT((ROW()-14)/2),0)),"",OFFSET('9. METAS'!$W$20,INT((ROW()-14)/2),0)))</f>
        <v>#REF!</v>
      </c>
      <c r="M235" s="632" t="e">
        <f ca="1">IF(MOD(ROW()-13,2)=0,IF(ISBLANK(OFFSET(#REF!,INT((ROW()-13)/2),0)),"",OFFSET(#REF!,INT((ROW()-13)/2),0)),IF(ISBLANK(OFFSET('9. METAS'!$X$20,INT((ROW()-14)/2),0)),"",OFFSET('9. METAS'!$X$20,INT((ROW()-14)/2),0)))</f>
        <v>#REF!</v>
      </c>
      <c r="N235" s="684" t="str">
        <f ca="1">IFERROR(J235/J236,"ND")</f>
        <v>ND</v>
      </c>
      <c r="O235" s="688" t="str">
        <f ca="1">IFERROR(((J235)/H235),"ND")</f>
        <v>ND</v>
      </c>
      <c r="P235" s="847"/>
      <c r="Q235" s="83"/>
      <c r="R235" s="83"/>
      <c r="S235" s="83"/>
      <c r="T235" s="83"/>
      <c r="U235" s="83"/>
      <c r="V235" s="83"/>
      <c r="W235" s="83"/>
      <c r="X235" s="83"/>
      <c r="Y235" s="83"/>
      <c r="Z235" s="83"/>
    </row>
    <row r="236" spans="1:26" ht="15.75" customHeight="1">
      <c r="A236" s="83"/>
      <c r="B236" s="83"/>
      <c r="C236" s="642"/>
      <c r="D236" s="644"/>
      <c r="E236" s="644"/>
      <c r="F236" s="644"/>
      <c r="G236" s="647"/>
      <c r="H236" s="649"/>
      <c r="I236" s="651"/>
      <c r="J236" s="630" t="str">
        <f ca="1">IF(MOD(ROW()-13,2)=0,IF(ISBLANK(OFFSET(#REF!,INT((ROW()-13)/2),0)),"",OFFSET(#REF!,INT((ROW()-13)/2),0)),IF(ISBLANK(OFFSET('9. METAS'!$U$20,INT((ROW()-14)/2),0)),"",OFFSET('9. METAS'!$U$20,INT((ROW()-14)/2),0)))</f>
        <v/>
      </c>
      <c r="K236" s="631" t="str">
        <f ca="1">IF(MOD(ROW()-13,2)=0,IF(ISBLANK(OFFSET(#REF!,INT((ROW()-13)/2),0)),"",OFFSET(#REF!,INT((ROW()-13)/2),0)),IF(ISBLANK(OFFSET('9. METAS'!$V$20,INT((ROW()-14)/2),0)),"",OFFSET('9. METAS'!$V$20,INT((ROW()-14)/2),0)))</f>
        <v/>
      </c>
      <c r="L236" s="631" t="str">
        <f ca="1">IF(MOD(ROW()-13,2)=0,IF(ISBLANK(OFFSET(#REF!,INT((ROW()-13)/2),0)),"",OFFSET(#REF!,INT((ROW()-13)/2),0)),IF(ISBLANK(OFFSET('9. METAS'!$W$20,INT((ROW()-14)/2),0)),"",OFFSET('9. METAS'!$W$20,INT((ROW()-14)/2),0)))</f>
        <v/>
      </c>
      <c r="M236" s="632" t="str">
        <f ca="1">IF(MOD(ROW()-13,2)=0,IF(ISBLANK(OFFSET(#REF!,INT((ROW()-13)/2),0)),"",OFFSET(#REF!,INT((ROW()-13)/2),0)),IF(ISBLANK(OFFSET('9. METAS'!$X$20,INT((ROW()-14)/2),0)),"",OFFSET('9. METAS'!$X$20,INT((ROW()-14)/2),0)))</f>
        <v/>
      </c>
      <c r="N236" s="685"/>
      <c r="O236" s="689"/>
      <c r="P236" s="691"/>
      <c r="Q236" s="83"/>
      <c r="R236" s="83"/>
      <c r="S236" s="83"/>
      <c r="T236" s="83"/>
      <c r="U236" s="83"/>
      <c r="V236" s="83"/>
      <c r="W236" s="83"/>
      <c r="X236" s="83"/>
      <c r="Y236" s="83"/>
      <c r="Z236" s="83"/>
    </row>
    <row r="237" spans="1:26" ht="15.75" customHeight="1">
      <c r="A237" s="83"/>
      <c r="B237" s="83"/>
      <c r="C237" s="641" t="str">
        <f ca="1">IF(ISBLANK(OFFSET('5. Pp (3 años)'!$C$46,INT((ROW()-13)/2),0)),"",OFFSET('5. Pp (3 años)'!$C$46,INT((ROW()-13)/2),0))</f>
        <v/>
      </c>
      <c r="D237" s="643" t="str">
        <f ca="1">IF(ISBLANK(OFFSET('5. Pp (3 años)'!$D$46,INT((ROW()-13)/2),0)),"",OFFSET('5. Pp (3 años)'!$D$46,INT((ROW()-13)/2),0))</f>
        <v/>
      </c>
      <c r="E237" s="643" t="str">
        <f ca="1">IF(ISBLANK(OFFSET('5. Pp (3 años)'!$E$46,INT((ROW()-13)/2),0)),"",OFFSET('5. Pp (3 años)'!$E$46,INT((ROW()-13)/2),0))</f>
        <v/>
      </c>
      <c r="F237" s="645" t="str">
        <f ca="1">IF(ISBLANK(OFFSET('5. Pp (3 años)'!$K$46,INT((ROW()-13)/2),0)),"",OFFSET('5. Pp (3 años)'!$K$46,INT((ROW()-13)/2),0))</f>
        <v/>
      </c>
      <c r="G237" s="646" t="str">
        <f ca="1">IF(ISBLANK(OFFSET('5. Pp (3 años)'!$H$46,INT((ROW()-13)/2),0)),"",OFFSET('5. Pp (3 años)'!$H$46,INT((ROW()-13)/2),0))</f>
        <v/>
      </c>
      <c r="H237" s="853" t="str">
        <f ca="1">IF(ISBLANK(OFFSET('9. METAS'!$L$20,INT((ROW()-13)/2),0)),"",OFFSET('9. METAS'!$L$20,INT((ROW()-13)/2),0))</f>
        <v/>
      </c>
      <c r="I237" s="852"/>
      <c r="J237" s="630" t="e">
        <f ca="1">IF(MOD(ROW()-13,2)=0,IF(ISBLANK(OFFSET(#REF!,INT((ROW()-13)/2),0)),"",OFFSET(#REF!,INT((ROW()-13)/2),0)),IF(ISBLANK(OFFSET('9. METAS'!$U$20,INT((ROW()-14)/2),0)),"",OFFSET('9. METAS'!$U$20,INT((ROW()-14)/2),0)))</f>
        <v>#REF!</v>
      </c>
      <c r="K237" s="631" t="e">
        <f ca="1">IF(MOD(ROW()-13,2)=0,IF(ISBLANK(OFFSET(#REF!,INT((ROW()-13)/2),0)),"",OFFSET(#REF!,INT((ROW()-13)/2),0)),IF(ISBLANK(OFFSET('9. METAS'!$V$20,INT((ROW()-14)/2),0)),"",OFFSET('9. METAS'!$V$20,INT((ROW()-14)/2),0)))</f>
        <v>#REF!</v>
      </c>
      <c r="L237" s="631" t="e">
        <f ca="1">IF(MOD(ROW()-13,2)=0,IF(ISBLANK(OFFSET(#REF!,INT((ROW()-13)/2),0)),"",OFFSET(#REF!,INT((ROW()-13)/2),0)),IF(ISBLANK(OFFSET('9. METAS'!$W$20,INT((ROW()-14)/2),0)),"",OFFSET('9. METAS'!$W$20,INT((ROW()-14)/2),0)))</f>
        <v>#REF!</v>
      </c>
      <c r="M237" s="632" t="e">
        <f ca="1">IF(MOD(ROW()-13,2)=0,IF(ISBLANK(OFFSET(#REF!,INT((ROW()-13)/2),0)),"",OFFSET(#REF!,INT((ROW()-13)/2),0)),IF(ISBLANK(OFFSET('9. METAS'!$X$20,INT((ROW()-14)/2),0)),"",OFFSET('9. METAS'!$X$20,INT((ROW()-14)/2),0)))</f>
        <v>#REF!</v>
      </c>
      <c r="N237" s="684" t="str">
        <f ca="1">IFERROR(J237/J238,"ND")</f>
        <v>ND</v>
      </c>
      <c r="O237" s="688" t="str">
        <f ca="1">IFERROR(((J237)/H237),"ND")</f>
        <v>ND</v>
      </c>
      <c r="P237" s="847"/>
      <c r="Q237" s="83"/>
      <c r="R237" s="83"/>
      <c r="S237" s="83"/>
      <c r="T237" s="83"/>
      <c r="U237" s="83"/>
      <c r="V237" s="83"/>
      <c r="W237" s="83"/>
      <c r="X237" s="83"/>
      <c r="Y237" s="83"/>
      <c r="Z237" s="83"/>
    </row>
    <row r="238" spans="1:26" ht="15.75" customHeight="1">
      <c r="A238" s="83"/>
      <c r="B238" s="83"/>
      <c r="C238" s="642"/>
      <c r="D238" s="644"/>
      <c r="E238" s="644"/>
      <c r="F238" s="644"/>
      <c r="G238" s="647"/>
      <c r="H238" s="649"/>
      <c r="I238" s="651"/>
      <c r="J238" s="630" t="str">
        <f ca="1">IF(MOD(ROW()-13,2)=0,IF(ISBLANK(OFFSET(#REF!,INT((ROW()-13)/2),0)),"",OFFSET(#REF!,INT((ROW()-13)/2),0)),IF(ISBLANK(OFFSET('9. METAS'!$U$20,INT((ROW()-14)/2),0)),"",OFFSET('9. METAS'!$U$20,INT((ROW()-14)/2),0)))</f>
        <v/>
      </c>
      <c r="K238" s="631" t="str">
        <f ca="1">IF(MOD(ROW()-13,2)=0,IF(ISBLANK(OFFSET(#REF!,INT((ROW()-13)/2),0)),"",OFFSET(#REF!,INT((ROW()-13)/2),0)),IF(ISBLANK(OFFSET('9. METAS'!$V$20,INT((ROW()-14)/2),0)),"",OFFSET('9. METAS'!$V$20,INT((ROW()-14)/2),0)))</f>
        <v/>
      </c>
      <c r="L238" s="631" t="str">
        <f ca="1">IF(MOD(ROW()-13,2)=0,IF(ISBLANK(OFFSET(#REF!,INT((ROW()-13)/2),0)),"",OFFSET(#REF!,INT((ROW()-13)/2),0)),IF(ISBLANK(OFFSET('9. METAS'!$W$20,INT((ROW()-14)/2),0)),"",OFFSET('9. METAS'!$W$20,INT((ROW()-14)/2),0)))</f>
        <v/>
      </c>
      <c r="M238" s="632" t="str">
        <f ca="1">IF(MOD(ROW()-13,2)=0,IF(ISBLANK(OFFSET(#REF!,INT((ROW()-13)/2),0)),"",OFFSET(#REF!,INT((ROW()-13)/2),0)),IF(ISBLANK(OFFSET('9. METAS'!$X$20,INT((ROW()-14)/2),0)),"",OFFSET('9. METAS'!$X$20,INT((ROW()-14)/2),0)))</f>
        <v/>
      </c>
      <c r="N238" s="685"/>
      <c r="O238" s="689"/>
      <c r="P238" s="691"/>
      <c r="Q238" s="83"/>
      <c r="R238" s="83"/>
      <c r="S238" s="83"/>
      <c r="T238" s="83"/>
      <c r="U238" s="83"/>
      <c r="V238" s="83"/>
      <c r="W238" s="83"/>
      <c r="X238" s="83"/>
      <c r="Y238" s="83"/>
      <c r="Z238" s="83"/>
    </row>
    <row r="239" spans="1:26" ht="15.75" customHeight="1">
      <c r="A239" s="83"/>
      <c r="B239" s="83"/>
      <c r="C239" s="641" t="str">
        <f ca="1">IF(ISBLANK(OFFSET('5. Pp (3 años)'!$C$46,INT((ROW()-13)/2),0)),"",OFFSET('5. Pp (3 años)'!$C$46,INT((ROW()-13)/2),0))</f>
        <v/>
      </c>
      <c r="D239" s="643" t="str">
        <f ca="1">IF(ISBLANK(OFFSET('5. Pp (3 años)'!$D$46,INT((ROW()-13)/2),0)),"",OFFSET('5. Pp (3 años)'!$D$46,INT((ROW()-13)/2),0))</f>
        <v/>
      </c>
      <c r="E239" s="643" t="str">
        <f ca="1">IF(ISBLANK(OFFSET('5. Pp (3 años)'!$E$46,INT((ROW()-13)/2),0)),"",OFFSET('5. Pp (3 años)'!$E$46,INT((ROW()-13)/2),0))</f>
        <v/>
      </c>
      <c r="F239" s="645" t="str">
        <f ca="1">IF(ISBLANK(OFFSET('5. Pp (3 años)'!$K$46,INT((ROW()-13)/2),0)),"",OFFSET('5. Pp (3 años)'!$K$46,INT((ROW()-13)/2),0))</f>
        <v/>
      </c>
      <c r="G239" s="646" t="str">
        <f ca="1">IF(ISBLANK(OFFSET('5. Pp (3 años)'!$H$46,INT((ROW()-13)/2),0)),"",OFFSET('5. Pp (3 años)'!$H$46,INT((ROW()-13)/2),0))</f>
        <v/>
      </c>
      <c r="H239" s="853" t="str">
        <f ca="1">IF(ISBLANK(OFFSET('9. METAS'!$L$20,INT((ROW()-13)/2),0)),"",OFFSET('9. METAS'!$L$20,INT((ROW()-13)/2),0))</f>
        <v/>
      </c>
      <c r="I239" s="852"/>
      <c r="J239" s="630" t="e">
        <f ca="1">IF(MOD(ROW()-13,2)=0,IF(ISBLANK(OFFSET(#REF!,INT((ROW()-13)/2),0)),"",OFFSET(#REF!,INT((ROW()-13)/2),0)),IF(ISBLANK(OFFSET('9. METAS'!$U$20,INT((ROW()-14)/2),0)),"",OFFSET('9. METAS'!$U$20,INT((ROW()-14)/2),0)))</f>
        <v>#REF!</v>
      </c>
      <c r="K239" s="631" t="e">
        <f ca="1">IF(MOD(ROW()-13,2)=0,IF(ISBLANK(OFFSET(#REF!,INT((ROW()-13)/2),0)),"",OFFSET(#REF!,INT((ROW()-13)/2),0)),IF(ISBLANK(OFFSET('9. METAS'!$V$20,INT((ROW()-14)/2),0)),"",OFFSET('9. METAS'!$V$20,INT((ROW()-14)/2),0)))</f>
        <v>#REF!</v>
      </c>
      <c r="L239" s="631" t="e">
        <f ca="1">IF(MOD(ROW()-13,2)=0,IF(ISBLANK(OFFSET(#REF!,INT((ROW()-13)/2),0)),"",OFFSET(#REF!,INT((ROW()-13)/2),0)),IF(ISBLANK(OFFSET('9. METAS'!$W$20,INT((ROW()-14)/2),0)),"",OFFSET('9. METAS'!$W$20,INT((ROW()-14)/2),0)))</f>
        <v>#REF!</v>
      </c>
      <c r="M239" s="632" t="e">
        <f ca="1">IF(MOD(ROW()-13,2)=0,IF(ISBLANK(OFFSET(#REF!,INT((ROW()-13)/2),0)),"",OFFSET(#REF!,INT((ROW()-13)/2),0)),IF(ISBLANK(OFFSET('9. METAS'!$X$20,INT((ROW()-14)/2),0)),"",OFFSET('9. METAS'!$X$20,INT((ROW()-14)/2),0)))</f>
        <v>#REF!</v>
      </c>
      <c r="N239" s="684" t="str">
        <f ca="1">IFERROR(J239/J240,"ND")</f>
        <v>ND</v>
      </c>
      <c r="O239" s="688" t="str">
        <f ca="1">IFERROR(((J239)/H239),"ND")</f>
        <v>ND</v>
      </c>
      <c r="P239" s="847"/>
      <c r="Q239" s="83"/>
      <c r="R239" s="83"/>
      <c r="S239" s="83"/>
      <c r="T239" s="83"/>
      <c r="U239" s="83"/>
      <c r="V239" s="83"/>
      <c r="W239" s="83"/>
      <c r="X239" s="83"/>
      <c r="Y239" s="83"/>
      <c r="Z239" s="83"/>
    </row>
    <row r="240" spans="1:26" ht="15.75" customHeight="1">
      <c r="A240" s="83"/>
      <c r="B240" s="83"/>
      <c r="C240" s="642"/>
      <c r="D240" s="644"/>
      <c r="E240" s="644"/>
      <c r="F240" s="644"/>
      <c r="G240" s="647"/>
      <c r="H240" s="649"/>
      <c r="I240" s="651"/>
      <c r="J240" s="630" t="str">
        <f ca="1">IF(MOD(ROW()-13,2)=0,IF(ISBLANK(OFFSET(#REF!,INT((ROW()-13)/2),0)),"",OFFSET(#REF!,INT((ROW()-13)/2),0)),IF(ISBLANK(OFFSET('9. METAS'!$U$20,INT((ROW()-14)/2),0)),"",OFFSET('9. METAS'!$U$20,INT((ROW()-14)/2),0)))</f>
        <v/>
      </c>
      <c r="K240" s="631" t="str">
        <f ca="1">IF(MOD(ROW()-13,2)=0,IF(ISBLANK(OFFSET(#REF!,INT((ROW()-13)/2),0)),"",OFFSET(#REF!,INT((ROW()-13)/2),0)),IF(ISBLANK(OFFSET('9. METAS'!$V$20,INT((ROW()-14)/2),0)),"",OFFSET('9. METAS'!$V$20,INT((ROW()-14)/2),0)))</f>
        <v/>
      </c>
      <c r="L240" s="631" t="str">
        <f ca="1">IF(MOD(ROW()-13,2)=0,IF(ISBLANK(OFFSET(#REF!,INT((ROW()-13)/2),0)),"",OFFSET(#REF!,INT((ROW()-13)/2),0)),IF(ISBLANK(OFFSET('9. METAS'!$W$20,INT((ROW()-14)/2),0)),"",OFFSET('9. METAS'!$W$20,INT((ROW()-14)/2),0)))</f>
        <v/>
      </c>
      <c r="M240" s="632" t="str">
        <f ca="1">IF(MOD(ROW()-13,2)=0,IF(ISBLANK(OFFSET(#REF!,INT((ROW()-13)/2),0)),"",OFFSET(#REF!,INT((ROW()-13)/2),0)),IF(ISBLANK(OFFSET('9. METAS'!$X$20,INT((ROW()-14)/2),0)),"",OFFSET('9. METAS'!$X$20,INT((ROW()-14)/2),0)))</f>
        <v/>
      </c>
      <c r="N240" s="685"/>
      <c r="O240" s="689"/>
      <c r="P240" s="691"/>
      <c r="Q240" s="83"/>
      <c r="R240" s="83"/>
      <c r="S240" s="83"/>
      <c r="T240" s="83"/>
      <c r="U240" s="83"/>
      <c r="V240" s="83"/>
      <c r="W240" s="83"/>
      <c r="X240" s="83"/>
      <c r="Y240" s="83"/>
      <c r="Z240" s="83"/>
    </row>
    <row r="241" spans="1:26" ht="15.75" customHeight="1">
      <c r="A241" s="83"/>
      <c r="B241" s="83"/>
      <c r="C241" s="641" t="str">
        <f ca="1">IF(ISBLANK(OFFSET('5. Pp (3 años)'!$C$46,INT((ROW()-13)/2),0)),"",OFFSET('5. Pp (3 años)'!$C$46,INT((ROW()-13)/2),0))</f>
        <v/>
      </c>
      <c r="D241" s="643" t="str">
        <f ca="1">IF(ISBLANK(OFFSET('5. Pp (3 años)'!$D$46,INT((ROW()-13)/2),0)),"",OFFSET('5. Pp (3 años)'!$D$46,INT((ROW()-13)/2),0))</f>
        <v/>
      </c>
      <c r="E241" s="643" t="str">
        <f ca="1">IF(ISBLANK(OFFSET('5. Pp (3 años)'!$E$46,INT((ROW()-13)/2),0)),"",OFFSET('5. Pp (3 años)'!$E$46,INT((ROW()-13)/2),0))</f>
        <v/>
      </c>
      <c r="F241" s="645" t="str">
        <f ca="1">IF(ISBLANK(OFFSET('5. Pp (3 años)'!$K$46,INT((ROW()-13)/2),0)),"",OFFSET('5. Pp (3 años)'!$K$46,INT((ROW()-13)/2),0))</f>
        <v/>
      </c>
      <c r="G241" s="646" t="str">
        <f ca="1">IF(ISBLANK(OFFSET('5. Pp (3 años)'!$H$46,INT((ROW()-13)/2),0)),"",OFFSET('5. Pp (3 años)'!$H$46,INT((ROW()-13)/2),0))</f>
        <v/>
      </c>
      <c r="H241" s="853" t="str">
        <f ca="1">IF(ISBLANK(OFFSET('9. METAS'!$L$20,INT((ROW()-13)/2),0)),"",OFFSET('9. METAS'!$L$20,INT((ROW()-13)/2),0))</f>
        <v/>
      </c>
      <c r="I241" s="852"/>
      <c r="J241" s="630" t="e">
        <f ca="1">IF(MOD(ROW()-13,2)=0,IF(ISBLANK(OFFSET(#REF!,INT((ROW()-13)/2),0)),"",OFFSET(#REF!,INT((ROW()-13)/2),0)),IF(ISBLANK(OFFSET('9. METAS'!$U$20,INT((ROW()-14)/2),0)),"",OFFSET('9. METAS'!$U$20,INT((ROW()-14)/2),0)))</f>
        <v>#REF!</v>
      </c>
      <c r="K241" s="631" t="e">
        <f ca="1">IF(MOD(ROW()-13,2)=0,IF(ISBLANK(OFFSET(#REF!,INT((ROW()-13)/2),0)),"",OFFSET(#REF!,INT((ROW()-13)/2),0)),IF(ISBLANK(OFFSET('9. METAS'!$V$20,INT((ROW()-14)/2),0)),"",OFFSET('9. METAS'!$V$20,INT((ROW()-14)/2),0)))</f>
        <v>#REF!</v>
      </c>
      <c r="L241" s="631" t="e">
        <f ca="1">IF(MOD(ROW()-13,2)=0,IF(ISBLANK(OFFSET(#REF!,INT((ROW()-13)/2),0)),"",OFFSET(#REF!,INT((ROW()-13)/2),0)),IF(ISBLANK(OFFSET('9. METAS'!$W$20,INT((ROW()-14)/2),0)),"",OFFSET('9. METAS'!$W$20,INT((ROW()-14)/2),0)))</f>
        <v>#REF!</v>
      </c>
      <c r="M241" s="632" t="e">
        <f ca="1">IF(MOD(ROW()-13,2)=0,IF(ISBLANK(OFFSET(#REF!,INT((ROW()-13)/2),0)),"",OFFSET(#REF!,INT((ROW()-13)/2),0)),IF(ISBLANK(OFFSET('9. METAS'!$X$20,INT((ROW()-14)/2),0)),"",OFFSET('9. METAS'!$X$20,INT((ROW()-14)/2),0)))</f>
        <v>#REF!</v>
      </c>
      <c r="N241" s="684" t="str">
        <f ca="1">IFERROR(J241/J242,"ND")</f>
        <v>ND</v>
      </c>
      <c r="O241" s="688" t="str">
        <f ca="1">IFERROR(((J241)/H241),"ND")</f>
        <v>ND</v>
      </c>
      <c r="P241" s="847"/>
      <c r="Q241" s="83"/>
      <c r="R241" s="83"/>
      <c r="S241" s="83"/>
      <c r="T241" s="83"/>
      <c r="U241" s="83"/>
      <c r="V241" s="83"/>
      <c r="W241" s="83"/>
      <c r="X241" s="83"/>
      <c r="Y241" s="83"/>
      <c r="Z241" s="83"/>
    </row>
    <row r="242" spans="1:26" ht="15.75" customHeight="1">
      <c r="A242" s="83"/>
      <c r="B242" s="83"/>
      <c r="C242" s="642"/>
      <c r="D242" s="644"/>
      <c r="E242" s="644"/>
      <c r="F242" s="644"/>
      <c r="G242" s="647"/>
      <c r="H242" s="649"/>
      <c r="I242" s="651"/>
      <c r="J242" s="630" t="str">
        <f ca="1">IF(MOD(ROW()-13,2)=0,IF(ISBLANK(OFFSET(#REF!,INT((ROW()-13)/2),0)),"",OFFSET(#REF!,INT((ROW()-13)/2),0)),IF(ISBLANK(OFFSET('9. METAS'!$U$20,INT((ROW()-14)/2),0)),"",OFFSET('9. METAS'!$U$20,INT((ROW()-14)/2),0)))</f>
        <v/>
      </c>
      <c r="K242" s="631" t="str">
        <f ca="1">IF(MOD(ROW()-13,2)=0,IF(ISBLANK(OFFSET(#REF!,INT((ROW()-13)/2),0)),"",OFFSET(#REF!,INT((ROW()-13)/2),0)),IF(ISBLANK(OFFSET('9. METAS'!$V$20,INT((ROW()-14)/2),0)),"",OFFSET('9. METAS'!$V$20,INT((ROW()-14)/2),0)))</f>
        <v/>
      </c>
      <c r="L242" s="631" t="str">
        <f ca="1">IF(MOD(ROW()-13,2)=0,IF(ISBLANK(OFFSET(#REF!,INT((ROW()-13)/2),0)),"",OFFSET(#REF!,INT((ROW()-13)/2),0)),IF(ISBLANK(OFFSET('9. METAS'!$W$20,INT((ROW()-14)/2),0)),"",OFFSET('9. METAS'!$W$20,INT((ROW()-14)/2),0)))</f>
        <v/>
      </c>
      <c r="M242" s="632" t="str">
        <f ca="1">IF(MOD(ROW()-13,2)=0,IF(ISBLANK(OFFSET(#REF!,INT((ROW()-13)/2),0)),"",OFFSET(#REF!,INT((ROW()-13)/2),0)),IF(ISBLANK(OFFSET('9. METAS'!$X$20,INT((ROW()-14)/2),0)),"",OFFSET('9. METAS'!$X$20,INT((ROW()-14)/2),0)))</f>
        <v/>
      </c>
      <c r="N242" s="685"/>
      <c r="O242" s="689"/>
      <c r="P242" s="691"/>
      <c r="Q242" s="83"/>
      <c r="R242" s="83"/>
      <c r="S242" s="83"/>
      <c r="T242" s="83"/>
      <c r="U242" s="83"/>
      <c r="V242" s="83"/>
      <c r="W242" s="83"/>
      <c r="X242" s="83"/>
      <c r="Y242" s="83"/>
      <c r="Z242" s="83"/>
    </row>
    <row r="243" spans="1:26" ht="15.75" customHeight="1">
      <c r="A243" s="83"/>
      <c r="B243" s="83"/>
      <c r="C243" s="641" t="str">
        <f ca="1">IF(ISBLANK(OFFSET('5. Pp (3 años)'!$C$46,INT((ROW()-13)/2),0)),"",OFFSET('5. Pp (3 años)'!$C$46,INT((ROW()-13)/2),0))</f>
        <v/>
      </c>
      <c r="D243" s="643" t="str">
        <f ca="1">IF(ISBLANK(OFFSET('5. Pp (3 años)'!$D$46,INT((ROW()-13)/2),0)),"",OFFSET('5. Pp (3 años)'!$D$46,INT((ROW()-13)/2),0))</f>
        <v/>
      </c>
      <c r="E243" s="643" t="str">
        <f ca="1">IF(ISBLANK(OFFSET('5. Pp (3 años)'!$E$46,INT((ROW()-13)/2),0)),"",OFFSET('5. Pp (3 años)'!$E$46,INT((ROW()-13)/2),0))</f>
        <v/>
      </c>
      <c r="F243" s="645" t="str">
        <f ca="1">IF(ISBLANK(OFFSET('5. Pp (3 años)'!$K$46,INT((ROW()-13)/2),0)),"",OFFSET('5. Pp (3 años)'!$K$46,INT((ROW()-13)/2),0))</f>
        <v/>
      </c>
      <c r="G243" s="646" t="str">
        <f ca="1">IF(ISBLANK(OFFSET('5. Pp (3 años)'!$H$46,INT((ROW()-13)/2),0)),"",OFFSET('5. Pp (3 años)'!$H$46,INT((ROW()-13)/2),0))</f>
        <v/>
      </c>
      <c r="H243" s="853" t="str">
        <f ca="1">IF(ISBLANK(OFFSET('9. METAS'!$L$20,INT((ROW()-13)/2),0)),"",OFFSET('9. METAS'!$L$20,INT((ROW()-13)/2),0))</f>
        <v/>
      </c>
      <c r="I243" s="852"/>
      <c r="J243" s="630" t="e">
        <f ca="1">IF(MOD(ROW()-13,2)=0,IF(ISBLANK(OFFSET(#REF!,INT((ROW()-13)/2),0)),"",OFFSET(#REF!,INT((ROW()-13)/2),0)),IF(ISBLANK(OFFSET('9. METAS'!$U$20,INT((ROW()-14)/2),0)),"",OFFSET('9. METAS'!$U$20,INT((ROW()-14)/2),0)))</f>
        <v>#REF!</v>
      </c>
      <c r="K243" s="631" t="e">
        <f ca="1">IF(MOD(ROW()-13,2)=0,IF(ISBLANK(OFFSET(#REF!,INT((ROW()-13)/2),0)),"",OFFSET(#REF!,INT((ROW()-13)/2),0)),IF(ISBLANK(OFFSET('9. METAS'!$V$20,INT((ROW()-14)/2),0)),"",OFFSET('9. METAS'!$V$20,INT((ROW()-14)/2),0)))</f>
        <v>#REF!</v>
      </c>
      <c r="L243" s="631" t="e">
        <f ca="1">IF(MOD(ROW()-13,2)=0,IF(ISBLANK(OFFSET(#REF!,INT((ROW()-13)/2),0)),"",OFFSET(#REF!,INT((ROW()-13)/2),0)),IF(ISBLANK(OFFSET('9. METAS'!$W$20,INT((ROW()-14)/2),0)),"",OFFSET('9. METAS'!$W$20,INT((ROW()-14)/2),0)))</f>
        <v>#REF!</v>
      </c>
      <c r="M243" s="632" t="e">
        <f ca="1">IF(MOD(ROW()-13,2)=0,IF(ISBLANK(OFFSET(#REF!,INT((ROW()-13)/2),0)),"",OFFSET(#REF!,INT((ROW()-13)/2),0)),IF(ISBLANK(OFFSET('9. METAS'!$X$20,INT((ROW()-14)/2),0)),"",OFFSET('9. METAS'!$X$20,INT((ROW()-14)/2),0)))</f>
        <v>#REF!</v>
      </c>
      <c r="N243" s="684" t="str">
        <f ca="1">IFERROR(J243/J244,"ND")</f>
        <v>ND</v>
      </c>
      <c r="O243" s="688" t="str">
        <f ca="1">IFERROR(((J243)/H243),"ND")</f>
        <v>ND</v>
      </c>
      <c r="P243" s="847"/>
      <c r="Q243" s="83"/>
      <c r="R243" s="83"/>
      <c r="S243" s="83"/>
      <c r="T243" s="83"/>
      <c r="U243" s="83"/>
      <c r="V243" s="83"/>
      <c r="W243" s="83"/>
      <c r="X243" s="83"/>
      <c r="Y243" s="83"/>
      <c r="Z243" s="83"/>
    </row>
    <row r="244" spans="1:26" ht="15.75" customHeight="1">
      <c r="A244" s="83"/>
      <c r="B244" s="83"/>
      <c r="C244" s="642"/>
      <c r="D244" s="644"/>
      <c r="E244" s="644"/>
      <c r="F244" s="644"/>
      <c r="G244" s="647"/>
      <c r="H244" s="649"/>
      <c r="I244" s="651"/>
      <c r="J244" s="630" t="str">
        <f ca="1">IF(MOD(ROW()-13,2)=0,IF(ISBLANK(OFFSET(#REF!,INT((ROW()-13)/2),0)),"",OFFSET(#REF!,INT((ROW()-13)/2),0)),IF(ISBLANK(OFFSET('9. METAS'!$U$20,INT((ROW()-14)/2),0)),"",OFFSET('9. METAS'!$U$20,INT((ROW()-14)/2),0)))</f>
        <v/>
      </c>
      <c r="K244" s="631" t="str">
        <f ca="1">IF(MOD(ROW()-13,2)=0,IF(ISBLANK(OFFSET(#REF!,INT((ROW()-13)/2),0)),"",OFFSET(#REF!,INT((ROW()-13)/2),0)),IF(ISBLANK(OFFSET('9. METAS'!$V$20,INT((ROW()-14)/2),0)),"",OFFSET('9. METAS'!$V$20,INT((ROW()-14)/2),0)))</f>
        <v/>
      </c>
      <c r="L244" s="631" t="str">
        <f ca="1">IF(MOD(ROW()-13,2)=0,IF(ISBLANK(OFFSET(#REF!,INT((ROW()-13)/2),0)),"",OFFSET(#REF!,INT((ROW()-13)/2),0)),IF(ISBLANK(OFFSET('9. METAS'!$W$20,INT((ROW()-14)/2),0)),"",OFFSET('9. METAS'!$W$20,INT((ROW()-14)/2),0)))</f>
        <v/>
      </c>
      <c r="M244" s="632" t="str">
        <f ca="1">IF(MOD(ROW()-13,2)=0,IF(ISBLANK(OFFSET(#REF!,INT((ROW()-13)/2),0)),"",OFFSET(#REF!,INT((ROW()-13)/2),0)),IF(ISBLANK(OFFSET('9. METAS'!$X$20,INT((ROW()-14)/2),0)),"",OFFSET('9. METAS'!$X$20,INT((ROW()-14)/2),0)))</f>
        <v/>
      </c>
      <c r="N244" s="685"/>
      <c r="O244" s="689"/>
      <c r="P244" s="691"/>
      <c r="Q244" s="83"/>
      <c r="R244" s="83"/>
      <c r="S244" s="83"/>
      <c r="T244" s="83"/>
      <c r="U244" s="83"/>
      <c r="V244" s="83"/>
      <c r="W244" s="83"/>
      <c r="X244" s="83"/>
      <c r="Y244" s="83"/>
      <c r="Z244" s="83"/>
    </row>
    <row r="245" spans="1:26" ht="15.75" customHeight="1">
      <c r="A245" s="83"/>
      <c r="B245" s="83"/>
      <c r="C245" s="641" t="str">
        <f ca="1">IF(ISBLANK(OFFSET('5. Pp (3 años)'!$C$46,INT((ROW()-13)/2),0)),"",OFFSET('5. Pp (3 años)'!$C$46,INT((ROW()-13)/2),0))</f>
        <v/>
      </c>
      <c r="D245" s="643" t="str">
        <f ca="1">IF(ISBLANK(OFFSET('5. Pp (3 años)'!$D$46,INT((ROW()-13)/2),0)),"",OFFSET('5. Pp (3 años)'!$D$46,INT((ROW()-13)/2),0))</f>
        <v/>
      </c>
      <c r="E245" s="643" t="str">
        <f ca="1">IF(ISBLANK(OFFSET('5. Pp (3 años)'!$E$46,INT((ROW()-13)/2),0)),"",OFFSET('5. Pp (3 años)'!$E$46,INT((ROW()-13)/2),0))</f>
        <v/>
      </c>
      <c r="F245" s="645" t="str">
        <f ca="1">IF(ISBLANK(OFFSET('5. Pp (3 años)'!$K$46,INT((ROW()-13)/2),0)),"",OFFSET('5. Pp (3 años)'!$K$46,INT((ROW()-13)/2),0))</f>
        <v/>
      </c>
      <c r="G245" s="646" t="str">
        <f ca="1">IF(ISBLANK(OFFSET('5. Pp (3 años)'!$H$46,INT((ROW()-13)/2),0)),"",OFFSET('5. Pp (3 años)'!$H$46,INT((ROW()-13)/2),0))</f>
        <v/>
      </c>
      <c r="H245" s="853" t="str">
        <f ca="1">IF(ISBLANK(OFFSET('9. METAS'!$L$20,INT((ROW()-13)/2),0)),"",OFFSET('9. METAS'!$L$20,INT((ROW()-13)/2),0))</f>
        <v/>
      </c>
      <c r="I245" s="852"/>
      <c r="J245" s="630" t="e">
        <f ca="1">IF(MOD(ROW()-13,2)=0,IF(ISBLANK(OFFSET(#REF!,INT((ROW()-13)/2),0)),"",OFFSET(#REF!,INT((ROW()-13)/2),0)),IF(ISBLANK(OFFSET('9. METAS'!$U$20,INT((ROW()-14)/2),0)),"",OFFSET('9. METAS'!$U$20,INT((ROW()-14)/2),0)))</f>
        <v>#REF!</v>
      </c>
      <c r="K245" s="631" t="e">
        <f ca="1">IF(MOD(ROW()-13,2)=0,IF(ISBLANK(OFFSET(#REF!,INT((ROW()-13)/2),0)),"",OFFSET(#REF!,INT((ROW()-13)/2),0)),IF(ISBLANK(OFFSET('9. METAS'!$V$20,INT((ROW()-14)/2),0)),"",OFFSET('9. METAS'!$V$20,INT((ROW()-14)/2),0)))</f>
        <v>#REF!</v>
      </c>
      <c r="L245" s="631" t="e">
        <f ca="1">IF(MOD(ROW()-13,2)=0,IF(ISBLANK(OFFSET(#REF!,INT((ROW()-13)/2),0)),"",OFFSET(#REF!,INT((ROW()-13)/2),0)),IF(ISBLANK(OFFSET('9. METAS'!$W$20,INT((ROW()-14)/2),0)),"",OFFSET('9. METAS'!$W$20,INT((ROW()-14)/2),0)))</f>
        <v>#REF!</v>
      </c>
      <c r="M245" s="632" t="e">
        <f ca="1">IF(MOD(ROW()-13,2)=0,IF(ISBLANK(OFFSET(#REF!,INT((ROW()-13)/2),0)),"",OFFSET(#REF!,INT((ROW()-13)/2),0)),IF(ISBLANK(OFFSET('9. METAS'!$X$20,INT((ROW()-14)/2),0)),"",OFFSET('9. METAS'!$X$20,INT((ROW()-14)/2),0)))</f>
        <v>#REF!</v>
      </c>
      <c r="N245" s="684" t="str">
        <f ca="1">IFERROR(J245/J246,"ND")</f>
        <v>ND</v>
      </c>
      <c r="O245" s="688" t="str">
        <f ca="1">IFERROR(((J245)/H245),"ND")</f>
        <v>ND</v>
      </c>
      <c r="P245" s="847"/>
      <c r="Q245" s="83"/>
      <c r="R245" s="83"/>
      <c r="S245" s="83"/>
      <c r="T245" s="83"/>
      <c r="U245" s="83"/>
      <c r="V245" s="83"/>
      <c r="W245" s="83"/>
      <c r="X245" s="83"/>
      <c r="Y245" s="83"/>
      <c r="Z245" s="83"/>
    </row>
    <row r="246" spans="1:26" ht="15.75" customHeight="1">
      <c r="A246" s="83"/>
      <c r="B246" s="83"/>
      <c r="C246" s="642"/>
      <c r="D246" s="644"/>
      <c r="E246" s="644"/>
      <c r="F246" s="644"/>
      <c r="G246" s="647"/>
      <c r="H246" s="649"/>
      <c r="I246" s="651"/>
      <c r="J246" s="630" t="str">
        <f ca="1">IF(MOD(ROW()-13,2)=0,IF(ISBLANK(OFFSET(#REF!,INT((ROW()-13)/2),0)),"",OFFSET(#REF!,INT((ROW()-13)/2),0)),IF(ISBLANK(OFFSET('9. METAS'!$U$20,INT((ROW()-14)/2),0)),"",OFFSET('9. METAS'!$U$20,INT((ROW()-14)/2),0)))</f>
        <v/>
      </c>
      <c r="K246" s="631" t="str">
        <f ca="1">IF(MOD(ROW()-13,2)=0,IF(ISBLANK(OFFSET(#REF!,INT((ROW()-13)/2),0)),"",OFFSET(#REF!,INT((ROW()-13)/2),0)),IF(ISBLANK(OFFSET('9. METAS'!$V$20,INT((ROW()-14)/2),0)),"",OFFSET('9. METAS'!$V$20,INT((ROW()-14)/2),0)))</f>
        <v/>
      </c>
      <c r="L246" s="631" t="str">
        <f ca="1">IF(MOD(ROW()-13,2)=0,IF(ISBLANK(OFFSET(#REF!,INT((ROW()-13)/2),0)),"",OFFSET(#REF!,INT((ROW()-13)/2),0)),IF(ISBLANK(OFFSET('9. METAS'!$W$20,INT((ROW()-14)/2),0)),"",OFFSET('9. METAS'!$W$20,INT((ROW()-14)/2),0)))</f>
        <v/>
      </c>
      <c r="M246" s="632" t="str">
        <f ca="1">IF(MOD(ROW()-13,2)=0,IF(ISBLANK(OFFSET(#REF!,INT((ROW()-13)/2),0)),"",OFFSET(#REF!,INT((ROW()-13)/2),0)),IF(ISBLANK(OFFSET('9. METAS'!$X$20,INT((ROW()-14)/2),0)),"",OFFSET('9. METAS'!$X$20,INT((ROW()-14)/2),0)))</f>
        <v/>
      </c>
      <c r="N246" s="685"/>
      <c r="O246" s="689"/>
      <c r="P246" s="691"/>
      <c r="Q246" s="83"/>
      <c r="R246" s="83"/>
      <c r="S246" s="83"/>
      <c r="T246" s="83"/>
      <c r="U246" s="83"/>
      <c r="V246" s="83"/>
      <c r="W246" s="83"/>
      <c r="X246" s="83"/>
      <c r="Y246" s="83"/>
      <c r="Z246" s="83"/>
    </row>
    <row r="247" spans="1:26" ht="15.75" customHeight="1">
      <c r="A247" s="83"/>
      <c r="B247" s="83"/>
      <c r="C247" s="641" t="str">
        <f ca="1">IF(ISBLANK(OFFSET('5. Pp (3 años)'!$C$46,INT((ROW()-13)/2),0)),"",OFFSET('5. Pp (3 años)'!$C$46,INT((ROW()-13)/2),0))</f>
        <v/>
      </c>
      <c r="D247" s="643" t="str">
        <f ca="1">IF(ISBLANK(OFFSET('5. Pp (3 años)'!$D$46,INT((ROW()-13)/2),0)),"",OFFSET('5. Pp (3 años)'!$D$46,INT((ROW()-13)/2),0))</f>
        <v/>
      </c>
      <c r="E247" s="643" t="str">
        <f ca="1">IF(ISBLANK(OFFSET('5. Pp (3 años)'!$E$46,INT((ROW()-13)/2),0)),"",OFFSET('5. Pp (3 años)'!$E$46,INT((ROW()-13)/2),0))</f>
        <v/>
      </c>
      <c r="F247" s="645" t="str">
        <f ca="1">IF(ISBLANK(OFFSET('5. Pp (3 años)'!$K$46,INT((ROW()-13)/2),0)),"",OFFSET('5. Pp (3 años)'!$K$46,INT((ROW()-13)/2),0))</f>
        <v/>
      </c>
      <c r="G247" s="646" t="str">
        <f ca="1">IF(ISBLANK(OFFSET('5. Pp (3 años)'!$H$46,INT((ROW()-13)/2),0)),"",OFFSET('5. Pp (3 años)'!$H$46,INT((ROW()-13)/2),0))</f>
        <v/>
      </c>
      <c r="H247" s="853" t="str">
        <f ca="1">IF(ISBLANK(OFFSET('9. METAS'!$L$20,INT((ROW()-13)/2),0)),"",OFFSET('9. METAS'!$L$20,INT((ROW()-13)/2),0))</f>
        <v/>
      </c>
      <c r="I247" s="852"/>
      <c r="J247" s="630" t="e">
        <f ca="1">IF(MOD(ROW()-13,2)=0,IF(ISBLANK(OFFSET(#REF!,INT((ROW()-13)/2),0)),"",OFFSET(#REF!,INT((ROW()-13)/2),0)),IF(ISBLANK(OFFSET('9. METAS'!$U$20,INT((ROW()-14)/2),0)),"",OFFSET('9. METAS'!$U$20,INT((ROW()-14)/2),0)))</f>
        <v>#REF!</v>
      </c>
      <c r="K247" s="631" t="e">
        <f ca="1">IF(MOD(ROW()-13,2)=0,IF(ISBLANK(OFFSET(#REF!,INT((ROW()-13)/2),0)),"",OFFSET(#REF!,INT((ROW()-13)/2),0)),IF(ISBLANK(OFFSET('9. METAS'!$V$20,INT((ROW()-14)/2),0)),"",OFFSET('9. METAS'!$V$20,INT((ROW()-14)/2),0)))</f>
        <v>#REF!</v>
      </c>
      <c r="L247" s="631" t="e">
        <f ca="1">IF(MOD(ROW()-13,2)=0,IF(ISBLANK(OFFSET(#REF!,INT((ROW()-13)/2),0)),"",OFFSET(#REF!,INT((ROW()-13)/2),0)),IF(ISBLANK(OFFSET('9. METAS'!$W$20,INT((ROW()-14)/2),0)),"",OFFSET('9. METAS'!$W$20,INT((ROW()-14)/2),0)))</f>
        <v>#REF!</v>
      </c>
      <c r="M247" s="632" t="e">
        <f ca="1">IF(MOD(ROW()-13,2)=0,IF(ISBLANK(OFFSET(#REF!,INT((ROW()-13)/2),0)),"",OFFSET(#REF!,INT((ROW()-13)/2),0)),IF(ISBLANK(OFFSET('9. METAS'!$X$20,INT((ROW()-14)/2),0)),"",OFFSET('9. METAS'!$X$20,INT((ROW()-14)/2),0)))</f>
        <v>#REF!</v>
      </c>
      <c r="N247" s="684" t="str">
        <f ca="1">IFERROR(J247/J248,"ND")</f>
        <v>ND</v>
      </c>
      <c r="O247" s="688" t="str">
        <f ca="1">IFERROR(((J247)/H247),"ND")</f>
        <v>ND</v>
      </c>
      <c r="P247" s="847"/>
      <c r="Q247" s="83"/>
      <c r="R247" s="83"/>
      <c r="S247" s="83"/>
      <c r="T247" s="83"/>
      <c r="U247" s="83"/>
      <c r="V247" s="83"/>
      <c r="W247" s="83"/>
      <c r="X247" s="83"/>
      <c r="Y247" s="83"/>
      <c r="Z247" s="83"/>
    </row>
    <row r="248" spans="1:26" ht="15.75" customHeight="1">
      <c r="A248" s="83"/>
      <c r="B248" s="83"/>
      <c r="C248" s="642"/>
      <c r="D248" s="644"/>
      <c r="E248" s="644"/>
      <c r="F248" s="644"/>
      <c r="G248" s="647"/>
      <c r="H248" s="649"/>
      <c r="I248" s="651"/>
      <c r="J248" s="630" t="str">
        <f ca="1">IF(MOD(ROW()-13,2)=0,IF(ISBLANK(OFFSET(#REF!,INT((ROW()-13)/2),0)),"",OFFSET(#REF!,INT((ROW()-13)/2),0)),IF(ISBLANK(OFFSET('9. METAS'!$U$20,INT((ROW()-14)/2),0)),"",OFFSET('9. METAS'!$U$20,INT((ROW()-14)/2),0)))</f>
        <v/>
      </c>
      <c r="K248" s="631" t="str">
        <f ca="1">IF(MOD(ROW()-13,2)=0,IF(ISBLANK(OFFSET(#REF!,INT((ROW()-13)/2),0)),"",OFFSET(#REF!,INT((ROW()-13)/2),0)),IF(ISBLANK(OFFSET('9. METAS'!$V$20,INT((ROW()-14)/2),0)),"",OFFSET('9. METAS'!$V$20,INT((ROW()-14)/2),0)))</f>
        <v/>
      </c>
      <c r="L248" s="631" t="str">
        <f ca="1">IF(MOD(ROW()-13,2)=0,IF(ISBLANK(OFFSET(#REF!,INT((ROW()-13)/2),0)),"",OFFSET(#REF!,INT((ROW()-13)/2),0)),IF(ISBLANK(OFFSET('9. METAS'!$W$20,INT((ROW()-14)/2),0)),"",OFFSET('9. METAS'!$W$20,INT((ROW()-14)/2),0)))</f>
        <v/>
      </c>
      <c r="M248" s="632" t="str">
        <f ca="1">IF(MOD(ROW()-13,2)=0,IF(ISBLANK(OFFSET(#REF!,INT((ROW()-13)/2),0)),"",OFFSET(#REF!,INT((ROW()-13)/2),0)),IF(ISBLANK(OFFSET('9. METAS'!$X$20,INT((ROW()-14)/2),0)),"",OFFSET('9. METAS'!$X$20,INT((ROW()-14)/2),0)))</f>
        <v/>
      </c>
      <c r="N248" s="685"/>
      <c r="O248" s="689"/>
      <c r="P248" s="691"/>
      <c r="Q248" s="83"/>
      <c r="R248" s="83"/>
      <c r="S248" s="83"/>
      <c r="T248" s="83"/>
      <c r="U248" s="83"/>
      <c r="V248" s="83"/>
      <c r="W248" s="83"/>
      <c r="X248" s="83"/>
      <c r="Y248" s="83"/>
      <c r="Z248" s="83"/>
    </row>
    <row r="249" spans="1:26" ht="15.75" customHeight="1">
      <c r="A249" s="83"/>
      <c r="B249" s="83"/>
      <c r="C249" s="641" t="str">
        <f ca="1">IF(ISBLANK(OFFSET('5. Pp (3 años)'!$C$46,INT((ROW()-13)/2),0)),"",OFFSET('5. Pp (3 años)'!$C$46,INT((ROW()-13)/2),0))</f>
        <v/>
      </c>
      <c r="D249" s="643" t="str">
        <f ca="1">IF(ISBLANK(OFFSET('5. Pp (3 años)'!$D$46,INT((ROW()-13)/2),0)),"",OFFSET('5. Pp (3 años)'!$D$46,INT((ROW()-13)/2),0))</f>
        <v/>
      </c>
      <c r="E249" s="643" t="str">
        <f ca="1">IF(ISBLANK(OFFSET('5. Pp (3 años)'!$E$46,INT((ROW()-13)/2),0)),"",OFFSET('5. Pp (3 años)'!$E$46,INT((ROW()-13)/2),0))</f>
        <v/>
      </c>
      <c r="F249" s="645" t="str">
        <f ca="1">IF(ISBLANK(OFFSET('5. Pp (3 años)'!$K$46,INT((ROW()-13)/2),0)),"",OFFSET('5. Pp (3 años)'!$K$46,INT((ROW()-13)/2),0))</f>
        <v/>
      </c>
      <c r="G249" s="646" t="str">
        <f ca="1">IF(ISBLANK(OFFSET('5. Pp (3 años)'!$H$46,INT((ROW()-13)/2),0)),"",OFFSET('5. Pp (3 años)'!$H$46,INT((ROW()-13)/2),0))</f>
        <v/>
      </c>
      <c r="H249" s="853" t="str">
        <f ca="1">IF(ISBLANK(OFFSET('9. METAS'!$L$20,INT((ROW()-13)/2),0)),"",OFFSET('9. METAS'!$L$20,INT((ROW()-13)/2),0))</f>
        <v/>
      </c>
      <c r="I249" s="852"/>
      <c r="J249" s="630" t="e">
        <f ca="1">IF(MOD(ROW()-13,2)=0,IF(ISBLANK(OFFSET(#REF!,INT((ROW()-13)/2),0)),"",OFFSET(#REF!,INT((ROW()-13)/2),0)),IF(ISBLANK(OFFSET('9. METAS'!$U$20,INT((ROW()-14)/2),0)),"",OFFSET('9. METAS'!$U$20,INT((ROW()-14)/2),0)))</f>
        <v>#REF!</v>
      </c>
      <c r="K249" s="631" t="e">
        <f ca="1">IF(MOD(ROW()-13,2)=0,IF(ISBLANK(OFFSET(#REF!,INT((ROW()-13)/2),0)),"",OFFSET(#REF!,INT((ROW()-13)/2),0)),IF(ISBLANK(OFFSET('9. METAS'!$V$20,INT((ROW()-14)/2),0)),"",OFFSET('9. METAS'!$V$20,INT((ROW()-14)/2),0)))</f>
        <v>#REF!</v>
      </c>
      <c r="L249" s="631" t="e">
        <f ca="1">IF(MOD(ROW()-13,2)=0,IF(ISBLANK(OFFSET(#REF!,INT((ROW()-13)/2),0)),"",OFFSET(#REF!,INT((ROW()-13)/2),0)),IF(ISBLANK(OFFSET('9. METAS'!$W$20,INT((ROW()-14)/2),0)),"",OFFSET('9. METAS'!$W$20,INT((ROW()-14)/2),0)))</f>
        <v>#REF!</v>
      </c>
      <c r="M249" s="632" t="e">
        <f ca="1">IF(MOD(ROW()-13,2)=0,IF(ISBLANK(OFFSET(#REF!,INT((ROW()-13)/2),0)),"",OFFSET(#REF!,INT((ROW()-13)/2),0)),IF(ISBLANK(OFFSET('9. METAS'!$X$20,INT((ROW()-14)/2),0)),"",OFFSET('9. METAS'!$X$20,INT((ROW()-14)/2),0)))</f>
        <v>#REF!</v>
      </c>
      <c r="N249" s="684" t="str">
        <f ca="1">IFERROR(J249/J250,"ND")</f>
        <v>ND</v>
      </c>
      <c r="O249" s="688" t="str">
        <f ca="1">IFERROR(((J249)/H249),"ND")</f>
        <v>ND</v>
      </c>
      <c r="P249" s="847"/>
      <c r="Q249" s="83"/>
      <c r="R249" s="83"/>
      <c r="S249" s="83"/>
      <c r="T249" s="83"/>
      <c r="U249" s="83"/>
      <c r="V249" s="83"/>
      <c r="W249" s="83"/>
      <c r="X249" s="83"/>
      <c r="Y249" s="83"/>
      <c r="Z249" s="83"/>
    </row>
    <row r="250" spans="1:26" ht="15.75" customHeight="1">
      <c r="A250" s="83"/>
      <c r="B250" s="83"/>
      <c r="C250" s="642"/>
      <c r="D250" s="644"/>
      <c r="E250" s="644"/>
      <c r="F250" s="644"/>
      <c r="G250" s="647"/>
      <c r="H250" s="649"/>
      <c r="I250" s="651"/>
      <c r="J250" s="630" t="str">
        <f ca="1">IF(MOD(ROW()-13,2)=0,IF(ISBLANK(OFFSET(#REF!,INT((ROW()-13)/2),0)),"",OFFSET(#REF!,INT((ROW()-13)/2),0)),IF(ISBLANK(OFFSET('9. METAS'!$U$20,INT((ROW()-14)/2),0)),"",OFFSET('9. METAS'!$U$20,INT((ROW()-14)/2),0)))</f>
        <v/>
      </c>
      <c r="K250" s="631" t="str">
        <f ca="1">IF(MOD(ROW()-13,2)=0,IF(ISBLANK(OFFSET(#REF!,INT((ROW()-13)/2),0)),"",OFFSET(#REF!,INT((ROW()-13)/2),0)),IF(ISBLANK(OFFSET('9. METAS'!$V$20,INT((ROW()-14)/2),0)),"",OFFSET('9. METAS'!$V$20,INT((ROW()-14)/2),0)))</f>
        <v/>
      </c>
      <c r="L250" s="631" t="str">
        <f ca="1">IF(MOD(ROW()-13,2)=0,IF(ISBLANK(OFFSET(#REF!,INT((ROW()-13)/2),0)),"",OFFSET(#REF!,INT((ROW()-13)/2),0)),IF(ISBLANK(OFFSET('9. METAS'!$W$20,INT((ROW()-14)/2),0)),"",OFFSET('9. METAS'!$W$20,INT((ROW()-14)/2),0)))</f>
        <v/>
      </c>
      <c r="M250" s="632" t="str">
        <f ca="1">IF(MOD(ROW()-13,2)=0,IF(ISBLANK(OFFSET(#REF!,INT((ROW()-13)/2),0)),"",OFFSET(#REF!,INT((ROW()-13)/2),0)),IF(ISBLANK(OFFSET('9. METAS'!$X$20,INT((ROW()-14)/2),0)),"",OFFSET('9. METAS'!$X$20,INT((ROW()-14)/2),0)))</f>
        <v/>
      </c>
      <c r="N250" s="685"/>
      <c r="O250" s="689"/>
      <c r="P250" s="691"/>
      <c r="Q250" s="83"/>
      <c r="R250" s="83"/>
      <c r="S250" s="83"/>
      <c r="T250" s="83"/>
      <c r="U250" s="83"/>
      <c r="V250" s="83"/>
      <c r="W250" s="83"/>
      <c r="X250" s="83"/>
      <c r="Y250" s="83"/>
      <c r="Z250" s="83"/>
    </row>
    <row r="251" spans="1:26" ht="15.75" customHeight="1">
      <c r="A251" s="83"/>
      <c r="B251" s="83"/>
      <c r="C251" s="641" t="str">
        <f ca="1">IF(ISBLANK(OFFSET('5. Pp (3 años)'!$C$46,INT((ROW()-13)/2),0)),"",OFFSET('5. Pp (3 años)'!$C$46,INT((ROW()-13)/2),0))</f>
        <v/>
      </c>
      <c r="D251" s="643" t="str">
        <f ca="1">IF(ISBLANK(OFFSET('5. Pp (3 años)'!$D$46,INT((ROW()-13)/2),0)),"",OFFSET('5. Pp (3 años)'!$D$46,INT((ROW()-13)/2),0))</f>
        <v/>
      </c>
      <c r="E251" s="643" t="str">
        <f ca="1">IF(ISBLANK(OFFSET('5. Pp (3 años)'!$E$46,INT((ROW()-13)/2),0)),"",OFFSET('5. Pp (3 años)'!$E$46,INT((ROW()-13)/2),0))</f>
        <v/>
      </c>
      <c r="F251" s="645" t="str">
        <f ca="1">IF(ISBLANK(OFFSET('5. Pp (3 años)'!$K$46,INT((ROW()-13)/2),0)),"",OFFSET('5. Pp (3 años)'!$K$46,INT((ROW()-13)/2),0))</f>
        <v/>
      </c>
      <c r="G251" s="646" t="str">
        <f ca="1">IF(ISBLANK(OFFSET('5. Pp (3 años)'!$H$46,INT((ROW()-13)/2),0)),"",OFFSET('5. Pp (3 años)'!$H$46,INT((ROW()-13)/2),0))</f>
        <v/>
      </c>
      <c r="H251" s="853" t="str">
        <f ca="1">IF(ISBLANK(OFFSET('9. METAS'!$L$20,INT((ROW()-13)/2),0)),"",OFFSET('9. METAS'!$L$20,INT((ROW()-13)/2),0))</f>
        <v/>
      </c>
      <c r="I251" s="852"/>
      <c r="J251" s="630" t="e">
        <f ca="1">IF(MOD(ROW()-13,2)=0,IF(ISBLANK(OFFSET(#REF!,INT((ROW()-13)/2),0)),"",OFFSET(#REF!,INT((ROW()-13)/2),0)),IF(ISBLANK(OFFSET('9. METAS'!$U$20,INT((ROW()-14)/2),0)),"",OFFSET('9. METAS'!$U$20,INT((ROW()-14)/2),0)))</f>
        <v>#REF!</v>
      </c>
      <c r="K251" s="631" t="e">
        <f ca="1">IF(MOD(ROW()-13,2)=0,IF(ISBLANK(OFFSET(#REF!,INT((ROW()-13)/2),0)),"",OFFSET(#REF!,INT((ROW()-13)/2),0)),IF(ISBLANK(OFFSET('9. METAS'!$V$20,INT((ROW()-14)/2),0)),"",OFFSET('9. METAS'!$V$20,INT((ROW()-14)/2),0)))</f>
        <v>#REF!</v>
      </c>
      <c r="L251" s="631" t="e">
        <f ca="1">IF(MOD(ROW()-13,2)=0,IF(ISBLANK(OFFSET(#REF!,INT((ROW()-13)/2),0)),"",OFFSET(#REF!,INT((ROW()-13)/2),0)),IF(ISBLANK(OFFSET('9. METAS'!$W$20,INT((ROW()-14)/2),0)),"",OFFSET('9. METAS'!$W$20,INT((ROW()-14)/2),0)))</f>
        <v>#REF!</v>
      </c>
      <c r="M251" s="632" t="e">
        <f ca="1">IF(MOD(ROW()-13,2)=0,IF(ISBLANK(OFFSET(#REF!,INT((ROW()-13)/2),0)),"",OFFSET(#REF!,INT((ROW()-13)/2),0)),IF(ISBLANK(OFFSET('9. METAS'!$X$20,INT((ROW()-14)/2),0)),"",OFFSET('9. METAS'!$X$20,INT((ROW()-14)/2),0)))</f>
        <v>#REF!</v>
      </c>
      <c r="N251" s="684" t="str">
        <f ca="1">IFERROR(J251/J252,"ND")</f>
        <v>ND</v>
      </c>
      <c r="O251" s="688" t="str">
        <f ca="1">IFERROR(((J251)/H251),"ND")</f>
        <v>ND</v>
      </c>
      <c r="P251" s="847"/>
      <c r="Q251" s="83"/>
      <c r="R251" s="83"/>
      <c r="S251" s="83"/>
      <c r="T251" s="83"/>
      <c r="U251" s="83"/>
      <c r="V251" s="83"/>
      <c r="W251" s="83"/>
      <c r="X251" s="83"/>
      <c r="Y251" s="83"/>
      <c r="Z251" s="83"/>
    </row>
    <row r="252" spans="1:26" ht="15.75" customHeight="1">
      <c r="A252" s="83"/>
      <c r="B252" s="83"/>
      <c r="C252" s="642"/>
      <c r="D252" s="644"/>
      <c r="E252" s="644"/>
      <c r="F252" s="644"/>
      <c r="G252" s="647"/>
      <c r="H252" s="649"/>
      <c r="I252" s="651"/>
      <c r="J252" s="630" t="str">
        <f ca="1">IF(MOD(ROW()-13,2)=0,IF(ISBLANK(OFFSET(#REF!,INT((ROW()-13)/2),0)),"",OFFSET(#REF!,INT((ROW()-13)/2),0)),IF(ISBLANK(OFFSET('9. METAS'!$U$20,INT((ROW()-14)/2),0)),"",OFFSET('9. METAS'!$U$20,INT((ROW()-14)/2),0)))</f>
        <v/>
      </c>
      <c r="K252" s="631" t="str">
        <f ca="1">IF(MOD(ROW()-13,2)=0,IF(ISBLANK(OFFSET(#REF!,INT((ROW()-13)/2),0)),"",OFFSET(#REF!,INT((ROW()-13)/2),0)),IF(ISBLANK(OFFSET('9. METAS'!$V$20,INT((ROW()-14)/2),0)),"",OFFSET('9. METAS'!$V$20,INT((ROW()-14)/2),0)))</f>
        <v/>
      </c>
      <c r="L252" s="631" t="str">
        <f ca="1">IF(MOD(ROW()-13,2)=0,IF(ISBLANK(OFFSET(#REF!,INT((ROW()-13)/2),0)),"",OFFSET(#REF!,INT((ROW()-13)/2),0)),IF(ISBLANK(OFFSET('9. METAS'!$W$20,INT((ROW()-14)/2),0)),"",OFFSET('9. METAS'!$W$20,INT((ROW()-14)/2),0)))</f>
        <v/>
      </c>
      <c r="M252" s="632" t="str">
        <f ca="1">IF(MOD(ROW()-13,2)=0,IF(ISBLANK(OFFSET(#REF!,INT((ROW()-13)/2),0)),"",OFFSET(#REF!,INT((ROW()-13)/2),0)),IF(ISBLANK(OFFSET('9. METAS'!$X$20,INT((ROW()-14)/2),0)),"",OFFSET('9. METAS'!$X$20,INT((ROW()-14)/2),0)))</f>
        <v/>
      </c>
      <c r="N252" s="685"/>
      <c r="O252" s="689"/>
      <c r="P252" s="691"/>
      <c r="Q252" s="83"/>
      <c r="R252" s="83"/>
      <c r="S252" s="83"/>
      <c r="T252" s="83"/>
      <c r="U252" s="83"/>
      <c r="V252" s="83"/>
      <c r="W252" s="83"/>
      <c r="X252" s="83"/>
      <c r="Y252" s="83"/>
      <c r="Z252" s="83"/>
    </row>
    <row r="253" spans="1:26" ht="15.75" customHeight="1">
      <c r="A253" s="83"/>
      <c r="B253" s="83"/>
      <c r="C253" s="641" t="str">
        <f ca="1">IF(ISBLANK(OFFSET('5. Pp (3 años)'!$C$46,INT((ROW()-13)/2),0)),"",OFFSET('5. Pp (3 años)'!$C$46,INT((ROW()-13)/2),0))</f>
        <v/>
      </c>
      <c r="D253" s="643" t="str">
        <f ca="1">IF(ISBLANK(OFFSET('5. Pp (3 años)'!$D$46,INT((ROW()-13)/2),0)),"",OFFSET('5. Pp (3 años)'!$D$46,INT((ROW()-13)/2),0))</f>
        <v/>
      </c>
      <c r="E253" s="643" t="str">
        <f ca="1">IF(ISBLANK(OFFSET('5. Pp (3 años)'!$E$46,INT((ROW()-13)/2),0)),"",OFFSET('5. Pp (3 años)'!$E$46,INT((ROW()-13)/2),0))</f>
        <v/>
      </c>
      <c r="F253" s="645" t="str">
        <f ca="1">IF(ISBLANK(OFFSET('5. Pp (3 años)'!$K$46,INT((ROW()-13)/2),0)),"",OFFSET('5. Pp (3 años)'!$K$46,INT((ROW()-13)/2),0))</f>
        <v/>
      </c>
      <c r="G253" s="646" t="str">
        <f ca="1">IF(ISBLANK(OFFSET('5. Pp (3 años)'!$H$46,INT((ROW()-13)/2),0)),"",OFFSET('5. Pp (3 años)'!$H$46,INT((ROW()-13)/2),0))</f>
        <v/>
      </c>
      <c r="H253" s="853" t="str">
        <f ca="1">IF(ISBLANK(OFFSET('9. METAS'!$L$20,INT((ROW()-13)/2),0)),"",OFFSET('9. METAS'!$L$20,INT((ROW()-13)/2),0))</f>
        <v/>
      </c>
      <c r="I253" s="852"/>
      <c r="J253" s="630" t="e">
        <f ca="1">IF(MOD(ROW()-13,2)=0,IF(ISBLANK(OFFSET(#REF!,INT((ROW()-13)/2),0)),"",OFFSET(#REF!,INT((ROW()-13)/2),0)),IF(ISBLANK(OFFSET('9. METAS'!$U$20,INT((ROW()-14)/2),0)),"",OFFSET('9. METAS'!$U$20,INT((ROW()-14)/2),0)))</f>
        <v>#REF!</v>
      </c>
      <c r="K253" s="631" t="e">
        <f ca="1">IF(MOD(ROW()-13,2)=0,IF(ISBLANK(OFFSET(#REF!,INT((ROW()-13)/2),0)),"",OFFSET(#REF!,INT((ROW()-13)/2),0)),IF(ISBLANK(OFFSET('9. METAS'!$V$20,INT((ROW()-14)/2),0)),"",OFFSET('9. METAS'!$V$20,INT((ROW()-14)/2),0)))</f>
        <v>#REF!</v>
      </c>
      <c r="L253" s="631" t="e">
        <f ca="1">IF(MOD(ROW()-13,2)=0,IF(ISBLANK(OFFSET(#REF!,INT((ROW()-13)/2),0)),"",OFFSET(#REF!,INT((ROW()-13)/2),0)),IF(ISBLANK(OFFSET('9. METAS'!$W$20,INT((ROW()-14)/2),0)),"",OFFSET('9. METAS'!$W$20,INT((ROW()-14)/2),0)))</f>
        <v>#REF!</v>
      </c>
      <c r="M253" s="632" t="e">
        <f ca="1">IF(MOD(ROW()-13,2)=0,IF(ISBLANK(OFFSET(#REF!,INT((ROW()-13)/2),0)),"",OFFSET(#REF!,INT((ROW()-13)/2),0)),IF(ISBLANK(OFFSET('9. METAS'!$X$20,INT((ROW()-14)/2),0)),"",OFFSET('9. METAS'!$X$20,INT((ROW()-14)/2),0)))</f>
        <v>#REF!</v>
      </c>
      <c r="N253" s="684" t="str">
        <f ca="1">IFERROR(J253/J254,"ND")</f>
        <v>ND</v>
      </c>
      <c r="O253" s="688" t="str">
        <f ca="1">IFERROR(((J253)/H253),"ND")</f>
        <v>ND</v>
      </c>
      <c r="P253" s="847"/>
      <c r="Q253" s="83"/>
      <c r="R253" s="83"/>
      <c r="S253" s="83"/>
      <c r="T253" s="83"/>
      <c r="U253" s="83"/>
      <c r="V253" s="83"/>
      <c r="W253" s="83"/>
      <c r="X253" s="83"/>
      <c r="Y253" s="83"/>
      <c r="Z253" s="83"/>
    </row>
    <row r="254" spans="1:26" ht="15.75" customHeight="1">
      <c r="A254" s="83"/>
      <c r="B254" s="83"/>
      <c r="C254" s="642"/>
      <c r="D254" s="644"/>
      <c r="E254" s="644"/>
      <c r="F254" s="644"/>
      <c r="G254" s="647"/>
      <c r="H254" s="649"/>
      <c r="I254" s="651"/>
      <c r="J254" s="630" t="str">
        <f ca="1">IF(MOD(ROW()-13,2)=0,IF(ISBLANK(OFFSET(#REF!,INT((ROW()-13)/2),0)),"",OFFSET(#REF!,INT((ROW()-13)/2),0)),IF(ISBLANK(OFFSET('9. METAS'!$U$20,INT((ROW()-14)/2),0)),"",OFFSET('9. METAS'!$U$20,INT((ROW()-14)/2),0)))</f>
        <v/>
      </c>
      <c r="K254" s="631" t="str">
        <f ca="1">IF(MOD(ROW()-13,2)=0,IF(ISBLANK(OFFSET(#REF!,INT((ROW()-13)/2),0)),"",OFFSET(#REF!,INT((ROW()-13)/2),0)),IF(ISBLANK(OFFSET('9. METAS'!$V$20,INT((ROW()-14)/2),0)),"",OFFSET('9. METAS'!$V$20,INT((ROW()-14)/2),0)))</f>
        <v/>
      </c>
      <c r="L254" s="631" t="str">
        <f ca="1">IF(MOD(ROW()-13,2)=0,IF(ISBLANK(OFFSET(#REF!,INT((ROW()-13)/2),0)),"",OFFSET(#REF!,INT((ROW()-13)/2),0)),IF(ISBLANK(OFFSET('9. METAS'!$W$20,INT((ROW()-14)/2),0)),"",OFFSET('9. METAS'!$W$20,INT((ROW()-14)/2),0)))</f>
        <v/>
      </c>
      <c r="M254" s="632" t="str">
        <f ca="1">IF(MOD(ROW()-13,2)=0,IF(ISBLANK(OFFSET(#REF!,INT((ROW()-13)/2),0)),"",OFFSET(#REF!,INT((ROW()-13)/2),0)),IF(ISBLANK(OFFSET('9. METAS'!$X$20,INT((ROW()-14)/2),0)),"",OFFSET('9. METAS'!$X$20,INT((ROW()-14)/2),0)))</f>
        <v/>
      </c>
      <c r="N254" s="685"/>
      <c r="O254" s="689"/>
      <c r="P254" s="691"/>
      <c r="Q254" s="83"/>
      <c r="R254" s="83"/>
      <c r="S254" s="83"/>
      <c r="T254" s="83"/>
      <c r="U254" s="83"/>
      <c r="V254" s="83"/>
      <c r="W254" s="83"/>
      <c r="X254" s="83"/>
      <c r="Y254" s="83"/>
      <c r="Z254" s="83"/>
    </row>
    <row r="255" spans="1:26" ht="15.75" customHeight="1">
      <c r="A255" s="83"/>
      <c r="B255" s="83"/>
      <c r="C255" s="641" t="str">
        <f ca="1">IF(ISBLANK(OFFSET('5. Pp (3 años)'!$C$46,INT((ROW()-13)/2),0)),"",OFFSET('5. Pp (3 años)'!$C$46,INT((ROW()-13)/2),0))</f>
        <v/>
      </c>
      <c r="D255" s="643" t="str">
        <f ca="1">IF(ISBLANK(OFFSET('5. Pp (3 años)'!$D$46,INT((ROW()-13)/2),0)),"",OFFSET('5. Pp (3 años)'!$D$46,INT((ROW()-13)/2),0))</f>
        <v/>
      </c>
      <c r="E255" s="643" t="str">
        <f ca="1">IF(ISBLANK(OFFSET('5. Pp (3 años)'!$E$46,INT((ROW()-13)/2),0)),"",OFFSET('5. Pp (3 años)'!$E$46,INT((ROW()-13)/2),0))</f>
        <v/>
      </c>
      <c r="F255" s="645" t="str">
        <f ca="1">IF(ISBLANK(OFFSET('5. Pp (3 años)'!$K$46,INT((ROW()-13)/2),0)),"",OFFSET('5. Pp (3 años)'!$K$46,INT((ROW()-13)/2),0))</f>
        <v/>
      </c>
      <c r="G255" s="646" t="str">
        <f ca="1">IF(ISBLANK(OFFSET('5. Pp (3 años)'!$H$46,INT((ROW()-13)/2),0)),"",OFFSET('5. Pp (3 años)'!$H$46,INT((ROW()-13)/2),0))</f>
        <v/>
      </c>
      <c r="H255" s="853" t="str">
        <f ca="1">IF(ISBLANK(OFFSET('9. METAS'!$L$20,INT((ROW()-13)/2),0)),"",OFFSET('9. METAS'!$L$20,INT((ROW()-13)/2),0))</f>
        <v/>
      </c>
      <c r="I255" s="852"/>
      <c r="J255" s="630" t="e">
        <f ca="1">IF(MOD(ROW()-13,2)=0,IF(ISBLANK(OFFSET(#REF!,INT((ROW()-13)/2),0)),"",OFFSET(#REF!,INT((ROW()-13)/2),0)),IF(ISBLANK(OFFSET('9. METAS'!$U$20,INT((ROW()-14)/2),0)),"",OFFSET('9. METAS'!$U$20,INT((ROW()-14)/2),0)))</f>
        <v>#REF!</v>
      </c>
      <c r="K255" s="631" t="e">
        <f ca="1">IF(MOD(ROW()-13,2)=0,IF(ISBLANK(OFFSET(#REF!,INT((ROW()-13)/2),0)),"",OFFSET(#REF!,INT((ROW()-13)/2),0)),IF(ISBLANK(OFFSET('9. METAS'!$V$20,INT((ROW()-14)/2),0)),"",OFFSET('9. METAS'!$V$20,INT((ROW()-14)/2),0)))</f>
        <v>#REF!</v>
      </c>
      <c r="L255" s="631" t="e">
        <f ca="1">IF(MOD(ROW()-13,2)=0,IF(ISBLANK(OFFSET(#REF!,INT((ROW()-13)/2),0)),"",OFFSET(#REF!,INT((ROW()-13)/2),0)),IF(ISBLANK(OFFSET('9. METAS'!$W$20,INT((ROW()-14)/2),0)),"",OFFSET('9. METAS'!$W$20,INT((ROW()-14)/2),0)))</f>
        <v>#REF!</v>
      </c>
      <c r="M255" s="632" t="e">
        <f ca="1">IF(MOD(ROW()-13,2)=0,IF(ISBLANK(OFFSET(#REF!,INT((ROW()-13)/2),0)),"",OFFSET(#REF!,INT((ROW()-13)/2),0)),IF(ISBLANK(OFFSET('9. METAS'!$X$20,INT((ROW()-14)/2),0)),"",OFFSET('9. METAS'!$X$20,INT((ROW()-14)/2),0)))</f>
        <v>#REF!</v>
      </c>
      <c r="N255" s="684" t="str">
        <f ca="1">IFERROR(J255/J256,"ND")</f>
        <v>ND</v>
      </c>
      <c r="O255" s="688" t="str">
        <f ca="1">IFERROR(((J255)/H255),"ND")</f>
        <v>ND</v>
      </c>
      <c r="P255" s="847"/>
      <c r="Q255" s="83"/>
      <c r="R255" s="83"/>
      <c r="S255" s="83"/>
      <c r="T255" s="83"/>
      <c r="U255" s="83"/>
      <c r="V255" s="83"/>
      <c r="W255" s="83"/>
      <c r="X255" s="83"/>
      <c r="Y255" s="83"/>
      <c r="Z255" s="83"/>
    </row>
    <row r="256" spans="1:26" ht="15.75" customHeight="1">
      <c r="A256" s="83"/>
      <c r="B256" s="83"/>
      <c r="C256" s="642"/>
      <c r="D256" s="644"/>
      <c r="E256" s="644"/>
      <c r="F256" s="644"/>
      <c r="G256" s="647"/>
      <c r="H256" s="649"/>
      <c r="I256" s="651"/>
      <c r="J256" s="630" t="str">
        <f ca="1">IF(MOD(ROW()-13,2)=0,IF(ISBLANK(OFFSET(#REF!,INT((ROW()-13)/2),0)),"",OFFSET(#REF!,INT((ROW()-13)/2),0)),IF(ISBLANK(OFFSET('9. METAS'!$U$20,INT((ROW()-14)/2),0)),"",OFFSET('9. METAS'!$U$20,INT((ROW()-14)/2),0)))</f>
        <v/>
      </c>
      <c r="K256" s="631" t="str">
        <f ca="1">IF(MOD(ROW()-13,2)=0,IF(ISBLANK(OFFSET(#REF!,INT((ROW()-13)/2),0)),"",OFFSET(#REF!,INT((ROW()-13)/2),0)),IF(ISBLANK(OFFSET('9. METAS'!$V$20,INT((ROW()-14)/2),0)),"",OFFSET('9. METAS'!$V$20,INT((ROW()-14)/2),0)))</f>
        <v/>
      </c>
      <c r="L256" s="631" t="str">
        <f ca="1">IF(MOD(ROW()-13,2)=0,IF(ISBLANK(OFFSET(#REF!,INT((ROW()-13)/2),0)),"",OFFSET(#REF!,INT((ROW()-13)/2),0)),IF(ISBLANK(OFFSET('9. METAS'!$W$20,INT((ROW()-14)/2),0)),"",OFFSET('9. METAS'!$W$20,INT((ROW()-14)/2),0)))</f>
        <v/>
      </c>
      <c r="M256" s="632" t="str">
        <f ca="1">IF(MOD(ROW()-13,2)=0,IF(ISBLANK(OFFSET(#REF!,INT((ROW()-13)/2),0)),"",OFFSET(#REF!,INT((ROW()-13)/2),0)),IF(ISBLANK(OFFSET('9. METAS'!$X$20,INT((ROW()-14)/2),0)),"",OFFSET('9. METAS'!$X$20,INT((ROW()-14)/2),0)))</f>
        <v/>
      </c>
      <c r="N256" s="685"/>
      <c r="O256" s="689"/>
      <c r="P256" s="691"/>
      <c r="Q256" s="83"/>
      <c r="R256" s="83"/>
      <c r="S256" s="83"/>
      <c r="T256" s="83"/>
      <c r="U256" s="83"/>
      <c r="V256" s="83"/>
      <c r="W256" s="83"/>
      <c r="X256" s="83"/>
      <c r="Y256" s="83"/>
      <c r="Z256" s="83"/>
    </row>
    <row r="257" spans="1:26" ht="15.75" customHeight="1">
      <c r="A257" s="83"/>
      <c r="B257" s="83"/>
      <c r="C257" s="641" t="str">
        <f ca="1">IF(ISBLANK(OFFSET('5. Pp (3 años)'!$C$46,INT((ROW()-13)/2),0)),"",OFFSET('5. Pp (3 años)'!$C$46,INT((ROW()-13)/2),0))</f>
        <v/>
      </c>
      <c r="D257" s="643" t="str">
        <f ca="1">IF(ISBLANK(OFFSET('5. Pp (3 años)'!$D$46,INT((ROW()-13)/2),0)),"",OFFSET('5. Pp (3 años)'!$D$46,INT((ROW()-13)/2),0))</f>
        <v/>
      </c>
      <c r="E257" s="643" t="str">
        <f ca="1">IF(ISBLANK(OFFSET('5. Pp (3 años)'!$E$46,INT((ROW()-13)/2),0)),"",OFFSET('5. Pp (3 años)'!$E$46,INT((ROW()-13)/2),0))</f>
        <v/>
      </c>
      <c r="F257" s="645" t="str">
        <f ca="1">IF(ISBLANK(OFFSET('5. Pp (3 años)'!$K$46,INT((ROW()-13)/2),0)),"",OFFSET('5. Pp (3 años)'!$K$46,INT((ROW()-13)/2),0))</f>
        <v/>
      </c>
      <c r="G257" s="646" t="str">
        <f ca="1">IF(ISBLANK(OFFSET('5. Pp (3 años)'!$H$46,INT((ROW()-13)/2),0)),"",OFFSET('5. Pp (3 años)'!$H$46,INT((ROW()-13)/2),0))</f>
        <v/>
      </c>
      <c r="H257" s="853" t="str">
        <f ca="1">IF(ISBLANK(OFFSET('9. METAS'!$L$20,INT((ROW()-13)/2),0)),"",OFFSET('9. METAS'!$L$20,INT((ROW()-13)/2),0))</f>
        <v/>
      </c>
      <c r="I257" s="852"/>
      <c r="J257" s="630" t="e">
        <f ca="1">IF(MOD(ROW()-13,2)=0,IF(ISBLANK(OFFSET(#REF!,INT((ROW()-13)/2),0)),"",OFFSET(#REF!,INT((ROW()-13)/2),0)),IF(ISBLANK(OFFSET('9. METAS'!$U$20,INT((ROW()-14)/2),0)),"",OFFSET('9. METAS'!$U$20,INT((ROW()-14)/2),0)))</f>
        <v>#REF!</v>
      </c>
      <c r="K257" s="631" t="e">
        <f ca="1">IF(MOD(ROW()-13,2)=0,IF(ISBLANK(OFFSET(#REF!,INT((ROW()-13)/2),0)),"",OFFSET(#REF!,INT((ROW()-13)/2),0)),IF(ISBLANK(OFFSET('9. METAS'!$V$20,INT((ROW()-14)/2),0)),"",OFFSET('9. METAS'!$V$20,INT((ROW()-14)/2),0)))</f>
        <v>#REF!</v>
      </c>
      <c r="L257" s="631" t="e">
        <f ca="1">IF(MOD(ROW()-13,2)=0,IF(ISBLANK(OFFSET(#REF!,INT((ROW()-13)/2),0)),"",OFFSET(#REF!,INT((ROW()-13)/2),0)),IF(ISBLANK(OFFSET('9. METAS'!$W$20,INT((ROW()-14)/2),0)),"",OFFSET('9. METAS'!$W$20,INT((ROW()-14)/2),0)))</f>
        <v>#REF!</v>
      </c>
      <c r="M257" s="632" t="e">
        <f ca="1">IF(MOD(ROW()-13,2)=0,IF(ISBLANK(OFFSET(#REF!,INT((ROW()-13)/2),0)),"",OFFSET(#REF!,INT((ROW()-13)/2),0)),IF(ISBLANK(OFFSET('9. METAS'!$X$20,INT((ROW()-14)/2),0)),"",OFFSET('9. METAS'!$X$20,INT((ROW()-14)/2),0)))</f>
        <v>#REF!</v>
      </c>
      <c r="N257" s="684" t="str">
        <f ca="1">IFERROR(J257/J258,"ND")</f>
        <v>ND</v>
      </c>
      <c r="O257" s="688" t="str">
        <f ca="1">IFERROR(((J257)/H257),"ND")</f>
        <v>ND</v>
      </c>
      <c r="P257" s="847"/>
      <c r="Q257" s="83"/>
      <c r="R257" s="83"/>
      <c r="S257" s="83"/>
      <c r="T257" s="83"/>
      <c r="U257" s="83"/>
      <c r="V257" s="83"/>
      <c r="W257" s="83"/>
      <c r="X257" s="83"/>
      <c r="Y257" s="83"/>
      <c r="Z257" s="83"/>
    </row>
    <row r="258" spans="1:26" ht="15.75" customHeight="1">
      <c r="A258" s="83"/>
      <c r="B258" s="83"/>
      <c r="C258" s="642"/>
      <c r="D258" s="644"/>
      <c r="E258" s="644"/>
      <c r="F258" s="644"/>
      <c r="G258" s="647"/>
      <c r="H258" s="649"/>
      <c r="I258" s="651"/>
      <c r="J258" s="630" t="str">
        <f ca="1">IF(MOD(ROW()-13,2)=0,IF(ISBLANK(OFFSET(#REF!,INT((ROW()-13)/2),0)),"",OFFSET(#REF!,INT((ROW()-13)/2),0)),IF(ISBLANK(OFFSET('9. METAS'!$U$20,INT((ROW()-14)/2),0)),"",OFFSET('9. METAS'!$U$20,INT((ROW()-14)/2),0)))</f>
        <v/>
      </c>
      <c r="K258" s="631" t="str">
        <f ca="1">IF(MOD(ROW()-13,2)=0,IF(ISBLANK(OFFSET(#REF!,INT((ROW()-13)/2),0)),"",OFFSET(#REF!,INT((ROW()-13)/2),0)),IF(ISBLANK(OFFSET('9. METAS'!$V$20,INT((ROW()-14)/2),0)),"",OFFSET('9. METAS'!$V$20,INT((ROW()-14)/2),0)))</f>
        <v/>
      </c>
      <c r="L258" s="631" t="str">
        <f ca="1">IF(MOD(ROW()-13,2)=0,IF(ISBLANK(OFFSET(#REF!,INT((ROW()-13)/2),0)),"",OFFSET(#REF!,INT((ROW()-13)/2),0)),IF(ISBLANK(OFFSET('9. METAS'!$W$20,INT((ROW()-14)/2),0)),"",OFFSET('9. METAS'!$W$20,INT((ROW()-14)/2),0)))</f>
        <v/>
      </c>
      <c r="M258" s="632" t="str">
        <f ca="1">IF(MOD(ROW()-13,2)=0,IF(ISBLANK(OFFSET(#REF!,INT((ROW()-13)/2),0)),"",OFFSET(#REF!,INT((ROW()-13)/2),0)),IF(ISBLANK(OFFSET('9. METAS'!$X$20,INT((ROW()-14)/2),0)),"",OFFSET('9. METAS'!$X$20,INT((ROW()-14)/2),0)))</f>
        <v/>
      </c>
      <c r="N258" s="685"/>
      <c r="O258" s="689"/>
      <c r="P258" s="691"/>
      <c r="Q258" s="83"/>
      <c r="R258" s="83"/>
      <c r="S258" s="83"/>
      <c r="T258" s="83"/>
      <c r="U258" s="83"/>
      <c r="V258" s="83"/>
      <c r="W258" s="83"/>
      <c r="X258" s="83"/>
      <c r="Y258" s="83"/>
      <c r="Z258" s="83"/>
    </row>
    <row r="259" spans="1:26" ht="15.75" customHeight="1">
      <c r="A259" s="83"/>
      <c r="B259" s="83"/>
      <c r="C259" s="641" t="str">
        <f ca="1">IF(ISBLANK(OFFSET('5. Pp (3 años)'!$C$46,INT((ROW()-13)/2),0)),"",OFFSET('5. Pp (3 años)'!$C$46,INT((ROW()-13)/2),0))</f>
        <v/>
      </c>
      <c r="D259" s="643" t="str">
        <f ca="1">IF(ISBLANK(OFFSET('5. Pp (3 años)'!$D$46,INT((ROW()-13)/2),0)),"",OFFSET('5. Pp (3 años)'!$D$46,INT((ROW()-13)/2),0))</f>
        <v/>
      </c>
      <c r="E259" s="643" t="str">
        <f ca="1">IF(ISBLANK(OFFSET('5. Pp (3 años)'!$E$46,INT((ROW()-13)/2),0)),"",OFFSET('5. Pp (3 años)'!$E$46,INT((ROW()-13)/2),0))</f>
        <v/>
      </c>
      <c r="F259" s="645" t="str">
        <f ca="1">IF(ISBLANK(OFFSET('5. Pp (3 años)'!$K$46,INT((ROW()-13)/2),0)),"",OFFSET('5. Pp (3 años)'!$K$46,INT((ROW()-13)/2),0))</f>
        <v/>
      </c>
      <c r="G259" s="646" t="str">
        <f ca="1">IF(ISBLANK(OFFSET('5. Pp (3 años)'!$H$46,INT((ROW()-13)/2),0)),"",OFFSET('5. Pp (3 años)'!$H$46,INT((ROW()-13)/2),0))</f>
        <v/>
      </c>
      <c r="H259" s="853" t="str">
        <f ca="1">IF(ISBLANK(OFFSET('9. METAS'!$L$20,INT((ROW()-13)/2),0)),"",OFFSET('9. METAS'!$L$20,INT((ROW()-13)/2),0))</f>
        <v/>
      </c>
      <c r="I259" s="852"/>
      <c r="J259" s="630" t="e">
        <f ca="1">IF(MOD(ROW()-13,2)=0,IF(ISBLANK(OFFSET(#REF!,INT((ROW()-13)/2),0)),"",OFFSET(#REF!,INT((ROW()-13)/2),0)),IF(ISBLANK(OFFSET('9. METAS'!$U$20,INT((ROW()-14)/2),0)),"",OFFSET('9. METAS'!$U$20,INT((ROW()-14)/2),0)))</f>
        <v>#REF!</v>
      </c>
      <c r="K259" s="631" t="e">
        <f ca="1">IF(MOD(ROW()-13,2)=0,IF(ISBLANK(OFFSET(#REF!,INT((ROW()-13)/2),0)),"",OFFSET(#REF!,INT((ROW()-13)/2),0)),IF(ISBLANK(OFFSET('9. METAS'!$V$20,INT((ROW()-14)/2),0)),"",OFFSET('9. METAS'!$V$20,INT((ROW()-14)/2),0)))</f>
        <v>#REF!</v>
      </c>
      <c r="L259" s="631" t="e">
        <f ca="1">IF(MOD(ROW()-13,2)=0,IF(ISBLANK(OFFSET(#REF!,INT((ROW()-13)/2),0)),"",OFFSET(#REF!,INT((ROW()-13)/2),0)),IF(ISBLANK(OFFSET('9. METAS'!$W$20,INT((ROW()-14)/2),0)),"",OFFSET('9. METAS'!$W$20,INT((ROW()-14)/2),0)))</f>
        <v>#REF!</v>
      </c>
      <c r="M259" s="632" t="e">
        <f ca="1">IF(MOD(ROW()-13,2)=0,IF(ISBLANK(OFFSET(#REF!,INT((ROW()-13)/2),0)),"",OFFSET(#REF!,INT((ROW()-13)/2),0)),IF(ISBLANK(OFFSET('9. METAS'!$X$20,INT((ROW()-14)/2),0)),"",OFFSET('9. METAS'!$X$20,INT((ROW()-14)/2),0)))</f>
        <v>#REF!</v>
      </c>
      <c r="N259" s="684" t="str">
        <f ca="1">IFERROR(J259/J260,"ND")</f>
        <v>ND</v>
      </c>
      <c r="O259" s="688" t="str">
        <f ca="1">IFERROR(((J259)/H259),"ND")</f>
        <v>ND</v>
      </c>
      <c r="P259" s="847"/>
      <c r="Q259" s="83"/>
      <c r="R259" s="83"/>
      <c r="S259" s="83"/>
      <c r="T259" s="83"/>
      <c r="U259" s="83"/>
      <c r="V259" s="83"/>
      <c r="W259" s="83"/>
      <c r="X259" s="83"/>
      <c r="Y259" s="83"/>
      <c r="Z259" s="83"/>
    </row>
    <row r="260" spans="1:26" ht="15.75" customHeight="1">
      <c r="A260" s="83"/>
      <c r="B260" s="83"/>
      <c r="C260" s="642"/>
      <c r="D260" s="644"/>
      <c r="E260" s="644"/>
      <c r="F260" s="644"/>
      <c r="G260" s="647"/>
      <c r="H260" s="649"/>
      <c r="I260" s="651"/>
      <c r="J260" s="630" t="str">
        <f ca="1">IF(MOD(ROW()-13,2)=0,IF(ISBLANK(OFFSET(#REF!,INT((ROW()-13)/2),0)),"",OFFSET(#REF!,INT((ROW()-13)/2),0)),IF(ISBLANK(OFFSET('9. METAS'!$U$20,INT((ROW()-14)/2),0)),"",OFFSET('9. METAS'!$U$20,INT((ROW()-14)/2),0)))</f>
        <v/>
      </c>
      <c r="K260" s="631" t="str">
        <f ca="1">IF(MOD(ROW()-13,2)=0,IF(ISBLANK(OFFSET(#REF!,INT((ROW()-13)/2),0)),"",OFFSET(#REF!,INT((ROW()-13)/2),0)),IF(ISBLANK(OFFSET('9. METAS'!$V$20,INT((ROW()-14)/2),0)),"",OFFSET('9. METAS'!$V$20,INT((ROW()-14)/2),0)))</f>
        <v/>
      </c>
      <c r="L260" s="631" t="str">
        <f ca="1">IF(MOD(ROW()-13,2)=0,IF(ISBLANK(OFFSET(#REF!,INT((ROW()-13)/2),0)),"",OFFSET(#REF!,INT((ROW()-13)/2),0)),IF(ISBLANK(OFFSET('9. METAS'!$W$20,INT((ROW()-14)/2),0)),"",OFFSET('9. METAS'!$W$20,INT((ROW()-14)/2),0)))</f>
        <v/>
      </c>
      <c r="M260" s="632" t="str">
        <f ca="1">IF(MOD(ROW()-13,2)=0,IF(ISBLANK(OFFSET(#REF!,INT((ROW()-13)/2),0)),"",OFFSET(#REF!,INT((ROW()-13)/2),0)),IF(ISBLANK(OFFSET('9. METAS'!$X$20,INT((ROW()-14)/2),0)),"",OFFSET('9. METAS'!$X$20,INT((ROW()-14)/2),0)))</f>
        <v/>
      </c>
      <c r="N260" s="685"/>
      <c r="O260" s="689"/>
      <c r="P260" s="691"/>
      <c r="Q260" s="83"/>
      <c r="R260" s="83"/>
      <c r="S260" s="83"/>
      <c r="T260" s="83"/>
      <c r="U260" s="83"/>
      <c r="V260" s="83"/>
      <c r="W260" s="83"/>
      <c r="X260" s="83"/>
      <c r="Y260" s="83"/>
      <c r="Z260" s="83"/>
    </row>
    <row r="261" spans="1:26" ht="15.75" customHeight="1">
      <c r="A261" s="83"/>
      <c r="B261" s="83"/>
      <c r="C261" s="641" t="str">
        <f ca="1">IF(ISBLANK(OFFSET('5. Pp (3 años)'!$C$46,INT((ROW()-13)/2),0)),"",OFFSET('5. Pp (3 años)'!$C$46,INT((ROW()-13)/2),0))</f>
        <v/>
      </c>
      <c r="D261" s="643" t="str">
        <f ca="1">IF(ISBLANK(OFFSET('5. Pp (3 años)'!$D$46,INT((ROW()-13)/2),0)),"",OFFSET('5. Pp (3 años)'!$D$46,INT((ROW()-13)/2),0))</f>
        <v/>
      </c>
      <c r="E261" s="643" t="str">
        <f ca="1">IF(ISBLANK(OFFSET('5. Pp (3 años)'!$E$46,INT((ROW()-13)/2),0)),"",OFFSET('5. Pp (3 años)'!$E$46,INT((ROW()-13)/2),0))</f>
        <v/>
      </c>
      <c r="F261" s="645" t="str">
        <f ca="1">IF(ISBLANK(OFFSET('5. Pp (3 años)'!$K$46,INT((ROW()-13)/2),0)),"",OFFSET('5. Pp (3 años)'!$K$46,INT((ROW()-13)/2),0))</f>
        <v/>
      </c>
      <c r="G261" s="646" t="str">
        <f ca="1">IF(ISBLANK(OFFSET('5. Pp (3 años)'!$H$46,INT((ROW()-13)/2),0)),"",OFFSET('5. Pp (3 años)'!$H$46,INT((ROW()-13)/2),0))</f>
        <v/>
      </c>
      <c r="H261" s="853" t="str">
        <f ca="1">IF(ISBLANK(OFFSET('9. METAS'!$L$20,INT((ROW()-13)/2),0)),"",OFFSET('9. METAS'!$L$20,INT((ROW()-13)/2),0))</f>
        <v/>
      </c>
      <c r="I261" s="852"/>
      <c r="J261" s="630" t="e">
        <f ca="1">IF(MOD(ROW()-13,2)=0,IF(ISBLANK(OFFSET(#REF!,INT((ROW()-13)/2),0)),"",OFFSET(#REF!,INT((ROW()-13)/2),0)),IF(ISBLANK(OFFSET('9. METAS'!$U$20,INT((ROW()-14)/2),0)),"",OFFSET('9. METAS'!$U$20,INT((ROW()-14)/2),0)))</f>
        <v>#REF!</v>
      </c>
      <c r="K261" s="631" t="e">
        <f ca="1">IF(MOD(ROW()-13,2)=0,IF(ISBLANK(OFFSET(#REF!,INT((ROW()-13)/2),0)),"",OFFSET(#REF!,INT((ROW()-13)/2),0)),IF(ISBLANK(OFFSET('9. METAS'!$V$20,INT((ROW()-14)/2),0)),"",OFFSET('9. METAS'!$V$20,INT((ROW()-14)/2),0)))</f>
        <v>#REF!</v>
      </c>
      <c r="L261" s="631" t="e">
        <f ca="1">IF(MOD(ROW()-13,2)=0,IF(ISBLANK(OFFSET(#REF!,INT((ROW()-13)/2),0)),"",OFFSET(#REF!,INT((ROW()-13)/2),0)),IF(ISBLANK(OFFSET('9. METAS'!$W$20,INT((ROW()-14)/2),0)),"",OFFSET('9. METAS'!$W$20,INT((ROW()-14)/2),0)))</f>
        <v>#REF!</v>
      </c>
      <c r="M261" s="632" t="e">
        <f ca="1">IF(MOD(ROW()-13,2)=0,IF(ISBLANK(OFFSET(#REF!,INT((ROW()-13)/2),0)),"",OFFSET(#REF!,INT((ROW()-13)/2),0)),IF(ISBLANK(OFFSET('9. METAS'!$X$20,INT((ROW()-14)/2),0)),"",OFFSET('9. METAS'!$X$20,INT((ROW()-14)/2),0)))</f>
        <v>#REF!</v>
      </c>
      <c r="N261" s="684" t="str">
        <f ca="1">IFERROR(J261/J262,"ND")</f>
        <v>ND</v>
      </c>
      <c r="O261" s="688" t="str">
        <f ca="1">IFERROR(((J261)/H261),"ND")</f>
        <v>ND</v>
      </c>
      <c r="P261" s="847"/>
      <c r="Q261" s="83"/>
      <c r="R261" s="83"/>
      <c r="S261" s="83"/>
      <c r="T261" s="83"/>
      <c r="U261" s="83"/>
      <c r="V261" s="83"/>
      <c r="W261" s="83"/>
      <c r="X261" s="83"/>
      <c r="Y261" s="83"/>
      <c r="Z261" s="83"/>
    </row>
    <row r="262" spans="1:26" ht="15.75" customHeight="1">
      <c r="A262" s="83"/>
      <c r="B262" s="83"/>
      <c r="C262" s="642"/>
      <c r="D262" s="644"/>
      <c r="E262" s="644"/>
      <c r="F262" s="644"/>
      <c r="G262" s="647"/>
      <c r="H262" s="649"/>
      <c r="I262" s="651"/>
      <c r="J262" s="630" t="str">
        <f ca="1">IF(MOD(ROW()-13,2)=0,IF(ISBLANK(OFFSET(#REF!,INT((ROW()-13)/2),0)),"",OFFSET(#REF!,INT((ROW()-13)/2),0)),IF(ISBLANK(OFFSET('9. METAS'!$U$20,INT((ROW()-14)/2),0)),"",OFFSET('9. METAS'!$U$20,INT((ROW()-14)/2),0)))</f>
        <v/>
      </c>
      <c r="K262" s="631" t="str">
        <f ca="1">IF(MOD(ROW()-13,2)=0,IF(ISBLANK(OFFSET(#REF!,INT((ROW()-13)/2),0)),"",OFFSET(#REF!,INT((ROW()-13)/2),0)),IF(ISBLANK(OFFSET('9. METAS'!$V$20,INT((ROW()-14)/2),0)),"",OFFSET('9. METAS'!$V$20,INT((ROW()-14)/2),0)))</f>
        <v/>
      </c>
      <c r="L262" s="631" t="str">
        <f ca="1">IF(MOD(ROW()-13,2)=0,IF(ISBLANK(OFFSET(#REF!,INT((ROW()-13)/2),0)),"",OFFSET(#REF!,INT((ROW()-13)/2),0)),IF(ISBLANK(OFFSET('9. METAS'!$W$20,INT((ROW()-14)/2),0)),"",OFFSET('9. METAS'!$W$20,INT((ROW()-14)/2),0)))</f>
        <v/>
      </c>
      <c r="M262" s="632" t="str">
        <f ca="1">IF(MOD(ROW()-13,2)=0,IF(ISBLANK(OFFSET(#REF!,INT((ROW()-13)/2),0)),"",OFFSET(#REF!,INT((ROW()-13)/2),0)),IF(ISBLANK(OFFSET('9. METAS'!$X$20,INT((ROW()-14)/2),0)),"",OFFSET('9. METAS'!$X$20,INT((ROW()-14)/2),0)))</f>
        <v/>
      </c>
      <c r="N262" s="685"/>
      <c r="O262" s="689"/>
      <c r="P262" s="691"/>
      <c r="Q262" s="83"/>
      <c r="R262" s="83"/>
      <c r="S262" s="83"/>
      <c r="T262" s="83"/>
      <c r="U262" s="83"/>
      <c r="V262" s="83"/>
      <c r="W262" s="83"/>
      <c r="X262" s="83"/>
      <c r="Y262" s="83"/>
      <c r="Z262" s="83"/>
    </row>
    <row r="263" spans="1:26" ht="15.75" customHeight="1">
      <c r="A263" s="83"/>
      <c r="B263" s="83"/>
      <c r="C263" s="641" t="str">
        <f ca="1">IF(ISBLANK(OFFSET('5. Pp (3 años)'!$C$46,INT((ROW()-13)/2),0)),"",OFFSET('5. Pp (3 años)'!$C$46,INT((ROW()-13)/2),0))</f>
        <v/>
      </c>
      <c r="D263" s="643" t="str">
        <f ca="1">IF(ISBLANK(OFFSET('5. Pp (3 años)'!$D$46,INT((ROW()-13)/2),0)),"",OFFSET('5. Pp (3 años)'!$D$46,INT((ROW()-13)/2),0))</f>
        <v/>
      </c>
      <c r="E263" s="643" t="str">
        <f ca="1">IF(ISBLANK(OFFSET('5. Pp (3 años)'!$E$46,INT((ROW()-13)/2),0)),"",OFFSET('5. Pp (3 años)'!$E$46,INT((ROW()-13)/2),0))</f>
        <v/>
      </c>
      <c r="F263" s="645" t="str">
        <f ca="1">IF(ISBLANK(OFFSET('5. Pp (3 años)'!$K$46,INT((ROW()-13)/2),0)),"",OFFSET('5. Pp (3 años)'!$K$46,INT((ROW()-13)/2),0))</f>
        <v/>
      </c>
      <c r="G263" s="646" t="str">
        <f ca="1">IF(ISBLANK(OFFSET('5. Pp (3 años)'!$H$46,INT((ROW()-13)/2),0)),"",OFFSET('5. Pp (3 años)'!$H$46,INT((ROW()-13)/2),0))</f>
        <v/>
      </c>
      <c r="H263" s="853" t="str">
        <f ca="1">IF(ISBLANK(OFFSET('9. METAS'!$L$20,INT((ROW()-13)/2),0)),"",OFFSET('9. METAS'!$L$20,INT((ROW()-13)/2),0))</f>
        <v/>
      </c>
      <c r="I263" s="852"/>
      <c r="J263" s="630" t="e">
        <f ca="1">IF(MOD(ROW()-13,2)=0,IF(ISBLANK(OFFSET(#REF!,INT((ROW()-13)/2),0)),"",OFFSET(#REF!,INT((ROW()-13)/2),0)),IF(ISBLANK(OFFSET('9. METAS'!$U$20,INT((ROW()-14)/2),0)),"",OFFSET('9. METAS'!$U$20,INT((ROW()-14)/2),0)))</f>
        <v>#REF!</v>
      </c>
      <c r="K263" s="631" t="e">
        <f ca="1">IF(MOD(ROW()-13,2)=0,IF(ISBLANK(OFFSET(#REF!,INT((ROW()-13)/2),0)),"",OFFSET(#REF!,INT((ROW()-13)/2),0)),IF(ISBLANK(OFFSET('9. METAS'!$V$20,INT((ROW()-14)/2),0)),"",OFFSET('9. METAS'!$V$20,INT((ROW()-14)/2),0)))</f>
        <v>#REF!</v>
      </c>
      <c r="L263" s="631" t="e">
        <f ca="1">IF(MOD(ROW()-13,2)=0,IF(ISBLANK(OFFSET(#REF!,INT((ROW()-13)/2),0)),"",OFFSET(#REF!,INT((ROW()-13)/2),0)),IF(ISBLANK(OFFSET('9. METAS'!$W$20,INT((ROW()-14)/2),0)),"",OFFSET('9. METAS'!$W$20,INT((ROW()-14)/2),0)))</f>
        <v>#REF!</v>
      </c>
      <c r="M263" s="632" t="e">
        <f ca="1">IF(MOD(ROW()-13,2)=0,IF(ISBLANK(OFFSET(#REF!,INT((ROW()-13)/2),0)),"",OFFSET(#REF!,INT((ROW()-13)/2),0)),IF(ISBLANK(OFFSET('9. METAS'!$X$20,INT((ROW()-14)/2),0)),"",OFFSET('9. METAS'!$X$20,INT((ROW()-14)/2),0)))</f>
        <v>#REF!</v>
      </c>
      <c r="N263" s="684" t="str">
        <f ca="1">IFERROR(J263/J264,"ND")</f>
        <v>ND</v>
      </c>
      <c r="O263" s="688" t="str">
        <f ca="1">IFERROR(((J263)/H263),"ND")</f>
        <v>ND</v>
      </c>
      <c r="P263" s="847"/>
      <c r="Q263" s="83"/>
      <c r="R263" s="83"/>
      <c r="S263" s="83"/>
      <c r="T263" s="83"/>
      <c r="U263" s="83"/>
      <c r="V263" s="83"/>
      <c r="W263" s="83"/>
      <c r="X263" s="83"/>
      <c r="Y263" s="83"/>
      <c r="Z263" s="83"/>
    </row>
    <row r="264" spans="1:26" ht="15.75" customHeight="1">
      <c r="A264" s="83"/>
      <c r="B264" s="83"/>
      <c r="C264" s="642"/>
      <c r="D264" s="644"/>
      <c r="E264" s="644"/>
      <c r="F264" s="644"/>
      <c r="G264" s="647"/>
      <c r="H264" s="649"/>
      <c r="I264" s="651"/>
      <c r="J264" s="630" t="str">
        <f ca="1">IF(MOD(ROW()-13,2)=0,IF(ISBLANK(OFFSET(#REF!,INT((ROW()-13)/2),0)),"",OFFSET(#REF!,INT((ROW()-13)/2),0)),IF(ISBLANK(OFFSET('9. METAS'!$U$20,INT((ROW()-14)/2),0)),"",OFFSET('9. METAS'!$U$20,INT((ROW()-14)/2),0)))</f>
        <v/>
      </c>
      <c r="K264" s="631" t="str">
        <f ca="1">IF(MOD(ROW()-13,2)=0,IF(ISBLANK(OFFSET(#REF!,INT((ROW()-13)/2),0)),"",OFFSET(#REF!,INT((ROW()-13)/2),0)),IF(ISBLANK(OFFSET('9. METAS'!$V$20,INT((ROW()-14)/2),0)),"",OFFSET('9. METAS'!$V$20,INT((ROW()-14)/2),0)))</f>
        <v/>
      </c>
      <c r="L264" s="631" t="str">
        <f ca="1">IF(MOD(ROW()-13,2)=0,IF(ISBLANK(OFFSET(#REF!,INT((ROW()-13)/2),0)),"",OFFSET(#REF!,INT((ROW()-13)/2),0)),IF(ISBLANK(OFFSET('9. METAS'!$W$20,INT((ROW()-14)/2),0)),"",OFFSET('9. METAS'!$W$20,INT((ROW()-14)/2),0)))</f>
        <v/>
      </c>
      <c r="M264" s="632" t="str">
        <f ca="1">IF(MOD(ROW()-13,2)=0,IF(ISBLANK(OFFSET(#REF!,INT((ROW()-13)/2),0)),"",OFFSET(#REF!,INT((ROW()-13)/2),0)),IF(ISBLANK(OFFSET('9. METAS'!$X$20,INT((ROW()-14)/2),0)),"",OFFSET('9. METAS'!$X$20,INT((ROW()-14)/2),0)))</f>
        <v/>
      </c>
      <c r="N264" s="685"/>
      <c r="O264" s="689"/>
      <c r="P264" s="691"/>
      <c r="Q264" s="83"/>
      <c r="R264" s="83"/>
      <c r="S264" s="83"/>
      <c r="T264" s="83"/>
      <c r="U264" s="83"/>
      <c r="V264" s="83"/>
      <c r="W264" s="83"/>
      <c r="X264" s="83"/>
      <c r="Y264" s="83"/>
      <c r="Z264" s="83"/>
    </row>
    <row r="265" spans="1:26" ht="15.75" customHeight="1">
      <c r="A265" s="83"/>
      <c r="B265" s="83"/>
      <c r="C265" s="641" t="str">
        <f ca="1">IF(ISBLANK(OFFSET('5. Pp (3 años)'!$C$46,INT((ROW()-13)/2),0)),"",OFFSET('5. Pp (3 años)'!$C$46,INT((ROW()-13)/2),0))</f>
        <v/>
      </c>
      <c r="D265" s="643" t="str">
        <f ca="1">IF(ISBLANK(OFFSET('5. Pp (3 años)'!$D$46,INT((ROW()-13)/2),0)),"",OFFSET('5. Pp (3 años)'!$D$46,INT((ROW()-13)/2),0))</f>
        <v/>
      </c>
      <c r="E265" s="643" t="str">
        <f ca="1">IF(ISBLANK(OFFSET('5. Pp (3 años)'!$E$46,INT((ROW()-13)/2),0)),"",OFFSET('5. Pp (3 años)'!$E$46,INT((ROW()-13)/2),0))</f>
        <v/>
      </c>
      <c r="F265" s="645" t="str">
        <f ca="1">IF(ISBLANK(OFFSET('5. Pp (3 años)'!$K$46,INT((ROW()-13)/2),0)),"",OFFSET('5. Pp (3 años)'!$K$46,INT((ROW()-13)/2),0))</f>
        <v/>
      </c>
      <c r="G265" s="646" t="str">
        <f ca="1">IF(ISBLANK(OFFSET('5. Pp (3 años)'!$H$46,INT((ROW()-13)/2),0)),"",OFFSET('5. Pp (3 años)'!$H$46,INT((ROW()-13)/2),0))</f>
        <v/>
      </c>
      <c r="H265" s="853" t="str">
        <f ca="1">IF(ISBLANK(OFFSET('9. METAS'!$L$20,INT((ROW()-13)/2),0)),"",OFFSET('9. METAS'!$L$20,INT((ROW()-13)/2),0))</f>
        <v/>
      </c>
      <c r="I265" s="852"/>
      <c r="J265" s="630" t="e">
        <f ca="1">IF(MOD(ROW()-13,2)=0,IF(ISBLANK(OFFSET(#REF!,INT((ROW()-13)/2),0)),"",OFFSET(#REF!,INT((ROW()-13)/2),0)),IF(ISBLANK(OFFSET('9. METAS'!$U$20,INT((ROW()-14)/2),0)),"",OFFSET('9. METAS'!$U$20,INT((ROW()-14)/2),0)))</f>
        <v>#REF!</v>
      </c>
      <c r="K265" s="631" t="e">
        <f ca="1">IF(MOD(ROW()-13,2)=0,IF(ISBLANK(OFFSET(#REF!,INT((ROW()-13)/2),0)),"",OFFSET(#REF!,INT((ROW()-13)/2),0)),IF(ISBLANK(OFFSET('9. METAS'!$V$20,INT((ROW()-14)/2),0)),"",OFFSET('9. METAS'!$V$20,INT((ROW()-14)/2),0)))</f>
        <v>#REF!</v>
      </c>
      <c r="L265" s="631" t="e">
        <f ca="1">IF(MOD(ROW()-13,2)=0,IF(ISBLANK(OFFSET(#REF!,INT((ROW()-13)/2),0)),"",OFFSET(#REF!,INT((ROW()-13)/2),0)),IF(ISBLANK(OFFSET('9. METAS'!$W$20,INT((ROW()-14)/2),0)),"",OFFSET('9. METAS'!$W$20,INT((ROW()-14)/2),0)))</f>
        <v>#REF!</v>
      </c>
      <c r="M265" s="632" t="e">
        <f ca="1">IF(MOD(ROW()-13,2)=0,IF(ISBLANK(OFFSET(#REF!,INT((ROW()-13)/2),0)),"",OFFSET(#REF!,INT((ROW()-13)/2),0)),IF(ISBLANK(OFFSET('9. METAS'!$X$20,INT((ROW()-14)/2),0)),"",OFFSET('9. METAS'!$X$20,INT((ROW()-14)/2),0)))</f>
        <v>#REF!</v>
      </c>
      <c r="N265" s="684" t="str">
        <f ca="1">IFERROR(J265/J266,"ND")</f>
        <v>ND</v>
      </c>
      <c r="O265" s="688" t="str">
        <f ca="1">IFERROR(((J265)/H265),"ND")</f>
        <v>ND</v>
      </c>
      <c r="P265" s="847"/>
      <c r="Q265" s="83"/>
      <c r="R265" s="83"/>
      <c r="S265" s="83"/>
      <c r="T265" s="83"/>
      <c r="U265" s="83"/>
      <c r="V265" s="83"/>
      <c r="W265" s="83"/>
      <c r="X265" s="83"/>
      <c r="Y265" s="83"/>
      <c r="Z265" s="83"/>
    </row>
    <row r="266" spans="1:26" ht="15.75" customHeight="1">
      <c r="A266" s="83"/>
      <c r="B266" s="83"/>
      <c r="C266" s="642"/>
      <c r="D266" s="644"/>
      <c r="E266" s="644"/>
      <c r="F266" s="644"/>
      <c r="G266" s="647"/>
      <c r="H266" s="649"/>
      <c r="I266" s="651"/>
      <c r="J266" s="630" t="str">
        <f ca="1">IF(MOD(ROW()-13,2)=0,IF(ISBLANK(OFFSET(#REF!,INT((ROW()-13)/2),0)),"",OFFSET(#REF!,INT((ROW()-13)/2),0)),IF(ISBLANK(OFFSET('9. METAS'!$U$20,INT((ROW()-14)/2),0)),"",OFFSET('9. METAS'!$U$20,INT((ROW()-14)/2),0)))</f>
        <v/>
      </c>
      <c r="K266" s="631" t="str">
        <f ca="1">IF(MOD(ROW()-13,2)=0,IF(ISBLANK(OFFSET(#REF!,INT((ROW()-13)/2),0)),"",OFFSET(#REF!,INT((ROW()-13)/2),0)),IF(ISBLANK(OFFSET('9. METAS'!$V$20,INT((ROW()-14)/2),0)),"",OFFSET('9. METAS'!$V$20,INT((ROW()-14)/2),0)))</f>
        <v/>
      </c>
      <c r="L266" s="631" t="str">
        <f ca="1">IF(MOD(ROW()-13,2)=0,IF(ISBLANK(OFFSET(#REF!,INT((ROW()-13)/2),0)),"",OFFSET(#REF!,INT((ROW()-13)/2),0)),IF(ISBLANK(OFFSET('9. METAS'!$W$20,INT((ROW()-14)/2),0)),"",OFFSET('9. METAS'!$W$20,INT((ROW()-14)/2),0)))</f>
        <v/>
      </c>
      <c r="M266" s="632" t="str">
        <f ca="1">IF(MOD(ROW()-13,2)=0,IF(ISBLANK(OFFSET(#REF!,INT((ROW()-13)/2),0)),"",OFFSET(#REF!,INT((ROW()-13)/2),0)),IF(ISBLANK(OFFSET('9. METAS'!$X$20,INT((ROW()-14)/2),0)),"",OFFSET('9. METAS'!$X$20,INT((ROW()-14)/2),0)))</f>
        <v/>
      </c>
      <c r="N266" s="685"/>
      <c r="O266" s="689"/>
      <c r="P266" s="691"/>
      <c r="Q266" s="83"/>
      <c r="R266" s="83"/>
      <c r="S266" s="83"/>
      <c r="T266" s="83"/>
      <c r="U266" s="83"/>
      <c r="V266" s="83"/>
      <c r="W266" s="83"/>
      <c r="X266" s="83"/>
      <c r="Y266" s="83"/>
      <c r="Z266" s="83"/>
    </row>
    <row r="267" spans="1:26" ht="15.75" customHeight="1">
      <c r="A267" s="83"/>
      <c r="B267" s="83"/>
      <c r="C267" s="641" t="str">
        <f ca="1">IF(ISBLANK(OFFSET('5. Pp (3 años)'!$C$46,INT((ROW()-13)/2),0)),"",OFFSET('5. Pp (3 años)'!$C$46,INT((ROW()-13)/2),0))</f>
        <v/>
      </c>
      <c r="D267" s="643" t="str">
        <f ca="1">IF(ISBLANK(OFFSET('5. Pp (3 años)'!$D$46,INT((ROW()-13)/2),0)),"",OFFSET('5. Pp (3 años)'!$D$46,INT((ROW()-13)/2),0))</f>
        <v/>
      </c>
      <c r="E267" s="643" t="str">
        <f ca="1">IF(ISBLANK(OFFSET('5. Pp (3 años)'!$E$46,INT((ROW()-13)/2),0)),"",OFFSET('5. Pp (3 años)'!$E$46,INT((ROW()-13)/2),0))</f>
        <v/>
      </c>
      <c r="F267" s="645" t="str">
        <f ca="1">IF(ISBLANK(OFFSET('5. Pp (3 años)'!$K$46,INT((ROW()-13)/2),0)),"",OFFSET('5. Pp (3 años)'!$K$46,INT((ROW()-13)/2),0))</f>
        <v/>
      </c>
      <c r="G267" s="646" t="str">
        <f ca="1">IF(ISBLANK(OFFSET('5. Pp (3 años)'!$H$46,INT((ROW()-13)/2),0)),"",OFFSET('5. Pp (3 años)'!$H$46,INT((ROW()-13)/2),0))</f>
        <v/>
      </c>
      <c r="H267" s="853" t="str">
        <f ca="1">IF(ISBLANK(OFFSET('9. METAS'!$L$20,INT((ROW()-13)/2),0)),"",OFFSET('9. METAS'!$L$20,INT((ROW()-13)/2),0))</f>
        <v/>
      </c>
      <c r="I267" s="852"/>
      <c r="J267" s="630" t="e">
        <f ca="1">IF(MOD(ROW()-13,2)=0,IF(ISBLANK(OFFSET(#REF!,INT((ROW()-13)/2),0)),"",OFFSET(#REF!,INT((ROW()-13)/2),0)),IF(ISBLANK(OFFSET('9. METAS'!$U$20,INT((ROW()-14)/2),0)),"",OFFSET('9. METAS'!$U$20,INT((ROW()-14)/2),0)))</f>
        <v>#REF!</v>
      </c>
      <c r="K267" s="631" t="e">
        <f ca="1">IF(MOD(ROW()-13,2)=0,IF(ISBLANK(OFFSET(#REF!,INT((ROW()-13)/2),0)),"",OFFSET(#REF!,INT((ROW()-13)/2),0)),IF(ISBLANK(OFFSET('9. METAS'!$V$20,INT((ROW()-14)/2),0)),"",OFFSET('9. METAS'!$V$20,INT((ROW()-14)/2),0)))</f>
        <v>#REF!</v>
      </c>
      <c r="L267" s="631" t="e">
        <f ca="1">IF(MOD(ROW()-13,2)=0,IF(ISBLANK(OFFSET(#REF!,INT((ROW()-13)/2),0)),"",OFFSET(#REF!,INT((ROW()-13)/2),0)),IF(ISBLANK(OFFSET('9. METAS'!$W$20,INT((ROW()-14)/2),0)),"",OFFSET('9. METAS'!$W$20,INT((ROW()-14)/2),0)))</f>
        <v>#REF!</v>
      </c>
      <c r="M267" s="632" t="e">
        <f ca="1">IF(MOD(ROW()-13,2)=0,IF(ISBLANK(OFFSET(#REF!,INT((ROW()-13)/2),0)),"",OFFSET(#REF!,INT((ROW()-13)/2),0)),IF(ISBLANK(OFFSET('9. METAS'!$X$20,INT((ROW()-14)/2),0)),"",OFFSET('9. METAS'!$X$20,INT((ROW()-14)/2),0)))</f>
        <v>#REF!</v>
      </c>
      <c r="N267" s="684" t="str">
        <f ca="1">IFERROR(J267/J268,"ND")</f>
        <v>ND</v>
      </c>
      <c r="O267" s="688" t="str">
        <f ca="1">IFERROR(((J267)/H267),"ND")</f>
        <v>ND</v>
      </c>
      <c r="P267" s="847"/>
      <c r="Q267" s="83"/>
      <c r="R267" s="83"/>
      <c r="S267" s="83"/>
      <c r="T267" s="83"/>
      <c r="U267" s="83"/>
      <c r="V267" s="83"/>
      <c r="W267" s="83"/>
      <c r="X267" s="83"/>
      <c r="Y267" s="83"/>
      <c r="Z267" s="83"/>
    </row>
    <row r="268" spans="1:26" ht="15.75" customHeight="1">
      <c r="A268" s="83"/>
      <c r="B268" s="83"/>
      <c r="C268" s="642"/>
      <c r="D268" s="644"/>
      <c r="E268" s="644"/>
      <c r="F268" s="644"/>
      <c r="G268" s="647"/>
      <c r="H268" s="649"/>
      <c r="I268" s="651"/>
      <c r="J268" s="630" t="str">
        <f ca="1">IF(MOD(ROW()-13,2)=0,IF(ISBLANK(OFFSET(#REF!,INT((ROW()-13)/2),0)),"",OFFSET(#REF!,INT((ROW()-13)/2),0)),IF(ISBLANK(OFFSET('9. METAS'!$U$20,INT((ROW()-14)/2),0)),"",OFFSET('9. METAS'!$U$20,INT((ROW()-14)/2),0)))</f>
        <v/>
      </c>
      <c r="K268" s="631" t="str">
        <f ca="1">IF(MOD(ROW()-13,2)=0,IF(ISBLANK(OFFSET(#REF!,INT((ROW()-13)/2),0)),"",OFFSET(#REF!,INT((ROW()-13)/2),0)),IF(ISBLANK(OFFSET('9. METAS'!$V$20,INT((ROW()-14)/2),0)),"",OFFSET('9. METAS'!$V$20,INT((ROW()-14)/2),0)))</f>
        <v/>
      </c>
      <c r="L268" s="631" t="str">
        <f ca="1">IF(MOD(ROW()-13,2)=0,IF(ISBLANK(OFFSET(#REF!,INT((ROW()-13)/2),0)),"",OFFSET(#REF!,INT((ROW()-13)/2),0)),IF(ISBLANK(OFFSET('9. METAS'!$W$20,INT((ROW()-14)/2),0)),"",OFFSET('9. METAS'!$W$20,INT((ROW()-14)/2),0)))</f>
        <v/>
      </c>
      <c r="M268" s="632" t="str">
        <f ca="1">IF(MOD(ROW()-13,2)=0,IF(ISBLANK(OFFSET(#REF!,INT((ROW()-13)/2),0)),"",OFFSET(#REF!,INT((ROW()-13)/2),0)),IF(ISBLANK(OFFSET('9. METAS'!$X$20,INT((ROW()-14)/2),0)),"",OFFSET('9. METAS'!$X$20,INT((ROW()-14)/2),0)))</f>
        <v/>
      </c>
      <c r="N268" s="685"/>
      <c r="O268" s="689"/>
      <c r="P268" s="691"/>
      <c r="Q268" s="83"/>
      <c r="R268" s="83"/>
      <c r="S268" s="83"/>
      <c r="T268" s="83"/>
      <c r="U268" s="83"/>
      <c r="V268" s="83"/>
      <c r="W268" s="83"/>
      <c r="X268" s="83"/>
      <c r="Y268" s="83"/>
      <c r="Z268" s="83"/>
    </row>
    <row r="269" spans="1:26" ht="15.75" customHeight="1">
      <c r="A269" s="83"/>
      <c r="B269" s="83"/>
      <c r="C269" s="641" t="str">
        <f ca="1">IF(ISBLANK(OFFSET('5. Pp (3 años)'!$C$46,INT((ROW()-13)/2),0)),"",OFFSET('5. Pp (3 años)'!$C$46,INT((ROW()-13)/2),0))</f>
        <v/>
      </c>
      <c r="D269" s="643" t="str">
        <f ca="1">IF(ISBLANK(OFFSET('5. Pp (3 años)'!$D$46,INT((ROW()-13)/2),0)),"",OFFSET('5. Pp (3 años)'!$D$46,INT((ROW()-13)/2),0))</f>
        <v/>
      </c>
      <c r="E269" s="643" t="str">
        <f ca="1">IF(ISBLANK(OFFSET('5. Pp (3 años)'!$E$46,INT((ROW()-13)/2),0)),"",OFFSET('5. Pp (3 años)'!$E$46,INT((ROW()-13)/2),0))</f>
        <v/>
      </c>
      <c r="F269" s="645" t="str">
        <f ca="1">IF(ISBLANK(OFFSET('5. Pp (3 años)'!$K$46,INT((ROW()-13)/2),0)),"",OFFSET('5. Pp (3 años)'!$K$46,INT((ROW()-13)/2),0))</f>
        <v/>
      </c>
      <c r="G269" s="646" t="str">
        <f ca="1">IF(ISBLANK(OFFSET('5. Pp (3 años)'!$H$46,INT((ROW()-13)/2),0)),"",OFFSET('5. Pp (3 años)'!$H$46,INT((ROW()-13)/2),0))</f>
        <v/>
      </c>
      <c r="H269" s="853" t="str">
        <f ca="1">IF(ISBLANK(OFFSET('9. METAS'!$L$20,INT((ROW()-13)/2),0)),"",OFFSET('9. METAS'!$L$20,INT((ROW()-13)/2),0))</f>
        <v/>
      </c>
      <c r="I269" s="852"/>
      <c r="J269" s="630" t="e">
        <f ca="1">IF(MOD(ROW()-13,2)=0,IF(ISBLANK(OFFSET(#REF!,INT((ROW()-13)/2),0)),"",OFFSET(#REF!,INT((ROW()-13)/2),0)),IF(ISBLANK(OFFSET('9. METAS'!$U$20,INT((ROW()-14)/2),0)),"",OFFSET('9. METAS'!$U$20,INT((ROW()-14)/2),0)))</f>
        <v>#REF!</v>
      </c>
      <c r="K269" s="631" t="e">
        <f ca="1">IF(MOD(ROW()-13,2)=0,IF(ISBLANK(OFFSET(#REF!,INT((ROW()-13)/2),0)),"",OFFSET(#REF!,INT((ROW()-13)/2),0)),IF(ISBLANK(OFFSET('9. METAS'!$V$20,INT((ROW()-14)/2),0)),"",OFFSET('9. METAS'!$V$20,INT((ROW()-14)/2),0)))</f>
        <v>#REF!</v>
      </c>
      <c r="L269" s="631" t="e">
        <f ca="1">IF(MOD(ROW()-13,2)=0,IF(ISBLANK(OFFSET(#REF!,INT((ROW()-13)/2),0)),"",OFFSET(#REF!,INT((ROW()-13)/2),0)),IF(ISBLANK(OFFSET('9. METAS'!$W$20,INT((ROW()-14)/2),0)),"",OFFSET('9. METAS'!$W$20,INT((ROW()-14)/2),0)))</f>
        <v>#REF!</v>
      </c>
      <c r="M269" s="632" t="e">
        <f ca="1">IF(MOD(ROW()-13,2)=0,IF(ISBLANK(OFFSET(#REF!,INT((ROW()-13)/2),0)),"",OFFSET(#REF!,INT((ROW()-13)/2),0)),IF(ISBLANK(OFFSET('9. METAS'!$X$20,INT((ROW()-14)/2),0)),"",OFFSET('9. METAS'!$X$20,INT((ROW()-14)/2),0)))</f>
        <v>#REF!</v>
      </c>
      <c r="N269" s="684" t="str">
        <f ca="1">IFERROR(J269/J270,"ND")</f>
        <v>ND</v>
      </c>
      <c r="O269" s="688" t="str">
        <f ca="1">IFERROR(((J269)/H269),"ND")</f>
        <v>ND</v>
      </c>
      <c r="P269" s="847"/>
      <c r="Q269" s="83"/>
      <c r="R269" s="83"/>
      <c r="S269" s="83"/>
      <c r="T269" s="83"/>
      <c r="U269" s="83"/>
      <c r="V269" s="83"/>
      <c r="W269" s="83"/>
      <c r="X269" s="83"/>
      <c r="Y269" s="83"/>
      <c r="Z269" s="83"/>
    </row>
    <row r="270" spans="1:26" ht="15.75" customHeight="1">
      <c r="A270" s="83"/>
      <c r="B270" s="83"/>
      <c r="C270" s="642"/>
      <c r="D270" s="644"/>
      <c r="E270" s="644"/>
      <c r="F270" s="644"/>
      <c r="G270" s="647"/>
      <c r="H270" s="649"/>
      <c r="I270" s="651"/>
      <c r="J270" s="630" t="str">
        <f ca="1">IF(MOD(ROW()-13,2)=0,IF(ISBLANK(OFFSET(#REF!,INT((ROW()-13)/2),0)),"",OFFSET(#REF!,INT((ROW()-13)/2),0)),IF(ISBLANK(OFFSET('9. METAS'!$U$20,INT((ROW()-14)/2),0)),"",OFFSET('9. METAS'!$U$20,INT((ROW()-14)/2),0)))</f>
        <v/>
      </c>
      <c r="K270" s="631" t="str">
        <f ca="1">IF(MOD(ROW()-13,2)=0,IF(ISBLANK(OFFSET(#REF!,INT((ROW()-13)/2),0)),"",OFFSET(#REF!,INT((ROW()-13)/2),0)),IF(ISBLANK(OFFSET('9. METAS'!$V$20,INT((ROW()-14)/2),0)),"",OFFSET('9. METAS'!$V$20,INT((ROW()-14)/2),0)))</f>
        <v/>
      </c>
      <c r="L270" s="631" t="str">
        <f ca="1">IF(MOD(ROW()-13,2)=0,IF(ISBLANK(OFFSET(#REF!,INT((ROW()-13)/2),0)),"",OFFSET(#REF!,INT((ROW()-13)/2),0)),IF(ISBLANK(OFFSET('9. METAS'!$W$20,INT((ROW()-14)/2),0)),"",OFFSET('9. METAS'!$W$20,INT((ROW()-14)/2),0)))</f>
        <v/>
      </c>
      <c r="M270" s="632" t="str">
        <f ca="1">IF(MOD(ROW()-13,2)=0,IF(ISBLANK(OFFSET(#REF!,INT((ROW()-13)/2),0)),"",OFFSET(#REF!,INT((ROW()-13)/2),0)),IF(ISBLANK(OFFSET('9. METAS'!$X$20,INT((ROW()-14)/2),0)),"",OFFSET('9. METAS'!$X$20,INT((ROW()-14)/2),0)))</f>
        <v/>
      </c>
      <c r="N270" s="685"/>
      <c r="O270" s="689"/>
      <c r="P270" s="691"/>
      <c r="Q270" s="83"/>
      <c r="R270" s="83"/>
      <c r="S270" s="83"/>
      <c r="T270" s="83"/>
      <c r="U270" s="83"/>
      <c r="V270" s="83"/>
      <c r="W270" s="83"/>
      <c r="X270" s="83"/>
      <c r="Y270" s="83"/>
      <c r="Z270" s="83"/>
    </row>
    <row r="271" spans="1:26" ht="15.75" customHeight="1">
      <c r="A271" s="83"/>
      <c r="B271" s="83"/>
      <c r="C271" s="641" t="str">
        <f ca="1">IF(ISBLANK(OFFSET('5. Pp (3 años)'!$C$46,INT((ROW()-13)/2),0)),"",OFFSET('5. Pp (3 años)'!$C$46,INT((ROW()-13)/2),0))</f>
        <v/>
      </c>
      <c r="D271" s="643" t="str">
        <f ca="1">IF(ISBLANK(OFFSET('5. Pp (3 años)'!$D$46,INT((ROW()-13)/2),0)),"",OFFSET('5. Pp (3 años)'!$D$46,INT((ROW()-13)/2),0))</f>
        <v/>
      </c>
      <c r="E271" s="643" t="str">
        <f ca="1">IF(ISBLANK(OFFSET('5. Pp (3 años)'!$E$46,INT((ROW()-13)/2),0)),"",OFFSET('5. Pp (3 años)'!$E$46,INT((ROW()-13)/2),0))</f>
        <v/>
      </c>
      <c r="F271" s="645" t="str">
        <f ca="1">IF(ISBLANK(OFFSET('5. Pp (3 años)'!$K$46,INT((ROW()-13)/2),0)),"",OFFSET('5. Pp (3 años)'!$K$46,INT((ROW()-13)/2),0))</f>
        <v/>
      </c>
      <c r="G271" s="646" t="str">
        <f ca="1">IF(ISBLANK(OFFSET('5. Pp (3 años)'!$H$46,INT((ROW()-13)/2),0)),"",OFFSET('5. Pp (3 años)'!$H$46,INT((ROW()-13)/2),0))</f>
        <v/>
      </c>
      <c r="H271" s="853" t="str">
        <f ca="1">IF(ISBLANK(OFFSET('9. METAS'!$L$20,INT((ROW()-13)/2),0)),"",OFFSET('9. METAS'!$L$20,INT((ROW()-13)/2),0))</f>
        <v/>
      </c>
      <c r="I271" s="852"/>
      <c r="J271" s="630" t="e">
        <f ca="1">IF(MOD(ROW()-13,2)=0,IF(ISBLANK(OFFSET(#REF!,INT((ROW()-13)/2),0)),"",OFFSET(#REF!,INT((ROW()-13)/2),0)),IF(ISBLANK(OFFSET('9. METAS'!$U$20,INT((ROW()-14)/2),0)),"",OFFSET('9. METAS'!$U$20,INT((ROW()-14)/2),0)))</f>
        <v>#REF!</v>
      </c>
      <c r="K271" s="631" t="e">
        <f ca="1">IF(MOD(ROW()-13,2)=0,IF(ISBLANK(OFFSET(#REF!,INT((ROW()-13)/2),0)),"",OFFSET(#REF!,INT((ROW()-13)/2),0)),IF(ISBLANK(OFFSET('9. METAS'!$V$20,INT((ROW()-14)/2),0)),"",OFFSET('9. METAS'!$V$20,INT((ROW()-14)/2),0)))</f>
        <v>#REF!</v>
      </c>
      <c r="L271" s="631" t="e">
        <f ca="1">IF(MOD(ROW()-13,2)=0,IF(ISBLANK(OFFSET(#REF!,INT((ROW()-13)/2),0)),"",OFFSET(#REF!,INT((ROW()-13)/2),0)),IF(ISBLANK(OFFSET('9. METAS'!$W$20,INT((ROW()-14)/2),0)),"",OFFSET('9. METAS'!$W$20,INT((ROW()-14)/2),0)))</f>
        <v>#REF!</v>
      </c>
      <c r="M271" s="632" t="e">
        <f ca="1">IF(MOD(ROW()-13,2)=0,IF(ISBLANK(OFFSET(#REF!,INT((ROW()-13)/2),0)),"",OFFSET(#REF!,INT((ROW()-13)/2),0)),IF(ISBLANK(OFFSET('9. METAS'!$X$20,INT((ROW()-14)/2),0)),"",OFFSET('9. METAS'!$X$20,INT((ROW()-14)/2),0)))</f>
        <v>#REF!</v>
      </c>
      <c r="N271" s="684" t="str">
        <f ca="1">IFERROR(J271/J272,"ND")</f>
        <v>ND</v>
      </c>
      <c r="O271" s="688" t="str">
        <f ca="1">IFERROR(((J271)/H271),"ND")</f>
        <v>ND</v>
      </c>
      <c r="P271" s="847"/>
      <c r="Q271" s="83"/>
      <c r="R271" s="83"/>
      <c r="S271" s="83"/>
      <c r="T271" s="83"/>
      <c r="U271" s="83"/>
      <c r="V271" s="83"/>
      <c r="W271" s="83"/>
      <c r="X271" s="83"/>
      <c r="Y271" s="83"/>
      <c r="Z271" s="83"/>
    </row>
    <row r="272" spans="1:26" ht="15.75" customHeight="1">
      <c r="A272" s="83"/>
      <c r="B272" s="83"/>
      <c r="C272" s="642"/>
      <c r="D272" s="644"/>
      <c r="E272" s="644"/>
      <c r="F272" s="644"/>
      <c r="G272" s="647"/>
      <c r="H272" s="649"/>
      <c r="I272" s="651"/>
      <c r="J272" s="630" t="str">
        <f ca="1">IF(MOD(ROW()-13,2)=0,IF(ISBLANK(OFFSET(#REF!,INT((ROW()-13)/2),0)),"",OFFSET(#REF!,INT((ROW()-13)/2),0)),IF(ISBLANK(OFFSET('9. METAS'!$U$20,INT((ROW()-14)/2),0)),"",OFFSET('9. METAS'!$U$20,INT((ROW()-14)/2),0)))</f>
        <v/>
      </c>
      <c r="K272" s="631" t="str">
        <f ca="1">IF(MOD(ROW()-13,2)=0,IF(ISBLANK(OFFSET(#REF!,INT((ROW()-13)/2),0)),"",OFFSET(#REF!,INT((ROW()-13)/2),0)),IF(ISBLANK(OFFSET('9. METAS'!$V$20,INT((ROW()-14)/2),0)),"",OFFSET('9. METAS'!$V$20,INT((ROW()-14)/2),0)))</f>
        <v/>
      </c>
      <c r="L272" s="631" t="str">
        <f ca="1">IF(MOD(ROW()-13,2)=0,IF(ISBLANK(OFFSET(#REF!,INT((ROW()-13)/2),0)),"",OFFSET(#REF!,INT((ROW()-13)/2),0)),IF(ISBLANK(OFFSET('9. METAS'!$W$20,INT((ROW()-14)/2),0)),"",OFFSET('9. METAS'!$W$20,INT((ROW()-14)/2),0)))</f>
        <v/>
      </c>
      <c r="M272" s="632" t="str">
        <f ca="1">IF(MOD(ROW()-13,2)=0,IF(ISBLANK(OFFSET(#REF!,INT((ROW()-13)/2),0)),"",OFFSET(#REF!,INT((ROW()-13)/2),0)),IF(ISBLANK(OFFSET('9. METAS'!$X$20,INT((ROW()-14)/2),0)),"",OFFSET('9. METAS'!$X$20,INT((ROW()-14)/2),0)))</f>
        <v/>
      </c>
      <c r="N272" s="685"/>
      <c r="O272" s="689"/>
      <c r="P272" s="691"/>
      <c r="Q272" s="83"/>
      <c r="R272" s="83"/>
      <c r="S272" s="83"/>
      <c r="T272" s="83"/>
      <c r="U272" s="83"/>
      <c r="V272" s="83"/>
      <c r="W272" s="83"/>
      <c r="X272" s="83"/>
      <c r="Y272" s="83"/>
      <c r="Z272" s="83"/>
    </row>
    <row r="273" spans="1:26" ht="15.75" customHeight="1">
      <c r="A273" s="83"/>
      <c r="B273" s="83"/>
      <c r="C273" s="641" t="str">
        <f ca="1">IF(ISBLANK(OFFSET('5. Pp (3 años)'!$C$46,INT((ROW()-13)/2),0)),"",OFFSET('5. Pp (3 años)'!$C$46,INT((ROW()-13)/2),0))</f>
        <v/>
      </c>
      <c r="D273" s="643" t="str">
        <f ca="1">IF(ISBLANK(OFFSET('5. Pp (3 años)'!$D$46,INT((ROW()-13)/2),0)),"",OFFSET('5. Pp (3 años)'!$D$46,INT((ROW()-13)/2),0))</f>
        <v/>
      </c>
      <c r="E273" s="643" t="str">
        <f ca="1">IF(ISBLANK(OFFSET('5. Pp (3 años)'!$E$46,INT((ROW()-13)/2),0)),"",OFFSET('5. Pp (3 años)'!$E$46,INT((ROW()-13)/2),0))</f>
        <v/>
      </c>
      <c r="F273" s="645" t="str">
        <f ca="1">IF(ISBLANK(OFFSET('5. Pp (3 años)'!$K$46,INT((ROW()-13)/2),0)),"",OFFSET('5. Pp (3 años)'!$K$46,INT((ROW()-13)/2),0))</f>
        <v/>
      </c>
      <c r="G273" s="646" t="str">
        <f ca="1">IF(ISBLANK(OFFSET('5. Pp (3 años)'!$H$46,INT((ROW()-13)/2),0)),"",OFFSET('5. Pp (3 años)'!$H$46,INT((ROW()-13)/2),0))</f>
        <v/>
      </c>
      <c r="H273" s="853" t="str">
        <f ca="1">IF(ISBLANK(OFFSET('9. METAS'!$L$20,INT((ROW()-13)/2),0)),"",OFFSET('9. METAS'!$L$20,INT((ROW()-13)/2),0))</f>
        <v/>
      </c>
      <c r="I273" s="852"/>
      <c r="J273" s="630" t="e">
        <f ca="1">IF(MOD(ROW()-13,2)=0,IF(ISBLANK(OFFSET(#REF!,INT((ROW()-13)/2),0)),"",OFFSET(#REF!,INT((ROW()-13)/2),0)),IF(ISBLANK(OFFSET('9. METAS'!$U$20,INT((ROW()-14)/2),0)),"",OFFSET('9. METAS'!$U$20,INT((ROW()-14)/2),0)))</f>
        <v>#REF!</v>
      </c>
      <c r="K273" s="631" t="e">
        <f ca="1">IF(MOD(ROW()-13,2)=0,IF(ISBLANK(OFFSET(#REF!,INT((ROW()-13)/2),0)),"",OFFSET(#REF!,INT((ROW()-13)/2),0)),IF(ISBLANK(OFFSET('9. METAS'!$V$20,INT((ROW()-14)/2),0)),"",OFFSET('9. METAS'!$V$20,INT((ROW()-14)/2),0)))</f>
        <v>#REF!</v>
      </c>
      <c r="L273" s="631" t="e">
        <f ca="1">IF(MOD(ROW()-13,2)=0,IF(ISBLANK(OFFSET(#REF!,INT((ROW()-13)/2),0)),"",OFFSET(#REF!,INT((ROW()-13)/2),0)),IF(ISBLANK(OFFSET('9. METAS'!$W$20,INT((ROW()-14)/2),0)),"",OFFSET('9. METAS'!$W$20,INT((ROW()-14)/2),0)))</f>
        <v>#REF!</v>
      </c>
      <c r="M273" s="632" t="e">
        <f ca="1">IF(MOD(ROW()-13,2)=0,IF(ISBLANK(OFFSET(#REF!,INT((ROW()-13)/2),0)),"",OFFSET(#REF!,INT((ROW()-13)/2),0)),IF(ISBLANK(OFFSET('9. METAS'!$X$20,INT((ROW()-14)/2),0)),"",OFFSET('9. METAS'!$X$20,INT((ROW()-14)/2),0)))</f>
        <v>#REF!</v>
      </c>
      <c r="N273" s="684" t="str">
        <f ca="1">IFERROR(J273/J274,"ND")</f>
        <v>ND</v>
      </c>
      <c r="O273" s="688" t="str">
        <f ca="1">IFERROR(((J273)/H273),"ND")</f>
        <v>ND</v>
      </c>
      <c r="P273" s="847"/>
      <c r="Q273" s="83"/>
      <c r="R273" s="83"/>
      <c r="S273" s="83"/>
      <c r="T273" s="83"/>
      <c r="U273" s="83"/>
      <c r="V273" s="83"/>
      <c r="W273" s="83"/>
      <c r="X273" s="83"/>
      <c r="Y273" s="83"/>
      <c r="Z273" s="83"/>
    </row>
    <row r="274" spans="1:26" ht="15.75" customHeight="1">
      <c r="A274" s="83"/>
      <c r="B274" s="83"/>
      <c r="C274" s="642"/>
      <c r="D274" s="644"/>
      <c r="E274" s="644"/>
      <c r="F274" s="644"/>
      <c r="G274" s="647"/>
      <c r="H274" s="649"/>
      <c r="I274" s="651"/>
      <c r="J274" s="630" t="str">
        <f ca="1">IF(MOD(ROW()-13,2)=0,IF(ISBLANK(OFFSET(#REF!,INT((ROW()-13)/2),0)),"",OFFSET(#REF!,INT((ROW()-13)/2),0)),IF(ISBLANK(OFFSET('9. METAS'!$U$20,INT((ROW()-14)/2),0)),"",OFFSET('9. METAS'!$U$20,INT((ROW()-14)/2),0)))</f>
        <v/>
      </c>
      <c r="K274" s="631" t="str">
        <f ca="1">IF(MOD(ROW()-13,2)=0,IF(ISBLANK(OFFSET(#REF!,INT((ROW()-13)/2),0)),"",OFFSET(#REF!,INT((ROW()-13)/2),0)),IF(ISBLANK(OFFSET('9. METAS'!$V$20,INT((ROW()-14)/2),0)),"",OFFSET('9. METAS'!$V$20,INT((ROW()-14)/2),0)))</f>
        <v/>
      </c>
      <c r="L274" s="631" t="str">
        <f ca="1">IF(MOD(ROW()-13,2)=0,IF(ISBLANK(OFFSET(#REF!,INT((ROW()-13)/2),0)),"",OFFSET(#REF!,INT((ROW()-13)/2),0)),IF(ISBLANK(OFFSET('9. METAS'!$W$20,INT((ROW()-14)/2),0)),"",OFFSET('9. METAS'!$W$20,INT((ROW()-14)/2),0)))</f>
        <v/>
      </c>
      <c r="M274" s="632" t="str">
        <f ca="1">IF(MOD(ROW()-13,2)=0,IF(ISBLANK(OFFSET(#REF!,INT((ROW()-13)/2),0)),"",OFFSET(#REF!,INT((ROW()-13)/2),0)),IF(ISBLANK(OFFSET('9. METAS'!$X$20,INT((ROW()-14)/2),0)),"",OFFSET('9. METAS'!$X$20,INT((ROW()-14)/2),0)))</f>
        <v/>
      </c>
      <c r="N274" s="685"/>
      <c r="O274" s="689"/>
      <c r="P274" s="691"/>
      <c r="Q274" s="83"/>
      <c r="R274" s="83"/>
      <c r="S274" s="83"/>
      <c r="T274" s="83"/>
      <c r="U274" s="83"/>
      <c r="V274" s="83"/>
      <c r="W274" s="83"/>
      <c r="X274" s="83"/>
      <c r="Y274" s="83"/>
      <c r="Z274" s="83"/>
    </row>
    <row r="275" spans="1:26" ht="15.75" customHeight="1">
      <c r="A275" s="83"/>
      <c r="B275" s="83"/>
      <c r="C275" s="641" t="str">
        <f ca="1">IF(ISBLANK(OFFSET('5. Pp (3 años)'!$C$46,INT((ROW()-13)/2),0)),"",OFFSET('5. Pp (3 años)'!$C$46,INT((ROW()-13)/2),0))</f>
        <v/>
      </c>
      <c r="D275" s="643" t="str">
        <f ca="1">IF(ISBLANK(OFFSET('5. Pp (3 años)'!$D$46,INT((ROW()-13)/2),0)),"",OFFSET('5. Pp (3 años)'!$D$46,INT((ROW()-13)/2),0))</f>
        <v/>
      </c>
      <c r="E275" s="643" t="str">
        <f ca="1">IF(ISBLANK(OFFSET('5. Pp (3 años)'!$E$46,INT((ROW()-13)/2),0)),"",OFFSET('5. Pp (3 años)'!$E$46,INT((ROW()-13)/2),0))</f>
        <v/>
      </c>
      <c r="F275" s="645" t="str">
        <f ca="1">IF(ISBLANK(OFFSET('5. Pp (3 años)'!$K$46,INT((ROW()-13)/2),0)),"",OFFSET('5. Pp (3 años)'!$K$46,INT((ROW()-13)/2),0))</f>
        <v/>
      </c>
      <c r="G275" s="646" t="str">
        <f ca="1">IF(ISBLANK(OFFSET('5. Pp (3 años)'!$H$46,INT((ROW()-13)/2),0)),"",OFFSET('5. Pp (3 años)'!$H$46,INT((ROW()-13)/2),0))</f>
        <v/>
      </c>
      <c r="H275" s="853" t="str">
        <f ca="1">IF(ISBLANK(OFFSET('9. METAS'!$L$20,INT((ROW()-13)/2),0)),"",OFFSET('9. METAS'!$L$20,INT((ROW()-13)/2),0))</f>
        <v/>
      </c>
      <c r="I275" s="852"/>
      <c r="J275" s="630" t="e">
        <f ca="1">IF(MOD(ROW()-13,2)=0,IF(ISBLANK(OFFSET(#REF!,INT((ROW()-13)/2),0)),"",OFFSET(#REF!,INT((ROW()-13)/2),0)),IF(ISBLANK(OFFSET('9. METAS'!$U$20,INT((ROW()-14)/2),0)),"",OFFSET('9. METAS'!$U$20,INT((ROW()-14)/2),0)))</f>
        <v>#REF!</v>
      </c>
      <c r="K275" s="631" t="e">
        <f ca="1">IF(MOD(ROW()-13,2)=0,IF(ISBLANK(OFFSET(#REF!,INT((ROW()-13)/2),0)),"",OFFSET(#REF!,INT((ROW()-13)/2),0)),IF(ISBLANK(OFFSET('9. METAS'!$V$20,INT((ROW()-14)/2),0)),"",OFFSET('9. METAS'!$V$20,INT((ROW()-14)/2),0)))</f>
        <v>#REF!</v>
      </c>
      <c r="L275" s="631" t="e">
        <f ca="1">IF(MOD(ROW()-13,2)=0,IF(ISBLANK(OFFSET(#REF!,INT((ROW()-13)/2),0)),"",OFFSET(#REF!,INT((ROW()-13)/2),0)),IF(ISBLANK(OFFSET('9. METAS'!$W$20,INT((ROW()-14)/2),0)),"",OFFSET('9. METAS'!$W$20,INT((ROW()-14)/2),0)))</f>
        <v>#REF!</v>
      </c>
      <c r="M275" s="632" t="e">
        <f ca="1">IF(MOD(ROW()-13,2)=0,IF(ISBLANK(OFFSET(#REF!,INT((ROW()-13)/2),0)),"",OFFSET(#REF!,INT((ROW()-13)/2),0)),IF(ISBLANK(OFFSET('9. METAS'!$X$20,INT((ROW()-14)/2),0)),"",OFFSET('9. METAS'!$X$20,INT((ROW()-14)/2),0)))</f>
        <v>#REF!</v>
      </c>
      <c r="N275" s="684" t="str">
        <f ca="1">IFERROR(J275/J276,"ND")</f>
        <v>ND</v>
      </c>
      <c r="O275" s="688" t="str">
        <f ca="1">IFERROR(((J275)/H275),"ND")</f>
        <v>ND</v>
      </c>
      <c r="P275" s="847"/>
      <c r="Q275" s="83"/>
      <c r="R275" s="83"/>
      <c r="S275" s="83"/>
      <c r="T275" s="83"/>
      <c r="U275" s="83"/>
      <c r="V275" s="83"/>
      <c r="W275" s="83"/>
      <c r="X275" s="83"/>
      <c r="Y275" s="83"/>
      <c r="Z275" s="83"/>
    </row>
    <row r="276" spans="1:26" ht="15.75" customHeight="1">
      <c r="A276" s="83"/>
      <c r="B276" s="83"/>
      <c r="C276" s="642"/>
      <c r="D276" s="644"/>
      <c r="E276" s="644"/>
      <c r="F276" s="644"/>
      <c r="G276" s="647"/>
      <c r="H276" s="649"/>
      <c r="I276" s="651"/>
      <c r="J276" s="630" t="str">
        <f ca="1">IF(MOD(ROW()-13,2)=0,IF(ISBLANK(OFFSET(#REF!,INT((ROW()-13)/2),0)),"",OFFSET(#REF!,INT((ROW()-13)/2),0)),IF(ISBLANK(OFFSET('9. METAS'!$U$20,INT((ROW()-14)/2),0)),"",OFFSET('9. METAS'!$U$20,INT((ROW()-14)/2),0)))</f>
        <v/>
      </c>
      <c r="K276" s="631" t="str">
        <f ca="1">IF(MOD(ROW()-13,2)=0,IF(ISBLANK(OFFSET(#REF!,INT((ROW()-13)/2),0)),"",OFFSET(#REF!,INT((ROW()-13)/2),0)),IF(ISBLANK(OFFSET('9. METAS'!$V$20,INT((ROW()-14)/2),0)),"",OFFSET('9. METAS'!$V$20,INT((ROW()-14)/2),0)))</f>
        <v/>
      </c>
      <c r="L276" s="631" t="str">
        <f ca="1">IF(MOD(ROW()-13,2)=0,IF(ISBLANK(OFFSET(#REF!,INT((ROW()-13)/2),0)),"",OFFSET(#REF!,INT((ROW()-13)/2),0)),IF(ISBLANK(OFFSET('9. METAS'!$W$20,INT((ROW()-14)/2),0)),"",OFFSET('9. METAS'!$W$20,INT((ROW()-14)/2),0)))</f>
        <v/>
      </c>
      <c r="M276" s="632" t="str">
        <f ca="1">IF(MOD(ROW()-13,2)=0,IF(ISBLANK(OFFSET(#REF!,INT((ROW()-13)/2),0)),"",OFFSET(#REF!,INT((ROW()-13)/2),0)),IF(ISBLANK(OFFSET('9. METAS'!$X$20,INT((ROW()-14)/2),0)),"",OFFSET('9. METAS'!$X$20,INT((ROW()-14)/2),0)))</f>
        <v/>
      </c>
      <c r="N276" s="685"/>
      <c r="O276" s="689"/>
      <c r="P276" s="691"/>
      <c r="Q276" s="83"/>
      <c r="R276" s="83"/>
      <c r="S276" s="83"/>
      <c r="T276" s="83"/>
      <c r="U276" s="83"/>
      <c r="V276" s="83"/>
      <c r="W276" s="83"/>
      <c r="X276" s="83"/>
      <c r="Y276" s="83"/>
      <c r="Z276" s="83"/>
    </row>
    <row r="277" spans="1:26" ht="15.75" customHeight="1">
      <c r="A277" s="83"/>
      <c r="B277" s="83"/>
      <c r="C277" s="641" t="str">
        <f ca="1">IF(ISBLANK(OFFSET('5. Pp (3 años)'!$C$46,INT((ROW()-13)/2),0)),"",OFFSET('5. Pp (3 años)'!$C$46,INT((ROW()-13)/2),0))</f>
        <v/>
      </c>
      <c r="D277" s="643" t="str">
        <f ca="1">IF(ISBLANK(OFFSET('5. Pp (3 años)'!$D$46,INT((ROW()-13)/2),0)),"",OFFSET('5. Pp (3 años)'!$D$46,INT((ROW()-13)/2),0))</f>
        <v/>
      </c>
      <c r="E277" s="643" t="str">
        <f ca="1">IF(ISBLANK(OFFSET('5. Pp (3 años)'!$E$46,INT((ROW()-13)/2),0)),"",OFFSET('5. Pp (3 años)'!$E$46,INT((ROW()-13)/2),0))</f>
        <v/>
      </c>
      <c r="F277" s="645" t="str">
        <f ca="1">IF(ISBLANK(OFFSET('5. Pp (3 años)'!$K$46,INT((ROW()-13)/2),0)),"",OFFSET('5. Pp (3 años)'!$K$46,INT((ROW()-13)/2),0))</f>
        <v/>
      </c>
      <c r="G277" s="646" t="str">
        <f ca="1">IF(ISBLANK(OFFSET('5. Pp (3 años)'!$H$46,INT((ROW()-13)/2),0)),"",OFFSET('5. Pp (3 años)'!$H$46,INT((ROW()-13)/2),0))</f>
        <v/>
      </c>
      <c r="H277" s="853" t="str">
        <f ca="1">IF(ISBLANK(OFFSET('9. METAS'!$L$20,INT((ROW()-13)/2),0)),"",OFFSET('9. METAS'!$L$20,INT((ROW()-13)/2),0))</f>
        <v/>
      </c>
      <c r="I277" s="852"/>
      <c r="J277" s="630" t="e">
        <f ca="1">IF(MOD(ROW()-13,2)=0,IF(ISBLANK(OFFSET(#REF!,INT((ROW()-13)/2),0)),"",OFFSET(#REF!,INT((ROW()-13)/2),0)),IF(ISBLANK(OFFSET('9. METAS'!$U$20,INT((ROW()-14)/2),0)),"",OFFSET('9. METAS'!$U$20,INT((ROW()-14)/2),0)))</f>
        <v>#REF!</v>
      </c>
      <c r="K277" s="631" t="e">
        <f ca="1">IF(MOD(ROW()-13,2)=0,IF(ISBLANK(OFFSET(#REF!,INT((ROW()-13)/2),0)),"",OFFSET(#REF!,INT((ROW()-13)/2),0)),IF(ISBLANK(OFFSET('9. METAS'!$V$20,INT((ROW()-14)/2),0)),"",OFFSET('9. METAS'!$V$20,INT((ROW()-14)/2),0)))</f>
        <v>#REF!</v>
      </c>
      <c r="L277" s="631" t="e">
        <f ca="1">IF(MOD(ROW()-13,2)=0,IF(ISBLANK(OFFSET(#REF!,INT((ROW()-13)/2),0)),"",OFFSET(#REF!,INT((ROW()-13)/2),0)),IF(ISBLANK(OFFSET('9. METAS'!$W$20,INT((ROW()-14)/2),0)),"",OFFSET('9. METAS'!$W$20,INT((ROW()-14)/2),0)))</f>
        <v>#REF!</v>
      </c>
      <c r="M277" s="632" t="e">
        <f ca="1">IF(MOD(ROW()-13,2)=0,IF(ISBLANK(OFFSET(#REF!,INT((ROW()-13)/2),0)),"",OFFSET(#REF!,INT((ROW()-13)/2),0)),IF(ISBLANK(OFFSET('9. METAS'!$X$20,INT((ROW()-14)/2),0)),"",OFFSET('9. METAS'!$X$20,INT((ROW()-14)/2),0)))</f>
        <v>#REF!</v>
      </c>
      <c r="N277" s="684" t="str">
        <f ca="1">IFERROR(J277/J278,"ND")</f>
        <v>ND</v>
      </c>
      <c r="O277" s="688" t="str">
        <f ca="1">IFERROR(((J277)/H277),"ND")</f>
        <v>ND</v>
      </c>
      <c r="P277" s="847"/>
      <c r="Q277" s="83"/>
      <c r="R277" s="83"/>
      <c r="S277" s="83"/>
      <c r="T277" s="83"/>
      <c r="U277" s="83"/>
      <c r="V277" s="83"/>
      <c r="W277" s="83"/>
      <c r="X277" s="83"/>
      <c r="Y277" s="83"/>
      <c r="Z277" s="83"/>
    </row>
    <row r="278" spans="1:26" ht="15.75" customHeight="1">
      <c r="A278" s="83"/>
      <c r="B278" s="83"/>
      <c r="C278" s="642"/>
      <c r="D278" s="644"/>
      <c r="E278" s="644"/>
      <c r="F278" s="644"/>
      <c r="G278" s="647"/>
      <c r="H278" s="649"/>
      <c r="I278" s="651"/>
      <c r="J278" s="630" t="str">
        <f ca="1">IF(MOD(ROW()-13,2)=0,IF(ISBLANK(OFFSET(#REF!,INT((ROW()-13)/2),0)),"",OFFSET(#REF!,INT((ROW()-13)/2),0)),IF(ISBLANK(OFFSET('9. METAS'!$U$20,INT((ROW()-14)/2),0)),"",OFFSET('9. METAS'!$U$20,INT((ROW()-14)/2),0)))</f>
        <v/>
      </c>
      <c r="K278" s="631" t="str">
        <f ca="1">IF(MOD(ROW()-13,2)=0,IF(ISBLANK(OFFSET(#REF!,INT((ROW()-13)/2),0)),"",OFFSET(#REF!,INT((ROW()-13)/2),0)),IF(ISBLANK(OFFSET('9. METAS'!$V$20,INT((ROW()-14)/2),0)),"",OFFSET('9. METAS'!$V$20,INT((ROW()-14)/2),0)))</f>
        <v/>
      </c>
      <c r="L278" s="631" t="str">
        <f ca="1">IF(MOD(ROW()-13,2)=0,IF(ISBLANK(OFFSET(#REF!,INT((ROW()-13)/2),0)),"",OFFSET(#REF!,INT((ROW()-13)/2),0)),IF(ISBLANK(OFFSET('9. METAS'!$W$20,INT((ROW()-14)/2),0)),"",OFFSET('9. METAS'!$W$20,INT((ROW()-14)/2),0)))</f>
        <v/>
      </c>
      <c r="M278" s="632" t="str">
        <f ca="1">IF(MOD(ROW()-13,2)=0,IF(ISBLANK(OFFSET(#REF!,INT((ROW()-13)/2),0)),"",OFFSET(#REF!,INT((ROW()-13)/2),0)),IF(ISBLANK(OFFSET('9. METAS'!$X$20,INT((ROW()-14)/2),0)),"",OFFSET('9. METAS'!$X$20,INT((ROW()-14)/2),0)))</f>
        <v/>
      </c>
      <c r="N278" s="685"/>
      <c r="O278" s="689"/>
      <c r="P278" s="691"/>
      <c r="Q278" s="83"/>
      <c r="R278" s="83"/>
      <c r="S278" s="83"/>
      <c r="T278" s="83"/>
      <c r="U278" s="83"/>
      <c r="V278" s="83"/>
      <c r="W278" s="83"/>
      <c r="X278" s="83"/>
      <c r="Y278" s="83"/>
      <c r="Z278" s="83"/>
    </row>
    <row r="279" spans="1:26" ht="15.75" customHeight="1">
      <c r="A279" s="83"/>
      <c r="B279" s="83"/>
      <c r="C279" s="641" t="str">
        <f ca="1">IF(ISBLANK(OFFSET('5. Pp (3 años)'!$C$46,INT((ROW()-13)/2),0)),"",OFFSET('5. Pp (3 años)'!$C$46,INT((ROW()-13)/2),0))</f>
        <v/>
      </c>
      <c r="D279" s="643" t="str">
        <f ca="1">IF(ISBLANK(OFFSET('5. Pp (3 años)'!$D$46,INT((ROW()-13)/2),0)),"",OFFSET('5. Pp (3 años)'!$D$46,INT((ROW()-13)/2),0))</f>
        <v/>
      </c>
      <c r="E279" s="643" t="str">
        <f ca="1">IF(ISBLANK(OFFSET('5. Pp (3 años)'!$E$46,INT((ROW()-13)/2),0)),"",OFFSET('5. Pp (3 años)'!$E$46,INT((ROW()-13)/2),0))</f>
        <v/>
      </c>
      <c r="F279" s="645" t="str">
        <f ca="1">IF(ISBLANK(OFFSET('5. Pp (3 años)'!$K$46,INT((ROW()-13)/2),0)),"",OFFSET('5. Pp (3 años)'!$K$46,INT((ROW()-13)/2),0))</f>
        <v/>
      </c>
      <c r="G279" s="646" t="str">
        <f ca="1">IF(ISBLANK(OFFSET('5. Pp (3 años)'!$H$46,INT((ROW()-13)/2),0)),"",OFFSET('5. Pp (3 años)'!$H$46,INT((ROW()-13)/2),0))</f>
        <v/>
      </c>
      <c r="H279" s="853" t="str">
        <f ca="1">IF(ISBLANK(OFFSET('9. METAS'!$L$20,INT((ROW()-13)/2),0)),"",OFFSET('9. METAS'!$L$20,INT((ROW()-13)/2),0))</f>
        <v/>
      </c>
      <c r="I279" s="852"/>
      <c r="J279" s="630" t="e">
        <f ca="1">IF(MOD(ROW()-13,2)=0,IF(ISBLANK(OFFSET(#REF!,INT((ROW()-13)/2),0)),"",OFFSET(#REF!,INT((ROW()-13)/2),0)),IF(ISBLANK(OFFSET('9. METAS'!$U$20,INT((ROW()-14)/2),0)),"",OFFSET('9. METAS'!$U$20,INT((ROW()-14)/2),0)))</f>
        <v>#REF!</v>
      </c>
      <c r="K279" s="631" t="e">
        <f ca="1">IF(MOD(ROW()-13,2)=0,IF(ISBLANK(OFFSET(#REF!,INT((ROW()-13)/2),0)),"",OFFSET(#REF!,INT((ROW()-13)/2),0)),IF(ISBLANK(OFFSET('9. METAS'!$V$20,INT((ROW()-14)/2),0)),"",OFFSET('9. METAS'!$V$20,INT((ROW()-14)/2),0)))</f>
        <v>#REF!</v>
      </c>
      <c r="L279" s="631" t="e">
        <f ca="1">IF(MOD(ROW()-13,2)=0,IF(ISBLANK(OFFSET(#REF!,INT((ROW()-13)/2),0)),"",OFFSET(#REF!,INT((ROW()-13)/2),0)),IF(ISBLANK(OFFSET('9. METAS'!$W$20,INT((ROW()-14)/2),0)),"",OFFSET('9. METAS'!$W$20,INT((ROW()-14)/2),0)))</f>
        <v>#REF!</v>
      </c>
      <c r="M279" s="632" t="e">
        <f ca="1">IF(MOD(ROW()-13,2)=0,IF(ISBLANK(OFFSET(#REF!,INT((ROW()-13)/2),0)),"",OFFSET(#REF!,INT((ROW()-13)/2),0)),IF(ISBLANK(OFFSET('9. METAS'!$X$20,INT((ROW()-14)/2),0)),"",OFFSET('9. METAS'!$X$20,INT((ROW()-14)/2),0)))</f>
        <v>#REF!</v>
      </c>
      <c r="N279" s="684" t="str">
        <f ca="1">IFERROR(J279/J280,"ND")</f>
        <v>ND</v>
      </c>
      <c r="O279" s="688" t="str">
        <f ca="1">IFERROR(((J279)/H279),"ND")</f>
        <v>ND</v>
      </c>
      <c r="P279" s="847"/>
      <c r="Q279" s="83"/>
      <c r="R279" s="83"/>
      <c r="S279" s="83"/>
      <c r="T279" s="83"/>
      <c r="U279" s="83"/>
      <c r="V279" s="83"/>
      <c r="W279" s="83"/>
      <c r="X279" s="83"/>
      <c r="Y279" s="83"/>
      <c r="Z279" s="83"/>
    </row>
    <row r="280" spans="1:26" ht="15.75" customHeight="1">
      <c r="A280" s="83"/>
      <c r="B280" s="83"/>
      <c r="C280" s="642"/>
      <c r="D280" s="644"/>
      <c r="E280" s="644"/>
      <c r="F280" s="644"/>
      <c r="G280" s="647"/>
      <c r="H280" s="649"/>
      <c r="I280" s="651"/>
      <c r="J280" s="630" t="str">
        <f ca="1">IF(MOD(ROW()-13,2)=0,IF(ISBLANK(OFFSET(#REF!,INT((ROW()-13)/2),0)),"",OFFSET(#REF!,INT((ROW()-13)/2),0)),IF(ISBLANK(OFFSET('9. METAS'!$U$20,INT((ROW()-14)/2),0)),"",OFFSET('9. METAS'!$U$20,INT((ROW()-14)/2),0)))</f>
        <v/>
      </c>
      <c r="K280" s="631" t="str">
        <f ca="1">IF(MOD(ROW()-13,2)=0,IF(ISBLANK(OFFSET(#REF!,INT((ROW()-13)/2),0)),"",OFFSET(#REF!,INT((ROW()-13)/2),0)),IF(ISBLANK(OFFSET('9. METAS'!$V$20,INT((ROW()-14)/2),0)),"",OFFSET('9. METAS'!$V$20,INT((ROW()-14)/2),0)))</f>
        <v/>
      </c>
      <c r="L280" s="631" t="str">
        <f ca="1">IF(MOD(ROW()-13,2)=0,IF(ISBLANK(OFFSET(#REF!,INT((ROW()-13)/2),0)),"",OFFSET(#REF!,INT((ROW()-13)/2),0)),IF(ISBLANK(OFFSET('9. METAS'!$W$20,INT((ROW()-14)/2),0)),"",OFFSET('9. METAS'!$W$20,INT((ROW()-14)/2),0)))</f>
        <v/>
      </c>
      <c r="M280" s="632" t="str">
        <f ca="1">IF(MOD(ROW()-13,2)=0,IF(ISBLANK(OFFSET(#REF!,INT((ROW()-13)/2),0)),"",OFFSET(#REF!,INT((ROW()-13)/2),0)),IF(ISBLANK(OFFSET('9. METAS'!$X$20,INT((ROW()-14)/2),0)),"",OFFSET('9. METAS'!$X$20,INT((ROW()-14)/2),0)))</f>
        <v/>
      </c>
      <c r="N280" s="685"/>
      <c r="O280" s="689"/>
      <c r="P280" s="691"/>
      <c r="Q280" s="83"/>
      <c r="R280" s="83"/>
      <c r="S280" s="83"/>
      <c r="T280" s="83"/>
      <c r="U280" s="83"/>
      <c r="V280" s="83"/>
      <c r="W280" s="83"/>
      <c r="X280" s="83"/>
      <c r="Y280" s="83"/>
      <c r="Z280" s="83"/>
    </row>
    <row r="281" spans="1:26" ht="15.75" customHeight="1">
      <c r="A281" s="83"/>
      <c r="B281" s="83"/>
      <c r="C281" s="641" t="str">
        <f ca="1">IF(ISBLANK(OFFSET('5. Pp (3 años)'!$C$46,INT((ROW()-13)/2),0)),"",OFFSET('5. Pp (3 años)'!$C$46,INT((ROW()-13)/2),0))</f>
        <v/>
      </c>
      <c r="D281" s="643" t="str">
        <f ca="1">IF(ISBLANK(OFFSET('5. Pp (3 años)'!$D$46,INT((ROW()-13)/2),0)),"",OFFSET('5. Pp (3 años)'!$D$46,INT((ROW()-13)/2),0))</f>
        <v/>
      </c>
      <c r="E281" s="643" t="str">
        <f ca="1">IF(ISBLANK(OFFSET('5. Pp (3 años)'!$E$46,INT((ROW()-13)/2),0)),"",OFFSET('5. Pp (3 años)'!$E$46,INT((ROW()-13)/2),0))</f>
        <v/>
      </c>
      <c r="F281" s="645" t="str">
        <f ca="1">IF(ISBLANK(OFFSET('5. Pp (3 años)'!$K$46,INT((ROW()-13)/2),0)),"",OFFSET('5. Pp (3 años)'!$K$46,INT((ROW()-13)/2),0))</f>
        <v/>
      </c>
      <c r="G281" s="646" t="str">
        <f ca="1">IF(ISBLANK(OFFSET('5. Pp (3 años)'!$H$46,INT((ROW()-13)/2),0)),"",OFFSET('5. Pp (3 años)'!$H$46,INT((ROW()-13)/2),0))</f>
        <v/>
      </c>
      <c r="H281" s="853" t="str">
        <f ca="1">IF(ISBLANK(OFFSET('9. METAS'!$L$20,INT((ROW()-13)/2),0)),"",OFFSET('9. METAS'!$L$20,INT((ROW()-13)/2),0))</f>
        <v/>
      </c>
      <c r="I281" s="852"/>
      <c r="J281" s="630" t="e">
        <f ca="1">IF(MOD(ROW()-13,2)=0,IF(ISBLANK(OFFSET(#REF!,INT((ROW()-13)/2),0)),"",OFFSET(#REF!,INT((ROW()-13)/2),0)),IF(ISBLANK(OFFSET('9. METAS'!$U$20,INT((ROW()-14)/2),0)),"",OFFSET('9. METAS'!$U$20,INT((ROW()-14)/2),0)))</f>
        <v>#REF!</v>
      </c>
      <c r="K281" s="631" t="e">
        <f ca="1">IF(MOD(ROW()-13,2)=0,IF(ISBLANK(OFFSET(#REF!,INT((ROW()-13)/2),0)),"",OFFSET(#REF!,INT((ROW()-13)/2),0)),IF(ISBLANK(OFFSET('9. METAS'!$V$20,INT((ROW()-14)/2),0)),"",OFFSET('9. METAS'!$V$20,INT((ROW()-14)/2),0)))</f>
        <v>#REF!</v>
      </c>
      <c r="L281" s="631" t="e">
        <f ca="1">IF(MOD(ROW()-13,2)=0,IF(ISBLANK(OFFSET(#REF!,INT((ROW()-13)/2),0)),"",OFFSET(#REF!,INT((ROW()-13)/2),0)),IF(ISBLANK(OFFSET('9. METAS'!$W$20,INT((ROW()-14)/2),0)),"",OFFSET('9. METAS'!$W$20,INT((ROW()-14)/2),0)))</f>
        <v>#REF!</v>
      </c>
      <c r="M281" s="632" t="e">
        <f ca="1">IF(MOD(ROW()-13,2)=0,IF(ISBLANK(OFFSET(#REF!,INT((ROW()-13)/2),0)),"",OFFSET(#REF!,INT((ROW()-13)/2),0)),IF(ISBLANK(OFFSET('9. METAS'!$X$20,INT((ROW()-14)/2),0)),"",OFFSET('9. METAS'!$X$20,INT((ROW()-14)/2),0)))</f>
        <v>#REF!</v>
      </c>
      <c r="N281" s="684" t="str">
        <f ca="1">IFERROR(J281/J282,"ND")</f>
        <v>ND</v>
      </c>
      <c r="O281" s="688" t="str">
        <f ca="1">IFERROR(((J281)/H281),"ND")</f>
        <v>ND</v>
      </c>
      <c r="P281" s="847"/>
      <c r="Q281" s="83"/>
      <c r="R281" s="83"/>
      <c r="S281" s="83"/>
      <c r="T281" s="83"/>
      <c r="U281" s="83"/>
      <c r="V281" s="83"/>
      <c r="W281" s="83"/>
      <c r="X281" s="83"/>
      <c r="Y281" s="83"/>
      <c r="Z281" s="83"/>
    </row>
    <row r="282" spans="1:26" ht="15.75" customHeight="1">
      <c r="A282" s="83"/>
      <c r="B282" s="83"/>
      <c r="C282" s="642"/>
      <c r="D282" s="644"/>
      <c r="E282" s="644"/>
      <c r="F282" s="644"/>
      <c r="G282" s="647"/>
      <c r="H282" s="649"/>
      <c r="I282" s="651"/>
      <c r="J282" s="630" t="str">
        <f ca="1">IF(MOD(ROW()-13,2)=0,IF(ISBLANK(OFFSET(#REF!,INT((ROW()-13)/2),0)),"",OFFSET(#REF!,INT((ROW()-13)/2),0)),IF(ISBLANK(OFFSET('9. METAS'!$U$20,INT((ROW()-14)/2),0)),"",OFFSET('9. METAS'!$U$20,INT((ROW()-14)/2),0)))</f>
        <v/>
      </c>
      <c r="K282" s="631" t="str">
        <f ca="1">IF(MOD(ROW()-13,2)=0,IF(ISBLANK(OFFSET(#REF!,INT((ROW()-13)/2),0)),"",OFFSET(#REF!,INT((ROW()-13)/2),0)),IF(ISBLANK(OFFSET('9. METAS'!$V$20,INT((ROW()-14)/2),0)),"",OFFSET('9. METAS'!$V$20,INT((ROW()-14)/2),0)))</f>
        <v/>
      </c>
      <c r="L282" s="631" t="str">
        <f ca="1">IF(MOD(ROW()-13,2)=0,IF(ISBLANK(OFFSET(#REF!,INT((ROW()-13)/2),0)),"",OFFSET(#REF!,INT((ROW()-13)/2),0)),IF(ISBLANK(OFFSET('9. METAS'!$W$20,INT((ROW()-14)/2),0)),"",OFFSET('9. METAS'!$W$20,INT((ROW()-14)/2),0)))</f>
        <v/>
      </c>
      <c r="M282" s="632" t="str">
        <f ca="1">IF(MOD(ROW()-13,2)=0,IF(ISBLANK(OFFSET(#REF!,INT((ROW()-13)/2),0)),"",OFFSET(#REF!,INT((ROW()-13)/2),0)),IF(ISBLANK(OFFSET('9. METAS'!$X$20,INT((ROW()-14)/2),0)),"",OFFSET('9. METAS'!$X$20,INT((ROW()-14)/2),0)))</f>
        <v/>
      </c>
      <c r="N282" s="685"/>
      <c r="O282" s="689"/>
      <c r="P282" s="691"/>
      <c r="Q282" s="83"/>
      <c r="R282" s="83"/>
      <c r="S282" s="83"/>
      <c r="T282" s="83"/>
      <c r="U282" s="83"/>
      <c r="V282" s="83"/>
      <c r="W282" s="83"/>
      <c r="X282" s="83"/>
      <c r="Y282" s="83"/>
      <c r="Z282" s="83"/>
    </row>
    <row r="283" spans="1:26" ht="15.75" customHeight="1">
      <c r="A283" s="83"/>
      <c r="B283" s="83"/>
      <c r="C283" s="641" t="str">
        <f ca="1">IF(ISBLANK(OFFSET('5. Pp (3 años)'!$C$46,INT((ROW()-13)/2),0)),"",OFFSET('5. Pp (3 años)'!$C$46,INT((ROW()-13)/2),0))</f>
        <v/>
      </c>
      <c r="D283" s="643" t="str">
        <f ca="1">IF(ISBLANK(OFFSET('5. Pp (3 años)'!$D$46,INT((ROW()-13)/2),0)),"",OFFSET('5. Pp (3 años)'!$D$46,INT((ROW()-13)/2),0))</f>
        <v/>
      </c>
      <c r="E283" s="643" t="str">
        <f ca="1">IF(ISBLANK(OFFSET('5. Pp (3 años)'!$E$46,INT((ROW()-13)/2),0)),"",OFFSET('5. Pp (3 años)'!$E$46,INT((ROW()-13)/2),0))</f>
        <v/>
      </c>
      <c r="F283" s="645" t="str">
        <f ca="1">IF(ISBLANK(OFFSET('5. Pp (3 años)'!$K$46,INT((ROW()-13)/2),0)),"",OFFSET('5. Pp (3 años)'!$K$46,INT((ROW()-13)/2),0))</f>
        <v/>
      </c>
      <c r="G283" s="646" t="str">
        <f ca="1">IF(ISBLANK(OFFSET('5. Pp (3 años)'!$H$46,INT((ROW()-13)/2),0)),"",OFFSET('5. Pp (3 años)'!$H$46,INT((ROW()-13)/2),0))</f>
        <v/>
      </c>
      <c r="H283" s="853" t="str">
        <f ca="1">IF(ISBLANK(OFFSET('9. METAS'!$L$20,INT((ROW()-13)/2),0)),"",OFFSET('9. METAS'!$L$20,INT((ROW()-13)/2),0))</f>
        <v/>
      </c>
      <c r="I283" s="852"/>
      <c r="J283" s="630" t="e">
        <f ca="1">IF(MOD(ROW()-13,2)=0,IF(ISBLANK(OFFSET(#REF!,INT((ROW()-13)/2),0)),"",OFFSET(#REF!,INT((ROW()-13)/2),0)),IF(ISBLANK(OFFSET('9. METAS'!$U$20,INT((ROW()-14)/2),0)),"",OFFSET('9. METAS'!$U$20,INT((ROW()-14)/2),0)))</f>
        <v>#REF!</v>
      </c>
      <c r="K283" s="631" t="e">
        <f ca="1">IF(MOD(ROW()-13,2)=0,IF(ISBLANK(OFFSET(#REF!,INT((ROW()-13)/2),0)),"",OFFSET(#REF!,INT((ROW()-13)/2),0)),IF(ISBLANK(OFFSET('9. METAS'!$V$20,INT((ROW()-14)/2),0)),"",OFFSET('9. METAS'!$V$20,INT((ROW()-14)/2),0)))</f>
        <v>#REF!</v>
      </c>
      <c r="L283" s="631" t="e">
        <f ca="1">IF(MOD(ROW()-13,2)=0,IF(ISBLANK(OFFSET(#REF!,INT((ROW()-13)/2),0)),"",OFFSET(#REF!,INT((ROW()-13)/2),0)),IF(ISBLANK(OFFSET('9. METAS'!$W$20,INT((ROW()-14)/2),0)),"",OFFSET('9. METAS'!$W$20,INT((ROW()-14)/2),0)))</f>
        <v>#REF!</v>
      </c>
      <c r="M283" s="632" t="e">
        <f ca="1">IF(MOD(ROW()-13,2)=0,IF(ISBLANK(OFFSET(#REF!,INT((ROW()-13)/2),0)),"",OFFSET(#REF!,INT((ROW()-13)/2),0)),IF(ISBLANK(OFFSET('9. METAS'!$X$20,INT((ROW()-14)/2),0)),"",OFFSET('9. METAS'!$X$20,INT((ROW()-14)/2),0)))</f>
        <v>#REF!</v>
      </c>
      <c r="N283" s="684" t="str">
        <f ca="1">IFERROR(J283/J284,"ND")</f>
        <v>ND</v>
      </c>
      <c r="O283" s="688" t="str">
        <f ca="1">IFERROR(((J283)/H283),"ND")</f>
        <v>ND</v>
      </c>
      <c r="P283" s="847"/>
      <c r="Q283" s="83"/>
      <c r="R283" s="83"/>
      <c r="S283" s="83"/>
      <c r="T283" s="83"/>
      <c r="U283" s="83"/>
      <c r="V283" s="83"/>
      <c r="W283" s="83"/>
      <c r="X283" s="83"/>
      <c r="Y283" s="83"/>
      <c r="Z283" s="83"/>
    </row>
    <row r="284" spans="1:26" ht="15.75" customHeight="1">
      <c r="A284" s="83"/>
      <c r="B284" s="83"/>
      <c r="C284" s="642"/>
      <c r="D284" s="644"/>
      <c r="E284" s="644"/>
      <c r="F284" s="644"/>
      <c r="G284" s="647"/>
      <c r="H284" s="649"/>
      <c r="I284" s="651"/>
      <c r="J284" s="630" t="str">
        <f ca="1">IF(MOD(ROW()-13,2)=0,IF(ISBLANK(OFFSET(#REF!,INT((ROW()-13)/2),0)),"",OFFSET(#REF!,INT((ROW()-13)/2),0)),IF(ISBLANK(OFFSET('9. METAS'!$U$20,INT((ROW()-14)/2),0)),"",OFFSET('9. METAS'!$U$20,INT((ROW()-14)/2),0)))</f>
        <v/>
      </c>
      <c r="K284" s="631" t="str">
        <f ca="1">IF(MOD(ROW()-13,2)=0,IF(ISBLANK(OFFSET(#REF!,INT((ROW()-13)/2),0)),"",OFFSET(#REF!,INT((ROW()-13)/2),0)),IF(ISBLANK(OFFSET('9. METAS'!$V$20,INT((ROW()-14)/2),0)),"",OFFSET('9. METAS'!$V$20,INT((ROW()-14)/2),0)))</f>
        <v/>
      </c>
      <c r="L284" s="631" t="str">
        <f ca="1">IF(MOD(ROW()-13,2)=0,IF(ISBLANK(OFFSET(#REF!,INT((ROW()-13)/2),0)),"",OFFSET(#REF!,INT((ROW()-13)/2),0)),IF(ISBLANK(OFFSET('9. METAS'!$W$20,INT((ROW()-14)/2),0)),"",OFFSET('9. METAS'!$W$20,INT((ROW()-14)/2),0)))</f>
        <v/>
      </c>
      <c r="M284" s="632" t="str">
        <f ca="1">IF(MOD(ROW()-13,2)=0,IF(ISBLANK(OFFSET(#REF!,INT((ROW()-13)/2),0)),"",OFFSET(#REF!,INT((ROW()-13)/2),0)),IF(ISBLANK(OFFSET('9. METAS'!$X$20,INT((ROW()-14)/2),0)),"",OFFSET('9. METAS'!$X$20,INT((ROW()-14)/2),0)))</f>
        <v/>
      </c>
      <c r="N284" s="685"/>
      <c r="O284" s="689"/>
      <c r="P284" s="691"/>
      <c r="Q284" s="83"/>
      <c r="R284" s="83"/>
      <c r="S284" s="83"/>
      <c r="T284" s="83"/>
      <c r="U284" s="83"/>
      <c r="V284" s="83"/>
      <c r="W284" s="83"/>
      <c r="X284" s="83"/>
      <c r="Y284" s="83"/>
      <c r="Z284" s="83"/>
    </row>
    <row r="285" spans="1:26" ht="15.75" customHeight="1">
      <c r="A285" s="83"/>
      <c r="B285" s="83"/>
      <c r="C285" s="641" t="str">
        <f ca="1">IF(ISBLANK(OFFSET('5. Pp (3 años)'!$C$46,INT((ROW()-13)/2),0)),"",OFFSET('5. Pp (3 años)'!$C$46,INT((ROW()-13)/2),0))</f>
        <v/>
      </c>
      <c r="D285" s="643" t="str">
        <f ca="1">IF(ISBLANK(OFFSET('5. Pp (3 años)'!$D$46,INT((ROW()-13)/2),0)),"",OFFSET('5. Pp (3 años)'!$D$46,INT((ROW()-13)/2),0))</f>
        <v/>
      </c>
      <c r="E285" s="643" t="str">
        <f ca="1">IF(ISBLANK(OFFSET('5. Pp (3 años)'!$E$46,INT((ROW()-13)/2),0)),"",OFFSET('5. Pp (3 años)'!$E$46,INT((ROW()-13)/2),0))</f>
        <v/>
      </c>
      <c r="F285" s="645" t="str">
        <f ca="1">IF(ISBLANK(OFFSET('5. Pp (3 años)'!$K$46,INT((ROW()-13)/2),0)),"",OFFSET('5. Pp (3 años)'!$K$46,INT((ROW()-13)/2),0))</f>
        <v/>
      </c>
      <c r="G285" s="646" t="str">
        <f ca="1">IF(ISBLANK(OFFSET('5. Pp (3 años)'!$H$46,INT((ROW()-13)/2),0)),"",OFFSET('5. Pp (3 años)'!$H$46,INT((ROW()-13)/2),0))</f>
        <v/>
      </c>
      <c r="H285" s="853" t="str">
        <f ca="1">IF(ISBLANK(OFFSET('9. METAS'!$L$20,INT((ROW()-13)/2),0)),"",OFFSET('9. METAS'!$L$20,INT((ROW()-13)/2),0))</f>
        <v/>
      </c>
      <c r="I285" s="852"/>
      <c r="J285" s="630" t="e">
        <f ca="1">IF(MOD(ROW()-13,2)=0,IF(ISBLANK(OFFSET(#REF!,INT((ROW()-13)/2),0)),"",OFFSET(#REF!,INT((ROW()-13)/2),0)),IF(ISBLANK(OFFSET('9. METAS'!$U$20,INT((ROW()-14)/2),0)),"",OFFSET('9. METAS'!$U$20,INT((ROW()-14)/2),0)))</f>
        <v>#REF!</v>
      </c>
      <c r="K285" s="631" t="e">
        <f ca="1">IF(MOD(ROW()-13,2)=0,IF(ISBLANK(OFFSET(#REF!,INT((ROW()-13)/2),0)),"",OFFSET(#REF!,INT((ROW()-13)/2),0)),IF(ISBLANK(OFFSET('9. METAS'!$V$20,INT((ROW()-14)/2),0)),"",OFFSET('9. METAS'!$V$20,INT((ROW()-14)/2),0)))</f>
        <v>#REF!</v>
      </c>
      <c r="L285" s="631" t="e">
        <f ca="1">IF(MOD(ROW()-13,2)=0,IF(ISBLANK(OFFSET(#REF!,INT((ROW()-13)/2),0)),"",OFFSET(#REF!,INT((ROW()-13)/2),0)),IF(ISBLANK(OFFSET('9. METAS'!$W$20,INT((ROW()-14)/2),0)),"",OFFSET('9. METAS'!$W$20,INT((ROW()-14)/2),0)))</f>
        <v>#REF!</v>
      </c>
      <c r="M285" s="632" t="e">
        <f ca="1">IF(MOD(ROW()-13,2)=0,IF(ISBLANK(OFFSET(#REF!,INT((ROW()-13)/2),0)),"",OFFSET(#REF!,INT((ROW()-13)/2),0)),IF(ISBLANK(OFFSET('9. METAS'!$X$20,INT((ROW()-14)/2),0)),"",OFFSET('9. METAS'!$X$20,INT((ROW()-14)/2),0)))</f>
        <v>#REF!</v>
      </c>
      <c r="N285" s="684" t="str">
        <f ca="1">IFERROR(J285/J286,"ND")</f>
        <v>ND</v>
      </c>
      <c r="O285" s="688" t="str">
        <f ca="1">IFERROR(((J285)/H285),"ND")</f>
        <v>ND</v>
      </c>
      <c r="P285" s="847"/>
      <c r="Q285" s="83"/>
      <c r="R285" s="83"/>
      <c r="S285" s="83"/>
      <c r="T285" s="83"/>
      <c r="U285" s="83"/>
      <c r="V285" s="83"/>
      <c r="W285" s="83"/>
      <c r="X285" s="83"/>
      <c r="Y285" s="83"/>
      <c r="Z285" s="83"/>
    </row>
    <row r="286" spans="1:26" ht="15.75" customHeight="1">
      <c r="A286" s="83"/>
      <c r="B286" s="83"/>
      <c r="C286" s="642"/>
      <c r="D286" s="644"/>
      <c r="E286" s="644"/>
      <c r="F286" s="644"/>
      <c r="G286" s="647"/>
      <c r="H286" s="649"/>
      <c r="I286" s="651"/>
      <c r="J286" s="630" t="str">
        <f ca="1">IF(MOD(ROW()-13,2)=0,IF(ISBLANK(OFFSET(#REF!,INT((ROW()-13)/2),0)),"",OFFSET(#REF!,INT((ROW()-13)/2),0)),IF(ISBLANK(OFFSET('9. METAS'!$U$20,INT((ROW()-14)/2),0)),"",OFFSET('9. METAS'!$U$20,INT((ROW()-14)/2),0)))</f>
        <v/>
      </c>
      <c r="K286" s="631" t="str">
        <f ca="1">IF(MOD(ROW()-13,2)=0,IF(ISBLANK(OFFSET(#REF!,INT((ROW()-13)/2),0)),"",OFFSET(#REF!,INT((ROW()-13)/2),0)),IF(ISBLANK(OFFSET('9. METAS'!$V$20,INT((ROW()-14)/2),0)),"",OFFSET('9. METAS'!$V$20,INT((ROW()-14)/2),0)))</f>
        <v/>
      </c>
      <c r="L286" s="631" t="str">
        <f ca="1">IF(MOD(ROW()-13,2)=0,IF(ISBLANK(OFFSET(#REF!,INT((ROW()-13)/2),0)),"",OFFSET(#REF!,INT((ROW()-13)/2),0)),IF(ISBLANK(OFFSET('9. METAS'!$W$20,INT((ROW()-14)/2),0)),"",OFFSET('9. METAS'!$W$20,INT((ROW()-14)/2),0)))</f>
        <v/>
      </c>
      <c r="M286" s="632" t="str">
        <f ca="1">IF(MOD(ROW()-13,2)=0,IF(ISBLANK(OFFSET(#REF!,INT((ROW()-13)/2),0)),"",OFFSET(#REF!,INT((ROW()-13)/2),0)),IF(ISBLANK(OFFSET('9. METAS'!$X$20,INT((ROW()-14)/2),0)),"",OFFSET('9. METAS'!$X$20,INT((ROW()-14)/2),0)))</f>
        <v/>
      </c>
      <c r="N286" s="685"/>
      <c r="O286" s="689"/>
      <c r="P286" s="691"/>
      <c r="Q286" s="83"/>
      <c r="R286" s="83"/>
      <c r="S286" s="83"/>
      <c r="T286" s="83"/>
      <c r="U286" s="83"/>
      <c r="V286" s="83"/>
      <c r="W286" s="83"/>
      <c r="X286" s="83"/>
      <c r="Y286" s="83"/>
      <c r="Z286" s="83"/>
    </row>
    <row r="287" spans="1:26" ht="15.75" customHeight="1">
      <c r="A287" s="83"/>
      <c r="B287" s="83"/>
      <c r="C287" s="641" t="str">
        <f ca="1">IF(ISBLANK(OFFSET('5. Pp (3 años)'!$C$46,INT((ROW()-13)/2),0)),"",OFFSET('5. Pp (3 años)'!$C$46,INT((ROW()-13)/2),0))</f>
        <v/>
      </c>
      <c r="D287" s="643" t="str">
        <f ca="1">IF(ISBLANK(OFFSET('5. Pp (3 años)'!$D$46,INT((ROW()-13)/2),0)),"",OFFSET('5. Pp (3 años)'!$D$46,INT((ROW()-13)/2),0))</f>
        <v/>
      </c>
      <c r="E287" s="643" t="str">
        <f ca="1">IF(ISBLANK(OFFSET('5. Pp (3 años)'!$E$46,INT((ROW()-13)/2),0)),"",OFFSET('5. Pp (3 años)'!$E$46,INT((ROW()-13)/2),0))</f>
        <v/>
      </c>
      <c r="F287" s="645" t="str">
        <f ca="1">IF(ISBLANK(OFFSET('5. Pp (3 años)'!$K$46,INT((ROW()-13)/2),0)),"",OFFSET('5. Pp (3 años)'!$K$46,INT((ROW()-13)/2),0))</f>
        <v/>
      </c>
      <c r="G287" s="646" t="str">
        <f ca="1">IF(ISBLANK(OFFSET('5. Pp (3 años)'!$H$46,INT((ROW()-13)/2),0)),"",OFFSET('5. Pp (3 años)'!$H$46,INT((ROW()-13)/2),0))</f>
        <v/>
      </c>
      <c r="H287" s="853" t="str">
        <f ca="1">IF(ISBLANK(OFFSET('9. METAS'!$L$20,INT((ROW()-13)/2),0)),"",OFFSET('9. METAS'!$L$20,INT((ROW()-13)/2),0))</f>
        <v/>
      </c>
      <c r="I287" s="852"/>
      <c r="J287" s="630" t="e">
        <f ca="1">IF(MOD(ROW()-13,2)=0,IF(ISBLANK(OFFSET(#REF!,INT((ROW()-13)/2),0)),"",OFFSET(#REF!,INT((ROW()-13)/2),0)),IF(ISBLANK(OFFSET('9. METAS'!$U$20,INT((ROW()-14)/2),0)),"",OFFSET('9. METAS'!$U$20,INT((ROW()-14)/2),0)))</f>
        <v>#REF!</v>
      </c>
      <c r="K287" s="631" t="e">
        <f ca="1">IF(MOD(ROW()-13,2)=0,IF(ISBLANK(OFFSET(#REF!,INT((ROW()-13)/2),0)),"",OFFSET(#REF!,INT((ROW()-13)/2),0)),IF(ISBLANK(OFFSET('9. METAS'!$V$20,INT((ROW()-14)/2),0)),"",OFFSET('9. METAS'!$V$20,INT((ROW()-14)/2),0)))</f>
        <v>#REF!</v>
      </c>
      <c r="L287" s="631" t="e">
        <f ca="1">IF(MOD(ROW()-13,2)=0,IF(ISBLANK(OFFSET(#REF!,INT((ROW()-13)/2),0)),"",OFFSET(#REF!,INT((ROW()-13)/2),0)),IF(ISBLANK(OFFSET('9. METAS'!$W$20,INT((ROW()-14)/2),0)),"",OFFSET('9. METAS'!$W$20,INT((ROW()-14)/2),0)))</f>
        <v>#REF!</v>
      </c>
      <c r="M287" s="632" t="e">
        <f ca="1">IF(MOD(ROW()-13,2)=0,IF(ISBLANK(OFFSET(#REF!,INT((ROW()-13)/2),0)),"",OFFSET(#REF!,INT((ROW()-13)/2),0)),IF(ISBLANK(OFFSET('9. METAS'!$X$20,INT((ROW()-14)/2),0)),"",OFFSET('9. METAS'!$X$20,INT((ROW()-14)/2),0)))</f>
        <v>#REF!</v>
      </c>
      <c r="N287" s="684" t="str">
        <f ca="1">IFERROR(J287/J288,"ND")</f>
        <v>ND</v>
      </c>
      <c r="O287" s="688" t="str">
        <f ca="1">IFERROR(((J287)/H287),"ND")</f>
        <v>ND</v>
      </c>
      <c r="P287" s="847"/>
      <c r="Q287" s="83"/>
      <c r="R287" s="83"/>
      <c r="S287" s="83"/>
      <c r="T287" s="83"/>
      <c r="U287" s="83"/>
      <c r="V287" s="83"/>
      <c r="W287" s="83"/>
      <c r="X287" s="83"/>
      <c r="Y287" s="83"/>
      <c r="Z287" s="83"/>
    </row>
    <row r="288" spans="1:26" ht="15.75" customHeight="1">
      <c r="A288" s="83"/>
      <c r="B288" s="83"/>
      <c r="C288" s="642"/>
      <c r="D288" s="644"/>
      <c r="E288" s="644"/>
      <c r="F288" s="644"/>
      <c r="G288" s="647"/>
      <c r="H288" s="649"/>
      <c r="I288" s="651"/>
      <c r="J288" s="630" t="str">
        <f ca="1">IF(MOD(ROW()-13,2)=0,IF(ISBLANK(OFFSET(#REF!,INT((ROW()-13)/2),0)),"",OFFSET(#REF!,INT((ROW()-13)/2),0)),IF(ISBLANK(OFFSET('9. METAS'!$U$20,INT((ROW()-14)/2),0)),"",OFFSET('9. METAS'!$U$20,INT((ROW()-14)/2),0)))</f>
        <v/>
      </c>
      <c r="K288" s="631" t="str">
        <f ca="1">IF(MOD(ROW()-13,2)=0,IF(ISBLANK(OFFSET(#REF!,INT((ROW()-13)/2),0)),"",OFFSET(#REF!,INT((ROW()-13)/2),0)),IF(ISBLANK(OFFSET('9. METAS'!$V$20,INT((ROW()-14)/2),0)),"",OFFSET('9. METAS'!$V$20,INT((ROW()-14)/2),0)))</f>
        <v/>
      </c>
      <c r="L288" s="631" t="str">
        <f ca="1">IF(MOD(ROW()-13,2)=0,IF(ISBLANK(OFFSET(#REF!,INT((ROW()-13)/2),0)),"",OFFSET(#REF!,INT((ROW()-13)/2),0)),IF(ISBLANK(OFFSET('9. METAS'!$W$20,INT((ROW()-14)/2),0)),"",OFFSET('9. METAS'!$W$20,INT((ROW()-14)/2),0)))</f>
        <v/>
      </c>
      <c r="M288" s="632" t="str">
        <f ca="1">IF(MOD(ROW()-13,2)=0,IF(ISBLANK(OFFSET(#REF!,INT((ROW()-13)/2),0)),"",OFFSET(#REF!,INT((ROW()-13)/2),0)),IF(ISBLANK(OFFSET('9. METAS'!$X$20,INT((ROW()-14)/2),0)),"",OFFSET('9. METAS'!$X$20,INT((ROW()-14)/2),0)))</f>
        <v/>
      </c>
      <c r="N288" s="685"/>
      <c r="O288" s="689"/>
      <c r="P288" s="691"/>
      <c r="Q288" s="83"/>
      <c r="R288" s="83"/>
      <c r="S288" s="83"/>
      <c r="T288" s="83"/>
      <c r="U288" s="83"/>
      <c r="V288" s="83"/>
      <c r="W288" s="83"/>
      <c r="X288" s="83"/>
      <c r="Y288" s="83"/>
      <c r="Z288" s="83"/>
    </row>
    <row r="289" spans="1:26" ht="15.75" customHeight="1">
      <c r="A289" s="83"/>
      <c r="B289" s="83"/>
      <c r="C289" s="641" t="str">
        <f ca="1">IF(ISBLANK(OFFSET('5. Pp (3 años)'!$C$46,INT((ROW()-13)/2),0)),"",OFFSET('5. Pp (3 años)'!$C$46,INT((ROW()-13)/2),0))</f>
        <v/>
      </c>
      <c r="D289" s="643" t="str">
        <f ca="1">IF(ISBLANK(OFFSET('5. Pp (3 años)'!$D$46,INT((ROW()-13)/2),0)),"",OFFSET('5. Pp (3 años)'!$D$46,INT((ROW()-13)/2),0))</f>
        <v/>
      </c>
      <c r="E289" s="643" t="str">
        <f ca="1">IF(ISBLANK(OFFSET('5. Pp (3 años)'!$E$46,INT((ROW()-13)/2),0)),"",OFFSET('5. Pp (3 años)'!$E$46,INT((ROW()-13)/2),0))</f>
        <v/>
      </c>
      <c r="F289" s="645" t="str">
        <f ca="1">IF(ISBLANK(OFFSET('5. Pp (3 años)'!$K$46,INT((ROW()-13)/2),0)),"",OFFSET('5. Pp (3 años)'!$K$46,INT((ROW()-13)/2),0))</f>
        <v/>
      </c>
      <c r="G289" s="646" t="str">
        <f ca="1">IF(ISBLANK(OFFSET('5. Pp (3 años)'!$H$46,INT((ROW()-13)/2),0)),"",OFFSET('5. Pp (3 años)'!$H$46,INT((ROW()-13)/2),0))</f>
        <v/>
      </c>
      <c r="H289" s="853" t="str">
        <f ca="1">IF(ISBLANK(OFFSET('9. METAS'!$L$20,INT((ROW()-13)/2),0)),"",OFFSET('9. METAS'!$L$20,INT((ROW()-13)/2),0))</f>
        <v/>
      </c>
      <c r="I289" s="852"/>
      <c r="J289" s="630" t="e">
        <f ca="1">IF(MOD(ROW()-13,2)=0,IF(ISBLANK(OFFSET(#REF!,INT((ROW()-13)/2),0)),"",OFFSET(#REF!,INT((ROW()-13)/2),0)),IF(ISBLANK(OFFSET('9. METAS'!$U$20,INT((ROW()-14)/2),0)),"",OFFSET('9. METAS'!$U$20,INT((ROW()-14)/2),0)))</f>
        <v>#REF!</v>
      </c>
      <c r="K289" s="631" t="e">
        <f ca="1">IF(MOD(ROW()-13,2)=0,IF(ISBLANK(OFFSET(#REF!,INT((ROW()-13)/2),0)),"",OFFSET(#REF!,INT((ROW()-13)/2),0)),IF(ISBLANK(OFFSET('9. METAS'!$V$20,INT((ROW()-14)/2),0)),"",OFFSET('9. METAS'!$V$20,INT((ROW()-14)/2),0)))</f>
        <v>#REF!</v>
      </c>
      <c r="L289" s="631" t="e">
        <f ca="1">IF(MOD(ROW()-13,2)=0,IF(ISBLANK(OFFSET(#REF!,INT((ROW()-13)/2),0)),"",OFFSET(#REF!,INT((ROW()-13)/2),0)),IF(ISBLANK(OFFSET('9. METAS'!$W$20,INT((ROW()-14)/2),0)),"",OFFSET('9. METAS'!$W$20,INT((ROW()-14)/2),0)))</f>
        <v>#REF!</v>
      </c>
      <c r="M289" s="632" t="e">
        <f ca="1">IF(MOD(ROW()-13,2)=0,IF(ISBLANK(OFFSET(#REF!,INT((ROW()-13)/2),0)),"",OFFSET(#REF!,INT((ROW()-13)/2),0)),IF(ISBLANK(OFFSET('9. METAS'!$X$20,INT((ROW()-14)/2),0)),"",OFFSET('9. METAS'!$X$20,INT((ROW()-14)/2),0)))</f>
        <v>#REF!</v>
      </c>
      <c r="N289" s="684" t="str">
        <f ca="1">IFERROR(J289/J290,"ND")</f>
        <v>ND</v>
      </c>
      <c r="O289" s="688" t="str">
        <f ca="1">IFERROR(((J289)/H289),"ND")</f>
        <v>ND</v>
      </c>
      <c r="P289" s="847"/>
      <c r="Q289" s="83"/>
      <c r="R289" s="83"/>
      <c r="S289" s="83"/>
      <c r="T289" s="83"/>
      <c r="U289" s="83"/>
      <c r="V289" s="83"/>
      <c r="W289" s="83"/>
      <c r="X289" s="83"/>
      <c r="Y289" s="83"/>
      <c r="Z289" s="83"/>
    </row>
    <row r="290" spans="1:26" ht="15.75" customHeight="1">
      <c r="A290" s="83"/>
      <c r="B290" s="83"/>
      <c r="C290" s="642"/>
      <c r="D290" s="644"/>
      <c r="E290" s="644"/>
      <c r="F290" s="644"/>
      <c r="G290" s="647"/>
      <c r="H290" s="649"/>
      <c r="I290" s="651"/>
      <c r="J290" s="630" t="str">
        <f ca="1">IF(MOD(ROW()-13,2)=0,IF(ISBLANK(OFFSET(#REF!,INT((ROW()-13)/2),0)),"",OFFSET(#REF!,INT((ROW()-13)/2),0)),IF(ISBLANK(OFFSET('9. METAS'!$U$20,INT((ROW()-14)/2),0)),"",OFFSET('9. METAS'!$U$20,INT((ROW()-14)/2),0)))</f>
        <v/>
      </c>
      <c r="K290" s="631" t="str">
        <f ca="1">IF(MOD(ROW()-13,2)=0,IF(ISBLANK(OFFSET(#REF!,INT((ROW()-13)/2),0)),"",OFFSET(#REF!,INT((ROW()-13)/2),0)),IF(ISBLANK(OFFSET('9. METAS'!$V$20,INT((ROW()-14)/2),0)),"",OFFSET('9. METAS'!$V$20,INT((ROW()-14)/2),0)))</f>
        <v/>
      </c>
      <c r="L290" s="631" t="str">
        <f ca="1">IF(MOD(ROW()-13,2)=0,IF(ISBLANK(OFFSET(#REF!,INT((ROW()-13)/2),0)),"",OFFSET(#REF!,INT((ROW()-13)/2),0)),IF(ISBLANK(OFFSET('9. METAS'!$W$20,INT((ROW()-14)/2),0)),"",OFFSET('9. METAS'!$W$20,INT((ROW()-14)/2),0)))</f>
        <v/>
      </c>
      <c r="M290" s="632" t="str">
        <f ca="1">IF(MOD(ROW()-13,2)=0,IF(ISBLANK(OFFSET(#REF!,INT((ROW()-13)/2),0)),"",OFFSET(#REF!,INT((ROW()-13)/2),0)),IF(ISBLANK(OFFSET('9. METAS'!$X$20,INT((ROW()-14)/2),0)),"",OFFSET('9. METAS'!$X$20,INT((ROW()-14)/2),0)))</f>
        <v/>
      </c>
      <c r="N290" s="685"/>
      <c r="O290" s="689"/>
      <c r="P290" s="691"/>
      <c r="Q290" s="83"/>
      <c r="R290" s="83"/>
      <c r="S290" s="83"/>
      <c r="T290" s="83"/>
      <c r="U290" s="83"/>
      <c r="V290" s="83"/>
      <c r="W290" s="83"/>
      <c r="X290" s="83"/>
      <c r="Y290" s="83"/>
      <c r="Z290" s="83"/>
    </row>
    <row r="291" spans="1:26" ht="15.75" customHeight="1">
      <c r="A291" s="83"/>
      <c r="B291" s="83"/>
      <c r="C291" s="641" t="str">
        <f ca="1">IF(ISBLANK(OFFSET('5. Pp (3 años)'!$C$46,INT((ROW()-13)/2),0)),"",OFFSET('5. Pp (3 años)'!$C$46,INT((ROW()-13)/2),0))</f>
        <v/>
      </c>
      <c r="D291" s="643" t="str">
        <f ca="1">IF(ISBLANK(OFFSET('5. Pp (3 años)'!$D$46,INT((ROW()-13)/2),0)),"",OFFSET('5. Pp (3 años)'!$D$46,INT((ROW()-13)/2),0))</f>
        <v/>
      </c>
      <c r="E291" s="643" t="str">
        <f ca="1">IF(ISBLANK(OFFSET('5. Pp (3 años)'!$E$46,INT((ROW()-13)/2),0)),"",OFFSET('5. Pp (3 años)'!$E$46,INT((ROW()-13)/2),0))</f>
        <v/>
      </c>
      <c r="F291" s="645" t="str">
        <f ca="1">IF(ISBLANK(OFFSET('5. Pp (3 años)'!$K$46,INT((ROW()-13)/2),0)),"",OFFSET('5. Pp (3 años)'!$K$46,INT((ROW()-13)/2),0))</f>
        <v/>
      </c>
      <c r="G291" s="646" t="str">
        <f ca="1">IF(ISBLANK(OFFSET('5. Pp (3 años)'!$H$46,INT((ROW()-13)/2),0)),"",OFFSET('5. Pp (3 años)'!$H$46,INT((ROW()-13)/2),0))</f>
        <v/>
      </c>
      <c r="H291" s="853" t="str">
        <f ca="1">IF(ISBLANK(OFFSET('9. METAS'!$L$20,INT((ROW()-13)/2),0)),"",OFFSET('9. METAS'!$L$20,INT((ROW()-13)/2),0))</f>
        <v/>
      </c>
      <c r="I291" s="852"/>
      <c r="J291" s="630" t="e">
        <f ca="1">IF(MOD(ROW()-13,2)=0,IF(ISBLANK(OFFSET(#REF!,INT((ROW()-13)/2),0)),"",OFFSET(#REF!,INT((ROW()-13)/2),0)),IF(ISBLANK(OFFSET('9. METAS'!$U$20,INT((ROW()-14)/2),0)),"",OFFSET('9. METAS'!$U$20,INT((ROW()-14)/2),0)))</f>
        <v>#REF!</v>
      </c>
      <c r="K291" s="631" t="e">
        <f ca="1">IF(MOD(ROW()-13,2)=0,IF(ISBLANK(OFFSET(#REF!,INT((ROW()-13)/2),0)),"",OFFSET(#REF!,INT((ROW()-13)/2),0)),IF(ISBLANK(OFFSET('9. METAS'!$V$20,INT((ROW()-14)/2),0)),"",OFFSET('9. METAS'!$V$20,INT((ROW()-14)/2),0)))</f>
        <v>#REF!</v>
      </c>
      <c r="L291" s="631" t="e">
        <f ca="1">IF(MOD(ROW()-13,2)=0,IF(ISBLANK(OFFSET(#REF!,INT((ROW()-13)/2),0)),"",OFFSET(#REF!,INT((ROW()-13)/2),0)),IF(ISBLANK(OFFSET('9. METAS'!$W$20,INT((ROW()-14)/2),0)),"",OFFSET('9. METAS'!$W$20,INT((ROW()-14)/2),0)))</f>
        <v>#REF!</v>
      </c>
      <c r="M291" s="632" t="e">
        <f ca="1">IF(MOD(ROW()-13,2)=0,IF(ISBLANK(OFFSET(#REF!,INT((ROW()-13)/2),0)),"",OFFSET(#REF!,INT((ROW()-13)/2),0)),IF(ISBLANK(OFFSET('9. METAS'!$X$20,INT((ROW()-14)/2),0)),"",OFFSET('9. METAS'!$X$20,INT((ROW()-14)/2),0)))</f>
        <v>#REF!</v>
      </c>
      <c r="N291" s="684" t="str">
        <f ca="1">IFERROR(J291/J292,"ND")</f>
        <v>ND</v>
      </c>
      <c r="O291" s="688" t="str">
        <f ca="1">IFERROR(((J291)/H291),"ND")</f>
        <v>ND</v>
      </c>
      <c r="P291" s="847"/>
      <c r="Q291" s="83"/>
      <c r="R291" s="83"/>
      <c r="S291" s="83"/>
      <c r="T291" s="83"/>
      <c r="U291" s="83"/>
      <c r="V291" s="83"/>
      <c r="W291" s="83"/>
      <c r="X291" s="83"/>
      <c r="Y291" s="83"/>
      <c r="Z291" s="83"/>
    </row>
    <row r="292" spans="1:26" ht="15.75" customHeight="1">
      <c r="A292" s="83"/>
      <c r="B292" s="83"/>
      <c r="C292" s="642"/>
      <c r="D292" s="644"/>
      <c r="E292" s="644"/>
      <c r="F292" s="644"/>
      <c r="G292" s="647"/>
      <c r="H292" s="649"/>
      <c r="I292" s="651"/>
      <c r="J292" s="630" t="str">
        <f ca="1">IF(MOD(ROW()-13,2)=0,IF(ISBLANK(OFFSET(#REF!,INT((ROW()-13)/2),0)),"",OFFSET(#REF!,INT((ROW()-13)/2),0)),IF(ISBLANK(OFFSET('9. METAS'!$U$20,INT((ROW()-14)/2),0)),"",OFFSET('9. METAS'!$U$20,INT((ROW()-14)/2),0)))</f>
        <v/>
      </c>
      <c r="K292" s="631" t="str">
        <f ca="1">IF(MOD(ROW()-13,2)=0,IF(ISBLANK(OFFSET(#REF!,INT((ROW()-13)/2),0)),"",OFFSET(#REF!,INT((ROW()-13)/2),0)),IF(ISBLANK(OFFSET('9. METAS'!$V$20,INT((ROW()-14)/2),0)),"",OFFSET('9. METAS'!$V$20,INT((ROW()-14)/2),0)))</f>
        <v/>
      </c>
      <c r="L292" s="631" t="str">
        <f ca="1">IF(MOD(ROW()-13,2)=0,IF(ISBLANK(OFFSET(#REF!,INT((ROW()-13)/2),0)),"",OFFSET(#REF!,INT((ROW()-13)/2),0)),IF(ISBLANK(OFFSET('9. METAS'!$W$20,INT((ROW()-14)/2),0)),"",OFFSET('9. METAS'!$W$20,INT((ROW()-14)/2),0)))</f>
        <v/>
      </c>
      <c r="M292" s="632" t="str">
        <f ca="1">IF(MOD(ROW()-13,2)=0,IF(ISBLANK(OFFSET(#REF!,INT((ROW()-13)/2),0)),"",OFFSET(#REF!,INT((ROW()-13)/2),0)),IF(ISBLANK(OFFSET('9. METAS'!$X$20,INT((ROW()-14)/2),0)),"",OFFSET('9. METAS'!$X$20,INT((ROW()-14)/2),0)))</f>
        <v/>
      </c>
      <c r="N292" s="685"/>
      <c r="O292" s="689"/>
      <c r="P292" s="691"/>
      <c r="Q292" s="83"/>
      <c r="R292" s="83"/>
      <c r="S292" s="83"/>
      <c r="T292" s="83"/>
      <c r="U292" s="83"/>
      <c r="V292" s="83"/>
      <c r="W292" s="83"/>
      <c r="X292" s="83"/>
      <c r="Y292" s="83"/>
      <c r="Z292" s="83"/>
    </row>
    <row r="293" spans="1:26" ht="15.75" customHeight="1">
      <c r="A293" s="83"/>
      <c r="B293" s="83"/>
      <c r="C293" s="641" t="str">
        <f ca="1">IF(ISBLANK(OFFSET('5. Pp (3 años)'!$C$46,INT((ROW()-13)/2),0)),"",OFFSET('5. Pp (3 años)'!$C$46,INT((ROW()-13)/2),0))</f>
        <v/>
      </c>
      <c r="D293" s="643" t="str">
        <f ca="1">IF(ISBLANK(OFFSET('5. Pp (3 años)'!$D$46,INT((ROW()-13)/2),0)),"",OFFSET('5. Pp (3 años)'!$D$46,INT((ROW()-13)/2),0))</f>
        <v/>
      </c>
      <c r="E293" s="643" t="str">
        <f ca="1">IF(ISBLANK(OFFSET('5. Pp (3 años)'!$E$46,INT((ROW()-13)/2),0)),"",OFFSET('5. Pp (3 años)'!$E$46,INT((ROW()-13)/2),0))</f>
        <v/>
      </c>
      <c r="F293" s="645" t="str">
        <f ca="1">IF(ISBLANK(OFFSET('5. Pp (3 años)'!$K$46,INT((ROW()-13)/2),0)),"",OFFSET('5. Pp (3 años)'!$K$46,INT((ROW()-13)/2),0))</f>
        <v/>
      </c>
      <c r="G293" s="646" t="str">
        <f ca="1">IF(ISBLANK(OFFSET('5. Pp (3 años)'!$H$46,INT((ROW()-13)/2),0)),"",OFFSET('5. Pp (3 años)'!$H$46,INT((ROW()-13)/2),0))</f>
        <v/>
      </c>
      <c r="H293" s="853" t="str">
        <f ca="1">IF(ISBLANK(OFFSET('9. METAS'!$L$20,INT((ROW()-13)/2),0)),"",OFFSET('9. METAS'!$L$20,INT((ROW()-13)/2),0))</f>
        <v/>
      </c>
      <c r="I293" s="852"/>
      <c r="J293" s="630" t="e">
        <f ca="1">IF(MOD(ROW()-13,2)=0,IF(ISBLANK(OFFSET(#REF!,INT((ROW()-13)/2),0)),"",OFFSET(#REF!,INT((ROW()-13)/2),0)),IF(ISBLANK(OFFSET('9. METAS'!$U$20,INT((ROW()-14)/2),0)),"",OFFSET('9. METAS'!$U$20,INT((ROW()-14)/2),0)))</f>
        <v>#REF!</v>
      </c>
      <c r="K293" s="631" t="e">
        <f ca="1">IF(MOD(ROW()-13,2)=0,IF(ISBLANK(OFFSET(#REF!,INT((ROW()-13)/2),0)),"",OFFSET(#REF!,INT((ROW()-13)/2),0)),IF(ISBLANK(OFFSET('9. METAS'!$V$20,INT((ROW()-14)/2),0)),"",OFFSET('9. METAS'!$V$20,INT((ROW()-14)/2),0)))</f>
        <v>#REF!</v>
      </c>
      <c r="L293" s="631" t="e">
        <f ca="1">IF(MOD(ROW()-13,2)=0,IF(ISBLANK(OFFSET(#REF!,INT((ROW()-13)/2),0)),"",OFFSET(#REF!,INT((ROW()-13)/2),0)),IF(ISBLANK(OFFSET('9. METAS'!$W$20,INT((ROW()-14)/2),0)),"",OFFSET('9. METAS'!$W$20,INT((ROW()-14)/2),0)))</f>
        <v>#REF!</v>
      </c>
      <c r="M293" s="632" t="e">
        <f ca="1">IF(MOD(ROW()-13,2)=0,IF(ISBLANK(OFFSET(#REF!,INT((ROW()-13)/2),0)),"",OFFSET(#REF!,INT((ROW()-13)/2),0)),IF(ISBLANK(OFFSET('9. METAS'!$X$20,INT((ROW()-14)/2),0)),"",OFFSET('9. METAS'!$X$20,INT((ROW()-14)/2),0)))</f>
        <v>#REF!</v>
      </c>
      <c r="N293" s="684" t="str">
        <f ca="1">IFERROR(J293/J294,"ND")</f>
        <v>ND</v>
      </c>
      <c r="O293" s="688" t="str">
        <f ca="1">IFERROR(((J293)/H293),"ND")</f>
        <v>ND</v>
      </c>
      <c r="P293" s="847"/>
      <c r="Q293" s="83"/>
      <c r="R293" s="83"/>
      <c r="S293" s="83"/>
      <c r="T293" s="83"/>
      <c r="U293" s="83"/>
      <c r="V293" s="83"/>
      <c r="W293" s="83"/>
      <c r="X293" s="83"/>
      <c r="Y293" s="83"/>
      <c r="Z293" s="83"/>
    </row>
    <row r="294" spans="1:26" ht="15.75" customHeight="1">
      <c r="A294" s="83"/>
      <c r="B294" s="83"/>
      <c r="C294" s="642"/>
      <c r="D294" s="644"/>
      <c r="E294" s="644"/>
      <c r="F294" s="644"/>
      <c r="G294" s="647"/>
      <c r="H294" s="649"/>
      <c r="I294" s="651"/>
      <c r="J294" s="630" t="str">
        <f ca="1">IF(MOD(ROW()-13,2)=0,IF(ISBLANK(OFFSET(#REF!,INT((ROW()-13)/2),0)),"",OFFSET(#REF!,INT((ROW()-13)/2),0)),IF(ISBLANK(OFFSET('9. METAS'!$U$20,INT((ROW()-14)/2),0)),"",OFFSET('9. METAS'!$U$20,INT((ROW()-14)/2),0)))</f>
        <v/>
      </c>
      <c r="K294" s="631" t="str">
        <f ca="1">IF(MOD(ROW()-13,2)=0,IF(ISBLANK(OFFSET(#REF!,INT((ROW()-13)/2),0)),"",OFFSET(#REF!,INT((ROW()-13)/2),0)),IF(ISBLANK(OFFSET('9. METAS'!$V$20,INT((ROW()-14)/2),0)),"",OFFSET('9. METAS'!$V$20,INT((ROW()-14)/2),0)))</f>
        <v/>
      </c>
      <c r="L294" s="631" t="str">
        <f ca="1">IF(MOD(ROW()-13,2)=0,IF(ISBLANK(OFFSET(#REF!,INT((ROW()-13)/2),0)),"",OFFSET(#REF!,INT((ROW()-13)/2),0)),IF(ISBLANK(OFFSET('9. METAS'!$W$20,INT((ROW()-14)/2),0)),"",OFFSET('9. METAS'!$W$20,INT((ROW()-14)/2),0)))</f>
        <v/>
      </c>
      <c r="M294" s="632" t="str">
        <f ca="1">IF(MOD(ROW()-13,2)=0,IF(ISBLANK(OFFSET(#REF!,INT((ROW()-13)/2),0)),"",OFFSET(#REF!,INT((ROW()-13)/2),0)),IF(ISBLANK(OFFSET('9. METAS'!$X$20,INT((ROW()-14)/2),0)),"",OFFSET('9. METAS'!$X$20,INT((ROW()-14)/2),0)))</f>
        <v/>
      </c>
      <c r="N294" s="685"/>
      <c r="O294" s="689"/>
      <c r="P294" s="691"/>
      <c r="Q294" s="83"/>
      <c r="R294" s="83"/>
      <c r="S294" s="83"/>
      <c r="T294" s="83"/>
      <c r="U294" s="83"/>
      <c r="V294" s="83"/>
      <c r="W294" s="83"/>
      <c r="X294" s="83"/>
      <c r="Y294" s="83"/>
      <c r="Z294" s="83"/>
    </row>
    <row r="295" spans="1:26" ht="15.75" customHeight="1">
      <c r="A295" s="83"/>
      <c r="B295" s="83"/>
      <c r="C295" s="641" t="str">
        <f ca="1">IF(ISBLANK(OFFSET('5. Pp (3 años)'!$C$46,INT((ROW()-13)/2),0)),"",OFFSET('5. Pp (3 años)'!$C$46,INT((ROW()-13)/2),0))</f>
        <v/>
      </c>
      <c r="D295" s="643" t="str">
        <f ca="1">IF(ISBLANK(OFFSET('5. Pp (3 años)'!$D$46,INT((ROW()-13)/2),0)),"",OFFSET('5. Pp (3 años)'!$D$46,INT((ROW()-13)/2),0))</f>
        <v/>
      </c>
      <c r="E295" s="643" t="str">
        <f ca="1">IF(ISBLANK(OFFSET('5. Pp (3 años)'!$E$46,INT((ROW()-13)/2),0)),"",OFFSET('5. Pp (3 años)'!$E$46,INT((ROW()-13)/2),0))</f>
        <v/>
      </c>
      <c r="F295" s="645" t="str">
        <f ca="1">IF(ISBLANK(OFFSET('5. Pp (3 años)'!$K$46,INT((ROW()-13)/2),0)),"",OFFSET('5. Pp (3 años)'!$K$46,INT((ROW()-13)/2),0))</f>
        <v/>
      </c>
      <c r="G295" s="646" t="str">
        <f ca="1">IF(ISBLANK(OFFSET('5. Pp (3 años)'!$H$46,INT((ROW()-13)/2),0)),"",OFFSET('5. Pp (3 años)'!$H$46,INT((ROW()-13)/2),0))</f>
        <v/>
      </c>
      <c r="H295" s="853" t="str">
        <f ca="1">IF(ISBLANK(OFFSET('9. METAS'!$L$20,INT((ROW()-13)/2),0)),"",OFFSET('9. METAS'!$L$20,INT((ROW()-13)/2),0))</f>
        <v/>
      </c>
      <c r="I295" s="852"/>
      <c r="J295" s="630" t="e">
        <f ca="1">IF(MOD(ROW()-13,2)=0,IF(ISBLANK(OFFSET(#REF!,INT((ROW()-13)/2),0)),"",OFFSET(#REF!,INT((ROW()-13)/2),0)),IF(ISBLANK(OFFSET('9. METAS'!$U$20,INT((ROW()-14)/2),0)),"",OFFSET('9. METAS'!$U$20,INT((ROW()-14)/2),0)))</f>
        <v>#REF!</v>
      </c>
      <c r="K295" s="631" t="e">
        <f ca="1">IF(MOD(ROW()-13,2)=0,IF(ISBLANK(OFFSET(#REF!,INT((ROW()-13)/2),0)),"",OFFSET(#REF!,INT((ROW()-13)/2),0)),IF(ISBLANK(OFFSET('9. METAS'!$V$20,INT((ROW()-14)/2),0)),"",OFFSET('9. METAS'!$V$20,INT((ROW()-14)/2),0)))</f>
        <v>#REF!</v>
      </c>
      <c r="L295" s="631" t="e">
        <f ca="1">IF(MOD(ROW()-13,2)=0,IF(ISBLANK(OFFSET(#REF!,INT((ROW()-13)/2),0)),"",OFFSET(#REF!,INT((ROW()-13)/2),0)),IF(ISBLANK(OFFSET('9. METAS'!$W$20,INT((ROW()-14)/2),0)),"",OFFSET('9. METAS'!$W$20,INT((ROW()-14)/2),0)))</f>
        <v>#REF!</v>
      </c>
      <c r="M295" s="632" t="e">
        <f ca="1">IF(MOD(ROW()-13,2)=0,IF(ISBLANK(OFFSET(#REF!,INT((ROW()-13)/2),0)),"",OFFSET(#REF!,INT((ROW()-13)/2),0)),IF(ISBLANK(OFFSET('9. METAS'!$X$20,INT((ROW()-14)/2),0)),"",OFFSET('9. METAS'!$X$20,INT((ROW()-14)/2),0)))</f>
        <v>#REF!</v>
      </c>
      <c r="N295" s="684" t="str">
        <f ca="1">IFERROR(J295/J296,"ND")</f>
        <v>ND</v>
      </c>
      <c r="O295" s="688" t="str">
        <f ca="1">IFERROR(((J295)/H295),"ND")</f>
        <v>ND</v>
      </c>
      <c r="P295" s="847"/>
      <c r="Q295" s="83"/>
      <c r="R295" s="83"/>
      <c r="S295" s="83"/>
      <c r="T295" s="83"/>
      <c r="U295" s="83"/>
      <c r="V295" s="83"/>
      <c r="W295" s="83"/>
      <c r="X295" s="83"/>
      <c r="Y295" s="83"/>
      <c r="Z295" s="83"/>
    </row>
    <row r="296" spans="1:26" ht="15.75" customHeight="1">
      <c r="A296" s="83"/>
      <c r="B296" s="83"/>
      <c r="C296" s="642"/>
      <c r="D296" s="644"/>
      <c r="E296" s="644"/>
      <c r="F296" s="644"/>
      <c r="G296" s="647"/>
      <c r="H296" s="649"/>
      <c r="I296" s="651"/>
      <c r="J296" s="630" t="str">
        <f ca="1">IF(MOD(ROW()-13,2)=0,IF(ISBLANK(OFFSET(#REF!,INT((ROW()-13)/2),0)),"",OFFSET(#REF!,INT((ROW()-13)/2),0)),IF(ISBLANK(OFFSET('9. METAS'!$U$20,INT((ROW()-14)/2),0)),"",OFFSET('9. METAS'!$U$20,INT((ROW()-14)/2),0)))</f>
        <v/>
      </c>
      <c r="K296" s="631" t="str">
        <f ca="1">IF(MOD(ROW()-13,2)=0,IF(ISBLANK(OFFSET(#REF!,INT((ROW()-13)/2),0)),"",OFFSET(#REF!,INT((ROW()-13)/2),0)),IF(ISBLANK(OFFSET('9. METAS'!$V$20,INT((ROW()-14)/2),0)),"",OFFSET('9. METAS'!$V$20,INT((ROW()-14)/2),0)))</f>
        <v/>
      </c>
      <c r="L296" s="631" t="str">
        <f ca="1">IF(MOD(ROW()-13,2)=0,IF(ISBLANK(OFFSET(#REF!,INT((ROW()-13)/2),0)),"",OFFSET(#REF!,INT((ROW()-13)/2),0)),IF(ISBLANK(OFFSET('9. METAS'!$W$20,INT((ROW()-14)/2),0)),"",OFFSET('9. METAS'!$W$20,INT((ROW()-14)/2),0)))</f>
        <v/>
      </c>
      <c r="M296" s="632" t="str">
        <f ca="1">IF(MOD(ROW()-13,2)=0,IF(ISBLANK(OFFSET(#REF!,INT((ROW()-13)/2),0)),"",OFFSET(#REF!,INT((ROW()-13)/2),0)),IF(ISBLANK(OFFSET('9. METAS'!$X$20,INT((ROW()-14)/2),0)),"",OFFSET('9. METAS'!$X$20,INT((ROW()-14)/2),0)))</f>
        <v/>
      </c>
      <c r="N296" s="685"/>
      <c r="O296" s="689"/>
      <c r="P296" s="691"/>
      <c r="Q296" s="83"/>
      <c r="R296" s="83"/>
      <c r="S296" s="83"/>
      <c r="T296" s="83"/>
      <c r="U296" s="83"/>
      <c r="V296" s="83"/>
      <c r="W296" s="83"/>
      <c r="X296" s="83"/>
      <c r="Y296" s="83"/>
      <c r="Z296" s="83"/>
    </row>
    <row r="297" spans="1:26" ht="15.75" customHeight="1">
      <c r="A297" s="83"/>
      <c r="B297" s="83"/>
      <c r="C297" s="641" t="str">
        <f ca="1">IF(ISBLANK(OFFSET('5. Pp (3 años)'!$C$46,INT((ROW()-13)/2),0)),"",OFFSET('5. Pp (3 años)'!$C$46,INT((ROW()-13)/2),0))</f>
        <v/>
      </c>
      <c r="D297" s="643" t="str">
        <f ca="1">IF(ISBLANK(OFFSET('5. Pp (3 años)'!$D$46,INT((ROW()-13)/2),0)),"",OFFSET('5. Pp (3 años)'!$D$46,INT((ROW()-13)/2),0))</f>
        <v/>
      </c>
      <c r="E297" s="643" t="str">
        <f ca="1">IF(ISBLANK(OFFSET('5. Pp (3 años)'!$E$46,INT((ROW()-13)/2),0)),"",OFFSET('5. Pp (3 años)'!$E$46,INT((ROW()-13)/2),0))</f>
        <v/>
      </c>
      <c r="F297" s="645" t="str">
        <f ca="1">IF(ISBLANK(OFFSET('5. Pp (3 años)'!$K$46,INT((ROW()-13)/2),0)),"",OFFSET('5. Pp (3 años)'!$K$46,INT((ROW()-13)/2),0))</f>
        <v/>
      </c>
      <c r="G297" s="646" t="str">
        <f ca="1">IF(ISBLANK(OFFSET('5. Pp (3 años)'!$H$46,INT((ROW()-13)/2),0)),"",OFFSET('5. Pp (3 años)'!$H$46,INT((ROW()-13)/2),0))</f>
        <v/>
      </c>
      <c r="H297" s="853" t="str">
        <f ca="1">IF(ISBLANK(OFFSET('9. METAS'!$L$20,INT((ROW()-13)/2),0)),"",OFFSET('9. METAS'!$L$20,INT((ROW()-13)/2),0))</f>
        <v/>
      </c>
      <c r="I297" s="852"/>
      <c r="J297" s="630" t="e">
        <f ca="1">IF(MOD(ROW()-13,2)=0,IF(ISBLANK(OFFSET(#REF!,INT((ROW()-13)/2),0)),"",OFFSET(#REF!,INT((ROW()-13)/2),0)),IF(ISBLANK(OFFSET('9. METAS'!$U$20,INT((ROW()-14)/2),0)),"",OFFSET('9. METAS'!$U$20,INT((ROW()-14)/2),0)))</f>
        <v>#REF!</v>
      </c>
      <c r="K297" s="631" t="e">
        <f ca="1">IF(MOD(ROW()-13,2)=0,IF(ISBLANK(OFFSET(#REF!,INT((ROW()-13)/2),0)),"",OFFSET(#REF!,INT((ROW()-13)/2),0)),IF(ISBLANK(OFFSET('9. METAS'!$V$20,INT((ROW()-14)/2),0)),"",OFFSET('9. METAS'!$V$20,INT((ROW()-14)/2),0)))</f>
        <v>#REF!</v>
      </c>
      <c r="L297" s="631" t="e">
        <f ca="1">IF(MOD(ROW()-13,2)=0,IF(ISBLANK(OFFSET(#REF!,INT((ROW()-13)/2),0)),"",OFFSET(#REF!,INT((ROW()-13)/2),0)),IF(ISBLANK(OFFSET('9. METAS'!$W$20,INT((ROW()-14)/2),0)),"",OFFSET('9. METAS'!$W$20,INT((ROW()-14)/2),0)))</f>
        <v>#REF!</v>
      </c>
      <c r="M297" s="632" t="e">
        <f ca="1">IF(MOD(ROW()-13,2)=0,IF(ISBLANK(OFFSET(#REF!,INT((ROW()-13)/2),0)),"",OFFSET(#REF!,INT((ROW()-13)/2),0)),IF(ISBLANK(OFFSET('9. METAS'!$X$20,INT((ROW()-14)/2),0)),"",OFFSET('9. METAS'!$X$20,INT((ROW()-14)/2),0)))</f>
        <v>#REF!</v>
      </c>
      <c r="N297" s="684" t="str">
        <f ca="1">IFERROR(J297/J298,"ND")</f>
        <v>ND</v>
      </c>
      <c r="O297" s="688" t="str">
        <f ca="1">IFERROR(((J297)/H297),"ND")</f>
        <v>ND</v>
      </c>
      <c r="P297" s="847"/>
      <c r="Q297" s="83"/>
      <c r="R297" s="83"/>
      <c r="S297" s="83"/>
      <c r="T297" s="83"/>
      <c r="U297" s="83"/>
      <c r="V297" s="83"/>
      <c r="W297" s="83"/>
      <c r="X297" s="83"/>
      <c r="Y297" s="83"/>
      <c r="Z297" s="83"/>
    </row>
    <row r="298" spans="1:26" ht="15.75" customHeight="1">
      <c r="A298" s="83"/>
      <c r="B298" s="83"/>
      <c r="C298" s="642"/>
      <c r="D298" s="644"/>
      <c r="E298" s="644"/>
      <c r="F298" s="644"/>
      <c r="G298" s="647"/>
      <c r="H298" s="649"/>
      <c r="I298" s="651"/>
      <c r="J298" s="630" t="str">
        <f ca="1">IF(MOD(ROW()-13,2)=0,IF(ISBLANK(OFFSET(#REF!,INT((ROW()-13)/2),0)),"",OFFSET(#REF!,INT((ROW()-13)/2),0)),IF(ISBLANK(OFFSET('9. METAS'!$U$20,INT((ROW()-14)/2),0)),"",OFFSET('9. METAS'!$U$20,INT((ROW()-14)/2),0)))</f>
        <v/>
      </c>
      <c r="K298" s="631" t="str">
        <f ca="1">IF(MOD(ROW()-13,2)=0,IF(ISBLANK(OFFSET(#REF!,INT((ROW()-13)/2),0)),"",OFFSET(#REF!,INT((ROW()-13)/2),0)),IF(ISBLANK(OFFSET('9. METAS'!$V$20,INT((ROW()-14)/2),0)),"",OFFSET('9. METAS'!$V$20,INT((ROW()-14)/2),0)))</f>
        <v/>
      </c>
      <c r="L298" s="631" t="str">
        <f ca="1">IF(MOD(ROW()-13,2)=0,IF(ISBLANK(OFFSET(#REF!,INT((ROW()-13)/2),0)),"",OFFSET(#REF!,INT((ROW()-13)/2),0)),IF(ISBLANK(OFFSET('9. METAS'!$W$20,INT((ROW()-14)/2),0)),"",OFFSET('9. METAS'!$W$20,INT((ROW()-14)/2),0)))</f>
        <v/>
      </c>
      <c r="M298" s="632" t="str">
        <f ca="1">IF(MOD(ROW()-13,2)=0,IF(ISBLANK(OFFSET(#REF!,INT((ROW()-13)/2),0)),"",OFFSET(#REF!,INT((ROW()-13)/2),0)),IF(ISBLANK(OFFSET('9. METAS'!$X$20,INT((ROW()-14)/2),0)),"",OFFSET('9. METAS'!$X$20,INT((ROW()-14)/2),0)))</f>
        <v/>
      </c>
      <c r="N298" s="685"/>
      <c r="O298" s="689"/>
      <c r="P298" s="691"/>
      <c r="Q298" s="83"/>
      <c r="R298" s="83"/>
      <c r="S298" s="83"/>
      <c r="T298" s="83"/>
      <c r="U298" s="83"/>
      <c r="V298" s="83"/>
      <c r="W298" s="83"/>
      <c r="X298" s="83"/>
      <c r="Y298" s="83"/>
      <c r="Z298" s="83"/>
    </row>
    <row r="299" spans="1:26" ht="15.75" customHeight="1">
      <c r="A299" s="83"/>
      <c r="B299" s="83"/>
      <c r="C299" s="641" t="str">
        <f ca="1">IF(ISBLANK(OFFSET('5. Pp (3 años)'!$C$46,INT((ROW()-13)/2),0)),"",OFFSET('5. Pp (3 años)'!$C$46,INT((ROW()-13)/2),0))</f>
        <v/>
      </c>
      <c r="D299" s="643" t="str">
        <f ca="1">IF(ISBLANK(OFFSET('5. Pp (3 años)'!$D$46,INT((ROW()-13)/2),0)),"",OFFSET('5. Pp (3 años)'!$D$46,INT((ROW()-13)/2),0))</f>
        <v/>
      </c>
      <c r="E299" s="643" t="str">
        <f ca="1">IF(ISBLANK(OFFSET('5. Pp (3 años)'!$E$46,INT((ROW()-13)/2),0)),"",OFFSET('5. Pp (3 años)'!$E$46,INT((ROW()-13)/2),0))</f>
        <v/>
      </c>
      <c r="F299" s="645" t="str">
        <f ca="1">IF(ISBLANK(OFFSET('5. Pp (3 años)'!$K$46,INT((ROW()-13)/2),0)),"",OFFSET('5. Pp (3 años)'!$K$46,INT((ROW()-13)/2),0))</f>
        <v/>
      </c>
      <c r="G299" s="646" t="str">
        <f ca="1">IF(ISBLANK(OFFSET('5. Pp (3 años)'!$H$46,INT((ROW()-13)/2),0)),"",OFFSET('5. Pp (3 años)'!$H$46,INT((ROW()-13)/2),0))</f>
        <v/>
      </c>
      <c r="H299" s="853" t="str">
        <f ca="1">IF(ISBLANK(OFFSET('9. METAS'!$L$20,INT((ROW()-13)/2),0)),"",OFFSET('9. METAS'!$L$20,INT((ROW()-13)/2),0))</f>
        <v/>
      </c>
      <c r="I299" s="852"/>
      <c r="J299" s="630" t="e">
        <f ca="1">IF(MOD(ROW()-13,2)=0,IF(ISBLANK(OFFSET(#REF!,INT((ROW()-13)/2),0)),"",OFFSET(#REF!,INT((ROW()-13)/2),0)),IF(ISBLANK(OFFSET('9. METAS'!$U$20,INT((ROW()-14)/2),0)),"",OFFSET('9. METAS'!$U$20,INT((ROW()-14)/2),0)))</f>
        <v>#REF!</v>
      </c>
      <c r="K299" s="631" t="e">
        <f ca="1">IF(MOD(ROW()-13,2)=0,IF(ISBLANK(OFFSET(#REF!,INT((ROW()-13)/2),0)),"",OFFSET(#REF!,INT((ROW()-13)/2),0)),IF(ISBLANK(OFFSET('9. METAS'!$V$20,INT((ROW()-14)/2),0)),"",OFFSET('9. METAS'!$V$20,INT((ROW()-14)/2),0)))</f>
        <v>#REF!</v>
      </c>
      <c r="L299" s="631" t="e">
        <f ca="1">IF(MOD(ROW()-13,2)=0,IF(ISBLANK(OFFSET(#REF!,INT((ROW()-13)/2),0)),"",OFFSET(#REF!,INT((ROW()-13)/2),0)),IF(ISBLANK(OFFSET('9. METAS'!$W$20,INT((ROW()-14)/2),0)),"",OFFSET('9. METAS'!$W$20,INT((ROW()-14)/2),0)))</f>
        <v>#REF!</v>
      </c>
      <c r="M299" s="632" t="e">
        <f ca="1">IF(MOD(ROW()-13,2)=0,IF(ISBLANK(OFFSET(#REF!,INT((ROW()-13)/2),0)),"",OFFSET(#REF!,INT((ROW()-13)/2),0)),IF(ISBLANK(OFFSET('9. METAS'!$X$20,INT((ROW()-14)/2),0)),"",OFFSET('9. METAS'!$X$20,INT((ROW()-14)/2),0)))</f>
        <v>#REF!</v>
      </c>
      <c r="N299" s="684" t="str">
        <f ca="1">IFERROR(J299/J300,"ND")</f>
        <v>ND</v>
      </c>
      <c r="O299" s="688" t="str">
        <f ca="1">IFERROR(((J299)/H299),"ND")</f>
        <v>ND</v>
      </c>
      <c r="P299" s="847"/>
      <c r="Q299" s="83"/>
      <c r="R299" s="83"/>
      <c r="S299" s="83"/>
      <c r="T299" s="83"/>
      <c r="U299" s="83"/>
      <c r="V299" s="83"/>
      <c r="W299" s="83"/>
      <c r="X299" s="83"/>
      <c r="Y299" s="83"/>
      <c r="Z299" s="83"/>
    </row>
    <row r="300" spans="1:26" ht="15.75" customHeight="1">
      <c r="A300" s="83"/>
      <c r="B300" s="83"/>
      <c r="C300" s="642"/>
      <c r="D300" s="644"/>
      <c r="E300" s="644"/>
      <c r="F300" s="644"/>
      <c r="G300" s="647"/>
      <c r="H300" s="649"/>
      <c r="I300" s="651"/>
      <c r="J300" s="630" t="str">
        <f ca="1">IF(MOD(ROW()-13,2)=0,IF(ISBLANK(OFFSET(#REF!,INT((ROW()-13)/2),0)),"",OFFSET(#REF!,INT((ROW()-13)/2),0)),IF(ISBLANK(OFFSET('9. METAS'!$U$20,INT((ROW()-14)/2),0)),"",OFFSET('9. METAS'!$U$20,INT((ROW()-14)/2),0)))</f>
        <v/>
      </c>
      <c r="K300" s="631" t="str">
        <f ca="1">IF(MOD(ROW()-13,2)=0,IF(ISBLANK(OFFSET(#REF!,INT((ROW()-13)/2),0)),"",OFFSET(#REF!,INT((ROW()-13)/2),0)),IF(ISBLANK(OFFSET('9. METAS'!$V$20,INT((ROW()-14)/2),0)),"",OFFSET('9. METAS'!$V$20,INT((ROW()-14)/2),0)))</f>
        <v/>
      </c>
      <c r="L300" s="631" t="str">
        <f ca="1">IF(MOD(ROW()-13,2)=0,IF(ISBLANK(OFFSET(#REF!,INT((ROW()-13)/2),0)),"",OFFSET(#REF!,INT((ROW()-13)/2),0)),IF(ISBLANK(OFFSET('9. METAS'!$W$20,INT((ROW()-14)/2),0)),"",OFFSET('9. METAS'!$W$20,INT((ROW()-14)/2),0)))</f>
        <v/>
      </c>
      <c r="M300" s="632" t="str">
        <f ca="1">IF(MOD(ROW()-13,2)=0,IF(ISBLANK(OFFSET(#REF!,INT((ROW()-13)/2),0)),"",OFFSET(#REF!,INT((ROW()-13)/2),0)),IF(ISBLANK(OFFSET('9. METAS'!$X$20,INT((ROW()-14)/2),0)),"",OFFSET('9. METAS'!$X$20,INT((ROW()-14)/2),0)))</f>
        <v/>
      </c>
      <c r="N300" s="685"/>
      <c r="O300" s="689"/>
      <c r="P300" s="691"/>
      <c r="Q300" s="83"/>
      <c r="R300" s="83"/>
      <c r="S300" s="83"/>
      <c r="T300" s="83"/>
      <c r="U300" s="83"/>
      <c r="V300" s="83"/>
      <c r="W300" s="83"/>
      <c r="X300" s="83"/>
      <c r="Y300" s="83"/>
      <c r="Z300" s="83"/>
    </row>
    <row r="301" spans="1:26" ht="15.75" customHeight="1">
      <c r="A301" s="83"/>
      <c r="B301" s="83"/>
      <c r="C301" s="641" t="str">
        <f ca="1">IF(ISBLANK(OFFSET('5. Pp (3 años)'!$C$46,INT((ROW()-13)/2),0)),"",OFFSET('5. Pp (3 años)'!$C$46,INT((ROW()-13)/2),0))</f>
        <v/>
      </c>
      <c r="D301" s="643" t="str">
        <f ca="1">IF(ISBLANK(OFFSET('5. Pp (3 años)'!$D$46,INT((ROW()-13)/2),0)),"",OFFSET('5. Pp (3 años)'!$D$46,INT((ROW()-13)/2),0))</f>
        <v/>
      </c>
      <c r="E301" s="643" t="str">
        <f ca="1">IF(ISBLANK(OFFSET('5. Pp (3 años)'!$E$46,INT((ROW()-13)/2),0)),"",OFFSET('5. Pp (3 años)'!$E$46,INT((ROW()-13)/2),0))</f>
        <v/>
      </c>
      <c r="F301" s="645" t="str">
        <f ca="1">IF(ISBLANK(OFFSET('5. Pp (3 años)'!$K$46,INT((ROW()-13)/2),0)),"",OFFSET('5. Pp (3 años)'!$K$46,INT((ROW()-13)/2),0))</f>
        <v/>
      </c>
      <c r="G301" s="646" t="str">
        <f ca="1">IF(ISBLANK(OFFSET('5. Pp (3 años)'!$H$46,INT((ROW()-13)/2),0)),"",OFFSET('5. Pp (3 años)'!$H$46,INT((ROW()-13)/2),0))</f>
        <v/>
      </c>
      <c r="H301" s="853" t="str">
        <f ca="1">IF(ISBLANK(OFFSET('9. METAS'!$L$20,INT((ROW()-13)/2),0)),"",OFFSET('9. METAS'!$L$20,INT((ROW()-13)/2),0))</f>
        <v/>
      </c>
      <c r="I301" s="852"/>
      <c r="J301" s="630" t="e">
        <f ca="1">IF(MOD(ROW()-13,2)=0,IF(ISBLANK(OFFSET(#REF!,INT((ROW()-13)/2),0)),"",OFFSET(#REF!,INT((ROW()-13)/2),0)),IF(ISBLANK(OFFSET('9. METAS'!$U$20,INT((ROW()-14)/2),0)),"",OFFSET('9. METAS'!$U$20,INT((ROW()-14)/2),0)))</f>
        <v>#REF!</v>
      </c>
      <c r="K301" s="631" t="e">
        <f ca="1">IF(MOD(ROW()-13,2)=0,IF(ISBLANK(OFFSET(#REF!,INT((ROW()-13)/2),0)),"",OFFSET(#REF!,INT((ROW()-13)/2),0)),IF(ISBLANK(OFFSET('9. METAS'!$V$20,INT((ROW()-14)/2),0)),"",OFFSET('9. METAS'!$V$20,INT((ROW()-14)/2),0)))</f>
        <v>#REF!</v>
      </c>
      <c r="L301" s="631" t="e">
        <f ca="1">IF(MOD(ROW()-13,2)=0,IF(ISBLANK(OFFSET(#REF!,INT((ROW()-13)/2),0)),"",OFFSET(#REF!,INT((ROW()-13)/2),0)),IF(ISBLANK(OFFSET('9. METAS'!$W$20,INT((ROW()-14)/2),0)),"",OFFSET('9. METAS'!$W$20,INT((ROW()-14)/2),0)))</f>
        <v>#REF!</v>
      </c>
      <c r="M301" s="632" t="e">
        <f ca="1">IF(MOD(ROW()-13,2)=0,IF(ISBLANK(OFFSET(#REF!,INT((ROW()-13)/2),0)),"",OFFSET(#REF!,INT((ROW()-13)/2),0)),IF(ISBLANK(OFFSET('9. METAS'!$X$20,INT((ROW()-14)/2),0)),"",OFFSET('9. METAS'!$X$20,INT((ROW()-14)/2),0)))</f>
        <v>#REF!</v>
      </c>
      <c r="N301" s="684" t="str">
        <f ca="1">IFERROR(J301/J302,"ND")</f>
        <v>ND</v>
      </c>
      <c r="O301" s="688" t="str">
        <f ca="1">IFERROR(((J301)/H301),"ND")</f>
        <v>ND</v>
      </c>
      <c r="P301" s="847"/>
      <c r="Q301" s="83"/>
      <c r="R301" s="83"/>
      <c r="S301" s="83"/>
      <c r="T301" s="83"/>
      <c r="U301" s="83"/>
      <c r="V301" s="83"/>
      <c r="W301" s="83"/>
      <c r="X301" s="83"/>
      <c r="Y301" s="83"/>
      <c r="Z301" s="83"/>
    </row>
    <row r="302" spans="1:26" ht="15.75" customHeight="1">
      <c r="A302" s="83"/>
      <c r="B302" s="83"/>
      <c r="C302" s="642"/>
      <c r="D302" s="644"/>
      <c r="E302" s="644"/>
      <c r="F302" s="644"/>
      <c r="G302" s="647"/>
      <c r="H302" s="649"/>
      <c r="I302" s="651"/>
      <c r="J302" s="630" t="str">
        <f ca="1">IF(MOD(ROW()-13,2)=0,IF(ISBLANK(OFFSET(#REF!,INT((ROW()-13)/2),0)),"",OFFSET(#REF!,INT((ROW()-13)/2),0)),IF(ISBLANK(OFFSET('9. METAS'!$U$20,INT((ROW()-14)/2),0)),"",OFFSET('9. METAS'!$U$20,INT((ROW()-14)/2),0)))</f>
        <v/>
      </c>
      <c r="K302" s="631" t="str">
        <f ca="1">IF(MOD(ROW()-13,2)=0,IF(ISBLANK(OFFSET(#REF!,INT((ROW()-13)/2),0)),"",OFFSET(#REF!,INT((ROW()-13)/2),0)),IF(ISBLANK(OFFSET('9. METAS'!$V$20,INT((ROW()-14)/2),0)),"",OFFSET('9. METAS'!$V$20,INT((ROW()-14)/2),0)))</f>
        <v/>
      </c>
      <c r="L302" s="631" t="str">
        <f ca="1">IF(MOD(ROW()-13,2)=0,IF(ISBLANK(OFFSET(#REF!,INT((ROW()-13)/2),0)),"",OFFSET(#REF!,INT((ROW()-13)/2),0)),IF(ISBLANK(OFFSET('9. METAS'!$W$20,INT((ROW()-14)/2),0)),"",OFFSET('9. METAS'!$W$20,INT((ROW()-14)/2),0)))</f>
        <v/>
      </c>
      <c r="M302" s="632" t="str">
        <f ca="1">IF(MOD(ROW()-13,2)=0,IF(ISBLANK(OFFSET(#REF!,INT((ROW()-13)/2),0)),"",OFFSET(#REF!,INT((ROW()-13)/2),0)),IF(ISBLANK(OFFSET('9. METAS'!$X$20,INT((ROW()-14)/2),0)),"",OFFSET('9. METAS'!$X$20,INT((ROW()-14)/2),0)))</f>
        <v/>
      </c>
      <c r="N302" s="685"/>
      <c r="O302" s="689"/>
      <c r="P302" s="691"/>
      <c r="Q302" s="83"/>
      <c r="R302" s="83"/>
      <c r="S302" s="83"/>
      <c r="T302" s="83"/>
      <c r="U302" s="83"/>
      <c r="V302" s="83"/>
      <c r="W302" s="83"/>
      <c r="X302" s="83"/>
      <c r="Y302" s="83"/>
      <c r="Z302" s="83"/>
    </row>
    <row r="303" spans="1:26" ht="15.75" customHeight="1">
      <c r="A303" s="83"/>
      <c r="B303" s="83"/>
      <c r="C303" s="641" t="str">
        <f ca="1">IF(ISBLANK(OFFSET('5. Pp (3 años)'!$C$46,INT((ROW()-13)/2),0)),"",OFFSET('5. Pp (3 años)'!$C$46,INT((ROW()-13)/2),0))</f>
        <v/>
      </c>
      <c r="D303" s="643" t="str">
        <f ca="1">IF(ISBLANK(OFFSET('5. Pp (3 años)'!$D$46,INT((ROW()-13)/2),0)),"",OFFSET('5. Pp (3 años)'!$D$46,INT((ROW()-13)/2),0))</f>
        <v/>
      </c>
      <c r="E303" s="643" t="str">
        <f ca="1">IF(ISBLANK(OFFSET('5. Pp (3 años)'!$E$46,INT((ROW()-13)/2),0)),"",OFFSET('5. Pp (3 años)'!$E$46,INT((ROW()-13)/2),0))</f>
        <v/>
      </c>
      <c r="F303" s="645" t="str">
        <f ca="1">IF(ISBLANK(OFFSET('5. Pp (3 años)'!$K$46,INT((ROW()-13)/2),0)),"",OFFSET('5. Pp (3 años)'!$K$46,INT((ROW()-13)/2),0))</f>
        <v/>
      </c>
      <c r="G303" s="646" t="str">
        <f ca="1">IF(ISBLANK(OFFSET('5. Pp (3 años)'!$H$46,INT((ROW()-13)/2),0)),"",OFFSET('5. Pp (3 años)'!$H$46,INT((ROW()-13)/2),0))</f>
        <v/>
      </c>
      <c r="H303" s="853" t="str">
        <f ca="1">IF(ISBLANK(OFFSET('9. METAS'!$L$20,INT((ROW()-13)/2),0)),"",OFFSET('9. METAS'!$L$20,INT((ROW()-13)/2),0))</f>
        <v/>
      </c>
      <c r="I303" s="852"/>
      <c r="J303" s="630" t="e">
        <f ca="1">IF(MOD(ROW()-13,2)=0,IF(ISBLANK(OFFSET(#REF!,INT((ROW()-13)/2),0)),"",OFFSET(#REF!,INT((ROW()-13)/2),0)),IF(ISBLANK(OFFSET('9. METAS'!$U$20,INT((ROW()-14)/2),0)),"",OFFSET('9. METAS'!$U$20,INT((ROW()-14)/2),0)))</f>
        <v>#REF!</v>
      </c>
      <c r="K303" s="631" t="e">
        <f ca="1">IF(MOD(ROW()-13,2)=0,IF(ISBLANK(OFFSET(#REF!,INT((ROW()-13)/2),0)),"",OFFSET(#REF!,INT((ROW()-13)/2),0)),IF(ISBLANK(OFFSET('9. METAS'!$V$20,INT((ROW()-14)/2),0)),"",OFFSET('9. METAS'!$V$20,INT((ROW()-14)/2),0)))</f>
        <v>#REF!</v>
      </c>
      <c r="L303" s="631" t="e">
        <f ca="1">IF(MOD(ROW()-13,2)=0,IF(ISBLANK(OFFSET(#REF!,INT((ROW()-13)/2),0)),"",OFFSET(#REF!,INT((ROW()-13)/2),0)),IF(ISBLANK(OFFSET('9. METAS'!$W$20,INT((ROW()-14)/2),0)),"",OFFSET('9. METAS'!$W$20,INT((ROW()-14)/2),0)))</f>
        <v>#REF!</v>
      </c>
      <c r="M303" s="632" t="e">
        <f ca="1">IF(MOD(ROW()-13,2)=0,IF(ISBLANK(OFFSET(#REF!,INT((ROW()-13)/2),0)),"",OFFSET(#REF!,INT((ROW()-13)/2),0)),IF(ISBLANK(OFFSET('9. METAS'!$X$20,INT((ROW()-14)/2),0)),"",OFFSET('9. METAS'!$X$20,INT((ROW()-14)/2),0)))</f>
        <v>#REF!</v>
      </c>
      <c r="N303" s="684" t="str">
        <f ca="1">IFERROR(J303/J304,"ND")</f>
        <v>ND</v>
      </c>
      <c r="O303" s="688" t="str">
        <f ca="1">IFERROR(((J303)/H303),"ND")</f>
        <v>ND</v>
      </c>
      <c r="P303" s="847"/>
      <c r="Q303" s="83"/>
      <c r="R303" s="83"/>
      <c r="S303" s="83"/>
      <c r="T303" s="83"/>
      <c r="U303" s="83"/>
      <c r="V303" s="83"/>
      <c r="W303" s="83"/>
      <c r="X303" s="83"/>
      <c r="Y303" s="83"/>
      <c r="Z303" s="83"/>
    </row>
    <row r="304" spans="1:26" ht="15.75" customHeight="1">
      <c r="A304" s="83"/>
      <c r="B304" s="83"/>
      <c r="C304" s="642"/>
      <c r="D304" s="644"/>
      <c r="E304" s="644"/>
      <c r="F304" s="644"/>
      <c r="G304" s="647"/>
      <c r="H304" s="649"/>
      <c r="I304" s="651"/>
      <c r="J304" s="630" t="str">
        <f ca="1">IF(MOD(ROW()-13,2)=0,IF(ISBLANK(OFFSET(#REF!,INT((ROW()-13)/2),0)),"",OFFSET(#REF!,INT((ROW()-13)/2),0)),IF(ISBLANK(OFFSET('9. METAS'!$U$20,INT((ROW()-14)/2),0)),"",OFFSET('9. METAS'!$U$20,INT((ROW()-14)/2),0)))</f>
        <v/>
      </c>
      <c r="K304" s="631" t="str">
        <f ca="1">IF(MOD(ROW()-13,2)=0,IF(ISBLANK(OFFSET(#REF!,INT((ROW()-13)/2),0)),"",OFFSET(#REF!,INT((ROW()-13)/2),0)),IF(ISBLANK(OFFSET('9. METAS'!$V$20,INT((ROW()-14)/2),0)),"",OFFSET('9. METAS'!$V$20,INT((ROW()-14)/2),0)))</f>
        <v/>
      </c>
      <c r="L304" s="631" t="str">
        <f ca="1">IF(MOD(ROW()-13,2)=0,IF(ISBLANK(OFFSET(#REF!,INT((ROW()-13)/2),0)),"",OFFSET(#REF!,INT((ROW()-13)/2),0)),IF(ISBLANK(OFFSET('9. METAS'!$W$20,INT((ROW()-14)/2),0)),"",OFFSET('9. METAS'!$W$20,INT((ROW()-14)/2),0)))</f>
        <v/>
      </c>
      <c r="M304" s="632" t="str">
        <f ca="1">IF(MOD(ROW()-13,2)=0,IF(ISBLANK(OFFSET(#REF!,INT((ROW()-13)/2),0)),"",OFFSET(#REF!,INT((ROW()-13)/2),0)),IF(ISBLANK(OFFSET('9. METAS'!$X$20,INT((ROW()-14)/2),0)),"",OFFSET('9. METAS'!$X$20,INT((ROW()-14)/2),0)))</f>
        <v/>
      </c>
      <c r="N304" s="685"/>
      <c r="O304" s="689"/>
      <c r="P304" s="691"/>
      <c r="Q304" s="83"/>
      <c r="R304" s="83"/>
      <c r="S304" s="83"/>
      <c r="T304" s="83"/>
      <c r="U304" s="83"/>
      <c r="V304" s="83"/>
      <c r="W304" s="83"/>
      <c r="X304" s="83"/>
      <c r="Y304" s="83"/>
      <c r="Z304" s="83"/>
    </row>
    <row r="305" spans="1:26" ht="15.75" customHeight="1">
      <c r="A305" s="83"/>
      <c r="B305" s="83"/>
      <c r="C305" s="641" t="str">
        <f ca="1">IF(ISBLANK(OFFSET('5. Pp (3 años)'!$C$46,INT((ROW()-13)/2),0)),"",OFFSET('5. Pp (3 años)'!$C$46,INT((ROW()-13)/2),0))</f>
        <v/>
      </c>
      <c r="D305" s="643" t="str">
        <f ca="1">IF(ISBLANK(OFFSET('5. Pp (3 años)'!$D$46,INT((ROW()-13)/2),0)),"",OFFSET('5. Pp (3 años)'!$D$46,INT((ROW()-13)/2),0))</f>
        <v/>
      </c>
      <c r="E305" s="643" t="str">
        <f ca="1">IF(ISBLANK(OFFSET('5. Pp (3 años)'!$E$46,INT((ROW()-13)/2),0)),"",OFFSET('5. Pp (3 años)'!$E$46,INT((ROW()-13)/2),0))</f>
        <v/>
      </c>
      <c r="F305" s="645" t="str">
        <f ca="1">IF(ISBLANK(OFFSET('5. Pp (3 años)'!$K$46,INT((ROW()-13)/2),0)),"",OFFSET('5. Pp (3 años)'!$K$46,INT((ROW()-13)/2),0))</f>
        <v/>
      </c>
      <c r="G305" s="646" t="str">
        <f ca="1">IF(ISBLANK(OFFSET('5. Pp (3 años)'!$H$46,INT((ROW()-13)/2),0)),"",OFFSET('5. Pp (3 años)'!$H$46,INT((ROW()-13)/2),0))</f>
        <v/>
      </c>
      <c r="H305" s="853" t="str">
        <f ca="1">IF(ISBLANK(OFFSET('9. METAS'!$L$20,INT((ROW()-13)/2),0)),"",OFFSET('9. METAS'!$L$20,INT((ROW()-13)/2),0))</f>
        <v/>
      </c>
      <c r="I305" s="852"/>
      <c r="J305" s="630" t="e">
        <f ca="1">IF(MOD(ROW()-13,2)=0,IF(ISBLANK(OFFSET(#REF!,INT((ROW()-13)/2),0)),"",OFFSET(#REF!,INT((ROW()-13)/2),0)),IF(ISBLANK(OFFSET('9. METAS'!$U$20,INT((ROW()-14)/2),0)),"",OFFSET('9. METAS'!$U$20,INT((ROW()-14)/2),0)))</f>
        <v>#REF!</v>
      </c>
      <c r="K305" s="631" t="e">
        <f ca="1">IF(MOD(ROW()-13,2)=0,IF(ISBLANK(OFFSET(#REF!,INT((ROW()-13)/2),0)),"",OFFSET(#REF!,INT((ROW()-13)/2),0)),IF(ISBLANK(OFFSET('9. METAS'!$V$20,INT((ROW()-14)/2),0)),"",OFFSET('9. METAS'!$V$20,INT((ROW()-14)/2),0)))</f>
        <v>#REF!</v>
      </c>
      <c r="L305" s="631" t="e">
        <f ca="1">IF(MOD(ROW()-13,2)=0,IF(ISBLANK(OFFSET(#REF!,INT((ROW()-13)/2),0)),"",OFFSET(#REF!,INT((ROW()-13)/2),0)),IF(ISBLANK(OFFSET('9. METAS'!$W$20,INT((ROW()-14)/2),0)),"",OFFSET('9. METAS'!$W$20,INT((ROW()-14)/2),0)))</f>
        <v>#REF!</v>
      </c>
      <c r="M305" s="632" t="e">
        <f ca="1">IF(MOD(ROW()-13,2)=0,IF(ISBLANK(OFFSET(#REF!,INT((ROW()-13)/2),0)),"",OFFSET(#REF!,INT((ROW()-13)/2),0)),IF(ISBLANK(OFFSET('9. METAS'!$X$20,INT((ROW()-14)/2),0)),"",OFFSET('9. METAS'!$X$20,INT((ROW()-14)/2),0)))</f>
        <v>#REF!</v>
      </c>
      <c r="N305" s="684" t="str">
        <f ca="1">IFERROR(J305/J306,"ND")</f>
        <v>ND</v>
      </c>
      <c r="O305" s="688" t="str">
        <f ca="1">IFERROR(((J305)/H305),"ND")</f>
        <v>ND</v>
      </c>
      <c r="P305" s="847"/>
      <c r="Q305" s="83"/>
      <c r="R305" s="83"/>
      <c r="S305" s="83"/>
      <c r="T305" s="83"/>
      <c r="U305" s="83"/>
      <c r="V305" s="83"/>
      <c r="W305" s="83"/>
      <c r="X305" s="83"/>
      <c r="Y305" s="83"/>
      <c r="Z305" s="83"/>
    </row>
    <row r="306" spans="1:26" ht="15.75" customHeight="1">
      <c r="A306" s="83"/>
      <c r="B306" s="83"/>
      <c r="C306" s="642"/>
      <c r="D306" s="644"/>
      <c r="E306" s="644"/>
      <c r="F306" s="644"/>
      <c r="G306" s="647"/>
      <c r="H306" s="649"/>
      <c r="I306" s="651"/>
      <c r="J306" s="630" t="str">
        <f ca="1">IF(MOD(ROW()-13,2)=0,IF(ISBLANK(OFFSET(#REF!,INT((ROW()-13)/2),0)),"",OFFSET(#REF!,INT((ROW()-13)/2),0)),IF(ISBLANK(OFFSET('9. METAS'!$U$20,INT((ROW()-14)/2),0)),"",OFFSET('9. METAS'!$U$20,INT((ROW()-14)/2),0)))</f>
        <v/>
      </c>
      <c r="K306" s="631" t="str">
        <f ca="1">IF(MOD(ROW()-13,2)=0,IF(ISBLANK(OFFSET(#REF!,INT((ROW()-13)/2),0)),"",OFFSET(#REF!,INT((ROW()-13)/2),0)),IF(ISBLANK(OFFSET('9. METAS'!$V$20,INT((ROW()-14)/2),0)),"",OFFSET('9. METAS'!$V$20,INT((ROW()-14)/2),0)))</f>
        <v/>
      </c>
      <c r="L306" s="631" t="str">
        <f ca="1">IF(MOD(ROW()-13,2)=0,IF(ISBLANK(OFFSET(#REF!,INT((ROW()-13)/2),0)),"",OFFSET(#REF!,INT((ROW()-13)/2),0)),IF(ISBLANK(OFFSET('9. METAS'!$W$20,INT((ROW()-14)/2),0)),"",OFFSET('9. METAS'!$W$20,INT((ROW()-14)/2),0)))</f>
        <v/>
      </c>
      <c r="M306" s="632" t="str">
        <f ca="1">IF(MOD(ROW()-13,2)=0,IF(ISBLANK(OFFSET(#REF!,INT((ROW()-13)/2),0)),"",OFFSET(#REF!,INT((ROW()-13)/2),0)),IF(ISBLANK(OFFSET('9. METAS'!$X$20,INT((ROW()-14)/2),0)),"",OFFSET('9. METAS'!$X$20,INT((ROW()-14)/2),0)))</f>
        <v/>
      </c>
      <c r="N306" s="685"/>
      <c r="O306" s="689"/>
      <c r="P306" s="691"/>
      <c r="Q306" s="83"/>
      <c r="R306" s="83"/>
      <c r="S306" s="83"/>
      <c r="T306" s="83"/>
      <c r="U306" s="83"/>
      <c r="V306" s="83"/>
      <c r="W306" s="83"/>
      <c r="X306" s="83"/>
      <c r="Y306" s="83"/>
      <c r="Z306" s="83"/>
    </row>
    <row r="307" spans="1:26" ht="15.75" customHeight="1">
      <c r="A307" s="83"/>
      <c r="B307" s="83"/>
      <c r="C307" s="641" t="str">
        <f ca="1">IF(ISBLANK(OFFSET('5. Pp (3 años)'!$C$46,INT((ROW()-13)/2),0)),"",OFFSET('5. Pp (3 años)'!$C$46,INT((ROW()-13)/2),0))</f>
        <v/>
      </c>
      <c r="D307" s="643" t="str">
        <f ca="1">IF(ISBLANK(OFFSET('5. Pp (3 años)'!$D$46,INT((ROW()-13)/2),0)),"",OFFSET('5. Pp (3 años)'!$D$46,INT((ROW()-13)/2),0))</f>
        <v/>
      </c>
      <c r="E307" s="643" t="str">
        <f ca="1">IF(ISBLANK(OFFSET('5. Pp (3 años)'!$E$46,INT((ROW()-13)/2),0)),"",OFFSET('5. Pp (3 años)'!$E$46,INT((ROW()-13)/2),0))</f>
        <v/>
      </c>
      <c r="F307" s="645" t="str">
        <f ca="1">IF(ISBLANK(OFFSET('5. Pp (3 años)'!$K$46,INT((ROW()-13)/2),0)),"",OFFSET('5. Pp (3 años)'!$K$46,INT((ROW()-13)/2),0))</f>
        <v/>
      </c>
      <c r="G307" s="646" t="str">
        <f ca="1">IF(ISBLANK(OFFSET('5. Pp (3 años)'!$H$46,INT((ROW()-13)/2),0)),"",OFFSET('5. Pp (3 años)'!$H$46,INT((ROW()-13)/2),0))</f>
        <v/>
      </c>
      <c r="H307" s="853" t="str">
        <f ca="1">IF(ISBLANK(OFFSET('9. METAS'!$L$20,INT((ROW()-13)/2),0)),"",OFFSET('9. METAS'!$L$20,INT((ROW()-13)/2),0))</f>
        <v/>
      </c>
      <c r="I307" s="852"/>
      <c r="J307" s="630" t="e">
        <f ca="1">IF(MOD(ROW()-13,2)=0,IF(ISBLANK(OFFSET(#REF!,INT((ROW()-13)/2),0)),"",OFFSET(#REF!,INT((ROW()-13)/2),0)),IF(ISBLANK(OFFSET('9. METAS'!$U$20,INT((ROW()-14)/2),0)),"",OFFSET('9. METAS'!$U$20,INT((ROW()-14)/2),0)))</f>
        <v>#REF!</v>
      </c>
      <c r="K307" s="631" t="e">
        <f ca="1">IF(MOD(ROW()-13,2)=0,IF(ISBLANK(OFFSET(#REF!,INT((ROW()-13)/2),0)),"",OFFSET(#REF!,INT((ROW()-13)/2),0)),IF(ISBLANK(OFFSET('9. METAS'!$V$20,INT((ROW()-14)/2),0)),"",OFFSET('9. METAS'!$V$20,INT((ROW()-14)/2),0)))</f>
        <v>#REF!</v>
      </c>
      <c r="L307" s="631" t="e">
        <f ca="1">IF(MOD(ROW()-13,2)=0,IF(ISBLANK(OFFSET(#REF!,INT((ROW()-13)/2),0)),"",OFFSET(#REF!,INT((ROW()-13)/2),0)),IF(ISBLANK(OFFSET('9. METAS'!$W$20,INT((ROW()-14)/2),0)),"",OFFSET('9. METAS'!$W$20,INT((ROW()-14)/2),0)))</f>
        <v>#REF!</v>
      </c>
      <c r="M307" s="632" t="e">
        <f ca="1">IF(MOD(ROW()-13,2)=0,IF(ISBLANK(OFFSET(#REF!,INT((ROW()-13)/2),0)),"",OFFSET(#REF!,INT((ROW()-13)/2),0)),IF(ISBLANK(OFFSET('9. METAS'!$X$20,INT((ROW()-14)/2),0)),"",OFFSET('9. METAS'!$X$20,INT((ROW()-14)/2),0)))</f>
        <v>#REF!</v>
      </c>
      <c r="N307" s="684" t="str">
        <f ca="1">IFERROR(J307/J308,"ND")</f>
        <v>ND</v>
      </c>
      <c r="O307" s="688" t="str">
        <f ca="1">IFERROR(((J307)/H307),"ND")</f>
        <v>ND</v>
      </c>
      <c r="P307" s="847"/>
      <c r="Q307" s="83"/>
      <c r="R307" s="83"/>
      <c r="S307" s="83"/>
      <c r="T307" s="83"/>
      <c r="U307" s="83"/>
      <c r="V307" s="83"/>
      <c r="W307" s="83"/>
      <c r="X307" s="83"/>
      <c r="Y307" s="83"/>
      <c r="Z307" s="83"/>
    </row>
    <row r="308" spans="1:26" ht="15.75" customHeight="1">
      <c r="A308" s="83"/>
      <c r="B308" s="83"/>
      <c r="C308" s="642"/>
      <c r="D308" s="644"/>
      <c r="E308" s="644"/>
      <c r="F308" s="644"/>
      <c r="G308" s="647"/>
      <c r="H308" s="649"/>
      <c r="I308" s="651"/>
      <c r="J308" s="630" t="str">
        <f ca="1">IF(MOD(ROW()-13,2)=0,IF(ISBLANK(OFFSET(#REF!,INT((ROW()-13)/2),0)),"",OFFSET(#REF!,INT((ROW()-13)/2),0)),IF(ISBLANK(OFFSET('9. METAS'!$U$20,INT((ROW()-14)/2),0)),"",OFFSET('9. METAS'!$U$20,INT((ROW()-14)/2),0)))</f>
        <v/>
      </c>
      <c r="K308" s="631" t="str">
        <f ca="1">IF(MOD(ROW()-13,2)=0,IF(ISBLANK(OFFSET(#REF!,INT((ROW()-13)/2),0)),"",OFFSET(#REF!,INT((ROW()-13)/2),0)),IF(ISBLANK(OFFSET('9. METAS'!$V$20,INT((ROW()-14)/2),0)),"",OFFSET('9. METAS'!$V$20,INT((ROW()-14)/2),0)))</f>
        <v/>
      </c>
      <c r="L308" s="631" t="str">
        <f ca="1">IF(MOD(ROW()-13,2)=0,IF(ISBLANK(OFFSET(#REF!,INT((ROW()-13)/2),0)),"",OFFSET(#REF!,INT((ROW()-13)/2),0)),IF(ISBLANK(OFFSET('9. METAS'!$W$20,INT((ROW()-14)/2),0)),"",OFFSET('9. METAS'!$W$20,INT((ROW()-14)/2),0)))</f>
        <v/>
      </c>
      <c r="M308" s="632" t="str">
        <f ca="1">IF(MOD(ROW()-13,2)=0,IF(ISBLANK(OFFSET(#REF!,INT((ROW()-13)/2),0)),"",OFFSET(#REF!,INT((ROW()-13)/2),0)),IF(ISBLANK(OFFSET('9. METAS'!$X$20,INT((ROW()-14)/2),0)),"",OFFSET('9. METAS'!$X$20,INT((ROW()-14)/2),0)))</f>
        <v/>
      </c>
      <c r="N308" s="685"/>
      <c r="O308" s="689"/>
      <c r="P308" s="691"/>
      <c r="Q308" s="83"/>
      <c r="R308" s="83"/>
      <c r="S308" s="83"/>
      <c r="T308" s="83"/>
      <c r="U308" s="83"/>
      <c r="V308" s="83"/>
      <c r="W308" s="83"/>
      <c r="X308" s="83"/>
      <c r="Y308" s="83"/>
      <c r="Z308" s="83"/>
    </row>
    <row r="309" spans="1:26" ht="15.75" customHeight="1">
      <c r="A309" s="83"/>
      <c r="B309" s="83"/>
      <c r="C309" s="641" t="str">
        <f ca="1">IF(ISBLANK(OFFSET('5. Pp (3 años)'!$C$46,INT((ROW()-13)/2),0)),"",OFFSET('5. Pp (3 años)'!$C$46,INT((ROW()-13)/2),0))</f>
        <v/>
      </c>
      <c r="D309" s="643" t="str">
        <f ca="1">IF(ISBLANK(OFFSET('5. Pp (3 años)'!$D$46,INT((ROW()-13)/2),0)),"",OFFSET('5. Pp (3 años)'!$D$46,INT((ROW()-13)/2),0))</f>
        <v/>
      </c>
      <c r="E309" s="643" t="str">
        <f ca="1">IF(ISBLANK(OFFSET('5. Pp (3 años)'!$E$46,INT((ROW()-13)/2),0)),"",OFFSET('5. Pp (3 años)'!$E$46,INT((ROW()-13)/2),0))</f>
        <v/>
      </c>
      <c r="F309" s="645" t="str">
        <f ca="1">IF(ISBLANK(OFFSET('5. Pp (3 años)'!$K$46,INT((ROW()-13)/2),0)),"",OFFSET('5. Pp (3 años)'!$K$46,INT((ROW()-13)/2),0))</f>
        <v/>
      </c>
      <c r="G309" s="646" t="str">
        <f ca="1">IF(ISBLANK(OFFSET('5. Pp (3 años)'!$H$46,INT((ROW()-13)/2),0)),"",OFFSET('5. Pp (3 años)'!$H$46,INT((ROW()-13)/2),0))</f>
        <v/>
      </c>
      <c r="H309" s="853" t="str">
        <f ca="1">IF(ISBLANK(OFFSET('9. METAS'!$L$20,INT((ROW()-13)/2),0)),"",OFFSET('9. METAS'!$L$20,INT((ROW()-13)/2),0))</f>
        <v/>
      </c>
      <c r="I309" s="852"/>
      <c r="J309" s="630" t="e">
        <f ca="1">IF(MOD(ROW()-13,2)=0,IF(ISBLANK(OFFSET(#REF!,INT((ROW()-13)/2),0)),"",OFFSET(#REF!,INT((ROW()-13)/2),0)),IF(ISBLANK(OFFSET('9. METAS'!$U$20,INT((ROW()-14)/2),0)),"",OFFSET('9. METAS'!$U$20,INT((ROW()-14)/2),0)))</f>
        <v>#REF!</v>
      </c>
      <c r="K309" s="631" t="e">
        <f ca="1">IF(MOD(ROW()-13,2)=0,IF(ISBLANK(OFFSET(#REF!,INT((ROW()-13)/2),0)),"",OFFSET(#REF!,INT((ROW()-13)/2),0)),IF(ISBLANK(OFFSET('9. METAS'!$V$20,INT((ROW()-14)/2),0)),"",OFFSET('9. METAS'!$V$20,INT((ROW()-14)/2),0)))</f>
        <v>#REF!</v>
      </c>
      <c r="L309" s="631" t="e">
        <f ca="1">IF(MOD(ROW()-13,2)=0,IF(ISBLANK(OFFSET(#REF!,INT((ROW()-13)/2),0)),"",OFFSET(#REF!,INT((ROW()-13)/2),0)),IF(ISBLANK(OFFSET('9. METAS'!$W$20,INT((ROW()-14)/2),0)),"",OFFSET('9. METAS'!$W$20,INT((ROW()-14)/2),0)))</f>
        <v>#REF!</v>
      </c>
      <c r="M309" s="632" t="e">
        <f ca="1">IF(MOD(ROW()-13,2)=0,IF(ISBLANK(OFFSET(#REF!,INT((ROW()-13)/2),0)),"",OFFSET(#REF!,INT((ROW()-13)/2),0)),IF(ISBLANK(OFFSET('9. METAS'!$X$20,INT((ROW()-14)/2),0)),"",OFFSET('9. METAS'!$X$20,INT((ROW()-14)/2),0)))</f>
        <v>#REF!</v>
      </c>
      <c r="N309" s="684" t="str">
        <f ca="1">IFERROR(J309/J310,"ND")</f>
        <v>ND</v>
      </c>
      <c r="O309" s="688" t="str">
        <f ca="1">IFERROR(((J309)/H309),"ND")</f>
        <v>ND</v>
      </c>
      <c r="P309" s="847"/>
      <c r="Q309" s="83"/>
      <c r="R309" s="83"/>
      <c r="S309" s="83"/>
      <c r="T309" s="83"/>
      <c r="U309" s="83"/>
      <c r="V309" s="83"/>
      <c r="W309" s="83"/>
      <c r="X309" s="83"/>
      <c r="Y309" s="83"/>
      <c r="Z309" s="83"/>
    </row>
    <row r="310" spans="1:26" ht="15.75" customHeight="1">
      <c r="A310" s="83"/>
      <c r="B310" s="83"/>
      <c r="C310" s="642"/>
      <c r="D310" s="644"/>
      <c r="E310" s="644"/>
      <c r="F310" s="644"/>
      <c r="G310" s="647"/>
      <c r="H310" s="649"/>
      <c r="I310" s="651"/>
      <c r="J310" s="630" t="str">
        <f ca="1">IF(MOD(ROW()-13,2)=0,IF(ISBLANK(OFFSET(#REF!,INT((ROW()-13)/2),0)),"",OFFSET(#REF!,INT((ROW()-13)/2),0)),IF(ISBLANK(OFFSET('9. METAS'!$U$20,INT((ROW()-14)/2),0)),"",OFFSET('9. METAS'!$U$20,INT((ROW()-14)/2),0)))</f>
        <v/>
      </c>
      <c r="K310" s="631" t="str">
        <f ca="1">IF(MOD(ROW()-13,2)=0,IF(ISBLANK(OFFSET(#REF!,INT((ROW()-13)/2),0)),"",OFFSET(#REF!,INT((ROW()-13)/2),0)),IF(ISBLANK(OFFSET('9. METAS'!$V$20,INT((ROW()-14)/2),0)),"",OFFSET('9. METAS'!$V$20,INT((ROW()-14)/2),0)))</f>
        <v/>
      </c>
      <c r="L310" s="631" t="str">
        <f ca="1">IF(MOD(ROW()-13,2)=0,IF(ISBLANK(OFFSET(#REF!,INT((ROW()-13)/2),0)),"",OFFSET(#REF!,INT((ROW()-13)/2),0)),IF(ISBLANK(OFFSET('9. METAS'!$W$20,INT((ROW()-14)/2),0)),"",OFFSET('9. METAS'!$W$20,INT((ROW()-14)/2),0)))</f>
        <v/>
      </c>
      <c r="M310" s="632" t="str">
        <f ca="1">IF(MOD(ROW()-13,2)=0,IF(ISBLANK(OFFSET(#REF!,INT((ROW()-13)/2),0)),"",OFFSET(#REF!,INT((ROW()-13)/2),0)),IF(ISBLANK(OFFSET('9. METAS'!$X$20,INT((ROW()-14)/2),0)),"",OFFSET('9. METAS'!$X$20,INT((ROW()-14)/2),0)))</f>
        <v/>
      </c>
      <c r="N310" s="685"/>
      <c r="O310" s="689"/>
      <c r="P310" s="691"/>
      <c r="Q310" s="83"/>
      <c r="R310" s="83"/>
      <c r="S310" s="83"/>
      <c r="T310" s="83"/>
      <c r="U310" s="83"/>
      <c r="V310" s="83"/>
      <c r="W310" s="83"/>
      <c r="X310" s="83"/>
      <c r="Y310" s="83"/>
      <c r="Z310" s="83"/>
    </row>
    <row r="311" spans="1:26" ht="15.75" customHeight="1">
      <c r="A311" s="83"/>
      <c r="B311" s="83"/>
      <c r="C311" s="641" t="str">
        <f ca="1">IF(ISBLANK(OFFSET('5. Pp (3 años)'!$C$46,INT((ROW()-13)/2),0)),"",OFFSET('5. Pp (3 años)'!$C$46,INT((ROW()-13)/2),0))</f>
        <v/>
      </c>
      <c r="D311" s="643" t="str">
        <f ca="1">IF(ISBLANK(OFFSET('5. Pp (3 años)'!$D$46,INT((ROW()-13)/2),0)),"",OFFSET('5. Pp (3 años)'!$D$46,INT((ROW()-13)/2),0))</f>
        <v/>
      </c>
      <c r="E311" s="643" t="str">
        <f ca="1">IF(ISBLANK(OFFSET('5. Pp (3 años)'!$E$46,INT((ROW()-13)/2),0)),"",OFFSET('5. Pp (3 años)'!$E$46,INT((ROW()-13)/2),0))</f>
        <v/>
      </c>
      <c r="F311" s="645" t="str">
        <f ca="1">IF(ISBLANK(OFFSET('5. Pp (3 años)'!$K$46,INT((ROW()-13)/2),0)),"",OFFSET('5. Pp (3 años)'!$K$46,INT((ROW()-13)/2),0))</f>
        <v/>
      </c>
      <c r="G311" s="646" t="str">
        <f ca="1">IF(ISBLANK(OFFSET('5. Pp (3 años)'!$H$46,INT((ROW()-13)/2),0)),"",OFFSET('5. Pp (3 años)'!$H$46,INT((ROW()-13)/2),0))</f>
        <v/>
      </c>
      <c r="H311" s="853" t="str">
        <f ca="1">IF(ISBLANK(OFFSET('9. METAS'!$L$20,INT((ROW()-13)/2),0)),"",OFFSET('9. METAS'!$L$20,INT((ROW()-13)/2),0))</f>
        <v/>
      </c>
      <c r="I311" s="852"/>
      <c r="J311" s="630" t="e">
        <f ca="1">IF(MOD(ROW()-13,2)=0,IF(ISBLANK(OFFSET(#REF!,INT((ROW()-13)/2),0)),"",OFFSET(#REF!,INT((ROW()-13)/2),0)),IF(ISBLANK(OFFSET('9. METAS'!$U$20,INT((ROW()-14)/2),0)),"",OFFSET('9. METAS'!$U$20,INT((ROW()-14)/2),0)))</f>
        <v>#REF!</v>
      </c>
      <c r="K311" s="631" t="e">
        <f ca="1">IF(MOD(ROW()-13,2)=0,IF(ISBLANK(OFFSET(#REF!,INT((ROW()-13)/2),0)),"",OFFSET(#REF!,INT((ROW()-13)/2),0)),IF(ISBLANK(OFFSET('9. METAS'!$V$20,INT((ROW()-14)/2),0)),"",OFFSET('9. METAS'!$V$20,INT((ROW()-14)/2),0)))</f>
        <v>#REF!</v>
      </c>
      <c r="L311" s="631" t="e">
        <f ca="1">IF(MOD(ROW()-13,2)=0,IF(ISBLANK(OFFSET(#REF!,INT((ROW()-13)/2),0)),"",OFFSET(#REF!,INT((ROW()-13)/2),0)),IF(ISBLANK(OFFSET('9. METAS'!$W$20,INT((ROW()-14)/2),0)),"",OFFSET('9. METAS'!$W$20,INT((ROW()-14)/2),0)))</f>
        <v>#REF!</v>
      </c>
      <c r="M311" s="632" t="e">
        <f ca="1">IF(MOD(ROW()-13,2)=0,IF(ISBLANK(OFFSET(#REF!,INT((ROW()-13)/2),0)),"",OFFSET(#REF!,INT((ROW()-13)/2),0)),IF(ISBLANK(OFFSET('9. METAS'!$X$20,INT((ROW()-14)/2),0)),"",OFFSET('9. METAS'!$X$20,INT((ROW()-14)/2),0)))</f>
        <v>#REF!</v>
      </c>
      <c r="N311" s="684" t="str">
        <f ca="1">IFERROR(J311/J312,"ND")</f>
        <v>ND</v>
      </c>
      <c r="O311" s="688" t="str">
        <f ca="1">IFERROR(((J311)/H311),"ND")</f>
        <v>ND</v>
      </c>
      <c r="P311" s="847"/>
      <c r="Q311" s="83"/>
      <c r="R311" s="83"/>
      <c r="S311" s="83"/>
      <c r="T311" s="83"/>
      <c r="U311" s="83"/>
      <c r="V311" s="83"/>
      <c r="W311" s="83"/>
      <c r="X311" s="83"/>
      <c r="Y311" s="83"/>
      <c r="Z311" s="83"/>
    </row>
    <row r="312" spans="1:26" ht="15.75" customHeight="1">
      <c r="A312" s="83"/>
      <c r="B312" s="83"/>
      <c r="C312" s="642"/>
      <c r="D312" s="644"/>
      <c r="E312" s="644"/>
      <c r="F312" s="644"/>
      <c r="G312" s="647"/>
      <c r="H312" s="649"/>
      <c r="I312" s="651"/>
      <c r="J312" s="630" t="str">
        <f ca="1">IF(MOD(ROW()-13,2)=0,IF(ISBLANK(OFFSET(#REF!,INT((ROW()-13)/2),0)),"",OFFSET(#REF!,INT((ROW()-13)/2),0)),IF(ISBLANK(OFFSET('9. METAS'!$U$20,INT((ROW()-14)/2),0)),"",OFFSET('9. METAS'!$U$20,INT((ROW()-14)/2),0)))</f>
        <v/>
      </c>
      <c r="K312" s="631" t="str">
        <f ca="1">IF(MOD(ROW()-13,2)=0,IF(ISBLANK(OFFSET(#REF!,INT((ROW()-13)/2),0)),"",OFFSET(#REF!,INT((ROW()-13)/2),0)),IF(ISBLANK(OFFSET('9. METAS'!$V$20,INT((ROW()-14)/2),0)),"",OFFSET('9. METAS'!$V$20,INT((ROW()-14)/2),0)))</f>
        <v/>
      </c>
      <c r="L312" s="631" t="str">
        <f ca="1">IF(MOD(ROW()-13,2)=0,IF(ISBLANK(OFFSET(#REF!,INT((ROW()-13)/2),0)),"",OFFSET(#REF!,INT((ROW()-13)/2),0)),IF(ISBLANK(OFFSET('9. METAS'!$W$20,INT((ROW()-14)/2),0)),"",OFFSET('9. METAS'!$W$20,INT((ROW()-14)/2),0)))</f>
        <v/>
      </c>
      <c r="M312" s="632" t="str">
        <f ca="1">IF(MOD(ROW()-13,2)=0,IF(ISBLANK(OFFSET(#REF!,INT((ROW()-13)/2),0)),"",OFFSET(#REF!,INT((ROW()-13)/2),0)),IF(ISBLANK(OFFSET('9. METAS'!$X$20,INT((ROW()-14)/2),0)),"",OFFSET('9. METAS'!$X$20,INT((ROW()-14)/2),0)))</f>
        <v/>
      </c>
      <c r="N312" s="685"/>
      <c r="O312" s="689"/>
      <c r="P312" s="691"/>
      <c r="Q312" s="83"/>
      <c r="R312" s="83"/>
      <c r="S312" s="83"/>
      <c r="T312" s="83"/>
      <c r="U312" s="83"/>
      <c r="V312" s="83"/>
      <c r="W312" s="83"/>
      <c r="X312" s="83"/>
      <c r="Y312" s="83"/>
      <c r="Z312" s="83"/>
    </row>
    <row r="313" spans="1:26" ht="15.75" customHeight="1">
      <c r="A313" s="83"/>
      <c r="B313" s="83"/>
      <c r="C313" s="641" t="str">
        <f ca="1">IF(ISBLANK(OFFSET('5. Pp (3 años)'!$C$46,INT((ROW()-13)/2),0)),"",OFFSET('5. Pp (3 años)'!$C$46,INT((ROW()-13)/2),0))</f>
        <v/>
      </c>
      <c r="D313" s="643" t="str">
        <f ca="1">IF(ISBLANK(OFFSET('5. Pp (3 años)'!$D$46,INT((ROW()-13)/2),0)),"",OFFSET('5. Pp (3 años)'!$D$46,INT((ROW()-13)/2),0))</f>
        <v/>
      </c>
      <c r="E313" s="643" t="str">
        <f ca="1">IF(ISBLANK(OFFSET('5. Pp (3 años)'!$E$46,INT((ROW()-13)/2),0)),"",OFFSET('5. Pp (3 años)'!$E$46,INT((ROW()-13)/2),0))</f>
        <v/>
      </c>
      <c r="F313" s="645" t="str">
        <f ca="1">IF(ISBLANK(OFFSET('5. Pp (3 años)'!$K$46,INT((ROW()-13)/2),0)),"",OFFSET('5. Pp (3 años)'!$K$46,INT((ROW()-13)/2),0))</f>
        <v/>
      </c>
      <c r="G313" s="646" t="str">
        <f ca="1">IF(ISBLANK(OFFSET('5. Pp (3 años)'!$H$46,INT((ROW()-13)/2),0)),"",OFFSET('5. Pp (3 años)'!$H$46,INT((ROW()-13)/2),0))</f>
        <v/>
      </c>
      <c r="H313" s="853" t="str">
        <f ca="1">IF(ISBLANK(OFFSET('9. METAS'!$L$20,INT((ROW()-13)/2),0)),"",OFFSET('9. METAS'!$L$20,INT((ROW()-13)/2),0))</f>
        <v/>
      </c>
      <c r="I313" s="852"/>
      <c r="J313" s="630" t="e">
        <f ca="1">IF(MOD(ROW()-13,2)=0,IF(ISBLANK(OFFSET(#REF!,INT((ROW()-13)/2),0)),"",OFFSET(#REF!,INT((ROW()-13)/2),0)),IF(ISBLANK(OFFSET('9. METAS'!$U$20,INT((ROW()-14)/2),0)),"",OFFSET('9. METAS'!$U$20,INT((ROW()-14)/2),0)))</f>
        <v>#REF!</v>
      </c>
      <c r="K313" s="631" t="e">
        <f ca="1">IF(MOD(ROW()-13,2)=0,IF(ISBLANK(OFFSET(#REF!,INT((ROW()-13)/2),0)),"",OFFSET(#REF!,INT((ROW()-13)/2),0)),IF(ISBLANK(OFFSET('9. METAS'!$V$20,INT((ROW()-14)/2),0)),"",OFFSET('9. METAS'!$V$20,INT((ROW()-14)/2),0)))</f>
        <v>#REF!</v>
      </c>
      <c r="L313" s="631" t="e">
        <f ca="1">IF(MOD(ROW()-13,2)=0,IF(ISBLANK(OFFSET(#REF!,INT((ROW()-13)/2),0)),"",OFFSET(#REF!,INT((ROW()-13)/2),0)),IF(ISBLANK(OFFSET('9. METAS'!$W$20,INT((ROW()-14)/2),0)),"",OFFSET('9. METAS'!$W$20,INT((ROW()-14)/2),0)))</f>
        <v>#REF!</v>
      </c>
      <c r="M313" s="632" t="e">
        <f ca="1">IF(MOD(ROW()-13,2)=0,IF(ISBLANK(OFFSET(#REF!,INT((ROW()-13)/2),0)),"",OFFSET(#REF!,INT((ROW()-13)/2),0)),IF(ISBLANK(OFFSET('9. METAS'!$X$20,INT((ROW()-14)/2),0)),"",OFFSET('9. METAS'!$X$20,INT((ROW()-14)/2),0)))</f>
        <v>#REF!</v>
      </c>
      <c r="N313" s="684" t="str">
        <f ca="1">IFERROR(J313/J314,"ND")</f>
        <v>ND</v>
      </c>
      <c r="O313" s="688" t="str">
        <f ca="1">IFERROR(((J313)/H313),"ND")</f>
        <v>ND</v>
      </c>
      <c r="P313" s="847"/>
      <c r="Q313" s="83"/>
      <c r="R313" s="83"/>
      <c r="S313" s="83"/>
      <c r="T313" s="83"/>
      <c r="U313" s="83"/>
      <c r="V313" s="83"/>
      <c r="W313" s="83"/>
      <c r="X313" s="83"/>
      <c r="Y313" s="83"/>
      <c r="Z313" s="83"/>
    </row>
    <row r="314" spans="1:26" ht="15.75" customHeight="1">
      <c r="A314" s="83"/>
      <c r="B314" s="83"/>
      <c r="C314" s="642"/>
      <c r="D314" s="644"/>
      <c r="E314" s="644"/>
      <c r="F314" s="644"/>
      <c r="G314" s="647"/>
      <c r="H314" s="649"/>
      <c r="I314" s="651"/>
      <c r="J314" s="630" t="str">
        <f ca="1">IF(MOD(ROW()-13,2)=0,IF(ISBLANK(OFFSET(#REF!,INT((ROW()-13)/2),0)),"",OFFSET(#REF!,INT((ROW()-13)/2),0)),IF(ISBLANK(OFFSET('9. METAS'!$U$20,INT((ROW()-14)/2),0)),"",OFFSET('9. METAS'!$U$20,INT((ROW()-14)/2),0)))</f>
        <v/>
      </c>
      <c r="K314" s="631" t="str">
        <f ca="1">IF(MOD(ROW()-13,2)=0,IF(ISBLANK(OFFSET(#REF!,INT((ROW()-13)/2),0)),"",OFFSET(#REF!,INT((ROW()-13)/2),0)),IF(ISBLANK(OFFSET('9. METAS'!$V$20,INT((ROW()-14)/2),0)),"",OFFSET('9. METAS'!$V$20,INT((ROW()-14)/2),0)))</f>
        <v/>
      </c>
      <c r="L314" s="631" t="str">
        <f ca="1">IF(MOD(ROW()-13,2)=0,IF(ISBLANK(OFFSET(#REF!,INT((ROW()-13)/2),0)),"",OFFSET(#REF!,INT((ROW()-13)/2),0)),IF(ISBLANK(OFFSET('9. METAS'!$W$20,INT((ROW()-14)/2),0)),"",OFFSET('9. METAS'!$W$20,INT((ROW()-14)/2),0)))</f>
        <v/>
      </c>
      <c r="M314" s="632" t="str">
        <f ca="1">IF(MOD(ROW()-13,2)=0,IF(ISBLANK(OFFSET(#REF!,INT((ROW()-13)/2),0)),"",OFFSET(#REF!,INT((ROW()-13)/2),0)),IF(ISBLANK(OFFSET('9. METAS'!$X$20,INT((ROW()-14)/2),0)),"",OFFSET('9. METAS'!$X$20,INT((ROW()-14)/2),0)))</f>
        <v/>
      </c>
      <c r="N314" s="685"/>
      <c r="O314" s="689"/>
      <c r="P314" s="691"/>
      <c r="Q314" s="83"/>
      <c r="R314" s="83"/>
      <c r="S314" s="83"/>
      <c r="T314" s="83"/>
      <c r="U314" s="83"/>
      <c r="V314" s="83"/>
      <c r="W314" s="83"/>
      <c r="X314" s="83"/>
      <c r="Y314" s="83"/>
      <c r="Z314" s="83"/>
    </row>
    <row r="315" spans="1:26" ht="15.75" customHeight="1">
      <c r="A315" s="83"/>
      <c r="B315" s="83"/>
      <c r="C315" s="641" t="str">
        <f ca="1">IF(ISBLANK(OFFSET('5. Pp (3 años)'!$C$46,INT((ROW()-13)/2),0)),"",OFFSET('5. Pp (3 años)'!$C$46,INT((ROW()-13)/2),0))</f>
        <v/>
      </c>
      <c r="D315" s="643" t="str">
        <f ca="1">IF(ISBLANK(OFFSET('5. Pp (3 años)'!$D$46,INT((ROW()-13)/2),0)),"",OFFSET('5. Pp (3 años)'!$D$46,INT((ROW()-13)/2),0))</f>
        <v/>
      </c>
      <c r="E315" s="643" t="str">
        <f ca="1">IF(ISBLANK(OFFSET('5. Pp (3 años)'!$E$46,INT((ROW()-13)/2),0)),"",OFFSET('5. Pp (3 años)'!$E$46,INT((ROW()-13)/2),0))</f>
        <v/>
      </c>
      <c r="F315" s="645" t="str">
        <f ca="1">IF(ISBLANK(OFFSET('5. Pp (3 años)'!$K$46,INT((ROW()-13)/2),0)),"",OFFSET('5. Pp (3 años)'!$K$46,INT((ROW()-13)/2),0))</f>
        <v/>
      </c>
      <c r="G315" s="646" t="str">
        <f ca="1">IF(ISBLANK(OFFSET('5. Pp (3 años)'!$H$46,INT((ROW()-13)/2),0)),"",OFFSET('5. Pp (3 años)'!$H$46,INT((ROW()-13)/2),0))</f>
        <v/>
      </c>
      <c r="H315" s="853" t="str">
        <f ca="1">IF(ISBLANK(OFFSET('9. METAS'!$L$20,INT((ROW()-13)/2),0)),"",OFFSET('9. METAS'!$L$20,INT((ROW()-13)/2),0))</f>
        <v/>
      </c>
      <c r="I315" s="852"/>
      <c r="J315" s="630" t="e">
        <f ca="1">IF(MOD(ROW()-13,2)=0,IF(ISBLANK(OFFSET(#REF!,INT((ROW()-13)/2),0)),"",OFFSET(#REF!,INT((ROW()-13)/2),0)),IF(ISBLANK(OFFSET('9. METAS'!$U$20,INT((ROW()-14)/2),0)),"",OFFSET('9. METAS'!$U$20,INT((ROW()-14)/2),0)))</f>
        <v>#REF!</v>
      </c>
      <c r="K315" s="631" t="e">
        <f ca="1">IF(MOD(ROW()-13,2)=0,IF(ISBLANK(OFFSET(#REF!,INT((ROW()-13)/2),0)),"",OFFSET(#REF!,INT((ROW()-13)/2),0)),IF(ISBLANK(OFFSET('9. METAS'!$V$20,INT((ROW()-14)/2),0)),"",OFFSET('9. METAS'!$V$20,INT((ROW()-14)/2),0)))</f>
        <v>#REF!</v>
      </c>
      <c r="L315" s="631" t="e">
        <f ca="1">IF(MOD(ROW()-13,2)=0,IF(ISBLANK(OFFSET(#REF!,INT((ROW()-13)/2),0)),"",OFFSET(#REF!,INT((ROW()-13)/2),0)),IF(ISBLANK(OFFSET('9. METAS'!$W$20,INT((ROW()-14)/2),0)),"",OFFSET('9. METAS'!$W$20,INT((ROW()-14)/2),0)))</f>
        <v>#REF!</v>
      </c>
      <c r="M315" s="632" t="e">
        <f ca="1">IF(MOD(ROW()-13,2)=0,IF(ISBLANK(OFFSET(#REF!,INT((ROW()-13)/2),0)),"",OFFSET(#REF!,INT((ROW()-13)/2),0)),IF(ISBLANK(OFFSET('9. METAS'!$X$20,INT((ROW()-14)/2),0)),"",OFFSET('9. METAS'!$X$20,INT((ROW()-14)/2),0)))</f>
        <v>#REF!</v>
      </c>
      <c r="N315" s="684" t="str">
        <f ca="1">IFERROR(J315/J316,"ND")</f>
        <v>ND</v>
      </c>
      <c r="O315" s="688" t="str">
        <f ca="1">IFERROR(((J315)/H315),"ND")</f>
        <v>ND</v>
      </c>
      <c r="P315" s="847"/>
      <c r="Q315" s="83"/>
      <c r="R315" s="83"/>
      <c r="S315" s="83"/>
      <c r="T315" s="83"/>
      <c r="U315" s="83"/>
      <c r="V315" s="83"/>
      <c r="W315" s="83"/>
      <c r="X315" s="83"/>
      <c r="Y315" s="83"/>
      <c r="Z315" s="83"/>
    </row>
    <row r="316" spans="1:26" ht="15.75" customHeight="1">
      <c r="A316" s="83"/>
      <c r="B316" s="83"/>
      <c r="C316" s="642"/>
      <c r="D316" s="644"/>
      <c r="E316" s="644"/>
      <c r="F316" s="644"/>
      <c r="G316" s="647"/>
      <c r="H316" s="649"/>
      <c r="I316" s="651"/>
      <c r="J316" s="630" t="str">
        <f ca="1">IF(MOD(ROW()-13,2)=0,IF(ISBLANK(OFFSET(#REF!,INT((ROW()-13)/2),0)),"",OFFSET(#REF!,INT((ROW()-13)/2),0)),IF(ISBLANK(OFFSET('9. METAS'!$U$20,INT((ROW()-14)/2),0)),"",OFFSET('9. METAS'!$U$20,INT((ROW()-14)/2),0)))</f>
        <v/>
      </c>
      <c r="K316" s="631" t="str">
        <f ca="1">IF(MOD(ROW()-13,2)=0,IF(ISBLANK(OFFSET(#REF!,INT((ROW()-13)/2),0)),"",OFFSET(#REF!,INT((ROW()-13)/2),0)),IF(ISBLANK(OFFSET('9. METAS'!$V$20,INT((ROW()-14)/2),0)),"",OFFSET('9. METAS'!$V$20,INT((ROW()-14)/2),0)))</f>
        <v/>
      </c>
      <c r="L316" s="631" t="str">
        <f ca="1">IF(MOD(ROW()-13,2)=0,IF(ISBLANK(OFFSET(#REF!,INT((ROW()-13)/2),0)),"",OFFSET(#REF!,INT((ROW()-13)/2),0)),IF(ISBLANK(OFFSET('9. METAS'!$W$20,INT((ROW()-14)/2),0)),"",OFFSET('9. METAS'!$W$20,INT((ROW()-14)/2),0)))</f>
        <v/>
      </c>
      <c r="M316" s="632" t="str">
        <f ca="1">IF(MOD(ROW()-13,2)=0,IF(ISBLANK(OFFSET(#REF!,INT((ROW()-13)/2),0)),"",OFFSET(#REF!,INT((ROW()-13)/2),0)),IF(ISBLANK(OFFSET('9. METAS'!$X$20,INT((ROW()-14)/2),0)),"",OFFSET('9. METAS'!$X$20,INT((ROW()-14)/2),0)))</f>
        <v/>
      </c>
      <c r="N316" s="685"/>
      <c r="O316" s="689"/>
      <c r="P316" s="691"/>
      <c r="Q316" s="83"/>
      <c r="R316" s="83"/>
      <c r="S316" s="83"/>
      <c r="T316" s="83"/>
      <c r="U316" s="83"/>
      <c r="V316" s="83"/>
      <c r="W316" s="83"/>
      <c r="X316" s="83"/>
      <c r="Y316" s="83"/>
      <c r="Z316" s="83"/>
    </row>
    <row r="317" spans="1:26" ht="15.75" customHeight="1">
      <c r="A317" s="83"/>
      <c r="B317" s="83"/>
      <c r="C317" s="641" t="str">
        <f ca="1">IF(ISBLANK(OFFSET('5. Pp (3 años)'!$C$46,INT((ROW()-13)/2),0)),"",OFFSET('5. Pp (3 años)'!$C$46,INT((ROW()-13)/2),0))</f>
        <v/>
      </c>
      <c r="D317" s="643" t="str">
        <f ca="1">IF(ISBLANK(OFFSET('5. Pp (3 años)'!$D$46,INT((ROW()-13)/2),0)),"",OFFSET('5. Pp (3 años)'!$D$46,INT((ROW()-13)/2),0))</f>
        <v/>
      </c>
      <c r="E317" s="643" t="str">
        <f ca="1">IF(ISBLANK(OFFSET('5. Pp (3 años)'!$E$46,INT((ROW()-13)/2),0)),"",OFFSET('5. Pp (3 años)'!$E$46,INT((ROW()-13)/2),0))</f>
        <v/>
      </c>
      <c r="F317" s="645" t="str">
        <f ca="1">IF(ISBLANK(OFFSET('5. Pp (3 años)'!$K$46,INT((ROW()-13)/2),0)),"",OFFSET('5. Pp (3 años)'!$K$46,INT((ROW()-13)/2),0))</f>
        <v/>
      </c>
      <c r="G317" s="646" t="str">
        <f ca="1">IF(ISBLANK(OFFSET('5. Pp (3 años)'!$H$46,INT((ROW()-13)/2),0)),"",OFFSET('5. Pp (3 años)'!$H$46,INT((ROW()-13)/2),0))</f>
        <v/>
      </c>
      <c r="H317" s="853" t="str">
        <f ca="1">IF(ISBLANK(OFFSET('9. METAS'!$L$20,INT((ROW()-13)/2),0)),"",OFFSET('9. METAS'!$L$20,INT((ROW()-13)/2),0))</f>
        <v/>
      </c>
      <c r="I317" s="852"/>
      <c r="J317" s="630" t="e">
        <f ca="1">IF(MOD(ROW()-13,2)=0,IF(ISBLANK(OFFSET(#REF!,INT((ROW()-13)/2),0)),"",OFFSET(#REF!,INT((ROW()-13)/2),0)),IF(ISBLANK(OFFSET('9. METAS'!$U$20,INT((ROW()-14)/2),0)),"",OFFSET('9. METAS'!$U$20,INT((ROW()-14)/2),0)))</f>
        <v>#REF!</v>
      </c>
      <c r="K317" s="631" t="e">
        <f ca="1">IF(MOD(ROW()-13,2)=0,IF(ISBLANK(OFFSET(#REF!,INT((ROW()-13)/2),0)),"",OFFSET(#REF!,INT((ROW()-13)/2),0)),IF(ISBLANK(OFFSET('9. METAS'!$V$20,INT((ROW()-14)/2),0)),"",OFFSET('9. METAS'!$V$20,INT((ROW()-14)/2),0)))</f>
        <v>#REF!</v>
      </c>
      <c r="L317" s="631" t="e">
        <f ca="1">IF(MOD(ROW()-13,2)=0,IF(ISBLANK(OFFSET(#REF!,INT((ROW()-13)/2),0)),"",OFFSET(#REF!,INT((ROW()-13)/2),0)),IF(ISBLANK(OFFSET('9. METAS'!$W$20,INT((ROW()-14)/2),0)),"",OFFSET('9. METAS'!$W$20,INT((ROW()-14)/2),0)))</f>
        <v>#REF!</v>
      </c>
      <c r="M317" s="632" t="e">
        <f ca="1">IF(MOD(ROW()-13,2)=0,IF(ISBLANK(OFFSET(#REF!,INT((ROW()-13)/2),0)),"",OFFSET(#REF!,INT((ROW()-13)/2),0)),IF(ISBLANK(OFFSET('9. METAS'!$X$20,INT((ROW()-14)/2),0)),"",OFFSET('9. METAS'!$X$20,INT((ROW()-14)/2),0)))</f>
        <v>#REF!</v>
      </c>
      <c r="N317" s="684" t="str">
        <f ca="1">IFERROR(J317/J318,"ND")</f>
        <v>ND</v>
      </c>
      <c r="O317" s="688" t="str">
        <f ca="1">IFERROR(((J317)/H317),"ND")</f>
        <v>ND</v>
      </c>
      <c r="P317" s="847"/>
      <c r="Q317" s="83"/>
      <c r="R317" s="83"/>
      <c r="S317" s="83"/>
      <c r="T317" s="83"/>
      <c r="U317" s="83"/>
      <c r="V317" s="83"/>
      <c r="W317" s="83"/>
      <c r="X317" s="83"/>
      <c r="Y317" s="83"/>
      <c r="Z317" s="83"/>
    </row>
    <row r="318" spans="1:26" ht="15.75" customHeight="1">
      <c r="A318" s="83"/>
      <c r="B318" s="83"/>
      <c r="C318" s="642"/>
      <c r="D318" s="644"/>
      <c r="E318" s="644"/>
      <c r="F318" s="644"/>
      <c r="G318" s="647"/>
      <c r="H318" s="649"/>
      <c r="I318" s="651"/>
      <c r="J318" s="630" t="str">
        <f ca="1">IF(MOD(ROW()-13,2)=0,IF(ISBLANK(OFFSET(#REF!,INT((ROW()-13)/2),0)),"",OFFSET(#REF!,INT((ROW()-13)/2),0)),IF(ISBLANK(OFFSET('9. METAS'!$U$20,INT((ROW()-14)/2),0)),"",OFFSET('9. METAS'!$U$20,INT((ROW()-14)/2),0)))</f>
        <v/>
      </c>
      <c r="K318" s="631" t="str">
        <f ca="1">IF(MOD(ROW()-13,2)=0,IF(ISBLANK(OFFSET(#REF!,INT((ROW()-13)/2),0)),"",OFFSET(#REF!,INT((ROW()-13)/2),0)),IF(ISBLANK(OFFSET('9. METAS'!$V$20,INT((ROW()-14)/2),0)),"",OFFSET('9. METAS'!$V$20,INT((ROW()-14)/2),0)))</f>
        <v/>
      </c>
      <c r="L318" s="631" t="str">
        <f ca="1">IF(MOD(ROW()-13,2)=0,IF(ISBLANK(OFFSET(#REF!,INT((ROW()-13)/2),0)),"",OFFSET(#REF!,INT((ROW()-13)/2),0)),IF(ISBLANK(OFFSET('9. METAS'!$W$20,INT((ROW()-14)/2),0)),"",OFFSET('9. METAS'!$W$20,INT((ROW()-14)/2),0)))</f>
        <v/>
      </c>
      <c r="M318" s="632" t="str">
        <f ca="1">IF(MOD(ROW()-13,2)=0,IF(ISBLANK(OFFSET(#REF!,INT((ROW()-13)/2),0)),"",OFFSET(#REF!,INT((ROW()-13)/2),0)),IF(ISBLANK(OFFSET('9. METAS'!$X$20,INT((ROW()-14)/2),0)),"",OFFSET('9. METAS'!$X$20,INT((ROW()-14)/2),0)))</f>
        <v/>
      </c>
      <c r="N318" s="685"/>
      <c r="O318" s="689"/>
      <c r="P318" s="691"/>
      <c r="Q318" s="83"/>
      <c r="R318" s="83"/>
      <c r="S318" s="83"/>
      <c r="T318" s="83"/>
      <c r="U318" s="83"/>
      <c r="V318" s="83"/>
      <c r="W318" s="83"/>
      <c r="X318" s="83"/>
      <c r="Y318" s="83"/>
      <c r="Z318" s="83"/>
    </row>
    <row r="319" spans="1:26" ht="15.75" customHeight="1">
      <c r="A319" s="83"/>
      <c r="B319" s="83"/>
      <c r="C319" s="641" t="str">
        <f ca="1">IF(ISBLANK(OFFSET('5. Pp (3 años)'!$C$46,INT((ROW()-13)/2),0)),"",OFFSET('5. Pp (3 años)'!$C$46,INT((ROW()-13)/2),0))</f>
        <v/>
      </c>
      <c r="D319" s="643" t="str">
        <f ca="1">IF(ISBLANK(OFFSET('5. Pp (3 años)'!$D$46,INT((ROW()-13)/2),0)),"",OFFSET('5. Pp (3 años)'!$D$46,INT((ROW()-13)/2),0))</f>
        <v/>
      </c>
      <c r="E319" s="643" t="str">
        <f ca="1">IF(ISBLANK(OFFSET('5. Pp (3 años)'!$E$46,INT((ROW()-13)/2),0)),"",OFFSET('5. Pp (3 años)'!$E$46,INT((ROW()-13)/2),0))</f>
        <v/>
      </c>
      <c r="F319" s="645" t="str">
        <f ca="1">IF(ISBLANK(OFFSET('5. Pp (3 años)'!$K$46,INT((ROW()-13)/2),0)),"",OFFSET('5. Pp (3 años)'!$K$46,INT((ROW()-13)/2),0))</f>
        <v/>
      </c>
      <c r="G319" s="646" t="str">
        <f ca="1">IF(ISBLANK(OFFSET('5. Pp (3 años)'!$H$46,INT((ROW()-13)/2),0)),"",OFFSET('5. Pp (3 años)'!$H$46,INT((ROW()-13)/2),0))</f>
        <v/>
      </c>
      <c r="H319" s="853" t="str">
        <f ca="1">IF(ISBLANK(OFFSET('9. METAS'!$L$20,INT((ROW()-13)/2),0)),"",OFFSET('9. METAS'!$L$20,INT((ROW()-13)/2),0))</f>
        <v/>
      </c>
      <c r="I319" s="852"/>
      <c r="J319" s="630" t="e">
        <f ca="1">IF(MOD(ROW()-13,2)=0,IF(ISBLANK(OFFSET(#REF!,INT((ROW()-13)/2),0)),"",OFFSET(#REF!,INT((ROW()-13)/2),0)),IF(ISBLANK(OFFSET('9. METAS'!$U$20,INT((ROW()-14)/2),0)),"",OFFSET('9. METAS'!$U$20,INT((ROW()-14)/2),0)))</f>
        <v>#REF!</v>
      </c>
      <c r="K319" s="631" t="e">
        <f ca="1">IF(MOD(ROW()-13,2)=0,IF(ISBLANK(OFFSET(#REF!,INT((ROW()-13)/2),0)),"",OFFSET(#REF!,INT((ROW()-13)/2),0)),IF(ISBLANK(OFFSET('9. METAS'!$V$20,INT((ROW()-14)/2),0)),"",OFFSET('9. METAS'!$V$20,INT((ROW()-14)/2),0)))</f>
        <v>#REF!</v>
      </c>
      <c r="L319" s="631" t="e">
        <f ca="1">IF(MOD(ROW()-13,2)=0,IF(ISBLANK(OFFSET(#REF!,INT((ROW()-13)/2),0)),"",OFFSET(#REF!,INT((ROW()-13)/2),0)),IF(ISBLANK(OFFSET('9. METAS'!$W$20,INT((ROW()-14)/2),0)),"",OFFSET('9. METAS'!$W$20,INT((ROW()-14)/2),0)))</f>
        <v>#REF!</v>
      </c>
      <c r="M319" s="632" t="e">
        <f ca="1">IF(MOD(ROW()-13,2)=0,IF(ISBLANK(OFFSET(#REF!,INT((ROW()-13)/2),0)),"",OFFSET(#REF!,INT((ROW()-13)/2),0)),IF(ISBLANK(OFFSET('9. METAS'!$X$20,INT((ROW()-14)/2),0)),"",OFFSET('9. METAS'!$X$20,INT((ROW()-14)/2),0)))</f>
        <v>#REF!</v>
      </c>
      <c r="N319" s="684" t="str">
        <f ca="1">IFERROR(J319/J320,"ND")</f>
        <v>ND</v>
      </c>
      <c r="O319" s="688" t="str">
        <f ca="1">IFERROR(((J319)/H319),"ND")</f>
        <v>ND</v>
      </c>
      <c r="P319" s="847"/>
      <c r="Q319" s="83"/>
      <c r="R319" s="83"/>
      <c r="S319" s="83"/>
      <c r="T319" s="83"/>
      <c r="U319" s="83"/>
      <c r="V319" s="83"/>
      <c r="W319" s="83"/>
      <c r="X319" s="83"/>
      <c r="Y319" s="83"/>
      <c r="Z319" s="83"/>
    </row>
    <row r="320" spans="1:26" ht="15.75" customHeight="1">
      <c r="A320" s="83"/>
      <c r="B320" s="83"/>
      <c r="C320" s="642"/>
      <c r="D320" s="644"/>
      <c r="E320" s="644"/>
      <c r="F320" s="644"/>
      <c r="G320" s="647"/>
      <c r="H320" s="649"/>
      <c r="I320" s="651"/>
      <c r="J320" s="630" t="str">
        <f ca="1">IF(MOD(ROW()-13,2)=0,IF(ISBLANK(OFFSET(#REF!,INT((ROW()-13)/2),0)),"",OFFSET(#REF!,INT((ROW()-13)/2),0)),IF(ISBLANK(OFFSET('9. METAS'!$U$20,INT((ROW()-14)/2),0)),"",OFFSET('9. METAS'!$U$20,INT((ROW()-14)/2),0)))</f>
        <v/>
      </c>
      <c r="K320" s="631" t="str">
        <f ca="1">IF(MOD(ROW()-13,2)=0,IF(ISBLANK(OFFSET(#REF!,INT((ROW()-13)/2),0)),"",OFFSET(#REF!,INT((ROW()-13)/2),0)),IF(ISBLANK(OFFSET('9. METAS'!$V$20,INT((ROW()-14)/2),0)),"",OFFSET('9. METAS'!$V$20,INT((ROW()-14)/2),0)))</f>
        <v/>
      </c>
      <c r="L320" s="631" t="str">
        <f ca="1">IF(MOD(ROW()-13,2)=0,IF(ISBLANK(OFFSET(#REF!,INT((ROW()-13)/2),0)),"",OFFSET(#REF!,INT((ROW()-13)/2),0)),IF(ISBLANK(OFFSET('9. METAS'!$W$20,INT((ROW()-14)/2),0)),"",OFFSET('9. METAS'!$W$20,INT((ROW()-14)/2),0)))</f>
        <v/>
      </c>
      <c r="M320" s="632" t="str">
        <f ca="1">IF(MOD(ROW()-13,2)=0,IF(ISBLANK(OFFSET(#REF!,INT((ROW()-13)/2),0)),"",OFFSET(#REF!,INT((ROW()-13)/2),0)),IF(ISBLANK(OFFSET('9. METAS'!$X$20,INT((ROW()-14)/2),0)),"",OFFSET('9. METAS'!$X$20,INT((ROW()-14)/2),0)))</f>
        <v/>
      </c>
      <c r="N320" s="685"/>
      <c r="O320" s="689"/>
      <c r="P320" s="691"/>
      <c r="Q320" s="83"/>
      <c r="R320" s="83"/>
      <c r="S320" s="83"/>
      <c r="T320" s="83"/>
      <c r="U320" s="83"/>
      <c r="V320" s="83"/>
      <c r="W320" s="83"/>
      <c r="X320" s="83"/>
      <c r="Y320" s="83"/>
      <c r="Z320" s="83"/>
    </row>
    <row r="321" spans="1:26" ht="15.75" customHeight="1">
      <c r="A321" s="83"/>
      <c r="B321" s="83"/>
      <c r="C321" s="641" t="str">
        <f ca="1">IF(ISBLANK(OFFSET('5. Pp (3 años)'!$C$46,INT((ROW()-13)/2),0)),"",OFFSET('5. Pp (3 años)'!$C$46,INT((ROW()-13)/2),0))</f>
        <v/>
      </c>
      <c r="D321" s="643" t="str">
        <f ca="1">IF(ISBLANK(OFFSET('5. Pp (3 años)'!$D$46,INT((ROW()-13)/2),0)),"",OFFSET('5. Pp (3 años)'!$D$46,INT((ROW()-13)/2),0))</f>
        <v/>
      </c>
      <c r="E321" s="643" t="str">
        <f ca="1">IF(ISBLANK(OFFSET('5. Pp (3 años)'!$E$46,INT((ROW()-13)/2),0)),"",OFFSET('5. Pp (3 años)'!$E$46,INT((ROW()-13)/2),0))</f>
        <v/>
      </c>
      <c r="F321" s="645" t="str">
        <f ca="1">IF(ISBLANK(OFFSET('5. Pp (3 años)'!$K$46,INT((ROW()-13)/2),0)),"",OFFSET('5. Pp (3 años)'!$K$46,INT((ROW()-13)/2),0))</f>
        <v/>
      </c>
      <c r="G321" s="646" t="str">
        <f ca="1">IF(ISBLANK(OFFSET('5. Pp (3 años)'!$H$46,INT((ROW()-13)/2),0)),"",OFFSET('5. Pp (3 años)'!$H$46,INT((ROW()-13)/2),0))</f>
        <v/>
      </c>
      <c r="H321" s="853" t="str">
        <f ca="1">IF(ISBLANK(OFFSET('9. METAS'!$L$20,INT((ROW()-13)/2),0)),"",OFFSET('9. METAS'!$L$20,INT((ROW()-13)/2),0))</f>
        <v/>
      </c>
      <c r="I321" s="852"/>
      <c r="J321" s="630" t="e">
        <f ca="1">IF(MOD(ROW()-13,2)=0,IF(ISBLANK(OFFSET(#REF!,INT((ROW()-13)/2),0)),"",OFFSET(#REF!,INT((ROW()-13)/2),0)),IF(ISBLANK(OFFSET('9. METAS'!$U$20,INT((ROW()-14)/2),0)),"",OFFSET('9. METAS'!$U$20,INT((ROW()-14)/2),0)))</f>
        <v>#REF!</v>
      </c>
      <c r="K321" s="631" t="e">
        <f ca="1">IF(MOD(ROW()-13,2)=0,IF(ISBLANK(OFFSET(#REF!,INT((ROW()-13)/2),0)),"",OFFSET(#REF!,INT((ROW()-13)/2),0)),IF(ISBLANK(OFFSET('9. METAS'!$V$20,INT((ROW()-14)/2),0)),"",OFFSET('9. METAS'!$V$20,INT((ROW()-14)/2),0)))</f>
        <v>#REF!</v>
      </c>
      <c r="L321" s="631" t="e">
        <f ca="1">IF(MOD(ROW()-13,2)=0,IF(ISBLANK(OFFSET(#REF!,INT((ROW()-13)/2),0)),"",OFFSET(#REF!,INT((ROW()-13)/2),0)),IF(ISBLANK(OFFSET('9. METAS'!$W$20,INT((ROW()-14)/2),0)),"",OFFSET('9. METAS'!$W$20,INT((ROW()-14)/2),0)))</f>
        <v>#REF!</v>
      </c>
      <c r="M321" s="632" t="e">
        <f ca="1">IF(MOD(ROW()-13,2)=0,IF(ISBLANK(OFFSET(#REF!,INT((ROW()-13)/2),0)),"",OFFSET(#REF!,INT((ROW()-13)/2),0)),IF(ISBLANK(OFFSET('9. METAS'!$X$20,INT((ROW()-14)/2),0)),"",OFFSET('9. METAS'!$X$20,INT((ROW()-14)/2),0)))</f>
        <v>#REF!</v>
      </c>
      <c r="N321" s="684" t="str">
        <f ca="1">IFERROR(J321/J322,"ND")</f>
        <v>ND</v>
      </c>
      <c r="O321" s="688" t="str">
        <f ca="1">IFERROR(((J321)/H321),"ND")</f>
        <v>ND</v>
      </c>
      <c r="P321" s="847"/>
      <c r="Q321" s="83"/>
      <c r="R321" s="83"/>
      <c r="S321" s="83"/>
      <c r="T321" s="83"/>
      <c r="U321" s="83"/>
      <c r="V321" s="83"/>
      <c r="W321" s="83"/>
      <c r="X321" s="83"/>
      <c r="Y321" s="83"/>
      <c r="Z321" s="83"/>
    </row>
    <row r="322" spans="1:26" ht="15.75" customHeight="1">
      <c r="A322" s="83"/>
      <c r="B322" s="83"/>
      <c r="C322" s="642"/>
      <c r="D322" s="644"/>
      <c r="E322" s="644"/>
      <c r="F322" s="644"/>
      <c r="G322" s="647"/>
      <c r="H322" s="649"/>
      <c r="I322" s="651"/>
      <c r="J322" s="630" t="str">
        <f ca="1">IF(MOD(ROW()-13,2)=0,IF(ISBLANK(OFFSET(#REF!,INT((ROW()-13)/2),0)),"",OFFSET(#REF!,INT((ROW()-13)/2),0)),IF(ISBLANK(OFFSET('9. METAS'!$U$20,INT((ROW()-14)/2),0)),"",OFFSET('9. METAS'!$U$20,INT((ROW()-14)/2),0)))</f>
        <v/>
      </c>
      <c r="K322" s="631" t="str">
        <f ca="1">IF(MOD(ROW()-13,2)=0,IF(ISBLANK(OFFSET(#REF!,INT((ROW()-13)/2),0)),"",OFFSET(#REF!,INT((ROW()-13)/2),0)),IF(ISBLANK(OFFSET('9. METAS'!$V$20,INT((ROW()-14)/2),0)),"",OFFSET('9. METAS'!$V$20,INT((ROW()-14)/2),0)))</f>
        <v/>
      </c>
      <c r="L322" s="631" t="str">
        <f ca="1">IF(MOD(ROW()-13,2)=0,IF(ISBLANK(OFFSET(#REF!,INT((ROW()-13)/2),0)),"",OFFSET(#REF!,INT((ROW()-13)/2),0)),IF(ISBLANK(OFFSET('9. METAS'!$W$20,INT((ROW()-14)/2),0)),"",OFFSET('9. METAS'!$W$20,INT((ROW()-14)/2),0)))</f>
        <v/>
      </c>
      <c r="M322" s="632" t="str">
        <f ca="1">IF(MOD(ROW()-13,2)=0,IF(ISBLANK(OFFSET(#REF!,INT((ROW()-13)/2),0)),"",OFFSET(#REF!,INT((ROW()-13)/2),0)),IF(ISBLANK(OFFSET('9. METAS'!$X$20,INT((ROW()-14)/2),0)),"",OFFSET('9. METAS'!$X$20,INT((ROW()-14)/2),0)))</f>
        <v/>
      </c>
      <c r="N322" s="685"/>
      <c r="O322" s="689"/>
      <c r="P322" s="691"/>
      <c r="Q322" s="83"/>
      <c r="R322" s="83"/>
      <c r="S322" s="83"/>
      <c r="T322" s="83"/>
      <c r="U322" s="83"/>
      <c r="V322" s="83"/>
      <c r="W322" s="83"/>
      <c r="X322" s="83"/>
      <c r="Y322" s="83"/>
      <c r="Z322" s="83"/>
    </row>
    <row r="323" spans="1:26" ht="15.75" customHeight="1">
      <c r="A323" s="83"/>
      <c r="B323" s="83"/>
      <c r="C323" s="641" t="str">
        <f ca="1">IF(ISBLANK(OFFSET('5. Pp (3 años)'!$C$46,INT((ROW()-13)/2),0)),"",OFFSET('5. Pp (3 años)'!$C$46,INT((ROW()-13)/2),0))</f>
        <v/>
      </c>
      <c r="D323" s="643" t="str">
        <f ca="1">IF(ISBLANK(OFFSET('5. Pp (3 años)'!$D$46,INT((ROW()-13)/2),0)),"",OFFSET('5. Pp (3 años)'!$D$46,INT((ROW()-13)/2),0))</f>
        <v/>
      </c>
      <c r="E323" s="643" t="str">
        <f ca="1">IF(ISBLANK(OFFSET('5. Pp (3 años)'!$E$46,INT((ROW()-13)/2),0)),"",OFFSET('5. Pp (3 años)'!$E$46,INT((ROW()-13)/2),0))</f>
        <v/>
      </c>
      <c r="F323" s="645" t="str">
        <f ca="1">IF(ISBLANK(OFFSET('5. Pp (3 años)'!$K$46,INT((ROW()-13)/2),0)),"",OFFSET('5. Pp (3 años)'!$K$46,INT((ROW()-13)/2),0))</f>
        <v/>
      </c>
      <c r="G323" s="646" t="str">
        <f ca="1">IF(ISBLANK(OFFSET('5. Pp (3 años)'!$H$46,INT((ROW()-13)/2),0)),"",OFFSET('5. Pp (3 años)'!$H$46,INT((ROW()-13)/2),0))</f>
        <v/>
      </c>
      <c r="H323" s="853" t="str">
        <f ca="1">IF(ISBLANK(OFFSET('9. METAS'!$L$20,INT((ROW()-13)/2),0)),"",OFFSET('9. METAS'!$L$20,INT((ROW()-13)/2),0))</f>
        <v/>
      </c>
      <c r="I323" s="852"/>
      <c r="J323" s="630" t="e">
        <f ca="1">IF(MOD(ROW()-13,2)=0,IF(ISBLANK(OFFSET(#REF!,INT((ROW()-13)/2),0)),"",OFFSET(#REF!,INT((ROW()-13)/2),0)),IF(ISBLANK(OFFSET('9. METAS'!$U$20,INT((ROW()-14)/2),0)),"",OFFSET('9. METAS'!$U$20,INT((ROW()-14)/2),0)))</f>
        <v>#REF!</v>
      </c>
      <c r="K323" s="631" t="e">
        <f ca="1">IF(MOD(ROW()-13,2)=0,IF(ISBLANK(OFFSET(#REF!,INT((ROW()-13)/2),0)),"",OFFSET(#REF!,INT((ROW()-13)/2),0)),IF(ISBLANK(OFFSET('9. METAS'!$V$20,INT((ROW()-14)/2),0)),"",OFFSET('9. METAS'!$V$20,INT((ROW()-14)/2),0)))</f>
        <v>#REF!</v>
      </c>
      <c r="L323" s="631" t="e">
        <f ca="1">IF(MOD(ROW()-13,2)=0,IF(ISBLANK(OFFSET(#REF!,INT((ROW()-13)/2),0)),"",OFFSET(#REF!,INT((ROW()-13)/2),0)),IF(ISBLANK(OFFSET('9. METAS'!$W$20,INT((ROW()-14)/2),0)),"",OFFSET('9. METAS'!$W$20,INT((ROW()-14)/2),0)))</f>
        <v>#REF!</v>
      </c>
      <c r="M323" s="632" t="e">
        <f ca="1">IF(MOD(ROW()-13,2)=0,IF(ISBLANK(OFFSET(#REF!,INT((ROW()-13)/2),0)),"",OFFSET(#REF!,INT((ROW()-13)/2),0)),IF(ISBLANK(OFFSET('9. METAS'!$X$20,INT((ROW()-14)/2),0)),"",OFFSET('9. METAS'!$X$20,INT((ROW()-14)/2),0)))</f>
        <v>#REF!</v>
      </c>
      <c r="N323" s="684" t="str">
        <f ca="1">IFERROR(J323/J324,"ND")</f>
        <v>ND</v>
      </c>
      <c r="O323" s="688" t="str">
        <f ca="1">IFERROR(((J323)/H323),"ND")</f>
        <v>ND</v>
      </c>
      <c r="P323" s="847"/>
      <c r="Q323" s="83"/>
      <c r="R323" s="83"/>
      <c r="S323" s="83"/>
      <c r="T323" s="83"/>
      <c r="U323" s="83"/>
      <c r="V323" s="83"/>
      <c r="W323" s="83"/>
      <c r="X323" s="83"/>
      <c r="Y323" s="83"/>
      <c r="Z323" s="83"/>
    </row>
    <row r="324" spans="1:26" ht="15.75" customHeight="1">
      <c r="A324" s="83"/>
      <c r="B324" s="83"/>
      <c r="C324" s="642"/>
      <c r="D324" s="644"/>
      <c r="E324" s="644"/>
      <c r="F324" s="644"/>
      <c r="G324" s="647"/>
      <c r="H324" s="649"/>
      <c r="I324" s="651"/>
      <c r="J324" s="630" t="str">
        <f ca="1">IF(MOD(ROW()-13,2)=0,IF(ISBLANK(OFFSET(#REF!,INT((ROW()-13)/2),0)),"",OFFSET(#REF!,INT((ROW()-13)/2),0)),IF(ISBLANK(OFFSET('9. METAS'!$U$20,INT((ROW()-14)/2),0)),"",OFFSET('9. METAS'!$U$20,INT((ROW()-14)/2),0)))</f>
        <v/>
      </c>
      <c r="K324" s="631" t="str">
        <f ca="1">IF(MOD(ROW()-13,2)=0,IF(ISBLANK(OFFSET(#REF!,INT((ROW()-13)/2),0)),"",OFFSET(#REF!,INT((ROW()-13)/2),0)),IF(ISBLANK(OFFSET('9. METAS'!$V$20,INT((ROW()-14)/2),0)),"",OFFSET('9. METAS'!$V$20,INT((ROW()-14)/2),0)))</f>
        <v/>
      </c>
      <c r="L324" s="631" t="str">
        <f ca="1">IF(MOD(ROW()-13,2)=0,IF(ISBLANK(OFFSET(#REF!,INT((ROW()-13)/2),0)),"",OFFSET(#REF!,INT((ROW()-13)/2),0)),IF(ISBLANK(OFFSET('9. METAS'!$W$20,INT((ROW()-14)/2),0)),"",OFFSET('9. METAS'!$W$20,INT((ROW()-14)/2),0)))</f>
        <v/>
      </c>
      <c r="M324" s="632" t="str">
        <f ca="1">IF(MOD(ROW()-13,2)=0,IF(ISBLANK(OFFSET(#REF!,INT((ROW()-13)/2),0)),"",OFFSET(#REF!,INT((ROW()-13)/2),0)),IF(ISBLANK(OFFSET('9. METAS'!$X$20,INT((ROW()-14)/2),0)),"",OFFSET('9. METAS'!$X$20,INT((ROW()-14)/2),0)))</f>
        <v/>
      </c>
      <c r="N324" s="685"/>
      <c r="O324" s="689"/>
      <c r="P324" s="691"/>
      <c r="Q324" s="83"/>
      <c r="R324" s="83"/>
      <c r="S324" s="83"/>
      <c r="T324" s="83"/>
      <c r="U324" s="83"/>
      <c r="V324" s="83"/>
      <c r="W324" s="83"/>
      <c r="X324" s="83"/>
      <c r="Y324" s="83"/>
      <c r="Z324" s="83"/>
    </row>
    <row r="325" spans="1:26" ht="15.75" customHeight="1">
      <c r="A325" s="83"/>
      <c r="B325" s="83"/>
      <c r="C325" s="641" t="str">
        <f ca="1">IF(ISBLANK(OFFSET('5. Pp (3 años)'!$C$46,INT((ROW()-13)/2),0)),"",OFFSET('5. Pp (3 años)'!$C$46,INT((ROW()-13)/2),0))</f>
        <v/>
      </c>
      <c r="D325" s="643" t="str">
        <f ca="1">IF(ISBLANK(OFFSET('5. Pp (3 años)'!$D$46,INT((ROW()-13)/2),0)),"",OFFSET('5. Pp (3 años)'!$D$46,INT((ROW()-13)/2),0))</f>
        <v/>
      </c>
      <c r="E325" s="643" t="str">
        <f ca="1">IF(ISBLANK(OFFSET('5. Pp (3 años)'!$E$46,INT((ROW()-13)/2),0)),"",OFFSET('5. Pp (3 años)'!$E$46,INT((ROW()-13)/2),0))</f>
        <v/>
      </c>
      <c r="F325" s="645" t="str">
        <f ca="1">IF(ISBLANK(OFFSET('5. Pp (3 años)'!$K$46,INT((ROW()-13)/2),0)),"",OFFSET('5. Pp (3 años)'!$K$46,INT((ROW()-13)/2),0))</f>
        <v/>
      </c>
      <c r="G325" s="646" t="str">
        <f ca="1">IF(ISBLANK(OFFSET('5. Pp (3 años)'!$H$46,INT((ROW()-13)/2),0)),"",OFFSET('5. Pp (3 años)'!$H$46,INT((ROW()-13)/2),0))</f>
        <v/>
      </c>
      <c r="H325" s="853" t="str">
        <f ca="1">IF(ISBLANK(OFFSET('9. METAS'!$L$20,INT((ROW()-13)/2),0)),"",OFFSET('9. METAS'!$L$20,INT((ROW()-13)/2),0))</f>
        <v/>
      </c>
      <c r="I325" s="852"/>
      <c r="J325" s="630" t="e">
        <f ca="1">IF(MOD(ROW()-13,2)=0,IF(ISBLANK(OFFSET(#REF!,INT((ROW()-13)/2),0)),"",OFFSET(#REF!,INT((ROW()-13)/2),0)),IF(ISBLANK(OFFSET('9. METAS'!$U$20,INT((ROW()-14)/2),0)),"",OFFSET('9. METAS'!$U$20,INT((ROW()-14)/2),0)))</f>
        <v>#REF!</v>
      </c>
      <c r="K325" s="631" t="e">
        <f ca="1">IF(MOD(ROW()-13,2)=0,IF(ISBLANK(OFFSET(#REF!,INT((ROW()-13)/2),0)),"",OFFSET(#REF!,INT((ROW()-13)/2),0)),IF(ISBLANK(OFFSET('9. METAS'!$V$20,INT((ROW()-14)/2),0)),"",OFFSET('9. METAS'!$V$20,INT((ROW()-14)/2),0)))</f>
        <v>#REF!</v>
      </c>
      <c r="L325" s="631" t="e">
        <f ca="1">IF(MOD(ROW()-13,2)=0,IF(ISBLANK(OFFSET(#REF!,INT((ROW()-13)/2),0)),"",OFFSET(#REF!,INT((ROW()-13)/2),0)),IF(ISBLANK(OFFSET('9. METAS'!$W$20,INT((ROW()-14)/2),0)),"",OFFSET('9. METAS'!$W$20,INT((ROW()-14)/2),0)))</f>
        <v>#REF!</v>
      </c>
      <c r="M325" s="632" t="e">
        <f ca="1">IF(MOD(ROW()-13,2)=0,IF(ISBLANK(OFFSET(#REF!,INT((ROW()-13)/2),0)),"",OFFSET(#REF!,INT((ROW()-13)/2),0)),IF(ISBLANK(OFFSET('9. METAS'!$X$20,INT((ROW()-14)/2),0)),"",OFFSET('9. METAS'!$X$20,INT((ROW()-14)/2),0)))</f>
        <v>#REF!</v>
      </c>
      <c r="N325" s="684" t="str">
        <f ca="1">IFERROR(J325/J326,"ND")</f>
        <v>ND</v>
      </c>
      <c r="O325" s="688" t="str">
        <f ca="1">IFERROR(((J325)/H325),"ND")</f>
        <v>ND</v>
      </c>
      <c r="P325" s="847"/>
      <c r="Q325" s="83"/>
      <c r="R325" s="83"/>
      <c r="S325" s="83"/>
      <c r="T325" s="83"/>
      <c r="U325" s="83"/>
      <c r="V325" s="83"/>
      <c r="W325" s="83"/>
      <c r="X325" s="83"/>
      <c r="Y325" s="83"/>
      <c r="Z325" s="83"/>
    </row>
    <row r="326" spans="1:26" ht="15.75" customHeight="1">
      <c r="A326" s="83"/>
      <c r="B326" s="83"/>
      <c r="C326" s="642"/>
      <c r="D326" s="644"/>
      <c r="E326" s="644"/>
      <c r="F326" s="644"/>
      <c r="G326" s="647"/>
      <c r="H326" s="649"/>
      <c r="I326" s="651"/>
      <c r="J326" s="630" t="str">
        <f ca="1">IF(MOD(ROW()-13,2)=0,IF(ISBLANK(OFFSET(#REF!,INT((ROW()-13)/2),0)),"",OFFSET(#REF!,INT((ROW()-13)/2),0)),IF(ISBLANK(OFFSET('9. METAS'!$U$20,INT((ROW()-14)/2),0)),"",OFFSET('9. METAS'!$U$20,INT((ROW()-14)/2),0)))</f>
        <v/>
      </c>
      <c r="K326" s="631" t="str">
        <f ca="1">IF(MOD(ROW()-13,2)=0,IF(ISBLANK(OFFSET(#REF!,INT((ROW()-13)/2),0)),"",OFFSET(#REF!,INT((ROW()-13)/2),0)),IF(ISBLANK(OFFSET('9. METAS'!$V$20,INT((ROW()-14)/2),0)),"",OFFSET('9. METAS'!$V$20,INT((ROW()-14)/2),0)))</f>
        <v/>
      </c>
      <c r="L326" s="631" t="str">
        <f ca="1">IF(MOD(ROW()-13,2)=0,IF(ISBLANK(OFFSET(#REF!,INT((ROW()-13)/2),0)),"",OFFSET(#REF!,INT((ROW()-13)/2),0)),IF(ISBLANK(OFFSET('9. METAS'!$W$20,INT((ROW()-14)/2),0)),"",OFFSET('9. METAS'!$W$20,INT((ROW()-14)/2),0)))</f>
        <v/>
      </c>
      <c r="M326" s="632" t="str">
        <f ca="1">IF(MOD(ROW()-13,2)=0,IF(ISBLANK(OFFSET(#REF!,INT((ROW()-13)/2),0)),"",OFFSET(#REF!,INT((ROW()-13)/2),0)),IF(ISBLANK(OFFSET('9. METAS'!$X$20,INT((ROW()-14)/2),0)),"",OFFSET('9. METAS'!$X$20,INT((ROW()-14)/2),0)))</f>
        <v/>
      </c>
      <c r="N326" s="685"/>
      <c r="O326" s="689"/>
      <c r="P326" s="691"/>
      <c r="Q326" s="83"/>
      <c r="R326" s="83"/>
      <c r="S326" s="83"/>
      <c r="T326" s="83"/>
      <c r="U326" s="83"/>
      <c r="V326" s="83"/>
      <c r="W326" s="83"/>
      <c r="X326" s="83"/>
      <c r="Y326" s="83"/>
      <c r="Z326" s="83"/>
    </row>
    <row r="327" spans="1:26" ht="15.75" customHeight="1">
      <c r="A327" s="83"/>
      <c r="B327" s="83"/>
      <c r="C327" s="641" t="str">
        <f ca="1">IF(ISBLANK(OFFSET('5. Pp (3 años)'!$C$46,INT((ROW()-13)/2),0)),"",OFFSET('5. Pp (3 años)'!$C$46,INT((ROW()-13)/2),0))</f>
        <v/>
      </c>
      <c r="D327" s="643" t="str">
        <f ca="1">IF(ISBLANK(OFFSET('5. Pp (3 años)'!$D$46,INT((ROW()-13)/2),0)),"",OFFSET('5. Pp (3 años)'!$D$46,INT((ROW()-13)/2),0))</f>
        <v/>
      </c>
      <c r="E327" s="643" t="str">
        <f ca="1">IF(ISBLANK(OFFSET('5. Pp (3 años)'!$E$46,INT((ROW()-13)/2),0)),"",OFFSET('5. Pp (3 años)'!$E$46,INT((ROW()-13)/2),0))</f>
        <v/>
      </c>
      <c r="F327" s="645" t="str">
        <f ca="1">IF(ISBLANK(OFFSET('5. Pp (3 años)'!$K$46,INT((ROW()-13)/2),0)),"",OFFSET('5. Pp (3 años)'!$K$46,INT((ROW()-13)/2),0))</f>
        <v/>
      </c>
      <c r="G327" s="646" t="str">
        <f ca="1">IF(ISBLANK(OFFSET('5. Pp (3 años)'!$H$46,INT((ROW()-13)/2),0)),"",OFFSET('5. Pp (3 años)'!$H$46,INT((ROW()-13)/2),0))</f>
        <v/>
      </c>
      <c r="H327" s="853" t="str">
        <f ca="1">IF(ISBLANK(OFFSET('9. METAS'!$L$20,INT((ROW()-13)/2),0)),"",OFFSET('9. METAS'!$L$20,INT((ROW()-13)/2),0))</f>
        <v/>
      </c>
      <c r="I327" s="852"/>
      <c r="J327" s="630" t="e">
        <f ca="1">IF(MOD(ROW()-13,2)=0,IF(ISBLANK(OFFSET(#REF!,INT((ROW()-13)/2),0)),"",OFFSET(#REF!,INT((ROW()-13)/2),0)),IF(ISBLANK(OFFSET('9. METAS'!$U$20,INT((ROW()-14)/2),0)),"",OFFSET('9. METAS'!$U$20,INT((ROW()-14)/2),0)))</f>
        <v>#REF!</v>
      </c>
      <c r="K327" s="631" t="e">
        <f ca="1">IF(MOD(ROW()-13,2)=0,IF(ISBLANK(OFFSET(#REF!,INT((ROW()-13)/2),0)),"",OFFSET(#REF!,INT((ROW()-13)/2),0)),IF(ISBLANK(OFFSET('9. METAS'!$V$20,INT((ROW()-14)/2),0)),"",OFFSET('9. METAS'!$V$20,INT((ROW()-14)/2),0)))</f>
        <v>#REF!</v>
      </c>
      <c r="L327" s="631" t="e">
        <f ca="1">IF(MOD(ROW()-13,2)=0,IF(ISBLANK(OFFSET(#REF!,INT((ROW()-13)/2),0)),"",OFFSET(#REF!,INT((ROW()-13)/2),0)),IF(ISBLANK(OFFSET('9. METAS'!$W$20,INT((ROW()-14)/2),0)),"",OFFSET('9. METAS'!$W$20,INT((ROW()-14)/2),0)))</f>
        <v>#REF!</v>
      </c>
      <c r="M327" s="632" t="e">
        <f ca="1">IF(MOD(ROW()-13,2)=0,IF(ISBLANK(OFFSET(#REF!,INT((ROW()-13)/2),0)),"",OFFSET(#REF!,INT((ROW()-13)/2),0)),IF(ISBLANK(OFFSET('9. METAS'!$X$20,INT((ROW()-14)/2),0)),"",OFFSET('9. METAS'!$X$20,INT((ROW()-14)/2),0)))</f>
        <v>#REF!</v>
      </c>
      <c r="N327" s="684" t="str">
        <f ca="1">IFERROR(J327/J328,"ND")</f>
        <v>ND</v>
      </c>
      <c r="O327" s="688" t="str">
        <f ca="1">IFERROR(((J327)/H327),"ND")</f>
        <v>ND</v>
      </c>
      <c r="P327" s="847"/>
      <c r="Q327" s="83"/>
      <c r="R327" s="83"/>
      <c r="S327" s="83"/>
      <c r="T327" s="83"/>
      <c r="U327" s="83"/>
      <c r="V327" s="83"/>
      <c r="W327" s="83"/>
      <c r="X327" s="83"/>
      <c r="Y327" s="83"/>
      <c r="Z327" s="83"/>
    </row>
    <row r="328" spans="1:26" ht="15.75" customHeight="1">
      <c r="A328" s="83"/>
      <c r="B328" s="83"/>
      <c r="C328" s="642"/>
      <c r="D328" s="644"/>
      <c r="E328" s="644"/>
      <c r="F328" s="644"/>
      <c r="G328" s="647"/>
      <c r="H328" s="649"/>
      <c r="I328" s="651"/>
      <c r="J328" s="630" t="str">
        <f ca="1">IF(MOD(ROW()-13,2)=0,IF(ISBLANK(OFFSET(#REF!,INT((ROW()-13)/2),0)),"",OFFSET(#REF!,INT((ROW()-13)/2),0)),IF(ISBLANK(OFFSET('9. METAS'!$U$20,INT((ROW()-14)/2),0)),"",OFFSET('9. METAS'!$U$20,INT((ROW()-14)/2),0)))</f>
        <v/>
      </c>
      <c r="K328" s="631" t="str">
        <f ca="1">IF(MOD(ROW()-13,2)=0,IF(ISBLANK(OFFSET(#REF!,INT((ROW()-13)/2),0)),"",OFFSET(#REF!,INT((ROW()-13)/2),0)),IF(ISBLANK(OFFSET('9. METAS'!$V$20,INT((ROW()-14)/2),0)),"",OFFSET('9. METAS'!$V$20,INT((ROW()-14)/2),0)))</f>
        <v/>
      </c>
      <c r="L328" s="631" t="str">
        <f ca="1">IF(MOD(ROW()-13,2)=0,IF(ISBLANK(OFFSET(#REF!,INT((ROW()-13)/2),0)),"",OFFSET(#REF!,INT((ROW()-13)/2),0)),IF(ISBLANK(OFFSET('9. METAS'!$W$20,INT((ROW()-14)/2),0)),"",OFFSET('9. METAS'!$W$20,INT((ROW()-14)/2),0)))</f>
        <v/>
      </c>
      <c r="M328" s="632" t="str">
        <f ca="1">IF(MOD(ROW()-13,2)=0,IF(ISBLANK(OFFSET(#REF!,INT((ROW()-13)/2),0)),"",OFFSET(#REF!,INT((ROW()-13)/2),0)),IF(ISBLANK(OFFSET('9. METAS'!$X$20,INT((ROW()-14)/2),0)),"",OFFSET('9. METAS'!$X$20,INT((ROW()-14)/2),0)))</f>
        <v/>
      </c>
      <c r="N328" s="685"/>
      <c r="O328" s="689"/>
      <c r="P328" s="691"/>
      <c r="Q328" s="83"/>
      <c r="R328" s="83"/>
      <c r="S328" s="83"/>
      <c r="T328" s="83"/>
      <c r="U328" s="83"/>
      <c r="V328" s="83"/>
      <c r="W328" s="83"/>
      <c r="X328" s="83"/>
      <c r="Y328" s="83"/>
      <c r="Z328" s="83"/>
    </row>
    <row r="329" spans="1:26" ht="15.75" customHeight="1">
      <c r="A329" s="83"/>
      <c r="B329" s="83"/>
      <c r="C329" s="641" t="str">
        <f ca="1">IF(ISBLANK(OFFSET('5. Pp (3 años)'!$C$46,INT((ROW()-13)/2),0)),"",OFFSET('5. Pp (3 años)'!$C$46,INT((ROW()-13)/2),0))</f>
        <v/>
      </c>
      <c r="D329" s="643" t="str">
        <f ca="1">IF(ISBLANK(OFFSET('5. Pp (3 años)'!$D$46,INT((ROW()-13)/2),0)),"",OFFSET('5. Pp (3 años)'!$D$46,INT((ROW()-13)/2),0))</f>
        <v/>
      </c>
      <c r="E329" s="643" t="str">
        <f ca="1">IF(ISBLANK(OFFSET('5. Pp (3 años)'!$E$46,INT((ROW()-13)/2),0)),"",OFFSET('5. Pp (3 años)'!$E$46,INT((ROW()-13)/2),0))</f>
        <v/>
      </c>
      <c r="F329" s="645" t="str">
        <f ca="1">IF(ISBLANK(OFFSET('5. Pp (3 años)'!$K$46,INT((ROW()-13)/2),0)),"",OFFSET('5. Pp (3 años)'!$K$46,INT((ROW()-13)/2),0))</f>
        <v/>
      </c>
      <c r="G329" s="646" t="str">
        <f ca="1">IF(ISBLANK(OFFSET('5. Pp (3 años)'!$H$46,INT((ROW()-13)/2),0)),"",OFFSET('5. Pp (3 años)'!$H$46,INT((ROW()-13)/2),0))</f>
        <v/>
      </c>
      <c r="H329" s="853" t="str">
        <f ca="1">IF(ISBLANK(OFFSET('9. METAS'!$L$20,INT((ROW()-13)/2),0)),"",OFFSET('9. METAS'!$L$20,INT((ROW()-13)/2),0))</f>
        <v/>
      </c>
      <c r="I329" s="852"/>
      <c r="J329" s="630" t="e">
        <f ca="1">IF(MOD(ROW()-13,2)=0,IF(ISBLANK(OFFSET(#REF!,INT((ROW()-13)/2),0)),"",OFFSET(#REF!,INT((ROW()-13)/2),0)),IF(ISBLANK(OFFSET('9. METAS'!$U$20,INT((ROW()-14)/2),0)),"",OFFSET('9. METAS'!$U$20,INT((ROW()-14)/2),0)))</f>
        <v>#REF!</v>
      </c>
      <c r="K329" s="631" t="e">
        <f ca="1">IF(MOD(ROW()-13,2)=0,IF(ISBLANK(OFFSET(#REF!,INT((ROW()-13)/2),0)),"",OFFSET(#REF!,INT((ROW()-13)/2),0)),IF(ISBLANK(OFFSET('9. METAS'!$V$20,INT((ROW()-14)/2),0)),"",OFFSET('9. METAS'!$V$20,INT((ROW()-14)/2),0)))</f>
        <v>#REF!</v>
      </c>
      <c r="L329" s="631" t="e">
        <f ca="1">IF(MOD(ROW()-13,2)=0,IF(ISBLANK(OFFSET(#REF!,INT((ROW()-13)/2),0)),"",OFFSET(#REF!,INT((ROW()-13)/2),0)),IF(ISBLANK(OFFSET('9. METAS'!$W$20,INT((ROW()-14)/2),0)),"",OFFSET('9. METAS'!$W$20,INT((ROW()-14)/2),0)))</f>
        <v>#REF!</v>
      </c>
      <c r="M329" s="632" t="e">
        <f ca="1">IF(MOD(ROW()-13,2)=0,IF(ISBLANK(OFFSET(#REF!,INT((ROW()-13)/2),0)),"",OFFSET(#REF!,INT((ROW()-13)/2),0)),IF(ISBLANK(OFFSET('9. METAS'!$X$20,INT((ROW()-14)/2),0)),"",OFFSET('9. METAS'!$X$20,INT((ROW()-14)/2),0)))</f>
        <v>#REF!</v>
      </c>
      <c r="N329" s="684" t="str">
        <f ca="1">IFERROR(J329/J330,"ND")</f>
        <v>ND</v>
      </c>
      <c r="O329" s="688" t="str">
        <f ca="1">IFERROR(((J329)/H329),"ND")</f>
        <v>ND</v>
      </c>
      <c r="P329" s="847"/>
      <c r="Q329" s="83"/>
      <c r="R329" s="83"/>
      <c r="S329" s="83"/>
      <c r="T329" s="83"/>
      <c r="U329" s="83"/>
      <c r="V329" s="83"/>
      <c r="W329" s="83"/>
      <c r="X329" s="83"/>
      <c r="Y329" s="83"/>
      <c r="Z329" s="83"/>
    </row>
    <row r="330" spans="1:26" ht="15.75" customHeight="1">
      <c r="A330" s="83"/>
      <c r="B330" s="83"/>
      <c r="C330" s="642"/>
      <c r="D330" s="644"/>
      <c r="E330" s="644"/>
      <c r="F330" s="644"/>
      <c r="G330" s="647"/>
      <c r="H330" s="649"/>
      <c r="I330" s="651"/>
      <c r="J330" s="630" t="str">
        <f ca="1">IF(MOD(ROW()-13,2)=0,IF(ISBLANK(OFFSET(#REF!,INT((ROW()-13)/2),0)),"",OFFSET(#REF!,INT((ROW()-13)/2),0)),IF(ISBLANK(OFFSET('9. METAS'!$U$20,INT((ROW()-14)/2),0)),"",OFFSET('9. METAS'!$U$20,INT((ROW()-14)/2),0)))</f>
        <v/>
      </c>
      <c r="K330" s="631" t="str">
        <f ca="1">IF(MOD(ROW()-13,2)=0,IF(ISBLANK(OFFSET(#REF!,INT((ROW()-13)/2),0)),"",OFFSET(#REF!,INT((ROW()-13)/2),0)),IF(ISBLANK(OFFSET('9. METAS'!$V$20,INT((ROW()-14)/2),0)),"",OFFSET('9. METAS'!$V$20,INT((ROW()-14)/2),0)))</f>
        <v/>
      </c>
      <c r="L330" s="631" t="str">
        <f ca="1">IF(MOD(ROW()-13,2)=0,IF(ISBLANK(OFFSET(#REF!,INT((ROW()-13)/2),0)),"",OFFSET(#REF!,INT((ROW()-13)/2),0)),IF(ISBLANK(OFFSET('9. METAS'!$W$20,INT((ROW()-14)/2),0)),"",OFFSET('9. METAS'!$W$20,INT((ROW()-14)/2),0)))</f>
        <v/>
      </c>
      <c r="M330" s="632" t="str">
        <f ca="1">IF(MOD(ROW()-13,2)=0,IF(ISBLANK(OFFSET(#REF!,INT((ROW()-13)/2),0)),"",OFFSET(#REF!,INT((ROW()-13)/2),0)),IF(ISBLANK(OFFSET('9. METAS'!$X$20,INT((ROW()-14)/2),0)),"",OFFSET('9. METAS'!$X$20,INT((ROW()-14)/2),0)))</f>
        <v/>
      </c>
      <c r="N330" s="685"/>
      <c r="O330" s="689"/>
      <c r="P330" s="691"/>
      <c r="Q330" s="83"/>
      <c r="R330" s="83"/>
      <c r="S330" s="83"/>
      <c r="T330" s="83"/>
      <c r="U330" s="83"/>
      <c r="V330" s="83"/>
      <c r="W330" s="83"/>
      <c r="X330" s="83"/>
      <c r="Y330" s="83"/>
      <c r="Z330" s="83"/>
    </row>
    <row r="331" spans="1:26" ht="15.75" customHeight="1">
      <c r="A331" s="83"/>
      <c r="B331" s="83"/>
      <c r="C331" s="641" t="str">
        <f ca="1">IF(ISBLANK(OFFSET('5. Pp (3 años)'!$C$46,INT((ROW()-13)/2),0)),"",OFFSET('5. Pp (3 años)'!$C$46,INT((ROW()-13)/2),0))</f>
        <v/>
      </c>
      <c r="D331" s="643" t="str">
        <f ca="1">IF(ISBLANK(OFFSET('5. Pp (3 años)'!$D$46,INT((ROW()-13)/2),0)),"",OFFSET('5. Pp (3 años)'!$D$46,INT((ROW()-13)/2),0))</f>
        <v/>
      </c>
      <c r="E331" s="643" t="str">
        <f ca="1">IF(ISBLANK(OFFSET('5. Pp (3 años)'!$E$46,INT((ROW()-13)/2),0)),"",OFFSET('5. Pp (3 años)'!$E$46,INT((ROW()-13)/2),0))</f>
        <v/>
      </c>
      <c r="F331" s="645" t="str">
        <f ca="1">IF(ISBLANK(OFFSET('5. Pp (3 años)'!$K$46,INT((ROW()-13)/2),0)),"",OFFSET('5. Pp (3 años)'!$K$46,INT((ROW()-13)/2),0))</f>
        <v/>
      </c>
      <c r="G331" s="646" t="str">
        <f ca="1">IF(ISBLANK(OFFSET('5. Pp (3 años)'!$H$46,INT((ROW()-13)/2),0)),"",OFFSET('5. Pp (3 años)'!$H$46,INT((ROW()-13)/2),0))</f>
        <v/>
      </c>
      <c r="H331" s="853" t="str">
        <f ca="1">IF(ISBLANK(OFFSET('9. METAS'!$L$20,INT((ROW()-13)/2),0)),"",OFFSET('9. METAS'!$L$20,INT((ROW()-13)/2),0))</f>
        <v/>
      </c>
      <c r="I331" s="852"/>
      <c r="J331" s="630" t="e">
        <f ca="1">IF(MOD(ROW()-13,2)=0,IF(ISBLANK(OFFSET(#REF!,INT((ROW()-13)/2),0)),"",OFFSET(#REF!,INT((ROW()-13)/2),0)),IF(ISBLANK(OFFSET('9. METAS'!$U$20,INT((ROW()-14)/2),0)),"",OFFSET('9. METAS'!$U$20,INT((ROW()-14)/2),0)))</f>
        <v>#REF!</v>
      </c>
      <c r="K331" s="631" t="e">
        <f ca="1">IF(MOD(ROW()-13,2)=0,IF(ISBLANK(OFFSET(#REF!,INT((ROW()-13)/2),0)),"",OFFSET(#REF!,INT((ROW()-13)/2),0)),IF(ISBLANK(OFFSET('9. METAS'!$V$20,INT((ROW()-14)/2),0)),"",OFFSET('9. METAS'!$V$20,INT((ROW()-14)/2),0)))</f>
        <v>#REF!</v>
      </c>
      <c r="L331" s="631" t="e">
        <f ca="1">IF(MOD(ROW()-13,2)=0,IF(ISBLANK(OFFSET(#REF!,INT((ROW()-13)/2),0)),"",OFFSET(#REF!,INT((ROW()-13)/2),0)),IF(ISBLANK(OFFSET('9. METAS'!$W$20,INT((ROW()-14)/2),0)),"",OFFSET('9. METAS'!$W$20,INT((ROW()-14)/2),0)))</f>
        <v>#REF!</v>
      </c>
      <c r="M331" s="632" t="e">
        <f ca="1">IF(MOD(ROW()-13,2)=0,IF(ISBLANK(OFFSET(#REF!,INT((ROW()-13)/2),0)),"",OFFSET(#REF!,INT((ROW()-13)/2),0)),IF(ISBLANK(OFFSET('9. METAS'!$X$20,INT((ROW()-14)/2),0)),"",OFFSET('9. METAS'!$X$20,INT((ROW()-14)/2),0)))</f>
        <v>#REF!</v>
      </c>
      <c r="N331" s="684" t="str">
        <f ca="1">IFERROR(J331/J332,"ND")</f>
        <v>ND</v>
      </c>
      <c r="O331" s="688" t="str">
        <f ca="1">IFERROR(((J331)/H331),"ND")</f>
        <v>ND</v>
      </c>
      <c r="P331" s="847"/>
      <c r="Q331" s="83"/>
      <c r="R331" s="83"/>
      <c r="S331" s="83"/>
      <c r="T331" s="83"/>
      <c r="U331" s="83"/>
      <c r="V331" s="83"/>
      <c r="W331" s="83"/>
      <c r="X331" s="83"/>
      <c r="Y331" s="83"/>
      <c r="Z331" s="83"/>
    </row>
    <row r="332" spans="1:26" ht="15.75" customHeight="1">
      <c r="A332" s="83"/>
      <c r="B332" s="83"/>
      <c r="C332" s="642"/>
      <c r="D332" s="644"/>
      <c r="E332" s="644"/>
      <c r="F332" s="644"/>
      <c r="G332" s="647"/>
      <c r="H332" s="649"/>
      <c r="I332" s="651"/>
      <c r="J332" s="630" t="str">
        <f ca="1">IF(MOD(ROW()-13,2)=0,IF(ISBLANK(OFFSET(#REF!,INT((ROW()-13)/2),0)),"",OFFSET(#REF!,INT((ROW()-13)/2),0)),IF(ISBLANK(OFFSET('9. METAS'!$U$20,INT((ROW()-14)/2),0)),"",OFFSET('9. METAS'!$U$20,INT((ROW()-14)/2),0)))</f>
        <v/>
      </c>
      <c r="K332" s="631" t="str">
        <f ca="1">IF(MOD(ROW()-13,2)=0,IF(ISBLANK(OFFSET(#REF!,INT((ROW()-13)/2),0)),"",OFFSET(#REF!,INT((ROW()-13)/2),0)),IF(ISBLANK(OFFSET('9. METAS'!$V$20,INT((ROW()-14)/2),0)),"",OFFSET('9. METAS'!$V$20,INT((ROW()-14)/2),0)))</f>
        <v/>
      </c>
      <c r="L332" s="631" t="str">
        <f ca="1">IF(MOD(ROW()-13,2)=0,IF(ISBLANK(OFFSET(#REF!,INT((ROW()-13)/2),0)),"",OFFSET(#REF!,INT((ROW()-13)/2),0)),IF(ISBLANK(OFFSET('9. METAS'!$W$20,INT((ROW()-14)/2),0)),"",OFFSET('9. METAS'!$W$20,INT((ROW()-14)/2),0)))</f>
        <v/>
      </c>
      <c r="M332" s="632" t="str">
        <f ca="1">IF(MOD(ROW()-13,2)=0,IF(ISBLANK(OFFSET(#REF!,INT((ROW()-13)/2),0)),"",OFFSET(#REF!,INT((ROW()-13)/2),0)),IF(ISBLANK(OFFSET('9. METAS'!$X$20,INT((ROW()-14)/2),0)),"",OFFSET('9. METAS'!$X$20,INT((ROW()-14)/2),0)))</f>
        <v/>
      </c>
      <c r="N332" s="685"/>
      <c r="O332" s="689"/>
      <c r="P332" s="691"/>
      <c r="Q332" s="83"/>
      <c r="R332" s="83"/>
      <c r="S332" s="83"/>
      <c r="T332" s="83"/>
      <c r="U332" s="83"/>
      <c r="V332" s="83"/>
      <c r="W332" s="83"/>
      <c r="X332" s="83"/>
      <c r="Y332" s="83"/>
      <c r="Z332" s="83"/>
    </row>
    <row r="333" spans="1:26" ht="15.75" customHeight="1">
      <c r="A333" s="83"/>
      <c r="B333" s="83"/>
      <c r="C333" s="641" t="str">
        <f ca="1">IF(ISBLANK(OFFSET('5. Pp (3 años)'!$C$46,INT((ROW()-13)/2),0)),"",OFFSET('5. Pp (3 años)'!$C$46,INT((ROW()-13)/2),0))</f>
        <v/>
      </c>
      <c r="D333" s="643" t="str">
        <f ca="1">IF(ISBLANK(OFFSET('5. Pp (3 años)'!$D$46,INT((ROW()-13)/2),0)),"",OFFSET('5. Pp (3 años)'!$D$46,INT((ROW()-13)/2),0))</f>
        <v/>
      </c>
      <c r="E333" s="643" t="str">
        <f ca="1">IF(ISBLANK(OFFSET('5. Pp (3 años)'!$E$46,INT((ROW()-13)/2),0)),"",OFFSET('5. Pp (3 años)'!$E$46,INT((ROW()-13)/2),0))</f>
        <v/>
      </c>
      <c r="F333" s="645" t="str">
        <f ca="1">IF(ISBLANK(OFFSET('5. Pp (3 años)'!$K$46,INT((ROW()-13)/2),0)),"",OFFSET('5. Pp (3 años)'!$K$46,INT((ROW()-13)/2),0))</f>
        <v/>
      </c>
      <c r="G333" s="646" t="str">
        <f ca="1">IF(ISBLANK(OFFSET('5. Pp (3 años)'!$H$46,INT((ROW()-13)/2),0)),"",OFFSET('5. Pp (3 años)'!$H$46,INT((ROW()-13)/2),0))</f>
        <v/>
      </c>
      <c r="H333" s="853" t="str">
        <f ca="1">IF(ISBLANK(OFFSET('9. METAS'!$L$20,INT((ROW()-13)/2),0)),"",OFFSET('9. METAS'!$L$20,INT((ROW()-13)/2),0))</f>
        <v/>
      </c>
      <c r="I333" s="852"/>
      <c r="J333" s="630" t="e">
        <f ca="1">IF(MOD(ROW()-13,2)=0,IF(ISBLANK(OFFSET(#REF!,INT((ROW()-13)/2),0)),"",OFFSET(#REF!,INT((ROW()-13)/2),0)),IF(ISBLANK(OFFSET('9. METAS'!$U$20,INT((ROW()-14)/2),0)),"",OFFSET('9. METAS'!$U$20,INT((ROW()-14)/2),0)))</f>
        <v>#REF!</v>
      </c>
      <c r="K333" s="631" t="e">
        <f ca="1">IF(MOD(ROW()-13,2)=0,IF(ISBLANK(OFFSET(#REF!,INT((ROW()-13)/2),0)),"",OFFSET(#REF!,INT((ROW()-13)/2),0)),IF(ISBLANK(OFFSET('9. METAS'!$V$20,INT((ROW()-14)/2),0)),"",OFFSET('9. METAS'!$V$20,INT((ROW()-14)/2),0)))</f>
        <v>#REF!</v>
      </c>
      <c r="L333" s="631" t="e">
        <f ca="1">IF(MOD(ROW()-13,2)=0,IF(ISBLANK(OFFSET(#REF!,INT((ROW()-13)/2),0)),"",OFFSET(#REF!,INT((ROW()-13)/2),0)),IF(ISBLANK(OFFSET('9. METAS'!$W$20,INT((ROW()-14)/2),0)),"",OFFSET('9. METAS'!$W$20,INT((ROW()-14)/2),0)))</f>
        <v>#REF!</v>
      </c>
      <c r="M333" s="632" t="e">
        <f ca="1">IF(MOD(ROW()-13,2)=0,IF(ISBLANK(OFFSET(#REF!,INT((ROW()-13)/2),0)),"",OFFSET(#REF!,INT((ROW()-13)/2),0)),IF(ISBLANK(OFFSET('9. METAS'!$X$20,INT((ROW()-14)/2),0)),"",OFFSET('9. METAS'!$X$20,INT((ROW()-14)/2),0)))</f>
        <v>#REF!</v>
      </c>
      <c r="N333" s="684" t="str">
        <f ca="1">IFERROR(J333/J334,"ND")</f>
        <v>ND</v>
      </c>
      <c r="O333" s="688" t="str">
        <f ca="1">IFERROR(((J333)/H333),"ND")</f>
        <v>ND</v>
      </c>
      <c r="P333" s="847"/>
      <c r="Q333" s="83"/>
      <c r="R333" s="83"/>
      <c r="S333" s="83"/>
      <c r="T333" s="83"/>
      <c r="U333" s="83"/>
      <c r="V333" s="83"/>
      <c r="W333" s="83"/>
      <c r="X333" s="83"/>
      <c r="Y333" s="83"/>
      <c r="Z333" s="83"/>
    </row>
    <row r="334" spans="1:26" ht="15.75" customHeight="1">
      <c r="A334" s="83"/>
      <c r="B334" s="83"/>
      <c r="C334" s="642"/>
      <c r="D334" s="644"/>
      <c r="E334" s="644"/>
      <c r="F334" s="644"/>
      <c r="G334" s="647"/>
      <c r="H334" s="649"/>
      <c r="I334" s="651"/>
      <c r="J334" s="630" t="str">
        <f ca="1">IF(MOD(ROW()-13,2)=0,IF(ISBLANK(OFFSET(#REF!,INT((ROW()-13)/2),0)),"",OFFSET(#REF!,INT((ROW()-13)/2),0)),IF(ISBLANK(OFFSET('9. METAS'!$U$20,INT((ROW()-14)/2),0)),"",OFFSET('9. METAS'!$U$20,INT((ROW()-14)/2),0)))</f>
        <v/>
      </c>
      <c r="K334" s="631" t="str">
        <f ca="1">IF(MOD(ROW()-13,2)=0,IF(ISBLANK(OFFSET(#REF!,INT((ROW()-13)/2),0)),"",OFFSET(#REF!,INT((ROW()-13)/2),0)),IF(ISBLANK(OFFSET('9. METAS'!$V$20,INT((ROW()-14)/2),0)),"",OFFSET('9. METAS'!$V$20,INT((ROW()-14)/2),0)))</f>
        <v/>
      </c>
      <c r="L334" s="631" t="str">
        <f ca="1">IF(MOD(ROW()-13,2)=0,IF(ISBLANK(OFFSET(#REF!,INT((ROW()-13)/2),0)),"",OFFSET(#REF!,INT((ROW()-13)/2),0)),IF(ISBLANK(OFFSET('9. METAS'!$W$20,INT((ROW()-14)/2),0)),"",OFFSET('9. METAS'!$W$20,INT((ROW()-14)/2),0)))</f>
        <v/>
      </c>
      <c r="M334" s="632" t="str">
        <f ca="1">IF(MOD(ROW()-13,2)=0,IF(ISBLANK(OFFSET(#REF!,INT((ROW()-13)/2),0)),"",OFFSET(#REF!,INT((ROW()-13)/2),0)),IF(ISBLANK(OFFSET('9. METAS'!$X$20,INT((ROW()-14)/2),0)),"",OFFSET('9. METAS'!$X$20,INT((ROW()-14)/2),0)))</f>
        <v/>
      </c>
      <c r="N334" s="685"/>
      <c r="O334" s="689"/>
      <c r="P334" s="691"/>
      <c r="Q334" s="83"/>
      <c r="R334" s="83"/>
      <c r="S334" s="83"/>
      <c r="T334" s="83"/>
      <c r="U334" s="83"/>
      <c r="V334" s="83"/>
      <c r="W334" s="83"/>
      <c r="X334" s="83"/>
      <c r="Y334" s="83"/>
      <c r="Z334" s="83"/>
    </row>
    <row r="335" spans="1:26" ht="15.75" customHeight="1">
      <c r="A335" s="83"/>
      <c r="B335" s="83"/>
      <c r="C335" s="641" t="str">
        <f ca="1">IF(ISBLANK(OFFSET('5. Pp (3 años)'!$C$46,INT((ROW()-13)/2),0)),"",OFFSET('5. Pp (3 años)'!$C$46,INT((ROW()-13)/2),0))</f>
        <v/>
      </c>
      <c r="D335" s="643" t="str">
        <f ca="1">IF(ISBLANK(OFFSET('5. Pp (3 años)'!$D$46,INT((ROW()-13)/2),0)),"",OFFSET('5. Pp (3 años)'!$D$46,INT((ROW()-13)/2),0))</f>
        <v/>
      </c>
      <c r="E335" s="643" t="str">
        <f ca="1">IF(ISBLANK(OFFSET('5. Pp (3 años)'!$E$46,INT((ROW()-13)/2),0)),"",OFFSET('5. Pp (3 años)'!$E$46,INT((ROW()-13)/2),0))</f>
        <v/>
      </c>
      <c r="F335" s="645" t="str">
        <f ca="1">IF(ISBLANK(OFFSET('5. Pp (3 años)'!$K$46,INT((ROW()-13)/2),0)),"",OFFSET('5. Pp (3 años)'!$K$46,INT((ROW()-13)/2),0))</f>
        <v/>
      </c>
      <c r="G335" s="646" t="str">
        <f ca="1">IF(ISBLANK(OFFSET('5. Pp (3 años)'!$H$46,INT((ROW()-13)/2),0)),"",OFFSET('5. Pp (3 años)'!$H$46,INT((ROW()-13)/2),0))</f>
        <v/>
      </c>
      <c r="H335" s="853" t="str">
        <f ca="1">IF(ISBLANK(OFFSET('9. METAS'!$L$20,INT((ROW()-13)/2),0)),"",OFFSET('9. METAS'!$L$20,INT((ROW()-13)/2),0))</f>
        <v/>
      </c>
      <c r="I335" s="852"/>
      <c r="J335" s="630" t="e">
        <f ca="1">IF(MOD(ROW()-13,2)=0,IF(ISBLANK(OFFSET(#REF!,INT((ROW()-13)/2),0)),"",OFFSET(#REF!,INT((ROW()-13)/2),0)),IF(ISBLANK(OFFSET('9. METAS'!$U$20,INT((ROW()-14)/2),0)),"",OFFSET('9. METAS'!$U$20,INT((ROW()-14)/2),0)))</f>
        <v>#REF!</v>
      </c>
      <c r="K335" s="631" t="e">
        <f ca="1">IF(MOD(ROW()-13,2)=0,IF(ISBLANK(OFFSET(#REF!,INT((ROW()-13)/2),0)),"",OFFSET(#REF!,INT((ROW()-13)/2),0)),IF(ISBLANK(OFFSET('9. METAS'!$V$20,INT((ROW()-14)/2),0)),"",OFFSET('9. METAS'!$V$20,INT((ROW()-14)/2),0)))</f>
        <v>#REF!</v>
      </c>
      <c r="L335" s="631" t="e">
        <f ca="1">IF(MOD(ROW()-13,2)=0,IF(ISBLANK(OFFSET(#REF!,INT((ROW()-13)/2),0)),"",OFFSET(#REF!,INT((ROW()-13)/2),0)),IF(ISBLANK(OFFSET('9. METAS'!$W$20,INT((ROW()-14)/2),0)),"",OFFSET('9. METAS'!$W$20,INT((ROW()-14)/2),0)))</f>
        <v>#REF!</v>
      </c>
      <c r="M335" s="632" t="e">
        <f ca="1">IF(MOD(ROW()-13,2)=0,IF(ISBLANK(OFFSET(#REF!,INT((ROW()-13)/2),0)),"",OFFSET(#REF!,INT((ROW()-13)/2),0)),IF(ISBLANK(OFFSET('9. METAS'!$X$20,INT((ROW()-14)/2),0)),"",OFFSET('9. METAS'!$X$20,INT((ROW()-14)/2),0)))</f>
        <v>#REF!</v>
      </c>
      <c r="N335" s="684" t="str">
        <f ca="1">IFERROR(J335/J336,"ND")</f>
        <v>ND</v>
      </c>
      <c r="O335" s="688" t="str">
        <f ca="1">IFERROR(((J335)/H335),"ND")</f>
        <v>ND</v>
      </c>
      <c r="P335" s="847"/>
      <c r="Q335" s="83"/>
      <c r="R335" s="83"/>
      <c r="S335" s="83"/>
      <c r="T335" s="83"/>
      <c r="U335" s="83"/>
      <c r="V335" s="83"/>
      <c r="W335" s="83"/>
      <c r="X335" s="83"/>
      <c r="Y335" s="83"/>
      <c r="Z335" s="83"/>
    </row>
    <row r="336" spans="1:26" ht="15.75" customHeight="1">
      <c r="A336" s="83"/>
      <c r="B336" s="83"/>
      <c r="C336" s="642"/>
      <c r="D336" s="644"/>
      <c r="E336" s="644"/>
      <c r="F336" s="644"/>
      <c r="G336" s="647"/>
      <c r="H336" s="649"/>
      <c r="I336" s="651"/>
      <c r="J336" s="630" t="str">
        <f ca="1">IF(MOD(ROW()-13,2)=0,IF(ISBLANK(OFFSET(#REF!,INT((ROW()-13)/2),0)),"",OFFSET(#REF!,INT((ROW()-13)/2),0)),IF(ISBLANK(OFFSET('9. METAS'!$U$20,INT((ROW()-14)/2),0)),"",OFFSET('9. METAS'!$U$20,INT((ROW()-14)/2),0)))</f>
        <v/>
      </c>
      <c r="K336" s="631" t="str">
        <f ca="1">IF(MOD(ROW()-13,2)=0,IF(ISBLANK(OFFSET(#REF!,INT((ROW()-13)/2),0)),"",OFFSET(#REF!,INT((ROW()-13)/2),0)),IF(ISBLANK(OFFSET('9. METAS'!$V$20,INT((ROW()-14)/2),0)),"",OFFSET('9. METAS'!$V$20,INT((ROW()-14)/2),0)))</f>
        <v/>
      </c>
      <c r="L336" s="631" t="str">
        <f ca="1">IF(MOD(ROW()-13,2)=0,IF(ISBLANK(OFFSET(#REF!,INT((ROW()-13)/2),0)),"",OFFSET(#REF!,INT((ROW()-13)/2),0)),IF(ISBLANK(OFFSET('9. METAS'!$W$20,INT((ROW()-14)/2),0)),"",OFFSET('9. METAS'!$W$20,INT((ROW()-14)/2),0)))</f>
        <v/>
      </c>
      <c r="M336" s="632" t="str">
        <f ca="1">IF(MOD(ROW()-13,2)=0,IF(ISBLANK(OFFSET(#REF!,INT((ROW()-13)/2),0)),"",OFFSET(#REF!,INT((ROW()-13)/2),0)),IF(ISBLANK(OFFSET('9. METAS'!$X$20,INT((ROW()-14)/2),0)),"",OFFSET('9. METAS'!$X$20,INT((ROW()-14)/2),0)))</f>
        <v/>
      </c>
      <c r="N336" s="685"/>
      <c r="O336" s="689"/>
      <c r="P336" s="691"/>
      <c r="Q336" s="83"/>
      <c r="R336" s="83"/>
      <c r="S336" s="83"/>
      <c r="T336" s="83"/>
      <c r="U336" s="83"/>
      <c r="V336" s="83"/>
      <c r="W336" s="83"/>
      <c r="X336" s="83"/>
      <c r="Y336" s="83"/>
      <c r="Z336" s="83"/>
    </row>
    <row r="337" spans="1:26" ht="15.75" customHeight="1">
      <c r="A337" s="83"/>
      <c r="B337" s="83"/>
      <c r="C337" s="641" t="str">
        <f ca="1">IF(ISBLANK(OFFSET('5. Pp (3 años)'!$C$46,INT((ROW()-13)/2),0)),"",OFFSET('5. Pp (3 años)'!$C$46,INT((ROW()-13)/2),0))</f>
        <v/>
      </c>
      <c r="D337" s="643" t="str">
        <f ca="1">IF(ISBLANK(OFFSET('5. Pp (3 años)'!$D$46,INT((ROW()-13)/2),0)),"",OFFSET('5. Pp (3 años)'!$D$46,INT((ROW()-13)/2),0))</f>
        <v/>
      </c>
      <c r="E337" s="643" t="str">
        <f ca="1">IF(ISBLANK(OFFSET('5. Pp (3 años)'!$E$46,INT((ROW()-13)/2),0)),"",OFFSET('5. Pp (3 años)'!$E$46,INT((ROW()-13)/2),0))</f>
        <v/>
      </c>
      <c r="F337" s="645" t="str">
        <f ca="1">IF(ISBLANK(OFFSET('5. Pp (3 años)'!$K$46,INT((ROW()-13)/2),0)),"",OFFSET('5. Pp (3 años)'!$K$46,INT((ROW()-13)/2),0))</f>
        <v/>
      </c>
      <c r="G337" s="646" t="str">
        <f ca="1">IF(ISBLANK(OFFSET('5. Pp (3 años)'!$H$46,INT((ROW()-13)/2),0)),"",OFFSET('5. Pp (3 años)'!$H$46,INT((ROW()-13)/2),0))</f>
        <v/>
      </c>
      <c r="H337" s="853" t="str">
        <f ca="1">IF(ISBLANK(OFFSET('9. METAS'!$L$20,INT((ROW()-13)/2),0)),"",OFFSET('9. METAS'!$L$20,INT((ROW()-13)/2),0))</f>
        <v/>
      </c>
      <c r="I337" s="852"/>
      <c r="J337" s="630" t="e">
        <f ca="1">IF(MOD(ROW()-13,2)=0,IF(ISBLANK(OFFSET(#REF!,INT((ROW()-13)/2),0)),"",OFFSET(#REF!,INT((ROW()-13)/2),0)),IF(ISBLANK(OFFSET('9. METAS'!$U$20,INT((ROW()-14)/2),0)),"",OFFSET('9. METAS'!$U$20,INT((ROW()-14)/2),0)))</f>
        <v>#REF!</v>
      </c>
      <c r="K337" s="631" t="e">
        <f ca="1">IF(MOD(ROW()-13,2)=0,IF(ISBLANK(OFFSET(#REF!,INT((ROW()-13)/2),0)),"",OFFSET(#REF!,INT((ROW()-13)/2),0)),IF(ISBLANK(OFFSET('9. METAS'!$V$20,INT((ROW()-14)/2),0)),"",OFFSET('9. METAS'!$V$20,INT((ROW()-14)/2),0)))</f>
        <v>#REF!</v>
      </c>
      <c r="L337" s="631" t="e">
        <f ca="1">IF(MOD(ROW()-13,2)=0,IF(ISBLANK(OFFSET(#REF!,INT((ROW()-13)/2),0)),"",OFFSET(#REF!,INT((ROW()-13)/2),0)),IF(ISBLANK(OFFSET('9. METAS'!$W$20,INT((ROW()-14)/2),0)),"",OFFSET('9. METAS'!$W$20,INT((ROW()-14)/2),0)))</f>
        <v>#REF!</v>
      </c>
      <c r="M337" s="632" t="e">
        <f ca="1">IF(MOD(ROW()-13,2)=0,IF(ISBLANK(OFFSET(#REF!,INT((ROW()-13)/2),0)),"",OFFSET(#REF!,INT((ROW()-13)/2),0)),IF(ISBLANK(OFFSET('9. METAS'!$X$20,INT((ROW()-14)/2),0)),"",OFFSET('9. METAS'!$X$20,INT((ROW()-14)/2),0)))</f>
        <v>#REF!</v>
      </c>
      <c r="N337" s="684" t="str">
        <f ca="1">IFERROR(J337/J338,"ND")</f>
        <v>ND</v>
      </c>
      <c r="O337" s="688" t="str">
        <f ca="1">IFERROR(((J337)/H337),"ND")</f>
        <v>ND</v>
      </c>
      <c r="P337" s="847"/>
      <c r="Q337" s="83"/>
      <c r="R337" s="83"/>
      <c r="S337" s="83"/>
      <c r="T337" s="83"/>
      <c r="U337" s="83"/>
      <c r="V337" s="83"/>
      <c r="W337" s="83"/>
      <c r="X337" s="83"/>
      <c r="Y337" s="83"/>
      <c r="Z337" s="83"/>
    </row>
    <row r="338" spans="1:26" ht="15.75" customHeight="1">
      <c r="A338" s="83"/>
      <c r="B338" s="83"/>
      <c r="C338" s="642"/>
      <c r="D338" s="644"/>
      <c r="E338" s="644"/>
      <c r="F338" s="644"/>
      <c r="G338" s="647"/>
      <c r="H338" s="649"/>
      <c r="I338" s="651"/>
      <c r="J338" s="630" t="str">
        <f ca="1">IF(MOD(ROW()-13,2)=0,IF(ISBLANK(OFFSET(#REF!,INT((ROW()-13)/2),0)),"",OFFSET(#REF!,INT((ROW()-13)/2),0)),IF(ISBLANK(OFFSET('9. METAS'!$U$20,INT((ROW()-14)/2),0)),"",OFFSET('9. METAS'!$U$20,INT((ROW()-14)/2),0)))</f>
        <v/>
      </c>
      <c r="K338" s="631" t="str">
        <f ca="1">IF(MOD(ROW()-13,2)=0,IF(ISBLANK(OFFSET(#REF!,INT((ROW()-13)/2),0)),"",OFFSET(#REF!,INT((ROW()-13)/2),0)),IF(ISBLANK(OFFSET('9. METAS'!$V$20,INT((ROW()-14)/2),0)),"",OFFSET('9. METAS'!$V$20,INT((ROW()-14)/2),0)))</f>
        <v/>
      </c>
      <c r="L338" s="631" t="str">
        <f ca="1">IF(MOD(ROW()-13,2)=0,IF(ISBLANK(OFFSET(#REF!,INT((ROW()-13)/2),0)),"",OFFSET(#REF!,INT((ROW()-13)/2),0)),IF(ISBLANK(OFFSET('9. METAS'!$W$20,INT((ROW()-14)/2),0)),"",OFFSET('9. METAS'!$W$20,INT((ROW()-14)/2),0)))</f>
        <v/>
      </c>
      <c r="M338" s="632" t="str">
        <f ca="1">IF(MOD(ROW()-13,2)=0,IF(ISBLANK(OFFSET(#REF!,INT((ROW()-13)/2),0)),"",OFFSET(#REF!,INT((ROW()-13)/2),0)),IF(ISBLANK(OFFSET('9. METAS'!$X$20,INT((ROW()-14)/2),0)),"",OFFSET('9. METAS'!$X$20,INT((ROW()-14)/2),0)))</f>
        <v/>
      </c>
      <c r="N338" s="685"/>
      <c r="O338" s="689"/>
      <c r="P338" s="691"/>
      <c r="Q338" s="83"/>
      <c r="R338" s="83"/>
      <c r="S338" s="83"/>
      <c r="T338" s="83"/>
      <c r="U338" s="83"/>
      <c r="V338" s="83"/>
      <c r="W338" s="83"/>
      <c r="X338" s="83"/>
      <c r="Y338" s="83"/>
      <c r="Z338" s="83"/>
    </row>
    <row r="339" spans="1:26" ht="15.75" customHeight="1">
      <c r="A339" s="83"/>
      <c r="B339" s="83"/>
      <c r="C339" s="641" t="str">
        <f ca="1">IF(ISBLANK(OFFSET('5. Pp (3 años)'!$C$46,INT((ROW()-13)/2),0)),"",OFFSET('5. Pp (3 años)'!$C$46,INT((ROW()-13)/2),0))</f>
        <v/>
      </c>
      <c r="D339" s="643" t="str">
        <f ca="1">IF(ISBLANK(OFFSET('5. Pp (3 años)'!$D$46,INT((ROW()-13)/2),0)),"",OFFSET('5. Pp (3 años)'!$D$46,INT((ROW()-13)/2),0))</f>
        <v/>
      </c>
      <c r="E339" s="643" t="str">
        <f ca="1">IF(ISBLANK(OFFSET('5. Pp (3 años)'!$E$46,INT((ROW()-13)/2),0)),"",OFFSET('5. Pp (3 años)'!$E$46,INT((ROW()-13)/2),0))</f>
        <v/>
      </c>
      <c r="F339" s="645" t="str">
        <f ca="1">IF(ISBLANK(OFFSET('5. Pp (3 años)'!$K$46,INT((ROW()-13)/2),0)),"",OFFSET('5. Pp (3 años)'!$K$46,INT((ROW()-13)/2),0))</f>
        <v/>
      </c>
      <c r="G339" s="646" t="str">
        <f ca="1">IF(ISBLANK(OFFSET('5. Pp (3 años)'!$H$46,INT((ROW()-13)/2),0)),"",OFFSET('5. Pp (3 años)'!$H$46,INT((ROW()-13)/2),0))</f>
        <v/>
      </c>
      <c r="H339" s="853" t="str">
        <f ca="1">IF(ISBLANK(OFFSET('9. METAS'!$L$20,INT((ROW()-13)/2),0)),"",OFFSET('9. METAS'!$L$20,INT((ROW()-13)/2),0))</f>
        <v/>
      </c>
      <c r="I339" s="852"/>
      <c r="J339" s="630" t="e">
        <f ca="1">IF(MOD(ROW()-13,2)=0,IF(ISBLANK(OFFSET(#REF!,INT((ROW()-13)/2),0)),"",OFFSET(#REF!,INT((ROW()-13)/2),0)),IF(ISBLANK(OFFSET('9. METAS'!$U$20,INT((ROW()-14)/2),0)),"",OFFSET('9. METAS'!$U$20,INT((ROW()-14)/2),0)))</f>
        <v>#REF!</v>
      </c>
      <c r="K339" s="631" t="e">
        <f ca="1">IF(MOD(ROW()-13,2)=0,IF(ISBLANK(OFFSET(#REF!,INT((ROW()-13)/2),0)),"",OFFSET(#REF!,INT((ROW()-13)/2),0)),IF(ISBLANK(OFFSET('9. METAS'!$V$20,INT((ROW()-14)/2),0)),"",OFFSET('9. METAS'!$V$20,INT((ROW()-14)/2),0)))</f>
        <v>#REF!</v>
      </c>
      <c r="L339" s="631" t="e">
        <f ca="1">IF(MOD(ROW()-13,2)=0,IF(ISBLANK(OFFSET(#REF!,INT((ROW()-13)/2),0)),"",OFFSET(#REF!,INT((ROW()-13)/2),0)),IF(ISBLANK(OFFSET('9. METAS'!$W$20,INT((ROW()-14)/2),0)),"",OFFSET('9. METAS'!$W$20,INT((ROW()-14)/2),0)))</f>
        <v>#REF!</v>
      </c>
      <c r="M339" s="632" t="e">
        <f ca="1">IF(MOD(ROW()-13,2)=0,IF(ISBLANK(OFFSET(#REF!,INT((ROW()-13)/2),0)),"",OFFSET(#REF!,INT((ROW()-13)/2),0)),IF(ISBLANK(OFFSET('9. METAS'!$X$20,INT((ROW()-14)/2),0)),"",OFFSET('9. METAS'!$X$20,INT((ROW()-14)/2),0)))</f>
        <v>#REF!</v>
      </c>
      <c r="N339" s="684" t="str">
        <f ca="1">IFERROR(J339/J340,"ND")</f>
        <v>ND</v>
      </c>
      <c r="O339" s="688" t="str">
        <f ca="1">IFERROR(((J339)/H339),"ND")</f>
        <v>ND</v>
      </c>
      <c r="P339" s="847"/>
      <c r="Q339" s="83"/>
      <c r="R339" s="83"/>
      <c r="S339" s="83"/>
      <c r="T339" s="83"/>
      <c r="U339" s="83"/>
      <c r="V339" s="83"/>
      <c r="W339" s="83"/>
      <c r="X339" s="83"/>
      <c r="Y339" s="83"/>
      <c r="Z339" s="83"/>
    </row>
    <row r="340" spans="1:26" ht="15.75" customHeight="1">
      <c r="A340" s="83"/>
      <c r="B340" s="83"/>
      <c r="C340" s="642"/>
      <c r="D340" s="644"/>
      <c r="E340" s="644"/>
      <c r="F340" s="644"/>
      <c r="G340" s="647"/>
      <c r="H340" s="649"/>
      <c r="I340" s="651"/>
      <c r="J340" s="630" t="str">
        <f ca="1">IF(MOD(ROW()-13,2)=0,IF(ISBLANK(OFFSET(#REF!,INT((ROW()-13)/2),0)),"",OFFSET(#REF!,INT((ROW()-13)/2),0)),IF(ISBLANK(OFFSET('9. METAS'!$U$20,INT((ROW()-14)/2),0)),"",OFFSET('9. METAS'!$U$20,INT((ROW()-14)/2),0)))</f>
        <v/>
      </c>
      <c r="K340" s="631" t="str">
        <f ca="1">IF(MOD(ROW()-13,2)=0,IF(ISBLANK(OFFSET(#REF!,INT((ROW()-13)/2),0)),"",OFFSET(#REF!,INT((ROW()-13)/2),0)),IF(ISBLANK(OFFSET('9. METAS'!$V$20,INT((ROW()-14)/2),0)),"",OFFSET('9. METAS'!$V$20,INT((ROW()-14)/2),0)))</f>
        <v/>
      </c>
      <c r="L340" s="631" t="str">
        <f ca="1">IF(MOD(ROW()-13,2)=0,IF(ISBLANK(OFFSET(#REF!,INT((ROW()-13)/2),0)),"",OFFSET(#REF!,INT((ROW()-13)/2),0)),IF(ISBLANK(OFFSET('9. METAS'!$W$20,INT((ROW()-14)/2),0)),"",OFFSET('9. METAS'!$W$20,INT((ROW()-14)/2),0)))</f>
        <v/>
      </c>
      <c r="M340" s="632" t="str">
        <f ca="1">IF(MOD(ROW()-13,2)=0,IF(ISBLANK(OFFSET(#REF!,INT((ROW()-13)/2),0)),"",OFFSET(#REF!,INT((ROW()-13)/2),0)),IF(ISBLANK(OFFSET('9. METAS'!$X$20,INT((ROW()-14)/2),0)),"",OFFSET('9. METAS'!$X$20,INT((ROW()-14)/2),0)))</f>
        <v/>
      </c>
      <c r="N340" s="685"/>
      <c r="O340" s="689"/>
      <c r="P340" s="691"/>
      <c r="Q340" s="83"/>
      <c r="R340" s="83"/>
      <c r="S340" s="83"/>
      <c r="T340" s="83"/>
      <c r="U340" s="83"/>
      <c r="V340" s="83"/>
      <c r="W340" s="83"/>
      <c r="X340" s="83"/>
      <c r="Y340" s="83"/>
      <c r="Z340" s="83"/>
    </row>
    <row r="341" spans="1:26" ht="15.75" customHeight="1">
      <c r="A341" s="83"/>
      <c r="B341" s="83"/>
      <c r="C341" s="641" t="str">
        <f ca="1">IF(ISBLANK(OFFSET('5. Pp (3 años)'!$C$46,INT((ROW()-13)/2),0)),"",OFFSET('5. Pp (3 años)'!$C$46,INT((ROW()-13)/2),0))</f>
        <v/>
      </c>
      <c r="D341" s="643" t="str">
        <f ca="1">IF(ISBLANK(OFFSET('5. Pp (3 años)'!$D$46,INT((ROW()-13)/2),0)),"",OFFSET('5. Pp (3 años)'!$D$46,INT((ROW()-13)/2),0))</f>
        <v/>
      </c>
      <c r="E341" s="643" t="str">
        <f ca="1">IF(ISBLANK(OFFSET('5. Pp (3 años)'!$E$46,INT((ROW()-13)/2),0)),"",OFFSET('5. Pp (3 años)'!$E$46,INT((ROW()-13)/2),0))</f>
        <v/>
      </c>
      <c r="F341" s="645" t="str">
        <f ca="1">IF(ISBLANK(OFFSET('5. Pp (3 años)'!$K$46,INT((ROW()-13)/2),0)),"",OFFSET('5. Pp (3 años)'!$K$46,INT((ROW()-13)/2),0))</f>
        <v/>
      </c>
      <c r="G341" s="646" t="str">
        <f ca="1">IF(ISBLANK(OFFSET('5. Pp (3 años)'!$H$46,INT((ROW()-13)/2),0)),"",OFFSET('5. Pp (3 años)'!$H$46,INT((ROW()-13)/2),0))</f>
        <v/>
      </c>
      <c r="H341" s="853" t="str">
        <f ca="1">IF(ISBLANK(OFFSET('9. METAS'!$L$20,INT((ROW()-13)/2),0)),"",OFFSET('9. METAS'!$L$20,INT((ROW()-13)/2),0))</f>
        <v/>
      </c>
      <c r="I341" s="852"/>
      <c r="J341" s="630" t="e">
        <f ca="1">IF(MOD(ROW()-13,2)=0,IF(ISBLANK(OFFSET(#REF!,INT((ROW()-13)/2),0)),"",OFFSET(#REF!,INT((ROW()-13)/2),0)),IF(ISBLANK(OFFSET('9. METAS'!$U$20,INT((ROW()-14)/2),0)),"",OFFSET('9. METAS'!$U$20,INT((ROW()-14)/2),0)))</f>
        <v>#REF!</v>
      </c>
      <c r="K341" s="631" t="e">
        <f ca="1">IF(MOD(ROW()-13,2)=0,IF(ISBLANK(OFFSET(#REF!,INT((ROW()-13)/2),0)),"",OFFSET(#REF!,INT((ROW()-13)/2),0)),IF(ISBLANK(OFFSET('9. METAS'!$V$20,INT((ROW()-14)/2),0)),"",OFFSET('9. METAS'!$V$20,INT((ROW()-14)/2),0)))</f>
        <v>#REF!</v>
      </c>
      <c r="L341" s="631" t="e">
        <f ca="1">IF(MOD(ROW()-13,2)=0,IF(ISBLANK(OFFSET(#REF!,INT((ROW()-13)/2),0)),"",OFFSET(#REF!,INT((ROW()-13)/2),0)),IF(ISBLANK(OFFSET('9. METAS'!$W$20,INT((ROW()-14)/2),0)),"",OFFSET('9. METAS'!$W$20,INT((ROW()-14)/2),0)))</f>
        <v>#REF!</v>
      </c>
      <c r="M341" s="632" t="e">
        <f ca="1">IF(MOD(ROW()-13,2)=0,IF(ISBLANK(OFFSET(#REF!,INT((ROW()-13)/2),0)),"",OFFSET(#REF!,INT((ROW()-13)/2),0)),IF(ISBLANK(OFFSET('9. METAS'!$X$20,INT((ROW()-14)/2),0)),"",OFFSET('9. METAS'!$X$20,INT((ROW()-14)/2),0)))</f>
        <v>#REF!</v>
      </c>
      <c r="N341" s="684" t="str">
        <f ca="1">IFERROR(J341/J342,"ND")</f>
        <v>ND</v>
      </c>
      <c r="O341" s="688" t="str">
        <f ca="1">IFERROR(((J341)/H341),"ND")</f>
        <v>ND</v>
      </c>
      <c r="P341" s="847"/>
      <c r="Q341" s="83"/>
      <c r="R341" s="83"/>
      <c r="S341" s="83"/>
      <c r="T341" s="83"/>
      <c r="U341" s="83"/>
      <c r="V341" s="83"/>
      <c r="W341" s="83"/>
      <c r="X341" s="83"/>
      <c r="Y341" s="83"/>
      <c r="Z341" s="83"/>
    </row>
    <row r="342" spans="1:26" ht="15.75" customHeight="1">
      <c r="A342" s="83"/>
      <c r="B342" s="83"/>
      <c r="C342" s="642"/>
      <c r="D342" s="644"/>
      <c r="E342" s="644"/>
      <c r="F342" s="644"/>
      <c r="G342" s="647"/>
      <c r="H342" s="649"/>
      <c r="I342" s="651"/>
      <c r="J342" s="630" t="str">
        <f ca="1">IF(MOD(ROW()-13,2)=0,IF(ISBLANK(OFFSET(#REF!,INT((ROW()-13)/2),0)),"",OFFSET(#REF!,INT((ROW()-13)/2),0)),IF(ISBLANK(OFFSET('9. METAS'!$U$20,INT((ROW()-14)/2),0)),"",OFFSET('9. METAS'!$U$20,INT((ROW()-14)/2),0)))</f>
        <v/>
      </c>
      <c r="K342" s="631" t="str">
        <f ca="1">IF(MOD(ROW()-13,2)=0,IF(ISBLANK(OFFSET(#REF!,INT((ROW()-13)/2),0)),"",OFFSET(#REF!,INT((ROW()-13)/2),0)),IF(ISBLANK(OFFSET('9. METAS'!$V$20,INT((ROW()-14)/2),0)),"",OFFSET('9. METAS'!$V$20,INT((ROW()-14)/2),0)))</f>
        <v/>
      </c>
      <c r="L342" s="631" t="str">
        <f ca="1">IF(MOD(ROW()-13,2)=0,IF(ISBLANK(OFFSET(#REF!,INT((ROW()-13)/2),0)),"",OFFSET(#REF!,INT((ROW()-13)/2),0)),IF(ISBLANK(OFFSET('9. METAS'!$W$20,INT((ROW()-14)/2),0)),"",OFFSET('9. METAS'!$W$20,INT((ROW()-14)/2),0)))</f>
        <v/>
      </c>
      <c r="M342" s="632" t="str">
        <f ca="1">IF(MOD(ROW()-13,2)=0,IF(ISBLANK(OFFSET(#REF!,INT((ROW()-13)/2),0)),"",OFFSET(#REF!,INT((ROW()-13)/2),0)),IF(ISBLANK(OFFSET('9. METAS'!$X$20,INT((ROW()-14)/2),0)),"",OFFSET('9. METAS'!$X$20,INT((ROW()-14)/2),0)))</f>
        <v/>
      </c>
      <c r="N342" s="685"/>
      <c r="O342" s="689"/>
      <c r="P342" s="691"/>
      <c r="Q342" s="83"/>
      <c r="R342" s="83"/>
      <c r="S342" s="83"/>
      <c r="T342" s="83"/>
      <c r="U342" s="83"/>
      <c r="V342" s="83"/>
      <c r="W342" s="83"/>
      <c r="X342" s="83"/>
      <c r="Y342" s="83"/>
      <c r="Z342" s="83"/>
    </row>
    <row r="343" spans="1:26" ht="15.75" customHeight="1">
      <c r="A343" s="83"/>
      <c r="B343" s="83"/>
      <c r="C343" s="641" t="str">
        <f ca="1">IF(ISBLANK(OFFSET('5. Pp (3 años)'!$C$46,INT((ROW()-13)/2),0)),"",OFFSET('5. Pp (3 años)'!$C$46,INT((ROW()-13)/2),0))</f>
        <v/>
      </c>
      <c r="D343" s="643" t="str">
        <f ca="1">IF(ISBLANK(OFFSET('5. Pp (3 años)'!$D$46,INT((ROW()-13)/2),0)),"",OFFSET('5. Pp (3 años)'!$D$46,INT((ROW()-13)/2),0))</f>
        <v/>
      </c>
      <c r="E343" s="643" t="str">
        <f ca="1">IF(ISBLANK(OFFSET('5. Pp (3 años)'!$E$46,INT((ROW()-13)/2),0)),"",OFFSET('5. Pp (3 años)'!$E$46,INT((ROW()-13)/2),0))</f>
        <v/>
      </c>
      <c r="F343" s="645" t="str">
        <f ca="1">IF(ISBLANK(OFFSET('5. Pp (3 años)'!$K$46,INT((ROW()-13)/2),0)),"",OFFSET('5. Pp (3 años)'!$K$46,INT((ROW()-13)/2),0))</f>
        <v/>
      </c>
      <c r="G343" s="646" t="str">
        <f ca="1">IF(ISBLANK(OFFSET('5. Pp (3 años)'!$H$46,INT((ROW()-13)/2),0)),"",OFFSET('5. Pp (3 años)'!$H$46,INT((ROW()-13)/2),0))</f>
        <v/>
      </c>
      <c r="H343" s="853" t="str">
        <f ca="1">IF(ISBLANK(OFFSET('9. METAS'!$L$20,INT((ROW()-13)/2),0)),"",OFFSET('9. METAS'!$L$20,INT((ROW()-13)/2),0))</f>
        <v/>
      </c>
      <c r="I343" s="852"/>
      <c r="J343" s="630" t="e">
        <f ca="1">IF(MOD(ROW()-13,2)=0,IF(ISBLANK(OFFSET(#REF!,INT((ROW()-13)/2),0)),"",OFFSET(#REF!,INT((ROW()-13)/2),0)),IF(ISBLANK(OFFSET('9. METAS'!$U$20,INT((ROW()-14)/2),0)),"",OFFSET('9. METAS'!$U$20,INT((ROW()-14)/2),0)))</f>
        <v>#REF!</v>
      </c>
      <c r="K343" s="631" t="e">
        <f ca="1">IF(MOD(ROW()-13,2)=0,IF(ISBLANK(OFFSET(#REF!,INT((ROW()-13)/2),0)),"",OFFSET(#REF!,INT((ROW()-13)/2),0)),IF(ISBLANK(OFFSET('9. METAS'!$V$20,INT((ROW()-14)/2),0)),"",OFFSET('9. METAS'!$V$20,INT((ROW()-14)/2),0)))</f>
        <v>#REF!</v>
      </c>
      <c r="L343" s="631" t="e">
        <f ca="1">IF(MOD(ROW()-13,2)=0,IF(ISBLANK(OFFSET(#REF!,INT((ROW()-13)/2),0)),"",OFFSET(#REF!,INT((ROW()-13)/2),0)),IF(ISBLANK(OFFSET('9. METAS'!$W$20,INT((ROW()-14)/2),0)),"",OFFSET('9. METAS'!$W$20,INT((ROW()-14)/2),0)))</f>
        <v>#REF!</v>
      </c>
      <c r="M343" s="632" t="e">
        <f ca="1">IF(MOD(ROW()-13,2)=0,IF(ISBLANK(OFFSET(#REF!,INT((ROW()-13)/2),0)),"",OFFSET(#REF!,INT((ROW()-13)/2),0)),IF(ISBLANK(OFFSET('9. METAS'!$X$20,INT((ROW()-14)/2),0)),"",OFFSET('9. METAS'!$X$20,INT((ROW()-14)/2),0)))</f>
        <v>#REF!</v>
      </c>
      <c r="N343" s="684" t="str">
        <f ca="1">IFERROR(J343/J344,"ND")</f>
        <v>ND</v>
      </c>
      <c r="O343" s="688" t="str">
        <f ca="1">IFERROR(((J343)/H343),"ND")</f>
        <v>ND</v>
      </c>
      <c r="P343" s="847"/>
      <c r="Q343" s="83"/>
      <c r="R343" s="83"/>
      <c r="S343" s="83"/>
      <c r="T343" s="83"/>
      <c r="U343" s="83"/>
      <c r="V343" s="83"/>
      <c r="W343" s="83"/>
      <c r="X343" s="83"/>
      <c r="Y343" s="83"/>
      <c r="Z343" s="83"/>
    </row>
    <row r="344" spans="1:26" ht="15.75" customHeight="1">
      <c r="A344" s="83"/>
      <c r="B344" s="83"/>
      <c r="C344" s="642"/>
      <c r="D344" s="644"/>
      <c r="E344" s="644"/>
      <c r="F344" s="644"/>
      <c r="G344" s="647"/>
      <c r="H344" s="649"/>
      <c r="I344" s="651"/>
      <c r="J344" s="630" t="str">
        <f ca="1">IF(MOD(ROW()-13,2)=0,IF(ISBLANK(OFFSET(#REF!,INT((ROW()-13)/2),0)),"",OFFSET(#REF!,INT((ROW()-13)/2),0)),IF(ISBLANK(OFFSET('9. METAS'!$U$20,INT((ROW()-14)/2),0)),"",OFFSET('9. METAS'!$U$20,INT((ROW()-14)/2),0)))</f>
        <v/>
      </c>
      <c r="K344" s="631" t="str">
        <f ca="1">IF(MOD(ROW()-13,2)=0,IF(ISBLANK(OFFSET(#REF!,INT((ROW()-13)/2),0)),"",OFFSET(#REF!,INT((ROW()-13)/2),0)),IF(ISBLANK(OFFSET('9. METAS'!$V$20,INT((ROW()-14)/2),0)),"",OFFSET('9. METAS'!$V$20,INT((ROW()-14)/2),0)))</f>
        <v/>
      </c>
      <c r="L344" s="631" t="str">
        <f ca="1">IF(MOD(ROW()-13,2)=0,IF(ISBLANK(OFFSET(#REF!,INT((ROW()-13)/2),0)),"",OFFSET(#REF!,INT((ROW()-13)/2),0)),IF(ISBLANK(OFFSET('9. METAS'!$W$20,INT((ROW()-14)/2),0)),"",OFFSET('9. METAS'!$W$20,INT((ROW()-14)/2),0)))</f>
        <v/>
      </c>
      <c r="M344" s="632" t="str">
        <f ca="1">IF(MOD(ROW()-13,2)=0,IF(ISBLANK(OFFSET(#REF!,INT((ROW()-13)/2),0)),"",OFFSET(#REF!,INT((ROW()-13)/2),0)),IF(ISBLANK(OFFSET('9. METAS'!$X$20,INT((ROW()-14)/2),0)),"",OFFSET('9. METAS'!$X$20,INT((ROW()-14)/2),0)))</f>
        <v/>
      </c>
      <c r="N344" s="685"/>
      <c r="O344" s="689"/>
      <c r="P344" s="691"/>
      <c r="Q344" s="83"/>
      <c r="R344" s="83"/>
      <c r="S344" s="83"/>
      <c r="T344" s="83"/>
      <c r="U344" s="83"/>
      <c r="V344" s="83"/>
      <c r="W344" s="83"/>
      <c r="X344" s="83"/>
      <c r="Y344" s="83"/>
      <c r="Z344" s="83"/>
    </row>
    <row r="345" spans="1:26" ht="15.75" customHeight="1">
      <c r="A345" s="83"/>
      <c r="B345" s="83"/>
      <c r="C345" s="641" t="str">
        <f ca="1">IF(ISBLANK(OFFSET('5. Pp (3 años)'!$C$46,INT((ROW()-13)/2),0)),"",OFFSET('5. Pp (3 años)'!$C$46,INT((ROW()-13)/2),0))</f>
        <v/>
      </c>
      <c r="D345" s="643" t="str">
        <f ca="1">IF(ISBLANK(OFFSET('5. Pp (3 años)'!$D$46,INT((ROW()-13)/2),0)),"",OFFSET('5. Pp (3 años)'!$D$46,INT((ROW()-13)/2),0))</f>
        <v/>
      </c>
      <c r="E345" s="643" t="str">
        <f ca="1">IF(ISBLANK(OFFSET('5. Pp (3 años)'!$E$46,INT((ROW()-13)/2),0)),"",OFFSET('5. Pp (3 años)'!$E$46,INT((ROW()-13)/2),0))</f>
        <v/>
      </c>
      <c r="F345" s="645" t="str">
        <f ca="1">IF(ISBLANK(OFFSET('5. Pp (3 años)'!$K$46,INT((ROW()-13)/2),0)),"",OFFSET('5. Pp (3 años)'!$K$46,INT((ROW()-13)/2),0))</f>
        <v/>
      </c>
      <c r="G345" s="646" t="str">
        <f ca="1">IF(ISBLANK(OFFSET('5. Pp (3 años)'!$H$46,INT((ROW()-13)/2),0)),"",OFFSET('5. Pp (3 años)'!$H$46,INT((ROW()-13)/2),0))</f>
        <v/>
      </c>
      <c r="H345" s="853" t="str">
        <f ca="1">IF(ISBLANK(OFFSET('9. METAS'!$L$20,INT((ROW()-13)/2),0)),"",OFFSET('9. METAS'!$L$20,INT((ROW()-13)/2),0))</f>
        <v/>
      </c>
      <c r="I345" s="852"/>
      <c r="J345" s="630" t="e">
        <f ca="1">IF(MOD(ROW()-13,2)=0,IF(ISBLANK(OFFSET(#REF!,INT((ROW()-13)/2),0)),"",OFFSET(#REF!,INT((ROW()-13)/2),0)),IF(ISBLANK(OFFSET('9. METAS'!$U$20,INT((ROW()-14)/2),0)),"",OFFSET('9. METAS'!$U$20,INT((ROW()-14)/2),0)))</f>
        <v>#REF!</v>
      </c>
      <c r="K345" s="631" t="e">
        <f ca="1">IF(MOD(ROW()-13,2)=0,IF(ISBLANK(OFFSET(#REF!,INT((ROW()-13)/2),0)),"",OFFSET(#REF!,INT((ROW()-13)/2),0)),IF(ISBLANK(OFFSET('9. METAS'!$V$20,INT((ROW()-14)/2),0)),"",OFFSET('9. METAS'!$V$20,INT((ROW()-14)/2),0)))</f>
        <v>#REF!</v>
      </c>
      <c r="L345" s="631" t="e">
        <f ca="1">IF(MOD(ROW()-13,2)=0,IF(ISBLANK(OFFSET(#REF!,INT((ROW()-13)/2),0)),"",OFFSET(#REF!,INT((ROW()-13)/2),0)),IF(ISBLANK(OFFSET('9. METAS'!$W$20,INT((ROW()-14)/2),0)),"",OFFSET('9. METAS'!$W$20,INT((ROW()-14)/2),0)))</f>
        <v>#REF!</v>
      </c>
      <c r="M345" s="632" t="e">
        <f ca="1">IF(MOD(ROW()-13,2)=0,IF(ISBLANK(OFFSET(#REF!,INT((ROW()-13)/2),0)),"",OFFSET(#REF!,INT((ROW()-13)/2),0)),IF(ISBLANK(OFFSET('9. METAS'!$X$20,INT((ROW()-14)/2),0)),"",OFFSET('9. METAS'!$X$20,INT((ROW()-14)/2),0)))</f>
        <v>#REF!</v>
      </c>
      <c r="N345" s="684" t="str">
        <f ca="1">IFERROR(J345/J346,"ND")</f>
        <v>ND</v>
      </c>
      <c r="O345" s="688" t="str">
        <f ca="1">IFERROR(((J345)/H345),"ND")</f>
        <v>ND</v>
      </c>
      <c r="P345" s="847"/>
      <c r="Q345" s="83"/>
      <c r="R345" s="83"/>
      <c r="S345" s="83"/>
      <c r="T345" s="83"/>
      <c r="U345" s="83"/>
      <c r="V345" s="83"/>
      <c r="W345" s="83"/>
      <c r="X345" s="83"/>
      <c r="Y345" s="83"/>
      <c r="Z345" s="83"/>
    </row>
    <row r="346" spans="1:26" ht="15.75" customHeight="1">
      <c r="A346" s="83"/>
      <c r="B346" s="83"/>
      <c r="C346" s="642"/>
      <c r="D346" s="644"/>
      <c r="E346" s="644"/>
      <c r="F346" s="644"/>
      <c r="G346" s="647"/>
      <c r="H346" s="649"/>
      <c r="I346" s="651"/>
      <c r="J346" s="630" t="str">
        <f ca="1">IF(MOD(ROW()-13,2)=0,IF(ISBLANK(OFFSET(#REF!,INT((ROW()-13)/2),0)),"",OFFSET(#REF!,INT((ROW()-13)/2),0)),IF(ISBLANK(OFFSET('9. METAS'!$U$20,INT((ROW()-14)/2),0)),"",OFFSET('9. METAS'!$U$20,INT((ROW()-14)/2),0)))</f>
        <v/>
      </c>
      <c r="K346" s="631" t="str">
        <f ca="1">IF(MOD(ROW()-13,2)=0,IF(ISBLANK(OFFSET(#REF!,INT((ROW()-13)/2),0)),"",OFFSET(#REF!,INT((ROW()-13)/2),0)),IF(ISBLANK(OFFSET('9. METAS'!$V$20,INT((ROW()-14)/2),0)),"",OFFSET('9. METAS'!$V$20,INT((ROW()-14)/2),0)))</f>
        <v/>
      </c>
      <c r="L346" s="631" t="str">
        <f ca="1">IF(MOD(ROW()-13,2)=0,IF(ISBLANK(OFFSET(#REF!,INT((ROW()-13)/2),0)),"",OFFSET(#REF!,INT((ROW()-13)/2),0)),IF(ISBLANK(OFFSET('9. METAS'!$W$20,INT((ROW()-14)/2),0)),"",OFFSET('9. METAS'!$W$20,INT((ROW()-14)/2),0)))</f>
        <v/>
      </c>
      <c r="M346" s="632" t="str">
        <f ca="1">IF(MOD(ROW()-13,2)=0,IF(ISBLANK(OFFSET(#REF!,INT((ROW()-13)/2),0)),"",OFFSET(#REF!,INT((ROW()-13)/2),0)),IF(ISBLANK(OFFSET('9. METAS'!$X$20,INT((ROW()-14)/2),0)),"",OFFSET('9. METAS'!$X$20,INT((ROW()-14)/2),0)))</f>
        <v/>
      </c>
      <c r="N346" s="685"/>
      <c r="O346" s="689"/>
      <c r="P346" s="691"/>
      <c r="Q346" s="83"/>
      <c r="R346" s="83"/>
      <c r="S346" s="83"/>
      <c r="T346" s="83"/>
      <c r="U346" s="83"/>
      <c r="V346" s="83"/>
      <c r="W346" s="83"/>
      <c r="X346" s="83"/>
      <c r="Y346" s="83"/>
      <c r="Z346" s="83"/>
    </row>
    <row r="347" spans="1:26" ht="15.75" customHeight="1">
      <c r="A347" s="83"/>
      <c r="B347" s="83"/>
      <c r="C347" s="641" t="str">
        <f ca="1">IF(ISBLANK(OFFSET('5. Pp (3 años)'!$C$46,INT((ROW()-13)/2),0)),"",OFFSET('5. Pp (3 años)'!$C$46,INT((ROW()-13)/2),0))</f>
        <v/>
      </c>
      <c r="D347" s="643" t="str">
        <f ca="1">IF(ISBLANK(OFFSET('5. Pp (3 años)'!$D$46,INT((ROW()-13)/2),0)),"",OFFSET('5. Pp (3 años)'!$D$46,INT((ROW()-13)/2),0))</f>
        <v/>
      </c>
      <c r="E347" s="643" t="str">
        <f ca="1">IF(ISBLANK(OFFSET('5. Pp (3 años)'!$E$46,INT((ROW()-13)/2),0)),"",OFFSET('5. Pp (3 años)'!$E$46,INT((ROW()-13)/2),0))</f>
        <v/>
      </c>
      <c r="F347" s="645" t="str">
        <f ca="1">IF(ISBLANK(OFFSET('5. Pp (3 años)'!$K$46,INT((ROW()-13)/2),0)),"",OFFSET('5. Pp (3 años)'!$K$46,INT((ROW()-13)/2),0))</f>
        <v/>
      </c>
      <c r="G347" s="646" t="str">
        <f ca="1">IF(ISBLANK(OFFSET('5. Pp (3 años)'!$H$46,INT((ROW()-13)/2),0)),"",OFFSET('5. Pp (3 años)'!$H$46,INT((ROW()-13)/2),0))</f>
        <v/>
      </c>
      <c r="H347" s="853" t="str">
        <f ca="1">IF(ISBLANK(OFFSET('9. METAS'!$L$20,INT((ROW()-13)/2),0)),"",OFFSET('9. METAS'!$L$20,INT((ROW()-13)/2),0))</f>
        <v/>
      </c>
      <c r="I347" s="852"/>
      <c r="J347" s="630" t="e">
        <f ca="1">IF(MOD(ROW()-13,2)=0,IF(ISBLANK(OFFSET(#REF!,INT((ROW()-13)/2),0)),"",OFFSET(#REF!,INT((ROW()-13)/2),0)),IF(ISBLANK(OFFSET('9. METAS'!$U$20,INT((ROW()-14)/2),0)),"",OFFSET('9. METAS'!$U$20,INT((ROW()-14)/2),0)))</f>
        <v>#REF!</v>
      </c>
      <c r="K347" s="631" t="e">
        <f ca="1">IF(MOD(ROW()-13,2)=0,IF(ISBLANK(OFFSET(#REF!,INT((ROW()-13)/2),0)),"",OFFSET(#REF!,INT((ROW()-13)/2),0)),IF(ISBLANK(OFFSET('9. METAS'!$V$20,INT((ROW()-14)/2),0)),"",OFFSET('9. METAS'!$V$20,INT((ROW()-14)/2),0)))</f>
        <v>#REF!</v>
      </c>
      <c r="L347" s="631" t="e">
        <f ca="1">IF(MOD(ROW()-13,2)=0,IF(ISBLANK(OFFSET(#REF!,INT((ROW()-13)/2),0)),"",OFFSET(#REF!,INT((ROW()-13)/2),0)),IF(ISBLANK(OFFSET('9. METAS'!$W$20,INT((ROW()-14)/2),0)),"",OFFSET('9. METAS'!$W$20,INT((ROW()-14)/2),0)))</f>
        <v>#REF!</v>
      </c>
      <c r="M347" s="632" t="e">
        <f ca="1">IF(MOD(ROW()-13,2)=0,IF(ISBLANK(OFFSET(#REF!,INT((ROW()-13)/2),0)),"",OFFSET(#REF!,INT((ROW()-13)/2),0)),IF(ISBLANK(OFFSET('9. METAS'!$X$20,INT((ROW()-14)/2),0)),"",OFFSET('9. METAS'!$X$20,INT((ROW()-14)/2),0)))</f>
        <v>#REF!</v>
      </c>
      <c r="N347" s="684" t="str">
        <f ca="1">IFERROR(J347/J348,"ND")</f>
        <v>ND</v>
      </c>
      <c r="O347" s="688" t="str">
        <f ca="1">IFERROR(((J347)/H347),"ND")</f>
        <v>ND</v>
      </c>
      <c r="P347" s="847"/>
      <c r="Q347" s="83"/>
      <c r="R347" s="83"/>
      <c r="S347" s="83"/>
      <c r="T347" s="83"/>
      <c r="U347" s="83"/>
      <c r="V347" s="83"/>
      <c r="W347" s="83"/>
      <c r="X347" s="83"/>
      <c r="Y347" s="83"/>
      <c r="Z347" s="83"/>
    </row>
    <row r="348" spans="1:26" ht="15.75" customHeight="1">
      <c r="A348" s="83"/>
      <c r="B348" s="83"/>
      <c r="C348" s="642"/>
      <c r="D348" s="644"/>
      <c r="E348" s="644"/>
      <c r="F348" s="644"/>
      <c r="G348" s="647"/>
      <c r="H348" s="649"/>
      <c r="I348" s="651"/>
      <c r="J348" s="630" t="str">
        <f ca="1">IF(MOD(ROW()-13,2)=0,IF(ISBLANK(OFFSET(#REF!,INT((ROW()-13)/2),0)),"",OFFSET(#REF!,INT((ROW()-13)/2),0)),IF(ISBLANK(OFFSET('9. METAS'!$U$20,INT((ROW()-14)/2),0)),"",OFFSET('9. METAS'!$U$20,INT((ROW()-14)/2),0)))</f>
        <v/>
      </c>
      <c r="K348" s="631" t="str">
        <f ca="1">IF(MOD(ROW()-13,2)=0,IF(ISBLANK(OFFSET(#REF!,INT((ROW()-13)/2),0)),"",OFFSET(#REF!,INT((ROW()-13)/2),0)),IF(ISBLANK(OFFSET('9. METAS'!$V$20,INT((ROW()-14)/2),0)),"",OFFSET('9. METAS'!$V$20,INT((ROW()-14)/2),0)))</f>
        <v/>
      </c>
      <c r="L348" s="631" t="str">
        <f ca="1">IF(MOD(ROW()-13,2)=0,IF(ISBLANK(OFFSET(#REF!,INT((ROW()-13)/2),0)),"",OFFSET(#REF!,INT((ROW()-13)/2),0)),IF(ISBLANK(OFFSET('9. METAS'!$W$20,INT((ROW()-14)/2),0)),"",OFFSET('9. METAS'!$W$20,INT((ROW()-14)/2),0)))</f>
        <v/>
      </c>
      <c r="M348" s="632" t="str">
        <f ca="1">IF(MOD(ROW()-13,2)=0,IF(ISBLANK(OFFSET(#REF!,INT((ROW()-13)/2),0)),"",OFFSET(#REF!,INT((ROW()-13)/2),0)),IF(ISBLANK(OFFSET('9. METAS'!$X$20,INT((ROW()-14)/2),0)),"",OFFSET('9. METAS'!$X$20,INT((ROW()-14)/2),0)))</f>
        <v/>
      </c>
      <c r="N348" s="685"/>
      <c r="O348" s="689"/>
      <c r="P348" s="691"/>
      <c r="Q348" s="83"/>
      <c r="R348" s="83"/>
      <c r="S348" s="83"/>
      <c r="T348" s="83"/>
      <c r="U348" s="83"/>
      <c r="V348" s="83"/>
      <c r="W348" s="83"/>
      <c r="X348" s="83"/>
      <c r="Y348" s="83"/>
      <c r="Z348" s="83"/>
    </row>
    <row r="349" spans="1:26" ht="15.75" customHeight="1">
      <c r="A349" s="83"/>
      <c r="B349" s="83"/>
      <c r="C349" s="641" t="str">
        <f ca="1">IF(ISBLANK(OFFSET('5. Pp (3 años)'!$C$46,INT((ROW()-13)/2),0)),"",OFFSET('5. Pp (3 años)'!$C$46,INT((ROW()-13)/2),0))</f>
        <v/>
      </c>
      <c r="D349" s="643" t="str">
        <f ca="1">IF(ISBLANK(OFFSET('5. Pp (3 años)'!$D$46,INT((ROW()-13)/2),0)),"",OFFSET('5. Pp (3 años)'!$D$46,INT((ROW()-13)/2),0))</f>
        <v/>
      </c>
      <c r="E349" s="643" t="str">
        <f ca="1">IF(ISBLANK(OFFSET('5. Pp (3 años)'!$E$46,INT((ROW()-13)/2),0)),"",OFFSET('5. Pp (3 años)'!$E$46,INT((ROW()-13)/2),0))</f>
        <v/>
      </c>
      <c r="F349" s="645" t="str">
        <f ca="1">IF(ISBLANK(OFFSET('5. Pp (3 años)'!$K$46,INT((ROW()-13)/2),0)),"",OFFSET('5. Pp (3 años)'!$K$46,INT((ROW()-13)/2),0))</f>
        <v/>
      </c>
      <c r="G349" s="646" t="str">
        <f ca="1">IF(ISBLANK(OFFSET('5. Pp (3 años)'!$H$46,INT((ROW()-13)/2),0)),"",OFFSET('5. Pp (3 años)'!$H$46,INT((ROW()-13)/2),0))</f>
        <v/>
      </c>
      <c r="H349" s="853" t="str">
        <f ca="1">IF(ISBLANK(OFFSET('9. METAS'!$L$20,INT((ROW()-13)/2),0)),"",OFFSET('9. METAS'!$L$20,INT((ROW()-13)/2),0))</f>
        <v/>
      </c>
      <c r="I349" s="852"/>
      <c r="J349" s="630" t="e">
        <f ca="1">IF(MOD(ROW()-13,2)=0,IF(ISBLANK(OFFSET(#REF!,INT((ROW()-13)/2),0)),"",OFFSET(#REF!,INT((ROW()-13)/2),0)),IF(ISBLANK(OFFSET('9. METAS'!$U$20,INT((ROW()-14)/2),0)),"",OFFSET('9. METAS'!$U$20,INT((ROW()-14)/2),0)))</f>
        <v>#REF!</v>
      </c>
      <c r="K349" s="631" t="e">
        <f ca="1">IF(MOD(ROW()-13,2)=0,IF(ISBLANK(OFFSET(#REF!,INT((ROW()-13)/2),0)),"",OFFSET(#REF!,INT((ROW()-13)/2),0)),IF(ISBLANK(OFFSET('9. METAS'!$V$20,INT((ROW()-14)/2),0)),"",OFFSET('9. METAS'!$V$20,INT((ROW()-14)/2),0)))</f>
        <v>#REF!</v>
      </c>
      <c r="L349" s="631" t="e">
        <f ca="1">IF(MOD(ROW()-13,2)=0,IF(ISBLANK(OFFSET(#REF!,INT((ROW()-13)/2),0)),"",OFFSET(#REF!,INT((ROW()-13)/2),0)),IF(ISBLANK(OFFSET('9. METAS'!$W$20,INT((ROW()-14)/2),0)),"",OFFSET('9. METAS'!$W$20,INT((ROW()-14)/2),0)))</f>
        <v>#REF!</v>
      </c>
      <c r="M349" s="632" t="e">
        <f ca="1">IF(MOD(ROW()-13,2)=0,IF(ISBLANK(OFFSET(#REF!,INT((ROW()-13)/2),0)),"",OFFSET(#REF!,INT((ROW()-13)/2),0)),IF(ISBLANK(OFFSET('9. METAS'!$X$20,INT((ROW()-14)/2),0)),"",OFFSET('9. METAS'!$X$20,INT((ROW()-14)/2),0)))</f>
        <v>#REF!</v>
      </c>
      <c r="N349" s="684" t="str">
        <f ca="1">IFERROR(J349/J350,"ND")</f>
        <v>ND</v>
      </c>
      <c r="O349" s="688" t="str">
        <f ca="1">IFERROR(((J349)/H349),"ND")</f>
        <v>ND</v>
      </c>
      <c r="P349" s="847"/>
      <c r="Q349" s="83"/>
      <c r="R349" s="83"/>
      <c r="S349" s="83"/>
      <c r="T349" s="83"/>
      <c r="U349" s="83"/>
      <c r="V349" s="83"/>
      <c r="W349" s="83"/>
      <c r="X349" s="83"/>
      <c r="Y349" s="83"/>
      <c r="Z349" s="83"/>
    </row>
    <row r="350" spans="1:26" ht="15.75" customHeight="1">
      <c r="A350" s="83"/>
      <c r="B350" s="83"/>
      <c r="C350" s="642"/>
      <c r="D350" s="644"/>
      <c r="E350" s="644"/>
      <c r="F350" s="644"/>
      <c r="G350" s="647"/>
      <c r="H350" s="649"/>
      <c r="I350" s="651"/>
      <c r="J350" s="630" t="str">
        <f ca="1">IF(MOD(ROW()-13,2)=0,IF(ISBLANK(OFFSET(#REF!,INT((ROW()-13)/2),0)),"",OFFSET(#REF!,INT((ROW()-13)/2),0)),IF(ISBLANK(OFFSET('9. METAS'!$U$20,INT((ROW()-14)/2),0)),"",OFFSET('9. METAS'!$U$20,INT((ROW()-14)/2),0)))</f>
        <v/>
      </c>
      <c r="K350" s="631" t="str">
        <f ca="1">IF(MOD(ROW()-13,2)=0,IF(ISBLANK(OFFSET(#REF!,INT((ROW()-13)/2),0)),"",OFFSET(#REF!,INT((ROW()-13)/2),0)),IF(ISBLANK(OFFSET('9. METAS'!$V$20,INT((ROW()-14)/2),0)),"",OFFSET('9. METAS'!$V$20,INT((ROW()-14)/2),0)))</f>
        <v/>
      </c>
      <c r="L350" s="631" t="str">
        <f ca="1">IF(MOD(ROW()-13,2)=0,IF(ISBLANK(OFFSET(#REF!,INT((ROW()-13)/2),0)),"",OFFSET(#REF!,INT((ROW()-13)/2),0)),IF(ISBLANK(OFFSET('9. METAS'!$W$20,INT((ROW()-14)/2),0)),"",OFFSET('9. METAS'!$W$20,INT((ROW()-14)/2),0)))</f>
        <v/>
      </c>
      <c r="M350" s="632" t="str">
        <f ca="1">IF(MOD(ROW()-13,2)=0,IF(ISBLANK(OFFSET(#REF!,INT((ROW()-13)/2),0)),"",OFFSET(#REF!,INT((ROW()-13)/2),0)),IF(ISBLANK(OFFSET('9. METAS'!$X$20,INT((ROW()-14)/2),0)),"",OFFSET('9. METAS'!$X$20,INT((ROW()-14)/2),0)))</f>
        <v/>
      </c>
      <c r="N350" s="685"/>
      <c r="O350" s="689"/>
      <c r="P350" s="691"/>
      <c r="Q350" s="83"/>
      <c r="R350" s="83"/>
      <c r="S350" s="83"/>
      <c r="T350" s="83"/>
      <c r="U350" s="83"/>
      <c r="V350" s="83"/>
      <c r="W350" s="83"/>
      <c r="X350" s="83"/>
      <c r="Y350" s="83"/>
      <c r="Z350" s="83"/>
    </row>
    <row r="351" spans="1:26" ht="15.75" customHeight="1">
      <c r="A351" s="83"/>
      <c r="B351" s="83"/>
      <c r="C351" s="641" t="str">
        <f ca="1">IF(ISBLANK(OFFSET('5. Pp (3 años)'!$C$46,INT((ROW()-13)/2),0)),"",OFFSET('5. Pp (3 años)'!$C$46,INT((ROW()-13)/2),0))</f>
        <v/>
      </c>
      <c r="D351" s="643" t="str">
        <f ca="1">IF(ISBLANK(OFFSET('5. Pp (3 años)'!$D$46,INT((ROW()-13)/2),0)),"",OFFSET('5. Pp (3 años)'!$D$46,INT((ROW()-13)/2),0))</f>
        <v/>
      </c>
      <c r="E351" s="643" t="str">
        <f ca="1">IF(ISBLANK(OFFSET('5. Pp (3 años)'!$E$46,INT((ROW()-13)/2),0)),"",OFFSET('5. Pp (3 años)'!$E$46,INT((ROW()-13)/2),0))</f>
        <v/>
      </c>
      <c r="F351" s="645" t="str">
        <f ca="1">IF(ISBLANK(OFFSET('5. Pp (3 años)'!$K$46,INT((ROW()-13)/2),0)),"",OFFSET('5. Pp (3 años)'!$K$46,INT((ROW()-13)/2),0))</f>
        <v/>
      </c>
      <c r="G351" s="646" t="str">
        <f ca="1">IF(ISBLANK(OFFSET('5. Pp (3 años)'!$H$46,INT((ROW()-13)/2),0)),"",OFFSET('5. Pp (3 años)'!$H$46,INT((ROW()-13)/2),0))</f>
        <v/>
      </c>
      <c r="H351" s="853" t="str">
        <f ca="1">IF(ISBLANK(OFFSET('9. METAS'!$L$20,INT((ROW()-13)/2),0)),"",OFFSET('9. METAS'!$L$20,INT((ROW()-13)/2),0))</f>
        <v/>
      </c>
      <c r="I351" s="852"/>
      <c r="J351" s="630" t="e">
        <f ca="1">IF(MOD(ROW()-13,2)=0,IF(ISBLANK(OFFSET(#REF!,INT((ROW()-13)/2),0)),"",OFFSET(#REF!,INT((ROW()-13)/2),0)),IF(ISBLANK(OFFSET('9. METAS'!$U$20,INT((ROW()-14)/2),0)),"",OFFSET('9. METAS'!$U$20,INT((ROW()-14)/2),0)))</f>
        <v>#REF!</v>
      </c>
      <c r="K351" s="631" t="e">
        <f ca="1">IF(MOD(ROW()-13,2)=0,IF(ISBLANK(OFFSET(#REF!,INT((ROW()-13)/2),0)),"",OFFSET(#REF!,INT((ROW()-13)/2),0)),IF(ISBLANK(OFFSET('9. METAS'!$V$20,INT((ROW()-14)/2),0)),"",OFFSET('9. METAS'!$V$20,INT((ROW()-14)/2),0)))</f>
        <v>#REF!</v>
      </c>
      <c r="L351" s="631" t="e">
        <f ca="1">IF(MOD(ROW()-13,2)=0,IF(ISBLANK(OFFSET(#REF!,INT((ROW()-13)/2),0)),"",OFFSET(#REF!,INT((ROW()-13)/2),0)),IF(ISBLANK(OFFSET('9. METAS'!$W$20,INT((ROW()-14)/2),0)),"",OFFSET('9. METAS'!$W$20,INT((ROW()-14)/2),0)))</f>
        <v>#REF!</v>
      </c>
      <c r="M351" s="632" t="e">
        <f ca="1">IF(MOD(ROW()-13,2)=0,IF(ISBLANK(OFFSET(#REF!,INT((ROW()-13)/2),0)),"",OFFSET(#REF!,INT((ROW()-13)/2),0)),IF(ISBLANK(OFFSET('9. METAS'!$X$20,INT((ROW()-14)/2),0)),"",OFFSET('9. METAS'!$X$20,INT((ROW()-14)/2),0)))</f>
        <v>#REF!</v>
      </c>
      <c r="N351" s="684" t="str">
        <f ca="1">IFERROR(J351/J352,"ND")</f>
        <v>ND</v>
      </c>
      <c r="O351" s="688" t="str">
        <f ca="1">IFERROR(((J351)/H351),"ND")</f>
        <v>ND</v>
      </c>
      <c r="P351" s="847"/>
      <c r="Q351" s="83"/>
      <c r="R351" s="83"/>
      <c r="S351" s="83"/>
      <c r="T351" s="83"/>
      <c r="U351" s="83"/>
      <c r="V351" s="83"/>
      <c r="W351" s="83"/>
      <c r="X351" s="83"/>
      <c r="Y351" s="83"/>
      <c r="Z351" s="83"/>
    </row>
    <row r="352" spans="1:26" ht="15.75" customHeight="1">
      <c r="A352" s="83"/>
      <c r="B352" s="83"/>
      <c r="C352" s="642"/>
      <c r="D352" s="644"/>
      <c r="E352" s="644"/>
      <c r="F352" s="644"/>
      <c r="G352" s="647"/>
      <c r="H352" s="649"/>
      <c r="I352" s="651"/>
      <c r="J352" s="630" t="str">
        <f ca="1">IF(MOD(ROW()-13,2)=0,IF(ISBLANK(OFFSET(#REF!,INT((ROW()-13)/2),0)),"",OFFSET(#REF!,INT((ROW()-13)/2),0)),IF(ISBLANK(OFFSET('9. METAS'!$U$20,INT((ROW()-14)/2),0)),"",OFFSET('9. METAS'!$U$20,INT((ROW()-14)/2),0)))</f>
        <v/>
      </c>
      <c r="K352" s="631" t="str">
        <f ca="1">IF(MOD(ROW()-13,2)=0,IF(ISBLANK(OFFSET(#REF!,INT((ROW()-13)/2),0)),"",OFFSET(#REF!,INT((ROW()-13)/2),0)),IF(ISBLANK(OFFSET('9. METAS'!$V$20,INT((ROW()-14)/2),0)),"",OFFSET('9. METAS'!$V$20,INT((ROW()-14)/2),0)))</f>
        <v/>
      </c>
      <c r="L352" s="631" t="str">
        <f ca="1">IF(MOD(ROW()-13,2)=0,IF(ISBLANK(OFFSET(#REF!,INT((ROW()-13)/2),0)),"",OFFSET(#REF!,INT((ROW()-13)/2),0)),IF(ISBLANK(OFFSET('9. METAS'!$W$20,INT((ROW()-14)/2),0)),"",OFFSET('9. METAS'!$W$20,INT((ROW()-14)/2),0)))</f>
        <v/>
      </c>
      <c r="M352" s="632" t="str">
        <f ca="1">IF(MOD(ROW()-13,2)=0,IF(ISBLANK(OFFSET(#REF!,INT((ROW()-13)/2),0)),"",OFFSET(#REF!,INT((ROW()-13)/2),0)),IF(ISBLANK(OFFSET('9. METAS'!$X$20,INT((ROW()-14)/2),0)),"",OFFSET('9. METAS'!$X$20,INT((ROW()-14)/2),0)))</f>
        <v/>
      </c>
      <c r="N352" s="685"/>
      <c r="O352" s="689"/>
      <c r="P352" s="691"/>
      <c r="Q352" s="83"/>
      <c r="R352" s="83"/>
      <c r="S352" s="83"/>
      <c r="T352" s="83"/>
      <c r="U352" s="83"/>
      <c r="V352" s="83"/>
      <c r="W352" s="83"/>
      <c r="X352" s="83"/>
      <c r="Y352" s="83"/>
      <c r="Z352" s="83"/>
    </row>
    <row r="353" spans="1:26" ht="15.75" customHeight="1">
      <c r="A353" s="83"/>
      <c r="B353" s="83"/>
      <c r="C353" s="641" t="str">
        <f ca="1">IF(ISBLANK(OFFSET('5. Pp (3 años)'!$C$46,INT((ROW()-13)/2),0)),"",OFFSET('5. Pp (3 años)'!$C$46,INT((ROW()-13)/2),0))</f>
        <v/>
      </c>
      <c r="D353" s="643" t="str">
        <f ca="1">IF(ISBLANK(OFFSET('5. Pp (3 años)'!$D$46,INT((ROW()-13)/2),0)),"",OFFSET('5. Pp (3 años)'!$D$46,INT((ROW()-13)/2),0))</f>
        <v/>
      </c>
      <c r="E353" s="643" t="str">
        <f ca="1">IF(ISBLANK(OFFSET('5. Pp (3 años)'!$E$46,INT((ROW()-13)/2),0)),"",OFFSET('5. Pp (3 años)'!$E$46,INT((ROW()-13)/2),0))</f>
        <v/>
      </c>
      <c r="F353" s="645" t="str">
        <f ca="1">IF(ISBLANK(OFFSET('5. Pp (3 años)'!$K$46,INT((ROW()-13)/2),0)),"",OFFSET('5. Pp (3 años)'!$K$46,INT((ROW()-13)/2),0))</f>
        <v/>
      </c>
      <c r="G353" s="646" t="str">
        <f ca="1">IF(ISBLANK(OFFSET('5. Pp (3 años)'!$H$46,INT((ROW()-13)/2),0)),"",OFFSET('5. Pp (3 años)'!$H$46,INT((ROW()-13)/2),0))</f>
        <v/>
      </c>
      <c r="H353" s="853" t="str">
        <f ca="1">IF(ISBLANK(OFFSET('9. METAS'!$L$20,INT((ROW()-13)/2),0)),"",OFFSET('9. METAS'!$L$20,INT((ROW()-13)/2),0))</f>
        <v/>
      </c>
      <c r="I353" s="852"/>
      <c r="J353" s="630" t="e">
        <f ca="1">IF(MOD(ROW()-13,2)=0,IF(ISBLANK(OFFSET(#REF!,INT((ROW()-13)/2),0)),"",OFFSET(#REF!,INT((ROW()-13)/2),0)),IF(ISBLANK(OFFSET('9. METAS'!$U$20,INT((ROW()-14)/2),0)),"",OFFSET('9. METAS'!$U$20,INT((ROW()-14)/2),0)))</f>
        <v>#REF!</v>
      </c>
      <c r="K353" s="631" t="e">
        <f ca="1">IF(MOD(ROW()-13,2)=0,IF(ISBLANK(OFFSET(#REF!,INT((ROW()-13)/2),0)),"",OFFSET(#REF!,INT((ROW()-13)/2),0)),IF(ISBLANK(OFFSET('9. METAS'!$V$20,INT((ROW()-14)/2),0)),"",OFFSET('9. METAS'!$V$20,INT((ROW()-14)/2),0)))</f>
        <v>#REF!</v>
      </c>
      <c r="L353" s="631" t="e">
        <f ca="1">IF(MOD(ROW()-13,2)=0,IF(ISBLANK(OFFSET(#REF!,INT((ROW()-13)/2),0)),"",OFFSET(#REF!,INT((ROW()-13)/2),0)),IF(ISBLANK(OFFSET('9. METAS'!$W$20,INT((ROW()-14)/2),0)),"",OFFSET('9. METAS'!$W$20,INT((ROW()-14)/2),0)))</f>
        <v>#REF!</v>
      </c>
      <c r="M353" s="632" t="e">
        <f ca="1">IF(MOD(ROW()-13,2)=0,IF(ISBLANK(OFFSET(#REF!,INT((ROW()-13)/2),0)),"",OFFSET(#REF!,INT((ROW()-13)/2),0)),IF(ISBLANK(OFFSET('9. METAS'!$X$20,INT((ROW()-14)/2),0)),"",OFFSET('9. METAS'!$X$20,INT((ROW()-14)/2),0)))</f>
        <v>#REF!</v>
      </c>
      <c r="N353" s="684" t="str">
        <f ca="1">IFERROR(J353/J354,"ND")</f>
        <v>ND</v>
      </c>
      <c r="O353" s="688" t="str">
        <f ca="1">IFERROR(((J353)/H353),"ND")</f>
        <v>ND</v>
      </c>
      <c r="P353" s="847"/>
      <c r="Q353" s="83"/>
      <c r="R353" s="83"/>
      <c r="S353" s="83"/>
      <c r="T353" s="83"/>
      <c r="U353" s="83"/>
      <c r="V353" s="83"/>
      <c r="W353" s="83"/>
      <c r="X353" s="83"/>
      <c r="Y353" s="83"/>
      <c r="Z353" s="83"/>
    </row>
    <row r="354" spans="1:26" ht="15.75" customHeight="1">
      <c r="A354" s="83"/>
      <c r="B354" s="83"/>
      <c r="C354" s="642"/>
      <c r="D354" s="644"/>
      <c r="E354" s="644"/>
      <c r="F354" s="644"/>
      <c r="G354" s="647"/>
      <c r="H354" s="649"/>
      <c r="I354" s="651"/>
      <c r="J354" s="630" t="str">
        <f ca="1">IF(MOD(ROW()-13,2)=0,IF(ISBLANK(OFFSET(#REF!,INT((ROW()-13)/2),0)),"",OFFSET(#REF!,INT((ROW()-13)/2),0)),IF(ISBLANK(OFFSET('9. METAS'!$U$20,INT((ROW()-14)/2),0)),"",OFFSET('9. METAS'!$U$20,INT((ROW()-14)/2),0)))</f>
        <v/>
      </c>
      <c r="K354" s="631" t="str">
        <f ca="1">IF(MOD(ROW()-13,2)=0,IF(ISBLANK(OFFSET(#REF!,INT((ROW()-13)/2),0)),"",OFFSET(#REF!,INT((ROW()-13)/2),0)),IF(ISBLANK(OFFSET('9. METAS'!$V$20,INT((ROW()-14)/2),0)),"",OFFSET('9. METAS'!$V$20,INT((ROW()-14)/2),0)))</f>
        <v/>
      </c>
      <c r="L354" s="631" t="str">
        <f ca="1">IF(MOD(ROW()-13,2)=0,IF(ISBLANK(OFFSET(#REF!,INT((ROW()-13)/2),0)),"",OFFSET(#REF!,INT((ROW()-13)/2),0)),IF(ISBLANK(OFFSET('9. METAS'!$W$20,INT((ROW()-14)/2),0)),"",OFFSET('9. METAS'!$W$20,INT((ROW()-14)/2),0)))</f>
        <v/>
      </c>
      <c r="M354" s="632" t="str">
        <f ca="1">IF(MOD(ROW()-13,2)=0,IF(ISBLANK(OFFSET(#REF!,INT((ROW()-13)/2),0)),"",OFFSET(#REF!,INT((ROW()-13)/2),0)),IF(ISBLANK(OFFSET('9. METAS'!$X$20,INT((ROW()-14)/2),0)),"",OFFSET('9. METAS'!$X$20,INT((ROW()-14)/2),0)))</f>
        <v/>
      </c>
      <c r="N354" s="685"/>
      <c r="O354" s="689"/>
      <c r="P354" s="691"/>
      <c r="Q354" s="83"/>
      <c r="R354" s="83"/>
      <c r="S354" s="83"/>
      <c r="T354" s="83"/>
      <c r="U354" s="83"/>
      <c r="V354" s="83"/>
      <c r="W354" s="83"/>
      <c r="X354" s="83"/>
      <c r="Y354" s="83"/>
      <c r="Z354" s="83"/>
    </row>
    <row r="355" spans="1:26" ht="15.75" customHeight="1">
      <c r="A355" s="83"/>
      <c r="B355" s="83"/>
      <c r="C355" s="641" t="str">
        <f ca="1">IF(ISBLANK(OFFSET('5. Pp (3 años)'!$C$46,INT((ROW()-13)/2),0)),"",OFFSET('5. Pp (3 años)'!$C$46,INT((ROW()-13)/2),0))</f>
        <v/>
      </c>
      <c r="D355" s="643" t="str">
        <f ca="1">IF(ISBLANK(OFFSET('5. Pp (3 años)'!$D$46,INT((ROW()-13)/2),0)),"",OFFSET('5. Pp (3 años)'!$D$46,INT((ROW()-13)/2),0))</f>
        <v/>
      </c>
      <c r="E355" s="643" t="str">
        <f ca="1">IF(ISBLANK(OFFSET('5. Pp (3 años)'!$E$46,INT((ROW()-13)/2),0)),"",OFFSET('5. Pp (3 años)'!$E$46,INT((ROW()-13)/2),0))</f>
        <v/>
      </c>
      <c r="F355" s="645" t="str">
        <f ca="1">IF(ISBLANK(OFFSET('5. Pp (3 años)'!$K$46,INT((ROW()-13)/2),0)),"",OFFSET('5. Pp (3 años)'!$K$46,INT((ROW()-13)/2),0))</f>
        <v/>
      </c>
      <c r="G355" s="646" t="str">
        <f ca="1">IF(ISBLANK(OFFSET('5. Pp (3 años)'!$H$46,INT((ROW()-13)/2),0)),"",OFFSET('5. Pp (3 años)'!$H$46,INT((ROW()-13)/2),0))</f>
        <v/>
      </c>
      <c r="H355" s="853" t="str">
        <f ca="1">IF(ISBLANK(OFFSET('9. METAS'!$L$20,INT((ROW()-13)/2),0)),"",OFFSET('9. METAS'!$L$20,INT((ROW()-13)/2),0))</f>
        <v/>
      </c>
      <c r="I355" s="852"/>
      <c r="J355" s="630" t="e">
        <f ca="1">IF(MOD(ROW()-13,2)=0,IF(ISBLANK(OFFSET(#REF!,INT((ROW()-13)/2),0)),"",OFFSET(#REF!,INT((ROW()-13)/2),0)),IF(ISBLANK(OFFSET('9. METAS'!$U$20,INT((ROW()-14)/2),0)),"",OFFSET('9. METAS'!$U$20,INT((ROW()-14)/2),0)))</f>
        <v>#REF!</v>
      </c>
      <c r="K355" s="631" t="e">
        <f ca="1">IF(MOD(ROW()-13,2)=0,IF(ISBLANK(OFFSET(#REF!,INT((ROW()-13)/2),0)),"",OFFSET(#REF!,INT((ROW()-13)/2),0)),IF(ISBLANK(OFFSET('9. METAS'!$V$20,INT((ROW()-14)/2),0)),"",OFFSET('9. METAS'!$V$20,INT((ROW()-14)/2),0)))</f>
        <v>#REF!</v>
      </c>
      <c r="L355" s="631" t="e">
        <f ca="1">IF(MOD(ROW()-13,2)=0,IF(ISBLANK(OFFSET(#REF!,INT((ROW()-13)/2),0)),"",OFFSET(#REF!,INT((ROW()-13)/2),0)),IF(ISBLANK(OFFSET('9. METAS'!$W$20,INT((ROW()-14)/2),0)),"",OFFSET('9. METAS'!$W$20,INT((ROW()-14)/2),0)))</f>
        <v>#REF!</v>
      </c>
      <c r="M355" s="632" t="e">
        <f ca="1">IF(MOD(ROW()-13,2)=0,IF(ISBLANK(OFFSET(#REF!,INT((ROW()-13)/2),0)),"",OFFSET(#REF!,INT((ROW()-13)/2),0)),IF(ISBLANK(OFFSET('9. METAS'!$X$20,INT((ROW()-14)/2),0)),"",OFFSET('9. METAS'!$X$20,INT((ROW()-14)/2),0)))</f>
        <v>#REF!</v>
      </c>
      <c r="N355" s="684" t="str">
        <f ca="1">IFERROR(J355/J356,"ND")</f>
        <v>ND</v>
      </c>
      <c r="O355" s="688" t="str">
        <f ca="1">IFERROR(((J355)/H355),"ND")</f>
        <v>ND</v>
      </c>
      <c r="P355" s="847"/>
      <c r="Q355" s="83"/>
      <c r="R355" s="83"/>
      <c r="S355" s="83"/>
      <c r="T355" s="83"/>
      <c r="U355" s="83"/>
      <c r="V355" s="83"/>
      <c r="W355" s="83"/>
      <c r="X355" s="83"/>
      <c r="Y355" s="83"/>
      <c r="Z355" s="83"/>
    </row>
    <row r="356" spans="1:26" ht="15.75" customHeight="1">
      <c r="A356" s="83"/>
      <c r="B356" s="83"/>
      <c r="C356" s="642"/>
      <c r="D356" s="644"/>
      <c r="E356" s="644"/>
      <c r="F356" s="644"/>
      <c r="G356" s="647"/>
      <c r="H356" s="649"/>
      <c r="I356" s="651"/>
      <c r="J356" s="630" t="str">
        <f ca="1">IF(MOD(ROW()-13,2)=0,IF(ISBLANK(OFFSET(#REF!,INT((ROW()-13)/2),0)),"",OFFSET(#REF!,INT((ROW()-13)/2),0)),IF(ISBLANK(OFFSET('9. METAS'!$U$20,INT((ROW()-14)/2),0)),"",OFFSET('9. METAS'!$U$20,INT((ROW()-14)/2),0)))</f>
        <v/>
      </c>
      <c r="K356" s="631" t="str">
        <f ca="1">IF(MOD(ROW()-13,2)=0,IF(ISBLANK(OFFSET(#REF!,INT((ROW()-13)/2),0)),"",OFFSET(#REF!,INT((ROW()-13)/2),0)),IF(ISBLANK(OFFSET('9. METAS'!$V$20,INT((ROW()-14)/2),0)),"",OFFSET('9. METAS'!$V$20,INT((ROW()-14)/2),0)))</f>
        <v/>
      </c>
      <c r="L356" s="631" t="str">
        <f ca="1">IF(MOD(ROW()-13,2)=0,IF(ISBLANK(OFFSET(#REF!,INT((ROW()-13)/2),0)),"",OFFSET(#REF!,INT((ROW()-13)/2),0)),IF(ISBLANK(OFFSET('9. METAS'!$W$20,INT((ROW()-14)/2),0)),"",OFFSET('9. METAS'!$W$20,INT((ROW()-14)/2),0)))</f>
        <v/>
      </c>
      <c r="M356" s="632" t="str">
        <f ca="1">IF(MOD(ROW()-13,2)=0,IF(ISBLANK(OFFSET(#REF!,INT((ROW()-13)/2),0)),"",OFFSET(#REF!,INT((ROW()-13)/2),0)),IF(ISBLANK(OFFSET('9. METAS'!$X$20,INT((ROW()-14)/2),0)),"",OFFSET('9. METAS'!$X$20,INT((ROW()-14)/2),0)))</f>
        <v/>
      </c>
      <c r="N356" s="685"/>
      <c r="O356" s="689"/>
      <c r="P356" s="691"/>
      <c r="Q356" s="83"/>
      <c r="R356" s="83"/>
      <c r="S356" s="83"/>
      <c r="T356" s="83"/>
      <c r="U356" s="83"/>
      <c r="V356" s="83"/>
      <c r="W356" s="83"/>
      <c r="X356" s="83"/>
      <c r="Y356" s="83"/>
      <c r="Z356" s="83"/>
    </row>
    <row r="357" spans="1:26" ht="15.75" customHeight="1">
      <c r="A357" s="83"/>
      <c r="B357" s="83"/>
      <c r="C357" s="641" t="str">
        <f ca="1">IF(ISBLANK(OFFSET('5. Pp (3 años)'!$C$46,INT((ROW()-13)/2),0)),"",OFFSET('5. Pp (3 años)'!$C$46,INT((ROW()-13)/2),0))</f>
        <v/>
      </c>
      <c r="D357" s="643" t="str">
        <f ca="1">IF(ISBLANK(OFFSET('5. Pp (3 años)'!$D$46,INT((ROW()-13)/2),0)),"",OFFSET('5. Pp (3 años)'!$D$46,INT((ROW()-13)/2),0))</f>
        <v/>
      </c>
      <c r="E357" s="643" t="str">
        <f ca="1">IF(ISBLANK(OFFSET('5. Pp (3 años)'!$E$46,INT((ROW()-13)/2),0)),"",OFFSET('5. Pp (3 años)'!$E$46,INT((ROW()-13)/2),0))</f>
        <v/>
      </c>
      <c r="F357" s="645" t="str">
        <f ca="1">IF(ISBLANK(OFFSET('5. Pp (3 años)'!$K$46,INT((ROW()-13)/2),0)),"",OFFSET('5. Pp (3 años)'!$K$46,INT((ROW()-13)/2),0))</f>
        <v/>
      </c>
      <c r="G357" s="646" t="str">
        <f ca="1">IF(ISBLANK(OFFSET('5. Pp (3 años)'!$H$46,INT((ROW()-13)/2),0)),"",OFFSET('5. Pp (3 años)'!$H$46,INT((ROW()-13)/2),0))</f>
        <v/>
      </c>
      <c r="H357" s="853" t="str">
        <f ca="1">IF(ISBLANK(OFFSET('9. METAS'!$L$20,INT((ROW()-13)/2),0)),"",OFFSET('9. METAS'!$L$20,INT((ROW()-13)/2),0))</f>
        <v/>
      </c>
      <c r="I357" s="852"/>
      <c r="J357" s="630" t="e">
        <f ca="1">IF(MOD(ROW()-13,2)=0,IF(ISBLANK(OFFSET(#REF!,INT((ROW()-13)/2),0)),"",OFFSET(#REF!,INT((ROW()-13)/2),0)),IF(ISBLANK(OFFSET('9. METAS'!$U$20,INT((ROW()-14)/2),0)),"",OFFSET('9. METAS'!$U$20,INT((ROW()-14)/2),0)))</f>
        <v>#REF!</v>
      </c>
      <c r="K357" s="631" t="e">
        <f ca="1">IF(MOD(ROW()-13,2)=0,IF(ISBLANK(OFFSET(#REF!,INT((ROW()-13)/2),0)),"",OFFSET(#REF!,INT((ROW()-13)/2),0)),IF(ISBLANK(OFFSET('9. METAS'!$V$20,INT((ROW()-14)/2),0)),"",OFFSET('9. METAS'!$V$20,INT((ROW()-14)/2),0)))</f>
        <v>#REF!</v>
      </c>
      <c r="L357" s="631" t="e">
        <f ca="1">IF(MOD(ROW()-13,2)=0,IF(ISBLANK(OFFSET(#REF!,INT((ROW()-13)/2),0)),"",OFFSET(#REF!,INT((ROW()-13)/2),0)),IF(ISBLANK(OFFSET('9. METAS'!$W$20,INT((ROW()-14)/2),0)),"",OFFSET('9. METAS'!$W$20,INT((ROW()-14)/2),0)))</f>
        <v>#REF!</v>
      </c>
      <c r="M357" s="632" t="e">
        <f ca="1">IF(MOD(ROW()-13,2)=0,IF(ISBLANK(OFFSET(#REF!,INT((ROW()-13)/2),0)),"",OFFSET(#REF!,INT((ROW()-13)/2),0)),IF(ISBLANK(OFFSET('9. METAS'!$X$20,INT((ROW()-14)/2),0)),"",OFFSET('9. METAS'!$X$20,INT((ROW()-14)/2),0)))</f>
        <v>#REF!</v>
      </c>
      <c r="N357" s="684" t="str">
        <f ca="1">IFERROR(J357/J358,"ND")</f>
        <v>ND</v>
      </c>
      <c r="O357" s="688" t="str">
        <f ca="1">IFERROR(((J357)/H357),"ND")</f>
        <v>ND</v>
      </c>
      <c r="P357" s="847"/>
      <c r="Q357" s="83"/>
      <c r="R357" s="83"/>
      <c r="S357" s="83"/>
      <c r="T357" s="83"/>
      <c r="U357" s="83"/>
      <c r="V357" s="83"/>
      <c r="W357" s="83"/>
      <c r="X357" s="83"/>
      <c r="Y357" s="83"/>
      <c r="Z357" s="83"/>
    </row>
    <row r="358" spans="1:26" ht="15.75" customHeight="1">
      <c r="A358" s="83"/>
      <c r="B358" s="83"/>
      <c r="C358" s="642"/>
      <c r="D358" s="644"/>
      <c r="E358" s="644"/>
      <c r="F358" s="644"/>
      <c r="G358" s="647"/>
      <c r="H358" s="649"/>
      <c r="I358" s="651"/>
      <c r="J358" s="630" t="str">
        <f ca="1">IF(MOD(ROW()-13,2)=0,IF(ISBLANK(OFFSET(#REF!,INT((ROW()-13)/2),0)),"",OFFSET(#REF!,INT((ROW()-13)/2),0)),IF(ISBLANK(OFFSET('9. METAS'!$U$20,INT((ROW()-14)/2),0)),"",OFFSET('9. METAS'!$U$20,INT((ROW()-14)/2),0)))</f>
        <v/>
      </c>
      <c r="K358" s="631" t="str">
        <f ca="1">IF(MOD(ROW()-13,2)=0,IF(ISBLANK(OFFSET(#REF!,INT((ROW()-13)/2),0)),"",OFFSET(#REF!,INT((ROW()-13)/2),0)),IF(ISBLANK(OFFSET('9. METAS'!$V$20,INT((ROW()-14)/2),0)),"",OFFSET('9. METAS'!$V$20,INT((ROW()-14)/2),0)))</f>
        <v/>
      </c>
      <c r="L358" s="631" t="str">
        <f ca="1">IF(MOD(ROW()-13,2)=0,IF(ISBLANK(OFFSET(#REF!,INT((ROW()-13)/2),0)),"",OFFSET(#REF!,INT((ROW()-13)/2),0)),IF(ISBLANK(OFFSET('9. METAS'!$W$20,INT((ROW()-14)/2),0)),"",OFFSET('9. METAS'!$W$20,INT((ROW()-14)/2),0)))</f>
        <v/>
      </c>
      <c r="M358" s="632" t="str">
        <f ca="1">IF(MOD(ROW()-13,2)=0,IF(ISBLANK(OFFSET(#REF!,INT((ROW()-13)/2),0)),"",OFFSET(#REF!,INT((ROW()-13)/2),0)),IF(ISBLANK(OFFSET('9. METAS'!$X$20,INT((ROW()-14)/2),0)),"",OFFSET('9. METAS'!$X$20,INT((ROW()-14)/2),0)))</f>
        <v/>
      </c>
      <c r="N358" s="685"/>
      <c r="O358" s="689"/>
      <c r="P358" s="691"/>
      <c r="Q358" s="83"/>
      <c r="R358" s="83"/>
      <c r="S358" s="83"/>
      <c r="T358" s="83"/>
      <c r="U358" s="83"/>
      <c r="V358" s="83"/>
      <c r="W358" s="83"/>
      <c r="X358" s="83"/>
      <c r="Y358" s="83"/>
      <c r="Z358" s="83"/>
    </row>
    <row r="359" spans="1:26" ht="15.75" customHeight="1">
      <c r="A359" s="83"/>
      <c r="B359" s="83"/>
      <c r="C359" s="641" t="str">
        <f ca="1">IF(ISBLANK(OFFSET('5. Pp (3 años)'!$C$46,INT((ROW()-13)/2),0)),"",OFFSET('5. Pp (3 años)'!$C$46,INT((ROW()-13)/2),0))</f>
        <v/>
      </c>
      <c r="D359" s="643" t="str">
        <f ca="1">IF(ISBLANK(OFFSET('5. Pp (3 años)'!$D$46,INT((ROW()-13)/2),0)),"",OFFSET('5. Pp (3 años)'!$D$46,INT((ROW()-13)/2),0))</f>
        <v/>
      </c>
      <c r="E359" s="643" t="str">
        <f ca="1">IF(ISBLANK(OFFSET('5. Pp (3 años)'!$E$46,INT((ROW()-13)/2),0)),"",OFFSET('5. Pp (3 años)'!$E$46,INT((ROW()-13)/2),0))</f>
        <v/>
      </c>
      <c r="F359" s="645" t="str">
        <f ca="1">IF(ISBLANK(OFFSET('5. Pp (3 años)'!$K$46,INT((ROW()-13)/2),0)),"",OFFSET('5. Pp (3 años)'!$K$46,INT((ROW()-13)/2),0))</f>
        <v/>
      </c>
      <c r="G359" s="646" t="str">
        <f ca="1">IF(ISBLANK(OFFSET('5. Pp (3 años)'!$H$46,INT((ROW()-13)/2),0)),"",OFFSET('5. Pp (3 años)'!$H$46,INT((ROW()-13)/2),0))</f>
        <v/>
      </c>
      <c r="H359" s="853" t="str">
        <f ca="1">IF(ISBLANK(OFFSET('9. METAS'!$L$20,INT((ROW()-13)/2),0)),"",OFFSET('9. METAS'!$L$20,INT((ROW()-13)/2),0))</f>
        <v/>
      </c>
      <c r="I359" s="852"/>
      <c r="J359" s="630" t="e">
        <f ca="1">IF(MOD(ROW()-13,2)=0,IF(ISBLANK(OFFSET(#REF!,INT((ROW()-13)/2),0)),"",OFFSET(#REF!,INT((ROW()-13)/2),0)),IF(ISBLANK(OFFSET('9. METAS'!$U$20,INT((ROW()-14)/2),0)),"",OFFSET('9. METAS'!$U$20,INT((ROW()-14)/2),0)))</f>
        <v>#REF!</v>
      </c>
      <c r="K359" s="631" t="e">
        <f ca="1">IF(MOD(ROW()-13,2)=0,IF(ISBLANK(OFFSET(#REF!,INT((ROW()-13)/2),0)),"",OFFSET(#REF!,INT((ROW()-13)/2),0)),IF(ISBLANK(OFFSET('9. METAS'!$V$20,INT((ROW()-14)/2),0)),"",OFFSET('9. METAS'!$V$20,INT((ROW()-14)/2),0)))</f>
        <v>#REF!</v>
      </c>
      <c r="L359" s="631" t="e">
        <f ca="1">IF(MOD(ROW()-13,2)=0,IF(ISBLANK(OFFSET(#REF!,INT((ROW()-13)/2),0)),"",OFFSET(#REF!,INT((ROW()-13)/2),0)),IF(ISBLANK(OFFSET('9. METAS'!$W$20,INT((ROW()-14)/2),0)),"",OFFSET('9. METAS'!$W$20,INT((ROW()-14)/2),0)))</f>
        <v>#REF!</v>
      </c>
      <c r="M359" s="632" t="e">
        <f ca="1">IF(MOD(ROW()-13,2)=0,IF(ISBLANK(OFFSET(#REF!,INT((ROW()-13)/2),0)),"",OFFSET(#REF!,INT((ROW()-13)/2),0)),IF(ISBLANK(OFFSET('9. METAS'!$X$20,INT((ROW()-14)/2),0)),"",OFFSET('9. METAS'!$X$20,INT((ROW()-14)/2),0)))</f>
        <v>#REF!</v>
      </c>
      <c r="N359" s="684" t="str">
        <f ca="1">IFERROR(J359/J360,"ND")</f>
        <v>ND</v>
      </c>
      <c r="O359" s="688" t="str">
        <f ca="1">IFERROR(((J359)/H359),"ND")</f>
        <v>ND</v>
      </c>
      <c r="P359" s="847"/>
      <c r="Q359" s="83"/>
      <c r="R359" s="83"/>
      <c r="S359" s="83"/>
      <c r="T359" s="83"/>
      <c r="U359" s="83"/>
      <c r="V359" s="83"/>
      <c r="W359" s="83"/>
      <c r="X359" s="83"/>
      <c r="Y359" s="83"/>
      <c r="Z359" s="83"/>
    </row>
    <row r="360" spans="1:26" ht="15.75" customHeight="1">
      <c r="A360" s="83"/>
      <c r="B360" s="83"/>
      <c r="C360" s="642"/>
      <c r="D360" s="644"/>
      <c r="E360" s="644"/>
      <c r="F360" s="644"/>
      <c r="G360" s="647"/>
      <c r="H360" s="649"/>
      <c r="I360" s="651"/>
      <c r="J360" s="630" t="str">
        <f ca="1">IF(MOD(ROW()-13,2)=0,IF(ISBLANK(OFFSET(#REF!,INT((ROW()-13)/2),0)),"",OFFSET(#REF!,INT((ROW()-13)/2),0)),IF(ISBLANK(OFFSET('9. METAS'!$U$20,INT((ROW()-14)/2),0)),"",OFFSET('9. METAS'!$U$20,INT((ROW()-14)/2),0)))</f>
        <v/>
      </c>
      <c r="K360" s="631" t="str">
        <f ca="1">IF(MOD(ROW()-13,2)=0,IF(ISBLANK(OFFSET(#REF!,INT((ROW()-13)/2),0)),"",OFFSET(#REF!,INT((ROW()-13)/2),0)),IF(ISBLANK(OFFSET('9. METAS'!$V$20,INT((ROW()-14)/2),0)),"",OFFSET('9. METAS'!$V$20,INT((ROW()-14)/2),0)))</f>
        <v/>
      </c>
      <c r="L360" s="631" t="str">
        <f ca="1">IF(MOD(ROW()-13,2)=0,IF(ISBLANK(OFFSET(#REF!,INT((ROW()-13)/2),0)),"",OFFSET(#REF!,INT((ROW()-13)/2),0)),IF(ISBLANK(OFFSET('9. METAS'!$W$20,INT((ROW()-14)/2),0)),"",OFFSET('9. METAS'!$W$20,INT((ROW()-14)/2),0)))</f>
        <v/>
      </c>
      <c r="M360" s="632" t="str">
        <f ca="1">IF(MOD(ROW()-13,2)=0,IF(ISBLANK(OFFSET(#REF!,INT((ROW()-13)/2),0)),"",OFFSET(#REF!,INT((ROW()-13)/2),0)),IF(ISBLANK(OFFSET('9. METAS'!$X$20,INT((ROW()-14)/2),0)),"",OFFSET('9. METAS'!$X$20,INT((ROW()-14)/2),0)))</f>
        <v/>
      </c>
      <c r="N360" s="685"/>
      <c r="O360" s="689"/>
      <c r="P360" s="691"/>
      <c r="Q360" s="83"/>
      <c r="R360" s="83"/>
      <c r="S360" s="83"/>
      <c r="T360" s="83"/>
      <c r="U360" s="83"/>
      <c r="V360" s="83"/>
      <c r="W360" s="83"/>
      <c r="X360" s="83"/>
      <c r="Y360" s="83"/>
      <c r="Z360" s="83"/>
    </row>
    <row r="361" spans="1:26" ht="15.75" customHeight="1">
      <c r="A361" s="83"/>
      <c r="B361" s="83"/>
      <c r="C361" s="641" t="str">
        <f ca="1">IF(ISBLANK(OFFSET('5. Pp (3 años)'!$C$46,INT((ROW()-13)/2),0)),"",OFFSET('5. Pp (3 años)'!$C$46,INT((ROW()-13)/2),0))</f>
        <v/>
      </c>
      <c r="D361" s="643" t="str">
        <f ca="1">IF(ISBLANK(OFFSET('5. Pp (3 años)'!$D$46,INT((ROW()-13)/2),0)),"",OFFSET('5. Pp (3 años)'!$D$46,INT((ROW()-13)/2),0))</f>
        <v/>
      </c>
      <c r="E361" s="643" t="str">
        <f ca="1">IF(ISBLANK(OFFSET('5. Pp (3 años)'!$E$46,INT((ROW()-13)/2),0)),"",OFFSET('5. Pp (3 años)'!$E$46,INT((ROW()-13)/2),0))</f>
        <v/>
      </c>
      <c r="F361" s="645" t="str">
        <f ca="1">IF(ISBLANK(OFFSET('5. Pp (3 años)'!$K$46,INT((ROW()-13)/2),0)),"",OFFSET('5. Pp (3 años)'!$K$46,INT((ROW()-13)/2),0))</f>
        <v/>
      </c>
      <c r="G361" s="646" t="str">
        <f ca="1">IF(ISBLANK(OFFSET('5. Pp (3 años)'!$H$46,INT((ROW()-13)/2),0)),"",OFFSET('5. Pp (3 años)'!$H$46,INT((ROW()-13)/2),0))</f>
        <v/>
      </c>
      <c r="H361" s="853" t="str">
        <f ca="1">IF(ISBLANK(OFFSET('9. METAS'!$L$20,INT((ROW()-13)/2),0)),"",OFFSET('9. METAS'!$L$20,INT((ROW()-13)/2),0))</f>
        <v/>
      </c>
      <c r="I361" s="852"/>
      <c r="J361" s="630" t="e">
        <f ca="1">IF(MOD(ROW()-13,2)=0,IF(ISBLANK(OFFSET(#REF!,INT((ROW()-13)/2),0)),"",OFFSET(#REF!,INT((ROW()-13)/2),0)),IF(ISBLANK(OFFSET('9. METAS'!$U$20,INT((ROW()-14)/2),0)),"",OFFSET('9. METAS'!$U$20,INT((ROW()-14)/2),0)))</f>
        <v>#REF!</v>
      </c>
      <c r="K361" s="631" t="e">
        <f ca="1">IF(MOD(ROW()-13,2)=0,IF(ISBLANK(OFFSET(#REF!,INT((ROW()-13)/2),0)),"",OFFSET(#REF!,INT((ROW()-13)/2),0)),IF(ISBLANK(OFFSET('9. METAS'!$V$20,INT((ROW()-14)/2),0)),"",OFFSET('9. METAS'!$V$20,INT((ROW()-14)/2),0)))</f>
        <v>#REF!</v>
      </c>
      <c r="L361" s="631" t="e">
        <f ca="1">IF(MOD(ROW()-13,2)=0,IF(ISBLANK(OFFSET(#REF!,INT((ROW()-13)/2),0)),"",OFFSET(#REF!,INT((ROW()-13)/2),0)),IF(ISBLANK(OFFSET('9. METAS'!$W$20,INT((ROW()-14)/2),0)),"",OFFSET('9. METAS'!$W$20,INT((ROW()-14)/2),0)))</f>
        <v>#REF!</v>
      </c>
      <c r="M361" s="632" t="e">
        <f ca="1">IF(MOD(ROW()-13,2)=0,IF(ISBLANK(OFFSET(#REF!,INT((ROW()-13)/2),0)),"",OFFSET(#REF!,INT((ROW()-13)/2),0)),IF(ISBLANK(OFFSET('9. METAS'!$X$20,INT((ROW()-14)/2),0)),"",OFFSET('9. METAS'!$X$20,INT((ROW()-14)/2),0)))</f>
        <v>#REF!</v>
      </c>
      <c r="N361" s="684" t="str">
        <f ca="1">IFERROR(J361/J362,"ND")</f>
        <v>ND</v>
      </c>
      <c r="O361" s="688" t="str">
        <f ca="1">IFERROR(((J361)/H361),"ND")</f>
        <v>ND</v>
      </c>
      <c r="P361" s="847"/>
      <c r="Q361" s="83"/>
      <c r="R361" s="83"/>
      <c r="S361" s="83"/>
      <c r="T361" s="83"/>
      <c r="U361" s="83"/>
      <c r="V361" s="83"/>
      <c r="W361" s="83"/>
      <c r="X361" s="83"/>
      <c r="Y361" s="83"/>
      <c r="Z361" s="83"/>
    </row>
    <row r="362" spans="1:26" ht="15.75" customHeight="1">
      <c r="A362" s="83"/>
      <c r="B362" s="83"/>
      <c r="C362" s="642"/>
      <c r="D362" s="644"/>
      <c r="E362" s="644"/>
      <c r="F362" s="644"/>
      <c r="G362" s="647"/>
      <c r="H362" s="649"/>
      <c r="I362" s="651"/>
      <c r="J362" s="630" t="str">
        <f ca="1">IF(MOD(ROW()-13,2)=0,IF(ISBLANK(OFFSET(#REF!,INT((ROW()-13)/2),0)),"",OFFSET(#REF!,INT((ROW()-13)/2),0)),IF(ISBLANK(OFFSET('9. METAS'!$U$20,INT((ROW()-14)/2),0)),"",OFFSET('9. METAS'!$U$20,INT((ROW()-14)/2),0)))</f>
        <v/>
      </c>
      <c r="K362" s="631" t="str">
        <f ca="1">IF(MOD(ROW()-13,2)=0,IF(ISBLANK(OFFSET(#REF!,INT((ROW()-13)/2),0)),"",OFFSET(#REF!,INT((ROW()-13)/2),0)),IF(ISBLANK(OFFSET('9. METAS'!$V$20,INT((ROW()-14)/2),0)),"",OFFSET('9. METAS'!$V$20,INT((ROW()-14)/2),0)))</f>
        <v/>
      </c>
      <c r="L362" s="631" t="str">
        <f ca="1">IF(MOD(ROW()-13,2)=0,IF(ISBLANK(OFFSET(#REF!,INT((ROW()-13)/2),0)),"",OFFSET(#REF!,INT((ROW()-13)/2),0)),IF(ISBLANK(OFFSET('9. METAS'!$W$20,INT((ROW()-14)/2),0)),"",OFFSET('9. METAS'!$W$20,INT((ROW()-14)/2),0)))</f>
        <v/>
      </c>
      <c r="M362" s="632" t="str">
        <f ca="1">IF(MOD(ROW()-13,2)=0,IF(ISBLANK(OFFSET(#REF!,INT((ROW()-13)/2),0)),"",OFFSET(#REF!,INT((ROW()-13)/2),0)),IF(ISBLANK(OFFSET('9. METAS'!$X$20,INT((ROW()-14)/2),0)),"",OFFSET('9. METAS'!$X$20,INT((ROW()-14)/2),0)))</f>
        <v/>
      </c>
      <c r="N362" s="685"/>
      <c r="O362" s="689"/>
      <c r="P362" s="691"/>
      <c r="Q362" s="83"/>
      <c r="R362" s="83"/>
      <c r="S362" s="83"/>
      <c r="T362" s="83"/>
      <c r="U362" s="83"/>
      <c r="V362" s="83"/>
      <c r="W362" s="83"/>
      <c r="X362" s="83"/>
      <c r="Y362" s="83"/>
      <c r="Z362" s="83"/>
    </row>
    <row r="363" spans="1:26" ht="15.75" customHeight="1">
      <c r="A363" s="83"/>
      <c r="B363" s="83"/>
      <c r="C363" s="641" t="str">
        <f ca="1">IF(ISBLANK(OFFSET('5. Pp (3 años)'!$C$46,INT((ROW()-13)/2),0)),"",OFFSET('5. Pp (3 años)'!$C$46,INT((ROW()-13)/2),0))</f>
        <v/>
      </c>
      <c r="D363" s="643" t="str">
        <f ca="1">IF(ISBLANK(OFFSET('5. Pp (3 años)'!$D$46,INT((ROW()-13)/2),0)),"",OFFSET('5. Pp (3 años)'!$D$46,INT((ROW()-13)/2),0))</f>
        <v/>
      </c>
      <c r="E363" s="643" t="str">
        <f ca="1">IF(ISBLANK(OFFSET('5. Pp (3 años)'!$E$46,INT((ROW()-13)/2),0)),"",OFFSET('5. Pp (3 años)'!$E$46,INT((ROW()-13)/2),0))</f>
        <v/>
      </c>
      <c r="F363" s="645" t="str">
        <f ca="1">IF(ISBLANK(OFFSET('5. Pp (3 años)'!$K$46,INT((ROW()-13)/2),0)),"",OFFSET('5. Pp (3 años)'!$K$46,INT((ROW()-13)/2),0))</f>
        <v/>
      </c>
      <c r="G363" s="646" t="str">
        <f ca="1">IF(ISBLANK(OFFSET('5. Pp (3 años)'!$H$46,INT((ROW()-13)/2),0)),"",OFFSET('5. Pp (3 años)'!$H$46,INT((ROW()-13)/2),0))</f>
        <v/>
      </c>
      <c r="H363" s="853" t="str">
        <f ca="1">IF(ISBLANK(OFFSET('9. METAS'!$L$20,INT((ROW()-13)/2),0)),"",OFFSET('9. METAS'!$L$20,INT((ROW()-13)/2),0))</f>
        <v/>
      </c>
      <c r="I363" s="852"/>
      <c r="J363" s="630" t="e">
        <f ca="1">IF(MOD(ROW()-13,2)=0,IF(ISBLANK(OFFSET(#REF!,INT((ROW()-13)/2),0)),"",OFFSET(#REF!,INT((ROW()-13)/2),0)),IF(ISBLANK(OFFSET('9. METAS'!$U$20,INT((ROW()-14)/2),0)),"",OFFSET('9. METAS'!$U$20,INT((ROW()-14)/2),0)))</f>
        <v>#REF!</v>
      </c>
      <c r="K363" s="631" t="e">
        <f ca="1">IF(MOD(ROW()-13,2)=0,IF(ISBLANK(OFFSET(#REF!,INT((ROW()-13)/2),0)),"",OFFSET(#REF!,INT((ROW()-13)/2),0)),IF(ISBLANK(OFFSET('9. METAS'!$V$20,INT((ROW()-14)/2),0)),"",OFFSET('9. METAS'!$V$20,INT((ROW()-14)/2),0)))</f>
        <v>#REF!</v>
      </c>
      <c r="L363" s="631" t="e">
        <f ca="1">IF(MOD(ROW()-13,2)=0,IF(ISBLANK(OFFSET(#REF!,INT((ROW()-13)/2),0)),"",OFFSET(#REF!,INT((ROW()-13)/2),0)),IF(ISBLANK(OFFSET('9. METAS'!$W$20,INT((ROW()-14)/2),0)),"",OFFSET('9. METAS'!$W$20,INT((ROW()-14)/2),0)))</f>
        <v>#REF!</v>
      </c>
      <c r="M363" s="632" t="e">
        <f ca="1">IF(MOD(ROW()-13,2)=0,IF(ISBLANK(OFFSET(#REF!,INT((ROW()-13)/2),0)),"",OFFSET(#REF!,INT((ROW()-13)/2),0)),IF(ISBLANK(OFFSET('9. METAS'!$X$20,INT((ROW()-14)/2),0)),"",OFFSET('9. METAS'!$X$20,INT((ROW()-14)/2),0)))</f>
        <v>#REF!</v>
      </c>
      <c r="N363" s="684" t="str">
        <f ca="1">IFERROR(J363/J364,"ND")</f>
        <v>ND</v>
      </c>
      <c r="O363" s="688" t="str">
        <f ca="1">IFERROR(((J363)/H363),"ND")</f>
        <v>ND</v>
      </c>
      <c r="P363" s="847"/>
      <c r="Q363" s="83"/>
      <c r="R363" s="83"/>
      <c r="S363" s="83"/>
      <c r="T363" s="83"/>
      <c r="U363" s="83"/>
      <c r="V363" s="83"/>
      <c r="W363" s="83"/>
      <c r="X363" s="83"/>
      <c r="Y363" s="83"/>
      <c r="Z363" s="83"/>
    </row>
    <row r="364" spans="1:26" ht="15.75" customHeight="1">
      <c r="A364" s="83"/>
      <c r="B364" s="83"/>
      <c r="C364" s="642"/>
      <c r="D364" s="644"/>
      <c r="E364" s="644"/>
      <c r="F364" s="644"/>
      <c r="G364" s="647"/>
      <c r="H364" s="649"/>
      <c r="I364" s="651"/>
      <c r="J364" s="630" t="str">
        <f ca="1">IF(MOD(ROW()-13,2)=0,IF(ISBLANK(OFFSET(#REF!,INT((ROW()-13)/2),0)),"",OFFSET(#REF!,INT((ROW()-13)/2),0)),IF(ISBLANK(OFFSET('9. METAS'!$U$20,INT((ROW()-14)/2),0)),"",OFFSET('9. METAS'!$U$20,INT((ROW()-14)/2),0)))</f>
        <v/>
      </c>
      <c r="K364" s="631" t="str">
        <f ca="1">IF(MOD(ROW()-13,2)=0,IF(ISBLANK(OFFSET(#REF!,INT((ROW()-13)/2),0)),"",OFFSET(#REF!,INT((ROW()-13)/2),0)),IF(ISBLANK(OFFSET('9. METAS'!$V$20,INT((ROW()-14)/2),0)),"",OFFSET('9. METAS'!$V$20,INT((ROW()-14)/2),0)))</f>
        <v/>
      </c>
      <c r="L364" s="631" t="str">
        <f ca="1">IF(MOD(ROW()-13,2)=0,IF(ISBLANK(OFFSET(#REF!,INT((ROW()-13)/2),0)),"",OFFSET(#REF!,INT((ROW()-13)/2),0)),IF(ISBLANK(OFFSET('9. METAS'!$W$20,INT((ROW()-14)/2),0)),"",OFFSET('9. METAS'!$W$20,INT((ROW()-14)/2),0)))</f>
        <v/>
      </c>
      <c r="M364" s="632" t="str">
        <f ca="1">IF(MOD(ROW()-13,2)=0,IF(ISBLANK(OFFSET(#REF!,INT((ROW()-13)/2),0)),"",OFFSET(#REF!,INT((ROW()-13)/2),0)),IF(ISBLANK(OFFSET('9. METAS'!$X$20,INT((ROW()-14)/2),0)),"",OFFSET('9. METAS'!$X$20,INT((ROW()-14)/2),0)))</f>
        <v/>
      </c>
      <c r="N364" s="685"/>
      <c r="O364" s="689"/>
      <c r="P364" s="691"/>
      <c r="Q364" s="83"/>
      <c r="R364" s="83"/>
      <c r="S364" s="83"/>
      <c r="T364" s="83"/>
      <c r="U364" s="83"/>
      <c r="V364" s="83"/>
      <c r="W364" s="83"/>
      <c r="X364" s="83"/>
      <c r="Y364" s="83"/>
      <c r="Z364" s="83"/>
    </row>
    <row r="365" spans="1:26" ht="15.75" customHeight="1">
      <c r="A365" s="83"/>
      <c r="B365" s="83"/>
      <c r="C365" s="641" t="str">
        <f ca="1">IF(ISBLANK(OFFSET('5. Pp (3 años)'!$C$46,INT((ROW()-13)/2),0)),"",OFFSET('5. Pp (3 años)'!$C$46,INT((ROW()-13)/2),0))</f>
        <v/>
      </c>
      <c r="D365" s="643" t="str">
        <f ca="1">IF(ISBLANK(OFFSET('5. Pp (3 años)'!$D$46,INT((ROW()-13)/2),0)),"",OFFSET('5. Pp (3 años)'!$D$46,INT((ROW()-13)/2),0))</f>
        <v/>
      </c>
      <c r="E365" s="643" t="str">
        <f ca="1">IF(ISBLANK(OFFSET('5. Pp (3 años)'!$E$46,INT((ROW()-13)/2),0)),"",OFFSET('5. Pp (3 años)'!$E$46,INT((ROW()-13)/2),0))</f>
        <v/>
      </c>
      <c r="F365" s="645" t="str">
        <f ca="1">IF(ISBLANK(OFFSET('5. Pp (3 años)'!$K$46,INT((ROW()-13)/2),0)),"",OFFSET('5. Pp (3 años)'!$K$46,INT((ROW()-13)/2),0))</f>
        <v/>
      </c>
      <c r="G365" s="646" t="str">
        <f ca="1">IF(ISBLANK(OFFSET('5. Pp (3 años)'!$H$46,INT((ROW()-13)/2),0)),"",OFFSET('5. Pp (3 años)'!$H$46,INT((ROW()-13)/2),0))</f>
        <v/>
      </c>
      <c r="H365" s="853" t="str">
        <f ca="1">IF(ISBLANK(OFFSET('9. METAS'!$L$20,INT((ROW()-13)/2),0)),"",OFFSET('9. METAS'!$L$20,INT((ROW()-13)/2),0))</f>
        <v/>
      </c>
      <c r="I365" s="852"/>
      <c r="J365" s="630" t="e">
        <f ca="1">IF(MOD(ROW()-13,2)=0,IF(ISBLANK(OFFSET(#REF!,INT((ROW()-13)/2),0)),"",OFFSET(#REF!,INT((ROW()-13)/2),0)),IF(ISBLANK(OFFSET('9. METAS'!$U$20,INT((ROW()-14)/2),0)),"",OFFSET('9. METAS'!$U$20,INT((ROW()-14)/2),0)))</f>
        <v>#REF!</v>
      </c>
      <c r="K365" s="631" t="e">
        <f ca="1">IF(MOD(ROW()-13,2)=0,IF(ISBLANK(OFFSET(#REF!,INT((ROW()-13)/2),0)),"",OFFSET(#REF!,INT((ROW()-13)/2),0)),IF(ISBLANK(OFFSET('9. METAS'!$V$20,INT((ROW()-14)/2),0)),"",OFFSET('9. METAS'!$V$20,INT((ROW()-14)/2),0)))</f>
        <v>#REF!</v>
      </c>
      <c r="L365" s="631" t="e">
        <f ca="1">IF(MOD(ROW()-13,2)=0,IF(ISBLANK(OFFSET(#REF!,INT((ROW()-13)/2),0)),"",OFFSET(#REF!,INT((ROW()-13)/2),0)),IF(ISBLANK(OFFSET('9. METAS'!$W$20,INT((ROW()-14)/2),0)),"",OFFSET('9. METAS'!$W$20,INT((ROW()-14)/2),0)))</f>
        <v>#REF!</v>
      </c>
      <c r="M365" s="632" t="e">
        <f ca="1">IF(MOD(ROW()-13,2)=0,IF(ISBLANK(OFFSET(#REF!,INT((ROW()-13)/2),0)),"",OFFSET(#REF!,INT((ROW()-13)/2),0)),IF(ISBLANK(OFFSET('9. METAS'!$X$20,INT((ROW()-14)/2),0)),"",OFFSET('9. METAS'!$X$20,INT((ROW()-14)/2),0)))</f>
        <v>#REF!</v>
      </c>
      <c r="N365" s="684" t="str">
        <f ca="1">IFERROR(J365/J366,"ND")</f>
        <v>ND</v>
      </c>
      <c r="O365" s="688" t="str">
        <f ca="1">IFERROR(((J365)/H365),"ND")</f>
        <v>ND</v>
      </c>
      <c r="P365" s="847"/>
      <c r="Q365" s="83"/>
      <c r="R365" s="83"/>
      <c r="S365" s="83"/>
      <c r="T365" s="83"/>
      <c r="U365" s="83"/>
      <c r="V365" s="83"/>
      <c r="W365" s="83"/>
      <c r="X365" s="83"/>
      <c r="Y365" s="83"/>
      <c r="Z365" s="83"/>
    </row>
    <row r="366" spans="1:26" ht="15.75" customHeight="1">
      <c r="A366" s="83"/>
      <c r="B366" s="83"/>
      <c r="C366" s="642"/>
      <c r="D366" s="644"/>
      <c r="E366" s="644"/>
      <c r="F366" s="644"/>
      <c r="G366" s="647"/>
      <c r="H366" s="649"/>
      <c r="I366" s="651"/>
      <c r="J366" s="630" t="str">
        <f ca="1">IF(MOD(ROW()-13,2)=0,IF(ISBLANK(OFFSET(#REF!,INT((ROW()-13)/2),0)),"",OFFSET(#REF!,INT((ROW()-13)/2),0)),IF(ISBLANK(OFFSET('9. METAS'!$U$20,INT((ROW()-14)/2),0)),"",OFFSET('9. METAS'!$U$20,INT((ROW()-14)/2),0)))</f>
        <v/>
      </c>
      <c r="K366" s="631" t="str">
        <f ca="1">IF(MOD(ROW()-13,2)=0,IF(ISBLANK(OFFSET(#REF!,INT((ROW()-13)/2),0)),"",OFFSET(#REF!,INT((ROW()-13)/2),0)),IF(ISBLANK(OFFSET('9. METAS'!$V$20,INT((ROW()-14)/2),0)),"",OFFSET('9. METAS'!$V$20,INT((ROW()-14)/2),0)))</f>
        <v/>
      </c>
      <c r="L366" s="631" t="str">
        <f ca="1">IF(MOD(ROW()-13,2)=0,IF(ISBLANK(OFFSET(#REF!,INT((ROW()-13)/2),0)),"",OFFSET(#REF!,INT((ROW()-13)/2),0)),IF(ISBLANK(OFFSET('9. METAS'!$W$20,INT((ROW()-14)/2),0)),"",OFFSET('9. METAS'!$W$20,INT((ROW()-14)/2),0)))</f>
        <v/>
      </c>
      <c r="M366" s="632" t="str">
        <f ca="1">IF(MOD(ROW()-13,2)=0,IF(ISBLANK(OFFSET(#REF!,INT((ROW()-13)/2),0)),"",OFFSET(#REF!,INT((ROW()-13)/2),0)),IF(ISBLANK(OFFSET('9. METAS'!$X$20,INT((ROW()-14)/2),0)),"",OFFSET('9. METAS'!$X$20,INT((ROW()-14)/2),0)))</f>
        <v/>
      </c>
      <c r="N366" s="685"/>
      <c r="O366" s="689"/>
      <c r="P366" s="691"/>
      <c r="Q366" s="83"/>
      <c r="R366" s="83"/>
      <c r="S366" s="83"/>
      <c r="T366" s="83"/>
      <c r="U366" s="83"/>
      <c r="V366" s="83"/>
      <c r="W366" s="83"/>
      <c r="X366" s="83"/>
      <c r="Y366" s="83"/>
      <c r="Z366" s="83"/>
    </row>
    <row r="367" spans="1:26" ht="15.75" customHeight="1">
      <c r="A367" s="83"/>
      <c r="B367" s="83"/>
      <c r="C367" s="641" t="str">
        <f ca="1">IF(ISBLANK(OFFSET('5. Pp (3 años)'!$C$46,INT((ROW()-13)/2),0)),"",OFFSET('5. Pp (3 años)'!$C$46,INT((ROW()-13)/2),0))</f>
        <v/>
      </c>
      <c r="D367" s="643" t="str">
        <f ca="1">IF(ISBLANK(OFFSET('5. Pp (3 años)'!$D$46,INT((ROW()-13)/2),0)),"",OFFSET('5. Pp (3 años)'!$D$46,INT((ROW()-13)/2),0))</f>
        <v/>
      </c>
      <c r="E367" s="643" t="str">
        <f ca="1">IF(ISBLANK(OFFSET('5. Pp (3 años)'!$E$46,INT((ROW()-13)/2),0)),"",OFFSET('5. Pp (3 años)'!$E$46,INT((ROW()-13)/2),0))</f>
        <v/>
      </c>
      <c r="F367" s="645" t="str">
        <f ca="1">IF(ISBLANK(OFFSET('5. Pp (3 años)'!$K$46,INT((ROW()-13)/2),0)),"",OFFSET('5. Pp (3 años)'!$K$46,INT((ROW()-13)/2),0))</f>
        <v/>
      </c>
      <c r="G367" s="646" t="str">
        <f ca="1">IF(ISBLANK(OFFSET('5. Pp (3 años)'!$H$46,INT((ROW()-13)/2),0)),"",OFFSET('5. Pp (3 años)'!$H$46,INT((ROW()-13)/2),0))</f>
        <v/>
      </c>
      <c r="H367" s="853" t="str">
        <f ca="1">IF(ISBLANK(OFFSET('9. METAS'!$L$20,INT((ROW()-13)/2),0)),"",OFFSET('9. METAS'!$L$20,INT((ROW()-13)/2),0))</f>
        <v/>
      </c>
      <c r="I367" s="852"/>
      <c r="J367" s="630" t="e">
        <f ca="1">IF(MOD(ROW()-13,2)=0,IF(ISBLANK(OFFSET(#REF!,INT((ROW()-13)/2),0)),"",OFFSET(#REF!,INT((ROW()-13)/2),0)),IF(ISBLANK(OFFSET('9. METAS'!$U$20,INT((ROW()-14)/2),0)),"",OFFSET('9. METAS'!$U$20,INT((ROW()-14)/2),0)))</f>
        <v>#REF!</v>
      </c>
      <c r="K367" s="631" t="e">
        <f ca="1">IF(MOD(ROW()-13,2)=0,IF(ISBLANK(OFFSET(#REF!,INT((ROW()-13)/2),0)),"",OFFSET(#REF!,INT((ROW()-13)/2),0)),IF(ISBLANK(OFFSET('9. METAS'!$V$20,INT((ROW()-14)/2),0)),"",OFFSET('9. METAS'!$V$20,INT((ROW()-14)/2),0)))</f>
        <v>#REF!</v>
      </c>
      <c r="L367" s="631" t="e">
        <f ca="1">IF(MOD(ROW()-13,2)=0,IF(ISBLANK(OFFSET(#REF!,INT((ROW()-13)/2),0)),"",OFFSET(#REF!,INT((ROW()-13)/2),0)),IF(ISBLANK(OFFSET('9. METAS'!$W$20,INT((ROW()-14)/2),0)),"",OFFSET('9. METAS'!$W$20,INT((ROW()-14)/2),0)))</f>
        <v>#REF!</v>
      </c>
      <c r="M367" s="632" t="e">
        <f ca="1">IF(MOD(ROW()-13,2)=0,IF(ISBLANK(OFFSET(#REF!,INT((ROW()-13)/2),0)),"",OFFSET(#REF!,INT((ROW()-13)/2),0)),IF(ISBLANK(OFFSET('9. METAS'!$X$20,INT((ROW()-14)/2),0)),"",OFFSET('9. METAS'!$X$20,INT((ROW()-14)/2),0)))</f>
        <v>#REF!</v>
      </c>
      <c r="N367" s="684" t="str">
        <f ca="1">IFERROR(J367/J368,"ND")</f>
        <v>ND</v>
      </c>
      <c r="O367" s="688" t="str">
        <f ca="1">IFERROR(((J367)/H367),"ND")</f>
        <v>ND</v>
      </c>
      <c r="P367" s="847"/>
      <c r="Q367" s="83"/>
      <c r="R367" s="83"/>
      <c r="S367" s="83"/>
      <c r="T367" s="83"/>
      <c r="U367" s="83"/>
      <c r="V367" s="83"/>
      <c r="W367" s="83"/>
      <c r="X367" s="83"/>
      <c r="Y367" s="83"/>
      <c r="Z367" s="83"/>
    </row>
    <row r="368" spans="1:26" ht="15.75" customHeight="1">
      <c r="A368" s="83"/>
      <c r="B368" s="83"/>
      <c r="C368" s="642"/>
      <c r="D368" s="644"/>
      <c r="E368" s="644"/>
      <c r="F368" s="644"/>
      <c r="G368" s="647"/>
      <c r="H368" s="649"/>
      <c r="I368" s="651"/>
      <c r="J368" s="630" t="str">
        <f ca="1">IF(MOD(ROW()-13,2)=0,IF(ISBLANK(OFFSET(#REF!,INT((ROW()-13)/2),0)),"",OFFSET(#REF!,INT((ROW()-13)/2),0)),IF(ISBLANK(OFFSET('9. METAS'!$U$20,INT((ROW()-14)/2),0)),"",OFFSET('9. METAS'!$U$20,INT((ROW()-14)/2),0)))</f>
        <v/>
      </c>
      <c r="K368" s="631" t="str">
        <f ca="1">IF(MOD(ROW()-13,2)=0,IF(ISBLANK(OFFSET(#REF!,INT((ROW()-13)/2),0)),"",OFFSET(#REF!,INT((ROW()-13)/2),0)),IF(ISBLANK(OFFSET('9. METAS'!$V$20,INT((ROW()-14)/2),0)),"",OFFSET('9. METAS'!$V$20,INT((ROW()-14)/2),0)))</f>
        <v/>
      </c>
      <c r="L368" s="631" t="str">
        <f ca="1">IF(MOD(ROW()-13,2)=0,IF(ISBLANK(OFFSET(#REF!,INT((ROW()-13)/2),0)),"",OFFSET(#REF!,INT((ROW()-13)/2),0)),IF(ISBLANK(OFFSET('9. METAS'!$W$20,INT((ROW()-14)/2),0)),"",OFFSET('9. METAS'!$W$20,INT((ROW()-14)/2),0)))</f>
        <v/>
      </c>
      <c r="M368" s="632" t="str">
        <f ca="1">IF(MOD(ROW()-13,2)=0,IF(ISBLANK(OFFSET(#REF!,INT((ROW()-13)/2),0)),"",OFFSET(#REF!,INT((ROW()-13)/2),0)),IF(ISBLANK(OFFSET('9. METAS'!$X$20,INT((ROW()-14)/2),0)),"",OFFSET('9. METAS'!$X$20,INT((ROW()-14)/2),0)))</f>
        <v/>
      </c>
      <c r="N368" s="685"/>
      <c r="O368" s="689"/>
      <c r="P368" s="691"/>
      <c r="Q368" s="83"/>
      <c r="R368" s="83"/>
      <c r="S368" s="83"/>
      <c r="T368" s="83"/>
      <c r="U368" s="83"/>
      <c r="V368" s="83"/>
      <c r="W368" s="83"/>
      <c r="X368" s="83"/>
      <c r="Y368" s="83"/>
      <c r="Z368" s="83"/>
    </row>
    <row r="369" spans="1:26" ht="15.75" customHeight="1">
      <c r="A369" s="83"/>
      <c r="B369" s="83"/>
      <c r="C369" s="641" t="str">
        <f ca="1">IF(ISBLANK(OFFSET('5. Pp (3 años)'!$C$46,INT((ROW()-13)/2),0)),"",OFFSET('5. Pp (3 años)'!$C$46,INT((ROW()-13)/2),0))</f>
        <v/>
      </c>
      <c r="D369" s="643" t="str">
        <f ca="1">IF(ISBLANK(OFFSET('5. Pp (3 años)'!$D$46,INT((ROW()-13)/2),0)),"",OFFSET('5. Pp (3 años)'!$D$46,INT((ROW()-13)/2),0))</f>
        <v/>
      </c>
      <c r="E369" s="643" t="str">
        <f ca="1">IF(ISBLANK(OFFSET('5. Pp (3 años)'!$E$46,INT((ROW()-13)/2),0)),"",OFFSET('5. Pp (3 años)'!$E$46,INT((ROW()-13)/2),0))</f>
        <v/>
      </c>
      <c r="F369" s="645" t="str">
        <f ca="1">IF(ISBLANK(OFFSET('5. Pp (3 años)'!$K$46,INT((ROW()-13)/2),0)),"",OFFSET('5. Pp (3 años)'!$K$46,INT((ROW()-13)/2),0))</f>
        <v/>
      </c>
      <c r="G369" s="646" t="str">
        <f ca="1">IF(ISBLANK(OFFSET('5. Pp (3 años)'!$H$46,INT((ROW()-13)/2),0)),"",OFFSET('5. Pp (3 años)'!$H$46,INT((ROW()-13)/2),0))</f>
        <v/>
      </c>
      <c r="H369" s="853" t="str">
        <f ca="1">IF(ISBLANK(OFFSET('9. METAS'!$L$20,INT((ROW()-13)/2),0)),"",OFFSET('9. METAS'!$L$20,INT((ROW()-13)/2),0))</f>
        <v/>
      </c>
      <c r="I369" s="852"/>
      <c r="J369" s="630" t="e">
        <f ca="1">IF(MOD(ROW()-13,2)=0,IF(ISBLANK(OFFSET(#REF!,INT((ROW()-13)/2),0)),"",OFFSET(#REF!,INT((ROW()-13)/2),0)),IF(ISBLANK(OFFSET('9. METAS'!$U$20,INT((ROW()-14)/2),0)),"",OFFSET('9. METAS'!$U$20,INT((ROW()-14)/2),0)))</f>
        <v>#REF!</v>
      </c>
      <c r="K369" s="631" t="e">
        <f ca="1">IF(MOD(ROW()-13,2)=0,IF(ISBLANK(OFFSET(#REF!,INT((ROW()-13)/2),0)),"",OFFSET(#REF!,INT((ROW()-13)/2),0)),IF(ISBLANK(OFFSET('9. METAS'!$V$20,INT((ROW()-14)/2),0)),"",OFFSET('9. METAS'!$V$20,INT((ROW()-14)/2),0)))</f>
        <v>#REF!</v>
      </c>
      <c r="L369" s="631" t="e">
        <f ca="1">IF(MOD(ROW()-13,2)=0,IF(ISBLANK(OFFSET(#REF!,INT((ROW()-13)/2),0)),"",OFFSET(#REF!,INT((ROW()-13)/2),0)),IF(ISBLANK(OFFSET('9. METAS'!$W$20,INT((ROW()-14)/2),0)),"",OFFSET('9. METAS'!$W$20,INT((ROW()-14)/2),0)))</f>
        <v>#REF!</v>
      </c>
      <c r="M369" s="632" t="e">
        <f ca="1">IF(MOD(ROW()-13,2)=0,IF(ISBLANK(OFFSET(#REF!,INT((ROW()-13)/2),0)),"",OFFSET(#REF!,INT((ROW()-13)/2),0)),IF(ISBLANK(OFFSET('9. METAS'!$X$20,INT((ROW()-14)/2),0)),"",OFFSET('9. METAS'!$X$20,INT((ROW()-14)/2),0)))</f>
        <v>#REF!</v>
      </c>
      <c r="N369" s="684" t="str">
        <f ca="1">IFERROR(J369/J370,"ND")</f>
        <v>ND</v>
      </c>
      <c r="O369" s="688" t="str">
        <f ca="1">IFERROR(((J369)/H369),"ND")</f>
        <v>ND</v>
      </c>
      <c r="P369" s="847"/>
      <c r="Q369" s="83"/>
      <c r="R369" s="83"/>
      <c r="S369" s="83"/>
      <c r="T369" s="83"/>
      <c r="U369" s="83"/>
      <c r="V369" s="83"/>
      <c r="W369" s="83"/>
      <c r="X369" s="83"/>
      <c r="Y369" s="83"/>
      <c r="Z369" s="83"/>
    </row>
    <row r="370" spans="1:26" ht="15.75" customHeight="1">
      <c r="A370" s="83"/>
      <c r="B370" s="83"/>
      <c r="C370" s="642"/>
      <c r="D370" s="644"/>
      <c r="E370" s="644"/>
      <c r="F370" s="644"/>
      <c r="G370" s="647"/>
      <c r="H370" s="649"/>
      <c r="I370" s="651"/>
      <c r="J370" s="630" t="str">
        <f ca="1">IF(MOD(ROW()-13,2)=0,IF(ISBLANK(OFFSET(#REF!,INT((ROW()-13)/2),0)),"",OFFSET(#REF!,INT((ROW()-13)/2),0)),IF(ISBLANK(OFFSET('9. METAS'!$U$20,INT((ROW()-14)/2),0)),"",OFFSET('9. METAS'!$U$20,INT((ROW()-14)/2),0)))</f>
        <v/>
      </c>
      <c r="K370" s="631" t="str">
        <f ca="1">IF(MOD(ROW()-13,2)=0,IF(ISBLANK(OFFSET(#REF!,INT((ROW()-13)/2),0)),"",OFFSET(#REF!,INT((ROW()-13)/2),0)),IF(ISBLANK(OFFSET('9. METAS'!$V$20,INT((ROW()-14)/2),0)),"",OFFSET('9. METAS'!$V$20,INT((ROW()-14)/2),0)))</f>
        <v/>
      </c>
      <c r="L370" s="631" t="str">
        <f ca="1">IF(MOD(ROW()-13,2)=0,IF(ISBLANK(OFFSET(#REF!,INT((ROW()-13)/2),0)),"",OFFSET(#REF!,INT((ROW()-13)/2),0)),IF(ISBLANK(OFFSET('9. METAS'!$W$20,INT((ROW()-14)/2),0)),"",OFFSET('9. METAS'!$W$20,INT((ROW()-14)/2),0)))</f>
        <v/>
      </c>
      <c r="M370" s="632" t="str">
        <f ca="1">IF(MOD(ROW()-13,2)=0,IF(ISBLANK(OFFSET(#REF!,INT((ROW()-13)/2),0)),"",OFFSET(#REF!,INT((ROW()-13)/2),0)),IF(ISBLANK(OFFSET('9. METAS'!$X$20,INT((ROW()-14)/2),0)),"",OFFSET('9. METAS'!$X$20,INT((ROW()-14)/2),0)))</f>
        <v/>
      </c>
      <c r="N370" s="685"/>
      <c r="O370" s="689"/>
      <c r="P370" s="691"/>
      <c r="Q370" s="83"/>
      <c r="R370" s="83"/>
      <c r="S370" s="83"/>
      <c r="T370" s="83"/>
      <c r="U370" s="83"/>
      <c r="V370" s="83"/>
      <c r="W370" s="83"/>
      <c r="X370" s="83"/>
      <c r="Y370" s="83"/>
      <c r="Z370" s="83"/>
    </row>
    <row r="371" spans="1:26" ht="15.75" customHeight="1">
      <c r="A371" s="83"/>
      <c r="B371" s="83"/>
      <c r="C371" s="641" t="str">
        <f ca="1">IF(ISBLANK(OFFSET('5. Pp (3 años)'!$C$46,INT((ROW()-13)/2),0)),"",OFFSET('5. Pp (3 años)'!$C$46,INT((ROW()-13)/2),0))</f>
        <v/>
      </c>
      <c r="D371" s="643" t="str">
        <f ca="1">IF(ISBLANK(OFFSET('5. Pp (3 años)'!$D$46,INT((ROW()-13)/2),0)),"",OFFSET('5. Pp (3 años)'!$D$46,INT((ROW()-13)/2),0))</f>
        <v/>
      </c>
      <c r="E371" s="643" t="str">
        <f ca="1">IF(ISBLANK(OFFSET('5. Pp (3 años)'!$E$46,INT((ROW()-13)/2),0)),"",OFFSET('5. Pp (3 años)'!$E$46,INT((ROW()-13)/2),0))</f>
        <v/>
      </c>
      <c r="F371" s="645" t="str">
        <f ca="1">IF(ISBLANK(OFFSET('5. Pp (3 años)'!$K$46,INT((ROW()-13)/2),0)),"",OFFSET('5. Pp (3 años)'!$K$46,INT((ROW()-13)/2),0))</f>
        <v/>
      </c>
      <c r="G371" s="646" t="str">
        <f ca="1">IF(ISBLANK(OFFSET('5. Pp (3 años)'!$H$46,INT((ROW()-13)/2),0)),"",OFFSET('5. Pp (3 años)'!$H$46,INT((ROW()-13)/2),0))</f>
        <v/>
      </c>
      <c r="H371" s="853" t="str">
        <f ca="1">IF(ISBLANK(OFFSET('9. METAS'!$L$20,INT((ROW()-13)/2),0)),"",OFFSET('9. METAS'!$L$20,INT((ROW()-13)/2),0))</f>
        <v/>
      </c>
      <c r="I371" s="852"/>
      <c r="J371" s="630" t="e">
        <f ca="1">IF(MOD(ROW()-13,2)=0,IF(ISBLANK(OFFSET(#REF!,INT((ROW()-13)/2),0)),"",OFFSET(#REF!,INT((ROW()-13)/2),0)),IF(ISBLANK(OFFSET('9. METAS'!$U$20,INT((ROW()-14)/2),0)),"",OFFSET('9. METAS'!$U$20,INT((ROW()-14)/2),0)))</f>
        <v>#REF!</v>
      </c>
      <c r="K371" s="631" t="e">
        <f ca="1">IF(MOD(ROW()-13,2)=0,IF(ISBLANK(OFFSET(#REF!,INT((ROW()-13)/2),0)),"",OFFSET(#REF!,INT((ROW()-13)/2),0)),IF(ISBLANK(OFFSET('9. METAS'!$V$20,INT((ROW()-14)/2),0)),"",OFFSET('9. METAS'!$V$20,INT((ROW()-14)/2),0)))</f>
        <v>#REF!</v>
      </c>
      <c r="L371" s="631" t="e">
        <f ca="1">IF(MOD(ROW()-13,2)=0,IF(ISBLANK(OFFSET(#REF!,INT((ROW()-13)/2),0)),"",OFFSET(#REF!,INT((ROW()-13)/2),0)),IF(ISBLANK(OFFSET('9. METAS'!$W$20,INT((ROW()-14)/2),0)),"",OFFSET('9. METAS'!$W$20,INT((ROW()-14)/2),0)))</f>
        <v>#REF!</v>
      </c>
      <c r="M371" s="632" t="e">
        <f ca="1">IF(MOD(ROW()-13,2)=0,IF(ISBLANK(OFFSET(#REF!,INT((ROW()-13)/2),0)),"",OFFSET(#REF!,INT((ROW()-13)/2),0)),IF(ISBLANK(OFFSET('9. METAS'!$X$20,INT((ROW()-14)/2),0)),"",OFFSET('9. METAS'!$X$20,INT((ROW()-14)/2),0)))</f>
        <v>#REF!</v>
      </c>
      <c r="N371" s="684" t="str">
        <f ca="1">IFERROR(J371/J372,"ND")</f>
        <v>ND</v>
      </c>
      <c r="O371" s="688" t="str">
        <f ca="1">IFERROR(((J371)/H371),"ND")</f>
        <v>ND</v>
      </c>
      <c r="P371" s="847"/>
      <c r="Q371" s="83"/>
      <c r="R371" s="83"/>
      <c r="S371" s="83"/>
      <c r="T371" s="83"/>
      <c r="U371" s="83"/>
      <c r="V371" s="83"/>
      <c r="W371" s="83"/>
      <c r="X371" s="83"/>
      <c r="Y371" s="83"/>
      <c r="Z371" s="83"/>
    </row>
    <row r="372" spans="1:26" ht="15.75" customHeight="1">
      <c r="A372" s="83"/>
      <c r="B372" s="83"/>
      <c r="C372" s="642"/>
      <c r="D372" s="644"/>
      <c r="E372" s="644"/>
      <c r="F372" s="644"/>
      <c r="G372" s="647"/>
      <c r="H372" s="649"/>
      <c r="I372" s="651"/>
      <c r="J372" s="630" t="str">
        <f ca="1">IF(MOD(ROW()-13,2)=0,IF(ISBLANK(OFFSET(#REF!,INT((ROW()-13)/2),0)),"",OFFSET(#REF!,INT((ROW()-13)/2),0)),IF(ISBLANK(OFFSET('9. METAS'!$U$20,INT((ROW()-14)/2),0)),"",OFFSET('9. METAS'!$U$20,INT((ROW()-14)/2),0)))</f>
        <v/>
      </c>
      <c r="K372" s="631" t="str">
        <f ca="1">IF(MOD(ROW()-13,2)=0,IF(ISBLANK(OFFSET(#REF!,INT((ROW()-13)/2),0)),"",OFFSET(#REF!,INT((ROW()-13)/2),0)),IF(ISBLANK(OFFSET('9. METAS'!$V$20,INT((ROW()-14)/2),0)),"",OFFSET('9. METAS'!$V$20,INT((ROW()-14)/2),0)))</f>
        <v/>
      </c>
      <c r="L372" s="631" t="str">
        <f ca="1">IF(MOD(ROW()-13,2)=0,IF(ISBLANK(OFFSET(#REF!,INT((ROW()-13)/2),0)),"",OFFSET(#REF!,INT((ROW()-13)/2),0)),IF(ISBLANK(OFFSET('9. METAS'!$W$20,INT((ROW()-14)/2),0)),"",OFFSET('9. METAS'!$W$20,INT((ROW()-14)/2),0)))</f>
        <v/>
      </c>
      <c r="M372" s="632" t="str">
        <f ca="1">IF(MOD(ROW()-13,2)=0,IF(ISBLANK(OFFSET(#REF!,INT((ROW()-13)/2),0)),"",OFFSET(#REF!,INT((ROW()-13)/2),0)),IF(ISBLANK(OFFSET('9. METAS'!$X$20,INT((ROW()-14)/2),0)),"",OFFSET('9. METAS'!$X$20,INT((ROW()-14)/2),0)))</f>
        <v/>
      </c>
      <c r="N372" s="685"/>
      <c r="O372" s="689"/>
      <c r="P372" s="691"/>
      <c r="Q372" s="83"/>
      <c r="R372" s="83"/>
      <c r="S372" s="83"/>
      <c r="T372" s="83"/>
      <c r="U372" s="83"/>
      <c r="V372" s="83"/>
      <c r="W372" s="83"/>
      <c r="X372" s="83"/>
      <c r="Y372" s="83"/>
      <c r="Z372" s="83"/>
    </row>
    <row r="373" spans="1:26" ht="15.75" customHeight="1">
      <c r="A373" s="83"/>
      <c r="B373" s="83"/>
      <c r="C373" s="641" t="str">
        <f ca="1">IF(ISBLANK(OFFSET('5. Pp (3 años)'!$C$46,INT((ROW()-13)/2),0)),"",OFFSET('5. Pp (3 años)'!$C$46,INT((ROW()-13)/2),0))</f>
        <v/>
      </c>
      <c r="D373" s="643" t="str">
        <f ca="1">IF(ISBLANK(OFFSET('5. Pp (3 años)'!$D$46,INT((ROW()-13)/2),0)),"",OFFSET('5. Pp (3 años)'!$D$46,INT((ROW()-13)/2),0))</f>
        <v/>
      </c>
      <c r="E373" s="643" t="str">
        <f ca="1">IF(ISBLANK(OFFSET('5. Pp (3 años)'!$E$46,INT((ROW()-13)/2),0)),"",OFFSET('5. Pp (3 años)'!$E$46,INT((ROW()-13)/2),0))</f>
        <v/>
      </c>
      <c r="F373" s="645" t="str">
        <f ca="1">IF(ISBLANK(OFFSET('5. Pp (3 años)'!$K$46,INT((ROW()-13)/2),0)),"",OFFSET('5. Pp (3 años)'!$K$46,INT((ROW()-13)/2),0))</f>
        <v/>
      </c>
      <c r="G373" s="646" t="str">
        <f ca="1">IF(ISBLANK(OFFSET('5. Pp (3 años)'!$H$46,INT((ROW()-13)/2),0)),"",OFFSET('5. Pp (3 años)'!$H$46,INT((ROW()-13)/2),0))</f>
        <v/>
      </c>
      <c r="H373" s="853" t="str">
        <f ca="1">IF(ISBLANK(OFFSET('9. METAS'!$L$20,INT((ROW()-13)/2),0)),"",OFFSET('9. METAS'!$L$20,INT((ROW()-13)/2),0))</f>
        <v/>
      </c>
      <c r="I373" s="852"/>
      <c r="J373" s="630" t="e">
        <f ca="1">IF(MOD(ROW()-13,2)=0,IF(ISBLANK(OFFSET(#REF!,INT((ROW()-13)/2),0)),"",OFFSET(#REF!,INT((ROW()-13)/2),0)),IF(ISBLANK(OFFSET('9. METAS'!$U$20,INT((ROW()-14)/2),0)),"",OFFSET('9. METAS'!$U$20,INT((ROW()-14)/2),0)))</f>
        <v>#REF!</v>
      </c>
      <c r="K373" s="631" t="e">
        <f ca="1">IF(MOD(ROW()-13,2)=0,IF(ISBLANK(OFFSET(#REF!,INT((ROW()-13)/2),0)),"",OFFSET(#REF!,INT((ROW()-13)/2),0)),IF(ISBLANK(OFFSET('9. METAS'!$V$20,INT((ROW()-14)/2),0)),"",OFFSET('9. METAS'!$V$20,INT((ROW()-14)/2),0)))</f>
        <v>#REF!</v>
      </c>
      <c r="L373" s="631" t="e">
        <f ca="1">IF(MOD(ROW()-13,2)=0,IF(ISBLANK(OFFSET(#REF!,INT((ROW()-13)/2),0)),"",OFFSET(#REF!,INT((ROW()-13)/2),0)),IF(ISBLANK(OFFSET('9. METAS'!$W$20,INT((ROW()-14)/2),0)),"",OFFSET('9. METAS'!$W$20,INT((ROW()-14)/2),0)))</f>
        <v>#REF!</v>
      </c>
      <c r="M373" s="632" t="e">
        <f ca="1">IF(MOD(ROW()-13,2)=0,IF(ISBLANK(OFFSET(#REF!,INT((ROW()-13)/2),0)),"",OFFSET(#REF!,INT((ROW()-13)/2),0)),IF(ISBLANK(OFFSET('9. METAS'!$X$20,INT((ROW()-14)/2),0)),"",OFFSET('9. METAS'!$X$20,INT((ROW()-14)/2),0)))</f>
        <v>#REF!</v>
      </c>
      <c r="N373" s="684" t="str">
        <f ca="1">IFERROR(J373/J374,"ND")</f>
        <v>ND</v>
      </c>
      <c r="O373" s="688" t="str">
        <f ca="1">IFERROR(((J373)/H373),"ND")</f>
        <v>ND</v>
      </c>
      <c r="P373" s="847"/>
      <c r="Q373" s="83"/>
      <c r="R373" s="83"/>
      <c r="S373" s="83"/>
      <c r="T373" s="83"/>
      <c r="U373" s="83"/>
      <c r="V373" s="83"/>
      <c r="W373" s="83"/>
      <c r="X373" s="83"/>
      <c r="Y373" s="83"/>
      <c r="Z373" s="83"/>
    </row>
    <row r="374" spans="1:26" ht="15.75" customHeight="1">
      <c r="A374" s="83"/>
      <c r="B374" s="83"/>
      <c r="C374" s="642"/>
      <c r="D374" s="644"/>
      <c r="E374" s="644"/>
      <c r="F374" s="644"/>
      <c r="G374" s="647"/>
      <c r="H374" s="649"/>
      <c r="I374" s="651"/>
      <c r="J374" s="630" t="str">
        <f ca="1">IF(MOD(ROW()-13,2)=0,IF(ISBLANK(OFFSET(#REF!,INT((ROW()-13)/2),0)),"",OFFSET(#REF!,INT((ROW()-13)/2),0)),IF(ISBLANK(OFFSET('9. METAS'!$U$20,INT((ROW()-14)/2),0)),"",OFFSET('9. METAS'!$U$20,INT((ROW()-14)/2),0)))</f>
        <v/>
      </c>
      <c r="K374" s="631" t="str">
        <f ca="1">IF(MOD(ROW()-13,2)=0,IF(ISBLANK(OFFSET(#REF!,INT((ROW()-13)/2),0)),"",OFFSET(#REF!,INT((ROW()-13)/2),0)),IF(ISBLANK(OFFSET('9. METAS'!$V$20,INT((ROW()-14)/2),0)),"",OFFSET('9. METAS'!$V$20,INT((ROW()-14)/2),0)))</f>
        <v/>
      </c>
      <c r="L374" s="631" t="str">
        <f ca="1">IF(MOD(ROW()-13,2)=0,IF(ISBLANK(OFFSET(#REF!,INT((ROW()-13)/2),0)),"",OFFSET(#REF!,INT((ROW()-13)/2),0)),IF(ISBLANK(OFFSET('9. METAS'!$W$20,INT((ROW()-14)/2),0)),"",OFFSET('9. METAS'!$W$20,INT((ROW()-14)/2),0)))</f>
        <v/>
      </c>
      <c r="M374" s="632" t="str">
        <f ca="1">IF(MOD(ROW()-13,2)=0,IF(ISBLANK(OFFSET(#REF!,INT((ROW()-13)/2),0)),"",OFFSET(#REF!,INT((ROW()-13)/2),0)),IF(ISBLANK(OFFSET('9. METAS'!$X$20,INT((ROW()-14)/2),0)),"",OFFSET('9. METAS'!$X$20,INT((ROW()-14)/2),0)))</f>
        <v/>
      </c>
      <c r="N374" s="685"/>
      <c r="O374" s="689"/>
      <c r="P374" s="691"/>
      <c r="Q374" s="83"/>
      <c r="R374" s="83"/>
      <c r="S374" s="83"/>
      <c r="T374" s="83"/>
      <c r="U374" s="83"/>
      <c r="V374" s="83"/>
      <c r="W374" s="83"/>
      <c r="X374" s="83"/>
      <c r="Y374" s="83"/>
      <c r="Z374" s="83"/>
    </row>
    <row r="375" spans="1:26" ht="15.75" customHeight="1">
      <c r="A375" s="83"/>
      <c r="B375" s="83"/>
      <c r="C375" s="641" t="str">
        <f ca="1">IF(ISBLANK(OFFSET('5. Pp (3 años)'!$C$46,INT((ROW()-13)/2),0)),"",OFFSET('5. Pp (3 años)'!$C$46,INT((ROW()-13)/2),0))</f>
        <v/>
      </c>
      <c r="D375" s="643" t="str">
        <f ca="1">IF(ISBLANK(OFFSET('5. Pp (3 años)'!$D$46,INT((ROW()-13)/2),0)),"",OFFSET('5. Pp (3 años)'!$D$46,INT((ROW()-13)/2),0))</f>
        <v/>
      </c>
      <c r="E375" s="643" t="str">
        <f ca="1">IF(ISBLANK(OFFSET('5. Pp (3 años)'!$E$46,INT((ROW()-13)/2),0)),"",OFFSET('5. Pp (3 años)'!$E$46,INT((ROW()-13)/2),0))</f>
        <v/>
      </c>
      <c r="F375" s="645" t="str">
        <f ca="1">IF(ISBLANK(OFFSET('5. Pp (3 años)'!$K$46,INT((ROW()-13)/2),0)),"",OFFSET('5. Pp (3 años)'!$K$46,INT((ROW()-13)/2),0))</f>
        <v/>
      </c>
      <c r="G375" s="646" t="str">
        <f ca="1">IF(ISBLANK(OFFSET('5. Pp (3 años)'!$H$46,INT((ROW()-13)/2),0)),"",OFFSET('5. Pp (3 años)'!$H$46,INT((ROW()-13)/2),0))</f>
        <v/>
      </c>
      <c r="H375" s="853" t="str">
        <f ca="1">IF(ISBLANK(OFFSET('9. METAS'!$L$20,INT((ROW()-13)/2),0)),"",OFFSET('9. METAS'!$L$20,INT((ROW()-13)/2),0))</f>
        <v/>
      </c>
      <c r="I375" s="852"/>
      <c r="J375" s="630" t="e">
        <f ca="1">IF(MOD(ROW()-13,2)=0,IF(ISBLANK(OFFSET(#REF!,INT((ROW()-13)/2),0)),"",OFFSET(#REF!,INT((ROW()-13)/2),0)),IF(ISBLANK(OFFSET('9. METAS'!$U$20,INT((ROW()-14)/2),0)),"",OFFSET('9. METAS'!$U$20,INT((ROW()-14)/2),0)))</f>
        <v>#REF!</v>
      </c>
      <c r="K375" s="631" t="e">
        <f ca="1">IF(MOD(ROW()-13,2)=0,IF(ISBLANK(OFFSET(#REF!,INT((ROW()-13)/2),0)),"",OFFSET(#REF!,INT((ROW()-13)/2),0)),IF(ISBLANK(OFFSET('9. METAS'!$V$20,INT((ROW()-14)/2),0)),"",OFFSET('9. METAS'!$V$20,INT((ROW()-14)/2),0)))</f>
        <v>#REF!</v>
      </c>
      <c r="L375" s="631" t="e">
        <f ca="1">IF(MOD(ROW()-13,2)=0,IF(ISBLANK(OFFSET(#REF!,INT((ROW()-13)/2),0)),"",OFFSET(#REF!,INT((ROW()-13)/2),0)),IF(ISBLANK(OFFSET('9. METAS'!$W$20,INT((ROW()-14)/2),0)),"",OFFSET('9. METAS'!$W$20,INT((ROW()-14)/2),0)))</f>
        <v>#REF!</v>
      </c>
      <c r="M375" s="632" t="e">
        <f ca="1">IF(MOD(ROW()-13,2)=0,IF(ISBLANK(OFFSET(#REF!,INT((ROW()-13)/2),0)),"",OFFSET(#REF!,INT((ROW()-13)/2),0)),IF(ISBLANK(OFFSET('9. METAS'!$X$20,INT((ROW()-14)/2),0)),"",OFFSET('9. METAS'!$X$20,INT((ROW()-14)/2),0)))</f>
        <v>#REF!</v>
      </c>
      <c r="N375" s="684" t="str">
        <f ca="1">IFERROR(J375/J376,"ND")</f>
        <v>ND</v>
      </c>
      <c r="O375" s="688" t="str">
        <f ca="1">IFERROR(((J375)/H375),"ND")</f>
        <v>ND</v>
      </c>
      <c r="P375" s="847"/>
      <c r="Q375" s="83"/>
      <c r="R375" s="83"/>
      <c r="S375" s="83"/>
      <c r="T375" s="83"/>
      <c r="U375" s="83"/>
      <c r="V375" s="83"/>
      <c r="W375" s="83"/>
      <c r="X375" s="83"/>
      <c r="Y375" s="83"/>
      <c r="Z375" s="83"/>
    </row>
    <row r="376" spans="1:26" ht="15.75" customHeight="1">
      <c r="A376" s="83"/>
      <c r="B376" s="83"/>
      <c r="C376" s="642"/>
      <c r="D376" s="644"/>
      <c r="E376" s="644"/>
      <c r="F376" s="644"/>
      <c r="G376" s="647"/>
      <c r="H376" s="649"/>
      <c r="I376" s="651"/>
      <c r="J376" s="630" t="str">
        <f ca="1">IF(MOD(ROW()-13,2)=0,IF(ISBLANK(OFFSET(#REF!,INT((ROW()-13)/2),0)),"",OFFSET(#REF!,INT((ROW()-13)/2),0)),IF(ISBLANK(OFFSET('9. METAS'!$U$20,INT((ROW()-14)/2),0)),"",OFFSET('9. METAS'!$U$20,INT((ROW()-14)/2),0)))</f>
        <v/>
      </c>
      <c r="K376" s="631" t="str">
        <f ca="1">IF(MOD(ROW()-13,2)=0,IF(ISBLANK(OFFSET(#REF!,INT((ROW()-13)/2),0)),"",OFFSET(#REF!,INT((ROW()-13)/2),0)),IF(ISBLANK(OFFSET('9. METAS'!$V$20,INT((ROW()-14)/2),0)),"",OFFSET('9. METAS'!$V$20,INT((ROW()-14)/2),0)))</f>
        <v/>
      </c>
      <c r="L376" s="631" t="str">
        <f ca="1">IF(MOD(ROW()-13,2)=0,IF(ISBLANK(OFFSET(#REF!,INT((ROW()-13)/2),0)),"",OFFSET(#REF!,INT((ROW()-13)/2),0)),IF(ISBLANK(OFFSET('9. METAS'!$W$20,INT((ROW()-14)/2),0)),"",OFFSET('9. METAS'!$W$20,INT((ROW()-14)/2),0)))</f>
        <v/>
      </c>
      <c r="M376" s="632" t="str">
        <f ca="1">IF(MOD(ROW()-13,2)=0,IF(ISBLANK(OFFSET(#REF!,INT((ROW()-13)/2),0)),"",OFFSET(#REF!,INT((ROW()-13)/2),0)),IF(ISBLANK(OFFSET('9. METAS'!$X$20,INT((ROW()-14)/2),0)),"",OFFSET('9. METAS'!$X$20,INT((ROW()-14)/2),0)))</f>
        <v/>
      </c>
      <c r="N376" s="685"/>
      <c r="O376" s="689"/>
      <c r="P376" s="691"/>
      <c r="Q376" s="83"/>
      <c r="R376" s="83"/>
      <c r="S376" s="83"/>
      <c r="T376" s="83"/>
      <c r="U376" s="83"/>
      <c r="V376" s="83"/>
      <c r="W376" s="83"/>
      <c r="X376" s="83"/>
      <c r="Y376" s="83"/>
      <c r="Z376" s="83"/>
    </row>
    <row r="377" spans="1:26" ht="15.75" customHeight="1">
      <c r="A377" s="83"/>
      <c r="B377" s="83"/>
      <c r="C377" s="641" t="str">
        <f ca="1">IF(ISBLANK(OFFSET('5. Pp (3 años)'!$C$46,INT((ROW()-13)/2),0)),"",OFFSET('5. Pp (3 años)'!$C$46,INT((ROW()-13)/2),0))</f>
        <v/>
      </c>
      <c r="D377" s="643" t="str">
        <f ca="1">IF(ISBLANK(OFFSET('5. Pp (3 años)'!$D$46,INT((ROW()-13)/2),0)),"",OFFSET('5. Pp (3 años)'!$D$46,INT((ROW()-13)/2),0))</f>
        <v/>
      </c>
      <c r="E377" s="643" t="str">
        <f ca="1">IF(ISBLANK(OFFSET('5. Pp (3 años)'!$E$46,INT((ROW()-13)/2),0)),"",OFFSET('5. Pp (3 años)'!$E$46,INT((ROW()-13)/2),0))</f>
        <v/>
      </c>
      <c r="F377" s="645" t="str">
        <f ca="1">IF(ISBLANK(OFFSET('5. Pp (3 años)'!$K$46,INT((ROW()-13)/2),0)),"",OFFSET('5. Pp (3 años)'!$K$46,INT((ROW()-13)/2),0))</f>
        <v/>
      </c>
      <c r="G377" s="646" t="str">
        <f ca="1">IF(ISBLANK(OFFSET('5. Pp (3 años)'!$H$46,INT((ROW()-13)/2),0)),"",OFFSET('5. Pp (3 años)'!$H$46,INT((ROW()-13)/2),0))</f>
        <v/>
      </c>
      <c r="H377" s="853" t="str">
        <f ca="1">IF(ISBLANK(OFFSET('9. METAS'!$L$20,INT((ROW()-13)/2),0)),"",OFFSET('9. METAS'!$L$20,INT((ROW()-13)/2),0))</f>
        <v/>
      </c>
      <c r="I377" s="852"/>
      <c r="J377" s="630" t="e">
        <f ca="1">IF(MOD(ROW()-13,2)=0,IF(ISBLANK(OFFSET(#REF!,INT((ROW()-13)/2),0)),"",OFFSET(#REF!,INT((ROW()-13)/2),0)),IF(ISBLANK(OFFSET('9. METAS'!$U$20,INT((ROW()-14)/2),0)),"",OFFSET('9. METAS'!$U$20,INT((ROW()-14)/2),0)))</f>
        <v>#REF!</v>
      </c>
      <c r="K377" s="631" t="e">
        <f ca="1">IF(MOD(ROW()-13,2)=0,IF(ISBLANK(OFFSET(#REF!,INT((ROW()-13)/2),0)),"",OFFSET(#REF!,INT((ROW()-13)/2),0)),IF(ISBLANK(OFFSET('9. METAS'!$V$20,INT((ROW()-14)/2),0)),"",OFFSET('9. METAS'!$V$20,INT((ROW()-14)/2),0)))</f>
        <v>#REF!</v>
      </c>
      <c r="L377" s="631" t="e">
        <f ca="1">IF(MOD(ROW()-13,2)=0,IF(ISBLANK(OFFSET(#REF!,INT((ROW()-13)/2),0)),"",OFFSET(#REF!,INT((ROW()-13)/2),0)),IF(ISBLANK(OFFSET('9. METAS'!$W$20,INT((ROW()-14)/2),0)),"",OFFSET('9. METAS'!$W$20,INT((ROW()-14)/2),0)))</f>
        <v>#REF!</v>
      </c>
      <c r="M377" s="632" t="e">
        <f ca="1">IF(MOD(ROW()-13,2)=0,IF(ISBLANK(OFFSET(#REF!,INT((ROW()-13)/2),0)),"",OFFSET(#REF!,INT((ROW()-13)/2),0)),IF(ISBLANK(OFFSET('9. METAS'!$X$20,INT((ROW()-14)/2),0)),"",OFFSET('9. METAS'!$X$20,INT((ROW()-14)/2),0)))</f>
        <v>#REF!</v>
      </c>
      <c r="N377" s="684" t="str">
        <f ca="1">IFERROR(J377/J378,"ND")</f>
        <v>ND</v>
      </c>
      <c r="O377" s="688" t="str">
        <f ca="1">IFERROR(((J377)/H377),"ND")</f>
        <v>ND</v>
      </c>
      <c r="P377" s="847"/>
      <c r="Q377" s="83"/>
      <c r="R377" s="83"/>
      <c r="S377" s="83"/>
      <c r="T377" s="83"/>
      <c r="U377" s="83"/>
      <c r="V377" s="83"/>
      <c r="W377" s="83"/>
      <c r="X377" s="83"/>
      <c r="Y377" s="83"/>
      <c r="Z377" s="83"/>
    </row>
    <row r="378" spans="1:26" ht="15.75" customHeight="1">
      <c r="A378" s="83"/>
      <c r="B378" s="83"/>
      <c r="C378" s="642"/>
      <c r="D378" s="644"/>
      <c r="E378" s="644"/>
      <c r="F378" s="644"/>
      <c r="G378" s="647"/>
      <c r="H378" s="649"/>
      <c r="I378" s="651"/>
      <c r="J378" s="630" t="str">
        <f ca="1">IF(MOD(ROW()-13,2)=0,IF(ISBLANK(OFFSET(#REF!,INT((ROW()-13)/2),0)),"",OFFSET(#REF!,INT((ROW()-13)/2),0)),IF(ISBLANK(OFFSET('9. METAS'!$U$20,INT((ROW()-14)/2),0)),"",OFFSET('9. METAS'!$U$20,INT((ROW()-14)/2),0)))</f>
        <v/>
      </c>
      <c r="K378" s="631" t="str">
        <f ca="1">IF(MOD(ROW()-13,2)=0,IF(ISBLANK(OFFSET(#REF!,INT((ROW()-13)/2),0)),"",OFFSET(#REF!,INT((ROW()-13)/2),0)),IF(ISBLANK(OFFSET('9. METAS'!$V$20,INT((ROW()-14)/2),0)),"",OFFSET('9. METAS'!$V$20,INT((ROW()-14)/2),0)))</f>
        <v/>
      </c>
      <c r="L378" s="631" t="str">
        <f ca="1">IF(MOD(ROW()-13,2)=0,IF(ISBLANK(OFFSET(#REF!,INT((ROW()-13)/2),0)),"",OFFSET(#REF!,INT((ROW()-13)/2),0)),IF(ISBLANK(OFFSET('9. METAS'!$W$20,INT((ROW()-14)/2),0)),"",OFFSET('9. METAS'!$W$20,INT((ROW()-14)/2),0)))</f>
        <v/>
      </c>
      <c r="M378" s="632" t="str">
        <f ca="1">IF(MOD(ROW()-13,2)=0,IF(ISBLANK(OFFSET(#REF!,INT((ROW()-13)/2),0)),"",OFFSET(#REF!,INT((ROW()-13)/2),0)),IF(ISBLANK(OFFSET('9. METAS'!$X$20,INT((ROW()-14)/2),0)),"",OFFSET('9. METAS'!$X$20,INT((ROW()-14)/2),0)))</f>
        <v/>
      </c>
      <c r="N378" s="685"/>
      <c r="O378" s="689"/>
      <c r="P378" s="691"/>
      <c r="Q378" s="83"/>
      <c r="R378" s="83"/>
      <c r="S378" s="83"/>
      <c r="T378" s="83"/>
      <c r="U378" s="83"/>
      <c r="V378" s="83"/>
      <c r="W378" s="83"/>
      <c r="X378" s="83"/>
      <c r="Y378" s="83"/>
      <c r="Z378" s="83"/>
    </row>
    <row r="379" spans="1:26" ht="15.75" customHeight="1">
      <c r="A379" s="83"/>
      <c r="B379" s="83"/>
      <c r="C379" s="641" t="str">
        <f ca="1">IF(ISBLANK(OFFSET('5. Pp (3 años)'!$C$46,INT((ROW()-13)/2),0)),"",OFFSET('5. Pp (3 años)'!$C$46,INT((ROW()-13)/2),0))</f>
        <v/>
      </c>
      <c r="D379" s="643" t="str">
        <f ca="1">IF(ISBLANK(OFFSET('5. Pp (3 años)'!$D$46,INT((ROW()-13)/2),0)),"",OFFSET('5. Pp (3 años)'!$D$46,INT((ROW()-13)/2),0))</f>
        <v/>
      </c>
      <c r="E379" s="643" t="str">
        <f ca="1">IF(ISBLANK(OFFSET('5. Pp (3 años)'!$E$46,INT((ROW()-13)/2),0)),"",OFFSET('5. Pp (3 años)'!$E$46,INT((ROW()-13)/2),0))</f>
        <v/>
      </c>
      <c r="F379" s="645" t="str">
        <f ca="1">IF(ISBLANK(OFFSET('5. Pp (3 años)'!$K$46,INT((ROW()-13)/2),0)),"",OFFSET('5. Pp (3 años)'!$K$46,INT((ROW()-13)/2),0))</f>
        <v/>
      </c>
      <c r="G379" s="646" t="str">
        <f ca="1">IF(ISBLANK(OFFSET('5. Pp (3 años)'!$H$46,INT((ROW()-13)/2),0)),"",OFFSET('5. Pp (3 años)'!$H$46,INT((ROW()-13)/2),0))</f>
        <v/>
      </c>
      <c r="H379" s="853" t="str">
        <f ca="1">IF(ISBLANK(OFFSET('9. METAS'!$L$20,INT((ROW()-13)/2),0)),"",OFFSET('9. METAS'!$L$20,INT((ROW()-13)/2),0))</f>
        <v/>
      </c>
      <c r="I379" s="852"/>
      <c r="J379" s="630" t="e">
        <f ca="1">IF(MOD(ROW()-13,2)=0,IF(ISBLANK(OFFSET(#REF!,INT((ROW()-13)/2),0)),"",OFFSET(#REF!,INT((ROW()-13)/2),0)),IF(ISBLANK(OFFSET('9. METAS'!$U$20,INT((ROW()-14)/2),0)),"",OFFSET('9. METAS'!$U$20,INT((ROW()-14)/2),0)))</f>
        <v>#REF!</v>
      </c>
      <c r="K379" s="631" t="e">
        <f ca="1">IF(MOD(ROW()-13,2)=0,IF(ISBLANK(OFFSET(#REF!,INT((ROW()-13)/2),0)),"",OFFSET(#REF!,INT((ROW()-13)/2),0)),IF(ISBLANK(OFFSET('9. METAS'!$V$20,INT((ROW()-14)/2),0)),"",OFFSET('9. METAS'!$V$20,INT((ROW()-14)/2),0)))</f>
        <v>#REF!</v>
      </c>
      <c r="L379" s="631" t="e">
        <f ca="1">IF(MOD(ROW()-13,2)=0,IF(ISBLANK(OFFSET(#REF!,INT((ROW()-13)/2),0)),"",OFFSET(#REF!,INT((ROW()-13)/2),0)),IF(ISBLANK(OFFSET('9. METAS'!$W$20,INT((ROW()-14)/2),0)),"",OFFSET('9. METAS'!$W$20,INT((ROW()-14)/2),0)))</f>
        <v>#REF!</v>
      </c>
      <c r="M379" s="632" t="e">
        <f ca="1">IF(MOD(ROW()-13,2)=0,IF(ISBLANK(OFFSET(#REF!,INT((ROW()-13)/2),0)),"",OFFSET(#REF!,INT((ROW()-13)/2),0)),IF(ISBLANK(OFFSET('9. METAS'!$X$20,INT((ROW()-14)/2),0)),"",OFFSET('9. METAS'!$X$20,INT((ROW()-14)/2),0)))</f>
        <v>#REF!</v>
      </c>
      <c r="N379" s="684" t="str">
        <f ca="1">IFERROR(J379/J380,"ND")</f>
        <v>ND</v>
      </c>
      <c r="O379" s="688" t="str">
        <f ca="1">IFERROR(((J379)/H379),"ND")</f>
        <v>ND</v>
      </c>
      <c r="P379" s="847"/>
      <c r="Q379" s="83"/>
      <c r="R379" s="83"/>
      <c r="S379" s="83"/>
      <c r="T379" s="83"/>
      <c r="U379" s="83"/>
      <c r="V379" s="83"/>
      <c r="W379" s="83"/>
      <c r="X379" s="83"/>
      <c r="Y379" s="83"/>
      <c r="Z379" s="83"/>
    </row>
    <row r="380" spans="1:26" ht="15.75" customHeight="1">
      <c r="A380" s="83"/>
      <c r="B380" s="83"/>
      <c r="C380" s="642"/>
      <c r="D380" s="644"/>
      <c r="E380" s="644"/>
      <c r="F380" s="644"/>
      <c r="G380" s="647"/>
      <c r="H380" s="649"/>
      <c r="I380" s="651"/>
      <c r="J380" s="630" t="str">
        <f ca="1">IF(MOD(ROW()-13,2)=0,IF(ISBLANK(OFFSET(#REF!,INT((ROW()-13)/2),0)),"",OFFSET(#REF!,INT((ROW()-13)/2),0)),IF(ISBLANK(OFFSET('9. METAS'!$U$20,INT((ROW()-14)/2),0)),"",OFFSET('9. METAS'!$U$20,INT((ROW()-14)/2),0)))</f>
        <v/>
      </c>
      <c r="K380" s="631" t="str">
        <f ca="1">IF(MOD(ROW()-13,2)=0,IF(ISBLANK(OFFSET(#REF!,INT((ROW()-13)/2),0)),"",OFFSET(#REF!,INT((ROW()-13)/2),0)),IF(ISBLANK(OFFSET('9. METAS'!$V$20,INT((ROW()-14)/2),0)),"",OFFSET('9. METAS'!$V$20,INT((ROW()-14)/2),0)))</f>
        <v/>
      </c>
      <c r="L380" s="631" t="str">
        <f ca="1">IF(MOD(ROW()-13,2)=0,IF(ISBLANK(OFFSET(#REF!,INT((ROW()-13)/2),0)),"",OFFSET(#REF!,INT((ROW()-13)/2),0)),IF(ISBLANK(OFFSET('9. METAS'!$W$20,INT((ROW()-14)/2),0)),"",OFFSET('9. METAS'!$W$20,INT((ROW()-14)/2),0)))</f>
        <v/>
      </c>
      <c r="M380" s="632" t="str">
        <f ca="1">IF(MOD(ROW()-13,2)=0,IF(ISBLANK(OFFSET(#REF!,INT((ROW()-13)/2),0)),"",OFFSET(#REF!,INT((ROW()-13)/2),0)),IF(ISBLANK(OFFSET('9. METAS'!$X$20,INT((ROW()-14)/2),0)),"",OFFSET('9. METAS'!$X$20,INT((ROW()-14)/2),0)))</f>
        <v/>
      </c>
      <c r="N380" s="685"/>
      <c r="O380" s="689"/>
      <c r="P380" s="691"/>
      <c r="Q380" s="83"/>
      <c r="R380" s="83"/>
      <c r="S380" s="83"/>
      <c r="T380" s="83"/>
      <c r="U380" s="83"/>
      <c r="V380" s="83"/>
      <c r="W380" s="83"/>
      <c r="X380" s="83"/>
      <c r="Y380" s="83"/>
      <c r="Z380" s="83"/>
    </row>
    <row r="381" spans="1:26" ht="15.75" customHeight="1">
      <c r="A381" s="83"/>
      <c r="B381" s="83"/>
      <c r="C381" s="641" t="str">
        <f ca="1">IF(ISBLANK(OFFSET('5. Pp (3 años)'!$C$46,INT((ROW()-13)/2),0)),"",OFFSET('5. Pp (3 años)'!$C$46,INT((ROW()-13)/2),0))</f>
        <v/>
      </c>
      <c r="D381" s="643" t="str">
        <f ca="1">IF(ISBLANK(OFFSET('5. Pp (3 años)'!$D$46,INT((ROW()-13)/2),0)),"",OFFSET('5. Pp (3 años)'!$D$46,INT((ROW()-13)/2),0))</f>
        <v/>
      </c>
      <c r="E381" s="643" t="str">
        <f ca="1">IF(ISBLANK(OFFSET('5. Pp (3 años)'!$E$46,INT((ROW()-13)/2),0)),"",OFFSET('5. Pp (3 años)'!$E$46,INT((ROW()-13)/2),0))</f>
        <v/>
      </c>
      <c r="F381" s="645" t="str">
        <f ca="1">IF(ISBLANK(OFFSET('5. Pp (3 años)'!$K$46,INT((ROW()-13)/2),0)),"",OFFSET('5. Pp (3 años)'!$K$46,INT((ROW()-13)/2),0))</f>
        <v/>
      </c>
      <c r="G381" s="646" t="str">
        <f ca="1">IF(ISBLANK(OFFSET('5. Pp (3 años)'!$H$46,INT((ROW()-13)/2),0)),"",OFFSET('5. Pp (3 años)'!$H$46,INT((ROW()-13)/2),0))</f>
        <v/>
      </c>
      <c r="H381" s="853" t="str">
        <f ca="1">IF(ISBLANK(OFFSET('9. METAS'!$L$20,INT((ROW()-13)/2),0)),"",OFFSET('9. METAS'!$L$20,INT((ROW()-13)/2),0))</f>
        <v/>
      </c>
      <c r="I381" s="852"/>
      <c r="J381" s="630" t="e">
        <f ca="1">IF(MOD(ROW()-13,2)=0,IF(ISBLANK(OFFSET(#REF!,INT((ROW()-13)/2),0)),"",OFFSET(#REF!,INT((ROW()-13)/2),0)),IF(ISBLANK(OFFSET('9. METAS'!$U$20,INT((ROW()-14)/2),0)),"",OFFSET('9. METAS'!$U$20,INT((ROW()-14)/2),0)))</f>
        <v>#REF!</v>
      </c>
      <c r="K381" s="631" t="e">
        <f ca="1">IF(MOD(ROW()-13,2)=0,IF(ISBLANK(OFFSET(#REF!,INT((ROW()-13)/2),0)),"",OFFSET(#REF!,INT((ROW()-13)/2),0)),IF(ISBLANK(OFFSET('9. METAS'!$V$20,INT((ROW()-14)/2),0)),"",OFFSET('9. METAS'!$V$20,INT((ROW()-14)/2),0)))</f>
        <v>#REF!</v>
      </c>
      <c r="L381" s="631" t="e">
        <f ca="1">IF(MOD(ROW()-13,2)=0,IF(ISBLANK(OFFSET(#REF!,INT((ROW()-13)/2),0)),"",OFFSET(#REF!,INT((ROW()-13)/2),0)),IF(ISBLANK(OFFSET('9. METAS'!$W$20,INT((ROW()-14)/2),0)),"",OFFSET('9. METAS'!$W$20,INT((ROW()-14)/2),0)))</f>
        <v>#REF!</v>
      </c>
      <c r="M381" s="632" t="e">
        <f ca="1">IF(MOD(ROW()-13,2)=0,IF(ISBLANK(OFFSET(#REF!,INT((ROW()-13)/2),0)),"",OFFSET(#REF!,INT((ROW()-13)/2),0)),IF(ISBLANK(OFFSET('9. METAS'!$X$20,INT((ROW()-14)/2),0)),"",OFFSET('9. METAS'!$X$20,INT((ROW()-14)/2),0)))</f>
        <v>#REF!</v>
      </c>
      <c r="N381" s="684" t="str">
        <f ca="1">IFERROR(J381/J382,"ND")</f>
        <v>ND</v>
      </c>
      <c r="O381" s="688" t="str">
        <f ca="1">IFERROR(((J381)/H381),"ND")</f>
        <v>ND</v>
      </c>
      <c r="P381" s="847"/>
      <c r="Q381" s="83"/>
      <c r="R381" s="83"/>
      <c r="S381" s="83"/>
      <c r="T381" s="83"/>
      <c r="U381" s="83"/>
      <c r="V381" s="83"/>
      <c r="W381" s="83"/>
      <c r="X381" s="83"/>
      <c r="Y381" s="83"/>
      <c r="Z381" s="83"/>
    </row>
    <row r="382" spans="1:26" ht="15.75" customHeight="1">
      <c r="A382" s="83"/>
      <c r="B382" s="83"/>
      <c r="C382" s="642"/>
      <c r="D382" s="644"/>
      <c r="E382" s="644"/>
      <c r="F382" s="644"/>
      <c r="G382" s="647"/>
      <c r="H382" s="649"/>
      <c r="I382" s="651"/>
      <c r="J382" s="630" t="str">
        <f ca="1">IF(MOD(ROW()-13,2)=0,IF(ISBLANK(OFFSET(#REF!,INT((ROW()-13)/2),0)),"",OFFSET(#REF!,INT((ROW()-13)/2),0)),IF(ISBLANK(OFFSET('9. METAS'!$U$20,INT((ROW()-14)/2),0)),"",OFFSET('9. METAS'!$U$20,INT((ROW()-14)/2),0)))</f>
        <v/>
      </c>
      <c r="K382" s="631" t="str">
        <f ca="1">IF(MOD(ROW()-13,2)=0,IF(ISBLANK(OFFSET(#REF!,INT((ROW()-13)/2),0)),"",OFFSET(#REF!,INT((ROW()-13)/2),0)),IF(ISBLANK(OFFSET('9. METAS'!$V$20,INT((ROW()-14)/2),0)),"",OFFSET('9. METAS'!$V$20,INT((ROW()-14)/2),0)))</f>
        <v/>
      </c>
      <c r="L382" s="631" t="str">
        <f ca="1">IF(MOD(ROW()-13,2)=0,IF(ISBLANK(OFFSET(#REF!,INT((ROW()-13)/2),0)),"",OFFSET(#REF!,INT((ROW()-13)/2),0)),IF(ISBLANK(OFFSET('9. METAS'!$W$20,INT((ROW()-14)/2),0)),"",OFFSET('9. METAS'!$W$20,INT((ROW()-14)/2),0)))</f>
        <v/>
      </c>
      <c r="M382" s="632" t="str">
        <f ca="1">IF(MOD(ROW()-13,2)=0,IF(ISBLANK(OFFSET(#REF!,INT((ROW()-13)/2),0)),"",OFFSET(#REF!,INT((ROW()-13)/2),0)),IF(ISBLANK(OFFSET('9. METAS'!$X$20,INT((ROW()-14)/2),0)),"",OFFSET('9. METAS'!$X$20,INT((ROW()-14)/2),0)))</f>
        <v/>
      </c>
      <c r="N382" s="685"/>
      <c r="O382" s="689"/>
      <c r="P382" s="691"/>
      <c r="Q382" s="83"/>
      <c r="R382" s="83"/>
      <c r="S382" s="83"/>
      <c r="T382" s="83"/>
      <c r="U382" s="83"/>
      <c r="V382" s="83"/>
      <c r="W382" s="83"/>
      <c r="X382" s="83"/>
      <c r="Y382" s="83"/>
      <c r="Z382" s="83"/>
    </row>
    <row r="383" spans="1:26" ht="15.75" customHeight="1">
      <c r="A383" s="83"/>
      <c r="B383" s="83"/>
      <c r="C383" s="641" t="str">
        <f ca="1">IF(ISBLANK(OFFSET('5. Pp (3 años)'!$C$46,INT((ROW()-13)/2),0)),"",OFFSET('5. Pp (3 años)'!$C$46,INT((ROW()-13)/2),0))</f>
        <v/>
      </c>
      <c r="D383" s="643" t="str">
        <f ca="1">IF(ISBLANK(OFFSET('5. Pp (3 años)'!$D$46,INT((ROW()-13)/2),0)),"",OFFSET('5. Pp (3 años)'!$D$46,INT((ROW()-13)/2),0))</f>
        <v/>
      </c>
      <c r="E383" s="643" t="str">
        <f ca="1">IF(ISBLANK(OFFSET('5. Pp (3 años)'!$E$46,INT((ROW()-13)/2),0)),"",OFFSET('5. Pp (3 años)'!$E$46,INT((ROW()-13)/2),0))</f>
        <v/>
      </c>
      <c r="F383" s="645" t="str">
        <f ca="1">IF(ISBLANK(OFFSET('5. Pp (3 años)'!$K$46,INT((ROW()-13)/2),0)),"",OFFSET('5. Pp (3 años)'!$K$46,INT((ROW()-13)/2),0))</f>
        <v/>
      </c>
      <c r="G383" s="646" t="str">
        <f ca="1">IF(ISBLANK(OFFSET('5. Pp (3 años)'!$H$46,INT((ROW()-13)/2),0)),"",OFFSET('5. Pp (3 años)'!$H$46,INT((ROW()-13)/2),0))</f>
        <v/>
      </c>
      <c r="H383" s="853" t="str">
        <f ca="1">IF(ISBLANK(OFFSET('9. METAS'!$L$20,INT((ROW()-13)/2),0)),"",OFFSET('9. METAS'!$L$20,INT((ROW()-13)/2),0))</f>
        <v/>
      </c>
      <c r="I383" s="852"/>
      <c r="J383" s="630" t="e">
        <f ca="1">IF(MOD(ROW()-13,2)=0,IF(ISBLANK(OFFSET(#REF!,INT((ROW()-13)/2),0)),"",OFFSET(#REF!,INT((ROW()-13)/2),0)),IF(ISBLANK(OFFSET('9. METAS'!$U$20,INT((ROW()-14)/2),0)),"",OFFSET('9. METAS'!$U$20,INT((ROW()-14)/2),0)))</f>
        <v>#REF!</v>
      </c>
      <c r="K383" s="631" t="e">
        <f ca="1">IF(MOD(ROW()-13,2)=0,IF(ISBLANK(OFFSET(#REF!,INT((ROW()-13)/2),0)),"",OFFSET(#REF!,INT((ROW()-13)/2),0)),IF(ISBLANK(OFFSET('9. METAS'!$V$20,INT((ROW()-14)/2),0)),"",OFFSET('9. METAS'!$V$20,INT((ROW()-14)/2),0)))</f>
        <v>#REF!</v>
      </c>
      <c r="L383" s="631" t="e">
        <f ca="1">IF(MOD(ROW()-13,2)=0,IF(ISBLANK(OFFSET(#REF!,INT((ROW()-13)/2),0)),"",OFFSET(#REF!,INT((ROW()-13)/2),0)),IF(ISBLANK(OFFSET('9. METAS'!$W$20,INT((ROW()-14)/2),0)),"",OFFSET('9. METAS'!$W$20,INT((ROW()-14)/2),0)))</f>
        <v>#REF!</v>
      </c>
      <c r="M383" s="632" t="e">
        <f ca="1">IF(MOD(ROW()-13,2)=0,IF(ISBLANK(OFFSET(#REF!,INT((ROW()-13)/2),0)),"",OFFSET(#REF!,INT((ROW()-13)/2),0)),IF(ISBLANK(OFFSET('9. METAS'!$X$20,INT((ROW()-14)/2),0)),"",OFFSET('9. METAS'!$X$20,INT((ROW()-14)/2),0)))</f>
        <v>#REF!</v>
      </c>
      <c r="N383" s="684" t="str">
        <f ca="1">IFERROR(J383/J384,"ND")</f>
        <v>ND</v>
      </c>
      <c r="O383" s="688" t="str">
        <f ca="1">IFERROR(((J383)/H383),"ND")</f>
        <v>ND</v>
      </c>
      <c r="P383" s="847"/>
      <c r="Q383" s="83"/>
      <c r="R383" s="83"/>
      <c r="S383" s="83"/>
      <c r="T383" s="83"/>
      <c r="U383" s="83"/>
      <c r="V383" s="83"/>
      <c r="W383" s="83"/>
      <c r="X383" s="83"/>
      <c r="Y383" s="83"/>
      <c r="Z383" s="83"/>
    </row>
    <row r="384" spans="1:26" ht="15.75" customHeight="1">
      <c r="A384" s="83"/>
      <c r="B384" s="83"/>
      <c r="C384" s="642"/>
      <c r="D384" s="644"/>
      <c r="E384" s="644"/>
      <c r="F384" s="644"/>
      <c r="G384" s="647"/>
      <c r="H384" s="649"/>
      <c r="I384" s="651"/>
      <c r="J384" s="630" t="str">
        <f ca="1">IF(MOD(ROW()-13,2)=0,IF(ISBLANK(OFFSET(#REF!,INT((ROW()-13)/2),0)),"",OFFSET(#REF!,INT((ROW()-13)/2),0)),IF(ISBLANK(OFFSET('9. METAS'!$U$20,INT((ROW()-14)/2),0)),"",OFFSET('9. METAS'!$U$20,INT((ROW()-14)/2),0)))</f>
        <v/>
      </c>
      <c r="K384" s="631" t="str">
        <f ca="1">IF(MOD(ROW()-13,2)=0,IF(ISBLANK(OFFSET(#REF!,INT((ROW()-13)/2),0)),"",OFFSET(#REF!,INT((ROW()-13)/2),0)),IF(ISBLANK(OFFSET('9. METAS'!$V$20,INT((ROW()-14)/2),0)),"",OFFSET('9. METAS'!$V$20,INT((ROW()-14)/2),0)))</f>
        <v/>
      </c>
      <c r="L384" s="631" t="str">
        <f ca="1">IF(MOD(ROW()-13,2)=0,IF(ISBLANK(OFFSET(#REF!,INT((ROW()-13)/2),0)),"",OFFSET(#REF!,INT((ROW()-13)/2),0)),IF(ISBLANK(OFFSET('9. METAS'!$W$20,INT((ROW()-14)/2),0)),"",OFFSET('9. METAS'!$W$20,INT((ROW()-14)/2),0)))</f>
        <v/>
      </c>
      <c r="M384" s="632" t="str">
        <f ca="1">IF(MOD(ROW()-13,2)=0,IF(ISBLANK(OFFSET(#REF!,INT((ROW()-13)/2),0)),"",OFFSET(#REF!,INT((ROW()-13)/2),0)),IF(ISBLANK(OFFSET('9. METAS'!$X$20,INT((ROW()-14)/2),0)),"",OFFSET('9. METAS'!$X$20,INT((ROW()-14)/2),0)))</f>
        <v/>
      </c>
      <c r="N384" s="685"/>
      <c r="O384" s="689"/>
      <c r="P384" s="691"/>
      <c r="Q384" s="83"/>
      <c r="R384" s="83"/>
      <c r="S384" s="83"/>
      <c r="T384" s="83"/>
      <c r="U384" s="83"/>
      <c r="V384" s="83"/>
      <c r="W384" s="83"/>
      <c r="X384" s="83"/>
      <c r="Y384" s="83"/>
      <c r="Z384" s="83"/>
    </row>
    <row r="385" spans="1:26" ht="15.75" customHeight="1">
      <c r="A385" s="83"/>
      <c r="B385" s="83"/>
      <c r="C385" s="641" t="str">
        <f ca="1">IF(ISBLANK(OFFSET('5. Pp (3 años)'!$C$46,INT((ROW()-13)/2),0)),"",OFFSET('5. Pp (3 años)'!$C$46,INT((ROW()-13)/2),0))</f>
        <v/>
      </c>
      <c r="D385" s="643" t="str">
        <f ca="1">IF(ISBLANK(OFFSET('5. Pp (3 años)'!$D$46,INT((ROW()-13)/2),0)),"",OFFSET('5. Pp (3 años)'!$D$46,INT((ROW()-13)/2),0))</f>
        <v/>
      </c>
      <c r="E385" s="643" t="str">
        <f ca="1">IF(ISBLANK(OFFSET('5. Pp (3 años)'!$E$46,INT((ROW()-13)/2),0)),"",OFFSET('5. Pp (3 años)'!$E$46,INT((ROW()-13)/2),0))</f>
        <v/>
      </c>
      <c r="F385" s="645" t="str">
        <f ca="1">IF(ISBLANK(OFFSET('5. Pp (3 años)'!$K$46,INT((ROW()-13)/2),0)),"",OFFSET('5. Pp (3 años)'!$K$46,INT((ROW()-13)/2),0))</f>
        <v/>
      </c>
      <c r="G385" s="646" t="str">
        <f ca="1">IF(ISBLANK(OFFSET('5. Pp (3 años)'!$H$46,INT((ROW()-13)/2),0)),"",OFFSET('5. Pp (3 años)'!$H$46,INT((ROW()-13)/2),0))</f>
        <v/>
      </c>
      <c r="H385" s="853" t="str">
        <f ca="1">IF(ISBLANK(OFFSET('9. METAS'!$L$20,INT((ROW()-13)/2),0)),"",OFFSET('9. METAS'!$L$20,INT((ROW()-13)/2),0))</f>
        <v/>
      </c>
      <c r="I385" s="852"/>
      <c r="J385" s="630" t="e">
        <f ca="1">IF(MOD(ROW()-13,2)=0,IF(ISBLANK(OFFSET(#REF!,INT((ROW()-13)/2),0)),"",OFFSET(#REF!,INT((ROW()-13)/2),0)),IF(ISBLANK(OFFSET('9. METAS'!$U$20,INT((ROW()-14)/2),0)),"",OFFSET('9. METAS'!$U$20,INT((ROW()-14)/2),0)))</f>
        <v>#REF!</v>
      </c>
      <c r="K385" s="631" t="e">
        <f ca="1">IF(MOD(ROW()-13,2)=0,IF(ISBLANK(OFFSET(#REF!,INT((ROW()-13)/2),0)),"",OFFSET(#REF!,INT((ROW()-13)/2),0)),IF(ISBLANK(OFFSET('9. METAS'!$V$20,INT((ROW()-14)/2),0)),"",OFFSET('9. METAS'!$V$20,INT((ROW()-14)/2),0)))</f>
        <v>#REF!</v>
      </c>
      <c r="L385" s="631" t="e">
        <f ca="1">IF(MOD(ROW()-13,2)=0,IF(ISBLANK(OFFSET(#REF!,INT((ROW()-13)/2),0)),"",OFFSET(#REF!,INT((ROW()-13)/2),0)),IF(ISBLANK(OFFSET('9. METAS'!$W$20,INT((ROW()-14)/2),0)),"",OFFSET('9. METAS'!$W$20,INT((ROW()-14)/2),0)))</f>
        <v>#REF!</v>
      </c>
      <c r="M385" s="632" t="e">
        <f ca="1">IF(MOD(ROW()-13,2)=0,IF(ISBLANK(OFFSET(#REF!,INT((ROW()-13)/2),0)),"",OFFSET(#REF!,INT((ROW()-13)/2),0)),IF(ISBLANK(OFFSET('9. METAS'!$X$20,INT((ROW()-14)/2),0)),"",OFFSET('9. METAS'!$X$20,INT((ROW()-14)/2),0)))</f>
        <v>#REF!</v>
      </c>
      <c r="N385" s="684" t="str">
        <f ca="1">IFERROR(J385/J386,"ND")</f>
        <v>ND</v>
      </c>
      <c r="O385" s="688" t="str">
        <f ca="1">IFERROR(((J385)/H385),"ND")</f>
        <v>ND</v>
      </c>
      <c r="P385" s="847"/>
      <c r="Q385" s="83"/>
      <c r="R385" s="83"/>
      <c r="S385" s="83"/>
      <c r="T385" s="83"/>
      <c r="U385" s="83"/>
      <c r="V385" s="83"/>
      <c r="W385" s="83"/>
      <c r="X385" s="83"/>
      <c r="Y385" s="83"/>
      <c r="Z385" s="83"/>
    </row>
    <row r="386" spans="1:26" ht="15.75" customHeight="1">
      <c r="A386" s="83"/>
      <c r="B386" s="83"/>
      <c r="C386" s="642"/>
      <c r="D386" s="644"/>
      <c r="E386" s="644"/>
      <c r="F386" s="644"/>
      <c r="G386" s="647"/>
      <c r="H386" s="649"/>
      <c r="I386" s="651"/>
      <c r="J386" s="630" t="str">
        <f ca="1">IF(MOD(ROW()-13,2)=0,IF(ISBLANK(OFFSET(#REF!,INT((ROW()-13)/2),0)),"",OFFSET(#REF!,INT((ROW()-13)/2),0)),IF(ISBLANK(OFFSET('9. METAS'!$U$20,INT((ROW()-14)/2),0)),"",OFFSET('9. METAS'!$U$20,INT((ROW()-14)/2),0)))</f>
        <v/>
      </c>
      <c r="K386" s="631" t="str">
        <f ca="1">IF(MOD(ROW()-13,2)=0,IF(ISBLANK(OFFSET(#REF!,INT((ROW()-13)/2),0)),"",OFFSET(#REF!,INT((ROW()-13)/2),0)),IF(ISBLANK(OFFSET('9. METAS'!$V$20,INT((ROW()-14)/2),0)),"",OFFSET('9. METAS'!$V$20,INT((ROW()-14)/2),0)))</f>
        <v/>
      </c>
      <c r="L386" s="631" t="str">
        <f ca="1">IF(MOD(ROW()-13,2)=0,IF(ISBLANK(OFFSET(#REF!,INT((ROW()-13)/2),0)),"",OFFSET(#REF!,INT((ROW()-13)/2),0)),IF(ISBLANK(OFFSET('9. METAS'!$W$20,INT((ROW()-14)/2),0)),"",OFFSET('9. METAS'!$W$20,INT((ROW()-14)/2),0)))</f>
        <v/>
      </c>
      <c r="M386" s="632" t="str">
        <f ca="1">IF(MOD(ROW()-13,2)=0,IF(ISBLANK(OFFSET(#REF!,INT((ROW()-13)/2),0)),"",OFFSET(#REF!,INT((ROW()-13)/2),0)),IF(ISBLANK(OFFSET('9. METAS'!$X$20,INT((ROW()-14)/2),0)),"",OFFSET('9. METAS'!$X$20,INT((ROW()-14)/2),0)))</f>
        <v/>
      </c>
      <c r="N386" s="685"/>
      <c r="O386" s="689"/>
      <c r="P386" s="691"/>
      <c r="Q386" s="83"/>
      <c r="R386" s="83"/>
      <c r="S386" s="83"/>
      <c r="T386" s="83"/>
      <c r="U386" s="83"/>
      <c r="V386" s="83"/>
      <c r="W386" s="83"/>
      <c r="X386" s="83"/>
      <c r="Y386" s="83"/>
      <c r="Z386" s="83"/>
    </row>
    <row r="387" spans="1:26" ht="15.75" customHeight="1">
      <c r="A387" s="83"/>
      <c r="B387" s="83"/>
      <c r="C387" s="641" t="str">
        <f ca="1">IF(ISBLANK(OFFSET('5. Pp (3 años)'!$C$46,INT((ROW()-13)/2),0)),"",OFFSET('5. Pp (3 años)'!$C$46,INT((ROW()-13)/2),0))</f>
        <v/>
      </c>
      <c r="D387" s="643" t="str">
        <f ca="1">IF(ISBLANK(OFFSET('5. Pp (3 años)'!$D$46,INT((ROW()-13)/2),0)),"",OFFSET('5. Pp (3 años)'!$D$46,INT((ROW()-13)/2),0))</f>
        <v/>
      </c>
      <c r="E387" s="643" t="str">
        <f ca="1">IF(ISBLANK(OFFSET('5. Pp (3 años)'!$E$46,INT((ROW()-13)/2),0)),"",OFFSET('5. Pp (3 años)'!$E$46,INT((ROW()-13)/2),0))</f>
        <v/>
      </c>
      <c r="F387" s="645" t="str">
        <f ca="1">IF(ISBLANK(OFFSET('5. Pp (3 años)'!$K$46,INT((ROW()-13)/2),0)),"",OFFSET('5. Pp (3 años)'!$K$46,INT((ROW()-13)/2),0))</f>
        <v/>
      </c>
      <c r="G387" s="646" t="str">
        <f ca="1">IF(ISBLANK(OFFSET('5. Pp (3 años)'!$H$46,INT((ROW()-13)/2),0)),"",OFFSET('5. Pp (3 años)'!$H$46,INT((ROW()-13)/2),0))</f>
        <v/>
      </c>
      <c r="H387" s="853" t="str">
        <f ca="1">IF(ISBLANK(OFFSET('9. METAS'!$L$20,INT((ROW()-13)/2),0)),"",OFFSET('9. METAS'!$L$20,INT((ROW()-13)/2),0))</f>
        <v/>
      </c>
      <c r="I387" s="852"/>
      <c r="J387" s="630" t="e">
        <f ca="1">IF(MOD(ROW()-13,2)=0,IF(ISBLANK(OFFSET(#REF!,INT((ROW()-13)/2),0)),"",OFFSET(#REF!,INT((ROW()-13)/2),0)),IF(ISBLANK(OFFSET('9. METAS'!$U$20,INT((ROW()-14)/2),0)),"",OFFSET('9. METAS'!$U$20,INT((ROW()-14)/2),0)))</f>
        <v>#REF!</v>
      </c>
      <c r="K387" s="631" t="e">
        <f ca="1">IF(MOD(ROW()-13,2)=0,IF(ISBLANK(OFFSET(#REF!,INT((ROW()-13)/2),0)),"",OFFSET(#REF!,INT((ROW()-13)/2),0)),IF(ISBLANK(OFFSET('9. METAS'!$V$20,INT((ROW()-14)/2),0)),"",OFFSET('9. METAS'!$V$20,INT((ROW()-14)/2),0)))</f>
        <v>#REF!</v>
      </c>
      <c r="L387" s="631" t="e">
        <f ca="1">IF(MOD(ROW()-13,2)=0,IF(ISBLANK(OFFSET(#REF!,INT((ROW()-13)/2),0)),"",OFFSET(#REF!,INT((ROW()-13)/2),0)),IF(ISBLANK(OFFSET('9. METAS'!$W$20,INT((ROW()-14)/2),0)),"",OFFSET('9. METAS'!$W$20,INT((ROW()-14)/2),0)))</f>
        <v>#REF!</v>
      </c>
      <c r="M387" s="632" t="e">
        <f ca="1">IF(MOD(ROW()-13,2)=0,IF(ISBLANK(OFFSET(#REF!,INT((ROW()-13)/2),0)),"",OFFSET(#REF!,INT((ROW()-13)/2),0)),IF(ISBLANK(OFFSET('9. METAS'!$X$20,INT((ROW()-14)/2),0)),"",OFFSET('9. METAS'!$X$20,INT((ROW()-14)/2),0)))</f>
        <v>#REF!</v>
      </c>
      <c r="N387" s="684" t="str">
        <f ca="1">IFERROR(J387/J388,"ND")</f>
        <v>ND</v>
      </c>
      <c r="O387" s="688" t="str">
        <f ca="1">IFERROR(((J387)/H387),"ND")</f>
        <v>ND</v>
      </c>
      <c r="P387" s="847"/>
      <c r="Q387" s="83"/>
      <c r="R387" s="83"/>
      <c r="S387" s="83"/>
      <c r="T387" s="83"/>
      <c r="U387" s="83"/>
      <c r="V387" s="83"/>
      <c r="W387" s="83"/>
      <c r="X387" s="83"/>
      <c r="Y387" s="83"/>
      <c r="Z387" s="83"/>
    </row>
    <row r="388" spans="1:26" ht="15.75" customHeight="1">
      <c r="A388" s="83"/>
      <c r="B388" s="83"/>
      <c r="C388" s="642"/>
      <c r="D388" s="644"/>
      <c r="E388" s="644"/>
      <c r="F388" s="644"/>
      <c r="G388" s="647"/>
      <c r="H388" s="649"/>
      <c r="I388" s="651"/>
      <c r="J388" s="630" t="str">
        <f ca="1">IF(MOD(ROW()-13,2)=0,IF(ISBLANK(OFFSET(#REF!,INT((ROW()-13)/2),0)),"",OFFSET(#REF!,INT((ROW()-13)/2),0)),IF(ISBLANK(OFFSET('9. METAS'!$U$20,INT((ROW()-14)/2),0)),"",OFFSET('9. METAS'!$U$20,INT((ROW()-14)/2),0)))</f>
        <v/>
      </c>
      <c r="K388" s="631" t="str">
        <f ca="1">IF(MOD(ROW()-13,2)=0,IF(ISBLANK(OFFSET(#REF!,INT((ROW()-13)/2),0)),"",OFFSET(#REF!,INT((ROW()-13)/2),0)),IF(ISBLANK(OFFSET('9. METAS'!$V$20,INT((ROW()-14)/2),0)),"",OFFSET('9. METAS'!$V$20,INT((ROW()-14)/2),0)))</f>
        <v/>
      </c>
      <c r="L388" s="631" t="str">
        <f ca="1">IF(MOD(ROW()-13,2)=0,IF(ISBLANK(OFFSET(#REF!,INT((ROW()-13)/2),0)),"",OFFSET(#REF!,INT((ROW()-13)/2),0)),IF(ISBLANK(OFFSET('9. METAS'!$W$20,INT((ROW()-14)/2),0)),"",OFFSET('9. METAS'!$W$20,INT((ROW()-14)/2),0)))</f>
        <v/>
      </c>
      <c r="M388" s="632" t="str">
        <f ca="1">IF(MOD(ROW()-13,2)=0,IF(ISBLANK(OFFSET(#REF!,INT((ROW()-13)/2),0)),"",OFFSET(#REF!,INT((ROW()-13)/2),0)),IF(ISBLANK(OFFSET('9. METAS'!$X$20,INT((ROW()-14)/2),0)),"",OFFSET('9. METAS'!$X$20,INT((ROW()-14)/2),0)))</f>
        <v/>
      </c>
      <c r="N388" s="685"/>
      <c r="O388" s="689"/>
      <c r="P388" s="691"/>
      <c r="Q388" s="83"/>
      <c r="R388" s="83"/>
      <c r="S388" s="83"/>
      <c r="T388" s="83"/>
      <c r="U388" s="83"/>
      <c r="V388" s="83"/>
      <c r="W388" s="83"/>
      <c r="X388" s="83"/>
      <c r="Y388" s="83"/>
      <c r="Z388" s="83"/>
    </row>
    <row r="389" spans="1:26" ht="15.75" customHeight="1">
      <c r="A389" s="83"/>
      <c r="B389" s="83"/>
      <c r="C389" s="641" t="str">
        <f ca="1">IF(ISBLANK(OFFSET('5. Pp (3 años)'!$C$46,INT((ROW()-13)/2),0)),"",OFFSET('5. Pp (3 años)'!$C$46,INT((ROW()-13)/2),0))</f>
        <v/>
      </c>
      <c r="D389" s="643" t="str">
        <f ca="1">IF(ISBLANK(OFFSET('5. Pp (3 años)'!$D$46,INT((ROW()-13)/2),0)),"",OFFSET('5. Pp (3 años)'!$D$46,INT((ROW()-13)/2),0))</f>
        <v/>
      </c>
      <c r="E389" s="643" t="str">
        <f ca="1">IF(ISBLANK(OFFSET('5. Pp (3 años)'!$E$46,INT((ROW()-13)/2),0)),"",OFFSET('5. Pp (3 años)'!$E$46,INT((ROW()-13)/2),0))</f>
        <v/>
      </c>
      <c r="F389" s="645" t="str">
        <f ca="1">IF(ISBLANK(OFFSET('5. Pp (3 años)'!$K$46,INT((ROW()-13)/2),0)),"",OFFSET('5. Pp (3 años)'!$K$46,INT((ROW()-13)/2),0))</f>
        <v/>
      </c>
      <c r="G389" s="646" t="str">
        <f ca="1">IF(ISBLANK(OFFSET('5. Pp (3 años)'!$H$46,INT((ROW()-13)/2),0)),"",OFFSET('5. Pp (3 años)'!$H$46,INT((ROW()-13)/2),0))</f>
        <v/>
      </c>
      <c r="H389" s="853" t="str">
        <f ca="1">IF(ISBLANK(OFFSET('9. METAS'!$L$20,INT((ROW()-13)/2),0)),"",OFFSET('9. METAS'!$L$20,INT((ROW()-13)/2),0))</f>
        <v/>
      </c>
      <c r="I389" s="852"/>
      <c r="J389" s="630" t="e">
        <f ca="1">IF(MOD(ROW()-13,2)=0,IF(ISBLANK(OFFSET(#REF!,INT((ROW()-13)/2),0)),"",OFFSET(#REF!,INT((ROW()-13)/2),0)),IF(ISBLANK(OFFSET('9. METAS'!$U$20,INT((ROW()-14)/2),0)),"",OFFSET('9. METAS'!$U$20,INT((ROW()-14)/2),0)))</f>
        <v>#REF!</v>
      </c>
      <c r="K389" s="631" t="e">
        <f ca="1">IF(MOD(ROW()-13,2)=0,IF(ISBLANK(OFFSET(#REF!,INT((ROW()-13)/2),0)),"",OFFSET(#REF!,INT((ROW()-13)/2),0)),IF(ISBLANK(OFFSET('9. METAS'!$V$20,INT((ROW()-14)/2),0)),"",OFFSET('9. METAS'!$V$20,INT((ROW()-14)/2),0)))</f>
        <v>#REF!</v>
      </c>
      <c r="L389" s="631" t="e">
        <f ca="1">IF(MOD(ROW()-13,2)=0,IF(ISBLANK(OFFSET(#REF!,INT((ROW()-13)/2),0)),"",OFFSET(#REF!,INT((ROW()-13)/2),0)),IF(ISBLANK(OFFSET('9. METAS'!$W$20,INT((ROW()-14)/2),0)),"",OFFSET('9. METAS'!$W$20,INT((ROW()-14)/2),0)))</f>
        <v>#REF!</v>
      </c>
      <c r="M389" s="632" t="e">
        <f ca="1">IF(MOD(ROW()-13,2)=0,IF(ISBLANK(OFFSET(#REF!,INT((ROW()-13)/2),0)),"",OFFSET(#REF!,INT((ROW()-13)/2),0)),IF(ISBLANK(OFFSET('9. METAS'!$X$20,INT((ROW()-14)/2),0)),"",OFFSET('9. METAS'!$X$20,INT((ROW()-14)/2),0)))</f>
        <v>#REF!</v>
      </c>
      <c r="N389" s="684" t="str">
        <f ca="1">IFERROR(J389/J390,"ND")</f>
        <v>ND</v>
      </c>
      <c r="O389" s="688" t="str">
        <f ca="1">IFERROR(((J389)/H389),"ND")</f>
        <v>ND</v>
      </c>
      <c r="P389" s="847"/>
      <c r="Q389" s="83"/>
      <c r="R389" s="83"/>
      <c r="S389" s="83"/>
      <c r="T389" s="83"/>
      <c r="U389" s="83"/>
      <c r="V389" s="83"/>
      <c r="W389" s="83"/>
      <c r="X389" s="83"/>
      <c r="Y389" s="83"/>
      <c r="Z389" s="83"/>
    </row>
    <row r="390" spans="1:26" ht="15.75" customHeight="1">
      <c r="A390" s="83"/>
      <c r="B390" s="83"/>
      <c r="C390" s="642"/>
      <c r="D390" s="644"/>
      <c r="E390" s="644"/>
      <c r="F390" s="644"/>
      <c r="G390" s="647"/>
      <c r="H390" s="649"/>
      <c r="I390" s="651"/>
      <c r="J390" s="630" t="str">
        <f ca="1">IF(MOD(ROW()-13,2)=0,IF(ISBLANK(OFFSET(#REF!,INT((ROW()-13)/2),0)),"",OFFSET(#REF!,INT((ROW()-13)/2),0)),IF(ISBLANK(OFFSET('9. METAS'!$U$20,INT((ROW()-14)/2),0)),"",OFFSET('9. METAS'!$U$20,INT((ROW()-14)/2),0)))</f>
        <v/>
      </c>
      <c r="K390" s="631" t="str">
        <f ca="1">IF(MOD(ROW()-13,2)=0,IF(ISBLANK(OFFSET(#REF!,INT((ROW()-13)/2),0)),"",OFFSET(#REF!,INT((ROW()-13)/2),0)),IF(ISBLANK(OFFSET('9. METAS'!$V$20,INT((ROW()-14)/2),0)),"",OFFSET('9. METAS'!$V$20,INT((ROW()-14)/2),0)))</f>
        <v/>
      </c>
      <c r="L390" s="631" t="str">
        <f ca="1">IF(MOD(ROW()-13,2)=0,IF(ISBLANK(OFFSET(#REF!,INT((ROW()-13)/2),0)),"",OFFSET(#REF!,INT((ROW()-13)/2),0)),IF(ISBLANK(OFFSET('9. METAS'!$W$20,INT((ROW()-14)/2),0)),"",OFFSET('9. METAS'!$W$20,INT((ROW()-14)/2),0)))</f>
        <v/>
      </c>
      <c r="M390" s="632" t="str">
        <f ca="1">IF(MOD(ROW()-13,2)=0,IF(ISBLANK(OFFSET(#REF!,INT((ROW()-13)/2),0)),"",OFFSET(#REF!,INT((ROW()-13)/2),0)),IF(ISBLANK(OFFSET('9. METAS'!$X$20,INT((ROW()-14)/2),0)),"",OFFSET('9. METAS'!$X$20,INT((ROW()-14)/2),0)))</f>
        <v/>
      </c>
      <c r="N390" s="685"/>
      <c r="O390" s="689"/>
      <c r="P390" s="691"/>
      <c r="Q390" s="83"/>
      <c r="R390" s="83"/>
      <c r="S390" s="83"/>
      <c r="T390" s="83"/>
      <c r="U390" s="83"/>
      <c r="V390" s="83"/>
      <c r="W390" s="83"/>
      <c r="X390" s="83"/>
      <c r="Y390" s="83"/>
      <c r="Z390" s="83"/>
    </row>
    <row r="391" spans="1:26" ht="15.75" customHeight="1">
      <c r="A391" s="83"/>
      <c r="B391" s="83"/>
      <c r="C391" s="641" t="str">
        <f ca="1">IF(ISBLANK(OFFSET('5. Pp (3 años)'!$C$46,INT((ROW()-13)/2),0)),"",OFFSET('5. Pp (3 años)'!$C$46,INT((ROW()-13)/2),0))</f>
        <v/>
      </c>
      <c r="D391" s="643" t="str">
        <f ca="1">IF(ISBLANK(OFFSET('5. Pp (3 años)'!$D$46,INT((ROW()-13)/2),0)),"",OFFSET('5. Pp (3 años)'!$D$46,INT((ROW()-13)/2),0))</f>
        <v/>
      </c>
      <c r="E391" s="643" t="str">
        <f ca="1">IF(ISBLANK(OFFSET('5. Pp (3 años)'!$E$46,INT((ROW()-13)/2),0)),"",OFFSET('5. Pp (3 años)'!$E$46,INT((ROW()-13)/2),0))</f>
        <v/>
      </c>
      <c r="F391" s="645" t="str">
        <f ca="1">IF(ISBLANK(OFFSET('5. Pp (3 años)'!$K$46,INT((ROW()-13)/2),0)),"",OFFSET('5. Pp (3 años)'!$K$46,INT((ROW()-13)/2),0))</f>
        <v/>
      </c>
      <c r="G391" s="646" t="str">
        <f ca="1">IF(ISBLANK(OFFSET('5. Pp (3 años)'!$H$46,INT((ROW()-13)/2),0)),"",OFFSET('5. Pp (3 años)'!$H$46,INT((ROW()-13)/2),0))</f>
        <v/>
      </c>
      <c r="H391" s="853" t="str">
        <f ca="1">IF(ISBLANK(OFFSET('9. METAS'!$L$20,INT((ROW()-13)/2),0)),"",OFFSET('9. METAS'!$L$20,INT((ROW()-13)/2),0))</f>
        <v/>
      </c>
      <c r="I391" s="852"/>
      <c r="J391" s="630" t="e">
        <f ca="1">IF(MOD(ROW()-13,2)=0,IF(ISBLANK(OFFSET(#REF!,INT((ROW()-13)/2),0)),"",OFFSET(#REF!,INT((ROW()-13)/2),0)),IF(ISBLANK(OFFSET('9. METAS'!$U$20,INT((ROW()-14)/2),0)),"",OFFSET('9. METAS'!$U$20,INT((ROW()-14)/2),0)))</f>
        <v>#REF!</v>
      </c>
      <c r="K391" s="631" t="e">
        <f ca="1">IF(MOD(ROW()-13,2)=0,IF(ISBLANK(OFFSET(#REF!,INT((ROW()-13)/2),0)),"",OFFSET(#REF!,INT((ROW()-13)/2),0)),IF(ISBLANK(OFFSET('9. METAS'!$V$20,INT((ROW()-14)/2),0)),"",OFFSET('9. METAS'!$V$20,INT((ROW()-14)/2),0)))</f>
        <v>#REF!</v>
      </c>
      <c r="L391" s="631" t="e">
        <f ca="1">IF(MOD(ROW()-13,2)=0,IF(ISBLANK(OFFSET(#REF!,INT((ROW()-13)/2),0)),"",OFFSET(#REF!,INT((ROW()-13)/2),0)),IF(ISBLANK(OFFSET('9. METAS'!$W$20,INT((ROW()-14)/2),0)),"",OFFSET('9. METAS'!$W$20,INT((ROW()-14)/2),0)))</f>
        <v>#REF!</v>
      </c>
      <c r="M391" s="632" t="e">
        <f ca="1">IF(MOD(ROW()-13,2)=0,IF(ISBLANK(OFFSET(#REF!,INT((ROW()-13)/2),0)),"",OFFSET(#REF!,INT((ROW()-13)/2),0)),IF(ISBLANK(OFFSET('9. METAS'!$X$20,INT((ROW()-14)/2),0)),"",OFFSET('9. METAS'!$X$20,INT((ROW()-14)/2),0)))</f>
        <v>#REF!</v>
      </c>
      <c r="N391" s="684" t="str">
        <f ca="1">IFERROR(J391/J392,"ND")</f>
        <v>ND</v>
      </c>
      <c r="O391" s="688" t="str">
        <f ca="1">IFERROR(((J391)/H391),"ND")</f>
        <v>ND</v>
      </c>
      <c r="P391" s="847"/>
      <c r="Q391" s="83"/>
      <c r="R391" s="83"/>
      <c r="S391" s="83"/>
      <c r="T391" s="83"/>
      <c r="U391" s="83"/>
      <c r="V391" s="83"/>
      <c r="W391" s="83"/>
      <c r="X391" s="83"/>
      <c r="Y391" s="83"/>
      <c r="Z391" s="83"/>
    </row>
    <row r="392" spans="1:26" ht="15.75" customHeight="1">
      <c r="A392" s="83"/>
      <c r="B392" s="83"/>
      <c r="C392" s="642"/>
      <c r="D392" s="644"/>
      <c r="E392" s="644"/>
      <c r="F392" s="644"/>
      <c r="G392" s="647"/>
      <c r="H392" s="649"/>
      <c r="I392" s="651"/>
      <c r="J392" s="630" t="str">
        <f ca="1">IF(MOD(ROW()-13,2)=0,IF(ISBLANK(OFFSET(#REF!,INT((ROW()-13)/2),0)),"",OFFSET(#REF!,INT((ROW()-13)/2),0)),IF(ISBLANK(OFFSET('9. METAS'!$U$20,INT((ROW()-14)/2),0)),"",OFFSET('9. METAS'!$U$20,INT((ROW()-14)/2),0)))</f>
        <v/>
      </c>
      <c r="K392" s="631" t="str">
        <f ca="1">IF(MOD(ROW()-13,2)=0,IF(ISBLANK(OFFSET(#REF!,INT((ROW()-13)/2),0)),"",OFFSET(#REF!,INT((ROW()-13)/2),0)),IF(ISBLANK(OFFSET('9. METAS'!$V$20,INT((ROW()-14)/2),0)),"",OFFSET('9. METAS'!$V$20,INT((ROW()-14)/2),0)))</f>
        <v/>
      </c>
      <c r="L392" s="631" t="str">
        <f ca="1">IF(MOD(ROW()-13,2)=0,IF(ISBLANK(OFFSET(#REF!,INT((ROW()-13)/2),0)),"",OFFSET(#REF!,INT((ROW()-13)/2),0)),IF(ISBLANK(OFFSET('9. METAS'!$W$20,INT((ROW()-14)/2),0)),"",OFFSET('9. METAS'!$W$20,INT((ROW()-14)/2),0)))</f>
        <v/>
      </c>
      <c r="M392" s="632" t="str">
        <f ca="1">IF(MOD(ROW()-13,2)=0,IF(ISBLANK(OFFSET(#REF!,INT((ROW()-13)/2),0)),"",OFFSET(#REF!,INT((ROW()-13)/2),0)),IF(ISBLANK(OFFSET('9. METAS'!$X$20,INT((ROW()-14)/2),0)),"",OFFSET('9. METAS'!$X$20,INT((ROW()-14)/2),0)))</f>
        <v/>
      </c>
      <c r="N392" s="685"/>
      <c r="O392" s="689"/>
      <c r="P392" s="691"/>
      <c r="Q392" s="83"/>
      <c r="R392" s="83"/>
      <c r="S392" s="83"/>
      <c r="T392" s="83"/>
      <c r="U392" s="83"/>
      <c r="V392" s="83"/>
      <c r="W392" s="83"/>
      <c r="X392" s="83"/>
      <c r="Y392" s="83"/>
      <c r="Z392" s="83"/>
    </row>
    <row r="393" spans="1:26" ht="15.75" customHeight="1">
      <c r="A393" s="83"/>
      <c r="B393" s="83"/>
      <c r="C393" s="641" t="str">
        <f ca="1">IF(ISBLANK(OFFSET('5. Pp (3 años)'!$C$46,INT((ROW()-13)/2),0)),"",OFFSET('5. Pp (3 años)'!$C$46,INT((ROW()-13)/2),0))</f>
        <v/>
      </c>
      <c r="D393" s="643" t="str">
        <f ca="1">IF(ISBLANK(OFFSET('5. Pp (3 años)'!$D$46,INT((ROW()-13)/2),0)),"",OFFSET('5. Pp (3 años)'!$D$46,INT((ROW()-13)/2),0))</f>
        <v/>
      </c>
      <c r="E393" s="643" t="str">
        <f ca="1">IF(ISBLANK(OFFSET('5. Pp (3 años)'!$E$46,INT((ROW()-13)/2),0)),"",OFFSET('5. Pp (3 años)'!$E$46,INT((ROW()-13)/2),0))</f>
        <v/>
      </c>
      <c r="F393" s="645" t="str">
        <f ca="1">IF(ISBLANK(OFFSET('5. Pp (3 años)'!$K$46,INT((ROW()-13)/2),0)),"",OFFSET('5. Pp (3 años)'!$K$46,INT((ROW()-13)/2),0))</f>
        <v/>
      </c>
      <c r="G393" s="646" t="str">
        <f ca="1">IF(ISBLANK(OFFSET('5. Pp (3 años)'!$H$46,INT((ROW()-13)/2),0)),"",OFFSET('5. Pp (3 años)'!$H$46,INT((ROW()-13)/2),0))</f>
        <v/>
      </c>
      <c r="H393" s="853" t="str">
        <f ca="1">IF(ISBLANK(OFFSET('9. METAS'!$L$20,INT((ROW()-13)/2),0)),"",OFFSET('9. METAS'!$L$20,INT((ROW()-13)/2),0))</f>
        <v/>
      </c>
      <c r="I393" s="852"/>
      <c r="J393" s="630" t="e">
        <f ca="1">IF(MOD(ROW()-13,2)=0,IF(ISBLANK(OFFSET(#REF!,INT((ROW()-13)/2),0)),"",OFFSET(#REF!,INT((ROW()-13)/2),0)),IF(ISBLANK(OFFSET('9. METAS'!$U$20,INT((ROW()-14)/2),0)),"",OFFSET('9. METAS'!$U$20,INT((ROW()-14)/2),0)))</f>
        <v>#REF!</v>
      </c>
      <c r="K393" s="631" t="e">
        <f ca="1">IF(MOD(ROW()-13,2)=0,IF(ISBLANK(OFFSET(#REF!,INT((ROW()-13)/2),0)),"",OFFSET(#REF!,INT((ROW()-13)/2),0)),IF(ISBLANK(OFFSET('9. METAS'!$V$20,INT((ROW()-14)/2),0)),"",OFFSET('9. METAS'!$V$20,INT((ROW()-14)/2),0)))</f>
        <v>#REF!</v>
      </c>
      <c r="L393" s="631" t="e">
        <f ca="1">IF(MOD(ROW()-13,2)=0,IF(ISBLANK(OFFSET(#REF!,INT((ROW()-13)/2),0)),"",OFFSET(#REF!,INT((ROW()-13)/2),0)),IF(ISBLANK(OFFSET('9. METAS'!$W$20,INT((ROW()-14)/2),0)),"",OFFSET('9. METAS'!$W$20,INT((ROW()-14)/2),0)))</f>
        <v>#REF!</v>
      </c>
      <c r="M393" s="632" t="e">
        <f ca="1">IF(MOD(ROW()-13,2)=0,IF(ISBLANK(OFFSET(#REF!,INT((ROW()-13)/2),0)),"",OFFSET(#REF!,INT((ROW()-13)/2),0)),IF(ISBLANK(OFFSET('9. METAS'!$X$20,INT((ROW()-14)/2),0)),"",OFFSET('9. METAS'!$X$20,INT((ROW()-14)/2),0)))</f>
        <v>#REF!</v>
      </c>
      <c r="N393" s="684" t="str">
        <f ca="1">IFERROR(J393/J394,"ND")</f>
        <v>ND</v>
      </c>
      <c r="O393" s="688" t="str">
        <f ca="1">IFERROR(((J393)/H393),"ND")</f>
        <v>ND</v>
      </c>
      <c r="P393" s="847"/>
      <c r="Q393" s="83"/>
      <c r="R393" s="83"/>
      <c r="S393" s="83"/>
      <c r="T393" s="83"/>
      <c r="U393" s="83"/>
      <c r="V393" s="83"/>
      <c r="W393" s="83"/>
      <c r="X393" s="83"/>
      <c r="Y393" s="83"/>
      <c r="Z393" s="83"/>
    </row>
    <row r="394" spans="1:26" ht="15.75" customHeight="1">
      <c r="A394" s="83"/>
      <c r="B394" s="83"/>
      <c r="C394" s="642"/>
      <c r="D394" s="644"/>
      <c r="E394" s="644"/>
      <c r="F394" s="644"/>
      <c r="G394" s="647"/>
      <c r="H394" s="649"/>
      <c r="I394" s="651"/>
      <c r="J394" s="630" t="str">
        <f ca="1">IF(MOD(ROW()-13,2)=0,IF(ISBLANK(OFFSET(#REF!,INT((ROW()-13)/2),0)),"",OFFSET(#REF!,INT((ROW()-13)/2),0)),IF(ISBLANK(OFFSET('9. METAS'!$U$20,INT((ROW()-14)/2),0)),"",OFFSET('9. METAS'!$U$20,INT((ROW()-14)/2),0)))</f>
        <v/>
      </c>
      <c r="K394" s="631" t="str">
        <f ca="1">IF(MOD(ROW()-13,2)=0,IF(ISBLANK(OFFSET(#REF!,INT((ROW()-13)/2),0)),"",OFFSET(#REF!,INT((ROW()-13)/2),0)),IF(ISBLANK(OFFSET('9. METAS'!$V$20,INT((ROW()-14)/2),0)),"",OFFSET('9. METAS'!$V$20,INT((ROW()-14)/2),0)))</f>
        <v/>
      </c>
      <c r="L394" s="631" t="str">
        <f ca="1">IF(MOD(ROW()-13,2)=0,IF(ISBLANK(OFFSET(#REF!,INT((ROW()-13)/2),0)),"",OFFSET(#REF!,INT((ROW()-13)/2),0)),IF(ISBLANK(OFFSET('9. METAS'!$W$20,INT((ROW()-14)/2),0)),"",OFFSET('9. METAS'!$W$20,INT((ROW()-14)/2),0)))</f>
        <v/>
      </c>
      <c r="M394" s="632" t="str">
        <f ca="1">IF(MOD(ROW()-13,2)=0,IF(ISBLANK(OFFSET(#REF!,INT((ROW()-13)/2),0)),"",OFFSET(#REF!,INT((ROW()-13)/2),0)),IF(ISBLANK(OFFSET('9. METAS'!$X$20,INT((ROW()-14)/2),0)),"",OFFSET('9. METAS'!$X$20,INT((ROW()-14)/2),0)))</f>
        <v/>
      </c>
      <c r="N394" s="685"/>
      <c r="O394" s="689"/>
      <c r="P394" s="691"/>
      <c r="Q394" s="83"/>
      <c r="R394" s="83"/>
      <c r="S394" s="83"/>
      <c r="T394" s="83"/>
      <c r="U394" s="83"/>
      <c r="V394" s="83"/>
      <c r="W394" s="83"/>
      <c r="X394" s="83"/>
      <c r="Y394" s="83"/>
      <c r="Z394" s="83"/>
    </row>
    <row r="395" spans="1:26" ht="15.75" customHeight="1">
      <c r="A395" s="83"/>
      <c r="B395" s="83"/>
      <c r="C395" s="641" t="str">
        <f ca="1">IF(ISBLANK(OFFSET('5. Pp (3 años)'!$C$46,INT((ROW()-13)/2),0)),"",OFFSET('5. Pp (3 años)'!$C$46,INT((ROW()-13)/2),0))</f>
        <v/>
      </c>
      <c r="D395" s="643" t="str">
        <f ca="1">IF(ISBLANK(OFFSET('5. Pp (3 años)'!$D$46,INT((ROW()-13)/2),0)),"",OFFSET('5. Pp (3 años)'!$D$46,INT((ROW()-13)/2),0))</f>
        <v/>
      </c>
      <c r="E395" s="643" t="str">
        <f ca="1">IF(ISBLANK(OFFSET('5. Pp (3 años)'!$E$46,INT((ROW()-13)/2),0)),"",OFFSET('5. Pp (3 años)'!$E$46,INT((ROW()-13)/2),0))</f>
        <v/>
      </c>
      <c r="F395" s="645" t="str">
        <f ca="1">IF(ISBLANK(OFFSET('5. Pp (3 años)'!$K$46,INT((ROW()-13)/2),0)),"",OFFSET('5. Pp (3 años)'!$K$46,INT((ROW()-13)/2),0))</f>
        <v/>
      </c>
      <c r="G395" s="646" t="str">
        <f ca="1">IF(ISBLANK(OFFSET('5. Pp (3 años)'!$H$46,INT((ROW()-13)/2),0)),"",OFFSET('5. Pp (3 años)'!$H$46,INT((ROW()-13)/2),0))</f>
        <v/>
      </c>
      <c r="H395" s="853" t="str">
        <f ca="1">IF(ISBLANK(OFFSET('9. METAS'!$L$20,INT((ROW()-13)/2),0)),"",OFFSET('9. METAS'!$L$20,INT((ROW()-13)/2),0))</f>
        <v/>
      </c>
      <c r="I395" s="852"/>
      <c r="J395" s="630" t="e">
        <f ca="1">IF(MOD(ROW()-13,2)=0,IF(ISBLANK(OFFSET(#REF!,INT((ROW()-13)/2),0)),"",OFFSET(#REF!,INT((ROW()-13)/2),0)),IF(ISBLANK(OFFSET('9. METAS'!$U$20,INT((ROW()-14)/2),0)),"",OFFSET('9. METAS'!$U$20,INT((ROW()-14)/2),0)))</f>
        <v>#REF!</v>
      </c>
      <c r="K395" s="631" t="e">
        <f ca="1">IF(MOD(ROW()-13,2)=0,IF(ISBLANK(OFFSET(#REF!,INT((ROW()-13)/2),0)),"",OFFSET(#REF!,INT((ROW()-13)/2),0)),IF(ISBLANK(OFFSET('9. METAS'!$V$20,INT((ROW()-14)/2),0)),"",OFFSET('9. METAS'!$V$20,INT((ROW()-14)/2),0)))</f>
        <v>#REF!</v>
      </c>
      <c r="L395" s="631" t="e">
        <f ca="1">IF(MOD(ROW()-13,2)=0,IF(ISBLANK(OFFSET(#REF!,INT((ROW()-13)/2),0)),"",OFFSET(#REF!,INT((ROW()-13)/2),0)),IF(ISBLANK(OFFSET('9. METAS'!$W$20,INT((ROW()-14)/2),0)),"",OFFSET('9. METAS'!$W$20,INT((ROW()-14)/2),0)))</f>
        <v>#REF!</v>
      </c>
      <c r="M395" s="632" t="e">
        <f ca="1">IF(MOD(ROW()-13,2)=0,IF(ISBLANK(OFFSET(#REF!,INT((ROW()-13)/2),0)),"",OFFSET(#REF!,INT((ROW()-13)/2),0)),IF(ISBLANK(OFFSET('9. METAS'!$X$20,INT((ROW()-14)/2),0)),"",OFFSET('9. METAS'!$X$20,INT((ROW()-14)/2),0)))</f>
        <v>#REF!</v>
      </c>
      <c r="N395" s="684" t="str">
        <f ca="1">IFERROR(J395/J396,"ND")</f>
        <v>ND</v>
      </c>
      <c r="O395" s="688" t="str">
        <f ca="1">IFERROR(((J395)/H395),"ND")</f>
        <v>ND</v>
      </c>
      <c r="P395" s="847"/>
      <c r="Q395" s="83"/>
      <c r="R395" s="83"/>
      <c r="S395" s="83"/>
      <c r="T395" s="83"/>
      <c r="U395" s="83"/>
      <c r="V395" s="83"/>
      <c r="W395" s="83"/>
      <c r="X395" s="83"/>
      <c r="Y395" s="83"/>
      <c r="Z395" s="83"/>
    </row>
    <row r="396" spans="1:26" ht="15.75" customHeight="1">
      <c r="A396" s="83"/>
      <c r="B396" s="83"/>
      <c r="C396" s="642"/>
      <c r="D396" s="644"/>
      <c r="E396" s="644"/>
      <c r="F396" s="644"/>
      <c r="G396" s="647"/>
      <c r="H396" s="649"/>
      <c r="I396" s="651"/>
      <c r="J396" s="630" t="str">
        <f ca="1">IF(MOD(ROW()-13,2)=0,IF(ISBLANK(OFFSET(#REF!,INT((ROW()-13)/2),0)),"",OFFSET(#REF!,INT((ROW()-13)/2),0)),IF(ISBLANK(OFFSET('9. METAS'!$U$20,INT((ROW()-14)/2),0)),"",OFFSET('9. METAS'!$U$20,INT((ROW()-14)/2),0)))</f>
        <v/>
      </c>
      <c r="K396" s="631" t="str">
        <f ca="1">IF(MOD(ROW()-13,2)=0,IF(ISBLANK(OFFSET(#REF!,INT((ROW()-13)/2),0)),"",OFFSET(#REF!,INT((ROW()-13)/2),0)),IF(ISBLANK(OFFSET('9. METAS'!$V$20,INT((ROW()-14)/2),0)),"",OFFSET('9. METAS'!$V$20,INT((ROW()-14)/2),0)))</f>
        <v/>
      </c>
      <c r="L396" s="631" t="str">
        <f ca="1">IF(MOD(ROW()-13,2)=0,IF(ISBLANK(OFFSET(#REF!,INT((ROW()-13)/2),0)),"",OFFSET(#REF!,INT((ROW()-13)/2),0)),IF(ISBLANK(OFFSET('9. METAS'!$W$20,INT((ROW()-14)/2),0)),"",OFFSET('9. METAS'!$W$20,INT((ROW()-14)/2),0)))</f>
        <v/>
      </c>
      <c r="M396" s="632" t="str">
        <f ca="1">IF(MOD(ROW()-13,2)=0,IF(ISBLANK(OFFSET(#REF!,INT((ROW()-13)/2),0)),"",OFFSET(#REF!,INT((ROW()-13)/2),0)),IF(ISBLANK(OFFSET('9. METAS'!$X$20,INT((ROW()-14)/2),0)),"",OFFSET('9. METAS'!$X$20,INT((ROW()-14)/2),0)))</f>
        <v/>
      </c>
      <c r="N396" s="685"/>
      <c r="O396" s="689"/>
      <c r="P396" s="691"/>
      <c r="Q396" s="83"/>
      <c r="R396" s="83"/>
      <c r="S396" s="83"/>
      <c r="T396" s="83"/>
      <c r="U396" s="83"/>
      <c r="V396" s="83"/>
      <c r="W396" s="83"/>
      <c r="X396" s="83"/>
      <c r="Y396" s="83"/>
      <c r="Z396" s="83"/>
    </row>
    <row r="397" spans="1:26" ht="15.75" customHeight="1">
      <c r="A397" s="83"/>
      <c r="B397" s="83"/>
      <c r="C397" s="641" t="str">
        <f ca="1">IF(ISBLANK(OFFSET('5. Pp (3 años)'!$C$46,INT((ROW()-13)/2),0)),"",OFFSET('5. Pp (3 años)'!$C$46,INT((ROW()-13)/2),0))</f>
        <v/>
      </c>
      <c r="D397" s="643" t="str">
        <f ca="1">IF(ISBLANK(OFFSET('5. Pp (3 años)'!$D$46,INT((ROW()-13)/2),0)),"",OFFSET('5. Pp (3 años)'!$D$46,INT((ROW()-13)/2),0))</f>
        <v/>
      </c>
      <c r="E397" s="643" t="str">
        <f ca="1">IF(ISBLANK(OFFSET('5. Pp (3 años)'!$E$46,INT((ROW()-13)/2),0)),"",OFFSET('5. Pp (3 años)'!$E$46,INT((ROW()-13)/2),0))</f>
        <v/>
      </c>
      <c r="F397" s="645" t="str">
        <f ca="1">IF(ISBLANK(OFFSET('5. Pp (3 años)'!$K$46,INT((ROW()-13)/2),0)),"",OFFSET('5. Pp (3 años)'!$K$46,INT((ROW()-13)/2),0))</f>
        <v/>
      </c>
      <c r="G397" s="646" t="str">
        <f ca="1">IF(ISBLANK(OFFSET('5. Pp (3 años)'!$H$46,INT((ROW()-13)/2),0)),"",OFFSET('5. Pp (3 años)'!$H$46,INT((ROW()-13)/2),0))</f>
        <v/>
      </c>
      <c r="H397" s="853" t="str">
        <f ca="1">IF(ISBLANK(OFFSET('9. METAS'!$L$20,INT((ROW()-13)/2),0)),"",OFFSET('9. METAS'!$L$20,INT((ROW()-13)/2),0))</f>
        <v/>
      </c>
      <c r="I397" s="852"/>
      <c r="J397" s="630" t="e">
        <f ca="1">IF(MOD(ROW()-13,2)=0,IF(ISBLANK(OFFSET(#REF!,INT((ROW()-13)/2),0)),"",OFFSET(#REF!,INT((ROW()-13)/2),0)),IF(ISBLANK(OFFSET('9. METAS'!$U$20,INT((ROW()-14)/2),0)),"",OFFSET('9. METAS'!$U$20,INT((ROW()-14)/2),0)))</f>
        <v>#REF!</v>
      </c>
      <c r="K397" s="631" t="e">
        <f ca="1">IF(MOD(ROW()-13,2)=0,IF(ISBLANK(OFFSET(#REF!,INT((ROW()-13)/2),0)),"",OFFSET(#REF!,INT((ROW()-13)/2),0)),IF(ISBLANK(OFFSET('9. METAS'!$V$20,INT((ROW()-14)/2),0)),"",OFFSET('9. METAS'!$V$20,INT((ROW()-14)/2),0)))</f>
        <v>#REF!</v>
      </c>
      <c r="L397" s="631" t="e">
        <f ca="1">IF(MOD(ROW()-13,2)=0,IF(ISBLANK(OFFSET(#REF!,INT((ROW()-13)/2),0)),"",OFFSET(#REF!,INT((ROW()-13)/2),0)),IF(ISBLANK(OFFSET('9. METAS'!$W$20,INT((ROW()-14)/2),0)),"",OFFSET('9. METAS'!$W$20,INT((ROW()-14)/2),0)))</f>
        <v>#REF!</v>
      </c>
      <c r="M397" s="632" t="e">
        <f ca="1">IF(MOD(ROW()-13,2)=0,IF(ISBLANK(OFFSET(#REF!,INT((ROW()-13)/2),0)),"",OFFSET(#REF!,INT((ROW()-13)/2),0)),IF(ISBLANK(OFFSET('9. METAS'!$X$20,INT((ROW()-14)/2),0)),"",OFFSET('9. METAS'!$X$20,INT((ROW()-14)/2),0)))</f>
        <v>#REF!</v>
      </c>
      <c r="N397" s="684" t="str">
        <f ca="1">IFERROR(J397/J398,"ND")</f>
        <v>ND</v>
      </c>
      <c r="O397" s="688" t="str">
        <f ca="1">IFERROR(((J397)/H397),"ND")</f>
        <v>ND</v>
      </c>
      <c r="P397" s="847"/>
      <c r="Q397" s="83"/>
      <c r="R397" s="83"/>
      <c r="S397" s="83"/>
      <c r="T397" s="83"/>
      <c r="U397" s="83"/>
      <c r="V397" s="83"/>
      <c r="W397" s="83"/>
      <c r="X397" s="83"/>
      <c r="Y397" s="83"/>
      <c r="Z397" s="83"/>
    </row>
    <row r="398" spans="1:26" ht="15.75" customHeight="1">
      <c r="A398" s="83"/>
      <c r="B398" s="83"/>
      <c r="C398" s="642"/>
      <c r="D398" s="644"/>
      <c r="E398" s="644"/>
      <c r="F398" s="644"/>
      <c r="G398" s="647"/>
      <c r="H398" s="649"/>
      <c r="I398" s="651"/>
      <c r="J398" s="630" t="str">
        <f ca="1">IF(MOD(ROW()-13,2)=0,IF(ISBLANK(OFFSET(#REF!,INT((ROW()-13)/2),0)),"",OFFSET(#REF!,INT((ROW()-13)/2),0)),IF(ISBLANK(OFFSET('9. METAS'!$U$20,INT((ROW()-14)/2),0)),"",OFFSET('9. METAS'!$U$20,INT((ROW()-14)/2),0)))</f>
        <v/>
      </c>
      <c r="K398" s="631" t="str">
        <f ca="1">IF(MOD(ROW()-13,2)=0,IF(ISBLANK(OFFSET(#REF!,INT((ROW()-13)/2),0)),"",OFFSET(#REF!,INT((ROW()-13)/2),0)),IF(ISBLANK(OFFSET('9. METAS'!$V$20,INT((ROW()-14)/2),0)),"",OFFSET('9. METAS'!$V$20,INT((ROW()-14)/2),0)))</f>
        <v/>
      </c>
      <c r="L398" s="631" t="str">
        <f ca="1">IF(MOD(ROW()-13,2)=0,IF(ISBLANK(OFFSET(#REF!,INT((ROW()-13)/2),0)),"",OFFSET(#REF!,INT((ROW()-13)/2),0)),IF(ISBLANK(OFFSET('9. METAS'!$W$20,INT((ROW()-14)/2),0)),"",OFFSET('9. METAS'!$W$20,INT((ROW()-14)/2),0)))</f>
        <v/>
      </c>
      <c r="M398" s="632" t="str">
        <f ca="1">IF(MOD(ROW()-13,2)=0,IF(ISBLANK(OFFSET(#REF!,INT((ROW()-13)/2),0)),"",OFFSET(#REF!,INT((ROW()-13)/2),0)),IF(ISBLANK(OFFSET('9. METAS'!$X$20,INT((ROW()-14)/2),0)),"",OFFSET('9. METAS'!$X$20,INT((ROW()-14)/2),0)))</f>
        <v/>
      </c>
      <c r="N398" s="685"/>
      <c r="O398" s="689"/>
      <c r="P398" s="691"/>
      <c r="Q398" s="83"/>
      <c r="R398" s="83"/>
      <c r="S398" s="83"/>
      <c r="T398" s="83"/>
      <c r="U398" s="83"/>
      <c r="V398" s="83"/>
      <c r="W398" s="83"/>
      <c r="X398" s="83"/>
      <c r="Y398" s="83"/>
      <c r="Z398" s="83"/>
    </row>
    <row r="399" spans="1:26" ht="15.75" customHeight="1">
      <c r="A399" s="83"/>
      <c r="B399" s="83"/>
      <c r="C399" s="641" t="str">
        <f ca="1">IF(ISBLANK(OFFSET('5. Pp (3 años)'!$C$46,INT((ROW()-13)/2),0)),"",OFFSET('5. Pp (3 años)'!$C$46,INT((ROW()-13)/2),0))</f>
        <v/>
      </c>
      <c r="D399" s="643" t="str">
        <f ca="1">IF(ISBLANK(OFFSET('5. Pp (3 años)'!$D$46,INT((ROW()-13)/2),0)),"",OFFSET('5. Pp (3 años)'!$D$46,INT((ROW()-13)/2),0))</f>
        <v/>
      </c>
      <c r="E399" s="643" t="str">
        <f ca="1">IF(ISBLANK(OFFSET('5. Pp (3 años)'!$E$46,INT((ROW()-13)/2),0)),"",OFFSET('5. Pp (3 años)'!$E$46,INT((ROW()-13)/2),0))</f>
        <v/>
      </c>
      <c r="F399" s="645" t="str">
        <f ca="1">IF(ISBLANK(OFFSET('5. Pp (3 años)'!$K$46,INT((ROW()-13)/2),0)),"",OFFSET('5. Pp (3 años)'!$K$46,INT((ROW()-13)/2),0))</f>
        <v/>
      </c>
      <c r="G399" s="646" t="str">
        <f ca="1">IF(ISBLANK(OFFSET('5. Pp (3 años)'!$H$46,INT((ROW()-13)/2),0)),"",OFFSET('5. Pp (3 años)'!$H$46,INT((ROW()-13)/2),0))</f>
        <v/>
      </c>
      <c r="H399" s="853" t="str">
        <f ca="1">IF(ISBLANK(OFFSET('9. METAS'!$L$20,INT((ROW()-13)/2),0)),"",OFFSET('9. METAS'!$L$20,INT((ROW()-13)/2),0))</f>
        <v/>
      </c>
      <c r="I399" s="852"/>
      <c r="J399" s="630" t="e">
        <f ca="1">IF(MOD(ROW()-13,2)=0,IF(ISBLANK(OFFSET(#REF!,INT((ROW()-13)/2),0)),"",OFFSET(#REF!,INT((ROW()-13)/2),0)),IF(ISBLANK(OFFSET('9. METAS'!$U$20,INT((ROW()-14)/2),0)),"",OFFSET('9. METAS'!$U$20,INT((ROW()-14)/2),0)))</f>
        <v>#REF!</v>
      </c>
      <c r="K399" s="631" t="e">
        <f ca="1">IF(MOD(ROW()-13,2)=0,IF(ISBLANK(OFFSET(#REF!,INT((ROW()-13)/2),0)),"",OFFSET(#REF!,INT((ROW()-13)/2),0)),IF(ISBLANK(OFFSET('9. METAS'!$V$20,INT((ROW()-14)/2),0)),"",OFFSET('9. METAS'!$V$20,INT((ROW()-14)/2),0)))</f>
        <v>#REF!</v>
      </c>
      <c r="L399" s="631" t="e">
        <f ca="1">IF(MOD(ROW()-13,2)=0,IF(ISBLANK(OFFSET(#REF!,INT((ROW()-13)/2),0)),"",OFFSET(#REF!,INT((ROW()-13)/2),0)),IF(ISBLANK(OFFSET('9. METAS'!$W$20,INT((ROW()-14)/2),0)),"",OFFSET('9. METAS'!$W$20,INT((ROW()-14)/2),0)))</f>
        <v>#REF!</v>
      </c>
      <c r="M399" s="632" t="e">
        <f ca="1">IF(MOD(ROW()-13,2)=0,IF(ISBLANK(OFFSET(#REF!,INT((ROW()-13)/2),0)),"",OFFSET(#REF!,INT((ROW()-13)/2),0)),IF(ISBLANK(OFFSET('9. METAS'!$X$20,INT((ROW()-14)/2),0)),"",OFFSET('9. METAS'!$X$20,INT((ROW()-14)/2),0)))</f>
        <v>#REF!</v>
      </c>
      <c r="N399" s="684" t="str">
        <f ca="1">IFERROR(J399/J400,"ND")</f>
        <v>ND</v>
      </c>
      <c r="O399" s="688" t="str">
        <f ca="1">IFERROR(((J399)/H399),"ND")</f>
        <v>ND</v>
      </c>
      <c r="P399" s="847"/>
      <c r="Q399" s="83"/>
      <c r="R399" s="83"/>
      <c r="S399" s="83"/>
      <c r="T399" s="83"/>
      <c r="U399" s="83"/>
      <c r="V399" s="83"/>
      <c r="W399" s="83"/>
      <c r="X399" s="83"/>
      <c r="Y399" s="83"/>
      <c r="Z399" s="83"/>
    </row>
    <row r="400" spans="1:26" ht="15.75" customHeight="1">
      <c r="A400" s="83"/>
      <c r="B400" s="83"/>
      <c r="C400" s="642"/>
      <c r="D400" s="644"/>
      <c r="E400" s="644"/>
      <c r="F400" s="644"/>
      <c r="G400" s="647"/>
      <c r="H400" s="649"/>
      <c r="I400" s="651"/>
      <c r="J400" s="630" t="str">
        <f ca="1">IF(MOD(ROW()-13,2)=0,IF(ISBLANK(OFFSET(#REF!,INT((ROW()-13)/2),0)),"",OFFSET(#REF!,INT((ROW()-13)/2),0)),IF(ISBLANK(OFFSET('9. METAS'!$U$20,INT((ROW()-14)/2),0)),"",OFFSET('9. METAS'!$U$20,INT((ROW()-14)/2),0)))</f>
        <v/>
      </c>
      <c r="K400" s="631" t="str">
        <f ca="1">IF(MOD(ROW()-13,2)=0,IF(ISBLANK(OFFSET(#REF!,INT((ROW()-13)/2),0)),"",OFFSET(#REF!,INT((ROW()-13)/2),0)),IF(ISBLANK(OFFSET('9. METAS'!$V$20,INT((ROW()-14)/2),0)),"",OFFSET('9. METAS'!$V$20,INT((ROW()-14)/2),0)))</f>
        <v/>
      </c>
      <c r="L400" s="631" t="str">
        <f ca="1">IF(MOD(ROW()-13,2)=0,IF(ISBLANK(OFFSET(#REF!,INT((ROW()-13)/2),0)),"",OFFSET(#REF!,INT((ROW()-13)/2),0)),IF(ISBLANK(OFFSET('9. METAS'!$W$20,INT((ROW()-14)/2),0)),"",OFFSET('9. METAS'!$W$20,INT((ROW()-14)/2),0)))</f>
        <v/>
      </c>
      <c r="M400" s="632" t="str">
        <f ca="1">IF(MOD(ROW()-13,2)=0,IF(ISBLANK(OFFSET(#REF!,INT((ROW()-13)/2),0)),"",OFFSET(#REF!,INT((ROW()-13)/2),0)),IF(ISBLANK(OFFSET('9. METAS'!$X$20,INT((ROW()-14)/2),0)),"",OFFSET('9. METAS'!$X$20,INT((ROW()-14)/2),0)))</f>
        <v/>
      </c>
      <c r="N400" s="685"/>
      <c r="O400" s="689"/>
      <c r="P400" s="691"/>
      <c r="Q400" s="83"/>
      <c r="R400" s="83"/>
      <c r="S400" s="83"/>
      <c r="T400" s="83"/>
      <c r="U400" s="83"/>
      <c r="V400" s="83"/>
      <c r="W400" s="83"/>
      <c r="X400" s="83"/>
      <c r="Y400" s="83"/>
      <c r="Z400" s="83"/>
    </row>
    <row r="401" spans="1:26" ht="15.75" customHeight="1">
      <c r="A401" s="83"/>
      <c r="B401" s="83"/>
      <c r="C401" s="641" t="str">
        <f ca="1">IF(ISBLANK(OFFSET('5. Pp (3 años)'!$C$46,INT((ROW()-13)/2),0)),"",OFFSET('5. Pp (3 años)'!$C$46,INT((ROW()-13)/2),0))</f>
        <v/>
      </c>
      <c r="D401" s="643" t="str">
        <f ca="1">IF(ISBLANK(OFFSET('5. Pp (3 años)'!$D$46,INT((ROW()-13)/2),0)),"",OFFSET('5. Pp (3 años)'!$D$46,INT((ROW()-13)/2),0))</f>
        <v/>
      </c>
      <c r="E401" s="643" t="str">
        <f ca="1">IF(ISBLANK(OFFSET('5. Pp (3 años)'!$E$46,INT((ROW()-13)/2),0)),"",OFFSET('5. Pp (3 años)'!$E$46,INT((ROW()-13)/2),0))</f>
        <v/>
      </c>
      <c r="F401" s="645" t="str">
        <f ca="1">IF(ISBLANK(OFFSET('5. Pp (3 años)'!$K$46,INT((ROW()-13)/2),0)),"",OFFSET('5. Pp (3 años)'!$K$46,INT((ROW()-13)/2),0))</f>
        <v/>
      </c>
      <c r="G401" s="646" t="str">
        <f ca="1">IF(ISBLANK(OFFSET('5. Pp (3 años)'!$H$46,INT((ROW()-13)/2),0)),"",OFFSET('5. Pp (3 años)'!$H$46,INT((ROW()-13)/2),0))</f>
        <v/>
      </c>
      <c r="H401" s="853" t="str">
        <f ca="1">IF(ISBLANK(OFFSET('9. METAS'!$L$20,INT((ROW()-13)/2),0)),"",OFFSET('9. METAS'!$L$20,INT((ROW()-13)/2),0))</f>
        <v/>
      </c>
      <c r="I401" s="852"/>
      <c r="J401" s="630" t="e">
        <f ca="1">IF(MOD(ROW()-13,2)=0,IF(ISBLANK(OFFSET(#REF!,INT((ROW()-13)/2),0)),"",OFFSET(#REF!,INT((ROW()-13)/2),0)),IF(ISBLANK(OFFSET('9. METAS'!$U$20,INT((ROW()-14)/2),0)),"",OFFSET('9. METAS'!$U$20,INT((ROW()-14)/2),0)))</f>
        <v>#REF!</v>
      </c>
      <c r="K401" s="631" t="e">
        <f ca="1">IF(MOD(ROW()-13,2)=0,IF(ISBLANK(OFFSET(#REF!,INT((ROW()-13)/2),0)),"",OFFSET(#REF!,INT((ROW()-13)/2),0)),IF(ISBLANK(OFFSET('9. METAS'!$V$20,INT((ROW()-14)/2),0)),"",OFFSET('9. METAS'!$V$20,INT((ROW()-14)/2),0)))</f>
        <v>#REF!</v>
      </c>
      <c r="L401" s="631" t="e">
        <f ca="1">IF(MOD(ROW()-13,2)=0,IF(ISBLANK(OFFSET(#REF!,INT((ROW()-13)/2),0)),"",OFFSET(#REF!,INT((ROW()-13)/2),0)),IF(ISBLANK(OFFSET('9. METAS'!$W$20,INT((ROW()-14)/2),0)),"",OFFSET('9. METAS'!$W$20,INT((ROW()-14)/2),0)))</f>
        <v>#REF!</v>
      </c>
      <c r="M401" s="632" t="e">
        <f ca="1">IF(MOD(ROW()-13,2)=0,IF(ISBLANK(OFFSET(#REF!,INT((ROW()-13)/2),0)),"",OFFSET(#REF!,INT((ROW()-13)/2),0)),IF(ISBLANK(OFFSET('9. METAS'!$X$20,INT((ROW()-14)/2),0)),"",OFFSET('9. METAS'!$X$20,INT((ROW()-14)/2),0)))</f>
        <v>#REF!</v>
      </c>
      <c r="N401" s="684" t="str">
        <f ca="1">IFERROR(J401/J402,"ND")</f>
        <v>ND</v>
      </c>
      <c r="O401" s="688" t="str">
        <f ca="1">IFERROR(((J401)/H401),"ND")</f>
        <v>ND</v>
      </c>
      <c r="P401" s="847"/>
      <c r="Q401" s="83"/>
      <c r="R401" s="83"/>
      <c r="S401" s="83"/>
      <c r="T401" s="83"/>
      <c r="U401" s="83"/>
      <c r="V401" s="83"/>
      <c r="W401" s="83"/>
      <c r="X401" s="83"/>
      <c r="Y401" s="83"/>
      <c r="Z401" s="83"/>
    </row>
    <row r="402" spans="1:26" ht="15.75" customHeight="1">
      <c r="A402" s="83"/>
      <c r="B402" s="83"/>
      <c r="C402" s="642"/>
      <c r="D402" s="644"/>
      <c r="E402" s="644"/>
      <c r="F402" s="644"/>
      <c r="G402" s="647"/>
      <c r="H402" s="649"/>
      <c r="I402" s="651"/>
      <c r="J402" s="630" t="str">
        <f ca="1">IF(MOD(ROW()-13,2)=0,IF(ISBLANK(OFFSET(#REF!,INT((ROW()-13)/2),0)),"",OFFSET(#REF!,INT((ROW()-13)/2),0)),IF(ISBLANK(OFFSET('9. METAS'!$U$20,INT((ROW()-14)/2),0)),"",OFFSET('9. METAS'!$U$20,INT((ROW()-14)/2),0)))</f>
        <v/>
      </c>
      <c r="K402" s="631" t="str">
        <f ca="1">IF(MOD(ROW()-13,2)=0,IF(ISBLANK(OFFSET(#REF!,INT((ROW()-13)/2),0)),"",OFFSET(#REF!,INT((ROW()-13)/2),0)),IF(ISBLANK(OFFSET('9. METAS'!$V$20,INT((ROW()-14)/2),0)),"",OFFSET('9. METAS'!$V$20,INT((ROW()-14)/2),0)))</f>
        <v/>
      </c>
      <c r="L402" s="631" t="str">
        <f ca="1">IF(MOD(ROW()-13,2)=0,IF(ISBLANK(OFFSET(#REF!,INT((ROW()-13)/2),0)),"",OFFSET(#REF!,INT((ROW()-13)/2),0)),IF(ISBLANK(OFFSET('9. METAS'!$W$20,INT((ROW()-14)/2),0)),"",OFFSET('9. METAS'!$W$20,INT((ROW()-14)/2),0)))</f>
        <v/>
      </c>
      <c r="M402" s="632" t="str">
        <f ca="1">IF(MOD(ROW()-13,2)=0,IF(ISBLANK(OFFSET(#REF!,INT((ROW()-13)/2),0)),"",OFFSET(#REF!,INT((ROW()-13)/2),0)),IF(ISBLANK(OFFSET('9. METAS'!$X$20,INT((ROW()-14)/2),0)),"",OFFSET('9. METAS'!$X$20,INT((ROW()-14)/2),0)))</f>
        <v/>
      </c>
      <c r="N402" s="685"/>
      <c r="O402" s="689"/>
      <c r="P402" s="691"/>
      <c r="Q402" s="83"/>
      <c r="R402" s="83"/>
      <c r="S402" s="83"/>
      <c r="T402" s="83"/>
      <c r="U402" s="83"/>
      <c r="V402" s="83"/>
      <c r="W402" s="83"/>
      <c r="X402" s="83"/>
      <c r="Y402" s="83"/>
      <c r="Z402" s="83"/>
    </row>
    <row r="403" spans="1:26" ht="15.75" customHeight="1">
      <c r="A403" s="83"/>
      <c r="B403" s="83"/>
      <c r="C403" s="641" t="str">
        <f ca="1">IF(ISBLANK(OFFSET('5. Pp (3 años)'!$C$46,INT((ROW()-13)/2),0)),"",OFFSET('5. Pp (3 años)'!$C$46,INT((ROW()-13)/2),0))</f>
        <v/>
      </c>
      <c r="D403" s="643" t="str">
        <f ca="1">IF(ISBLANK(OFFSET('5. Pp (3 años)'!$D$46,INT((ROW()-13)/2),0)),"",OFFSET('5. Pp (3 años)'!$D$46,INT((ROW()-13)/2),0))</f>
        <v/>
      </c>
      <c r="E403" s="643" t="str">
        <f ca="1">IF(ISBLANK(OFFSET('5. Pp (3 años)'!$E$46,INT((ROW()-13)/2),0)),"",OFFSET('5. Pp (3 años)'!$E$46,INT((ROW()-13)/2),0))</f>
        <v/>
      </c>
      <c r="F403" s="645" t="str">
        <f ca="1">IF(ISBLANK(OFFSET('5. Pp (3 años)'!$K$46,INT((ROW()-13)/2),0)),"",OFFSET('5. Pp (3 años)'!$K$46,INT((ROW()-13)/2),0))</f>
        <v/>
      </c>
      <c r="G403" s="646" t="str">
        <f ca="1">IF(ISBLANK(OFFSET('5. Pp (3 años)'!$H$46,INT((ROW()-13)/2),0)),"",OFFSET('5. Pp (3 años)'!$H$46,INT((ROW()-13)/2),0))</f>
        <v/>
      </c>
      <c r="H403" s="853" t="str">
        <f ca="1">IF(ISBLANK(OFFSET('9. METAS'!$L$20,INT((ROW()-13)/2),0)),"",OFFSET('9. METAS'!$L$20,INT((ROW()-13)/2),0))</f>
        <v/>
      </c>
      <c r="I403" s="852"/>
      <c r="J403" s="630" t="e">
        <f ca="1">IF(MOD(ROW()-13,2)=0,IF(ISBLANK(OFFSET(#REF!,INT((ROW()-13)/2),0)),"",OFFSET(#REF!,INT((ROW()-13)/2),0)),IF(ISBLANK(OFFSET('9. METAS'!$U$20,INT((ROW()-14)/2),0)),"",OFFSET('9. METAS'!$U$20,INT((ROW()-14)/2),0)))</f>
        <v>#REF!</v>
      </c>
      <c r="K403" s="631" t="e">
        <f ca="1">IF(MOD(ROW()-13,2)=0,IF(ISBLANK(OFFSET(#REF!,INT((ROW()-13)/2),0)),"",OFFSET(#REF!,INT((ROW()-13)/2),0)),IF(ISBLANK(OFFSET('9. METAS'!$V$20,INT((ROW()-14)/2),0)),"",OFFSET('9. METAS'!$V$20,INT((ROW()-14)/2),0)))</f>
        <v>#REF!</v>
      </c>
      <c r="L403" s="631" t="e">
        <f ca="1">IF(MOD(ROW()-13,2)=0,IF(ISBLANK(OFFSET(#REF!,INT((ROW()-13)/2),0)),"",OFFSET(#REF!,INT((ROW()-13)/2),0)),IF(ISBLANK(OFFSET('9. METAS'!$W$20,INT((ROW()-14)/2),0)),"",OFFSET('9. METAS'!$W$20,INT((ROW()-14)/2),0)))</f>
        <v>#REF!</v>
      </c>
      <c r="M403" s="632" t="e">
        <f ca="1">IF(MOD(ROW()-13,2)=0,IF(ISBLANK(OFFSET(#REF!,INT((ROW()-13)/2),0)),"",OFFSET(#REF!,INT((ROW()-13)/2),0)),IF(ISBLANK(OFFSET('9. METAS'!$X$20,INT((ROW()-14)/2),0)),"",OFFSET('9. METAS'!$X$20,INT((ROW()-14)/2),0)))</f>
        <v>#REF!</v>
      </c>
      <c r="N403" s="684" t="str">
        <f ca="1">IFERROR(J403/J404,"ND")</f>
        <v>ND</v>
      </c>
      <c r="O403" s="688" t="str">
        <f ca="1">IFERROR(((J403)/H403),"ND")</f>
        <v>ND</v>
      </c>
      <c r="P403" s="847"/>
      <c r="Q403" s="83"/>
      <c r="R403" s="83"/>
      <c r="S403" s="83"/>
      <c r="T403" s="83"/>
      <c r="U403" s="83"/>
      <c r="V403" s="83"/>
      <c r="W403" s="83"/>
      <c r="X403" s="83"/>
      <c r="Y403" s="83"/>
      <c r="Z403" s="83"/>
    </row>
    <row r="404" spans="1:26" ht="15.75" customHeight="1">
      <c r="A404" s="83"/>
      <c r="B404" s="83"/>
      <c r="C404" s="642"/>
      <c r="D404" s="644"/>
      <c r="E404" s="644"/>
      <c r="F404" s="644"/>
      <c r="G404" s="647"/>
      <c r="H404" s="649"/>
      <c r="I404" s="651"/>
      <c r="J404" s="630" t="str">
        <f ca="1">IF(MOD(ROW()-13,2)=0,IF(ISBLANK(OFFSET(#REF!,INT((ROW()-13)/2),0)),"",OFFSET(#REF!,INT((ROW()-13)/2),0)),IF(ISBLANK(OFFSET('9. METAS'!$U$20,INT((ROW()-14)/2),0)),"",OFFSET('9. METAS'!$U$20,INT((ROW()-14)/2),0)))</f>
        <v/>
      </c>
      <c r="K404" s="631" t="str">
        <f ca="1">IF(MOD(ROW()-13,2)=0,IF(ISBLANK(OFFSET(#REF!,INT((ROW()-13)/2),0)),"",OFFSET(#REF!,INT((ROW()-13)/2),0)),IF(ISBLANK(OFFSET('9. METAS'!$V$20,INT((ROW()-14)/2),0)),"",OFFSET('9. METAS'!$V$20,INT((ROW()-14)/2),0)))</f>
        <v/>
      </c>
      <c r="L404" s="631" t="str">
        <f ca="1">IF(MOD(ROW()-13,2)=0,IF(ISBLANK(OFFSET(#REF!,INT((ROW()-13)/2),0)),"",OFFSET(#REF!,INT((ROW()-13)/2),0)),IF(ISBLANK(OFFSET('9. METAS'!$W$20,INT((ROW()-14)/2),0)),"",OFFSET('9. METAS'!$W$20,INT((ROW()-14)/2),0)))</f>
        <v/>
      </c>
      <c r="M404" s="632" t="str">
        <f ca="1">IF(MOD(ROW()-13,2)=0,IF(ISBLANK(OFFSET(#REF!,INT((ROW()-13)/2),0)),"",OFFSET(#REF!,INT((ROW()-13)/2),0)),IF(ISBLANK(OFFSET('9. METAS'!$X$20,INT((ROW()-14)/2),0)),"",OFFSET('9. METAS'!$X$20,INT((ROW()-14)/2),0)))</f>
        <v/>
      </c>
      <c r="N404" s="685"/>
      <c r="O404" s="689"/>
      <c r="P404" s="691"/>
      <c r="Q404" s="83"/>
      <c r="R404" s="83"/>
      <c r="S404" s="83"/>
      <c r="T404" s="83"/>
      <c r="U404" s="83"/>
      <c r="V404" s="83"/>
      <c r="W404" s="83"/>
      <c r="X404" s="83"/>
      <c r="Y404" s="83"/>
      <c r="Z404" s="83"/>
    </row>
    <row r="405" spans="1:26" ht="15.75" customHeight="1">
      <c r="A405" s="83"/>
      <c r="B405" s="83"/>
      <c r="C405" s="641" t="str">
        <f ca="1">IF(ISBLANK(OFFSET('5. Pp (3 años)'!$C$46,INT((ROW()-13)/2),0)),"",OFFSET('5. Pp (3 años)'!$C$46,INT((ROW()-13)/2),0))</f>
        <v/>
      </c>
      <c r="D405" s="643" t="str">
        <f ca="1">IF(ISBLANK(OFFSET('5. Pp (3 años)'!$D$46,INT((ROW()-13)/2),0)),"",OFFSET('5. Pp (3 años)'!$D$46,INT((ROW()-13)/2),0))</f>
        <v/>
      </c>
      <c r="E405" s="643" t="str">
        <f ca="1">IF(ISBLANK(OFFSET('5. Pp (3 años)'!$E$46,INT((ROW()-13)/2),0)),"",OFFSET('5. Pp (3 años)'!$E$46,INT((ROW()-13)/2),0))</f>
        <v/>
      </c>
      <c r="F405" s="645" t="str">
        <f ca="1">IF(ISBLANK(OFFSET('5. Pp (3 años)'!$K$46,INT((ROW()-13)/2),0)),"",OFFSET('5. Pp (3 años)'!$K$46,INT((ROW()-13)/2),0))</f>
        <v/>
      </c>
      <c r="G405" s="646" t="str">
        <f ca="1">IF(ISBLANK(OFFSET('5. Pp (3 años)'!$H$46,INT((ROW()-13)/2),0)),"",OFFSET('5. Pp (3 años)'!$H$46,INT((ROW()-13)/2),0))</f>
        <v/>
      </c>
      <c r="H405" s="853" t="str">
        <f ca="1">IF(ISBLANK(OFFSET('9. METAS'!$L$20,INT((ROW()-13)/2),0)),"",OFFSET('9. METAS'!$L$20,INT((ROW()-13)/2),0))</f>
        <v/>
      </c>
      <c r="I405" s="852"/>
      <c r="J405" s="630" t="e">
        <f ca="1">IF(MOD(ROW()-13,2)=0,IF(ISBLANK(OFFSET(#REF!,INT((ROW()-13)/2),0)),"",OFFSET(#REF!,INT((ROW()-13)/2),0)),IF(ISBLANK(OFFSET('9. METAS'!$U$20,INT((ROW()-14)/2),0)),"",OFFSET('9. METAS'!$U$20,INT((ROW()-14)/2),0)))</f>
        <v>#REF!</v>
      </c>
      <c r="K405" s="631" t="e">
        <f ca="1">IF(MOD(ROW()-13,2)=0,IF(ISBLANK(OFFSET(#REF!,INT((ROW()-13)/2),0)),"",OFFSET(#REF!,INT((ROW()-13)/2),0)),IF(ISBLANK(OFFSET('9. METAS'!$V$20,INT((ROW()-14)/2),0)),"",OFFSET('9. METAS'!$V$20,INT((ROW()-14)/2),0)))</f>
        <v>#REF!</v>
      </c>
      <c r="L405" s="631" t="e">
        <f ca="1">IF(MOD(ROW()-13,2)=0,IF(ISBLANK(OFFSET(#REF!,INT((ROW()-13)/2),0)),"",OFFSET(#REF!,INT((ROW()-13)/2),0)),IF(ISBLANK(OFFSET('9. METAS'!$W$20,INT((ROW()-14)/2),0)),"",OFFSET('9. METAS'!$W$20,INT((ROW()-14)/2),0)))</f>
        <v>#REF!</v>
      </c>
      <c r="M405" s="632" t="e">
        <f ca="1">IF(MOD(ROW()-13,2)=0,IF(ISBLANK(OFFSET(#REF!,INT((ROW()-13)/2),0)),"",OFFSET(#REF!,INT((ROW()-13)/2),0)),IF(ISBLANK(OFFSET('9. METAS'!$X$20,INT((ROW()-14)/2),0)),"",OFFSET('9. METAS'!$X$20,INT((ROW()-14)/2),0)))</f>
        <v>#REF!</v>
      </c>
      <c r="N405" s="684" t="str">
        <f ca="1">IFERROR(J405/J406,"ND")</f>
        <v>ND</v>
      </c>
      <c r="O405" s="688" t="str">
        <f ca="1">IFERROR(((J405)/H405),"ND")</f>
        <v>ND</v>
      </c>
      <c r="P405" s="847"/>
      <c r="Q405" s="83"/>
      <c r="R405" s="83"/>
      <c r="S405" s="83"/>
      <c r="T405" s="83"/>
      <c r="U405" s="83"/>
      <c r="V405" s="83"/>
      <c r="W405" s="83"/>
      <c r="X405" s="83"/>
      <c r="Y405" s="83"/>
      <c r="Z405" s="83"/>
    </row>
    <row r="406" spans="1:26" ht="15.75" customHeight="1">
      <c r="A406" s="83"/>
      <c r="B406" s="83"/>
      <c r="C406" s="642"/>
      <c r="D406" s="644"/>
      <c r="E406" s="644"/>
      <c r="F406" s="644"/>
      <c r="G406" s="647"/>
      <c r="H406" s="649"/>
      <c r="I406" s="651"/>
      <c r="J406" s="630" t="str">
        <f ca="1">IF(MOD(ROW()-13,2)=0,IF(ISBLANK(OFFSET(#REF!,INT((ROW()-13)/2),0)),"",OFFSET(#REF!,INT((ROW()-13)/2),0)),IF(ISBLANK(OFFSET('9. METAS'!$U$20,INT((ROW()-14)/2),0)),"",OFFSET('9. METAS'!$U$20,INT((ROW()-14)/2),0)))</f>
        <v/>
      </c>
      <c r="K406" s="631" t="str">
        <f ca="1">IF(MOD(ROW()-13,2)=0,IF(ISBLANK(OFFSET(#REF!,INT((ROW()-13)/2),0)),"",OFFSET(#REF!,INT((ROW()-13)/2),0)),IF(ISBLANK(OFFSET('9. METAS'!$V$20,INT((ROW()-14)/2),0)),"",OFFSET('9. METAS'!$V$20,INT((ROW()-14)/2),0)))</f>
        <v/>
      </c>
      <c r="L406" s="631" t="str">
        <f ca="1">IF(MOD(ROW()-13,2)=0,IF(ISBLANK(OFFSET(#REF!,INT((ROW()-13)/2),0)),"",OFFSET(#REF!,INT((ROW()-13)/2),0)),IF(ISBLANK(OFFSET('9. METAS'!$W$20,INT((ROW()-14)/2),0)),"",OFFSET('9. METAS'!$W$20,INT((ROW()-14)/2),0)))</f>
        <v/>
      </c>
      <c r="M406" s="632" t="str">
        <f ca="1">IF(MOD(ROW()-13,2)=0,IF(ISBLANK(OFFSET(#REF!,INT((ROW()-13)/2),0)),"",OFFSET(#REF!,INT((ROW()-13)/2),0)),IF(ISBLANK(OFFSET('9. METAS'!$X$20,INT((ROW()-14)/2),0)),"",OFFSET('9. METAS'!$X$20,INT((ROW()-14)/2),0)))</f>
        <v/>
      </c>
      <c r="N406" s="685"/>
      <c r="O406" s="689"/>
      <c r="P406" s="691"/>
      <c r="Q406" s="83"/>
      <c r="R406" s="83"/>
      <c r="S406" s="83"/>
      <c r="T406" s="83"/>
      <c r="U406" s="83"/>
      <c r="V406" s="83"/>
      <c r="W406" s="83"/>
      <c r="X406" s="83"/>
      <c r="Y406" s="83"/>
      <c r="Z406" s="83"/>
    </row>
    <row r="407" spans="1:26" ht="15.75" customHeight="1">
      <c r="A407" s="83"/>
      <c r="B407" s="83"/>
      <c r="C407" s="641" t="str">
        <f ca="1">IF(ISBLANK(OFFSET('5. Pp (3 años)'!$C$46,INT((ROW()-13)/2),0)),"",OFFSET('5. Pp (3 años)'!$C$46,INT((ROW()-13)/2),0))</f>
        <v/>
      </c>
      <c r="D407" s="643" t="str">
        <f ca="1">IF(ISBLANK(OFFSET('5. Pp (3 años)'!$D$46,INT((ROW()-13)/2),0)),"",OFFSET('5. Pp (3 años)'!$D$46,INT((ROW()-13)/2),0))</f>
        <v/>
      </c>
      <c r="E407" s="643" t="str">
        <f ca="1">IF(ISBLANK(OFFSET('5. Pp (3 años)'!$E$46,INT((ROW()-13)/2),0)),"",OFFSET('5. Pp (3 años)'!$E$46,INT((ROW()-13)/2),0))</f>
        <v/>
      </c>
      <c r="F407" s="645" t="str">
        <f ca="1">IF(ISBLANK(OFFSET('5. Pp (3 años)'!$K$46,INT((ROW()-13)/2),0)),"",OFFSET('5. Pp (3 años)'!$K$46,INT((ROW()-13)/2),0))</f>
        <v/>
      </c>
      <c r="G407" s="646" t="str">
        <f ca="1">IF(ISBLANK(OFFSET('5. Pp (3 años)'!$H$46,INT((ROW()-13)/2),0)),"",OFFSET('5. Pp (3 años)'!$H$46,INT((ROW()-13)/2),0))</f>
        <v/>
      </c>
      <c r="H407" s="853" t="str">
        <f ca="1">IF(ISBLANK(OFFSET('9. METAS'!$L$20,INT((ROW()-13)/2),0)),"",OFFSET('9. METAS'!$L$20,INT((ROW()-13)/2),0))</f>
        <v/>
      </c>
      <c r="I407" s="852"/>
      <c r="J407" s="630" t="e">
        <f ca="1">IF(MOD(ROW()-13,2)=0,IF(ISBLANK(OFFSET(#REF!,INT((ROW()-13)/2),0)),"",OFFSET(#REF!,INT((ROW()-13)/2),0)),IF(ISBLANK(OFFSET('9. METAS'!$U$20,INT((ROW()-14)/2),0)),"",OFFSET('9. METAS'!$U$20,INT((ROW()-14)/2),0)))</f>
        <v>#REF!</v>
      </c>
      <c r="K407" s="631" t="e">
        <f ca="1">IF(MOD(ROW()-13,2)=0,IF(ISBLANK(OFFSET(#REF!,INT((ROW()-13)/2),0)),"",OFFSET(#REF!,INT((ROW()-13)/2),0)),IF(ISBLANK(OFFSET('9. METAS'!$V$20,INT((ROW()-14)/2),0)),"",OFFSET('9. METAS'!$V$20,INT((ROW()-14)/2),0)))</f>
        <v>#REF!</v>
      </c>
      <c r="L407" s="631" t="e">
        <f ca="1">IF(MOD(ROW()-13,2)=0,IF(ISBLANK(OFFSET(#REF!,INT((ROW()-13)/2),0)),"",OFFSET(#REF!,INT((ROW()-13)/2),0)),IF(ISBLANK(OFFSET('9. METAS'!$W$20,INT((ROW()-14)/2),0)),"",OFFSET('9. METAS'!$W$20,INT((ROW()-14)/2),0)))</f>
        <v>#REF!</v>
      </c>
      <c r="M407" s="632" t="e">
        <f ca="1">IF(MOD(ROW()-13,2)=0,IF(ISBLANK(OFFSET(#REF!,INT((ROW()-13)/2),0)),"",OFFSET(#REF!,INT((ROW()-13)/2),0)),IF(ISBLANK(OFFSET('9. METAS'!$X$20,INT((ROW()-14)/2),0)),"",OFFSET('9. METAS'!$X$20,INT((ROW()-14)/2),0)))</f>
        <v>#REF!</v>
      </c>
      <c r="N407" s="684" t="str">
        <f ca="1">IFERROR(J407/J408,"ND")</f>
        <v>ND</v>
      </c>
      <c r="O407" s="688" t="str">
        <f ca="1">IFERROR(((J407)/H407),"ND")</f>
        <v>ND</v>
      </c>
      <c r="P407" s="847"/>
      <c r="Q407" s="83"/>
      <c r="R407" s="83"/>
      <c r="S407" s="83"/>
      <c r="T407" s="83"/>
      <c r="U407" s="83"/>
      <c r="V407" s="83"/>
      <c r="W407" s="83"/>
      <c r="X407" s="83"/>
      <c r="Y407" s="83"/>
      <c r="Z407" s="83"/>
    </row>
    <row r="408" spans="1:26" ht="15.75" customHeight="1">
      <c r="A408" s="83"/>
      <c r="B408" s="83"/>
      <c r="C408" s="642"/>
      <c r="D408" s="644"/>
      <c r="E408" s="644"/>
      <c r="F408" s="644"/>
      <c r="G408" s="647"/>
      <c r="H408" s="649"/>
      <c r="I408" s="651"/>
      <c r="J408" s="630" t="str">
        <f ca="1">IF(MOD(ROW()-13,2)=0,IF(ISBLANK(OFFSET(#REF!,INT((ROW()-13)/2),0)),"",OFFSET(#REF!,INT((ROW()-13)/2),0)),IF(ISBLANK(OFFSET('9. METAS'!$U$20,INT((ROW()-14)/2),0)),"",OFFSET('9. METAS'!$U$20,INT((ROW()-14)/2),0)))</f>
        <v/>
      </c>
      <c r="K408" s="631" t="str">
        <f ca="1">IF(MOD(ROW()-13,2)=0,IF(ISBLANK(OFFSET(#REF!,INT((ROW()-13)/2),0)),"",OFFSET(#REF!,INT((ROW()-13)/2),0)),IF(ISBLANK(OFFSET('9. METAS'!$V$20,INT((ROW()-14)/2),0)),"",OFFSET('9. METAS'!$V$20,INT((ROW()-14)/2),0)))</f>
        <v/>
      </c>
      <c r="L408" s="631" t="str">
        <f ca="1">IF(MOD(ROW()-13,2)=0,IF(ISBLANK(OFFSET(#REF!,INT((ROW()-13)/2),0)),"",OFFSET(#REF!,INT((ROW()-13)/2),0)),IF(ISBLANK(OFFSET('9. METAS'!$W$20,INT((ROW()-14)/2),0)),"",OFFSET('9. METAS'!$W$20,INT((ROW()-14)/2),0)))</f>
        <v/>
      </c>
      <c r="M408" s="632" t="str">
        <f ca="1">IF(MOD(ROW()-13,2)=0,IF(ISBLANK(OFFSET(#REF!,INT((ROW()-13)/2),0)),"",OFFSET(#REF!,INT((ROW()-13)/2),0)),IF(ISBLANK(OFFSET('9. METAS'!$X$20,INT((ROW()-14)/2),0)),"",OFFSET('9. METAS'!$X$20,INT((ROW()-14)/2),0)))</f>
        <v/>
      </c>
      <c r="N408" s="685"/>
      <c r="O408" s="689"/>
      <c r="P408" s="691"/>
      <c r="Q408" s="83"/>
      <c r="R408" s="83"/>
      <c r="S408" s="83"/>
      <c r="T408" s="83"/>
      <c r="U408" s="83"/>
      <c r="V408" s="83"/>
      <c r="W408" s="83"/>
      <c r="X408" s="83"/>
      <c r="Y408" s="83"/>
      <c r="Z408" s="83"/>
    </row>
    <row r="409" spans="1:26" ht="15.75" customHeight="1">
      <c r="A409" s="83"/>
      <c r="B409" s="83"/>
      <c r="C409" s="641" t="str">
        <f ca="1">IF(ISBLANK(OFFSET('5. Pp (3 años)'!$C$46,INT((ROW()-13)/2),0)),"",OFFSET('5. Pp (3 años)'!$C$46,INT((ROW()-13)/2),0))</f>
        <v/>
      </c>
      <c r="D409" s="643" t="str">
        <f ca="1">IF(ISBLANK(OFFSET('5. Pp (3 años)'!$D$46,INT((ROW()-13)/2),0)),"",OFFSET('5. Pp (3 años)'!$D$46,INT((ROW()-13)/2),0))</f>
        <v/>
      </c>
      <c r="E409" s="643" t="str">
        <f ca="1">IF(ISBLANK(OFFSET('5. Pp (3 años)'!$E$46,INT((ROW()-13)/2),0)),"",OFFSET('5. Pp (3 años)'!$E$46,INT((ROW()-13)/2),0))</f>
        <v/>
      </c>
      <c r="F409" s="645" t="str">
        <f ca="1">IF(ISBLANK(OFFSET('5. Pp (3 años)'!$K$46,INT((ROW()-13)/2),0)),"",OFFSET('5. Pp (3 años)'!$K$46,INT((ROW()-13)/2),0))</f>
        <v/>
      </c>
      <c r="G409" s="646" t="str">
        <f ca="1">IF(ISBLANK(OFFSET('5. Pp (3 años)'!$H$46,INT((ROW()-13)/2),0)),"",OFFSET('5. Pp (3 años)'!$H$46,INT((ROW()-13)/2),0))</f>
        <v/>
      </c>
      <c r="H409" s="853" t="str">
        <f ca="1">IF(ISBLANK(OFFSET('9. METAS'!$L$20,INT((ROW()-13)/2),0)),"",OFFSET('9. METAS'!$L$20,INT((ROW()-13)/2),0))</f>
        <v/>
      </c>
      <c r="I409" s="852"/>
      <c r="J409" s="630" t="e">
        <f ca="1">IF(MOD(ROW()-13,2)=0,IF(ISBLANK(OFFSET(#REF!,INT((ROW()-13)/2),0)),"",OFFSET(#REF!,INT((ROW()-13)/2),0)),IF(ISBLANK(OFFSET('9. METAS'!$U$20,INT((ROW()-14)/2),0)),"",OFFSET('9. METAS'!$U$20,INT((ROW()-14)/2),0)))</f>
        <v>#REF!</v>
      </c>
      <c r="K409" s="631" t="e">
        <f ca="1">IF(MOD(ROW()-13,2)=0,IF(ISBLANK(OFFSET(#REF!,INT((ROW()-13)/2),0)),"",OFFSET(#REF!,INT((ROW()-13)/2),0)),IF(ISBLANK(OFFSET('9. METAS'!$V$20,INT((ROW()-14)/2),0)),"",OFFSET('9. METAS'!$V$20,INT((ROW()-14)/2),0)))</f>
        <v>#REF!</v>
      </c>
      <c r="L409" s="631" t="e">
        <f ca="1">IF(MOD(ROW()-13,2)=0,IF(ISBLANK(OFFSET(#REF!,INT((ROW()-13)/2),0)),"",OFFSET(#REF!,INT((ROW()-13)/2),0)),IF(ISBLANK(OFFSET('9. METAS'!$W$20,INT((ROW()-14)/2),0)),"",OFFSET('9. METAS'!$W$20,INT((ROW()-14)/2),0)))</f>
        <v>#REF!</v>
      </c>
      <c r="M409" s="632" t="e">
        <f ca="1">IF(MOD(ROW()-13,2)=0,IF(ISBLANK(OFFSET(#REF!,INT((ROW()-13)/2),0)),"",OFFSET(#REF!,INT((ROW()-13)/2),0)),IF(ISBLANK(OFFSET('9. METAS'!$X$20,INT((ROW()-14)/2),0)),"",OFFSET('9. METAS'!$X$20,INT((ROW()-14)/2),0)))</f>
        <v>#REF!</v>
      </c>
      <c r="N409" s="684" t="str">
        <f ca="1">IFERROR(J409/J410,"ND")</f>
        <v>ND</v>
      </c>
      <c r="O409" s="688" t="str">
        <f ca="1">IFERROR(((J409)/H409),"ND")</f>
        <v>ND</v>
      </c>
      <c r="P409" s="847"/>
      <c r="Q409" s="83"/>
      <c r="R409" s="83"/>
      <c r="S409" s="83"/>
      <c r="T409" s="83"/>
      <c r="U409" s="83"/>
      <c r="V409" s="83"/>
      <c r="W409" s="83"/>
      <c r="X409" s="83"/>
      <c r="Y409" s="83"/>
      <c r="Z409" s="83"/>
    </row>
    <row r="410" spans="1:26" ht="15.75" customHeight="1">
      <c r="A410" s="83"/>
      <c r="B410" s="83"/>
      <c r="C410" s="642"/>
      <c r="D410" s="644"/>
      <c r="E410" s="644"/>
      <c r="F410" s="644"/>
      <c r="G410" s="647"/>
      <c r="H410" s="649"/>
      <c r="I410" s="651"/>
      <c r="J410" s="630" t="str">
        <f ca="1">IF(MOD(ROW()-13,2)=0,IF(ISBLANK(OFFSET(#REF!,INT((ROW()-13)/2),0)),"",OFFSET(#REF!,INT((ROW()-13)/2),0)),IF(ISBLANK(OFFSET('9. METAS'!$U$20,INT((ROW()-14)/2),0)),"",OFFSET('9. METAS'!$U$20,INT((ROW()-14)/2),0)))</f>
        <v/>
      </c>
      <c r="K410" s="631" t="str">
        <f ca="1">IF(MOD(ROW()-13,2)=0,IF(ISBLANK(OFFSET(#REF!,INT((ROW()-13)/2),0)),"",OFFSET(#REF!,INT((ROW()-13)/2),0)),IF(ISBLANK(OFFSET('9. METAS'!$V$20,INT((ROW()-14)/2),0)),"",OFFSET('9. METAS'!$V$20,INT((ROW()-14)/2),0)))</f>
        <v/>
      </c>
      <c r="L410" s="631" t="str">
        <f ca="1">IF(MOD(ROW()-13,2)=0,IF(ISBLANK(OFFSET(#REF!,INT((ROW()-13)/2),0)),"",OFFSET(#REF!,INT((ROW()-13)/2),0)),IF(ISBLANK(OFFSET('9. METAS'!$W$20,INT((ROW()-14)/2),0)),"",OFFSET('9. METAS'!$W$20,INT((ROW()-14)/2),0)))</f>
        <v/>
      </c>
      <c r="M410" s="632" t="str">
        <f ca="1">IF(MOD(ROW()-13,2)=0,IF(ISBLANK(OFFSET(#REF!,INT((ROW()-13)/2),0)),"",OFFSET(#REF!,INT((ROW()-13)/2),0)),IF(ISBLANK(OFFSET('9. METAS'!$X$20,INT((ROW()-14)/2),0)),"",OFFSET('9. METAS'!$X$20,INT((ROW()-14)/2),0)))</f>
        <v/>
      </c>
      <c r="N410" s="685"/>
      <c r="O410" s="689"/>
      <c r="P410" s="691"/>
      <c r="Q410" s="83"/>
      <c r="R410" s="83"/>
      <c r="S410" s="83"/>
      <c r="T410" s="83"/>
      <c r="U410" s="83"/>
      <c r="V410" s="83"/>
      <c r="W410" s="83"/>
      <c r="X410" s="83"/>
      <c r="Y410" s="83"/>
      <c r="Z410" s="83"/>
    </row>
    <row r="411" spans="1:26" ht="15.75" customHeight="1">
      <c r="A411" s="83"/>
      <c r="B411" s="83"/>
      <c r="C411" s="641" t="str">
        <f ca="1">IF(ISBLANK(OFFSET('5. Pp (3 años)'!$C$46,INT((ROW()-13)/2),0)),"",OFFSET('5. Pp (3 años)'!$C$46,INT((ROW()-13)/2),0))</f>
        <v/>
      </c>
      <c r="D411" s="643" t="str">
        <f ca="1">IF(ISBLANK(OFFSET('5. Pp (3 años)'!$D$46,INT((ROW()-13)/2),0)),"",OFFSET('5. Pp (3 años)'!$D$46,INT((ROW()-13)/2),0))</f>
        <v/>
      </c>
      <c r="E411" s="643" t="str">
        <f ca="1">IF(ISBLANK(OFFSET('5. Pp (3 años)'!$E$46,INT((ROW()-13)/2),0)),"",OFFSET('5. Pp (3 años)'!$E$46,INT((ROW()-13)/2),0))</f>
        <v/>
      </c>
      <c r="F411" s="645" t="str">
        <f ca="1">IF(ISBLANK(OFFSET('5. Pp (3 años)'!$K$46,INT((ROW()-13)/2),0)),"",OFFSET('5. Pp (3 años)'!$K$46,INT((ROW()-13)/2),0))</f>
        <v/>
      </c>
      <c r="G411" s="646" t="str">
        <f ca="1">IF(ISBLANK(OFFSET('5. Pp (3 años)'!$H$46,INT((ROW()-13)/2),0)),"",OFFSET('5. Pp (3 años)'!$H$46,INT((ROW()-13)/2),0))</f>
        <v/>
      </c>
      <c r="H411" s="853" t="str">
        <f ca="1">IF(ISBLANK(OFFSET('9. METAS'!$L$20,INT((ROW()-13)/2),0)),"",OFFSET('9. METAS'!$L$20,INT((ROW()-13)/2),0))</f>
        <v/>
      </c>
      <c r="I411" s="852"/>
      <c r="J411" s="630" t="e">
        <f ca="1">IF(MOD(ROW()-13,2)=0,IF(ISBLANK(OFFSET(#REF!,INT((ROW()-13)/2),0)),"",OFFSET(#REF!,INT((ROW()-13)/2),0)),IF(ISBLANK(OFFSET('9. METAS'!$U$20,INT((ROW()-14)/2),0)),"",OFFSET('9. METAS'!$U$20,INT((ROW()-14)/2),0)))</f>
        <v>#REF!</v>
      </c>
      <c r="K411" s="631" t="e">
        <f ca="1">IF(MOD(ROW()-13,2)=0,IF(ISBLANK(OFFSET(#REF!,INT((ROW()-13)/2),0)),"",OFFSET(#REF!,INT((ROW()-13)/2),0)),IF(ISBLANK(OFFSET('9. METAS'!$V$20,INT((ROW()-14)/2),0)),"",OFFSET('9. METAS'!$V$20,INT((ROW()-14)/2),0)))</f>
        <v>#REF!</v>
      </c>
      <c r="L411" s="631" t="e">
        <f ca="1">IF(MOD(ROW()-13,2)=0,IF(ISBLANK(OFFSET(#REF!,INT((ROW()-13)/2),0)),"",OFFSET(#REF!,INT((ROW()-13)/2),0)),IF(ISBLANK(OFFSET('9. METAS'!$W$20,INT((ROW()-14)/2),0)),"",OFFSET('9. METAS'!$W$20,INT((ROW()-14)/2),0)))</f>
        <v>#REF!</v>
      </c>
      <c r="M411" s="632" t="e">
        <f ca="1">IF(MOD(ROW()-13,2)=0,IF(ISBLANK(OFFSET(#REF!,INT((ROW()-13)/2),0)),"",OFFSET(#REF!,INT((ROW()-13)/2),0)),IF(ISBLANK(OFFSET('9. METAS'!$X$20,INT((ROW()-14)/2),0)),"",OFFSET('9. METAS'!$X$20,INT((ROW()-14)/2),0)))</f>
        <v>#REF!</v>
      </c>
      <c r="N411" s="684" t="str">
        <f ca="1">IFERROR(J411/J412,"ND")</f>
        <v>ND</v>
      </c>
      <c r="O411" s="688" t="str">
        <f ca="1">IFERROR(((J411)/H411),"ND")</f>
        <v>ND</v>
      </c>
      <c r="P411" s="847"/>
      <c r="Q411" s="83"/>
      <c r="R411" s="83"/>
      <c r="S411" s="83"/>
      <c r="T411" s="83"/>
      <c r="U411" s="83"/>
      <c r="V411" s="83"/>
      <c r="W411" s="83"/>
      <c r="X411" s="83"/>
      <c r="Y411" s="83"/>
      <c r="Z411" s="83"/>
    </row>
    <row r="412" spans="1:26" ht="15.75" customHeight="1">
      <c r="A412" s="83"/>
      <c r="B412" s="83"/>
      <c r="C412" s="642"/>
      <c r="D412" s="644"/>
      <c r="E412" s="644"/>
      <c r="F412" s="644"/>
      <c r="G412" s="647"/>
      <c r="H412" s="649"/>
      <c r="I412" s="651"/>
      <c r="J412" s="630" t="str">
        <f ca="1">IF(MOD(ROW()-13,2)=0,IF(ISBLANK(OFFSET(#REF!,INT((ROW()-13)/2),0)),"",OFFSET(#REF!,INT((ROW()-13)/2),0)),IF(ISBLANK(OFFSET('9. METAS'!$U$20,INT((ROW()-14)/2),0)),"",OFFSET('9. METAS'!$U$20,INT((ROW()-14)/2),0)))</f>
        <v/>
      </c>
      <c r="K412" s="631" t="str">
        <f ca="1">IF(MOD(ROW()-13,2)=0,IF(ISBLANK(OFFSET(#REF!,INT((ROW()-13)/2),0)),"",OFFSET(#REF!,INT((ROW()-13)/2),0)),IF(ISBLANK(OFFSET('9. METAS'!$V$20,INT((ROW()-14)/2),0)),"",OFFSET('9. METAS'!$V$20,INT((ROW()-14)/2),0)))</f>
        <v/>
      </c>
      <c r="L412" s="631" t="str">
        <f ca="1">IF(MOD(ROW()-13,2)=0,IF(ISBLANK(OFFSET(#REF!,INT((ROW()-13)/2),0)),"",OFFSET(#REF!,INT((ROW()-13)/2),0)),IF(ISBLANK(OFFSET('9. METAS'!$W$20,INT((ROW()-14)/2),0)),"",OFFSET('9. METAS'!$W$20,INT((ROW()-14)/2),0)))</f>
        <v/>
      </c>
      <c r="M412" s="632" t="str">
        <f ca="1">IF(MOD(ROW()-13,2)=0,IF(ISBLANK(OFFSET(#REF!,INT((ROW()-13)/2),0)),"",OFFSET(#REF!,INT((ROW()-13)/2),0)),IF(ISBLANK(OFFSET('9. METAS'!$X$20,INT((ROW()-14)/2),0)),"",OFFSET('9. METAS'!$X$20,INT((ROW()-14)/2),0)))</f>
        <v/>
      </c>
      <c r="N412" s="685"/>
      <c r="O412" s="689"/>
      <c r="P412" s="691"/>
      <c r="Q412" s="83"/>
      <c r="R412" s="83"/>
      <c r="S412" s="83"/>
      <c r="T412" s="83"/>
      <c r="U412" s="83"/>
      <c r="V412" s="83"/>
      <c r="W412" s="83"/>
      <c r="X412" s="83"/>
      <c r="Y412" s="83"/>
      <c r="Z412" s="83"/>
    </row>
    <row r="413" spans="1:26" ht="15.75" customHeight="1">
      <c r="A413" s="83"/>
      <c r="B413" s="83"/>
      <c r="C413" s="641" t="str">
        <f ca="1">IF(ISBLANK(OFFSET('5. Pp (3 años)'!$C$46,INT((ROW()-13)/2),0)),"",OFFSET('5. Pp (3 años)'!$C$46,INT((ROW()-13)/2),0))</f>
        <v/>
      </c>
      <c r="D413" s="643" t="str">
        <f ca="1">IF(ISBLANK(OFFSET('5. Pp (3 años)'!$D$46,INT((ROW()-13)/2),0)),"",OFFSET('5. Pp (3 años)'!$D$46,INT((ROW()-13)/2),0))</f>
        <v/>
      </c>
      <c r="E413" s="643" t="str">
        <f ca="1">IF(ISBLANK(OFFSET('5. Pp (3 años)'!$E$46,INT((ROW()-13)/2),0)),"",OFFSET('5. Pp (3 años)'!$E$46,INT((ROW()-13)/2),0))</f>
        <v/>
      </c>
      <c r="F413" s="645" t="str">
        <f ca="1">IF(ISBLANK(OFFSET('5. Pp (3 años)'!$K$46,INT((ROW()-13)/2),0)),"",OFFSET('5. Pp (3 años)'!$K$46,INT((ROW()-13)/2),0))</f>
        <v/>
      </c>
      <c r="G413" s="646" t="str">
        <f ca="1">IF(ISBLANK(OFFSET('5. Pp (3 años)'!$H$46,INT((ROW()-13)/2),0)),"",OFFSET('5. Pp (3 años)'!$H$46,INT((ROW()-13)/2),0))</f>
        <v/>
      </c>
      <c r="H413" s="853" t="str">
        <f ca="1">IF(ISBLANK(OFFSET('9. METAS'!$L$20,INT((ROW()-13)/2),0)),"",OFFSET('9. METAS'!$L$20,INT((ROW()-13)/2),0))</f>
        <v/>
      </c>
      <c r="I413" s="852"/>
      <c r="J413" s="630" t="e">
        <f ca="1">IF(MOD(ROW()-13,2)=0,IF(ISBLANK(OFFSET(#REF!,INT((ROW()-13)/2),0)),"",OFFSET(#REF!,INT((ROW()-13)/2),0)),IF(ISBLANK(OFFSET('9. METAS'!$U$20,INT((ROW()-14)/2),0)),"",OFFSET('9. METAS'!$U$20,INT((ROW()-14)/2),0)))</f>
        <v>#REF!</v>
      </c>
      <c r="K413" s="631" t="e">
        <f ca="1">IF(MOD(ROW()-13,2)=0,IF(ISBLANK(OFFSET(#REF!,INT((ROW()-13)/2),0)),"",OFFSET(#REF!,INT((ROW()-13)/2),0)),IF(ISBLANK(OFFSET('9. METAS'!$V$20,INT((ROW()-14)/2),0)),"",OFFSET('9. METAS'!$V$20,INT((ROW()-14)/2),0)))</f>
        <v>#REF!</v>
      </c>
      <c r="L413" s="631" t="e">
        <f ca="1">IF(MOD(ROW()-13,2)=0,IF(ISBLANK(OFFSET(#REF!,INT((ROW()-13)/2),0)),"",OFFSET(#REF!,INT((ROW()-13)/2),0)),IF(ISBLANK(OFFSET('9. METAS'!$W$20,INT((ROW()-14)/2),0)),"",OFFSET('9. METAS'!$W$20,INT((ROW()-14)/2),0)))</f>
        <v>#REF!</v>
      </c>
      <c r="M413" s="632" t="e">
        <f ca="1">IF(MOD(ROW()-13,2)=0,IF(ISBLANK(OFFSET(#REF!,INT((ROW()-13)/2),0)),"",OFFSET(#REF!,INT((ROW()-13)/2),0)),IF(ISBLANK(OFFSET('9. METAS'!$X$20,INT((ROW()-14)/2),0)),"",OFFSET('9. METAS'!$X$20,INT((ROW()-14)/2),0)))</f>
        <v>#REF!</v>
      </c>
      <c r="N413" s="684" t="str">
        <f ca="1">IFERROR(J413/J414,"ND")</f>
        <v>ND</v>
      </c>
      <c r="O413" s="688" t="str">
        <f ca="1">IFERROR(((J413)/H413),"ND")</f>
        <v>ND</v>
      </c>
      <c r="P413" s="847"/>
      <c r="Q413" s="83"/>
      <c r="R413" s="83"/>
      <c r="S413" s="83"/>
      <c r="T413" s="83"/>
      <c r="U413" s="83"/>
      <c r="V413" s="83"/>
      <c r="W413" s="83"/>
      <c r="X413" s="83"/>
      <c r="Y413" s="83"/>
      <c r="Z413" s="83"/>
    </row>
    <row r="414" spans="1:26" ht="15.75" customHeight="1">
      <c r="A414" s="83"/>
      <c r="B414" s="83"/>
      <c r="C414" s="642"/>
      <c r="D414" s="644"/>
      <c r="E414" s="644"/>
      <c r="F414" s="644"/>
      <c r="G414" s="647"/>
      <c r="H414" s="649"/>
      <c r="I414" s="651"/>
      <c r="J414" s="630" t="str">
        <f ca="1">IF(MOD(ROW()-13,2)=0,IF(ISBLANK(OFFSET(#REF!,INT((ROW()-13)/2),0)),"",OFFSET(#REF!,INT((ROW()-13)/2),0)),IF(ISBLANK(OFFSET('9. METAS'!$U$20,INT((ROW()-14)/2),0)),"",OFFSET('9. METAS'!$U$20,INT((ROW()-14)/2),0)))</f>
        <v/>
      </c>
      <c r="K414" s="631" t="str">
        <f ca="1">IF(MOD(ROW()-13,2)=0,IF(ISBLANK(OFFSET(#REF!,INT((ROW()-13)/2),0)),"",OFFSET(#REF!,INT((ROW()-13)/2),0)),IF(ISBLANK(OFFSET('9. METAS'!$V$20,INT((ROW()-14)/2),0)),"",OFFSET('9. METAS'!$V$20,INT((ROW()-14)/2),0)))</f>
        <v/>
      </c>
      <c r="L414" s="631" t="str">
        <f ca="1">IF(MOD(ROW()-13,2)=0,IF(ISBLANK(OFFSET(#REF!,INT((ROW()-13)/2),0)),"",OFFSET(#REF!,INT((ROW()-13)/2),0)),IF(ISBLANK(OFFSET('9. METAS'!$W$20,INT((ROW()-14)/2),0)),"",OFFSET('9. METAS'!$W$20,INT((ROW()-14)/2),0)))</f>
        <v/>
      </c>
      <c r="M414" s="632" t="str">
        <f ca="1">IF(MOD(ROW()-13,2)=0,IF(ISBLANK(OFFSET(#REF!,INT((ROW()-13)/2),0)),"",OFFSET(#REF!,INT((ROW()-13)/2),0)),IF(ISBLANK(OFFSET('9. METAS'!$X$20,INT((ROW()-14)/2),0)),"",OFFSET('9. METAS'!$X$20,INT((ROW()-14)/2),0)))</f>
        <v/>
      </c>
      <c r="N414" s="685"/>
      <c r="O414" s="689"/>
      <c r="P414" s="691"/>
      <c r="Q414" s="83"/>
      <c r="R414" s="83"/>
      <c r="S414" s="83"/>
      <c r="T414" s="83"/>
      <c r="U414" s="83"/>
      <c r="V414" s="83"/>
      <c r="W414" s="83"/>
      <c r="X414" s="83"/>
      <c r="Y414" s="83"/>
      <c r="Z414" s="83"/>
    </row>
    <row r="415" spans="1:26" ht="15.75" customHeight="1">
      <c r="A415" s="83"/>
      <c r="B415" s="83"/>
      <c r="C415" s="641" t="str">
        <f ca="1">IF(ISBLANK(OFFSET('5. Pp (3 años)'!$C$46,INT((ROW()-13)/2),0)),"",OFFSET('5. Pp (3 años)'!$C$46,INT((ROW()-13)/2),0))</f>
        <v/>
      </c>
      <c r="D415" s="643" t="str">
        <f ca="1">IF(ISBLANK(OFFSET('5. Pp (3 años)'!$D$46,INT((ROW()-13)/2),0)),"",OFFSET('5. Pp (3 años)'!$D$46,INT((ROW()-13)/2),0))</f>
        <v/>
      </c>
      <c r="E415" s="643" t="str">
        <f ca="1">IF(ISBLANK(OFFSET('5. Pp (3 años)'!$E$46,INT((ROW()-13)/2),0)),"",OFFSET('5. Pp (3 años)'!$E$46,INT((ROW()-13)/2),0))</f>
        <v/>
      </c>
      <c r="F415" s="645" t="str">
        <f ca="1">IF(ISBLANK(OFFSET('5. Pp (3 años)'!$K$46,INT((ROW()-13)/2),0)),"",OFFSET('5. Pp (3 años)'!$K$46,INT((ROW()-13)/2),0))</f>
        <v/>
      </c>
      <c r="G415" s="646" t="str">
        <f ca="1">IF(ISBLANK(OFFSET('5. Pp (3 años)'!$H$46,INT((ROW()-13)/2),0)),"",OFFSET('5. Pp (3 años)'!$H$46,INT((ROW()-13)/2),0))</f>
        <v/>
      </c>
      <c r="H415" s="853" t="str">
        <f ca="1">IF(ISBLANK(OFFSET('9. METAS'!$L$20,INT((ROW()-13)/2),0)),"",OFFSET('9. METAS'!$L$20,INT((ROW()-13)/2),0))</f>
        <v/>
      </c>
      <c r="I415" s="852"/>
      <c r="J415" s="630" t="e">
        <f ca="1">IF(MOD(ROW()-13,2)=0,IF(ISBLANK(OFFSET(#REF!,INT((ROW()-13)/2),0)),"",OFFSET(#REF!,INT((ROW()-13)/2),0)),IF(ISBLANK(OFFSET('9. METAS'!$U$20,INT((ROW()-14)/2),0)),"",OFFSET('9. METAS'!$U$20,INT((ROW()-14)/2),0)))</f>
        <v>#REF!</v>
      </c>
      <c r="K415" s="631" t="e">
        <f ca="1">IF(MOD(ROW()-13,2)=0,IF(ISBLANK(OFFSET(#REF!,INT((ROW()-13)/2),0)),"",OFFSET(#REF!,INT((ROW()-13)/2),0)),IF(ISBLANK(OFFSET('9. METAS'!$V$20,INT((ROW()-14)/2),0)),"",OFFSET('9. METAS'!$V$20,INT((ROW()-14)/2),0)))</f>
        <v>#REF!</v>
      </c>
      <c r="L415" s="631" t="e">
        <f ca="1">IF(MOD(ROW()-13,2)=0,IF(ISBLANK(OFFSET(#REF!,INT((ROW()-13)/2),0)),"",OFFSET(#REF!,INT((ROW()-13)/2),0)),IF(ISBLANK(OFFSET('9. METAS'!$W$20,INT((ROW()-14)/2),0)),"",OFFSET('9. METAS'!$W$20,INT((ROW()-14)/2),0)))</f>
        <v>#REF!</v>
      </c>
      <c r="M415" s="632" t="e">
        <f ca="1">IF(MOD(ROW()-13,2)=0,IF(ISBLANK(OFFSET(#REF!,INT((ROW()-13)/2),0)),"",OFFSET(#REF!,INT((ROW()-13)/2),0)),IF(ISBLANK(OFFSET('9. METAS'!$X$20,INT((ROW()-14)/2),0)),"",OFFSET('9. METAS'!$X$20,INT((ROW()-14)/2),0)))</f>
        <v>#REF!</v>
      </c>
      <c r="N415" s="684" t="str">
        <f ca="1">IFERROR(J415/J416,"ND")</f>
        <v>ND</v>
      </c>
      <c r="O415" s="688" t="str">
        <f ca="1">IFERROR(((J415)/H415),"ND")</f>
        <v>ND</v>
      </c>
      <c r="P415" s="847"/>
      <c r="Q415" s="83"/>
      <c r="R415" s="83"/>
      <c r="S415" s="83"/>
      <c r="T415" s="83"/>
      <c r="U415" s="83"/>
      <c r="V415" s="83"/>
      <c r="W415" s="83"/>
      <c r="X415" s="83"/>
      <c r="Y415" s="83"/>
      <c r="Z415" s="83"/>
    </row>
    <row r="416" spans="1:26" ht="15.75" customHeight="1">
      <c r="A416" s="83"/>
      <c r="B416" s="83"/>
      <c r="C416" s="642"/>
      <c r="D416" s="644"/>
      <c r="E416" s="644"/>
      <c r="F416" s="644"/>
      <c r="G416" s="647"/>
      <c r="H416" s="649"/>
      <c r="I416" s="651"/>
      <c r="J416" s="630" t="str">
        <f ca="1">IF(MOD(ROW()-13,2)=0,IF(ISBLANK(OFFSET(#REF!,INT((ROW()-13)/2),0)),"",OFFSET(#REF!,INT((ROW()-13)/2),0)),IF(ISBLANK(OFFSET('9. METAS'!$U$20,INT((ROW()-14)/2),0)),"",OFFSET('9. METAS'!$U$20,INT((ROW()-14)/2),0)))</f>
        <v/>
      </c>
      <c r="K416" s="631" t="str">
        <f ca="1">IF(MOD(ROW()-13,2)=0,IF(ISBLANK(OFFSET(#REF!,INT((ROW()-13)/2),0)),"",OFFSET(#REF!,INT((ROW()-13)/2),0)),IF(ISBLANK(OFFSET('9. METAS'!$V$20,INT((ROW()-14)/2),0)),"",OFFSET('9. METAS'!$V$20,INT((ROW()-14)/2),0)))</f>
        <v/>
      </c>
      <c r="L416" s="631" t="str">
        <f ca="1">IF(MOD(ROW()-13,2)=0,IF(ISBLANK(OFFSET(#REF!,INT((ROW()-13)/2),0)),"",OFFSET(#REF!,INT((ROW()-13)/2),0)),IF(ISBLANK(OFFSET('9. METAS'!$W$20,INT((ROW()-14)/2),0)),"",OFFSET('9. METAS'!$W$20,INT((ROW()-14)/2),0)))</f>
        <v/>
      </c>
      <c r="M416" s="632" t="str">
        <f ca="1">IF(MOD(ROW()-13,2)=0,IF(ISBLANK(OFFSET(#REF!,INT((ROW()-13)/2),0)),"",OFFSET(#REF!,INT((ROW()-13)/2),0)),IF(ISBLANK(OFFSET('9. METAS'!$X$20,INT((ROW()-14)/2),0)),"",OFFSET('9. METAS'!$X$20,INT((ROW()-14)/2),0)))</f>
        <v/>
      </c>
      <c r="N416" s="685"/>
      <c r="O416" s="689"/>
      <c r="P416" s="691"/>
      <c r="Q416" s="83"/>
      <c r="R416" s="83"/>
      <c r="S416" s="83"/>
      <c r="T416" s="83"/>
      <c r="U416" s="83"/>
      <c r="V416" s="83"/>
      <c r="W416" s="83"/>
      <c r="X416" s="83"/>
      <c r="Y416" s="83"/>
      <c r="Z416" s="83"/>
    </row>
    <row r="417" spans="1:26" ht="15.75" customHeight="1">
      <c r="A417" s="83"/>
      <c r="B417" s="83"/>
      <c r="C417" s="641" t="str">
        <f ca="1">IF(ISBLANK(OFFSET('5. Pp (3 años)'!$C$46,INT((ROW()-13)/2),0)),"",OFFSET('5. Pp (3 años)'!$C$46,INT((ROW()-13)/2),0))</f>
        <v/>
      </c>
      <c r="D417" s="643" t="str">
        <f ca="1">IF(ISBLANK(OFFSET('5. Pp (3 años)'!$D$46,INT((ROW()-13)/2),0)),"",OFFSET('5. Pp (3 años)'!$D$46,INT((ROW()-13)/2),0))</f>
        <v/>
      </c>
      <c r="E417" s="643" t="str">
        <f ca="1">IF(ISBLANK(OFFSET('5. Pp (3 años)'!$E$46,INT((ROW()-13)/2),0)),"",OFFSET('5. Pp (3 años)'!$E$46,INT((ROW()-13)/2),0))</f>
        <v/>
      </c>
      <c r="F417" s="645" t="str">
        <f ca="1">IF(ISBLANK(OFFSET('5. Pp (3 años)'!$K$46,INT((ROW()-13)/2),0)),"",OFFSET('5. Pp (3 años)'!$K$46,INT((ROW()-13)/2),0))</f>
        <v/>
      </c>
      <c r="G417" s="646" t="str">
        <f ca="1">IF(ISBLANK(OFFSET('5. Pp (3 años)'!$H$46,INT((ROW()-13)/2),0)),"",OFFSET('5. Pp (3 años)'!$H$46,INT((ROW()-13)/2),0))</f>
        <v/>
      </c>
      <c r="H417" s="853" t="str">
        <f ca="1">IF(ISBLANK(OFFSET('9. METAS'!$L$20,INT((ROW()-13)/2),0)),"",OFFSET('9. METAS'!$L$20,INT((ROW()-13)/2),0))</f>
        <v/>
      </c>
      <c r="I417" s="852"/>
      <c r="J417" s="630" t="e">
        <f ca="1">IF(MOD(ROW()-13,2)=0,IF(ISBLANK(OFFSET(#REF!,INT((ROW()-13)/2),0)),"",OFFSET(#REF!,INT((ROW()-13)/2),0)),IF(ISBLANK(OFFSET('9. METAS'!$U$20,INT((ROW()-14)/2),0)),"",OFFSET('9. METAS'!$U$20,INT((ROW()-14)/2),0)))</f>
        <v>#REF!</v>
      </c>
      <c r="K417" s="631" t="e">
        <f ca="1">IF(MOD(ROW()-13,2)=0,IF(ISBLANK(OFFSET(#REF!,INT((ROW()-13)/2),0)),"",OFFSET(#REF!,INT((ROW()-13)/2),0)),IF(ISBLANK(OFFSET('9. METAS'!$V$20,INT((ROW()-14)/2),0)),"",OFFSET('9. METAS'!$V$20,INT((ROW()-14)/2),0)))</f>
        <v>#REF!</v>
      </c>
      <c r="L417" s="631" t="e">
        <f ca="1">IF(MOD(ROW()-13,2)=0,IF(ISBLANK(OFFSET(#REF!,INT((ROW()-13)/2),0)),"",OFFSET(#REF!,INT((ROW()-13)/2),0)),IF(ISBLANK(OFFSET('9. METAS'!$W$20,INT((ROW()-14)/2),0)),"",OFFSET('9. METAS'!$W$20,INT((ROW()-14)/2),0)))</f>
        <v>#REF!</v>
      </c>
      <c r="M417" s="632" t="e">
        <f ca="1">IF(MOD(ROW()-13,2)=0,IF(ISBLANK(OFFSET(#REF!,INT((ROW()-13)/2),0)),"",OFFSET(#REF!,INT((ROW()-13)/2),0)),IF(ISBLANK(OFFSET('9. METAS'!$X$20,INT((ROW()-14)/2),0)),"",OFFSET('9. METAS'!$X$20,INT((ROW()-14)/2),0)))</f>
        <v>#REF!</v>
      </c>
      <c r="N417" s="684" t="str">
        <f ca="1">IFERROR(J417/J418,"ND")</f>
        <v>ND</v>
      </c>
      <c r="O417" s="688" t="str">
        <f ca="1">IFERROR(((J417)/H417),"ND")</f>
        <v>ND</v>
      </c>
      <c r="P417" s="847"/>
      <c r="Q417" s="83"/>
      <c r="R417" s="83"/>
      <c r="S417" s="83"/>
      <c r="T417" s="83"/>
      <c r="U417" s="83"/>
      <c r="V417" s="83"/>
      <c r="W417" s="83"/>
      <c r="X417" s="83"/>
      <c r="Y417" s="83"/>
      <c r="Z417" s="83"/>
    </row>
    <row r="418" spans="1:26" ht="15.75" customHeight="1">
      <c r="A418" s="83"/>
      <c r="B418" s="83"/>
      <c r="C418" s="642"/>
      <c r="D418" s="644"/>
      <c r="E418" s="644"/>
      <c r="F418" s="644"/>
      <c r="G418" s="647"/>
      <c r="H418" s="649"/>
      <c r="I418" s="651"/>
      <c r="J418" s="630" t="str">
        <f ca="1">IF(MOD(ROW()-13,2)=0,IF(ISBLANK(OFFSET(#REF!,INT((ROW()-13)/2),0)),"",OFFSET(#REF!,INT((ROW()-13)/2),0)),IF(ISBLANK(OFFSET('9. METAS'!$U$20,INT((ROW()-14)/2),0)),"",OFFSET('9. METAS'!$U$20,INT((ROW()-14)/2),0)))</f>
        <v/>
      </c>
      <c r="K418" s="631" t="str">
        <f ca="1">IF(MOD(ROW()-13,2)=0,IF(ISBLANK(OFFSET(#REF!,INT((ROW()-13)/2),0)),"",OFFSET(#REF!,INT((ROW()-13)/2),0)),IF(ISBLANK(OFFSET('9. METAS'!$V$20,INT((ROW()-14)/2),0)),"",OFFSET('9. METAS'!$V$20,INT((ROW()-14)/2),0)))</f>
        <v/>
      </c>
      <c r="L418" s="631" t="str">
        <f ca="1">IF(MOD(ROW()-13,2)=0,IF(ISBLANK(OFFSET(#REF!,INT((ROW()-13)/2),0)),"",OFFSET(#REF!,INT((ROW()-13)/2),0)),IF(ISBLANK(OFFSET('9. METAS'!$W$20,INT((ROW()-14)/2),0)),"",OFFSET('9. METAS'!$W$20,INT((ROW()-14)/2),0)))</f>
        <v/>
      </c>
      <c r="M418" s="632" t="str">
        <f ca="1">IF(MOD(ROW()-13,2)=0,IF(ISBLANK(OFFSET(#REF!,INT((ROW()-13)/2),0)),"",OFFSET(#REF!,INT((ROW()-13)/2),0)),IF(ISBLANK(OFFSET('9. METAS'!$X$20,INT((ROW()-14)/2),0)),"",OFFSET('9. METAS'!$X$20,INT((ROW()-14)/2),0)))</f>
        <v/>
      </c>
      <c r="N418" s="685"/>
      <c r="O418" s="689"/>
      <c r="P418" s="691"/>
      <c r="Q418" s="83"/>
      <c r="R418" s="83"/>
      <c r="S418" s="83"/>
      <c r="T418" s="83"/>
      <c r="U418" s="83"/>
      <c r="V418" s="83"/>
      <c r="W418" s="83"/>
      <c r="X418" s="83"/>
      <c r="Y418" s="83"/>
      <c r="Z418" s="83"/>
    </row>
    <row r="419" spans="1:26" ht="15.75" customHeight="1">
      <c r="A419" s="83"/>
      <c r="B419" s="83"/>
      <c r="C419" s="641" t="str">
        <f ca="1">IF(ISBLANK(OFFSET('5. Pp (3 años)'!$C$46,INT((ROW()-13)/2),0)),"",OFFSET('5. Pp (3 años)'!$C$46,INT((ROW()-13)/2),0))</f>
        <v/>
      </c>
      <c r="D419" s="643" t="str">
        <f ca="1">IF(ISBLANK(OFFSET('5. Pp (3 años)'!$D$46,INT((ROW()-13)/2),0)),"",OFFSET('5. Pp (3 años)'!$D$46,INT((ROW()-13)/2),0))</f>
        <v/>
      </c>
      <c r="E419" s="643" t="str">
        <f ca="1">IF(ISBLANK(OFFSET('5. Pp (3 años)'!$E$46,INT((ROW()-13)/2),0)),"",OFFSET('5. Pp (3 años)'!$E$46,INT((ROW()-13)/2),0))</f>
        <v/>
      </c>
      <c r="F419" s="645" t="str">
        <f ca="1">IF(ISBLANK(OFFSET('5. Pp (3 años)'!$K$46,INT((ROW()-13)/2),0)),"",OFFSET('5. Pp (3 años)'!$K$46,INT((ROW()-13)/2),0))</f>
        <v/>
      </c>
      <c r="G419" s="646" t="str">
        <f ca="1">IF(ISBLANK(OFFSET('5. Pp (3 años)'!$H$46,INT((ROW()-13)/2),0)),"",OFFSET('5. Pp (3 años)'!$H$46,INT((ROW()-13)/2),0))</f>
        <v/>
      </c>
      <c r="H419" s="853" t="str">
        <f ca="1">IF(ISBLANK(OFFSET('9. METAS'!$L$20,INT((ROW()-13)/2),0)),"",OFFSET('9. METAS'!$L$20,INT((ROW()-13)/2),0))</f>
        <v/>
      </c>
      <c r="I419" s="852"/>
      <c r="J419" s="630" t="e">
        <f ca="1">IF(MOD(ROW()-13,2)=0,IF(ISBLANK(OFFSET(#REF!,INT((ROW()-13)/2),0)),"",OFFSET(#REF!,INT((ROW()-13)/2),0)),IF(ISBLANK(OFFSET('9. METAS'!$U$20,INT((ROW()-14)/2),0)),"",OFFSET('9. METAS'!$U$20,INT((ROW()-14)/2),0)))</f>
        <v>#REF!</v>
      </c>
      <c r="K419" s="631" t="e">
        <f ca="1">IF(MOD(ROW()-13,2)=0,IF(ISBLANK(OFFSET(#REF!,INT((ROW()-13)/2),0)),"",OFFSET(#REF!,INT((ROW()-13)/2),0)),IF(ISBLANK(OFFSET('9. METAS'!$V$20,INT((ROW()-14)/2),0)),"",OFFSET('9. METAS'!$V$20,INT((ROW()-14)/2),0)))</f>
        <v>#REF!</v>
      </c>
      <c r="L419" s="631" t="e">
        <f ca="1">IF(MOD(ROW()-13,2)=0,IF(ISBLANK(OFFSET(#REF!,INT((ROW()-13)/2),0)),"",OFFSET(#REF!,INT((ROW()-13)/2),0)),IF(ISBLANK(OFFSET('9. METAS'!$W$20,INT((ROW()-14)/2),0)),"",OFFSET('9. METAS'!$W$20,INT((ROW()-14)/2),0)))</f>
        <v>#REF!</v>
      </c>
      <c r="M419" s="632" t="e">
        <f ca="1">IF(MOD(ROW()-13,2)=0,IF(ISBLANK(OFFSET(#REF!,INT((ROW()-13)/2),0)),"",OFFSET(#REF!,INT((ROW()-13)/2),0)),IF(ISBLANK(OFFSET('9. METAS'!$X$20,INT((ROW()-14)/2),0)),"",OFFSET('9. METAS'!$X$20,INT((ROW()-14)/2),0)))</f>
        <v>#REF!</v>
      </c>
      <c r="N419" s="684" t="str">
        <f ca="1">IFERROR(J419/J420,"ND")</f>
        <v>ND</v>
      </c>
      <c r="O419" s="688" t="str">
        <f ca="1">IFERROR(((J419)/H419),"ND")</f>
        <v>ND</v>
      </c>
      <c r="P419" s="847"/>
      <c r="Q419" s="83"/>
      <c r="R419" s="83"/>
      <c r="S419" s="83"/>
      <c r="T419" s="83"/>
      <c r="U419" s="83"/>
      <c r="V419" s="83"/>
      <c r="W419" s="83"/>
      <c r="X419" s="83"/>
      <c r="Y419" s="83"/>
      <c r="Z419" s="83"/>
    </row>
    <row r="420" spans="1:26" ht="15.75" customHeight="1">
      <c r="A420" s="83"/>
      <c r="B420" s="83"/>
      <c r="C420" s="642"/>
      <c r="D420" s="644"/>
      <c r="E420" s="644"/>
      <c r="F420" s="644"/>
      <c r="G420" s="647"/>
      <c r="H420" s="649"/>
      <c r="I420" s="651"/>
      <c r="J420" s="630" t="str">
        <f ca="1">IF(MOD(ROW()-13,2)=0,IF(ISBLANK(OFFSET(#REF!,INT((ROW()-13)/2),0)),"",OFFSET(#REF!,INT((ROW()-13)/2),0)),IF(ISBLANK(OFFSET('9. METAS'!$U$20,INT((ROW()-14)/2),0)),"",OFFSET('9. METAS'!$U$20,INT((ROW()-14)/2),0)))</f>
        <v/>
      </c>
      <c r="K420" s="631" t="str">
        <f ca="1">IF(MOD(ROW()-13,2)=0,IF(ISBLANK(OFFSET(#REF!,INT((ROW()-13)/2),0)),"",OFFSET(#REF!,INT((ROW()-13)/2),0)),IF(ISBLANK(OFFSET('9. METAS'!$V$20,INT((ROW()-14)/2),0)),"",OFFSET('9. METAS'!$V$20,INT((ROW()-14)/2),0)))</f>
        <v/>
      </c>
      <c r="L420" s="631" t="str">
        <f ca="1">IF(MOD(ROW()-13,2)=0,IF(ISBLANK(OFFSET(#REF!,INT((ROW()-13)/2),0)),"",OFFSET(#REF!,INT((ROW()-13)/2),0)),IF(ISBLANK(OFFSET('9. METAS'!$W$20,INT((ROW()-14)/2),0)),"",OFFSET('9. METAS'!$W$20,INT((ROW()-14)/2),0)))</f>
        <v/>
      </c>
      <c r="M420" s="632" t="str">
        <f ca="1">IF(MOD(ROW()-13,2)=0,IF(ISBLANK(OFFSET(#REF!,INT((ROW()-13)/2),0)),"",OFFSET(#REF!,INT((ROW()-13)/2),0)),IF(ISBLANK(OFFSET('9. METAS'!$X$20,INT((ROW()-14)/2),0)),"",OFFSET('9. METAS'!$X$20,INT((ROW()-14)/2),0)))</f>
        <v/>
      </c>
      <c r="N420" s="685"/>
      <c r="O420" s="689"/>
      <c r="P420" s="691"/>
      <c r="Q420" s="83"/>
      <c r="R420" s="83"/>
      <c r="S420" s="83"/>
      <c r="T420" s="83"/>
      <c r="U420" s="83"/>
      <c r="V420" s="83"/>
      <c r="W420" s="83"/>
      <c r="X420" s="83"/>
      <c r="Y420" s="83"/>
      <c r="Z420" s="83"/>
    </row>
    <row r="421" spans="1:26" ht="15.75" customHeight="1">
      <c r="A421" s="83"/>
      <c r="B421" s="83"/>
      <c r="C421" s="641" t="str">
        <f ca="1">IF(ISBLANK(OFFSET('5. Pp (3 años)'!$C$46,INT((ROW()-13)/2),0)),"",OFFSET('5. Pp (3 años)'!$C$46,INT((ROW()-13)/2),0))</f>
        <v/>
      </c>
      <c r="D421" s="643" t="str">
        <f ca="1">IF(ISBLANK(OFFSET('5. Pp (3 años)'!$D$46,INT((ROW()-13)/2),0)),"",OFFSET('5. Pp (3 años)'!$D$46,INT((ROW()-13)/2),0))</f>
        <v/>
      </c>
      <c r="E421" s="643" t="str">
        <f ca="1">IF(ISBLANK(OFFSET('5. Pp (3 años)'!$E$46,INT((ROW()-13)/2),0)),"",OFFSET('5. Pp (3 años)'!$E$46,INT((ROW()-13)/2),0))</f>
        <v/>
      </c>
      <c r="F421" s="645" t="str">
        <f ca="1">IF(ISBLANK(OFFSET('5. Pp (3 años)'!$K$46,INT((ROW()-13)/2),0)),"",OFFSET('5. Pp (3 años)'!$K$46,INT((ROW()-13)/2),0))</f>
        <v/>
      </c>
      <c r="G421" s="646" t="str">
        <f ca="1">IF(ISBLANK(OFFSET('5. Pp (3 años)'!$H$46,INT((ROW()-13)/2),0)),"",OFFSET('5. Pp (3 años)'!$H$46,INT((ROW()-13)/2),0))</f>
        <v/>
      </c>
      <c r="H421" s="853" t="str">
        <f ca="1">IF(ISBLANK(OFFSET('9. METAS'!$L$20,INT((ROW()-13)/2),0)),"",OFFSET('9. METAS'!$L$20,INT((ROW()-13)/2),0))</f>
        <v/>
      </c>
      <c r="I421" s="852"/>
      <c r="J421" s="630" t="e">
        <f ca="1">IF(MOD(ROW()-13,2)=0,IF(ISBLANK(OFFSET(#REF!,INT((ROW()-13)/2),0)),"",OFFSET(#REF!,INT((ROW()-13)/2),0)),IF(ISBLANK(OFFSET('9. METAS'!$U$20,INT((ROW()-14)/2),0)),"",OFFSET('9. METAS'!$U$20,INT((ROW()-14)/2),0)))</f>
        <v>#REF!</v>
      </c>
      <c r="K421" s="631" t="e">
        <f ca="1">IF(MOD(ROW()-13,2)=0,IF(ISBLANK(OFFSET(#REF!,INT((ROW()-13)/2),0)),"",OFFSET(#REF!,INT((ROW()-13)/2),0)),IF(ISBLANK(OFFSET('9. METAS'!$V$20,INT((ROW()-14)/2),0)),"",OFFSET('9. METAS'!$V$20,INT((ROW()-14)/2),0)))</f>
        <v>#REF!</v>
      </c>
      <c r="L421" s="631" t="e">
        <f ca="1">IF(MOD(ROW()-13,2)=0,IF(ISBLANK(OFFSET(#REF!,INT((ROW()-13)/2),0)),"",OFFSET(#REF!,INT((ROW()-13)/2),0)),IF(ISBLANK(OFFSET('9. METAS'!$W$20,INT((ROW()-14)/2),0)),"",OFFSET('9. METAS'!$W$20,INT((ROW()-14)/2),0)))</f>
        <v>#REF!</v>
      </c>
      <c r="M421" s="632" t="e">
        <f ca="1">IF(MOD(ROW()-13,2)=0,IF(ISBLANK(OFFSET(#REF!,INT((ROW()-13)/2),0)),"",OFFSET(#REF!,INT((ROW()-13)/2),0)),IF(ISBLANK(OFFSET('9. METAS'!$X$20,INT((ROW()-14)/2),0)),"",OFFSET('9. METAS'!$X$20,INT((ROW()-14)/2),0)))</f>
        <v>#REF!</v>
      </c>
      <c r="N421" s="684" t="str">
        <f ca="1">IFERROR(J421/J422,"ND")</f>
        <v>ND</v>
      </c>
      <c r="O421" s="688" t="str">
        <f ca="1">IFERROR(((J421)/H421),"ND")</f>
        <v>ND</v>
      </c>
      <c r="P421" s="847"/>
      <c r="Q421" s="83"/>
      <c r="R421" s="83"/>
      <c r="S421" s="83"/>
      <c r="T421" s="83"/>
      <c r="U421" s="83"/>
      <c r="V421" s="83"/>
      <c r="W421" s="83"/>
      <c r="X421" s="83"/>
      <c r="Y421" s="83"/>
      <c r="Z421" s="83"/>
    </row>
    <row r="422" spans="1:26" ht="15.75" customHeight="1">
      <c r="A422" s="83"/>
      <c r="B422" s="83"/>
      <c r="C422" s="642"/>
      <c r="D422" s="644"/>
      <c r="E422" s="644"/>
      <c r="F422" s="644"/>
      <c r="G422" s="647"/>
      <c r="H422" s="649"/>
      <c r="I422" s="651"/>
      <c r="J422" s="630" t="str">
        <f ca="1">IF(MOD(ROW()-13,2)=0,IF(ISBLANK(OFFSET(#REF!,INT((ROW()-13)/2),0)),"",OFFSET(#REF!,INT((ROW()-13)/2),0)),IF(ISBLANK(OFFSET('9. METAS'!$U$20,INT((ROW()-14)/2),0)),"",OFFSET('9. METAS'!$U$20,INT((ROW()-14)/2),0)))</f>
        <v/>
      </c>
      <c r="K422" s="631" t="str">
        <f ca="1">IF(MOD(ROW()-13,2)=0,IF(ISBLANK(OFFSET(#REF!,INT((ROW()-13)/2),0)),"",OFFSET(#REF!,INT((ROW()-13)/2),0)),IF(ISBLANK(OFFSET('9. METAS'!$V$20,INT((ROW()-14)/2),0)),"",OFFSET('9. METAS'!$V$20,INT((ROW()-14)/2),0)))</f>
        <v/>
      </c>
      <c r="L422" s="631" t="str">
        <f ca="1">IF(MOD(ROW()-13,2)=0,IF(ISBLANK(OFFSET(#REF!,INT((ROW()-13)/2),0)),"",OFFSET(#REF!,INT((ROW()-13)/2),0)),IF(ISBLANK(OFFSET('9. METAS'!$W$20,INT((ROW()-14)/2),0)),"",OFFSET('9. METAS'!$W$20,INT((ROW()-14)/2),0)))</f>
        <v/>
      </c>
      <c r="M422" s="632" t="str">
        <f ca="1">IF(MOD(ROW()-13,2)=0,IF(ISBLANK(OFFSET(#REF!,INT((ROW()-13)/2),0)),"",OFFSET(#REF!,INT((ROW()-13)/2),0)),IF(ISBLANK(OFFSET('9. METAS'!$X$20,INT((ROW()-14)/2),0)),"",OFFSET('9. METAS'!$X$20,INT((ROW()-14)/2),0)))</f>
        <v/>
      </c>
      <c r="N422" s="685"/>
      <c r="O422" s="689"/>
      <c r="P422" s="691"/>
      <c r="Q422" s="83"/>
      <c r="R422" s="83"/>
      <c r="S422" s="83"/>
      <c r="T422" s="83"/>
      <c r="U422" s="83"/>
      <c r="V422" s="83"/>
      <c r="W422" s="83"/>
      <c r="X422" s="83"/>
      <c r="Y422" s="83"/>
      <c r="Z422" s="83"/>
    </row>
    <row r="423" spans="1:26" ht="15.75" customHeight="1">
      <c r="A423" s="83"/>
      <c r="B423" s="83"/>
      <c r="C423" s="641" t="str">
        <f ca="1">IF(ISBLANK(OFFSET('5. Pp (3 años)'!$C$46,INT((ROW()-13)/2),0)),"",OFFSET('5. Pp (3 años)'!$C$46,INT((ROW()-13)/2),0))</f>
        <v/>
      </c>
      <c r="D423" s="643" t="str">
        <f ca="1">IF(ISBLANK(OFFSET('5. Pp (3 años)'!$D$46,INT((ROW()-13)/2),0)),"",OFFSET('5. Pp (3 años)'!$D$46,INT((ROW()-13)/2),0))</f>
        <v/>
      </c>
      <c r="E423" s="643" t="str">
        <f ca="1">IF(ISBLANK(OFFSET('5. Pp (3 años)'!$E$46,INT((ROW()-13)/2),0)),"",OFFSET('5. Pp (3 años)'!$E$46,INT((ROW()-13)/2),0))</f>
        <v/>
      </c>
      <c r="F423" s="645" t="str">
        <f ca="1">IF(ISBLANK(OFFSET('5. Pp (3 años)'!$K$46,INT((ROW()-13)/2),0)),"",OFFSET('5. Pp (3 años)'!$K$46,INT((ROW()-13)/2),0))</f>
        <v/>
      </c>
      <c r="G423" s="646" t="str">
        <f ca="1">IF(ISBLANK(OFFSET('5. Pp (3 años)'!$H$46,INT((ROW()-13)/2),0)),"",OFFSET('5. Pp (3 años)'!$H$46,INT((ROW()-13)/2),0))</f>
        <v/>
      </c>
      <c r="H423" s="853" t="str">
        <f ca="1">IF(ISBLANK(OFFSET('9. METAS'!$L$20,INT((ROW()-13)/2),0)),"",OFFSET('9. METAS'!$L$20,INT((ROW()-13)/2),0))</f>
        <v/>
      </c>
      <c r="I423" s="852"/>
      <c r="J423" s="630" t="e">
        <f ca="1">IF(MOD(ROW()-13,2)=0,IF(ISBLANK(OFFSET(#REF!,INT((ROW()-13)/2),0)),"",OFFSET(#REF!,INT((ROW()-13)/2),0)),IF(ISBLANK(OFFSET('9. METAS'!$U$20,INT((ROW()-14)/2),0)),"",OFFSET('9. METAS'!$U$20,INT((ROW()-14)/2),0)))</f>
        <v>#REF!</v>
      </c>
      <c r="K423" s="631" t="e">
        <f ca="1">IF(MOD(ROW()-13,2)=0,IF(ISBLANK(OFFSET(#REF!,INT((ROW()-13)/2),0)),"",OFFSET(#REF!,INT((ROW()-13)/2),0)),IF(ISBLANK(OFFSET('9. METAS'!$V$20,INT((ROW()-14)/2),0)),"",OFFSET('9. METAS'!$V$20,INT((ROW()-14)/2),0)))</f>
        <v>#REF!</v>
      </c>
      <c r="L423" s="631" t="e">
        <f ca="1">IF(MOD(ROW()-13,2)=0,IF(ISBLANK(OFFSET(#REF!,INT((ROW()-13)/2),0)),"",OFFSET(#REF!,INT((ROW()-13)/2),0)),IF(ISBLANK(OFFSET('9. METAS'!$W$20,INT((ROW()-14)/2),0)),"",OFFSET('9. METAS'!$W$20,INT((ROW()-14)/2),0)))</f>
        <v>#REF!</v>
      </c>
      <c r="M423" s="632" t="e">
        <f ca="1">IF(MOD(ROW()-13,2)=0,IF(ISBLANK(OFFSET(#REF!,INT((ROW()-13)/2),0)),"",OFFSET(#REF!,INT((ROW()-13)/2),0)),IF(ISBLANK(OFFSET('9. METAS'!$X$20,INT((ROW()-14)/2),0)),"",OFFSET('9. METAS'!$X$20,INT((ROW()-14)/2),0)))</f>
        <v>#REF!</v>
      </c>
      <c r="N423" s="684" t="str">
        <f ca="1">IFERROR(J423/J424,"ND")</f>
        <v>ND</v>
      </c>
      <c r="O423" s="688" t="str">
        <f ca="1">IFERROR(((J423)/H423),"ND")</f>
        <v>ND</v>
      </c>
      <c r="P423" s="847"/>
      <c r="Q423" s="83"/>
      <c r="R423" s="83"/>
      <c r="S423" s="83"/>
      <c r="T423" s="83"/>
      <c r="U423" s="83"/>
      <c r="V423" s="83"/>
      <c r="W423" s="83"/>
      <c r="X423" s="83"/>
      <c r="Y423" s="83"/>
      <c r="Z423" s="83"/>
    </row>
    <row r="424" spans="1:26" ht="15.75" customHeight="1">
      <c r="A424" s="83"/>
      <c r="B424" s="83"/>
      <c r="C424" s="642"/>
      <c r="D424" s="644"/>
      <c r="E424" s="644"/>
      <c r="F424" s="644"/>
      <c r="G424" s="647"/>
      <c r="H424" s="649"/>
      <c r="I424" s="651"/>
      <c r="J424" s="630" t="str">
        <f ca="1">IF(MOD(ROW()-13,2)=0,IF(ISBLANK(OFFSET(#REF!,INT((ROW()-13)/2),0)),"",OFFSET(#REF!,INT((ROW()-13)/2),0)),IF(ISBLANK(OFFSET('9. METAS'!$U$20,INT((ROW()-14)/2),0)),"",OFFSET('9. METAS'!$U$20,INT((ROW()-14)/2),0)))</f>
        <v/>
      </c>
      <c r="K424" s="631" t="str">
        <f ca="1">IF(MOD(ROW()-13,2)=0,IF(ISBLANK(OFFSET(#REF!,INT((ROW()-13)/2),0)),"",OFFSET(#REF!,INT((ROW()-13)/2),0)),IF(ISBLANK(OFFSET('9. METAS'!$V$20,INT((ROW()-14)/2),0)),"",OFFSET('9. METAS'!$V$20,INT((ROW()-14)/2),0)))</f>
        <v/>
      </c>
      <c r="L424" s="631" t="str">
        <f ca="1">IF(MOD(ROW()-13,2)=0,IF(ISBLANK(OFFSET(#REF!,INT((ROW()-13)/2),0)),"",OFFSET(#REF!,INT((ROW()-13)/2),0)),IF(ISBLANK(OFFSET('9. METAS'!$W$20,INT((ROW()-14)/2),0)),"",OFFSET('9. METAS'!$W$20,INT((ROW()-14)/2),0)))</f>
        <v/>
      </c>
      <c r="M424" s="632" t="str">
        <f ca="1">IF(MOD(ROW()-13,2)=0,IF(ISBLANK(OFFSET(#REF!,INT((ROW()-13)/2),0)),"",OFFSET(#REF!,INT((ROW()-13)/2),0)),IF(ISBLANK(OFFSET('9. METAS'!$X$20,INT((ROW()-14)/2),0)),"",OFFSET('9. METAS'!$X$20,INT((ROW()-14)/2),0)))</f>
        <v/>
      </c>
      <c r="N424" s="685"/>
      <c r="O424" s="689"/>
      <c r="P424" s="691"/>
      <c r="Q424" s="83"/>
      <c r="R424" s="83"/>
      <c r="S424" s="83"/>
      <c r="T424" s="83"/>
      <c r="U424" s="83"/>
      <c r="V424" s="83"/>
      <c r="W424" s="83"/>
      <c r="X424" s="83"/>
      <c r="Y424" s="83"/>
      <c r="Z424" s="83"/>
    </row>
    <row r="425" spans="1:26" ht="15.75" customHeight="1">
      <c r="A425" s="83"/>
      <c r="B425" s="83"/>
      <c r="C425" s="641" t="str">
        <f ca="1">IF(ISBLANK(OFFSET('5. Pp (3 años)'!$C$46,INT((ROW()-13)/2),0)),"",OFFSET('5. Pp (3 años)'!$C$46,INT((ROW()-13)/2),0))</f>
        <v/>
      </c>
      <c r="D425" s="643" t="str">
        <f ca="1">IF(ISBLANK(OFFSET('5. Pp (3 años)'!$D$46,INT((ROW()-13)/2),0)),"",OFFSET('5. Pp (3 años)'!$D$46,INT((ROW()-13)/2),0))</f>
        <v/>
      </c>
      <c r="E425" s="643" t="str">
        <f ca="1">IF(ISBLANK(OFFSET('5. Pp (3 años)'!$E$46,INT((ROW()-13)/2),0)),"",OFFSET('5. Pp (3 años)'!$E$46,INT((ROW()-13)/2),0))</f>
        <v/>
      </c>
      <c r="F425" s="645" t="str">
        <f ca="1">IF(ISBLANK(OFFSET('5. Pp (3 años)'!$K$46,INT((ROW()-13)/2),0)),"",OFFSET('5. Pp (3 años)'!$K$46,INT((ROW()-13)/2),0))</f>
        <v/>
      </c>
      <c r="G425" s="646" t="str">
        <f ca="1">IF(ISBLANK(OFFSET('5. Pp (3 años)'!$H$46,INT((ROW()-13)/2),0)),"",OFFSET('5. Pp (3 años)'!$H$46,INT((ROW()-13)/2),0))</f>
        <v/>
      </c>
      <c r="H425" s="853" t="str">
        <f ca="1">IF(ISBLANK(OFFSET('9. METAS'!$L$20,INT((ROW()-13)/2),0)),"",OFFSET('9. METAS'!$L$20,INT((ROW()-13)/2),0))</f>
        <v/>
      </c>
      <c r="I425" s="852"/>
      <c r="J425" s="630" t="e">
        <f ca="1">IF(MOD(ROW()-13,2)=0,IF(ISBLANK(OFFSET(#REF!,INT((ROW()-13)/2),0)),"",OFFSET(#REF!,INT((ROW()-13)/2),0)),IF(ISBLANK(OFFSET('9. METAS'!$U$20,INT((ROW()-14)/2),0)),"",OFFSET('9. METAS'!$U$20,INT((ROW()-14)/2),0)))</f>
        <v>#REF!</v>
      </c>
      <c r="K425" s="631" t="e">
        <f ca="1">IF(MOD(ROW()-13,2)=0,IF(ISBLANK(OFFSET(#REF!,INT((ROW()-13)/2),0)),"",OFFSET(#REF!,INT((ROW()-13)/2),0)),IF(ISBLANK(OFFSET('9. METAS'!$V$20,INT((ROW()-14)/2),0)),"",OFFSET('9. METAS'!$V$20,INT((ROW()-14)/2),0)))</f>
        <v>#REF!</v>
      </c>
      <c r="L425" s="631" t="e">
        <f ca="1">IF(MOD(ROW()-13,2)=0,IF(ISBLANK(OFFSET(#REF!,INT((ROW()-13)/2),0)),"",OFFSET(#REF!,INT((ROW()-13)/2),0)),IF(ISBLANK(OFFSET('9. METAS'!$W$20,INT((ROW()-14)/2),0)),"",OFFSET('9. METAS'!$W$20,INT((ROW()-14)/2),0)))</f>
        <v>#REF!</v>
      </c>
      <c r="M425" s="632" t="e">
        <f ca="1">IF(MOD(ROW()-13,2)=0,IF(ISBLANK(OFFSET(#REF!,INT((ROW()-13)/2),0)),"",OFFSET(#REF!,INT((ROW()-13)/2),0)),IF(ISBLANK(OFFSET('9. METAS'!$X$20,INT((ROW()-14)/2),0)),"",OFFSET('9. METAS'!$X$20,INT((ROW()-14)/2),0)))</f>
        <v>#REF!</v>
      </c>
      <c r="N425" s="684" t="str">
        <f ca="1">IFERROR(J425/J426,"ND")</f>
        <v>ND</v>
      </c>
      <c r="O425" s="688" t="str">
        <f ca="1">IFERROR(((J425)/H425),"ND")</f>
        <v>ND</v>
      </c>
      <c r="P425" s="847"/>
      <c r="Q425" s="83"/>
      <c r="R425" s="83"/>
      <c r="S425" s="83"/>
      <c r="T425" s="83"/>
      <c r="U425" s="83"/>
      <c r="V425" s="83"/>
      <c r="W425" s="83"/>
      <c r="X425" s="83"/>
      <c r="Y425" s="83"/>
      <c r="Z425" s="83"/>
    </row>
    <row r="426" spans="1:26" ht="15.75" customHeight="1">
      <c r="A426" s="83"/>
      <c r="B426" s="83"/>
      <c r="C426" s="642"/>
      <c r="D426" s="644"/>
      <c r="E426" s="644"/>
      <c r="F426" s="644"/>
      <c r="G426" s="647"/>
      <c r="H426" s="649"/>
      <c r="I426" s="651"/>
      <c r="J426" s="630" t="str">
        <f ca="1">IF(MOD(ROW()-13,2)=0,IF(ISBLANK(OFFSET(#REF!,INT((ROW()-13)/2),0)),"",OFFSET(#REF!,INT((ROW()-13)/2),0)),IF(ISBLANK(OFFSET('9. METAS'!$U$20,INT((ROW()-14)/2),0)),"",OFFSET('9. METAS'!$U$20,INT((ROW()-14)/2),0)))</f>
        <v/>
      </c>
      <c r="K426" s="631" t="str">
        <f ca="1">IF(MOD(ROW()-13,2)=0,IF(ISBLANK(OFFSET(#REF!,INT((ROW()-13)/2),0)),"",OFFSET(#REF!,INT((ROW()-13)/2),0)),IF(ISBLANK(OFFSET('9. METAS'!$V$20,INT((ROW()-14)/2),0)),"",OFFSET('9. METAS'!$V$20,INT((ROW()-14)/2),0)))</f>
        <v/>
      </c>
      <c r="L426" s="631" t="str">
        <f ca="1">IF(MOD(ROW()-13,2)=0,IF(ISBLANK(OFFSET(#REF!,INT((ROW()-13)/2),0)),"",OFFSET(#REF!,INT((ROW()-13)/2),0)),IF(ISBLANK(OFFSET('9. METAS'!$W$20,INT((ROW()-14)/2),0)),"",OFFSET('9. METAS'!$W$20,INT((ROW()-14)/2),0)))</f>
        <v/>
      </c>
      <c r="M426" s="632" t="str">
        <f ca="1">IF(MOD(ROW()-13,2)=0,IF(ISBLANK(OFFSET(#REF!,INT((ROW()-13)/2),0)),"",OFFSET(#REF!,INT((ROW()-13)/2),0)),IF(ISBLANK(OFFSET('9. METAS'!$X$20,INT((ROW()-14)/2),0)),"",OFFSET('9. METAS'!$X$20,INT((ROW()-14)/2),0)))</f>
        <v/>
      </c>
      <c r="N426" s="685"/>
      <c r="O426" s="689"/>
      <c r="P426" s="691"/>
      <c r="Q426" s="83"/>
      <c r="R426" s="83"/>
      <c r="S426" s="83"/>
      <c r="T426" s="83"/>
      <c r="U426" s="83"/>
      <c r="V426" s="83"/>
      <c r="W426" s="83"/>
      <c r="X426" s="83"/>
      <c r="Y426" s="83"/>
      <c r="Z426" s="83"/>
    </row>
    <row r="427" spans="1:26" ht="15.75" customHeight="1">
      <c r="A427" s="83"/>
      <c r="B427" s="83"/>
      <c r="C427" s="641" t="str">
        <f ca="1">IF(ISBLANK(OFFSET('5. Pp (3 años)'!$C$46,INT((ROW()-13)/2),0)),"",OFFSET('5. Pp (3 años)'!$C$46,INT((ROW()-13)/2),0))</f>
        <v/>
      </c>
      <c r="D427" s="643" t="str">
        <f ca="1">IF(ISBLANK(OFFSET('5. Pp (3 años)'!$D$46,INT((ROW()-13)/2),0)),"",OFFSET('5. Pp (3 años)'!$D$46,INT((ROW()-13)/2),0))</f>
        <v/>
      </c>
      <c r="E427" s="643" t="str">
        <f ca="1">IF(ISBLANK(OFFSET('5. Pp (3 años)'!$E$46,INT((ROW()-13)/2),0)),"",OFFSET('5. Pp (3 años)'!$E$46,INT((ROW()-13)/2),0))</f>
        <v/>
      </c>
      <c r="F427" s="645" t="str">
        <f ca="1">IF(ISBLANK(OFFSET('5. Pp (3 años)'!$K$46,INT((ROW()-13)/2),0)),"",OFFSET('5. Pp (3 años)'!$K$46,INT((ROW()-13)/2),0))</f>
        <v/>
      </c>
      <c r="G427" s="646" t="str">
        <f ca="1">IF(ISBLANK(OFFSET('5. Pp (3 años)'!$H$46,INT((ROW()-13)/2),0)),"",OFFSET('5. Pp (3 años)'!$H$46,INT((ROW()-13)/2),0))</f>
        <v/>
      </c>
      <c r="H427" s="853" t="str">
        <f ca="1">IF(ISBLANK(OFFSET('9. METAS'!$L$20,INT((ROW()-13)/2),0)),"",OFFSET('9. METAS'!$L$20,INT((ROW()-13)/2),0))</f>
        <v/>
      </c>
      <c r="I427" s="852"/>
      <c r="J427" s="630" t="e">
        <f ca="1">IF(MOD(ROW()-13,2)=0,IF(ISBLANK(OFFSET(#REF!,INT((ROW()-13)/2),0)),"",OFFSET(#REF!,INT((ROW()-13)/2),0)),IF(ISBLANK(OFFSET('9. METAS'!$U$20,INT((ROW()-14)/2),0)),"",OFFSET('9. METAS'!$U$20,INT((ROW()-14)/2),0)))</f>
        <v>#REF!</v>
      </c>
      <c r="K427" s="631" t="e">
        <f ca="1">IF(MOD(ROW()-13,2)=0,IF(ISBLANK(OFFSET(#REF!,INT((ROW()-13)/2),0)),"",OFFSET(#REF!,INT((ROW()-13)/2),0)),IF(ISBLANK(OFFSET('9. METAS'!$V$20,INT((ROW()-14)/2),0)),"",OFFSET('9. METAS'!$V$20,INT((ROW()-14)/2),0)))</f>
        <v>#REF!</v>
      </c>
      <c r="L427" s="631" t="e">
        <f ca="1">IF(MOD(ROW()-13,2)=0,IF(ISBLANK(OFFSET(#REF!,INT((ROW()-13)/2),0)),"",OFFSET(#REF!,INT((ROW()-13)/2),0)),IF(ISBLANK(OFFSET('9. METAS'!$W$20,INT((ROW()-14)/2),0)),"",OFFSET('9. METAS'!$W$20,INT((ROW()-14)/2),0)))</f>
        <v>#REF!</v>
      </c>
      <c r="M427" s="632" t="e">
        <f ca="1">IF(MOD(ROW()-13,2)=0,IF(ISBLANK(OFFSET(#REF!,INT((ROW()-13)/2),0)),"",OFFSET(#REF!,INT((ROW()-13)/2),0)),IF(ISBLANK(OFFSET('9. METAS'!$X$20,INT((ROW()-14)/2),0)),"",OFFSET('9. METAS'!$X$20,INT((ROW()-14)/2),0)))</f>
        <v>#REF!</v>
      </c>
      <c r="N427" s="684" t="str">
        <f ca="1">IFERROR(J427/J428,"ND")</f>
        <v>ND</v>
      </c>
      <c r="O427" s="688" t="str">
        <f ca="1">IFERROR(((J427)/H427),"ND")</f>
        <v>ND</v>
      </c>
      <c r="P427" s="847"/>
      <c r="Q427" s="83"/>
      <c r="R427" s="83"/>
      <c r="S427" s="83"/>
      <c r="T427" s="83"/>
      <c r="U427" s="83"/>
      <c r="V427" s="83"/>
      <c r="W427" s="83"/>
      <c r="X427" s="83"/>
      <c r="Y427" s="83"/>
      <c r="Z427" s="83"/>
    </row>
    <row r="428" spans="1:26" ht="15.75" customHeight="1">
      <c r="A428" s="83"/>
      <c r="B428" s="83"/>
      <c r="C428" s="642"/>
      <c r="D428" s="644"/>
      <c r="E428" s="644"/>
      <c r="F428" s="644"/>
      <c r="G428" s="647"/>
      <c r="H428" s="649"/>
      <c r="I428" s="651"/>
      <c r="J428" s="630" t="str">
        <f ca="1">IF(MOD(ROW()-13,2)=0,IF(ISBLANK(OFFSET(#REF!,INT((ROW()-13)/2),0)),"",OFFSET(#REF!,INT((ROW()-13)/2),0)),IF(ISBLANK(OFFSET('9. METAS'!$U$20,INT((ROW()-14)/2),0)),"",OFFSET('9. METAS'!$U$20,INT((ROW()-14)/2),0)))</f>
        <v/>
      </c>
      <c r="K428" s="631" t="str">
        <f ca="1">IF(MOD(ROW()-13,2)=0,IF(ISBLANK(OFFSET(#REF!,INT((ROW()-13)/2),0)),"",OFFSET(#REF!,INT((ROW()-13)/2),0)),IF(ISBLANK(OFFSET('9. METAS'!$V$20,INT((ROW()-14)/2),0)),"",OFFSET('9. METAS'!$V$20,INT((ROW()-14)/2),0)))</f>
        <v/>
      </c>
      <c r="L428" s="631" t="str">
        <f ca="1">IF(MOD(ROW()-13,2)=0,IF(ISBLANK(OFFSET(#REF!,INT((ROW()-13)/2),0)),"",OFFSET(#REF!,INT((ROW()-13)/2),0)),IF(ISBLANK(OFFSET('9. METAS'!$W$20,INT((ROW()-14)/2),0)),"",OFFSET('9. METAS'!$W$20,INT((ROW()-14)/2),0)))</f>
        <v/>
      </c>
      <c r="M428" s="632" t="str">
        <f ca="1">IF(MOD(ROW()-13,2)=0,IF(ISBLANK(OFFSET(#REF!,INT((ROW()-13)/2),0)),"",OFFSET(#REF!,INT((ROW()-13)/2),0)),IF(ISBLANK(OFFSET('9. METAS'!$X$20,INT((ROW()-14)/2),0)),"",OFFSET('9. METAS'!$X$20,INT((ROW()-14)/2),0)))</f>
        <v/>
      </c>
      <c r="N428" s="685"/>
      <c r="O428" s="689"/>
      <c r="P428" s="691"/>
      <c r="Q428" s="83"/>
      <c r="R428" s="83"/>
      <c r="S428" s="83"/>
      <c r="T428" s="83"/>
      <c r="U428" s="83"/>
      <c r="V428" s="83"/>
      <c r="W428" s="83"/>
      <c r="X428" s="83"/>
      <c r="Y428" s="83"/>
      <c r="Z428" s="83"/>
    </row>
    <row r="429" spans="1:26" ht="15.75" customHeight="1">
      <c r="A429" s="83"/>
      <c r="B429" s="83"/>
      <c r="C429" s="641" t="str">
        <f ca="1">IF(ISBLANK(OFFSET('5. Pp (3 años)'!$C$46,INT((ROW()-13)/2),0)),"",OFFSET('5. Pp (3 años)'!$C$46,INT((ROW()-13)/2),0))</f>
        <v/>
      </c>
      <c r="D429" s="643" t="str">
        <f ca="1">IF(ISBLANK(OFFSET('5. Pp (3 años)'!$D$46,INT((ROW()-13)/2),0)),"",OFFSET('5. Pp (3 años)'!$D$46,INT((ROW()-13)/2),0))</f>
        <v/>
      </c>
      <c r="E429" s="643" t="str">
        <f ca="1">IF(ISBLANK(OFFSET('5. Pp (3 años)'!$E$46,INT((ROW()-13)/2),0)),"",OFFSET('5. Pp (3 años)'!$E$46,INT((ROW()-13)/2),0))</f>
        <v/>
      </c>
      <c r="F429" s="645" t="str">
        <f ca="1">IF(ISBLANK(OFFSET('5. Pp (3 años)'!$K$46,INT((ROW()-13)/2),0)),"",OFFSET('5. Pp (3 años)'!$K$46,INT((ROW()-13)/2),0))</f>
        <v/>
      </c>
      <c r="G429" s="646" t="str">
        <f ca="1">IF(ISBLANK(OFFSET('5. Pp (3 años)'!$H$46,INT((ROW()-13)/2),0)),"",OFFSET('5. Pp (3 años)'!$H$46,INT((ROW()-13)/2),0))</f>
        <v/>
      </c>
      <c r="H429" s="853" t="str">
        <f ca="1">IF(ISBLANK(OFFSET('9. METAS'!$L$20,INT((ROW()-13)/2),0)),"",OFFSET('9. METAS'!$L$20,INT((ROW()-13)/2),0))</f>
        <v/>
      </c>
      <c r="I429" s="852"/>
      <c r="J429" s="630" t="e">
        <f ca="1">IF(MOD(ROW()-13,2)=0,IF(ISBLANK(OFFSET(#REF!,INT((ROW()-13)/2),0)),"",OFFSET(#REF!,INT((ROW()-13)/2),0)),IF(ISBLANK(OFFSET('9. METAS'!$U$20,INT((ROW()-14)/2),0)),"",OFFSET('9. METAS'!$U$20,INT((ROW()-14)/2),0)))</f>
        <v>#REF!</v>
      </c>
      <c r="K429" s="631" t="e">
        <f ca="1">IF(MOD(ROW()-13,2)=0,IF(ISBLANK(OFFSET(#REF!,INT((ROW()-13)/2),0)),"",OFFSET(#REF!,INT((ROW()-13)/2),0)),IF(ISBLANK(OFFSET('9. METAS'!$V$20,INT((ROW()-14)/2),0)),"",OFFSET('9. METAS'!$V$20,INT((ROW()-14)/2),0)))</f>
        <v>#REF!</v>
      </c>
      <c r="L429" s="631" t="e">
        <f ca="1">IF(MOD(ROW()-13,2)=0,IF(ISBLANK(OFFSET(#REF!,INT((ROW()-13)/2),0)),"",OFFSET(#REF!,INT((ROW()-13)/2),0)),IF(ISBLANK(OFFSET('9. METAS'!$W$20,INT((ROW()-14)/2),0)),"",OFFSET('9. METAS'!$W$20,INT((ROW()-14)/2),0)))</f>
        <v>#REF!</v>
      </c>
      <c r="M429" s="632" t="e">
        <f ca="1">IF(MOD(ROW()-13,2)=0,IF(ISBLANK(OFFSET(#REF!,INT((ROW()-13)/2),0)),"",OFFSET(#REF!,INT((ROW()-13)/2),0)),IF(ISBLANK(OFFSET('9. METAS'!$X$20,INT((ROW()-14)/2),0)),"",OFFSET('9. METAS'!$X$20,INT((ROW()-14)/2),0)))</f>
        <v>#REF!</v>
      </c>
      <c r="N429" s="684" t="str">
        <f ca="1">IFERROR(J429/J430,"ND")</f>
        <v>ND</v>
      </c>
      <c r="O429" s="688" t="str">
        <f ca="1">IFERROR(((J429)/H429),"ND")</f>
        <v>ND</v>
      </c>
      <c r="P429" s="847"/>
      <c r="Q429" s="83"/>
      <c r="R429" s="83"/>
      <c r="S429" s="83"/>
      <c r="T429" s="83"/>
      <c r="U429" s="83"/>
      <c r="V429" s="83"/>
      <c r="W429" s="83"/>
      <c r="X429" s="83"/>
      <c r="Y429" s="83"/>
      <c r="Z429" s="83"/>
    </row>
    <row r="430" spans="1:26" ht="15.75" customHeight="1">
      <c r="A430" s="83"/>
      <c r="B430" s="83"/>
      <c r="C430" s="642"/>
      <c r="D430" s="644"/>
      <c r="E430" s="644"/>
      <c r="F430" s="644"/>
      <c r="G430" s="647"/>
      <c r="H430" s="649"/>
      <c r="I430" s="651"/>
      <c r="J430" s="630" t="str">
        <f ca="1">IF(MOD(ROW()-13,2)=0,IF(ISBLANK(OFFSET(#REF!,INT((ROW()-13)/2),0)),"",OFFSET(#REF!,INT((ROW()-13)/2),0)),IF(ISBLANK(OFFSET('9. METAS'!$U$20,INT((ROW()-14)/2),0)),"",OFFSET('9. METAS'!$U$20,INT((ROW()-14)/2),0)))</f>
        <v/>
      </c>
      <c r="K430" s="631" t="str">
        <f ca="1">IF(MOD(ROW()-13,2)=0,IF(ISBLANK(OFFSET(#REF!,INT((ROW()-13)/2),0)),"",OFFSET(#REF!,INT((ROW()-13)/2),0)),IF(ISBLANK(OFFSET('9. METAS'!$V$20,INT((ROW()-14)/2),0)),"",OFFSET('9. METAS'!$V$20,INT((ROW()-14)/2),0)))</f>
        <v/>
      </c>
      <c r="L430" s="631" t="str">
        <f ca="1">IF(MOD(ROW()-13,2)=0,IF(ISBLANK(OFFSET(#REF!,INT((ROW()-13)/2),0)),"",OFFSET(#REF!,INT((ROW()-13)/2),0)),IF(ISBLANK(OFFSET('9. METAS'!$W$20,INT((ROW()-14)/2),0)),"",OFFSET('9. METAS'!$W$20,INT((ROW()-14)/2),0)))</f>
        <v/>
      </c>
      <c r="M430" s="632" t="str">
        <f ca="1">IF(MOD(ROW()-13,2)=0,IF(ISBLANK(OFFSET(#REF!,INT((ROW()-13)/2),0)),"",OFFSET(#REF!,INT((ROW()-13)/2),0)),IF(ISBLANK(OFFSET('9. METAS'!$X$20,INT((ROW()-14)/2),0)),"",OFFSET('9. METAS'!$X$20,INT((ROW()-14)/2),0)))</f>
        <v/>
      </c>
      <c r="N430" s="685"/>
      <c r="O430" s="689"/>
      <c r="P430" s="691"/>
      <c r="Q430" s="83"/>
      <c r="R430" s="83"/>
      <c r="S430" s="83"/>
      <c r="T430" s="83"/>
      <c r="U430" s="83"/>
      <c r="V430" s="83"/>
      <c r="W430" s="83"/>
      <c r="X430" s="83"/>
      <c r="Y430" s="83"/>
      <c r="Z430" s="83"/>
    </row>
    <row r="431" spans="1:26" ht="15.75" customHeight="1">
      <c r="A431" s="83"/>
      <c r="B431" s="83"/>
      <c r="C431" s="641" t="str">
        <f ca="1">IF(ISBLANK(OFFSET('5. Pp (3 años)'!$C$46,INT((ROW()-13)/2),0)),"",OFFSET('5. Pp (3 años)'!$C$46,INT((ROW()-13)/2),0))</f>
        <v/>
      </c>
      <c r="D431" s="643" t="str">
        <f ca="1">IF(ISBLANK(OFFSET('5. Pp (3 años)'!$D$46,INT((ROW()-13)/2),0)),"",OFFSET('5. Pp (3 años)'!$D$46,INT((ROW()-13)/2),0))</f>
        <v/>
      </c>
      <c r="E431" s="643" t="str">
        <f ca="1">IF(ISBLANK(OFFSET('5. Pp (3 años)'!$E$46,INT((ROW()-13)/2),0)),"",OFFSET('5. Pp (3 años)'!$E$46,INT((ROW()-13)/2),0))</f>
        <v/>
      </c>
      <c r="F431" s="645" t="str">
        <f ca="1">IF(ISBLANK(OFFSET('5. Pp (3 años)'!$K$46,INT((ROW()-13)/2),0)),"",OFFSET('5. Pp (3 años)'!$K$46,INT((ROW()-13)/2),0))</f>
        <v/>
      </c>
      <c r="G431" s="646" t="str">
        <f ca="1">IF(ISBLANK(OFFSET('5. Pp (3 años)'!$H$46,INT((ROW()-13)/2),0)),"",OFFSET('5. Pp (3 años)'!$H$46,INT((ROW()-13)/2),0))</f>
        <v/>
      </c>
      <c r="H431" s="853" t="str">
        <f ca="1">IF(ISBLANK(OFFSET('9. METAS'!$L$20,INT((ROW()-13)/2),0)),"",OFFSET('9. METAS'!$L$20,INT((ROW()-13)/2),0))</f>
        <v/>
      </c>
      <c r="I431" s="852"/>
      <c r="J431" s="630" t="e">
        <f ca="1">IF(MOD(ROW()-13,2)=0,IF(ISBLANK(OFFSET(#REF!,INT((ROW()-13)/2),0)),"",OFFSET(#REF!,INT((ROW()-13)/2),0)),IF(ISBLANK(OFFSET('9. METAS'!$U$20,INT((ROW()-14)/2),0)),"",OFFSET('9. METAS'!$U$20,INT((ROW()-14)/2),0)))</f>
        <v>#REF!</v>
      </c>
      <c r="K431" s="631" t="e">
        <f ca="1">IF(MOD(ROW()-13,2)=0,IF(ISBLANK(OFFSET(#REF!,INT((ROW()-13)/2),0)),"",OFFSET(#REF!,INT((ROW()-13)/2),0)),IF(ISBLANK(OFFSET('9. METAS'!$V$20,INT((ROW()-14)/2),0)),"",OFFSET('9. METAS'!$V$20,INT((ROW()-14)/2),0)))</f>
        <v>#REF!</v>
      </c>
      <c r="L431" s="631" t="e">
        <f ca="1">IF(MOD(ROW()-13,2)=0,IF(ISBLANK(OFFSET(#REF!,INT((ROW()-13)/2),0)),"",OFFSET(#REF!,INT((ROW()-13)/2),0)),IF(ISBLANK(OFFSET('9. METAS'!$W$20,INT((ROW()-14)/2),0)),"",OFFSET('9. METAS'!$W$20,INT((ROW()-14)/2),0)))</f>
        <v>#REF!</v>
      </c>
      <c r="M431" s="632" t="e">
        <f ca="1">IF(MOD(ROW()-13,2)=0,IF(ISBLANK(OFFSET(#REF!,INT((ROW()-13)/2),0)),"",OFFSET(#REF!,INT((ROW()-13)/2),0)),IF(ISBLANK(OFFSET('9. METAS'!$X$20,INT((ROW()-14)/2),0)),"",OFFSET('9. METAS'!$X$20,INT((ROW()-14)/2),0)))</f>
        <v>#REF!</v>
      </c>
      <c r="N431" s="684" t="str">
        <f ca="1">IFERROR(J431/J432,"ND")</f>
        <v>ND</v>
      </c>
      <c r="O431" s="688" t="str">
        <f ca="1">IFERROR(((J431)/H431),"ND")</f>
        <v>ND</v>
      </c>
      <c r="P431" s="847"/>
      <c r="Q431" s="83"/>
      <c r="R431" s="83"/>
      <c r="S431" s="83"/>
      <c r="T431" s="83"/>
      <c r="U431" s="83"/>
      <c r="V431" s="83"/>
      <c r="W431" s="83"/>
      <c r="X431" s="83"/>
      <c r="Y431" s="83"/>
      <c r="Z431" s="83"/>
    </row>
    <row r="432" spans="1:26" ht="15.75" customHeight="1">
      <c r="A432" s="83"/>
      <c r="B432" s="83"/>
      <c r="C432" s="642"/>
      <c r="D432" s="644"/>
      <c r="E432" s="644"/>
      <c r="F432" s="644"/>
      <c r="G432" s="647"/>
      <c r="H432" s="649"/>
      <c r="I432" s="651"/>
      <c r="J432" s="630" t="str">
        <f ca="1">IF(MOD(ROW()-13,2)=0,IF(ISBLANK(OFFSET(#REF!,INT((ROW()-13)/2),0)),"",OFFSET(#REF!,INT((ROW()-13)/2),0)),IF(ISBLANK(OFFSET('9. METAS'!$U$20,INT((ROW()-14)/2),0)),"",OFFSET('9. METAS'!$U$20,INT((ROW()-14)/2),0)))</f>
        <v/>
      </c>
      <c r="K432" s="631" t="str">
        <f ca="1">IF(MOD(ROW()-13,2)=0,IF(ISBLANK(OFFSET(#REF!,INT((ROW()-13)/2),0)),"",OFFSET(#REF!,INT((ROW()-13)/2),0)),IF(ISBLANK(OFFSET('9. METAS'!$V$20,INT((ROW()-14)/2),0)),"",OFFSET('9. METAS'!$V$20,INT((ROW()-14)/2),0)))</f>
        <v/>
      </c>
      <c r="L432" s="631" t="str">
        <f ca="1">IF(MOD(ROW()-13,2)=0,IF(ISBLANK(OFFSET(#REF!,INT((ROW()-13)/2),0)),"",OFFSET(#REF!,INT((ROW()-13)/2),0)),IF(ISBLANK(OFFSET('9. METAS'!$W$20,INT((ROW()-14)/2),0)),"",OFFSET('9. METAS'!$W$20,INT((ROW()-14)/2),0)))</f>
        <v/>
      </c>
      <c r="M432" s="632" t="str">
        <f ca="1">IF(MOD(ROW()-13,2)=0,IF(ISBLANK(OFFSET(#REF!,INT((ROW()-13)/2),0)),"",OFFSET(#REF!,INT((ROW()-13)/2),0)),IF(ISBLANK(OFFSET('9. METAS'!$X$20,INT((ROW()-14)/2),0)),"",OFFSET('9. METAS'!$X$20,INT((ROW()-14)/2),0)))</f>
        <v/>
      </c>
      <c r="N432" s="685"/>
      <c r="O432" s="689"/>
      <c r="P432" s="691"/>
      <c r="Q432" s="83"/>
      <c r="R432" s="83"/>
      <c r="S432" s="83"/>
      <c r="T432" s="83"/>
      <c r="U432" s="83"/>
      <c r="V432" s="83"/>
      <c r="W432" s="83"/>
      <c r="X432" s="83"/>
      <c r="Y432" s="83"/>
      <c r="Z432" s="83"/>
    </row>
    <row r="433" spans="1:26" ht="15.75" customHeight="1">
      <c r="A433" s="83"/>
      <c r="B433" s="83"/>
      <c r="C433" s="641" t="str">
        <f ca="1">IF(ISBLANK(OFFSET('5. Pp (3 años)'!$C$46,INT((ROW()-13)/2),0)),"",OFFSET('5. Pp (3 años)'!$C$46,INT((ROW()-13)/2),0))</f>
        <v/>
      </c>
      <c r="D433" s="643" t="str">
        <f ca="1">IF(ISBLANK(OFFSET('5. Pp (3 años)'!$D$46,INT((ROW()-13)/2),0)),"",OFFSET('5. Pp (3 años)'!$D$46,INT((ROW()-13)/2),0))</f>
        <v/>
      </c>
      <c r="E433" s="643" t="str">
        <f ca="1">IF(ISBLANK(OFFSET('5. Pp (3 años)'!$E$46,INT((ROW()-13)/2),0)),"",OFFSET('5. Pp (3 años)'!$E$46,INT((ROW()-13)/2),0))</f>
        <v/>
      </c>
      <c r="F433" s="645" t="str">
        <f ca="1">IF(ISBLANK(OFFSET('5. Pp (3 años)'!$K$46,INT((ROW()-13)/2),0)),"",OFFSET('5. Pp (3 años)'!$K$46,INT((ROW()-13)/2),0))</f>
        <v/>
      </c>
      <c r="G433" s="646" t="str">
        <f ca="1">IF(ISBLANK(OFFSET('5. Pp (3 años)'!$H$46,INT((ROW()-13)/2),0)),"",OFFSET('5. Pp (3 años)'!$H$46,INT((ROW()-13)/2),0))</f>
        <v/>
      </c>
      <c r="H433" s="853" t="str">
        <f ca="1">IF(ISBLANK(OFFSET('9. METAS'!$L$20,INT((ROW()-13)/2),0)),"",OFFSET('9. METAS'!$L$20,INT((ROW()-13)/2),0))</f>
        <v/>
      </c>
      <c r="I433" s="852"/>
      <c r="J433" s="630" t="e">
        <f ca="1">IF(MOD(ROW()-13,2)=0,IF(ISBLANK(OFFSET(#REF!,INT((ROW()-13)/2),0)),"",OFFSET(#REF!,INT((ROW()-13)/2),0)),IF(ISBLANK(OFFSET('9. METAS'!$U$20,INT((ROW()-14)/2),0)),"",OFFSET('9. METAS'!$U$20,INT((ROW()-14)/2),0)))</f>
        <v>#REF!</v>
      </c>
      <c r="K433" s="631" t="e">
        <f ca="1">IF(MOD(ROW()-13,2)=0,IF(ISBLANK(OFFSET(#REF!,INT((ROW()-13)/2),0)),"",OFFSET(#REF!,INT((ROW()-13)/2),0)),IF(ISBLANK(OFFSET('9. METAS'!$V$20,INT((ROW()-14)/2),0)),"",OFFSET('9. METAS'!$V$20,INT((ROW()-14)/2),0)))</f>
        <v>#REF!</v>
      </c>
      <c r="L433" s="631" t="e">
        <f ca="1">IF(MOD(ROW()-13,2)=0,IF(ISBLANK(OFFSET(#REF!,INT((ROW()-13)/2),0)),"",OFFSET(#REF!,INT((ROW()-13)/2),0)),IF(ISBLANK(OFFSET('9. METAS'!$W$20,INT((ROW()-14)/2),0)),"",OFFSET('9. METAS'!$W$20,INT((ROW()-14)/2),0)))</f>
        <v>#REF!</v>
      </c>
      <c r="M433" s="632" t="e">
        <f ca="1">IF(MOD(ROW()-13,2)=0,IF(ISBLANK(OFFSET(#REF!,INT((ROW()-13)/2),0)),"",OFFSET(#REF!,INT((ROW()-13)/2),0)),IF(ISBLANK(OFFSET('9. METAS'!$X$20,INT((ROW()-14)/2),0)),"",OFFSET('9. METAS'!$X$20,INT((ROW()-14)/2),0)))</f>
        <v>#REF!</v>
      </c>
      <c r="N433" s="684" t="str">
        <f ca="1">IFERROR(J433/J434,"ND")</f>
        <v>ND</v>
      </c>
      <c r="O433" s="688" t="str">
        <f ca="1">IFERROR(((J433)/H433),"ND")</f>
        <v>ND</v>
      </c>
      <c r="P433" s="847"/>
      <c r="Q433" s="83"/>
      <c r="R433" s="83"/>
      <c r="S433" s="83"/>
      <c r="T433" s="83"/>
      <c r="U433" s="83"/>
      <c r="V433" s="83"/>
      <c r="W433" s="83"/>
      <c r="X433" s="83"/>
      <c r="Y433" s="83"/>
      <c r="Z433" s="83"/>
    </row>
    <row r="434" spans="1:26" ht="15.75" customHeight="1">
      <c r="A434" s="83"/>
      <c r="B434" s="83"/>
      <c r="C434" s="642"/>
      <c r="D434" s="644"/>
      <c r="E434" s="644"/>
      <c r="F434" s="644"/>
      <c r="G434" s="647"/>
      <c r="H434" s="649"/>
      <c r="I434" s="651"/>
      <c r="J434" s="630" t="str">
        <f ca="1">IF(MOD(ROW()-13,2)=0,IF(ISBLANK(OFFSET(#REF!,INT((ROW()-13)/2),0)),"",OFFSET(#REF!,INT((ROW()-13)/2),0)),IF(ISBLANK(OFFSET('9. METAS'!$U$20,INT((ROW()-14)/2),0)),"",OFFSET('9. METAS'!$U$20,INT((ROW()-14)/2),0)))</f>
        <v/>
      </c>
      <c r="K434" s="631" t="str">
        <f ca="1">IF(MOD(ROW()-13,2)=0,IF(ISBLANK(OFFSET(#REF!,INT((ROW()-13)/2),0)),"",OFFSET(#REF!,INT((ROW()-13)/2),0)),IF(ISBLANK(OFFSET('9. METAS'!$V$20,INT((ROW()-14)/2),0)),"",OFFSET('9. METAS'!$V$20,INT((ROW()-14)/2),0)))</f>
        <v/>
      </c>
      <c r="L434" s="631" t="str">
        <f ca="1">IF(MOD(ROW()-13,2)=0,IF(ISBLANK(OFFSET(#REF!,INT((ROW()-13)/2),0)),"",OFFSET(#REF!,INT((ROW()-13)/2),0)),IF(ISBLANK(OFFSET('9. METAS'!$W$20,INT((ROW()-14)/2),0)),"",OFFSET('9. METAS'!$W$20,INT((ROW()-14)/2),0)))</f>
        <v/>
      </c>
      <c r="M434" s="632" t="str">
        <f ca="1">IF(MOD(ROW()-13,2)=0,IF(ISBLANK(OFFSET(#REF!,INT((ROW()-13)/2),0)),"",OFFSET(#REF!,INT((ROW()-13)/2),0)),IF(ISBLANK(OFFSET('9. METAS'!$X$20,INT((ROW()-14)/2),0)),"",OFFSET('9. METAS'!$X$20,INT((ROW()-14)/2),0)))</f>
        <v/>
      </c>
      <c r="N434" s="685"/>
      <c r="O434" s="689"/>
      <c r="P434" s="691"/>
      <c r="Q434" s="83"/>
      <c r="R434" s="83"/>
      <c r="S434" s="83"/>
      <c r="T434" s="83"/>
      <c r="U434" s="83"/>
      <c r="V434" s="83"/>
      <c r="W434" s="83"/>
      <c r="X434" s="83"/>
      <c r="Y434" s="83"/>
      <c r="Z434" s="83"/>
    </row>
    <row r="435" spans="1:26" ht="15.75" customHeight="1">
      <c r="A435" s="83"/>
      <c r="B435" s="83"/>
      <c r="C435" s="641" t="str">
        <f ca="1">IF(ISBLANK(OFFSET('5. Pp (3 años)'!$C$46,INT((ROW()-13)/2),0)),"",OFFSET('5. Pp (3 años)'!$C$46,INT((ROW()-13)/2),0))</f>
        <v/>
      </c>
      <c r="D435" s="643" t="str">
        <f ca="1">IF(ISBLANK(OFFSET('5. Pp (3 años)'!$D$46,INT((ROW()-13)/2),0)),"",OFFSET('5. Pp (3 años)'!$D$46,INT((ROW()-13)/2),0))</f>
        <v/>
      </c>
      <c r="E435" s="643" t="str">
        <f ca="1">IF(ISBLANK(OFFSET('5. Pp (3 años)'!$E$46,INT((ROW()-13)/2),0)),"",OFFSET('5. Pp (3 años)'!$E$46,INT((ROW()-13)/2),0))</f>
        <v/>
      </c>
      <c r="F435" s="645" t="str">
        <f ca="1">IF(ISBLANK(OFFSET('5. Pp (3 años)'!$K$46,INT((ROW()-13)/2),0)),"",OFFSET('5. Pp (3 años)'!$K$46,INT((ROW()-13)/2),0))</f>
        <v/>
      </c>
      <c r="G435" s="646" t="str">
        <f ca="1">IF(ISBLANK(OFFSET('5. Pp (3 años)'!$H$46,INT((ROW()-13)/2),0)),"",OFFSET('5. Pp (3 años)'!$H$46,INT((ROW()-13)/2),0))</f>
        <v/>
      </c>
      <c r="H435" s="853" t="str">
        <f ca="1">IF(ISBLANK(OFFSET('9. METAS'!$L$20,INT((ROW()-13)/2),0)),"",OFFSET('9. METAS'!$L$20,INT((ROW()-13)/2),0))</f>
        <v/>
      </c>
      <c r="I435" s="852"/>
      <c r="J435" s="630" t="e">
        <f ca="1">IF(MOD(ROW()-13,2)=0,IF(ISBLANK(OFFSET(#REF!,INT((ROW()-13)/2),0)),"",OFFSET(#REF!,INT((ROW()-13)/2),0)),IF(ISBLANK(OFFSET('9. METAS'!$U$20,INT((ROW()-14)/2),0)),"",OFFSET('9. METAS'!$U$20,INT((ROW()-14)/2),0)))</f>
        <v>#REF!</v>
      </c>
      <c r="K435" s="631" t="e">
        <f ca="1">IF(MOD(ROW()-13,2)=0,IF(ISBLANK(OFFSET(#REF!,INT((ROW()-13)/2),0)),"",OFFSET(#REF!,INT((ROW()-13)/2),0)),IF(ISBLANK(OFFSET('9. METAS'!$V$20,INT((ROW()-14)/2),0)),"",OFFSET('9. METAS'!$V$20,INT((ROW()-14)/2),0)))</f>
        <v>#REF!</v>
      </c>
      <c r="L435" s="631" t="e">
        <f ca="1">IF(MOD(ROW()-13,2)=0,IF(ISBLANK(OFFSET(#REF!,INT((ROW()-13)/2),0)),"",OFFSET(#REF!,INT((ROW()-13)/2),0)),IF(ISBLANK(OFFSET('9. METAS'!$W$20,INT((ROW()-14)/2),0)),"",OFFSET('9. METAS'!$W$20,INT((ROW()-14)/2),0)))</f>
        <v>#REF!</v>
      </c>
      <c r="M435" s="632" t="e">
        <f ca="1">IF(MOD(ROW()-13,2)=0,IF(ISBLANK(OFFSET(#REF!,INT((ROW()-13)/2),0)),"",OFFSET(#REF!,INT((ROW()-13)/2),0)),IF(ISBLANK(OFFSET('9. METAS'!$X$20,INT((ROW()-14)/2),0)),"",OFFSET('9. METAS'!$X$20,INT((ROW()-14)/2),0)))</f>
        <v>#REF!</v>
      </c>
      <c r="N435" s="684" t="str">
        <f ca="1">IFERROR(J435/J436,"ND")</f>
        <v>ND</v>
      </c>
      <c r="O435" s="688" t="str">
        <f ca="1">IFERROR(((J435)/H435),"ND")</f>
        <v>ND</v>
      </c>
      <c r="P435" s="847"/>
      <c r="Q435" s="83"/>
      <c r="R435" s="83"/>
      <c r="S435" s="83"/>
      <c r="T435" s="83"/>
      <c r="U435" s="83"/>
      <c r="V435" s="83"/>
      <c r="W435" s="83"/>
      <c r="X435" s="83"/>
      <c r="Y435" s="83"/>
      <c r="Z435" s="83"/>
    </row>
    <row r="436" spans="1:26" ht="15.75" customHeight="1">
      <c r="A436" s="83"/>
      <c r="B436" s="83"/>
      <c r="C436" s="642"/>
      <c r="D436" s="644"/>
      <c r="E436" s="644"/>
      <c r="F436" s="644"/>
      <c r="G436" s="647"/>
      <c r="H436" s="649"/>
      <c r="I436" s="651"/>
      <c r="J436" s="630" t="str">
        <f ca="1">IF(MOD(ROW()-13,2)=0,IF(ISBLANK(OFFSET(#REF!,INT((ROW()-13)/2),0)),"",OFFSET(#REF!,INT((ROW()-13)/2),0)),IF(ISBLANK(OFFSET('9. METAS'!$U$20,INT((ROW()-14)/2),0)),"",OFFSET('9. METAS'!$U$20,INT((ROW()-14)/2),0)))</f>
        <v/>
      </c>
      <c r="K436" s="631" t="str">
        <f ca="1">IF(MOD(ROW()-13,2)=0,IF(ISBLANK(OFFSET(#REF!,INT((ROW()-13)/2),0)),"",OFFSET(#REF!,INT((ROW()-13)/2),0)),IF(ISBLANK(OFFSET('9. METAS'!$V$20,INT((ROW()-14)/2),0)),"",OFFSET('9. METAS'!$V$20,INT((ROW()-14)/2),0)))</f>
        <v/>
      </c>
      <c r="L436" s="631" t="str">
        <f ca="1">IF(MOD(ROW()-13,2)=0,IF(ISBLANK(OFFSET(#REF!,INT((ROW()-13)/2),0)),"",OFFSET(#REF!,INT((ROW()-13)/2),0)),IF(ISBLANK(OFFSET('9. METAS'!$W$20,INT((ROW()-14)/2),0)),"",OFFSET('9. METAS'!$W$20,INT((ROW()-14)/2),0)))</f>
        <v/>
      </c>
      <c r="M436" s="632" t="str">
        <f ca="1">IF(MOD(ROW()-13,2)=0,IF(ISBLANK(OFFSET(#REF!,INT((ROW()-13)/2),0)),"",OFFSET(#REF!,INT((ROW()-13)/2),0)),IF(ISBLANK(OFFSET('9. METAS'!$X$20,INT((ROW()-14)/2),0)),"",OFFSET('9. METAS'!$X$20,INT((ROW()-14)/2),0)))</f>
        <v/>
      </c>
      <c r="N436" s="685"/>
      <c r="O436" s="689"/>
      <c r="P436" s="691"/>
      <c r="Q436" s="83"/>
      <c r="R436" s="83"/>
      <c r="S436" s="83"/>
      <c r="T436" s="83"/>
      <c r="U436" s="83"/>
      <c r="V436" s="83"/>
      <c r="W436" s="83"/>
      <c r="X436" s="83"/>
      <c r="Y436" s="83"/>
      <c r="Z436" s="83"/>
    </row>
    <row r="437" spans="1:26" ht="15.75" customHeight="1">
      <c r="A437" s="83"/>
      <c r="B437" s="83"/>
      <c r="C437" s="641" t="str">
        <f ca="1">IF(ISBLANK(OFFSET('5. Pp (3 años)'!$C$46,INT((ROW()-13)/2),0)),"",OFFSET('5. Pp (3 años)'!$C$46,INT((ROW()-13)/2),0))</f>
        <v/>
      </c>
      <c r="D437" s="643" t="str">
        <f ca="1">IF(ISBLANK(OFFSET('5. Pp (3 años)'!$D$46,INT((ROW()-13)/2),0)),"",OFFSET('5. Pp (3 años)'!$D$46,INT((ROW()-13)/2),0))</f>
        <v/>
      </c>
      <c r="E437" s="643" t="str">
        <f ca="1">IF(ISBLANK(OFFSET('5. Pp (3 años)'!$E$46,INT((ROW()-13)/2),0)),"",OFFSET('5. Pp (3 años)'!$E$46,INT((ROW()-13)/2),0))</f>
        <v/>
      </c>
      <c r="F437" s="645" t="str">
        <f ca="1">IF(ISBLANK(OFFSET('5. Pp (3 años)'!$K$46,INT((ROW()-13)/2),0)),"",OFFSET('5. Pp (3 años)'!$K$46,INT((ROW()-13)/2),0))</f>
        <v/>
      </c>
      <c r="G437" s="646" t="str">
        <f ca="1">IF(ISBLANK(OFFSET('5. Pp (3 años)'!$H$46,INT((ROW()-13)/2),0)),"",OFFSET('5. Pp (3 años)'!$H$46,INT((ROW()-13)/2),0))</f>
        <v/>
      </c>
      <c r="H437" s="853" t="str">
        <f ca="1">IF(ISBLANK(OFFSET('9. METAS'!$L$20,INT((ROW()-13)/2),0)),"",OFFSET('9. METAS'!$L$20,INT((ROW()-13)/2),0))</f>
        <v/>
      </c>
      <c r="I437" s="852"/>
      <c r="J437" s="630" t="e">
        <f ca="1">IF(MOD(ROW()-13,2)=0,IF(ISBLANK(OFFSET(#REF!,INT((ROW()-13)/2),0)),"",OFFSET(#REF!,INT((ROW()-13)/2),0)),IF(ISBLANK(OFFSET('9. METAS'!$U$20,INT((ROW()-14)/2),0)),"",OFFSET('9. METAS'!$U$20,INT((ROW()-14)/2),0)))</f>
        <v>#REF!</v>
      </c>
      <c r="K437" s="631" t="e">
        <f ca="1">IF(MOD(ROW()-13,2)=0,IF(ISBLANK(OFFSET(#REF!,INT((ROW()-13)/2),0)),"",OFFSET(#REF!,INT((ROW()-13)/2),0)),IF(ISBLANK(OFFSET('9. METAS'!$V$20,INT((ROW()-14)/2),0)),"",OFFSET('9. METAS'!$V$20,INT((ROW()-14)/2),0)))</f>
        <v>#REF!</v>
      </c>
      <c r="L437" s="631" t="e">
        <f ca="1">IF(MOD(ROW()-13,2)=0,IF(ISBLANK(OFFSET(#REF!,INT((ROW()-13)/2),0)),"",OFFSET(#REF!,INT((ROW()-13)/2),0)),IF(ISBLANK(OFFSET('9. METAS'!$W$20,INT((ROW()-14)/2),0)),"",OFFSET('9. METAS'!$W$20,INT((ROW()-14)/2),0)))</f>
        <v>#REF!</v>
      </c>
      <c r="M437" s="632" t="e">
        <f ca="1">IF(MOD(ROW()-13,2)=0,IF(ISBLANK(OFFSET(#REF!,INT((ROW()-13)/2),0)),"",OFFSET(#REF!,INT((ROW()-13)/2),0)),IF(ISBLANK(OFFSET('9. METAS'!$X$20,INT((ROW()-14)/2),0)),"",OFFSET('9. METAS'!$X$20,INT((ROW()-14)/2),0)))</f>
        <v>#REF!</v>
      </c>
      <c r="N437" s="684" t="str">
        <f ca="1">IFERROR(J437/J438,"ND")</f>
        <v>ND</v>
      </c>
      <c r="O437" s="688" t="str">
        <f ca="1">IFERROR(((J437)/H437),"ND")</f>
        <v>ND</v>
      </c>
      <c r="P437" s="847"/>
      <c r="Q437" s="83"/>
      <c r="R437" s="83"/>
      <c r="S437" s="83"/>
      <c r="T437" s="83"/>
      <c r="U437" s="83"/>
      <c r="V437" s="83"/>
      <c r="W437" s="83"/>
      <c r="X437" s="83"/>
      <c r="Y437" s="83"/>
      <c r="Z437" s="83"/>
    </row>
    <row r="438" spans="1:26" ht="15.75" customHeight="1">
      <c r="A438" s="83"/>
      <c r="B438" s="83"/>
      <c r="C438" s="642"/>
      <c r="D438" s="644"/>
      <c r="E438" s="644"/>
      <c r="F438" s="644"/>
      <c r="G438" s="647"/>
      <c r="H438" s="649"/>
      <c r="I438" s="651"/>
      <c r="J438" s="630" t="str">
        <f ca="1">IF(MOD(ROW()-13,2)=0,IF(ISBLANK(OFFSET(#REF!,INT((ROW()-13)/2),0)),"",OFFSET(#REF!,INT((ROW()-13)/2),0)),IF(ISBLANK(OFFSET('9. METAS'!$U$20,INT((ROW()-14)/2),0)),"",OFFSET('9. METAS'!$U$20,INT((ROW()-14)/2),0)))</f>
        <v/>
      </c>
      <c r="K438" s="631" t="str">
        <f ca="1">IF(MOD(ROW()-13,2)=0,IF(ISBLANK(OFFSET(#REF!,INT((ROW()-13)/2),0)),"",OFFSET(#REF!,INT((ROW()-13)/2),0)),IF(ISBLANK(OFFSET('9. METAS'!$V$20,INT((ROW()-14)/2),0)),"",OFFSET('9. METAS'!$V$20,INT((ROW()-14)/2),0)))</f>
        <v/>
      </c>
      <c r="L438" s="631" t="str">
        <f ca="1">IF(MOD(ROW()-13,2)=0,IF(ISBLANK(OFFSET(#REF!,INT((ROW()-13)/2),0)),"",OFFSET(#REF!,INT((ROW()-13)/2),0)),IF(ISBLANK(OFFSET('9. METAS'!$W$20,INT((ROW()-14)/2),0)),"",OFFSET('9. METAS'!$W$20,INT((ROW()-14)/2),0)))</f>
        <v/>
      </c>
      <c r="M438" s="632" t="str">
        <f ca="1">IF(MOD(ROW()-13,2)=0,IF(ISBLANK(OFFSET(#REF!,INT((ROW()-13)/2),0)),"",OFFSET(#REF!,INT((ROW()-13)/2),0)),IF(ISBLANK(OFFSET('9. METAS'!$X$20,INT((ROW()-14)/2),0)),"",OFFSET('9. METAS'!$X$20,INT((ROW()-14)/2),0)))</f>
        <v/>
      </c>
      <c r="N438" s="685"/>
      <c r="O438" s="689"/>
      <c r="P438" s="691"/>
      <c r="Q438" s="83"/>
      <c r="R438" s="83"/>
      <c r="S438" s="83"/>
      <c r="T438" s="83"/>
      <c r="U438" s="83"/>
      <c r="V438" s="83"/>
      <c r="W438" s="83"/>
      <c r="X438" s="83"/>
      <c r="Y438" s="83"/>
      <c r="Z438" s="83"/>
    </row>
    <row r="439" spans="1:26" ht="15.75" customHeight="1">
      <c r="A439" s="83"/>
      <c r="B439" s="83"/>
      <c r="C439" s="641" t="str">
        <f ca="1">IF(ISBLANK(OFFSET('5. Pp (3 años)'!$C$46,INT((ROW()-13)/2),0)),"",OFFSET('5. Pp (3 años)'!$C$46,INT((ROW()-13)/2),0))</f>
        <v/>
      </c>
      <c r="D439" s="643" t="str">
        <f ca="1">IF(ISBLANK(OFFSET('5. Pp (3 años)'!$D$46,INT((ROW()-13)/2),0)),"",OFFSET('5. Pp (3 años)'!$D$46,INT((ROW()-13)/2),0))</f>
        <v/>
      </c>
      <c r="E439" s="643" t="str">
        <f ca="1">IF(ISBLANK(OFFSET('5. Pp (3 años)'!$E$46,INT((ROW()-13)/2),0)),"",OFFSET('5. Pp (3 años)'!$E$46,INT((ROW()-13)/2),0))</f>
        <v/>
      </c>
      <c r="F439" s="645" t="str">
        <f ca="1">IF(ISBLANK(OFFSET('5. Pp (3 años)'!$K$46,INT((ROW()-13)/2),0)),"",OFFSET('5. Pp (3 años)'!$K$46,INT((ROW()-13)/2),0))</f>
        <v/>
      </c>
      <c r="G439" s="646" t="str">
        <f ca="1">IF(ISBLANK(OFFSET('5. Pp (3 años)'!$H$46,INT((ROW()-13)/2),0)),"",OFFSET('5. Pp (3 años)'!$H$46,INT((ROW()-13)/2),0))</f>
        <v/>
      </c>
      <c r="H439" s="853" t="str">
        <f ca="1">IF(ISBLANK(OFFSET('9. METAS'!$L$20,INT((ROW()-13)/2),0)),"",OFFSET('9. METAS'!$L$20,INT((ROW()-13)/2),0))</f>
        <v/>
      </c>
      <c r="I439" s="852"/>
      <c r="J439" s="630" t="e">
        <f ca="1">IF(MOD(ROW()-13,2)=0,IF(ISBLANK(OFFSET(#REF!,INT((ROW()-13)/2),0)),"",OFFSET(#REF!,INT((ROW()-13)/2),0)),IF(ISBLANK(OFFSET('9. METAS'!$U$20,INT((ROW()-14)/2),0)),"",OFFSET('9. METAS'!$U$20,INT((ROW()-14)/2),0)))</f>
        <v>#REF!</v>
      </c>
      <c r="K439" s="631" t="e">
        <f ca="1">IF(MOD(ROW()-13,2)=0,IF(ISBLANK(OFFSET(#REF!,INT((ROW()-13)/2),0)),"",OFFSET(#REF!,INT((ROW()-13)/2),0)),IF(ISBLANK(OFFSET('9. METAS'!$V$20,INT((ROW()-14)/2),0)),"",OFFSET('9. METAS'!$V$20,INT((ROW()-14)/2),0)))</f>
        <v>#REF!</v>
      </c>
      <c r="L439" s="631" t="e">
        <f ca="1">IF(MOD(ROW()-13,2)=0,IF(ISBLANK(OFFSET(#REF!,INT((ROW()-13)/2),0)),"",OFFSET(#REF!,INT((ROW()-13)/2),0)),IF(ISBLANK(OFFSET('9. METAS'!$W$20,INT((ROW()-14)/2),0)),"",OFFSET('9. METAS'!$W$20,INT((ROW()-14)/2),0)))</f>
        <v>#REF!</v>
      </c>
      <c r="M439" s="632" t="e">
        <f ca="1">IF(MOD(ROW()-13,2)=0,IF(ISBLANK(OFFSET(#REF!,INT((ROW()-13)/2),0)),"",OFFSET(#REF!,INT((ROW()-13)/2),0)),IF(ISBLANK(OFFSET('9. METAS'!$X$20,INT((ROW()-14)/2),0)),"",OFFSET('9. METAS'!$X$20,INT((ROW()-14)/2),0)))</f>
        <v>#REF!</v>
      </c>
      <c r="N439" s="684" t="str">
        <f ca="1">IFERROR(J439/J440,"ND")</f>
        <v>ND</v>
      </c>
      <c r="O439" s="688" t="str">
        <f ca="1">IFERROR(((J439)/H439),"ND")</f>
        <v>ND</v>
      </c>
      <c r="P439" s="847"/>
      <c r="Q439" s="83"/>
      <c r="R439" s="83"/>
      <c r="S439" s="83"/>
      <c r="T439" s="83"/>
      <c r="U439" s="83"/>
      <c r="V439" s="83"/>
      <c r="W439" s="83"/>
      <c r="X439" s="83"/>
      <c r="Y439" s="83"/>
      <c r="Z439" s="83"/>
    </row>
    <row r="440" spans="1:26" ht="15.75" customHeight="1">
      <c r="A440" s="83"/>
      <c r="B440" s="83"/>
      <c r="C440" s="642"/>
      <c r="D440" s="644"/>
      <c r="E440" s="644"/>
      <c r="F440" s="644"/>
      <c r="G440" s="647"/>
      <c r="H440" s="649"/>
      <c r="I440" s="651"/>
      <c r="J440" s="630" t="str">
        <f ca="1">IF(MOD(ROW()-13,2)=0,IF(ISBLANK(OFFSET(#REF!,INT((ROW()-13)/2),0)),"",OFFSET(#REF!,INT((ROW()-13)/2),0)),IF(ISBLANK(OFFSET('9. METAS'!$U$20,INT((ROW()-14)/2),0)),"",OFFSET('9. METAS'!$U$20,INT((ROW()-14)/2),0)))</f>
        <v/>
      </c>
      <c r="K440" s="631" t="str">
        <f ca="1">IF(MOD(ROW()-13,2)=0,IF(ISBLANK(OFFSET(#REF!,INT((ROW()-13)/2),0)),"",OFFSET(#REF!,INT((ROW()-13)/2),0)),IF(ISBLANK(OFFSET('9. METAS'!$V$20,INT((ROW()-14)/2),0)),"",OFFSET('9. METAS'!$V$20,INT((ROW()-14)/2),0)))</f>
        <v/>
      </c>
      <c r="L440" s="631" t="str">
        <f ca="1">IF(MOD(ROW()-13,2)=0,IF(ISBLANK(OFFSET(#REF!,INT((ROW()-13)/2),0)),"",OFFSET(#REF!,INT((ROW()-13)/2),0)),IF(ISBLANK(OFFSET('9. METAS'!$W$20,INT((ROW()-14)/2),0)),"",OFFSET('9. METAS'!$W$20,INT((ROW()-14)/2),0)))</f>
        <v/>
      </c>
      <c r="M440" s="632" t="str">
        <f ca="1">IF(MOD(ROW()-13,2)=0,IF(ISBLANK(OFFSET(#REF!,INT((ROW()-13)/2),0)),"",OFFSET(#REF!,INT((ROW()-13)/2),0)),IF(ISBLANK(OFFSET('9. METAS'!$X$20,INT((ROW()-14)/2),0)),"",OFFSET('9. METAS'!$X$20,INT((ROW()-14)/2),0)))</f>
        <v/>
      </c>
      <c r="N440" s="685"/>
      <c r="O440" s="689"/>
      <c r="P440" s="691"/>
      <c r="Q440" s="83"/>
      <c r="R440" s="83"/>
      <c r="S440" s="83"/>
      <c r="T440" s="83"/>
      <c r="U440" s="83"/>
      <c r="V440" s="83"/>
      <c r="W440" s="83"/>
      <c r="X440" s="83"/>
      <c r="Y440" s="83"/>
      <c r="Z440" s="83"/>
    </row>
    <row r="441" spans="1:26" ht="15.75" customHeight="1">
      <c r="A441" s="83"/>
      <c r="B441" s="83"/>
      <c r="C441" s="641" t="str">
        <f ca="1">IF(ISBLANK(OFFSET('5. Pp (3 años)'!$C$46,INT((ROW()-13)/2),0)),"",OFFSET('5. Pp (3 años)'!$C$46,INT((ROW()-13)/2),0))</f>
        <v/>
      </c>
      <c r="D441" s="643" t="str">
        <f ca="1">IF(ISBLANK(OFFSET('5. Pp (3 años)'!$D$46,INT((ROW()-13)/2),0)),"",OFFSET('5. Pp (3 años)'!$D$46,INT((ROW()-13)/2),0))</f>
        <v/>
      </c>
      <c r="E441" s="643" t="str">
        <f ca="1">IF(ISBLANK(OFFSET('5. Pp (3 años)'!$E$46,INT((ROW()-13)/2),0)),"",OFFSET('5. Pp (3 años)'!$E$46,INT((ROW()-13)/2),0))</f>
        <v/>
      </c>
      <c r="F441" s="645" t="str">
        <f ca="1">IF(ISBLANK(OFFSET('5. Pp (3 años)'!$K$46,INT((ROW()-13)/2),0)),"",OFFSET('5. Pp (3 años)'!$K$46,INT((ROW()-13)/2),0))</f>
        <v/>
      </c>
      <c r="G441" s="646" t="str">
        <f ca="1">IF(ISBLANK(OFFSET('5. Pp (3 años)'!$H$46,INT((ROW()-13)/2),0)),"",OFFSET('5. Pp (3 años)'!$H$46,INT((ROW()-13)/2),0))</f>
        <v/>
      </c>
      <c r="H441" s="853" t="str">
        <f ca="1">IF(ISBLANK(OFFSET('9. METAS'!$L$20,INT((ROW()-13)/2),0)),"",OFFSET('9. METAS'!$L$20,INT((ROW()-13)/2),0))</f>
        <v/>
      </c>
      <c r="I441" s="852"/>
      <c r="J441" s="630" t="e">
        <f ca="1">IF(MOD(ROW()-13,2)=0,IF(ISBLANK(OFFSET(#REF!,INT((ROW()-13)/2),0)),"",OFFSET(#REF!,INT((ROW()-13)/2),0)),IF(ISBLANK(OFFSET('9. METAS'!$U$20,INT((ROW()-14)/2),0)),"",OFFSET('9. METAS'!$U$20,INT((ROW()-14)/2),0)))</f>
        <v>#REF!</v>
      </c>
      <c r="K441" s="631" t="e">
        <f ca="1">IF(MOD(ROW()-13,2)=0,IF(ISBLANK(OFFSET(#REF!,INT((ROW()-13)/2),0)),"",OFFSET(#REF!,INT((ROW()-13)/2),0)),IF(ISBLANK(OFFSET('9. METAS'!$V$20,INT((ROW()-14)/2),0)),"",OFFSET('9. METAS'!$V$20,INT((ROW()-14)/2),0)))</f>
        <v>#REF!</v>
      </c>
      <c r="L441" s="631" t="e">
        <f ca="1">IF(MOD(ROW()-13,2)=0,IF(ISBLANK(OFFSET(#REF!,INT((ROW()-13)/2),0)),"",OFFSET(#REF!,INT((ROW()-13)/2),0)),IF(ISBLANK(OFFSET('9. METAS'!$W$20,INT((ROW()-14)/2),0)),"",OFFSET('9. METAS'!$W$20,INT((ROW()-14)/2),0)))</f>
        <v>#REF!</v>
      </c>
      <c r="M441" s="632" t="e">
        <f ca="1">IF(MOD(ROW()-13,2)=0,IF(ISBLANK(OFFSET(#REF!,INT((ROW()-13)/2),0)),"",OFFSET(#REF!,INT((ROW()-13)/2),0)),IF(ISBLANK(OFFSET('9. METAS'!$X$20,INT((ROW()-14)/2),0)),"",OFFSET('9. METAS'!$X$20,INT((ROW()-14)/2),0)))</f>
        <v>#REF!</v>
      </c>
      <c r="N441" s="684" t="str">
        <f ca="1">IFERROR(J441/J442,"ND")</f>
        <v>ND</v>
      </c>
      <c r="O441" s="688" t="str">
        <f ca="1">IFERROR(((J441)/H441),"ND")</f>
        <v>ND</v>
      </c>
      <c r="P441" s="847"/>
      <c r="Q441" s="83"/>
      <c r="R441" s="83"/>
      <c r="S441" s="83"/>
      <c r="T441" s="83"/>
      <c r="U441" s="83"/>
      <c r="V441" s="83"/>
      <c r="W441" s="83"/>
      <c r="X441" s="83"/>
      <c r="Y441" s="83"/>
      <c r="Z441" s="83"/>
    </row>
    <row r="442" spans="1:26" ht="15.75" customHeight="1">
      <c r="A442" s="83"/>
      <c r="B442" s="83"/>
      <c r="C442" s="642"/>
      <c r="D442" s="644"/>
      <c r="E442" s="644"/>
      <c r="F442" s="644"/>
      <c r="G442" s="647"/>
      <c r="H442" s="649"/>
      <c r="I442" s="651"/>
      <c r="J442" s="630" t="str">
        <f ca="1">IF(MOD(ROW()-13,2)=0,IF(ISBLANK(OFFSET(#REF!,INT((ROW()-13)/2),0)),"",OFFSET(#REF!,INT((ROW()-13)/2),0)),IF(ISBLANK(OFFSET('9. METAS'!$U$20,INT((ROW()-14)/2),0)),"",OFFSET('9. METAS'!$U$20,INT((ROW()-14)/2),0)))</f>
        <v/>
      </c>
      <c r="K442" s="631" t="str">
        <f ca="1">IF(MOD(ROW()-13,2)=0,IF(ISBLANK(OFFSET(#REF!,INT((ROW()-13)/2),0)),"",OFFSET(#REF!,INT((ROW()-13)/2),0)),IF(ISBLANK(OFFSET('9. METAS'!$V$20,INT((ROW()-14)/2),0)),"",OFFSET('9. METAS'!$V$20,INT((ROW()-14)/2),0)))</f>
        <v/>
      </c>
      <c r="L442" s="631" t="str">
        <f ca="1">IF(MOD(ROW()-13,2)=0,IF(ISBLANK(OFFSET(#REF!,INT((ROW()-13)/2),0)),"",OFFSET(#REF!,INT((ROW()-13)/2),0)),IF(ISBLANK(OFFSET('9. METAS'!$W$20,INT((ROW()-14)/2),0)),"",OFFSET('9. METAS'!$W$20,INT((ROW()-14)/2),0)))</f>
        <v/>
      </c>
      <c r="M442" s="632" t="str">
        <f ca="1">IF(MOD(ROW()-13,2)=0,IF(ISBLANK(OFFSET(#REF!,INT((ROW()-13)/2),0)),"",OFFSET(#REF!,INT((ROW()-13)/2),0)),IF(ISBLANK(OFFSET('9. METAS'!$X$20,INT((ROW()-14)/2),0)),"",OFFSET('9. METAS'!$X$20,INT((ROW()-14)/2),0)))</f>
        <v/>
      </c>
      <c r="N442" s="685"/>
      <c r="O442" s="689"/>
      <c r="P442" s="691"/>
      <c r="Q442" s="83"/>
      <c r="R442" s="83"/>
      <c r="S442" s="83"/>
      <c r="T442" s="83"/>
      <c r="U442" s="83"/>
      <c r="V442" s="83"/>
      <c r="W442" s="83"/>
      <c r="X442" s="83"/>
      <c r="Y442" s="83"/>
      <c r="Z442" s="83"/>
    </row>
    <row r="443" spans="1:26" ht="15.75" customHeight="1">
      <c r="A443" s="83"/>
      <c r="B443" s="83"/>
      <c r="C443" s="641" t="str">
        <f ca="1">IF(ISBLANK(OFFSET('5. Pp (3 años)'!$C$46,INT((ROW()-13)/2),0)),"",OFFSET('5. Pp (3 años)'!$C$46,INT((ROW()-13)/2),0))</f>
        <v/>
      </c>
      <c r="D443" s="643" t="str">
        <f ca="1">IF(ISBLANK(OFFSET('5. Pp (3 años)'!$D$46,INT((ROW()-13)/2),0)),"",OFFSET('5. Pp (3 años)'!$D$46,INT((ROW()-13)/2),0))</f>
        <v/>
      </c>
      <c r="E443" s="643" t="str">
        <f ca="1">IF(ISBLANK(OFFSET('5. Pp (3 años)'!$E$46,INT((ROW()-13)/2),0)),"",OFFSET('5. Pp (3 años)'!$E$46,INT((ROW()-13)/2),0))</f>
        <v/>
      </c>
      <c r="F443" s="645" t="str">
        <f ca="1">IF(ISBLANK(OFFSET('5. Pp (3 años)'!$K$46,INT((ROW()-13)/2),0)),"",OFFSET('5. Pp (3 años)'!$K$46,INT((ROW()-13)/2),0))</f>
        <v/>
      </c>
      <c r="G443" s="646" t="str">
        <f ca="1">IF(ISBLANK(OFFSET('5. Pp (3 años)'!$H$46,INT((ROW()-13)/2),0)),"",OFFSET('5. Pp (3 años)'!$H$46,INT((ROW()-13)/2),0))</f>
        <v/>
      </c>
      <c r="H443" s="853" t="str">
        <f ca="1">IF(ISBLANK(OFFSET('9. METAS'!$L$20,INT((ROW()-13)/2),0)),"",OFFSET('9. METAS'!$L$20,INT((ROW()-13)/2),0))</f>
        <v/>
      </c>
      <c r="I443" s="852"/>
      <c r="J443" s="630" t="e">
        <f ca="1">IF(MOD(ROW()-13,2)=0,IF(ISBLANK(OFFSET(#REF!,INT((ROW()-13)/2),0)),"",OFFSET(#REF!,INT((ROW()-13)/2),0)),IF(ISBLANK(OFFSET('9. METAS'!$U$20,INT((ROW()-14)/2),0)),"",OFFSET('9. METAS'!$U$20,INT((ROW()-14)/2),0)))</f>
        <v>#REF!</v>
      </c>
      <c r="K443" s="631" t="e">
        <f ca="1">IF(MOD(ROW()-13,2)=0,IF(ISBLANK(OFFSET(#REF!,INT((ROW()-13)/2),0)),"",OFFSET(#REF!,INT((ROW()-13)/2),0)),IF(ISBLANK(OFFSET('9. METAS'!$V$20,INT((ROW()-14)/2),0)),"",OFFSET('9. METAS'!$V$20,INT((ROW()-14)/2),0)))</f>
        <v>#REF!</v>
      </c>
      <c r="L443" s="631" t="e">
        <f ca="1">IF(MOD(ROW()-13,2)=0,IF(ISBLANK(OFFSET(#REF!,INT((ROW()-13)/2),0)),"",OFFSET(#REF!,INT((ROW()-13)/2),0)),IF(ISBLANK(OFFSET('9. METAS'!$W$20,INT((ROW()-14)/2),0)),"",OFFSET('9. METAS'!$W$20,INT((ROW()-14)/2),0)))</f>
        <v>#REF!</v>
      </c>
      <c r="M443" s="632" t="e">
        <f ca="1">IF(MOD(ROW()-13,2)=0,IF(ISBLANK(OFFSET(#REF!,INT((ROW()-13)/2),0)),"",OFFSET(#REF!,INT((ROW()-13)/2),0)),IF(ISBLANK(OFFSET('9. METAS'!$X$20,INT((ROW()-14)/2),0)),"",OFFSET('9. METAS'!$X$20,INT((ROW()-14)/2),0)))</f>
        <v>#REF!</v>
      </c>
      <c r="N443" s="684" t="str">
        <f ca="1">IFERROR(J443/J444,"ND")</f>
        <v>ND</v>
      </c>
      <c r="O443" s="688" t="str">
        <f ca="1">IFERROR(((J443)/H443),"ND")</f>
        <v>ND</v>
      </c>
      <c r="P443" s="847"/>
      <c r="Q443" s="83"/>
      <c r="R443" s="83"/>
      <c r="S443" s="83"/>
      <c r="T443" s="83"/>
      <c r="U443" s="83"/>
      <c r="V443" s="83"/>
      <c r="W443" s="83"/>
      <c r="X443" s="83"/>
      <c r="Y443" s="83"/>
      <c r="Z443" s="83"/>
    </row>
    <row r="444" spans="1:26" ht="15.75" customHeight="1">
      <c r="A444" s="83"/>
      <c r="B444" s="83"/>
      <c r="C444" s="642"/>
      <c r="D444" s="644"/>
      <c r="E444" s="644"/>
      <c r="F444" s="644"/>
      <c r="G444" s="647"/>
      <c r="H444" s="649"/>
      <c r="I444" s="651"/>
      <c r="J444" s="630" t="str">
        <f ca="1">IF(MOD(ROW()-13,2)=0,IF(ISBLANK(OFFSET(#REF!,INT((ROW()-13)/2),0)),"",OFFSET(#REF!,INT((ROW()-13)/2),0)),IF(ISBLANK(OFFSET('9. METAS'!$U$20,INT((ROW()-14)/2),0)),"",OFFSET('9. METAS'!$U$20,INT((ROW()-14)/2),0)))</f>
        <v/>
      </c>
      <c r="K444" s="631" t="str">
        <f ca="1">IF(MOD(ROW()-13,2)=0,IF(ISBLANK(OFFSET(#REF!,INT((ROW()-13)/2),0)),"",OFFSET(#REF!,INT((ROW()-13)/2),0)),IF(ISBLANK(OFFSET('9. METAS'!$V$20,INT((ROW()-14)/2),0)),"",OFFSET('9. METAS'!$V$20,INT((ROW()-14)/2),0)))</f>
        <v/>
      </c>
      <c r="L444" s="631" t="str">
        <f ca="1">IF(MOD(ROW()-13,2)=0,IF(ISBLANK(OFFSET(#REF!,INT((ROW()-13)/2),0)),"",OFFSET(#REF!,INT((ROW()-13)/2),0)),IF(ISBLANK(OFFSET('9. METAS'!$W$20,INT((ROW()-14)/2),0)),"",OFFSET('9. METAS'!$W$20,INT((ROW()-14)/2),0)))</f>
        <v/>
      </c>
      <c r="M444" s="632" t="str">
        <f ca="1">IF(MOD(ROW()-13,2)=0,IF(ISBLANK(OFFSET(#REF!,INT((ROW()-13)/2),0)),"",OFFSET(#REF!,INT((ROW()-13)/2),0)),IF(ISBLANK(OFFSET('9. METAS'!$X$20,INT((ROW()-14)/2),0)),"",OFFSET('9. METAS'!$X$20,INT((ROW()-14)/2),0)))</f>
        <v/>
      </c>
      <c r="N444" s="685"/>
      <c r="O444" s="689"/>
      <c r="P444" s="691"/>
      <c r="Q444" s="83"/>
      <c r="R444" s="83"/>
      <c r="S444" s="83"/>
      <c r="T444" s="83"/>
      <c r="U444" s="83"/>
      <c r="V444" s="83"/>
      <c r="W444" s="83"/>
      <c r="X444" s="83"/>
      <c r="Y444" s="83"/>
      <c r="Z444" s="83"/>
    </row>
    <row r="445" spans="1:26" ht="15.75" customHeight="1">
      <c r="A445" s="83"/>
      <c r="B445" s="83"/>
      <c r="C445" s="641" t="str">
        <f ca="1">IF(ISBLANK(OFFSET('5. Pp (3 años)'!$C$46,INT((ROW()-13)/2),0)),"",OFFSET('5. Pp (3 años)'!$C$46,INT((ROW()-13)/2),0))</f>
        <v/>
      </c>
      <c r="D445" s="643" t="str">
        <f ca="1">IF(ISBLANK(OFFSET('5. Pp (3 años)'!$D$46,INT((ROW()-13)/2),0)),"",OFFSET('5. Pp (3 años)'!$D$46,INT((ROW()-13)/2),0))</f>
        <v/>
      </c>
      <c r="E445" s="643" t="str">
        <f ca="1">IF(ISBLANK(OFFSET('5. Pp (3 años)'!$E$46,INT((ROW()-13)/2),0)),"",OFFSET('5. Pp (3 años)'!$E$46,INT((ROW()-13)/2),0))</f>
        <v/>
      </c>
      <c r="F445" s="645" t="str">
        <f ca="1">IF(ISBLANK(OFFSET('5. Pp (3 años)'!$K$46,INT((ROW()-13)/2),0)),"",OFFSET('5. Pp (3 años)'!$K$46,INT((ROW()-13)/2),0))</f>
        <v/>
      </c>
      <c r="G445" s="646" t="str">
        <f ca="1">IF(ISBLANK(OFFSET('5. Pp (3 años)'!$H$46,INT((ROW()-13)/2),0)),"",OFFSET('5. Pp (3 años)'!$H$46,INT((ROW()-13)/2),0))</f>
        <v/>
      </c>
      <c r="H445" s="853" t="str">
        <f ca="1">IF(ISBLANK(OFFSET('9. METAS'!$L$20,INT((ROW()-13)/2),0)),"",OFFSET('9. METAS'!$L$20,INT((ROW()-13)/2),0))</f>
        <v/>
      </c>
      <c r="I445" s="852"/>
      <c r="J445" s="630" t="e">
        <f ca="1">IF(MOD(ROW()-13,2)=0,IF(ISBLANK(OFFSET(#REF!,INT((ROW()-13)/2),0)),"",OFFSET(#REF!,INT((ROW()-13)/2),0)),IF(ISBLANK(OFFSET('9. METAS'!$U$20,INT((ROW()-14)/2),0)),"",OFFSET('9. METAS'!$U$20,INT((ROW()-14)/2),0)))</f>
        <v>#REF!</v>
      </c>
      <c r="K445" s="631" t="e">
        <f ca="1">IF(MOD(ROW()-13,2)=0,IF(ISBLANK(OFFSET(#REF!,INT((ROW()-13)/2),0)),"",OFFSET(#REF!,INT((ROW()-13)/2),0)),IF(ISBLANK(OFFSET('9. METAS'!$V$20,INT((ROW()-14)/2),0)),"",OFFSET('9. METAS'!$V$20,INT((ROW()-14)/2),0)))</f>
        <v>#REF!</v>
      </c>
      <c r="L445" s="631" t="e">
        <f ca="1">IF(MOD(ROW()-13,2)=0,IF(ISBLANK(OFFSET(#REF!,INT((ROW()-13)/2),0)),"",OFFSET(#REF!,INT((ROW()-13)/2),0)),IF(ISBLANK(OFFSET('9. METAS'!$W$20,INT((ROW()-14)/2),0)),"",OFFSET('9. METAS'!$W$20,INT((ROW()-14)/2),0)))</f>
        <v>#REF!</v>
      </c>
      <c r="M445" s="632" t="e">
        <f ca="1">IF(MOD(ROW()-13,2)=0,IF(ISBLANK(OFFSET(#REF!,INT((ROW()-13)/2),0)),"",OFFSET(#REF!,INT((ROW()-13)/2),0)),IF(ISBLANK(OFFSET('9. METAS'!$X$20,INT((ROW()-14)/2),0)),"",OFFSET('9. METAS'!$X$20,INT((ROW()-14)/2),0)))</f>
        <v>#REF!</v>
      </c>
      <c r="N445" s="684" t="str">
        <f ca="1">IFERROR(J445/J446,"ND")</f>
        <v>ND</v>
      </c>
      <c r="O445" s="688" t="str">
        <f ca="1">IFERROR(((J445)/H445),"ND")</f>
        <v>ND</v>
      </c>
      <c r="P445" s="847"/>
      <c r="Q445" s="83"/>
      <c r="R445" s="83"/>
      <c r="S445" s="83"/>
      <c r="T445" s="83"/>
      <c r="U445" s="83"/>
      <c r="V445" s="83"/>
      <c r="W445" s="83"/>
      <c r="X445" s="83"/>
      <c r="Y445" s="83"/>
      <c r="Z445" s="83"/>
    </row>
    <row r="446" spans="1:26" ht="15.75" customHeight="1">
      <c r="A446" s="83"/>
      <c r="B446" s="83"/>
      <c r="C446" s="642"/>
      <c r="D446" s="644"/>
      <c r="E446" s="644"/>
      <c r="F446" s="644"/>
      <c r="G446" s="647"/>
      <c r="H446" s="649"/>
      <c r="I446" s="651"/>
      <c r="J446" s="630" t="str">
        <f ca="1">IF(MOD(ROW()-13,2)=0,IF(ISBLANK(OFFSET(#REF!,INT((ROW()-13)/2),0)),"",OFFSET(#REF!,INT((ROW()-13)/2),0)),IF(ISBLANK(OFFSET('9. METAS'!$U$20,INT((ROW()-14)/2),0)),"",OFFSET('9. METAS'!$U$20,INT((ROW()-14)/2),0)))</f>
        <v/>
      </c>
      <c r="K446" s="631" t="str">
        <f ca="1">IF(MOD(ROW()-13,2)=0,IF(ISBLANK(OFFSET(#REF!,INT((ROW()-13)/2),0)),"",OFFSET(#REF!,INT((ROW()-13)/2),0)),IF(ISBLANK(OFFSET('9. METAS'!$V$20,INT((ROW()-14)/2),0)),"",OFFSET('9. METAS'!$V$20,INT((ROW()-14)/2),0)))</f>
        <v/>
      </c>
      <c r="L446" s="631" t="str">
        <f ca="1">IF(MOD(ROW()-13,2)=0,IF(ISBLANK(OFFSET(#REF!,INT((ROW()-13)/2),0)),"",OFFSET(#REF!,INT((ROW()-13)/2),0)),IF(ISBLANK(OFFSET('9. METAS'!$W$20,INT((ROW()-14)/2),0)),"",OFFSET('9. METAS'!$W$20,INT((ROW()-14)/2),0)))</f>
        <v/>
      </c>
      <c r="M446" s="632" t="str">
        <f ca="1">IF(MOD(ROW()-13,2)=0,IF(ISBLANK(OFFSET(#REF!,INT((ROW()-13)/2),0)),"",OFFSET(#REF!,INT((ROW()-13)/2),0)),IF(ISBLANK(OFFSET('9. METAS'!$X$20,INT((ROW()-14)/2),0)),"",OFFSET('9. METAS'!$X$20,INT((ROW()-14)/2),0)))</f>
        <v/>
      </c>
      <c r="N446" s="685"/>
      <c r="O446" s="689"/>
      <c r="P446" s="691"/>
      <c r="Q446" s="83"/>
      <c r="R446" s="83"/>
      <c r="S446" s="83"/>
      <c r="T446" s="83"/>
      <c r="U446" s="83"/>
      <c r="V446" s="83"/>
      <c r="W446" s="83"/>
      <c r="X446" s="83"/>
      <c r="Y446" s="83"/>
      <c r="Z446" s="83"/>
    </row>
    <row r="447" spans="1:26" ht="15.75" customHeight="1">
      <c r="A447" s="83"/>
      <c r="B447" s="83"/>
      <c r="C447" s="641" t="str">
        <f ca="1">IF(ISBLANK(OFFSET('5. Pp (3 años)'!$C$46,INT((ROW()-13)/2),0)),"",OFFSET('5. Pp (3 años)'!$C$46,INT((ROW()-13)/2),0))</f>
        <v/>
      </c>
      <c r="D447" s="643" t="str">
        <f ca="1">IF(ISBLANK(OFFSET('5. Pp (3 años)'!$D$46,INT((ROW()-13)/2),0)),"",OFFSET('5. Pp (3 años)'!$D$46,INT((ROW()-13)/2),0))</f>
        <v/>
      </c>
      <c r="E447" s="643" t="str">
        <f ca="1">IF(ISBLANK(OFFSET('5. Pp (3 años)'!$E$46,INT((ROW()-13)/2),0)),"",OFFSET('5. Pp (3 años)'!$E$46,INT((ROW()-13)/2),0))</f>
        <v/>
      </c>
      <c r="F447" s="645" t="str">
        <f ca="1">IF(ISBLANK(OFFSET('5. Pp (3 años)'!$K$46,INT((ROW()-13)/2),0)),"",OFFSET('5. Pp (3 años)'!$K$46,INT((ROW()-13)/2),0))</f>
        <v/>
      </c>
      <c r="G447" s="646" t="str">
        <f ca="1">IF(ISBLANK(OFFSET('5. Pp (3 años)'!$H$46,INT((ROW()-13)/2),0)),"",OFFSET('5. Pp (3 años)'!$H$46,INT((ROW()-13)/2),0))</f>
        <v/>
      </c>
      <c r="H447" s="853" t="str">
        <f ca="1">IF(ISBLANK(OFFSET('9. METAS'!$L$20,INT((ROW()-13)/2),0)),"",OFFSET('9. METAS'!$L$20,INT((ROW()-13)/2),0))</f>
        <v/>
      </c>
      <c r="I447" s="852"/>
      <c r="J447" s="630" t="e">
        <f ca="1">IF(MOD(ROW()-13,2)=0,IF(ISBLANK(OFFSET(#REF!,INT((ROW()-13)/2),0)),"",OFFSET(#REF!,INT((ROW()-13)/2),0)),IF(ISBLANK(OFFSET('9. METAS'!$U$20,INT((ROW()-14)/2),0)),"",OFFSET('9. METAS'!$U$20,INT((ROW()-14)/2),0)))</f>
        <v>#REF!</v>
      </c>
      <c r="K447" s="631" t="e">
        <f ca="1">IF(MOD(ROW()-13,2)=0,IF(ISBLANK(OFFSET(#REF!,INT((ROW()-13)/2),0)),"",OFFSET(#REF!,INT((ROW()-13)/2),0)),IF(ISBLANK(OFFSET('9. METAS'!$V$20,INT((ROW()-14)/2),0)),"",OFFSET('9. METAS'!$V$20,INT((ROW()-14)/2),0)))</f>
        <v>#REF!</v>
      </c>
      <c r="L447" s="631" t="e">
        <f ca="1">IF(MOD(ROW()-13,2)=0,IF(ISBLANK(OFFSET(#REF!,INT((ROW()-13)/2),0)),"",OFFSET(#REF!,INT((ROW()-13)/2),0)),IF(ISBLANK(OFFSET('9. METAS'!$W$20,INT((ROW()-14)/2),0)),"",OFFSET('9. METAS'!$W$20,INT((ROW()-14)/2),0)))</f>
        <v>#REF!</v>
      </c>
      <c r="M447" s="632" t="e">
        <f ca="1">IF(MOD(ROW()-13,2)=0,IF(ISBLANK(OFFSET(#REF!,INT((ROW()-13)/2),0)),"",OFFSET(#REF!,INT((ROW()-13)/2),0)),IF(ISBLANK(OFFSET('9. METAS'!$X$20,INT((ROW()-14)/2),0)),"",OFFSET('9. METAS'!$X$20,INT((ROW()-14)/2),0)))</f>
        <v>#REF!</v>
      </c>
      <c r="N447" s="684" t="str">
        <f ca="1">IFERROR(J447/J448,"ND")</f>
        <v>ND</v>
      </c>
      <c r="O447" s="688" t="str">
        <f ca="1">IFERROR(((J447)/H447),"ND")</f>
        <v>ND</v>
      </c>
      <c r="P447" s="847"/>
      <c r="Q447" s="83"/>
      <c r="R447" s="83"/>
      <c r="S447" s="83"/>
      <c r="T447" s="83"/>
      <c r="U447" s="83"/>
      <c r="V447" s="83"/>
      <c r="W447" s="83"/>
      <c r="X447" s="83"/>
      <c r="Y447" s="83"/>
      <c r="Z447" s="83"/>
    </row>
    <row r="448" spans="1:26" ht="15.75" customHeight="1">
      <c r="A448" s="83"/>
      <c r="B448" s="83"/>
      <c r="C448" s="642"/>
      <c r="D448" s="644"/>
      <c r="E448" s="644"/>
      <c r="F448" s="644"/>
      <c r="G448" s="647"/>
      <c r="H448" s="649"/>
      <c r="I448" s="651"/>
      <c r="J448" s="630" t="str">
        <f ca="1">IF(MOD(ROW()-13,2)=0,IF(ISBLANK(OFFSET(#REF!,INT((ROW()-13)/2),0)),"",OFFSET(#REF!,INT((ROW()-13)/2),0)),IF(ISBLANK(OFFSET('9. METAS'!$U$20,INT((ROW()-14)/2),0)),"",OFFSET('9. METAS'!$U$20,INT((ROW()-14)/2),0)))</f>
        <v/>
      </c>
      <c r="K448" s="631" t="str">
        <f ca="1">IF(MOD(ROW()-13,2)=0,IF(ISBLANK(OFFSET(#REF!,INT((ROW()-13)/2),0)),"",OFFSET(#REF!,INT((ROW()-13)/2),0)),IF(ISBLANK(OFFSET('9. METAS'!$V$20,INT((ROW()-14)/2),0)),"",OFFSET('9. METAS'!$V$20,INT((ROW()-14)/2),0)))</f>
        <v/>
      </c>
      <c r="L448" s="631" t="str">
        <f ca="1">IF(MOD(ROW()-13,2)=0,IF(ISBLANK(OFFSET(#REF!,INT((ROW()-13)/2),0)),"",OFFSET(#REF!,INT((ROW()-13)/2),0)),IF(ISBLANK(OFFSET('9. METAS'!$W$20,INT((ROW()-14)/2),0)),"",OFFSET('9. METAS'!$W$20,INT((ROW()-14)/2),0)))</f>
        <v/>
      </c>
      <c r="M448" s="632" t="str">
        <f ca="1">IF(MOD(ROW()-13,2)=0,IF(ISBLANK(OFFSET(#REF!,INT((ROW()-13)/2),0)),"",OFFSET(#REF!,INT((ROW()-13)/2),0)),IF(ISBLANK(OFFSET('9. METAS'!$X$20,INT((ROW()-14)/2),0)),"",OFFSET('9. METAS'!$X$20,INT((ROW()-14)/2),0)))</f>
        <v/>
      </c>
      <c r="N448" s="685"/>
      <c r="O448" s="689"/>
      <c r="P448" s="691"/>
      <c r="Q448" s="83"/>
      <c r="R448" s="83"/>
      <c r="S448" s="83"/>
      <c r="T448" s="83"/>
      <c r="U448" s="83"/>
      <c r="V448" s="83"/>
      <c r="W448" s="83"/>
      <c r="X448" s="83"/>
      <c r="Y448" s="83"/>
      <c r="Z448" s="83"/>
    </row>
    <row r="449" spans="1:26" ht="15.75" customHeight="1">
      <c r="A449" s="83"/>
      <c r="B449" s="83"/>
      <c r="C449" s="641" t="str">
        <f ca="1">IF(ISBLANK(OFFSET('5. Pp (3 años)'!$C$46,INT((ROW()-13)/2),0)),"",OFFSET('5. Pp (3 años)'!$C$46,INT((ROW()-13)/2),0))</f>
        <v/>
      </c>
      <c r="D449" s="643" t="str">
        <f ca="1">IF(ISBLANK(OFFSET('5. Pp (3 años)'!$D$46,INT((ROW()-13)/2),0)),"",OFFSET('5. Pp (3 años)'!$D$46,INT((ROW()-13)/2),0))</f>
        <v/>
      </c>
      <c r="E449" s="643" t="str">
        <f ca="1">IF(ISBLANK(OFFSET('5. Pp (3 años)'!$E$46,INT((ROW()-13)/2),0)),"",OFFSET('5. Pp (3 años)'!$E$46,INT((ROW()-13)/2),0))</f>
        <v/>
      </c>
      <c r="F449" s="645" t="str">
        <f ca="1">IF(ISBLANK(OFFSET('5. Pp (3 años)'!$K$46,INT((ROW()-13)/2),0)),"",OFFSET('5. Pp (3 años)'!$K$46,INT((ROW()-13)/2),0))</f>
        <v/>
      </c>
      <c r="G449" s="646" t="str">
        <f ca="1">IF(ISBLANK(OFFSET('5. Pp (3 años)'!$H$46,INT((ROW()-13)/2),0)),"",OFFSET('5. Pp (3 años)'!$H$46,INT((ROW()-13)/2),0))</f>
        <v/>
      </c>
      <c r="H449" s="853" t="str">
        <f ca="1">IF(ISBLANK(OFFSET('9. METAS'!$L$20,INT((ROW()-13)/2),0)),"",OFFSET('9. METAS'!$L$20,INT((ROW()-13)/2),0))</f>
        <v/>
      </c>
      <c r="I449" s="852"/>
      <c r="J449" s="630" t="e">
        <f ca="1">IF(MOD(ROW()-13,2)=0,IF(ISBLANK(OFFSET(#REF!,INT((ROW()-13)/2),0)),"",OFFSET(#REF!,INT((ROW()-13)/2),0)),IF(ISBLANK(OFFSET('9. METAS'!$U$20,INT((ROW()-14)/2),0)),"",OFFSET('9. METAS'!$U$20,INT((ROW()-14)/2),0)))</f>
        <v>#REF!</v>
      </c>
      <c r="K449" s="631" t="e">
        <f ca="1">IF(MOD(ROW()-13,2)=0,IF(ISBLANK(OFFSET(#REF!,INT((ROW()-13)/2),0)),"",OFFSET(#REF!,INT((ROW()-13)/2),0)),IF(ISBLANK(OFFSET('9. METAS'!$V$20,INT((ROW()-14)/2),0)),"",OFFSET('9. METAS'!$V$20,INT((ROW()-14)/2),0)))</f>
        <v>#REF!</v>
      </c>
      <c r="L449" s="631" t="e">
        <f ca="1">IF(MOD(ROW()-13,2)=0,IF(ISBLANK(OFFSET(#REF!,INT((ROW()-13)/2),0)),"",OFFSET(#REF!,INT((ROW()-13)/2),0)),IF(ISBLANK(OFFSET('9. METAS'!$W$20,INT((ROW()-14)/2),0)),"",OFFSET('9. METAS'!$W$20,INT((ROW()-14)/2),0)))</f>
        <v>#REF!</v>
      </c>
      <c r="M449" s="632" t="e">
        <f ca="1">IF(MOD(ROW()-13,2)=0,IF(ISBLANK(OFFSET(#REF!,INT((ROW()-13)/2),0)),"",OFFSET(#REF!,INT((ROW()-13)/2),0)),IF(ISBLANK(OFFSET('9. METAS'!$X$20,INT((ROW()-14)/2),0)),"",OFFSET('9. METAS'!$X$20,INT((ROW()-14)/2),0)))</f>
        <v>#REF!</v>
      </c>
      <c r="N449" s="684" t="str">
        <f ca="1">IFERROR(J449/J450,"ND")</f>
        <v>ND</v>
      </c>
      <c r="O449" s="688" t="str">
        <f ca="1">IFERROR(((J449)/H449),"ND")</f>
        <v>ND</v>
      </c>
      <c r="P449" s="847"/>
      <c r="Q449" s="83"/>
      <c r="R449" s="83"/>
      <c r="S449" s="83"/>
      <c r="T449" s="83"/>
      <c r="U449" s="83"/>
      <c r="V449" s="83"/>
      <c r="W449" s="83"/>
      <c r="X449" s="83"/>
      <c r="Y449" s="83"/>
      <c r="Z449" s="83"/>
    </row>
    <row r="450" spans="1:26" ht="15.75" customHeight="1">
      <c r="A450" s="83"/>
      <c r="B450" s="83"/>
      <c r="C450" s="642"/>
      <c r="D450" s="644"/>
      <c r="E450" s="644"/>
      <c r="F450" s="644"/>
      <c r="G450" s="647"/>
      <c r="H450" s="649"/>
      <c r="I450" s="651"/>
      <c r="J450" s="630" t="str">
        <f ca="1">IF(MOD(ROW()-13,2)=0,IF(ISBLANK(OFFSET(#REF!,INT((ROW()-13)/2),0)),"",OFFSET(#REF!,INT((ROW()-13)/2),0)),IF(ISBLANK(OFFSET('9. METAS'!$U$20,INT((ROW()-14)/2),0)),"",OFFSET('9. METAS'!$U$20,INT((ROW()-14)/2),0)))</f>
        <v/>
      </c>
      <c r="K450" s="631" t="str">
        <f ca="1">IF(MOD(ROW()-13,2)=0,IF(ISBLANK(OFFSET(#REF!,INT((ROW()-13)/2),0)),"",OFFSET(#REF!,INT((ROW()-13)/2),0)),IF(ISBLANK(OFFSET('9. METAS'!$V$20,INT((ROW()-14)/2),0)),"",OFFSET('9. METAS'!$V$20,INT((ROW()-14)/2),0)))</f>
        <v/>
      </c>
      <c r="L450" s="631" t="str">
        <f ca="1">IF(MOD(ROW()-13,2)=0,IF(ISBLANK(OFFSET(#REF!,INT((ROW()-13)/2),0)),"",OFFSET(#REF!,INT((ROW()-13)/2),0)),IF(ISBLANK(OFFSET('9. METAS'!$W$20,INT((ROW()-14)/2),0)),"",OFFSET('9. METAS'!$W$20,INT((ROW()-14)/2),0)))</f>
        <v/>
      </c>
      <c r="M450" s="632" t="str">
        <f ca="1">IF(MOD(ROW()-13,2)=0,IF(ISBLANK(OFFSET(#REF!,INT((ROW()-13)/2),0)),"",OFFSET(#REF!,INT((ROW()-13)/2),0)),IF(ISBLANK(OFFSET('9. METAS'!$X$20,INT((ROW()-14)/2),0)),"",OFFSET('9. METAS'!$X$20,INT((ROW()-14)/2),0)))</f>
        <v/>
      </c>
      <c r="N450" s="685"/>
      <c r="O450" s="689"/>
      <c r="P450" s="691"/>
      <c r="Q450" s="83"/>
      <c r="R450" s="83"/>
      <c r="S450" s="83"/>
      <c r="T450" s="83"/>
      <c r="U450" s="83"/>
      <c r="V450" s="83"/>
      <c r="W450" s="83"/>
      <c r="X450" s="83"/>
      <c r="Y450" s="83"/>
      <c r="Z450" s="83"/>
    </row>
    <row r="451" spans="1:26" ht="15.75" customHeight="1">
      <c r="A451" s="83"/>
      <c r="B451" s="83"/>
      <c r="C451" s="641" t="str">
        <f ca="1">IF(ISBLANK(OFFSET('5. Pp (3 años)'!$C$46,INT((ROW()-13)/2),0)),"",OFFSET('5. Pp (3 años)'!$C$46,INT((ROW()-13)/2),0))</f>
        <v/>
      </c>
      <c r="D451" s="643" t="str">
        <f ca="1">IF(ISBLANK(OFFSET('5. Pp (3 años)'!$D$46,INT((ROW()-13)/2),0)),"",OFFSET('5. Pp (3 años)'!$D$46,INT((ROW()-13)/2),0))</f>
        <v/>
      </c>
      <c r="E451" s="643" t="str">
        <f ca="1">IF(ISBLANK(OFFSET('5. Pp (3 años)'!$E$46,INT((ROW()-13)/2),0)),"",OFFSET('5. Pp (3 años)'!$E$46,INT((ROW()-13)/2),0))</f>
        <v/>
      </c>
      <c r="F451" s="645" t="str">
        <f ca="1">IF(ISBLANK(OFFSET('5. Pp (3 años)'!$K$46,INT((ROW()-13)/2),0)),"",OFFSET('5. Pp (3 años)'!$K$46,INT((ROW()-13)/2),0))</f>
        <v/>
      </c>
      <c r="G451" s="646" t="str">
        <f ca="1">IF(ISBLANK(OFFSET('5. Pp (3 años)'!$H$46,INT((ROW()-13)/2),0)),"",OFFSET('5. Pp (3 años)'!$H$46,INT((ROW()-13)/2),0))</f>
        <v/>
      </c>
      <c r="H451" s="853" t="str">
        <f ca="1">IF(ISBLANK(OFFSET('9. METAS'!$L$20,INT((ROW()-13)/2),0)),"",OFFSET('9. METAS'!$L$20,INT((ROW()-13)/2),0))</f>
        <v/>
      </c>
      <c r="I451" s="852"/>
      <c r="J451" s="630" t="e">
        <f ca="1">IF(MOD(ROW()-13,2)=0,IF(ISBLANK(OFFSET(#REF!,INT((ROW()-13)/2),0)),"",OFFSET(#REF!,INT((ROW()-13)/2),0)),IF(ISBLANK(OFFSET('9. METAS'!$U$20,INT((ROW()-14)/2),0)),"",OFFSET('9. METAS'!$U$20,INT((ROW()-14)/2),0)))</f>
        <v>#REF!</v>
      </c>
      <c r="K451" s="631" t="e">
        <f ca="1">IF(MOD(ROW()-13,2)=0,IF(ISBLANK(OFFSET(#REF!,INT((ROW()-13)/2),0)),"",OFFSET(#REF!,INT((ROW()-13)/2),0)),IF(ISBLANK(OFFSET('9. METAS'!$V$20,INT((ROW()-14)/2),0)),"",OFFSET('9. METAS'!$V$20,INT((ROW()-14)/2),0)))</f>
        <v>#REF!</v>
      </c>
      <c r="L451" s="631" t="e">
        <f ca="1">IF(MOD(ROW()-13,2)=0,IF(ISBLANK(OFFSET(#REF!,INT((ROW()-13)/2),0)),"",OFFSET(#REF!,INT((ROW()-13)/2),0)),IF(ISBLANK(OFFSET('9. METAS'!$W$20,INT((ROW()-14)/2),0)),"",OFFSET('9. METAS'!$W$20,INT((ROW()-14)/2),0)))</f>
        <v>#REF!</v>
      </c>
      <c r="M451" s="632" t="e">
        <f ca="1">IF(MOD(ROW()-13,2)=0,IF(ISBLANK(OFFSET(#REF!,INT((ROW()-13)/2),0)),"",OFFSET(#REF!,INT((ROW()-13)/2),0)),IF(ISBLANK(OFFSET('9. METAS'!$X$20,INT((ROW()-14)/2),0)),"",OFFSET('9. METAS'!$X$20,INT((ROW()-14)/2),0)))</f>
        <v>#REF!</v>
      </c>
      <c r="N451" s="684" t="str">
        <f ca="1">IFERROR(J451/J452,"ND")</f>
        <v>ND</v>
      </c>
      <c r="O451" s="688" t="str">
        <f ca="1">IFERROR(((J451)/H451),"ND")</f>
        <v>ND</v>
      </c>
      <c r="P451" s="847"/>
      <c r="Q451" s="83"/>
      <c r="R451" s="83"/>
      <c r="S451" s="83"/>
      <c r="T451" s="83"/>
      <c r="U451" s="83"/>
      <c r="V451" s="83"/>
      <c r="W451" s="83"/>
      <c r="X451" s="83"/>
      <c r="Y451" s="83"/>
      <c r="Z451" s="83"/>
    </row>
    <row r="452" spans="1:26" ht="15.75" customHeight="1">
      <c r="A452" s="83"/>
      <c r="B452" s="83"/>
      <c r="C452" s="642"/>
      <c r="D452" s="644"/>
      <c r="E452" s="644"/>
      <c r="F452" s="644"/>
      <c r="G452" s="647"/>
      <c r="H452" s="649"/>
      <c r="I452" s="651"/>
      <c r="J452" s="630" t="str">
        <f ca="1">IF(MOD(ROW()-13,2)=0,IF(ISBLANK(OFFSET(#REF!,INT((ROW()-13)/2),0)),"",OFFSET(#REF!,INT((ROW()-13)/2),0)),IF(ISBLANK(OFFSET('9. METAS'!$U$20,INT((ROW()-14)/2),0)),"",OFFSET('9. METAS'!$U$20,INT((ROW()-14)/2),0)))</f>
        <v/>
      </c>
      <c r="K452" s="631" t="str">
        <f ca="1">IF(MOD(ROW()-13,2)=0,IF(ISBLANK(OFFSET(#REF!,INT((ROW()-13)/2),0)),"",OFFSET(#REF!,INT((ROW()-13)/2),0)),IF(ISBLANK(OFFSET('9. METAS'!$V$20,INT((ROW()-14)/2),0)),"",OFFSET('9. METAS'!$V$20,INT((ROW()-14)/2),0)))</f>
        <v/>
      </c>
      <c r="L452" s="631" t="str">
        <f ca="1">IF(MOD(ROW()-13,2)=0,IF(ISBLANK(OFFSET(#REF!,INT((ROW()-13)/2),0)),"",OFFSET(#REF!,INT((ROW()-13)/2),0)),IF(ISBLANK(OFFSET('9. METAS'!$W$20,INT((ROW()-14)/2),0)),"",OFFSET('9. METAS'!$W$20,INT((ROW()-14)/2),0)))</f>
        <v/>
      </c>
      <c r="M452" s="632" t="str">
        <f ca="1">IF(MOD(ROW()-13,2)=0,IF(ISBLANK(OFFSET(#REF!,INT((ROW()-13)/2),0)),"",OFFSET(#REF!,INT((ROW()-13)/2),0)),IF(ISBLANK(OFFSET('9. METAS'!$X$20,INT((ROW()-14)/2),0)),"",OFFSET('9. METAS'!$X$20,INT((ROW()-14)/2),0)))</f>
        <v/>
      </c>
      <c r="N452" s="685"/>
      <c r="O452" s="689"/>
      <c r="P452" s="691"/>
      <c r="Q452" s="83"/>
      <c r="R452" s="83"/>
      <c r="S452" s="83"/>
      <c r="T452" s="83"/>
      <c r="U452" s="83"/>
      <c r="V452" s="83"/>
      <c r="W452" s="83"/>
      <c r="X452" s="83"/>
      <c r="Y452" s="83"/>
      <c r="Z452" s="83"/>
    </row>
    <row r="453" spans="1:26" ht="15.75" customHeight="1">
      <c r="A453" s="83"/>
      <c r="B453" s="83"/>
      <c r="C453" s="641" t="str">
        <f ca="1">IF(ISBLANK(OFFSET('5. Pp (3 años)'!$C$46,INT((ROW()-13)/2),0)),"",OFFSET('5. Pp (3 años)'!$C$46,INT((ROW()-13)/2),0))</f>
        <v/>
      </c>
      <c r="D453" s="643" t="str">
        <f ca="1">IF(ISBLANK(OFFSET('5. Pp (3 años)'!$D$46,INT((ROW()-13)/2),0)),"",OFFSET('5. Pp (3 años)'!$D$46,INT((ROW()-13)/2),0))</f>
        <v/>
      </c>
      <c r="E453" s="643" t="str">
        <f ca="1">IF(ISBLANK(OFFSET('5. Pp (3 años)'!$E$46,INT((ROW()-13)/2),0)),"",OFFSET('5. Pp (3 años)'!$E$46,INT((ROW()-13)/2),0))</f>
        <v/>
      </c>
      <c r="F453" s="645" t="str">
        <f ca="1">IF(ISBLANK(OFFSET('5. Pp (3 años)'!$K$46,INT((ROW()-13)/2),0)),"",OFFSET('5. Pp (3 años)'!$K$46,INT((ROW()-13)/2),0))</f>
        <v/>
      </c>
      <c r="G453" s="646" t="str">
        <f ca="1">IF(ISBLANK(OFFSET('5. Pp (3 años)'!$H$46,INT((ROW()-13)/2),0)),"",OFFSET('5. Pp (3 años)'!$H$46,INT((ROW()-13)/2),0))</f>
        <v/>
      </c>
      <c r="H453" s="853" t="str">
        <f ca="1">IF(ISBLANK(OFFSET('9. METAS'!$L$20,INT((ROW()-13)/2),0)),"",OFFSET('9. METAS'!$L$20,INT((ROW()-13)/2),0))</f>
        <v/>
      </c>
      <c r="I453" s="852"/>
      <c r="J453" s="630" t="e">
        <f ca="1">IF(MOD(ROW()-13,2)=0,IF(ISBLANK(OFFSET(#REF!,INT((ROW()-13)/2),0)),"",OFFSET(#REF!,INT((ROW()-13)/2),0)),IF(ISBLANK(OFFSET('9. METAS'!$U$20,INT((ROW()-14)/2),0)),"",OFFSET('9. METAS'!$U$20,INT((ROW()-14)/2),0)))</f>
        <v>#REF!</v>
      </c>
      <c r="K453" s="631" t="e">
        <f ca="1">IF(MOD(ROW()-13,2)=0,IF(ISBLANK(OFFSET(#REF!,INT((ROW()-13)/2),0)),"",OFFSET(#REF!,INT((ROW()-13)/2),0)),IF(ISBLANK(OFFSET('9. METAS'!$V$20,INT((ROW()-14)/2),0)),"",OFFSET('9. METAS'!$V$20,INT((ROW()-14)/2),0)))</f>
        <v>#REF!</v>
      </c>
      <c r="L453" s="631" t="e">
        <f ca="1">IF(MOD(ROW()-13,2)=0,IF(ISBLANK(OFFSET(#REF!,INT((ROW()-13)/2),0)),"",OFFSET(#REF!,INT((ROW()-13)/2),0)),IF(ISBLANK(OFFSET('9. METAS'!$W$20,INT((ROW()-14)/2),0)),"",OFFSET('9. METAS'!$W$20,INT((ROW()-14)/2),0)))</f>
        <v>#REF!</v>
      </c>
      <c r="M453" s="632" t="e">
        <f ca="1">IF(MOD(ROW()-13,2)=0,IF(ISBLANK(OFFSET(#REF!,INT((ROW()-13)/2),0)),"",OFFSET(#REF!,INT((ROW()-13)/2),0)),IF(ISBLANK(OFFSET('9. METAS'!$X$20,INT((ROW()-14)/2),0)),"",OFFSET('9. METAS'!$X$20,INT((ROW()-14)/2),0)))</f>
        <v>#REF!</v>
      </c>
      <c r="N453" s="684" t="str">
        <f ca="1">IFERROR(J453/J454,"ND")</f>
        <v>ND</v>
      </c>
      <c r="O453" s="688" t="str">
        <f ca="1">IFERROR(((J453)/H453),"ND")</f>
        <v>ND</v>
      </c>
      <c r="P453" s="847"/>
      <c r="Q453" s="83"/>
      <c r="R453" s="83"/>
      <c r="S453" s="83"/>
      <c r="T453" s="83"/>
      <c r="U453" s="83"/>
      <c r="V453" s="83"/>
      <c r="W453" s="83"/>
      <c r="X453" s="83"/>
      <c r="Y453" s="83"/>
      <c r="Z453" s="83"/>
    </row>
    <row r="454" spans="1:26" ht="15.75" customHeight="1">
      <c r="A454" s="83"/>
      <c r="B454" s="83"/>
      <c r="C454" s="642"/>
      <c r="D454" s="644"/>
      <c r="E454" s="644"/>
      <c r="F454" s="644"/>
      <c r="G454" s="647"/>
      <c r="H454" s="649"/>
      <c r="I454" s="651"/>
      <c r="J454" s="630" t="str">
        <f ca="1">IF(MOD(ROW()-13,2)=0,IF(ISBLANK(OFFSET(#REF!,INT((ROW()-13)/2),0)),"",OFFSET(#REF!,INT((ROW()-13)/2),0)),IF(ISBLANK(OFFSET('9. METAS'!$U$20,INT((ROW()-14)/2),0)),"",OFFSET('9. METAS'!$U$20,INT((ROW()-14)/2),0)))</f>
        <v/>
      </c>
      <c r="K454" s="631" t="str">
        <f ca="1">IF(MOD(ROW()-13,2)=0,IF(ISBLANK(OFFSET(#REF!,INT((ROW()-13)/2),0)),"",OFFSET(#REF!,INT((ROW()-13)/2),0)),IF(ISBLANK(OFFSET('9. METAS'!$V$20,INT((ROW()-14)/2),0)),"",OFFSET('9. METAS'!$V$20,INT((ROW()-14)/2),0)))</f>
        <v/>
      </c>
      <c r="L454" s="631" t="str">
        <f ca="1">IF(MOD(ROW()-13,2)=0,IF(ISBLANK(OFFSET(#REF!,INT((ROW()-13)/2),0)),"",OFFSET(#REF!,INT((ROW()-13)/2),0)),IF(ISBLANK(OFFSET('9. METAS'!$W$20,INT((ROW()-14)/2),0)),"",OFFSET('9. METAS'!$W$20,INT((ROW()-14)/2),0)))</f>
        <v/>
      </c>
      <c r="M454" s="632" t="str">
        <f ca="1">IF(MOD(ROW()-13,2)=0,IF(ISBLANK(OFFSET(#REF!,INT((ROW()-13)/2),0)),"",OFFSET(#REF!,INT((ROW()-13)/2),0)),IF(ISBLANK(OFFSET('9. METAS'!$X$20,INT((ROW()-14)/2),0)),"",OFFSET('9. METAS'!$X$20,INT((ROW()-14)/2),0)))</f>
        <v/>
      </c>
      <c r="N454" s="685"/>
      <c r="O454" s="689"/>
      <c r="P454" s="691"/>
      <c r="Q454" s="83"/>
      <c r="R454" s="83"/>
      <c r="S454" s="83"/>
      <c r="T454" s="83"/>
      <c r="U454" s="83"/>
      <c r="V454" s="83"/>
      <c r="W454" s="83"/>
      <c r="X454" s="83"/>
      <c r="Y454" s="83"/>
      <c r="Z454" s="83"/>
    </row>
    <row r="455" spans="1:26" ht="15.75" customHeight="1">
      <c r="A455" s="83"/>
      <c r="B455" s="83"/>
      <c r="C455" s="641" t="str">
        <f ca="1">IF(ISBLANK(OFFSET('5. Pp (3 años)'!$C$46,INT((ROW()-13)/2),0)),"",OFFSET('5. Pp (3 años)'!$C$46,INT((ROW()-13)/2),0))</f>
        <v/>
      </c>
      <c r="D455" s="643" t="str">
        <f ca="1">IF(ISBLANK(OFFSET('5. Pp (3 años)'!$D$46,INT((ROW()-13)/2),0)),"",OFFSET('5. Pp (3 años)'!$D$46,INT((ROW()-13)/2),0))</f>
        <v/>
      </c>
      <c r="E455" s="643" t="str">
        <f ca="1">IF(ISBLANK(OFFSET('5. Pp (3 años)'!$E$46,INT((ROW()-13)/2),0)),"",OFFSET('5. Pp (3 años)'!$E$46,INT((ROW()-13)/2),0))</f>
        <v/>
      </c>
      <c r="F455" s="645" t="str">
        <f ca="1">IF(ISBLANK(OFFSET('5. Pp (3 años)'!$K$46,INT((ROW()-13)/2),0)),"",OFFSET('5. Pp (3 años)'!$K$46,INT((ROW()-13)/2),0))</f>
        <v/>
      </c>
      <c r="G455" s="646" t="str">
        <f ca="1">IF(ISBLANK(OFFSET('5. Pp (3 años)'!$H$46,INT((ROW()-13)/2),0)),"",OFFSET('5. Pp (3 años)'!$H$46,INT((ROW()-13)/2),0))</f>
        <v/>
      </c>
      <c r="H455" s="853" t="str">
        <f ca="1">IF(ISBLANK(OFFSET('9. METAS'!$L$20,INT((ROW()-13)/2),0)),"",OFFSET('9. METAS'!$L$20,INT((ROW()-13)/2),0))</f>
        <v/>
      </c>
      <c r="I455" s="852"/>
      <c r="J455" s="630" t="e">
        <f ca="1">IF(MOD(ROW()-13,2)=0,IF(ISBLANK(OFFSET(#REF!,INT((ROW()-13)/2),0)),"",OFFSET(#REF!,INT((ROW()-13)/2),0)),IF(ISBLANK(OFFSET('9. METAS'!$U$20,INT((ROW()-14)/2),0)),"",OFFSET('9. METAS'!$U$20,INT((ROW()-14)/2),0)))</f>
        <v>#REF!</v>
      </c>
      <c r="K455" s="631" t="e">
        <f ca="1">IF(MOD(ROW()-13,2)=0,IF(ISBLANK(OFFSET(#REF!,INT((ROW()-13)/2),0)),"",OFFSET(#REF!,INT((ROW()-13)/2),0)),IF(ISBLANK(OFFSET('9. METAS'!$V$20,INT((ROW()-14)/2),0)),"",OFFSET('9. METAS'!$V$20,INT((ROW()-14)/2),0)))</f>
        <v>#REF!</v>
      </c>
      <c r="L455" s="631" t="e">
        <f ca="1">IF(MOD(ROW()-13,2)=0,IF(ISBLANK(OFFSET(#REF!,INT((ROW()-13)/2),0)),"",OFFSET(#REF!,INT((ROW()-13)/2),0)),IF(ISBLANK(OFFSET('9. METAS'!$W$20,INT((ROW()-14)/2),0)),"",OFFSET('9. METAS'!$W$20,INT((ROW()-14)/2),0)))</f>
        <v>#REF!</v>
      </c>
      <c r="M455" s="632" t="e">
        <f ca="1">IF(MOD(ROW()-13,2)=0,IF(ISBLANK(OFFSET(#REF!,INT((ROW()-13)/2),0)),"",OFFSET(#REF!,INT((ROW()-13)/2),0)),IF(ISBLANK(OFFSET('9. METAS'!$X$20,INT((ROW()-14)/2),0)),"",OFFSET('9. METAS'!$X$20,INT((ROW()-14)/2),0)))</f>
        <v>#REF!</v>
      </c>
      <c r="N455" s="684" t="str">
        <f ca="1">IFERROR(J455/J456,"ND")</f>
        <v>ND</v>
      </c>
      <c r="O455" s="688" t="str">
        <f ca="1">IFERROR(((J455)/H455),"ND")</f>
        <v>ND</v>
      </c>
      <c r="P455" s="847"/>
      <c r="Q455" s="83"/>
      <c r="R455" s="83"/>
      <c r="S455" s="83"/>
      <c r="T455" s="83"/>
      <c r="U455" s="83"/>
      <c r="V455" s="83"/>
      <c r="W455" s="83"/>
      <c r="X455" s="83"/>
      <c r="Y455" s="83"/>
      <c r="Z455" s="83"/>
    </row>
    <row r="456" spans="1:26" ht="15.75" customHeight="1">
      <c r="A456" s="83"/>
      <c r="B456" s="83"/>
      <c r="C456" s="642"/>
      <c r="D456" s="644"/>
      <c r="E456" s="644"/>
      <c r="F456" s="644"/>
      <c r="G456" s="647"/>
      <c r="H456" s="649"/>
      <c r="I456" s="651"/>
      <c r="J456" s="630" t="str">
        <f ca="1">IF(MOD(ROW()-13,2)=0,IF(ISBLANK(OFFSET(#REF!,INT((ROW()-13)/2),0)),"",OFFSET(#REF!,INT((ROW()-13)/2),0)),IF(ISBLANK(OFFSET('9. METAS'!$U$20,INT((ROW()-14)/2),0)),"",OFFSET('9. METAS'!$U$20,INT((ROW()-14)/2),0)))</f>
        <v/>
      </c>
      <c r="K456" s="631" t="str">
        <f ca="1">IF(MOD(ROW()-13,2)=0,IF(ISBLANK(OFFSET(#REF!,INT((ROW()-13)/2),0)),"",OFFSET(#REF!,INT((ROW()-13)/2),0)),IF(ISBLANK(OFFSET('9. METAS'!$V$20,INT((ROW()-14)/2),0)),"",OFFSET('9. METAS'!$V$20,INT((ROW()-14)/2),0)))</f>
        <v/>
      </c>
      <c r="L456" s="631" t="str">
        <f ca="1">IF(MOD(ROW()-13,2)=0,IF(ISBLANK(OFFSET(#REF!,INT((ROW()-13)/2),0)),"",OFFSET(#REF!,INT((ROW()-13)/2),0)),IF(ISBLANK(OFFSET('9. METAS'!$W$20,INT((ROW()-14)/2),0)),"",OFFSET('9. METAS'!$W$20,INT((ROW()-14)/2),0)))</f>
        <v/>
      </c>
      <c r="M456" s="632" t="str">
        <f ca="1">IF(MOD(ROW()-13,2)=0,IF(ISBLANK(OFFSET(#REF!,INT((ROW()-13)/2),0)),"",OFFSET(#REF!,INT((ROW()-13)/2),0)),IF(ISBLANK(OFFSET('9. METAS'!$X$20,INT((ROW()-14)/2),0)),"",OFFSET('9. METAS'!$X$20,INT((ROW()-14)/2),0)))</f>
        <v/>
      </c>
      <c r="N456" s="685"/>
      <c r="O456" s="689"/>
      <c r="P456" s="691"/>
      <c r="Q456" s="83"/>
      <c r="R456" s="83"/>
      <c r="S456" s="83"/>
      <c r="T456" s="83"/>
      <c r="U456" s="83"/>
      <c r="V456" s="83"/>
      <c r="W456" s="83"/>
      <c r="X456" s="83"/>
      <c r="Y456" s="83"/>
      <c r="Z456" s="83"/>
    </row>
    <row r="457" spans="1:26" ht="15.75" customHeight="1">
      <c r="A457" s="83"/>
      <c r="B457" s="83"/>
      <c r="C457" s="641" t="str">
        <f ca="1">IF(ISBLANK(OFFSET('5. Pp (3 años)'!$C$46,INT((ROW()-13)/2),0)),"",OFFSET('5. Pp (3 años)'!$C$46,INT((ROW()-13)/2),0))</f>
        <v/>
      </c>
      <c r="D457" s="643" t="str">
        <f ca="1">IF(ISBLANK(OFFSET('5. Pp (3 años)'!$D$46,INT((ROW()-13)/2),0)),"",OFFSET('5. Pp (3 años)'!$D$46,INT((ROW()-13)/2),0))</f>
        <v/>
      </c>
      <c r="E457" s="643" t="str">
        <f ca="1">IF(ISBLANK(OFFSET('5. Pp (3 años)'!$E$46,INT((ROW()-13)/2),0)),"",OFFSET('5. Pp (3 años)'!$E$46,INT((ROW()-13)/2),0))</f>
        <v/>
      </c>
      <c r="F457" s="645" t="str">
        <f ca="1">IF(ISBLANK(OFFSET('5. Pp (3 años)'!$K$46,INT((ROW()-13)/2),0)),"",OFFSET('5. Pp (3 años)'!$K$46,INT((ROW()-13)/2),0))</f>
        <v/>
      </c>
      <c r="G457" s="646" t="str">
        <f ca="1">IF(ISBLANK(OFFSET('5. Pp (3 años)'!$H$46,INT((ROW()-13)/2),0)),"",OFFSET('5. Pp (3 años)'!$H$46,INT((ROW()-13)/2),0))</f>
        <v/>
      </c>
      <c r="H457" s="853" t="str">
        <f ca="1">IF(ISBLANK(OFFSET('9. METAS'!$L$20,INT((ROW()-13)/2),0)),"",OFFSET('9. METAS'!$L$20,INT((ROW()-13)/2),0))</f>
        <v/>
      </c>
      <c r="I457" s="852"/>
      <c r="J457" s="630" t="e">
        <f ca="1">IF(MOD(ROW()-13,2)=0,IF(ISBLANK(OFFSET(#REF!,INT((ROW()-13)/2),0)),"",OFFSET(#REF!,INT((ROW()-13)/2),0)),IF(ISBLANK(OFFSET('9. METAS'!$U$20,INT((ROW()-14)/2),0)),"",OFFSET('9. METAS'!$U$20,INT((ROW()-14)/2),0)))</f>
        <v>#REF!</v>
      </c>
      <c r="K457" s="631" t="e">
        <f ca="1">IF(MOD(ROW()-13,2)=0,IF(ISBLANK(OFFSET(#REF!,INT((ROW()-13)/2),0)),"",OFFSET(#REF!,INT((ROW()-13)/2),0)),IF(ISBLANK(OFFSET('9. METAS'!$V$20,INT((ROW()-14)/2),0)),"",OFFSET('9. METAS'!$V$20,INT((ROW()-14)/2),0)))</f>
        <v>#REF!</v>
      </c>
      <c r="L457" s="631" t="e">
        <f ca="1">IF(MOD(ROW()-13,2)=0,IF(ISBLANK(OFFSET(#REF!,INT((ROW()-13)/2),0)),"",OFFSET(#REF!,INT((ROW()-13)/2),0)),IF(ISBLANK(OFFSET('9. METAS'!$W$20,INT((ROW()-14)/2),0)),"",OFFSET('9. METAS'!$W$20,INT((ROW()-14)/2),0)))</f>
        <v>#REF!</v>
      </c>
      <c r="M457" s="632" t="e">
        <f ca="1">IF(MOD(ROW()-13,2)=0,IF(ISBLANK(OFFSET(#REF!,INT((ROW()-13)/2),0)),"",OFFSET(#REF!,INT((ROW()-13)/2),0)),IF(ISBLANK(OFFSET('9. METAS'!$X$20,INT((ROW()-14)/2),0)),"",OFFSET('9. METAS'!$X$20,INT((ROW()-14)/2),0)))</f>
        <v>#REF!</v>
      </c>
      <c r="N457" s="684" t="str">
        <f ca="1">IFERROR(J457/J458,"ND")</f>
        <v>ND</v>
      </c>
      <c r="O457" s="688" t="str">
        <f ca="1">IFERROR(((J457)/H457),"ND")</f>
        <v>ND</v>
      </c>
      <c r="P457" s="847"/>
      <c r="Q457" s="83"/>
      <c r="R457" s="83"/>
      <c r="S457" s="83"/>
      <c r="T457" s="83"/>
      <c r="U457" s="83"/>
      <c r="V457" s="83"/>
      <c r="W457" s="83"/>
      <c r="X457" s="83"/>
      <c r="Y457" s="83"/>
      <c r="Z457" s="83"/>
    </row>
    <row r="458" spans="1:26" ht="15.75" customHeight="1">
      <c r="A458" s="83"/>
      <c r="B458" s="83"/>
      <c r="C458" s="642"/>
      <c r="D458" s="644"/>
      <c r="E458" s="644"/>
      <c r="F458" s="644"/>
      <c r="G458" s="647"/>
      <c r="H458" s="649"/>
      <c r="I458" s="651"/>
      <c r="J458" s="630" t="str">
        <f ca="1">IF(MOD(ROW()-13,2)=0,IF(ISBLANK(OFFSET(#REF!,INT((ROW()-13)/2),0)),"",OFFSET(#REF!,INT((ROW()-13)/2),0)),IF(ISBLANK(OFFSET('9. METAS'!$U$20,INT((ROW()-14)/2),0)),"",OFFSET('9. METAS'!$U$20,INT((ROW()-14)/2),0)))</f>
        <v/>
      </c>
      <c r="K458" s="631" t="str">
        <f ca="1">IF(MOD(ROW()-13,2)=0,IF(ISBLANK(OFFSET(#REF!,INT((ROW()-13)/2),0)),"",OFFSET(#REF!,INT((ROW()-13)/2),0)),IF(ISBLANK(OFFSET('9. METAS'!$V$20,INT((ROW()-14)/2),0)),"",OFFSET('9. METAS'!$V$20,INT((ROW()-14)/2),0)))</f>
        <v/>
      </c>
      <c r="L458" s="631" t="str">
        <f ca="1">IF(MOD(ROW()-13,2)=0,IF(ISBLANK(OFFSET(#REF!,INT((ROW()-13)/2),0)),"",OFFSET(#REF!,INT((ROW()-13)/2),0)),IF(ISBLANK(OFFSET('9. METAS'!$W$20,INT((ROW()-14)/2),0)),"",OFFSET('9. METAS'!$W$20,INT((ROW()-14)/2),0)))</f>
        <v/>
      </c>
      <c r="M458" s="632" t="str">
        <f ca="1">IF(MOD(ROW()-13,2)=0,IF(ISBLANK(OFFSET(#REF!,INT((ROW()-13)/2),0)),"",OFFSET(#REF!,INT((ROW()-13)/2),0)),IF(ISBLANK(OFFSET('9. METAS'!$X$20,INT((ROW()-14)/2),0)),"",OFFSET('9. METAS'!$X$20,INT((ROW()-14)/2),0)))</f>
        <v/>
      </c>
      <c r="N458" s="685"/>
      <c r="O458" s="689"/>
      <c r="P458" s="691"/>
      <c r="Q458" s="83"/>
      <c r="R458" s="83"/>
      <c r="S458" s="83"/>
      <c r="T458" s="83"/>
      <c r="U458" s="83"/>
      <c r="V458" s="83"/>
      <c r="W458" s="83"/>
      <c r="X458" s="83"/>
      <c r="Y458" s="83"/>
      <c r="Z458" s="83"/>
    </row>
    <row r="459" spans="1:26" ht="15.75" customHeight="1">
      <c r="A459" s="83"/>
      <c r="B459" s="83"/>
      <c r="C459" s="641" t="str">
        <f ca="1">IF(ISBLANK(OFFSET('5. Pp (3 años)'!$C$46,INT((ROW()-13)/2),0)),"",OFFSET('5. Pp (3 años)'!$C$46,INT((ROW()-13)/2),0))</f>
        <v/>
      </c>
      <c r="D459" s="643" t="str">
        <f ca="1">IF(ISBLANK(OFFSET('5. Pp (3 años)'!$D$46,INT((ROW()-13)/2),0)),"",OFFSET('5. Pp (3 años)'!$D$46,INT((ROW()-13)/2),0))</f>
        <v/>
      </c>
      <c r="E459" s="643" t="str">
        <f ca="1">IF(ISBLANK(OFFSET('5. Pp (3 años)'!$E$46,INT((ROW()-13)/2),0)),"",OFFSET('5. Pp (3 años)'!$E$46,INT((ROW()-13)/2),0))</f>
        <v/>
      </c>
      <c r="F459" s="645" t="str">
        <f ca="1">IF(ISBLANK(OFFSET('5. Pp (3 años)'!$K$46,INT((ROW()-13)/2),0)),"",OFFSET('5. Pp (3 años)'!$K$46,INT((ROW()-13)/2),0))</f>
        <v/>
      </c>
      <c r="G459" s="646" t="str">
        <f ca="1">IF(ISBLANK(OFFSET('5. Pp (3 años)'!$H$46,INT((ROW()-13)/2),0)),"",OFFSET('5. Pp (3 años)'!$H$46,INT((ROW()-13)/2),0))</f>
        <v/>
      </c>
      <c r="H459" s="853" t="str">
        <f ca="1">IF(ISBLANK(OFFSET('9. METAS'!$L$20,INT((ROW()-13)/2),0)),"",OFFSET('9. METAS'!$L$20,INT((ROW()-13)/2),0))</f>
        <v/>
      </c>
      <c r="I459" s="852"/>
      <c r="J459" s="630" t="e">
        <f ca="1">IF(MOD(ROW()-13,2)=0,IF(ISBLANK(OFFSET(#REF!,INT((ROW()-13)/2),0)),"",OFFSET(#REF!,INT((ROW()-13)/2),0)),IF(ISBLANK(OFFSET('9. METAS'!$U$20,INT((ROW()-14)/2),0)),"",OFFSET('9. METAS'!$U$20,INT((ROW()-14)/2),0)))</f>
        <v>#REF!</v>
      </c>
      <c r="K459" s="631" t="e">
        <f ca="1">IF(MOD(ROW()-13,2)=0,IF(ISBLANK(OFFSET(#REF!,INT((ROW()-13)/2),0)),"",OFFSET(#REF!,INT((ROW()-13)/2),0)),IF(ISBLANK(OFFSET('9. METAS'!$V$20,INT((ROW()-14)/2),0)),"",OFFSET('9. METAS'!$V$20,INT((ROW()-14)/2),0)))</f>
        <v>#REF!</v>
      </c>
      <c r="L459" s="631" t="e">
        <f ca="1">IF(MOD(ROW()-13,2)=0,IF(ISBLANK(OFFSET(#REF!,INT((ROW()-13)/2),0)),"",OFFSET(#REF!,INT((ROW()-13)/2),0)),IF(ISBLANK(OFFSET('9. METAS'!$W$20,INT((ROW()-14)/2),0)),"",OFFSET('9. METAS'!$W$20,INT((ROW()-14)/2),0)))</f>
        <v>#REF!</v>
      </c>
      <c r="M459" s="632" t="e">
        <f ca="1">IF(MOD(ROW()-13,2)=0,IF(ISBLANK(OFFSET(#REF!,INT((ROW()-13)/2),0)),"",OFFSET(#REF!,INT((ROW()-13)/2),0)),IF(ISBLANK(OFFSET('9. METAS'!$X$20,INT((ROW()-14)/2),0)),"",OFFSET('9. METAS'!$X$20,INT((ROW()-14)/2),0)))</f>
        <v>#REF!</v>
      </c>
      <c r="N459" s="684" t="str">
        <f ca="1">IFERROR(J459/J460,"ND")</f>
        <v>ND</v>
      </c>
      <c r="O459" s="688" t="str">
        <f ca="1">IFERROR(((J459)/H459),"ND")</f>
        <v>ND</v>
      </c>
      <c r="P459" s="847"/>
      <c r="Q459" s="83"/>
      <c r="R459" s="83"/>
      <c r="S459" s="83"/>
      <c r="T459" s="83"/>
      <c r="U459" s="83"/>
      <c r="V459" s="83"/>
      <c r="W459" s="83"/>
      <c r="X459" s="83"/>
      <c r="Y459" s="83"/>
      <c r="Z459" s="83"/>
    </row>
    <row r="460" spans="1:26" ht="15.75" customHeight="1">
      <c r="A460" s="83"/>
      <c r="B460" s="83"/>
      <c r="C460" s="642"/>
      <c r="D460" s="644"/>
      <c r="E460" s="644"/>
      <c r="F460" s="644"/>
      <c r="G460" s="647"/>
      <c r="H460" s="649"/>
      <c r="I460" s="651"/>
      <c r="J460" s="630" t="str">
        <f ca="1">IF(MOD(ROW()-13,2)=0,IF(ISBLANK(OFFSET(#REF!,INT((ROW()-13)/2),0)),"",OFFSET(#REF!,INT((ROW()-13)/2),0)),IF(ISBLANK(OFFSET('9. METAS'!$U$20,INT((ROW()-14)/2),0)),"",OFFSET('9. METAS'!$U$20,INT((ROW()-14)/2),0)))</f>
        <v/>
      </c>
      <c r="K460" s="631" t="str">
        <f ca="1">IF(MOD(ROW()-13,2)=0,IF(ISBLANK(OFFSET(#REF!,INT((ROW()-13)/2),0)),"",OFFSET(#REF!,INT((ROW()-13)/2),0)),IF(ISBLANK(OFFSET('9. METAS'!$V$20,INT((ROW()-14)/2),0)),"",OFFSET('9. METAS'!$V$20,INT((ROW()-14)/2),0)))</f>
        <v/>
      </c>
      <c r="L460" s="631" t="str">
        <f ca="1">IF(MOD(ROW()-13,2)=0,IF(ISBLANK(OFFSET(#REF!,INT((ROW()-13)/2),0)),"",OFFSET(#REF!,INT((ROW()-13)/2),0)),IF(ISBLANK(OFFSET('9. METAS'!$W$20,INT((ROW()-14)/2),0)),"",OFFSET('9. METAS'!$W$20,INT((ROW()-14)/2),0)))</f>
        <v/>
      </c>
      <c r="M460" s="632" t="str">
        <f ca="1">IF(MOD(ROW()-13,2)=0,IF(ISBLANK(OFFSET(#REF!,INT((ROW()-13)/2),0)),"",OFFSET(#REF!,INT((ROW()-13)/2),0)),IF(ISBLANK(OFFSET('9. METAS'!$X$20,INT((ROW()-14)/2),0)),"",OFFSET('9. METAS'!$X$20,INT((ROW()-14)/2),0)))</f>
        <v/>
      </c>
      <c r="N460" s="685"/>
      <c r="O460" s="689"/>
      <c r="P460" s="691"/>
      <c r="Q460" s="83"/>
      <c r="R460" s="83"/>
      <c r="S460" s="83"/>
      <c r="T460" s="83"/>
      <c r="U460" s="83"/>
      <c r="V460" s="83"/>
      <c r="W460" s="83"/>
      <c r="X460" s="83"/>
      <c r="Y460" s="83"/>
      <c r="Z460" s="83"/>
    </row>
    <row r="461" spans="1:26" ht="15.75" customHeight="1">
      <c r="A461" s="83"/>
      <c r="B461" s="83"/>
      <c r="C461" s="641" t="str">
        <f ca="1">IF(ISBLANK(OFFSET('5. Pp (3 años)'!$C$46,INT((ROW()-13)/2),0)),"",OFFSET('5. Pp (3 años)'!$C$46,INT((ROW()-13)/2),0))</f>
        <v/>
      </c>
      <c r="D461" s="643" t="str">
        <f ca="1">IF(ISBLANK(OFFSET('5. Pp (3 años)'!$D$46,INT((ROW()-13)/2),0)),"",OFFSET('5. Pp (3 años)'!$D$46,INT((ROW()-13)/2),0))</f>
        <v/>
      </c>
      <c r="E461" s="643" t="str">
        <f ca="1">IF(ISBLANK(OFFSET('5. Pp (3 años)'!$E$46,INT((ROW()-13)/2),0)),"",OFFSET('5. Pp (3 años)'!$E$46,INT((ROW()-13)/2),0))</f>
        <v/>
      </c>
      <c r="F461" s="645" t="str">
        <f ca="1">IF(ISBLANK(OFFSET('5. Pp (3 años)'!$K$46,INT((ROW()-13)/2),0)),"",OFFSET('5. Pp (3 años)'!$K$46,INT((ROW()-13)/2),0))</f>
        <v/>
      </c>
      <c r="G461" s="646" t="str">
        <f ca="1">IF(ISBLANK(OFFSET('5. Pp (3 años)'!$H$46,INT((ROW()-13)/2),0)),"",OFFSET('5. Pp (3 años)'!$H$46,INT((ROW()-13)/2),0))</f>
        <v/>
      </c>
      <c r="H461" s="853" t="str">
        <f ca="1">IF(ISBLANK(OFFSET('9. METAS'!$L$20,INT((ROW()-13)/2),0)),"",OFFSET('9. METAS'!$L$20,INT((ROW()-13)/2),0))</f>
        <v/>
      </c>
      <c r="I461" s="852"/>
      <c r="J461" s="630" t="e">
        <f ca="1">IF(MOD(ROW()-13,2)=0,IF(ISBLANK(OFFSET(#REF!,INT((ROW()-13)/2),0)),"",OFFSET(#REF!,INT((ROW()-13)/2),0)),IF(ISBLANK(OFFSET('9. METAS'!$U$20,INT((ROW()-14)/2),0)),"",OFFSET('9. METAS'!$U$20,INT((ROW()-14)/2),0)))</f>
        <v>#REF!</v>
      </c>
      <c r="K461" s="631" t="e">
        <f ca="1">IF(MOD(ROW()-13,2)=0,IF(ISBLANK(OFFSET(#REF!,INT((ROW()-13)/2),0)),"",OFFSET(#REF!,INT((ROW()-13)/2),0)),IF(ISBLANK(OFFSET('9. METAS'!$V$20,INT((ROW()-14)/2),0)),"",OFFSET('9. METAS'!$V$20,INT((ROW()-14)/2),0)))</f>
        <v>#REF!</v>
      </c>
      <c r="L461" s="631" t="e">
        <f ca="1">IF(MOD(ROW()-13,2)=0,IF(ISBLANK(OFFSET(#REF!,INT((ROW()-13)/2),0)),"",OFFSET(#REF!,INT((ROW()-13)/2),0)),IF(ISBLANK(OFFSET('9. METAS'!$W$20,INT((ROW()-14)/2),0)),"",OFFSET('9. METAS'!$W$20,INT((ROW()-14)/2),0)))</f>
        <v>#REF!</v>
      </c>
      <c r="M461" s="632" t="e">
        <f ca="1">IF(MOD(ROW()-13,2)=0,IF(ISBLANK(OFFSET(#REF!,INT((ROW()-13)/2),0)),"",OFFSET(#REF!,INT((ROW()-13)/2),0)),IF(ISBLANK(OFFSET('9. METAS'!$X$20,INT((ROW()-14)/2),0)),"",OFFSET('9. METAS'!$X$20,INT((ROW()-14)/2),0)))</f>
        <v>#REF!</v>
      </c>
      <c r="N461" s="684" t="str">
        <f ca="1">IFERROR(J461/J462,"ND")</f>
        <v>ND</v>
      </c>
      <c r="O461" s="688" t="str">
        <f ca="1">IFERROR(((J461)/H461),"ND")</f>
        <v>ND</v>
      </c>
      <c r="P461" s="847"/>
      <c r="Q461" s="83"/>
      <c r="R461" s="83"/>
      <c r="S461" s="83"/>
      <c r="T461" s="83"/>
      <c r="U461" s="83"/>
      <c r="V461" s="83"/>
      <c r="W461" s="83"/>
      <c r="X461" s="83"/>
      <c r="Y461" s="83"/>
      <c r="Z461" s="83"/>
    </row>
    <row r="462" spans="1:26" ht="15.75" customHeight="1">
      <c r="A462" s="83"/>
      <c r="B462" s="83"/>
      <c r="C462" s="642"/>
      <c r="D462" s="644"/>
      <c r="E462" s="644"/>
      <c r="F462" s="644"/>
      <c r="G462" s="647"/>
      <c r="H462" s="649"/>
      <c r="I462" s="651"/>
      <c r="J462" s="630" t="str">
        <f ca="1">IF(MOD(ROW()-13,2)=0,IF(ISBLANK(OFFSET(#REF!,INT((ROW()-13)/2),0)),"",OFFSET(#REF!,INT((ROW()-13)/2),0)),IF(ISBLANK(OFFSET('9. METAS'!$U$20,INT((ROW()-14)/2),0)),"",OFFSET('9. METAS'!$U$20,INT((ROW()-14)/2),0)))</f>
        <v/>
      </c>
      <c r="K462" s="631" t="str">
        <f ca="1">IF(MOD(ROW()-13,2)=0,IF(ISBLANK(OFFSET(#REF!,INT((ROW()-13)/2),0)),"",OFFSET(#REF!,INT((ROW()-13)/2),0)),IF(ISBLANK(OFFSET('9. METAS'!$V$20,INT((ROW()-14)/2),0)),"",OFFSET('9. METAS'!$V$20,INT((ROW()-14)/2),0)))</f>
        <v/>
      </c>
      <c r="L462" s="631" t="str">
        <f ca="1">IF(MOD(ROW()-13,2)=0,IF(ISBLANK(OFFSET(#REF!,INT((ROW()-13)/2),0)),"",OFFSET(#REF!,INT((ROW()-13)/2),0)),IF(ISBLANK(OFFSET('9. METAS'!$W$20,INT((ROW()-14)/2),0)),"",OFFSET('9. METAS'!$W$20,INT((ROW()-14)/2),0)))</f>
        <v/>
      </c>
      <c r="M462" s="632" t="str">
        <f ca="1">IF(MOD(ROW()-13,2)=0,IF(ISBLANK(OFFSET(#REF!,INT((ROW()-13)/2),0)),"",OFFSET(#REF!,INT((ROW()-13)/2),0)),IF(ISBLANK(OFFSET('9. METAS'!$X$20,INT((ROW()-14)/2),0)),"",OFFSET('9. METAS'!$X$20,INT((ROW()-14)/2),0)))</f>
        <v/>
      </c>
      <c r="N462" s="685"/>
      <c r="O462" s="689"/>
      <c r="P462" s="691"/>
      <c r="Q462" s="83"/>
      <c r="R462" s="83"/>
      <c r="S462" s="83"/>
      <c r="T462" s="83"/>
      <c r="U462" s="83"/>
      <c r="V462" s="83"/>
      <c r="W462" s="83"/>
      <c r="X462" s="83"/>
      <c r="Y462" s="83"/>
      <c r="Z462" s="83"/>
    </row>
    <row r="463" spans="1:26" ht="15.75" customHeight="1">
      <c r="A463" s="83"/>
      <c r="B463" s="83"/>
      <c r="C463" s="641" t="str">
        <f ca="1">IF(ISBLANK(OFFSET('5. Pp (3 años)'!$C$46,INT((ROW()-13)/2),0)),"",OFFSET('5. Pp (3 años)'!$C$46,INT((ROW()-13)/2),0))</f>
        <v/>
      </c>
      <c r="D463" s="643" t="str">
        <f ca="1">IF(ISBLANK(OFFSET('5. Pp (3 años)'!$D$46,INT((ROW()-13)/2),0)),"",OFFSET('5. Pp (3 años)'!$D$46,INT((ROW()-13)/2),0))</f>
        <v/>
      </c>
      <c r="E463" s="643" t="str">
        <f ca="1">IF(ISBLANK(OFFSET('5. Pp (3 años)'!$E$46,INT((ROW()-13)/2),0)),"",OFFSET('5. Pp (3 años)'!$E$46,INT((ROW()-13)/2),0))</f>
        <v/>
      </c>
      <c r="F463" s="645" t="str">
        <f ca="1">IF(ISBLANK(OFFSET('5. Pp (3 años)'!$K$46,INT((ROW()-13)/2),0)),"",OFFSET('5. Pp (3 años)'!$K$46,INT((ROW()-13)/2),0))</f>
        <v/>
      </c>
      <c r="G463" s="646" t="str">
        <f ca="1">IF(ISBLANK(OFFSET('5. Pp (3 años)'!$H$46,INT((ROW()-13)/2),0)),"",OFFSET('5. Pp (3 años)'!$H$46,INT((ROW()-13)/2),0))</f>
        <v/>
      </c>
      <c r="H463" s="853" t="str">
        <f ca="1">IF(ISBLANK(OFFSET('9. METAS'!$L$20,INT((ROW()-13)/2),0)),"",OFFSET('9. METAS'!$L$20,INT((ROW()-13)/2),0))</f>
        <v/>
      </c>
      <c r="I463" s="852"/>
      <c r="J463" s="630" t="e">
        <f ca="1">IF(MOD(ROW()-13,2)=0,IF(ISBLANK(OFFSET(#REF!,INT((ROW()-13)/2),0)),"",OFFSET(#REF!,INT((ROW()-13)/2),0)),IF(ISBLANK(OFFSET('9. METAS'!$U$20,INT((ROW()-14)/2),0)),"",OFFSET('9. METAS'!$U$20,INT((ROW()-14)/2),0)))</f>
        <v>#REF!</v>
      </c>
      <c r="K463" s="631" t="e">
        <f ca="1">IF(MOD(ROW()-13,2)=0,IF(ISBLANK(OFFSET(#REF!,INT((ROW()-13)/2),0)),"",OFFSET(#REF!,INT((ROW()-13)/2),0)),IF(ISBLANK(OFFSET('9. METAS'!$V$20,INT((ROW()-14)/2),0)),"",OFFSET('9. METAS'!$V$20,INT((ROW()-14)/2),0)))</f>
        <v>#REF!</v>
      </c>
      <c r="L463" s="631" t="e">
        <f ca="1">IF(MOD(ROW()-13,2)=0,IF(ISBLANK(OFFSET(#REF!,INT((ROW()-13)/2),0)),"",OFFSET(#REF!,INT((ROW()-13)/2),0)),IF(ISBLANK(OFFSET('9. METAS'!$W$20,INT((ROW()-14)/2),0)),"",OFFSET('9. METAS'!$W$20,INT((ROW()-14)/2),0)))</f>
        <v>#REF!</v>
      </c>
      <c r="M463" s="632" t="e">
        <f ca="1">IF(MOD(ROW()-13,2)=0,IF(ISBLANK(OFFSET(#REF!,INT((ROW()-13)/2),0)),"",OFFSET(#REF!,INT((ROW()-13)/2),0)),IF(ISBLANK(OFFSET('9. METAS'!$X$20,INT((ROW()-14)/2),0)),"",OFFSET('9. METAS'!$X$20,INT((ROW()-14)/2),0)))</f>
        <v>#REF!</v>
      </c>
      <c r="N463" s="684" t="str">
        <f ca="1">IFERROR(J463/J464,"ND")</f>
        <v>ND</v>
      </c>
      <c r="O463" s="688" t="str">
        <f ca="1">IFERROR(((J463)/H463),"ND")</f>
        <v>ND</v>
      </c>
      <c r="P463" s="847"/>
      <c r="Q463" s="83"/>
      <c r="R463" s="83"/>
      <c r="S463" s="83"/>
      <c r="T463" s="83"/>
      <c r="U463" s="83"/>
      <c r="V463" s="83"/>
      <c r="W463" s="83"/>
      <c r="X463" s="83"/>
      <c r="Y463" s="83"/>
      <c r="Z463" s="83"/>
    </row>
    <row r="464" spans="1:26" ht="15.75" customHeight="1">
      <c r="A464" s="83"/>
      <c r="B464" s="83"/>
      <c r="C464" s="642"/>
      <c r="D464" s="644"/>
      <c r="E464" s="644"/>
      <c r="F464" s="644"/>
      <c r="G464" s="647"/>
      <c r="H464" s="649"/>
      <c r="I464" s="651"/>
      <c r="J464" s="630" t="str">
        <f ca="1">IF(MOD(ROW()-13,2)=0,IF(ISBLANK(OFFSET(#REF!,INT((ROW()-13)/2),0)),"",OFFSET(#REF!,INT((ROW()-13)/2),0)),IF(ISBLANK(OFFSET('9. METAS'!$U$20,INT((ROW()-14)/2),0)),"",OFFSET('9. METAS'!$U$20,INT((ROW()-14)/2),0)))</f>
        <v/>
      </c>
      <c r="K464" s="631" t="str">
        <f ca="1">IF(MOD(ROW()-13,2)=0,IF(ISBLANK(OFFSET(#REF!,INT((ROW()-13)/2),0)),"",OFFSET(#REF!,INT((ROW()-13)/2),0)),IF(ISBLANK(OFFSET('9. METAS'!$V$20,INT((ROW()-14)/2),0)),"",OFFSET('9. METAS'!$V$20,INT((ROW()-14)/2),0)))</f>
        <v/>
      </c>
      <c r="L464" s="631" t="str">
        <f ca="1">IF(MOD(ROW()-13,2)=0,IF(ISBLANK(OFFSET(#REF!,INT((ROW()-13)/2),0)),"",OFFSET(#REF!,INT((ROW()-13)/2),0)),IF(ISBLANK(OFFSET('9. METAS'!$W$20,INT((ROW()-14)/2),0)),"",OFFSET('9. METAS'!$W$20,INT((ROW()-14)/2),0)))</f>
        <v/>
      </c>
      <c r="M464" s="632" t="str">
        <f ca="1">IF(MOD(ROW()-13,2)=0,IF(ISBLANK(OFFSET(#REF!,INT((ROW()-13)/2),0)),"",OFFSET(#REF!,INT((ROW()-13)/2),0)),IF(ISBLANK(OFFSET('9. METAS'!$X$20,INT((ROW()-14)/2),0)),"",OFFSET('9. METAS'!$X$20,INT((ROW()-14)/2),0)))</f>
        <v/>
      </c>
      <c r="N464" s="685"/>
      <c r="O464" s="689"/>
      <c r="P464" s="691"/>
      <c r="Q464" s="83"/>
      <c r="R464" s="83"/>
      <c r="S464" s="83"/>
      <c r="T464" s="83"/>
      <c r="U464" s="83"/>
      <c r="V464" s="83"/>
      <c r="W464" s="83"/>
      <c r="X464" s="83"/>
      <c r="Y464" s="83"/>
      <c r="Z464" s="83"/>
    </row>
    <row r="465" spans="1:26" ht="15.75" customHeight="1">
      <c r="A465" s="83"/>
      <c r="B465" s="83"/>
      <c r="C465" s="641" t="str">
        <f ca="1">IF(ISBLANK(OFFSET('5. Pp (3 años)'!$C$46,INT((ROW()-13)/2),0)),"",OFFSET('5. Pp (3 años)'!$C$46,INT((ROW()-13)/2),0))</f>
        <v/>
      </c>
      <c r="D465" s="643" t="str">
        <f ca="1">IF(ISBLANK(OFFSET('5. Pp (3 años)'!$D$46,INT((ROW()-13)/2),0)),"",OFFSET('5. Pp (3 años)'!$D$46,INT((ROW()-13)/2),0))</f>
        <v/>
      </c>
      <c r="E465" s="643" t="str">
        <f ca="1">IF(ISBLANK(OFFSET('5. Pp (3 años)'!$E$46,INT((ROW()-13)/2),0)),"",OFFSET('5. Pp (3 años)'!$E$46,INT((ROW()-13)/2),0))</f>
        <v/>
      </c>
      <c r="F465" s="645" t="str">
        <f ca="1">IF(ISBLANK(OFFSET('5. Pp (3 años)'!$K$46,INT((ROW()-13)/2),0)),"",OFFSET('5. Pp (3 años)'!$K$46,INT((ROW()-13)/2),0))</f>
        <v/>
      </c>
      <c r="G465" s="646" t="str">
        <f ca="1">IF(ISBLANK(OFFSET('5. Pp (3 años)'!$H$46,INT((ROW()-13)/2),0)),"",OFFSET('5. Pp (3 años)'!$H$46,INT((ROW()-13)/2),0))</f>
        <v/>
      </c>
      <c r="H465" s="853" t="str">
        <f ca="1">IF(ISBLANK(OFFSET('9. METAS'!$L$20,INT((ROW()-13)/2),0)),"",OFFSET('9. METAS'!$L$20,INT((ROW()-13)/2),0))</f>
        <v/>
      </c>
      <c r="I465" s="852"/>
      <c r="J465" s="630" t="e">
        <f ca="1">IF(MOD(ROW()-13,2)=0,IF(ISBLANK(OFFSET(#REF!,INT((ROW()-13)/2),0)),"",OFFSET(#REF!,INT((ROW()-13)/2),0)),IF(ISBLANK(OFFSET('9. METAS'!$U$20,INT((ROW()-14)/2),0)),"",OFFSET('9. METAS'!$U$20,INT((ROW()-14)/2),0)))</f>
        <v>#REF!</v>
      </c>
      <c r="K465" s="631" t="e">
        <f ca="1">IF(MOD(ROW()-13,2)=0,IF(ISBLANK(OFFSET(#REF!,INT((ROW()-13)/2),0)),"",OFFSET(#REF!,INT((ROW()-13)/2),0)),IF(ISBLANK(OFFSET('9. METAS'!$V$20,INT((ROW()-14)/2),0)),"",OFFSET('9. METAS'!$V$20,INT((ROW()-14)/2),0)))</f>
        <v>#REF!</v>
      </c>
      <c r="L465" s="631" t="e">
        <f ca="1">IF(MOD(ROW()-13,2)=0,IF(ISBLANK(OFFSET(#REF!,INT((ROW()-13)/2),0)),"",OFFSET(#REF!,INT((ROW()-13)/2),0)),IF(ISBLANK(OFFSET('9. METAS'!$W$20,INT((ROW()-14)/2),0)),"",OFFSET('9. METAS'!$W$20,INT((ROW()-14)/2),0)))</f>
        <v>#REF!</v>
      </c>
      <c r="M465" s="632" t="e">
        <f ca="1">IF(MOD(ROW()-13,2)=0,IF(ISBLANK(OFFSET(#REF!,INT((ROW()-13)/2),0)),"",OFFSET(#REF!,INT((ROW()-13)/2),0)),IF(ISBLANK(OFFSET('9. METAS'!$X$20,INT((ROW()-14)/2),0)),"",OFFSET('9. METAS'!$X$20,INT((ROW()-14)/2),0)))</f>
        <v>#REF!</v>
      </c>
      <c r="N465" s="684" t="str">
        <f ca="1">IFERROR(J465/J466,"ND")</f>
        <v>ND</v>
      </c>
      <c r="O465" s="688" t="str">
        <f ca="1">IFERROR(((J465)/H465),"ND")</f>
        <v>ND</v>
      </c>
      <c r="P465" s="847"/>
      <c r="Q465" s="83"/>
      <c r="R465" s="83"/>
      <c r="S465" s="83"/>
      <c r="T465" s="83"/>
      <c r="U465" s="83"/>
      <c r="V465" s="83"/>
      <c r="W465" s="83"/>
      <c r="X465" s="83"/>
      <c r="Y465" s="83"/>
      <c r="Z465" s="83"/>
    </row>
    <row r="466" spans="1:26" ht="15.75" customHeight="1">
      <c r="A466" s="83"/>
      <c r="B466" s="83"/>
      <c r="C466" s="642"/>
      <c r="D466" s="644"/>
      <c r="E466" s="644"/>
      <c r="F466" s="644"/>
      <c r="G466" s="647"/>
      <c r="H466" s="649"/>
      <c r="I466" s="651"/>
      <c r="J466" s="630" t="str">
        <f ca="1">IF(MOD(ROW()-13,2)=0,IF(ISBLANK(OFFSET(#REF!,INT((ROW()-13)/2),0)),"",OFFSET(#REF!,INT((ROW()-13)/2),0)),IF(ISBLANK(OFFSET('9. METAS'!$U$20,INT((ROW()-14)/2),0)),"",OFFSET('9. METAS'!$U$20,INT((ROW()-14)/2),0)))</f>
        <v/>
      </c>
      <c r="K466" s="631" t="str">
        <f ca="1">IF(MOD(ROW()-13,2)=0,IF(ISBLANK(OFFSET(#REF!,INT((ROW()-13)/2),0)),"",OFFSET(#REF!,INT((ROW()-13)/2),0)),IF(ISBLANK(OFFSET('9. METAS'!$V$20,INT((ROW()-14)/2),0)),"",OFFSET('9. METAS'!$V$20,INT((ROW()-14)/2),0)))</f>
        <v/>
      </c>
      <c r="L466" s="631" t="str">
        <f ca="1">IF(MOD(ROW()-13,2)=0,IF(ISBLANK(OFFSET(#REF!,INT((ROW()-13)/2),0)),"",OFFSET(#REF!,INT((ROW()-13)/2),0)),IF(ISBLANK(OFFSET('9. METAS'!$W$20,INT((ROW()-14)/2),0)),"",OFFSET('9. METAS'!$W$20,INT((ROW()-14)/2),0)))</f>
        <v/>
      </c>
      <c r="M466" s="632" t="str">
        <f ca="1">IF(MOD(ROW()-13,2)=0,IF(ISBLANK(OFFSET(#REF!,INT((ROW()-13)/2),0)),"",OFFSET(#REF!,INT((ROW()-13)/2),0)),IF(ISBLANK(OFFSET('9. METAS'!$X$20,INT((ROW()-14)/2),0)),"",OFFSET('9. METAS'!$X$20,INT((ROW()-14)/2),0)))</f>
        <v/>
      </c>
      <c r="N466" s="685"/>
      <c r="O466" s="689"/>
      <c r="P466" s="691"/>
      <c r="Q466" s="83"/>
      <c r="R466" s="83"/>
      <c r="S466" s="83"/>
      <c r="T466" s="83"/>
      <c r="U466" s="83"/>
      <c r="V466" s="83"/>
      <c r="W466" s="83"/>
      <c r="X466" s="83"/>
      <c r="Y466" s="83"/>
      <c r="Z466" s="83"/>
    </row>
    <row r="467" spans="1:26" ht="15.75" customHeight="1">
      <c r="A467" s="83"/>
      <c r="B467" s="83"/>
      <c r="C467" s="641" t="str">
        <f ca="1">IF(ISBLANK(OFFSET('5. Pp (3 años)'!$C$46,INT((ROW()-13)/2),0)),"",OFFSET('5. Pp (3 años)'!$C$46,INT((ROW()-13)/2),0))</f>
        <v/>
      </c>
      <c r="D467" s="643" t="str">
        <f ca="1">IF(ISBLANK(OFFSET('5. Pp (3 años)'!$D$46,INT((ROW()-13)/2),0)),"",OFFSET('5. Pp (3 años)'!$D$46,INT((ROW()-13)/2),0))</f>
        <v/>
      </c>
      <c r="E467" s="643" t="str">
        <f ca="1">IF(ISBLANK(OFFSET('5. Pp (3 años)'!$E$46,INT((ROW()-13)/2),0)),"",OFFSET('5. Pp (3 años)'!$E$46,INT((ROW()-13)/2),0))</f>
        <v/>
      </c>
      <c r="F467" s="645" t="str">
        <f ca="1">IF(ISBLANK(OFFSET('5. Pp (3 años)'!$K$46,INT((ROW()-13)/2),0)),"",OFFSET('5. Pp (3 años)'!$K$46,INT((ROW()-13)/2),0))</f>
        <v/>
      </c>
      <c r="G467" s="646" t="str">
        <f ca="1">IF(ISBLANK(OFFSET('5. Pp (3 años)'!$H$46,INT((ROW()-13)/2),0)),"",OFFSET('5. Pp (3 años)'!$H$46,INT((ROW()-13)/2),0))</f>
        <v/>
      </c>
      <c r="H467" s="853" t="str">
        <f ca="1">IF(ISBLANK(OFFSET('9. METAS'!$L$20,INT((ROW()-13)/2),0)),"",OFFSET('9. METAS'!$L$20,INT((ROW()-13)/2),0))</f>
        <v/>
      </c>
      <c r="I467" s="852"/>
      <c r="J467" s="630" t="e">
        <f ca="1">IF(MOD(ROW()-13,2)=0,IF(ISBLANK(OFFSET(#REF!,INT((ROW()-13)/2),0)),"",OFFSET(#REF!,INT((ROW()-13)/2),0)),IF(ISBLANK(OFFSET('9. METAS'!$U$20,INT((ROW()-14)/2),0)),"",OFFSET('9. METAS'!$U$20,INT((ROW()-14)/2),0)))</f>
        <v>#REF!</v>
      </c>
      <c r="K467" s="631" t="e">
        <f ca="1">IF(MOD(ROW()-13,2)=0,IF(ISBLANK(OFFSET(#REF!,INT((ROW()-13)/2),0)),"",OFFSET(#REF!,INT((ROW()-13)/2),0)),IF(ISBLANK(OFFSET('9. METAS'!$V$20,INT((ROW()-14)/2),0)),"",OFFSET('9. METAS'!$V$20,INT((ROW()-14)/2),0)))</f>
        <v>#REF!</v>
      </c>
      <c r="L467" s="631" t="e">
        <f ca="1">IF(MOD(ROW()-13,2)=0,IF(ISBLANK(OFFSET(#REF!,INT((ROW()-13)/2),0)),"",OFFSET(#REF!,INT((ROW()-13)/2),0)),IF(ISBLANK(OFFSET('9. METAS'!$W$20,INT((ROW()-14)/2),0)),"",OFFSET('9. METAS'!$W$20,INT((ROW()-14)/2),0)))</f>
        <v>#REF!</v>
      </c>
      <c r="M467" s="632" t="e">
        <f ca="1">IF(MOD(ROW()-13,2)=0,IF(ISBLANK(OFFSET(#REF!,INT((ROW()-13)/2),0)),"",OFFSET(#REF!,INT((ROW()-13)/2),0)),IF(ISBLANK(OFFSET('9. METAS'!$X$20,INT((ROW()-14)/2),0)),"",OFFSET('9. METAS'!$X$20,INT((ROW()-14)/2),0)))</f>
        <v>#REF!</v>
      </c>
      <c r="N467" s="684" t="str">
        <f ca="1">IFERROR(J467/J468,"ND")</f>
        <v>ND</v>
      </c>
      <c r="O467" s="688" t="str">
        <f ca="1">IFERROR(((J467)/H467),"ND")</f>
        <v>ND</v>
      </c>
      <c r="P467" s="847"/>
      <c r="Q467" s="83"/>
      <c r="R467" s="83"/>
      <c r="S467" s="83"/>
      <c r="T467" s="83"/>
      <c r="U467" s="83"/>
      <c r="V467" s="83"/>
      <c r="W467" s="83"/>
      <c r="X467" s="83"/>
      <c r="Y467" s="83"/>
      <c r="Z467" s="83"/>
    </row>
    <row r="468" spans="1:26" ht="15.75" customHeight="1">
      <c r="A468" s="83"/>
      <c r="B468" s="83"/>
      <c r="C468" s="642"/>
      <c r="D468" s="644"/>
      <c r="E468" s="644"/>
      <c r="F468" s="644"/>
      <c r="G468" s="647"/>
      <c r="H468" s="649"/>
      <c r="I468" s="651"/>
      <c r="J468" s="630" t="str">
        <f ca="1">IF(MOD(ROW()-13,2)=0,IF(ISBLANK(OFFSET(#REF!,INT((ROW()-13)/2),0)),"",OFFSET(#REF!,INT((ROW()-13)/2),0)),IF(ISBLANK(OFFSET('9. METAS'!$U$20,INT((ROW()-14)/2),0)),"",OFFSET('9. METAS'!$U$20,INT((ROW()-14)/2),0)))</f>
        <v/>
      </c>
      <c r="K468" s="631" t="str">
        <f ca="1">IF(MOD(ROW()-13,2)=0,IF(ISBLANK(OFFSET(#REF!,INT((ROW()-13)/2),0)),"",OFFSET(#REF!,INT((ROW()-13)/2),0)),IF(ISBLANK(OFFSET('9. METAS'!$V$20,INT((ROW()-14)/2),0)),"",OFFSET('9. METAS'!$V$20,INT((ROW()-14)/2),0)))</f>
        <v/>
      </c>
      <c r="L468" s="631" t="str">
        <f ca="1">IF(MOD(ROW()-13,2)=0,IF(ISBLANK(OFFSET(#REF!,INT((ROW()-13)/2),0)),"",OFFSET(#REF!,INT((ROW()-13)/2),0)),IF(ISBLANK(OFFSET('9. METAS'!$W$20,INT((ROW()-14)/2),0)),"",OFFSET('9. METAS'!$W$20,INT((ROW()-14)/2),0)))</f>
        <v/>
      </c>
      <c r="M468" s="632" t="str">
        <f ca="1">IF(MOD(ROW()-13,2)=0,IF(ISBLANK(OFFSET(#REF!,INT((ROW()-13)/2),0)),"",OFFSET(#REF!,INT((ROW()-13)/2),0)),IF(ISBLANK(OFFSET('9. METAS'!$X$20,INT((ROW()-14)/2),0)),"",OFFSET('9. METAS'!$X$20,INT((ROW()-14)/2),0)))</f>
        <v/>
      </c>
      <c r="N468" s="685"/>
      <c r="O468" s="689"/>
      <c r="P468" s="691"/>
      <c r="Q468" s="83"/>
      <c r="R468" s="83"/>
      <c r="S468" s="83"/>
      <c r="T468" s="83"/>
      <c r="U468" s="83"/>
      <c r="V468" s="83"/>
      <c r="W468" s="83"/>
      <c r="X468" s="83"/>
      <c r="Y468" s="83"/>
      <c r="Z468" s="83"/>
    </row>
    <row r="469" spans="1:26" ht="15.75" customHeight="1">
      <c r="A469" s="83"/>
      <c r="B469" s="83"/>
      <c r="C469" s="641" t="str">
        <f ca="1">IF(ISBLANK(OFFSET('5. Pp (3 años)'!$C$46,INT((ROW()-13)/2),0)),"",OFFSET('5. Pp (3 años)'!$C$46,INT((ROW()-13)/2),0))</f>
        <v/>
      </c>
      <c r="D469" s="643" t="str">
        <f ca="1">IF(ISBLANK(OFFSET('5. Pp (3 años)'!$D$46,INT((ROW()-13)/2),0)),"",OFFSET('5. Pp (3 años)'!$D$46,INT((ROW()-13)/2),0))</f>
        <v/>
      </c>
      <c r="E469" s="643" t="str">
        <f ca="1">IF(ISBLANK(OFFSET('5. Pp (3 años)'!$E$46,INT((ROW()-13)/2),0)),"",OFFSET('5. Pp (3 años)'!$E$46,INT((ROW()-13)/2),0))</f>
        <v/>
      </c>
      <c r="F469" s="645" t="str">
        <f ca="1">IF(ISBLANK(OFFSET('5. Pp (3 años)'!$K$46,INT((ROW()-13)/2),0)),"",OFFSET('5. Pp (3 años)'!$K$46,INT((ROW()-13)/2),0))</f>
        <v/>
      </c>
      <c r="G469" s="646" t="str">
        <f ca="1">IF(ISBLANK(OFFSET('5. Pp (3 años)'!$H$46,INT((ROW()-13)/2),0)),"",OFFSET('5. Pp (3 años)'!$H$46,INT((ROW()-13)/2),0))</f>
        <v/>
      </c>
      <c r="H469" s="853" t="str">
        <f ca="1">IF(ISBLANK(OFFSET('9. METAS'!$L$20,INT((ROW()-13)/2),0)),"",OFFSET('9. METAS'!$L$20,INT((ROW()-13)/2),0))</f>
        <v/>
      </c>
      <c r="I469" s="852"/>
      <c r="J469" s="630" t="e">
        <f ca="1">IF(MOD(ROW()-13,2)=0,IF(ISBLANK(OFFSET(#REF!,INT((ROW()-13)/2),0)),"",OFFSET(#REF!,INT((ROW()-13)/2),0)),IF(ISBLANK(OFFSET('9. METAS'!$U$20,INT((ROW()-14)/2),0)),"",OFFSET('9. METAS'!$U$20,INT((ROW()-14)/2),0)))</f>
        <v>#REF!</v>
      </c>
      <c r="K469" s="631" t="e">
        <f ca="1">IF(MOD(ROW()-13,2)=0,IF(ISBLANK(OFFSET(#REF!,INT((ROW()-13)/2),0)),"",OFFSET(#REF!,INT((ROW()-13)/2),0)),IF(ISBLANK(OFFSET('9. METAS'!$V$20,INT((ROW()-14)/2),0)),"",OFFSET('9. METAS'!$V$20,INT((ROW()-14)/2),0)))</f>
        <v>#REF!</v>
      </c>
      <c r="L469" s="631" t="e">
        <f ca="1">IF(MOD(ROW()-13,2)=0,IF(ISBLANK(OFFSET(#REF!,INT((ROW()-13)/2),0)),"",OFFSET(#REF!,INT((ROW()-13)/2),0)),IF(ISBLANK(OFFSET('9. METAS'!$W$20,INT((ROW()-14)/2),0)),"",OFFSET('9. METAS'!$W$20,INT((ROW()-14)/2),0)))</f>
        <v>#REF!</v>
      </c>
      <c r="M469" s="632" t="e">
        <f ca="1">IF(MOD(ROW()-13,2)=0,IF(ISBLANK(OFFSET(#REF!,INT((ROW()-13)/2),0)),"",OFFSET(#REF!,INT((ROW()-13)/2),0)),IF(ISBLANK(OFFSET('9. METAS'!$X$20,INT((ROW()-14)/2),0)),"",OFFSET('9. METAS'!$X$20,INT((ROW()-14)/2),0)))</f>
        <v>#REF!</v>
      </c>
      <c r="N469" s="684" t="str">
        <f ca="1">IFERROR(J469/J470,"ND")</f>
        <v>ND</v>
      </c>
      <c r="O469" s="688" t="str">
        <f ca="1">IFERROR(((J469)/H469),"ND")</f>
        <v>ND</v>
      </c>
      <c r="P469" s="847"/>
      <c r="Q469" s="83"/>
      <c r="R469" s="83"/>
      <c r="S469" s="83"/>
      <c r="T469" s="83"/>
      <c r="U469" s="83"/>
      <c r="V469" s="83"/>
      <c r="W469" s="83"/>
      <c r="X469" s="83"/>
      <c r="Y469" s="83"/>
      <c r="Z469" s="83"/>
    </row>
    <row r="470" spans="1:26" ht="15.75" customHeight="1">
      <c r="A470" s="83"/>
      <c r="B470" s="83"/>
      <c r="C470" s="642"/>
      <c r="D470" s="644"/>
      <c r="E470" s="644"/>
      <c r="F470" s="644"/>
      <c r="G470" s="647"/>
      <c r="H470" s="649"/>
      <c r="I470" s="651"/>
      <c r="J470" s="630" t="str">
        <f ca="1">IF(MOD(ROW()-13,2)=0,IF(ISBLANK(OFFSET(#REF!,INT((ROW()-13)/2),0)),"",OFFSET(#REF!,INT((ROW()-13)/2),0)),IF(ISBLANK(OFFSET('9. METAS'!$U$20,INT((ROW()-14)/2),0)),"",OFFSET('9. METAS'!$U$20,INT((ROW()-14)/2),0)))</f>
        <v/>
      </c>
      <c r="K470" s="631" t="str">
        <f ca="1">IF(MOD(ROW()-13,2)=0,IF(ISBLANK(OFFSET(#REF!,INT((ROW()-13)/2),0)),"",OFFSET(#REF!,INT((ROW()-13)/2),0)),IF(ISBLANK(OFFSET('9. METAS'!$V$20,INT((ROW()-14)/2),0)),"",OFFSET('9. METAS'!$V$20,INT((ROW()-14)/2),0)))</f>
        <v/>
      </c>
      <c r="L470" s="631" t="str">
        <f ca="1">IF(MOD(ROW()-13,2)=0,IF(ISBLANK(OFFSET(#REF!,INT((ROW()-13)/2),0)),"",OFFSET(#REF!,INT((ROW()-13)/2),0)),IF(ISBLANK(OFFSET('9. METAS'!$W$20,INT((ROW()-14)/2),0)),"",OFFSET('9. METAS'!$W$20,INT((ROW()-14)/2),0)))</f>
        <v/>
      </c>
      <c r="M470" s="632" t="str">
        <f ca="1">IF(MOD(ROW()-13,2)=0,IF(ISBLANK(OFFSET(#REF!,INT((ROW()-13)/2),0)),"",OFFSET(#REF!,INT((ROW()-13)/2),0)),IF(ISBLANK(OFFSET('9. METAS'!$X$20,INT((ROW()-14)/2),0)),"",OFFSET('9. METAS'!$X$20,INT((ROW()-14)/2),0)))</f>
        <v/>
      </c>
      <c r="N470" s="685"/>
      <c r="O470" s="689"/>
      <c r="P470" s="691"/>
      <c r="Q470" s="83"/>
      <c r="R470" s="83"/>
      <c r="S470" s="83"/>
      <c r="T470" s="83"/>
      <c r="U470" s="83"/>
      <c r="V470" s="83"/>
      <c r="W470" s="83"/>
      <c r="X470" s="83"/>
      <c r="Y470" s="83"/>
      <c r="Z470" s="83"/>
    </row>
    <row r="471" spans="1:26" ht="15.75" customHeight="1">
      <c r="A471" s="83"/>
      <c r="B471" s="83"/>
      <c r="C471" s="641" t="str">
        <f ca="1">IF(ISBLANK(OFFSET('5. Pp (3 años)'!$C$46,INT((ROW()-13)/2),0)),"",OFFSET('5. Pp (3 años)'!$C$46,INT((ROW()-13)/2),0))</f>
        <v/>
      </c>
      <c r="D471" s="643" t="str">
        <f ca="1">IF(ISBLANK(OFFSET('5. Pp (3 años)'!$D$46,INT((ROW()-13)/2),0)),"",OFFSET('5. Pp (3 años)'!$D$46,INT((ROW()-13)/2),0))</f>
        <v/>
      </c>
      <c r="E471" s="643" t="str">
        <f ca="1">IF(ISBLANK(OFFSET('5. Pp (3 años)'!$E$46,INT((ROW()-13)/2),0)),"",OFFSET('5. Pp (3 años)'!$E$46,INT((ROW()-13)/2),0))</f>
        <v/>
      </c>
      <c r="F471" s="645" t="str">
        <f ca="1">IF(ISBLANK(OFFSET('5. Pp (3 años)'!$K$46,INT((ROW()-13)/2),0)),"",OFFSET('5. Pp (3 años)'!$K$46,INT((ROW()-13)/2),0))</f>
        <v/>
      </c>
      <c r="G471" s="646" t="str">
        <f ca="1">IF(ISBLANK(OFFSET('5. Pp (3 años)'!$H$46,INT((ROW()-13)/2),0)),"",OFFSET('5. Pp (3 años)'!$H$46,INT((ROW()-13)/2),0))</f>
        <v/>
      </c>
      <c r="H471" s="853" t="str">
        <f ca="1">IF(ISBLANK(OFFSET('9. METAS'!$L$20,INT((ROW()-13)/2),0)),"",OFFSET('9. METAS'!$L$20,INT((ROW()-13)/2),0))</f>
        <v/>
      </c>
      <c r="I471" s="852"/>
      <c r="J471" s="630" t="e">
        <f ca="1">IF(MOD(ROW()-13,2)=0,IF(ISBLANK(OFFSET(#REF!,INT((ROW()-13)/2),0)),"",OFFSET(#REF!,INT((ROW()-13)/2),0)),IF(ISBLANK(OFFSET('9. METAS'!$U$20,INT((ROW()-14)/2),0)),"",OFFSET('9. METAS'!$U$20,INT((ROW()-14)/2),0)))</f>
        <v>#REF!</v>
      </c>
      <c r="K471" s="631" t="e">
        <f ca="1">IF(MOD(ROW()-13,2)=0,IF(ISBLANK(OFFSET(#REF!,INT((ROW()-13)/2),0)),"",OFFSET(#REF!,INT((ROW()-13)/2),0)),IF(ISBLANK(OFFSET('9. METAS'!$V$20,INT((ROW()-14)/2),0)),"",OFFSET('9. METAS'!$V$20,INT((ROW()-14)/2),0)))</f>
        <v>#REF!</v>
      </c>
      <c r="L471" s="631" t="e">
        <f ca="1">IF(MOD(ROW()-13,2)=0,IF(ISBLANK(OFFSET(#REF!,INT((ROW()-13)/2),0)),"",OFFSET(#REF!,INT((ROW()-13)/2),0)),IF(ISBLANK(OFFSET('9. METAS'!$W$20,INT((ROW()-14)/2),0)),"",OFFSET('9. METAS'!$W$20,INT((ROW()-14)/2),0)))</f>
        <v>#REF!</v>
      </c>
      <c r="M471" s="632" t="e">
        <f ca="1">IF(MOD(ROW()-13,2)=0,IF(ISBLANK(OFFSET(#REF!,INT((ROW()-13)/2),0)),"",OFFSET(#REF!,INT((ROW()-13)/2),0)),IF(ISBLANK(OFFSET('9. METAS'!$X$20,INT((ROW()-14)/2),0)),"",OFFSET('9. METAS'!$X$20,INT((ROW()-14)/2),0)))</f>
        <v>#REF!</v>
      </c>
      <c r="N471" s="684" t="str">
        <f ca="1">IFERROR(J471/J472,"ND")</f>
        <v>ND</v>
      </c>
      <c r="O471" s="688" t="str">
        <f ca="1">IFERROR(((J471)/H471),"ND")</f>
        <v>ND</v>
      </c>
      <c r="P471" s="847"/>
      <c r="Q471" s="83"/>
      <c r="R471" s="83"/>
      <c r="S471" s="83"/>
      <c r="T471" s="83"/>
      <c r="U471" s="83"/>
      <c r="V471" s="83"/>
      <c r="W471" s="83"/>
      <c r="X471" s="83"/>
      <c r="Y471" s="83"/>
      <c r="Z471" s="83"/>
    </row>
    <row r="472" spans="1:26" ht="15.75" customHeight="1">
      <c r="A472" s="83"/>
      <c r="B472" s="83"/>
      <c r="C472" s="642"/>
      <c r="D472" s="644"/>
      <c r="E472" s="644"/>
      <c r="F472" s="644"/>
      <c r="G472" s="647"/>
      <c r="H472" s="649"/>
      <c r="I472" s="651"/>
      <c r="J472" s="630" t="str">
        <f ca="1">IF(MOD(ROW()-13,2)=0,IF(ISBLANK(OFFSET(#REF!,INT((ROW()-13)/2),0)),"",OFFSET(#REF!,INT((ROW()-13)/2),0)),IF(ISBLANK(OFFSET('9. METAS'!$U$20,INT((ROW()-14)/2),0)),"",OFFSET('9. METAS'!$U$20,INT((ROW()-14)/2),0)))</f>
        <v/>
      </c>
      <c r="K472" s="631" t="str">
        <f ca="1">IF(MOD(ROW()-13,2)=0,IF(ISBLANK(OFFSET(#REF!,INT((ROW()-13)/2),0)),"",OFFSET(#REF!,INT((ROW()-13)/2),0)),IF(ISBLANK(OFFSET('9. METAS'!$V$20,INT((ROW()-14)/2),0)),"",OFFSET('9. METAS'!$V$20,INT((ROW()-14)/2),0)))</f>
        <v/>
      </c>
      <c r="L472" s="631" t="str">
        <f ca="1">IF(MOD(ROW()-13,2)=0,IF(ISBLANK(OFFSET(#REF!,INT((ROW()-13)/2),0)),"",OFFSET(#REF!,INT((ROW()-13)/2),0)),IF(ISBLANK(OFFSET('9. METAS'!$W$20,INT((ROW()-14)/2),0)),"",OFFSET('9. METAS'!$W$20,INT((ROW()-14)/2),0)))</f>
        <v/>
      </c>
      <c r="M472" s="632" t="str">
        <f ca="1">IF(MOD(ROW()-13,2)=0,IF(ISBLANK(OFFSET(#REF!,INT((ROW()-13)/2),0)),"",OFFSET(#REF!,INT((ROW()-13)/2),0)),IF(ISBLANK(OFFSET('9. METAS'!$X$20,INT((ROW()-14)/2),0)),"",OFFSET('9. METAS'!$X$20,INT((ROW()-14)/2),0)))</f>
        <v/>
      </c>
      <c r="N472" s="685"/>
      <c r="O472" s="689"/>
      <c r="P472" s="691"/>
      <c r="Q472" s="83"/>
      <c r="R472" s="83"/>
      <c r="S472" s="83"/>
      <c r="T472" s="83"/>
      <c r="U472" s="83"/>
      <c r="V472" s="83"/>
      <c r="W472" s="83"/>
      <c r="X472" s="83"/>
      <c r="Y472" s="83"/>
      <c r="Z472" s="83"/>
    </row>
    <row r="473" spans="1:26" ht="15.75" customHeight="1">
      <c r="A473" s="83"/>
      <c r="B473" s="83"/>
      <c r="C473" s="641" t="str">
        <f ca="1">IF(ISBLANK(OFFSET('5. Pp (3 años)'!$C$46,INT((ROW()-13)/2),0)),"",OFFSET('5. Pp (3 años)'!$C$46,INT((ROW()-13)/2),0))</f>
        <v/>
      </c>
      <c r="D473" s="643" t="str">
        <f ca="1">IF(ISBLANK(OFFSET('5. Pp (3 años)'!$D$46,INT((ROW()-13)/2),0)),"",OFFSET('5. Pp (3 años)'!$D$46,INT((ROW()-13)/2),0))</f>
        <v/>
      </c>
      <c r="E473" s="643" t="str">
        <f ca="1">IF(ISBLANK(OFFSET('5. Pp (3 años)'!$E$46,INT((ROW()-13)/2),0)),"",OFFSET('5. Pp (3 años)'!$E$46,INT((ROW()-13)/2),0))</f>
        <v/>
      </c>
      <c r="F473" s="645" t="str">
        <f ca="1">IF(ISBLANK(OFFSET('5. Pp (3 años)'!$K$46,INT((ROW()-13)/2),0)),"",OFFSET('5. Pp (3 años)'!$K$46,INT((ROW()-13)/2),0))</f>
        <v/>
      </c>
      <c r="G473" s="646" t="str">
        <f ca="1">IF(ISBLANK(OFFSET('5. Pp (3 años)'!$H$46,INT((ROW()-13)/2),0)),"",OFFSET('5. Pp (3 años)'!$H$46,INT((ROW()-13)/2),0))</f>
        <v/>
      </c>
      <c r="H473" s="853" t="str">
        <f ca="1">IF(ISBLANK(OFFSET('9. METAS'!$L$20,INT((ROW()-13)/2),0)),"",OFFSET('9. METAS'!$L$20,INT((ROW()-13)/2),0))</f>
        <v/>
      </c>
      <c r="I473" s="852"/>
      <c r="J473" s="630" t="e">
        <f ca="1">IF(MOD(ROW()-13,2)=0,IF(ISBLANK(OFFSET(#REF!,INT((ROW()-13)/2),0)),"",OFFSET(#REF!,INT((ROW()-13)/2),0)),IF(ISBLANK(OFFSET('9. METAS'!$U$20,INT((ROW()-14)/2),0)),"",OFFSET('9. METAS'!$U$20,INT((ROW()-14)/2),0)))</f>
        <v>#REF!</v>
      </c>
      <c r="K473" s="631" t="e">
        <f ca="1">IF(MOD(ROW()-13,2)=0,IF(ISBLANK(OFFSET(#REF!,INT((ROW()-13)/2),0)),"",OFFSET(#REF!,INT((ROW()-13)/2),0)),IF(ISBLANK(OFFSET('9. METAS'!$V$20,INT((ROW()-14)/2),0)),"",OFFSET('9. METAS'!$V$20,INT((ROW()-14)/2),0)))</f>
        <v>#REF!</v>
      </c>
      <c r="L473" s="631" t="e">
        <f ca="1">IF(MOD(ROW()-13,2)=0,IF(ISBLANK(OFFSET(#REF!,INT((ROW()-13)/2),0)),"",OFFSET(#REF!,INT((ROW()-13)/2),0)),IF(ISBLANK(OFFSET('9. METAS'!$W$20,INT((ROW()-14)/2),0)),"",OFFSET('9. METAS'!$W$20,INT((ROW()-14)/2),0)))</f>
        <v>#REF!</v>
      </c>
      <c r="M473" s="632" t="e">
        <f ca="1">IF(MOD(ROW()-13,2)=0,IF(ISBLANK(OFFSET(#REF!,INT((ROW()-13)/2),0)),"",OFFSET(#REF!,INT((ROW()-13)/2),0)),IF(ISBLANK(OFFSET('9. METAS'!$X$20,INT((ROW()-14)/2),0)),"",OFFSET('9. METAS'!$X$20,INT((ROW()-14)/2),0)))</f>
        <v>#REF!</v>
      </c>
      <c r="N473" s="684" t="str">
        <f ca="1">IFERROR(J473/J474,"ND")</f>
        <v>ND</v>
      </c>
      <c r="O473" s="688" t="str">
        <f ca="1">IFERROR(((J473)/H473),"ND")</f>
        <v>ND</v>
      </c>
      <c r="P473" s="847"/>
      <c r="Q473" s="83"/>
      <c r="R473" s="83"/>
      <c r="S473" s="83"/>
      <c r="T473" s="83"/>
      <c r="U473" s="83"/>
      <c r="V473" s="83"/>
      <c r="W473" s="83"/>
      <c r="X473" s="83"/>
      <c r="Y473" s="83"/>
      <c r="Z473" s="83"/>
    </row>
    <row r="474" spans="1:26" ht="15.75" customHeight="1">
      <c r="A474" s="83"/>
      <c r="B474" s="83"/>
      <c r="C474" s="652"/>
      <c r="D474" s="653"/>
      <c r="E474" s="653"/>
      <c r="F474" s="653"/>
      <c r="G474" s="654"/>
      <c r="H474" s="655"/>
      <c r="I474" s="655"/>
      <c r="J474" s="635" t="str">
        <f ca="1">IF(MOD(ROW()-13,2)=0,IF(ISBLANK(OFFSET(#REF!,INT((ROW()-13)/2),0)),"",OFFSET(#REF!,INT((ROW()-13)/2),0)),IF(ISBLANK(OFFSET('9. METAS'!$U$20,INT((ROW()-14)/2),0)),"",OFFSET('9. METAS'!$U$20,INT((ROW()-14)/2),0)))</f>
        <v/>
      </c>
      <c r="K474" s="636" t="str">
        <f ca="1">IF(MOD(ROW()-13,2)=0,IF(ISBLANK(OFFSET(#REF!,INT((ROW()-13)/2),0)),"",OFFSET(#REF!,INT((ROW()-13)/2),0)),IF(ISBLANK(OFFSET('9. METAS'!$V$20,INT((ROW()-14)/2),0)),"",OFFSET('9. METAS'!$V$20,INT((ROW()-14)/2),0)))</f>
        <v/>
      </c>
      <c r="L474" s="636" t="str">
        <f ca="1">IF(MOD(ROW()-13,2)=0,IF(ISBLANK(OFFSET(#REF!,INT((ROW()-13)/2),0)),"",OFFSET(#REF!,INT((ROW()-13)/2),0)),IF(ISBLANK(OFFSET('9. METAS'!$W$20,INT((ROW()-14)/2),0)),"",OFFSET('9. METAS'!$W$20,INT((ROW()-14)/2),0)))</f>
        <v/>
      </c>
      <c r="M474" s="637" t="str">
        <f ca="1">IF(MOD(ROW()-13,2)=0,IF(ISBLANK(OFFSET(#REF!,INT((ROW()-13)/2),0)),"",OFFSET(#REF!,INT((ROW()-13)/2),0)),IF(ISBLANK(OFFSET('9. METAS'!$X$20,INT((ROW()-14)/2),0)),"",OFFSET('9. METAS'!$X$20,INT((ROW()-14)/2),0)))</f>
        <v/>
      </c>
      <c r="N474" s="698"/>
      <c r="O474" s="699"/>
      <c r="P474" s="849"/>
      <c r="Q474" s="83"/>
      <c r="R474" s="83"/>
      <c r="S474" s="83"/>
      <c r="T474" s="83"/>
      <c r="U474" s="83"/>
      <c r="V474" s="83"/>
      <c r="W474" s="83"/>
      <c r="X474" s="83"/>
      <c r="Y474" s="83"/>
      <c r="Z474" s="83"/>
    </row>
    <row r="475" spans="1:26" ht="15.75" customHeight="1">
      <c r="A475" s="83"/>
      <c r="B475" s="83"/>
      <c r="C475" s="32"/>
      <c r="D475" s="83"/>
      <c r="E475" s="83"/>
      <c r="F475" s="83"/>
      <c r="G475" s="32"/>
      <c r="H475" s="32"/>
      <c r="I475" s="32"/>
      <c r="J475" s="32"/>
      <c r="K475" s="32"/>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83"/>
      <c r="G476" s="32"/>
      <c r="H476" s="32"/>
      <c r="I476" s="32"/>
      <c r="J476" s="32"/>
      <c r="K476" s="32"/>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83"/>
      <c r="G477" s="32"/>
      <c r="H477" s="32"/>
      <c r="I477" s="32"/>
      <c r="J477" s="32"/>
      <c r="K477" s="32"/>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83"/>
      <c r="G478" s="32"/>
      <c r="H478" s="32"/>
      <c r="I478" s="32"/>
      <c r="J478" s="32"/>
      <c r="K478" s="32"/>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83"/>
      <c r="G479" s="32"/>
      <c r="H479" s="32"/>
      <c r="I479" s="32"/>
      <c r="J479" s="32"/>
      <c r="K479" s="32"/>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83"/>
      <c r="G480" s="32"/>
      <c r="H480" s="32"/>
      <c r="I480" s="32"/>
      <c r="J480" s="32"/>
      <c r="K480" s="32"/>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83"/>
      <c r="G481" s="32"/>
      <c r="H481" s="32"/>
      <c r="I481" s="32"/>
      <c r="J481" s="32"/>
      <c r="K481" s="32"/>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83"/>
      <c r="G482" s="32"/>
      <c r="H482" s="32"/>
      <c r="I482" s="32"/>
      <c r="J482" s="32"/>
      <c r="K482" s="32"/>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83"/>
      <c r="G483" s="32"/>
      <c r="H483" s="32"/>
      <c r="I483" s="32"/>
      <c r="J483" s="32"/>
      <c r="K483" s="32"/>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83"/>
      <c r="G484" s="32"/>
      <c r="H484" s="32"/>
      <c r="I484" s="32"/>
      <c r="J484" s="32"/>
      <c r="K484" s="32"/>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83"/>
      <c r="G485" s="32"/>
      <c r="H485" s="32"/>
      <c r="I485" s="32"/>
      <c r="J485" s="32"/>
      <c r="K485" s="32"/>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83"/>
      <c r="G486" s="32"/>
      <c r="H486" s="32"/>
      <c r="I486" s="32"/>
      <c r="J486" s="32"/>
      <c r="K486" s="32"/>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83"/>
      <c r="G487" s="32"/>
      <c r="H487" s="32"/>
      <c r="I487" s="32"/>
      <c r="J487" s="32"/>
      <c r="K487" s="32"/>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83"/>
      <c r="G488" s="32"/>
      <c r="H488" s="32"/>
      <c r="I488" s="32"/>
      <c r="J488" s="32"/>
      <c r="K488" s="32"/>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83"/>
      <c r="G489" s="32"/>
      <c r="H489" s="32"/>
      <c r="I489" s="32"/>
      <c r="J489" s="32"/>
      <c r="K489" s="32"/>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83"/>
      <c r="G490" s="32"/>
      <c r="H490" s="32"/>
      <c r="I490" s="32"/>
      <c r="J490" s="32"/>
      <c r="K490" s="32"/>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83"/>
      <c r="G491" s="32"/>
      <c r="H491" s="32"/>
      <c r="I491" s="32"/>
      <c r="J491" s="32"/>
      <c r="K491" s="32"/>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83"/>
      <c r="G492" s="32"/>
      <c r="H492" s="32"/>
      <c r="I492" s="32"/>
      <c r="J492" s="32"/>
      <c r="K492" s="32"/>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83"/>
      <c r="G493" s="32"/>
      <c r="H493" s="32"/>
      <c r="I493" s="32"/>
      <c r="J493" s="32"/>
      <c r="K493" s="32"/>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83"/>
      <c r="G494" s="32"/>
      <c r="H494" s="32"/>
      <c r="I494" s="32"/>
      <c r="J494" s="32"/>
      <c r="K494" s="32"/>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83"/>
      <c r="G495" s="32"/>
      <c r="H495" s="32"/>
      <c r="I495" s="32"/>
      <c r="J495" s="32"/>
      <c r="K495" s="32"/>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83"/>
      <c r="G496" s="32"/>
      <c r="H496" s="32"/>
      <c r="I496" s="32"/>
      <c r="J496" s="32"/>
      <c r="K496" s="32"/>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83"/>
      <c r="G497" s="32"/>
      <c r="H497" s="32"/>
      <c r="I497" s="32"/>
      <c r="J497" s="32"/>
      <c r="K497" s="32"/>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83"/>
      <c r="G498" s="32"/>
      <c r="H498" s="32"/>
      <c r="I498" s="32"/>
      <c r="J498" s="32"/>
      <c r="K498" s="32"/>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83"/>
      <c r="G499" s="32"/>
      <c r="H499" s="32"/>
      <c r="I499" s="32"/>
      <c r="J499" s="32"/>
      <c r="K499" s="32"/>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83"/>
      <c r="G500" s="32"/>
      <c r="H500" s="32"/>
      <c r="I500" s="32"/>
      <c r="J500" s="32"/>
      <c r="K500" s="32"/>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83"/>
      <c r="G501" s="32"/>
      <c r="H501" s="32"/>
      <c r="I501" s="32"/>
      <c r="J501" s="32"/>
      <c r="K501" s="32"/>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83"/>
      <c r="G502" s="32"/>
      <c r="H502" s="32"/>
      <c r="I502" s="32"/>
      <c r="J502" s="32"/>
      <c r="K502" s="32"/>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83"/>
      <c r="G503" s="32"/>
      <c r="H503" s="32"/>
      <c r="I503" s="32"/>
      <c r="J503" s="32"/>
      <c r="K503" s="32"/>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83"/>
      <c r="G504" s="32"/>
      <c r="H504" s="32"/>
      <c r="I504" s="32"/>
      <c r="J504" s="32"/>
      <c r="K504" s="32"/>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83"/>
      <c r="G505" s="32"/>
      <c r="H505" s="32"/>
      <c r="I505" s="32"/>
      <c r="J505" s="32"/>
      <c r="K505" s="32"/>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83"/>
      <c r="G506" s="32"/>
      <c r="H506" s="32"/>
      <c r="I506" s="32"/>
      <c r="J506" s="32"/>
      <c r="K506" s="32"/>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83"/>
      <c r="G507" s="32"/>
      <c r="H507" s="32"/>
      <c r="I507" s="32"/>
      <c r="J507" s="32"/>
      <c r="K507" s="32"/>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83"/>
      <c r="G508" s="32"/>
      <c r="H508" s="32"/>
      <c r="I508" s="32"/>
      <c r="J508" s="32"/>
      <c r="K508" s="32"/>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83"/>
      <c r="G509" s="32"/>
      <c r="H509" s="32"/>
      <c r="I509" s="32"/>
      <c r="J509" s="32"/>
      <c r="K509" s="32"/>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83"/>
      <c r="G510" s="32"/>
      <c r="H510" s="32"/>
      <c r="I510" s="32"/>
      <c r="J510" s="32"/>
      <c r="K510" s="32"/>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83"/>
      <c r="G511" s="32"/>
      <c r="H511" s="32"/>
      <c r="I511" s="32"/>
      <c r="J511" s="32"/>
      <c r="K511" s="32"/>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83"/>
      <c r="G512" s="32"/>
      <c r="H512" s="32"/>
      <c r="I512" s="32"/>
      <c r="J512" s="32"/>
      <c r="K512" s="32"/>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83"/>
      <c r="G513" s="32"/>
      <c r="H513" s="32"/>
      <c r="I513" s="32"/>
      <c r="J513" s="32"/>
      <c r="K513" s="32"/>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83"/>
      <c r="G514" s="32"/>
      <c r="H514" s="32"/>
      <c r="I514" s="32"/>
      <c r="J514" s="32"/>
      <c r="K514" s="32"/>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83"/>
      <c r="G515" s="32"/>
      <c r="H515" s="32"/>
      <c r="I515" s="32"/>
      <c r="J515" s="32"/>
      <c r="K515" s="32"/>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83"/>
      <c r="G516" s="32"/>
      <c r="H516" s="32"/>
      <c r="I516" s="32"/>
      <c r="J516" s="32"/>
      <c r="K516" s="32"/>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83"/>
      <c r="G517" s="32"/>
      <c r="H517" s="32"/>
      <c r="I517" s="32"/>
      <c r="J517" s="32"/>
      <c r="K517" s="32"/>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83"/>
      <c r="G518" s="32"/>
      <c r="H518" s="32"/>
      <c r="I518" s="32"/>
      <c r="J518" s="32"/>
      <c r="K518" s="32"/>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83"/>
      <c r="G519" s="32"/>
      <c r="H519" s="32"/>
      <c r="I519" s="32"/>
      <c r="J519" s="32"/>
      <c r="K519" s="32"/>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83"/>
      <c r="G520" s="32"/>
      <c r="H520" s="32"/>
      <c r="I520" s="32"/>
      <c r="J520" s="32"/>
      <c r="K520" s="32"/>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83"/>
      <c r="G521" s="32"/>
      <c r="H521" s="32"/>
      <c r="I521" s="32"/>
      <c r="J521" s="32"/>
      <c r="K521" s="32"/>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83"/>
      <c r="G522" s="32"/>
      <c r="H522" s="32"/>
      <c r="I522" s="32"/>
      <c r="J522" s="32"/>
      <c r="K522" s="32"/>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83"/>
      <c r="G523" s="32"/>
      <c r="H523" s="32"/>
      <c r="I523" s="32"/>
      <c r="J523" s="32"/>
      <c r="K523" s="32"/>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83"/>
      <c r="G524" s="32"/>
      <c r="H524" s="32"/>
      <c r="I524" s="32"/>
      <c r="J524" s="32"/>
      <c r="K524" s="32"/>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83"/>
      <c r="G525" s="32"/>
      <c r="H525" s="32"/>
      <c r="I525" s="32"/>
      <c r="J525" s="32"/>
      <c r="K525" s="32"/>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83"/>
      <c r="G526" s="32"/>
      <c r="H526" s="32"/>
      <c r="I526" s="32"/>
      <c r="J526" s="32"/>
      <c r="K526" s="32"/>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83"/>
      <c r="G527" s="32"/>
      <c r="H527" s="32"/>
      <c r="I527" s="32"/>
      <c r="J527" s="32"/>
      <c r="K527" s="32"/>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83"/>
      <c r="G528" s="32"/>
      <c r="H528" s="32"/>
      <c r="I528" s="32"/>
      <c r="J528" s="32"/>
      <c r="K528" s="32"/>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83"/>
      <c r="G529" s="32"/>
      <c r="H529" s="32"/>
      <c r="I529" s="32"/>
      <c r="J529" s="32"/>
      <c r="K529" s="32"/>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83"/>
      <c r="G530" s="32"/>
      <c r="H530" s="32"/>
      <c r="I530" s="32"/>
      <c r="J530" s="32"/>
      <c r="K530" s="32"/>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83"/>
      <c r="G531" s="32"/>
      <c r="H531" s="32"/>
      <c r="I531" s="32"/>
      <c r="J531" s="32"/>
      <c r="K531" s="32"/>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83"/>
      <c r="G532" s="32"/>
      <c r="H532" s="32"/>
      <c r="I532" s="32"/>
      <c r="J532" s="32"/>
      <c r="K532" s="32"/>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83"/>
      <c r="G533" s="32"/>
      <c r="H533" s="32"/>
      <c r="I533" s="32"/>
      <c r="J533" s="32"/>
      <c r="K533" s="32"/>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83"/>
      <c r="G534" s="32"/>
      <c r="H534" s="32"/>
      <c r="I534" s="32"/>
      <c r="J534" s="32"/>
      <c r="K534" s="32"/>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83"/>
      <c r="G535" s="32"/>
      <c r="H535" s="32"/>
      <c r="I535" s="32"/>
      <c r="J535" s="32"/>
      <c r="K535" s="32"/>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83"/>
      <c r="G536" s="32"/>
      <c r="H536" s="32"/>
      <c r="I536" s="32"/>
      <c r="J536" s="32"/>
      <c r="K536" s="32"/>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83"/>
      <c r="G537" s="32"/>
      <c r="H537" s="32"/>
      <c r="I537" s="32"/>
      <c r="J537" s="32"/>
      <c r="K537" s="32"/>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83"/>
      <c r="G538" s="32"/>
      <c r="H538" s="32"/>
      <c r="I538" s="32"/>
      <c r="J538" s="32"/>
      <c r="K538" s="32"/>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83"/>
      <c r="G539" s="32"/>
      <c r="H539" s="32"/>
      <c r="I539" s="32"/>
      <c r="J539" s="32"/>
      <c r="K539" s="32"/>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83"/>
      <c r="G540" s="32"/>
      <c r="H540" s="32"/>
      <c r="I540" s="32"/>
      <c r="J540" s="32"/>
      <c r="K540" s="32"/>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83"/>
      <c r="G541" s="32"/>
      <c r="H541" s="32"/>
      <c r="I541" s="32"/>
      <c r="J541" s="32"/>
      <c r="K541" s="32"/>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83"/>
      <c r="G542" s="32"/>
      <c r="H542" s="32"/>
      <c r="I542" s="32"/>
      <c r="J542" s="32"/>
      <c r="K542" s="32"/>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83"/>
      <c r="G543" s="32"/>
      <c r="H543" s="32"/>
      <c r="I543" s="32"/>
      <c r="J543" s="32"/>
      <c r="K543" s="32"/>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83"/>
      <c r="G544" s="32"/>
      <c r="H544" s="32"/>
      <c r="I544" s="32"/>
      <c r="J544" s="32"/>
      <c r="K544" s="32"/>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83"/>
      <c r="G545" s="32"/>
      <c r="H545" s="32"/>
      <c r="I545" s="32"/>
      <c r="J545" s="32"/>
      <c r="K545" s="32"/>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83"/>
      <c r="G546" s="32"/>
      <c r="H546" s="32"/>
      <c r="I546" s="32"/>
      <c r="J546" s="32"/>
      <c r="K546" s="32"/>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83"/>
      <c r="G547" s="32"/>
      <c r="H547" s="32"/>
      <c r="I547" s="32"/>
      <c r="J547" s="32"/>
      <c r="K547" s="32"/>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83"/>
      <c r="G548" s="32"/>
      <c r="H548" s="32"/>
      <c r="I548" s="32"/>
      <c r="J548" s="32"/>
      <c r="K548" s="32"/>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83"/>
      <c r="G549" s="32"/>
      <c r="H549" s="32"/>
      <c r="I549" s="32"/>
      <c r="J549" s="32"/>
      <c r="K549" s="32"/>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83"/>
      <c r="G550" s="32"/>
      <c r="H550" s="32"/>
      <c r="I550" s="32"/>
      <c r="J550" s="32"/>
      <c r="K550" s="32"/>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83"/>
      <c r="G551" s="32"/>
      <c r="H551" s="32"/>
      <c r="I551" s="32"/>
      <c r="J551" s="32"/>
      <c r="K551" s="32"/>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83"/>
      <c r="G552" s="32"/>
      <c r="H552" s="32"/>
      <c r="I552" s="32"/>
      <c r="J552" s="32"/>
      <c r="K552" s="32"/>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83"/>
      <c r="G553" s="32"/>
      <c r="H553" s="32"/>
      <c r="I553" s="32"/>
      <c r="J553" s="32"/>
      <c r="K553" s="32"/>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83"/>
      <c r="G554" s="32"/>
      <c r="H554" s="32"/>
      <c r="I554" s="32"/>
      <c r="J554" s="32"/>
      <c r="K554" s="32"/>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83"/>
      <c r="G555" s="32"/>
      <c r="H555" s="32"/>
      <c r="I555" s="32"/>
      <c r="J555" s="32"/>
      <c r="K555" s="32"/>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83"/>
      <c r="G556" s="32"/>
      <c r="H556" s="32"/>
      <c r="I556" s="32"/>
      <c r="J556" s="32"/>
      <c r="K556" s="32"/>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83"/>
      <c r="G557" s="32"/>
      <c r="H557" s="32"/>
      <c r="I557" s="32"/>
      <c r="J557" s="32"/>
      <c r="K557" s="32"/>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83"/>
      <c r="G558" s="32"/>
      <c r="H558" s="32"/>
      <c r="I558" s="32"/>
      <c r="J558" s="32"/>
      <c r="K558" s="32"/>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83"/>
      <c r="G559" s="32"/>
      <c r="H559" s="32"/>
      <c r="I559" s="32"/>
      <c r="J559" s="32"/>
      <c r="K559" s="32"/>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83"/>
      <c r="G560" s="32"/>
      <c r="H560" s="32"/>
      <c r="I560" s="32"/>
      <c r="J560" s="32"/>
      <c r="K560" s="32"/>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83"/>
      <c r="G561" s="32"/>
      <c r="H561" s="32"/>
      <c r="I561" s="32"/>
      <c r="J561" s="32"/>
      <c r="K561" s="32"/>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83"/>
      <c r="G562" s="32"/>
      <c r="H562" s="32"/>
      <c r="I562" s="32"/>
      <c r="J562" s="32"/>
      <c r="K562" s="32"/>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83"/>
      <c r="G563" s="32"/>
      <c r="H563" s="32"/>
      <c r="I563" s="32"/>
      <c r="J563" s="32"/>
      <c r="K563" s="32"/>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83"/>
      <c r="G564" s="32"/>
      <c r="H564" s="32"/>
      <c r="I564" s="32"/>
      <c r="J564" s="32"/>
      <c r="K564" s="32"/>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83"/>
      <c r="G565" s="32"/>
      <c r="H565" s="32"/>
      <c r="I565" s="32"/>
      <c r="J565" s="32"/>
      <c r="K565" s="32"/>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83"/>
      <c r="G566" s="32"/>
      <c r="H566" s="32"/>
      <c r="I566" s="32"/>
      <c r="J566" s="32"/>
      <c r="K566" s="32"/>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83"/>
      <c r="G567" s="32"/>
      <c r="H567" s="32"/>
      <c r="I567" s="32"/>
      <c r="J567" s="32"/>
      <c r="K567" s="32"/>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83"/>
      <c r="G568" s="32"/>
      <c r="H568" s="32"/>
      <c r="I568" s="32"/>
      <c r="J568" s="32"/>
      <c r="K568" s="32"/>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83"/>
      <c r="G569" s="32"/>
      <c r="H569" s="32"/>
      <c r="I569" s="32"/>
      <c r="J569" s="32"/>
      <c r="K569" s="32"/>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83"/>
      <c r="G570" s="32"/>
      <c r="H570" s="32"/>
      <c r="I570" s="32"/>
      <c r="J570" s="32"/>
      <c r="K570" s="32"/>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83"/>
      <c r="G571" s="32"/>
      <c r="H571" s="32"/>
      <c r="I571" s="32"/>
      <c r="J571" s="32"/>
      <c r="K571" s="32"/>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83"/>
      <c r="G572" s="32"/>
      <c r="H572" s="32"/>
      <c r="I572" s="32"/>
      <c r="J572" s="32"/>
      <c r="K572" s="32"/>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83"/>
      <c r="G573" s="32"/>
      <c r="H573" s="32"/>
      <c r="I573" s="32"/>
      <c r="J573" s="32"/>
      <c r="K573" s="32"/>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83"/>
      <c r="G574" s="32"/>
      <c r="H574" s="32"/>
      <c r="I574" s="32"/>
      <c r="J574" s="32"/>
      <c r="K574" s="32"/>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83"/>
      <c r="G575" s="32"/>
      <c r="H575" s="32"/>
      <c r="I575" s="32"/>
      <c r="J575" s="32"/>
      <c r="K575" s="32"/>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83"/>
      <c r="G576" s="32"/>
      <c r="H576" s="32"/>
      <c r="I576" s="32"/>
      <c r="J576" s="32"/>
      <c r="K576" s="32"/>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83"/>
      <c r="G577" s="32"/>
      <c r="H577" s="32"/>
      <c r="I577" s="32"/>
      <c r="J577" s="32"/>
      <c r="K577" s="32"/>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83"/>
      <c r="G578" s="32"/>
      <c r="H578" s="32"/>
      <c r="I578" s="32"/>
      <c r="J578" s="32"/>
      <c r="K578" s="32"/>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83"/>
      <c r="G579" s="32"/>
      <c r="H579" s="32"/>
      <c r="I579" s="32"/>
      <c r="J579" s="32"/>
      <c r="K579" s="32"/>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83"/>
      <c r="G580" s="32"/>
      <c r="H580" s="32"/>
      <c r="I580" s="32"/>
      <c r="J580" s="32"/>
      <c r="K580" s="32"/>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83"/>
      <c r="G581" s="32"/>
      <c r="H581" s="32"/>
      <c r="I581" s="32"/>
      <c r="J581" s="32"/>
      <c r="K581" s="32"/>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83"/>
      <c r="G582" s="32"/>
      <c r="H582" s="32"/>
      <c r="I582" s="32"/>
      <c r="J582" s="32"/>
      <c r="K582" s="32"/>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83"/>
      <c r="G583" s="32"/>
      <c r="H583" s="32"/>
      <c r="I583" s="32"/>
      <c r="J583" s="32"/>
      <c r="K583" s="32"/>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83"/>
      <c r="G584" s="32"/>
      <c r="H584" s="32"/>
      <c r="I584" s="32"/>
      <c r="J584" s="32"/>
      <c r="K584" s="32"/>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83"/>
      <c r="G585" s="32"/>
      <c r="H585" s="32"/>
      <c r="I585" s="32"/>
      <c r="J585" s="32"/>
      <c r="K585" s="32"/>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83"/>
      <c r="G586" s="32"/>
      <c r="H586" s="32"/>
      <c r="I586" s="32"/>
      <c r="J586" s="32"/>
      <c r="K586" s="32"/>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83"/>
      <c r="G587" s="32"/>
      <c r="H587" s="32"/>
      <c r="I587" s="32"/>
      <c r="J587" s="32"/>
      <c r="K587" s="32"/>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83"/>
      <c r="G588" s="32"/>
      <c r="H588" s="32"/>
      <c r="I588" s="32"/>
      <c r="J588" s="32"/>
      <c r="K588" s="32"/>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83"/>
      <c r="G589" s="32"/>
      <c r="H589" s="32"/>
      <c r="I589" s="32"/>
      <c r="J589" s="32"/>
      <c r="K589" s="32"/>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83"/>
      <c r="G590" s="32"/>
      <c r="H590" s="32"/>
      <c r="I590" s="32"/>
      <c r="J590" s="32"/>
      <c r="K590" s="32"/>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83"/>
      <c r="G591" s="32"/>
      <c r="H591" s="32"/>
      <c r="I591" s="32"/>
      <c r="J591" s="32"/>
      <c r="K591" s="32"/>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83"/>
      <c r="G592" s="32"/>
      <c r="H592" s="32"/>
      <c r="I592" s="32"/>
      <c r="J592" s="32"/>
      <c r="K592" s="32"/>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83"/>
      <c r="G593" s="32"/>
      <c r="H593" s="32"/>
      <c r="I593" s="32"/>
      <c r="J593" s="32"/>
      <c r="K593" s="32"/>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83"/>
      <c r="G594" s="32"/>
      <c r="H594" s="32"/>
      <c r="I594" s="32"/>
      <c r="J594" s="32"/>
      <c r="K594" s="32"/>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83"/>
      <c r="G595" s="32"/>
      <c r="H595" s="32"/>
      <c r="I595" s="32"/>
      <c r="J595" s="32"/>
      <c r="K595" s="32"/>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83"/>
      <c r="G596" s="32"/>
      <c r="H596" s="32"/>
      <c r="I596" s="32"/>
      <c r="J596" s="32"/>
      <c r="K596" s="32"/>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83"/>
      <c r="G597" s="32"/>
      <c r="H597" s="32"/>
      <c r="I597" s="32"/>
      <c r="J597" s="32"/>
      <c r="K597" s="32"/>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83"/>
      <c r="G598" s="32"/>
      <c r="H598" s="32"/>
      <c r="I598" s="32"/>
      <c r="J598" s="32"/>
      <c r="K598" s="32"/>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83"/>
      <c r="G599" s="32"/>
      <c r="H599" s="32"/>
      <c r="I599" s="32"/>
      <c r="J599" s="32"/>
      <c r="K599" s="32"/>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83"/>
      <c r="G600" s="32"/>
      <c r="H600" s="32"/>
      <c r="I600" s="32"/>
      <c r="J600" s="32"/>
      <c r="K600" s="32"/>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83"/>
      <c r="G601" s="32"/>
      <c r="H601" s="32"/>
      <c r="I601" s="32"/>
      <c r="J601" s="32"/>
      <c r="K601" s="32"/>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83"/>
      <c r="G602" s="32"/>
      <c r="H602" s="32"/>
      <c r="I602" s="32"/>
      <c r="J602" s="32"/>
      <c r="K602" s="32"/>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83"/>
      <c r="G603" s="32"/>
      <c r="H603" s="32"/>
      <c r="I603" s="32"/>
      <c r="J603" s="32"/>
      <c r="K603" s="32"/>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83"/>
      <c r="G604" s="32"/>
      <c r="H604" s="32"/>
      <c r="I604" s="32"/>
      <c r="J604" s="32"/>
      <c r="K604" s="32"/>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83"/>
      <c r="G605" s="32"/>
      <c r="H605" s="32"/>
      <c r="I605" s="32"/>
      <c r="J605" s="32"/>
      <c r="K605" s="32"/>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83"/>
      <c r="G606" s="32"/>
      <c r="H606" s="32"/>
      <c r="I606" s="32"/>
      <c r="J606" s="32"/>
      <c r="K606" s="32"/>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83"/>
      <c r="G607" s="32"/>
      <c r="H607" s="32"/>
      <c r="I607" s="32"/>
      <c r="J607" s="32"/>
      <c r="K607" s="32"/>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83"/>
      <c r="G608" s="32"/>
      <c r="H608" s="32"/>
      <c r="I608" s="32"/>
      <c r="J608" s="32"/>
      <c r="K608" s="32"/>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83"/>
      <c r="G609" s="32"/>
      <c r="H609" s="32"/>
      <c r="I609" s="32"/>
      <c r="J609" s="32"/>
      <c r="K609" s="32"/>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83"/>
      <c r="G610" s="32"/>
      <c r="H610" s="32"/>
      <c r="I610" s="32"/>
      <c r="J610" s="32"/>
      <c r="K610" s="32"/>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83"/>
      <c r="G611" s="32"/>
      <c r="H611" s="32"/>
      <c r="I611" s="32"/>
      <c r="J611" s="32"/>
      <c r="K611" s="32"/>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83"/>
      <c r="G612" s="32"/>
      <c r="H612" s="32"/>
      <c r="I612" s="32"/>
      <c r="J612" s="32"/>
      <c r="K612" s="32"/>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83"/>
      <c r="G613" s="32"/>
      <c r="H613" s="32"/>
      <c r="I613" s="32"/>
      <c r="J613" s="32"/>
      <c r="K613" s="32"/>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83"/>
      <c r="G614" s="32"/>
      <c r="H614" s="32"/>
      <c r="I614" s="32"/>
      <c r="J614" s="32"/>
      <c r="K614" s="32"/>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83"/>
      <c r="G615" s="32"/>
      <c r="H615" s="32"/>
      <c r="I615" s="32"/>
      <c r="J615" s="32"/>
      <c r="K615" s="32"/>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83"/>
      <c r="G616" s="32"/>
      <c r="H616" s="32"/>
      <c r="I616" s="32"/>
      <c r="J616" s="32"/>
      <c r="K616" s="32"/>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83"/>
      <c r="G617" s="32"/>
      <c r="H617" s="32"/>
      <c r="I617" s="32"/>
      <c r="J617" s="32"/>
      <c r="K617" s="32"/>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83"/>
      <c r="G618" s="32"/>
      <c r="H618" s="32"/>
      <c r="I618" s="32"/>
      <c r="J618" s="32"/>
      <c r="K618" s="32"/>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83"/>
      <c r="G619" s="32"/>
      <c r="H619" s="32"/>
      <c r="I619" s="32"/>
      <c r="J619" s="32"/>
      <c r="K619" s="32"/>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83"/>
      <c r="G620" s="32"/>
      <c r="H620" s="32"/>
      <c r="I620" s="32"/>
      <c r="J620" s="32"/>
      <c r="K620" s="32"/>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83"/>
      <c r="G621" s="32"/>
      <c r="H621" s="32"/>
      <c r="I621" s="32"/>
      <c r="J621" s="32"/>
      <c r="K621" s="32"/>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83"/>
      <c r="G622" s="32"/>
      <c r="H622" s="32"/>
      <c r="I622" s="32"/>
      <c r="J622" s="32"/>
      <c r="K622" s="32"/>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83"/>
      <c r="G623" s="32"/>
      <c r="H623" s="32"/>
      <c r="I623" s="32"/>
      <c r="J623" s="32"/>
      <c r="K623" s="32"/>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83"/>
      <c r="G624" s="32"/>
      <c r="H624" s="32"/>
      <c r="I624" s="32"/>
      <c r="J624" s="32"/>
      <c r="K624" s="32"/>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83"/>
      <c r="G625" s="32"/>
      <c r="H625" s="32"/>
      <c r="I625" s="32"/>
      <c r="J625" s="32"/>
      <c r="K625" s="32"/>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83"/>
      <c r="G626" s="32"/>
      <c r="H626" s="32"/>
      <c r="I626" s="32"/>
      <c r="J626" s="32"/>
      <c r="K626" s="32"/>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83"/>
      <c r="G627" s="32"/>
      <c r="H627" s="32"/>
      <c r="I627" s="32"/>
      <c r="J627" s="32"/>
      <c r="K627" s="32"/>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83"/>
      <c r="G628" s="32"/>
      <c r="H628" s="32"/>
      <c r="I628" s="32"/>
      <c r="J628" s="32"/>
      <c r="K628" s="32"/>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83"/>
      <c r="G629" s="32"/>
      <c r="H629" s="32"/>
      <c r="I629" s="32"/>
      <c r="J629" s="32"/>
      <c r="K629" s="32"/>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83"/>
      <c r="G630" s="32"/>
      <c r="H630" s="32"/>
      <c r="I630" s="32"/>
      <c r="J630" s="32"/>
      <c r="K630" s="32"/>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83"/>
      <c r="G631" s="32"/>
      <c r="H631" s="32"/>
      <c r="I631" s="32"/>
      <c r="J631" s="32"/>
      <c r="K631" s="32"/>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83"/>
      <c r="G632" s="32"/>
      <c r="H632" s="32"/>
      <c r="I632" s="32"/>
      <c r="J632" s="32"/>
      <c r="K632" s="32"/>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83"/>
      <c r="G633" s="32"/>
      <c r="H633" s="32"/>
      <c r="I633" s="32"/>
      <c r="J633" s="32"/>
      <c r="K633" s="32"/>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83"/>
      <c r="G634" s="32"/>
      <c r="H634" s="32"/>
      <c r="I634" s="32"/>
      <c r="J634" s="32"/>
      <c r="K634" s="32"/>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83"/>
      <c r="G635" s="32"/>
      <c r="H635" s="32"/>
      <c r="I635" s="32"/>
      <c r="J635" s="32"/>
      <c r="K635" s="32"/>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83"/>
      <c r="G636" s="32"/>
      <c r="H636" s="32"/>
      <c r="I636" s="32"/>
      <c r="J636" s="32"/>
      <c r="K636" s="32"/>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83"/>
      <c r="G637" s="32"/>
      <c r="H637" s="32"/>
      <c r="I637" s="32"/>
      <c r="J637" s="32"/>
      <c r="K637" s="32"/>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83"/>
      <c r="G638" s="32"/>
      <c r="H638" s="32"/>
      <c r="I638" s="32"/>
      <c r="J638" s="32"/>
      <c r="K638" s="32"/>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83"/>
      <c r="G639" s="32"/>
      <c r="H639" s="32"/>
      <c r="I639" s="32"/>
      <c r="J639" s="32"/>
      <c r="K639" s="32"/>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83"/>
      <c r="G640" s="32"/>
      <c r="H640" s="32"/>
      <c r="I640" s="32"/>
      <c r="J640" s="32"/>
      <c r="K640" s="32"/>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83"/>
      <c r="G641" s="32"/>
      <c r="H641" s="32"/>
      <c r="I641" s="32"/>
      <c r="J641" s="32"/>
      <c r="K641" s="32"/>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83"/>
      <c r="G642" s="32"/>
      <c r="H642" s="32"/>
      <c r="I642" s="32"/>
      <c r="J642" s="32"/>
      <c r="K642" s="32"/>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83"/>
      <c r="G643" s="32"/>
      <c r="H643" s="32"/>
      <c r="I643" s="32"/>
      <c r="J643" s="32"/>
      <c r="K643" s="32"/>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83"/>
      <c r="G644" s="32"/>
      <c r="H644" s="32"/>
      <c r="I644" s="32"/>
      <c r="J644" s="32"/>
      <c r="K644" s="32"/>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83"/>
      <c r="G645" s="32"/>
      <c r="H645" s="32"/>
      <c r="I645" s="32"/>
      <c r="J645" s="32"/>
      <c r="K645" s="32"/>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83"/>
      <c r="G646" s="32"/>
      <c r="H646" s="32"/>
      <c r="I646" s="32"/>
      <c r="J646" s="32"/>
      <c r="K646" s="32"/>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83"/>
      <c r="G647" s="32"/>
      <c r="H647" s="32"/>
      <c r="I647" s="32"/>
      <c r="J647" s="32"/>
      <c r="K647" s="32"/>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83"/>
      <c r="G648" s="32"/>
      <c r="H648" s="32"/>
      <c r="I648" s="32"/>
      <c r="J648" s="32"/>
      <c r="K648" s="32"/>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83"/>
      <c r="G649" s="32"/>
      <c r="H649" s="32"/>
      <c r="I649" s="32"/>
      <c r="J649" s="32"/>
      <c r="K649" s="32"/>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83"/>
      <c r="G650" s="32"/>
      <c r="H650" s="32"/>
      <c r="I650" s="32"/>
      <c r="J650" s="32"/>
      <c r="K650" s="32"/>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83"/>
      <c r="G651" s="32"/>
      <c r="H651" s="32"/>
      <c r="I651" s="32"/>
      <c r="J651" s="32"/>
      <c r="K651" s="32"/>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83"/>
      <c r="G652" s="32"/>
      <c r="H652" s="32"/>
      <c r="I652" s="32"/>
      <c r="J652" s="32"/>
      <c r="K652" s="32"/>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83"/>
      <c r="G653" s="32"/>
      <c r="H653" s="32"/>
      <c r="I653" s="32"/>
      <c r="J653" s="32"/>
      <c r="K653" s="32"/>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83"/>
      <c r="G654" s="32"/>
      <c r="H654" s="32"/>
      <c r="I654" s="32"/>
      <c r="J654" s="32"/>
      <c r="K654" s="32"/>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83"/>
      <c r="G655" s="32"/>
      <c r="H655" s="32"/>
      <c r="I655" s="32"/>
      <c r="J655" s="32"/>
      <c r="K655" s="32"/>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83"/>
      <c r="G656" s="32"/>
      <c r="H656" s="32"/>
      <c r="I656" s="32"/>
      <c r="J656" s="32"/>
      <c r="K656" s="32"/>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83"/>
      <c r="G657" s="32"/>
      <c r="H657" s="32"/>
      <c r="I657" s="32"/>
      <c r="J657" s="32"/>
      <c r="K657" s="32"/>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83"/>
      <c r="G658" s="32"/>
      <c r="H658" s="32"/>
      <c r="I658" s="32"/>
      <c r="J658" s="32"/>
      <c r="K658" s="32"/>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83"/>
      <c r="G659" s="32"/>
      <c r="H659" s="32"/>
      <c r="I659" s="32"/>
      <c r="J659" s="32"/>
      <c r="K659" s="32"/>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83"/>
      <c r="G660" s="32"/>
      <c r="H660" s="32"/>
      <c r="I660" s="32"/>
      <c r="J660" s="32"/>
      <c r="K660" s="32"/>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83"/>
      <c r="G661" s="32"/>
      <c r="H661" s="32"/>
      <c r="I661" s="32"/>
      <c r="J661" s="32"/>
      <c r="K661" s="32"/>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83"/>
      <c r="G662" s="32"/>
      <c r="H662" s="32"/>
      <c r="I662" s="32"/>
      <c r="J662" s="32"/>
      <c r="K662" s="32"/>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83"/>
      <c r="G663" s="32"/>
      <c r="H663" s="32"/>
      <c r="I663" s="32"/>
      <c r="J663" s="32"/>
      <c r="K663" s="32"/>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83"/>
      <c r="G664" s="32"/>
      <c r="H664" s="32"/>
      <c r="I664" s="32"/>
      <c r="J664" s="32"/>
      <c r="K664" s="32"/>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83"/>
      <c r="G665" s="32"/>
      <c r="H665" s="32"/>
      <c r="I665" s="32"/>
      <c r="J665" s="32"/>
      <c r="K665" s="32"/>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83"/>
      <c r="G666" s="32"/>
      <c r="H666" s="32"/>
      <c r="I666" s="32"/>
      <c r="J666" s="32"/>
      <c r="K666" s="32"/>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83"/>
      <c r="G667" s="32"/>
      <c r="H667" s="32"/>
      <c r="I667" s="32"/>
      <c r="J667" s="32"/>
      <c r="K667" s="32"/>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83"/>
      <c r="G668" s="32"/>
      <c r="H668" s="32"/>
      <c r="I668" s="32"/>
      <c r="J668" s="32"/>
      <c r="K668" s="32"/>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83"/>
      <c r="G669" s="32"/>
      <c r="H669" s="32"/>
      <c r="I669" s="32"/>
      <c r="J669" s="32"/>
      <c r="K669" s="32"/>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83"/>
      <c r="G670" s="32"/>
      <c r="H670" s="32"/>
      <c r="I670" s="32"/>
      <c r="J670" s="32"/>
      <c r="K670" s="32"/>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83"/>
      <c r="G671" s="32"/>
      <c r="H671" s="32"/>
      <c r="I671" s="32"/>
      <c r="J671" s="32"/>
      <c r="K671" s="32"/>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83"/>
      <c r="G672" s="32"/>
      <c r="H672" s="32"/>
      <c r="I672" s="32"/>
      <c r="J672" s="32"/>
      <c r="K672" s="32"/>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83"/>
      <c r="G673" s="32"/>
      <c r="H673" s="32"/>
      <c r="I673" s="32"/>
      <c r="J673" s="32"/>
      <c r="K673" s="32"/>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83"/>
      <c r="G674" s="32"/>
      <c r="H674" s="32"/>
      <c r="I674" s="32"/>
      <c r="J674" s="32"/>
      <c r="K674" s="32"/>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83"/>
      <c r="G675" s="32"/>
      <c r="H675" s="32"/>
      <c r="I675" s="32"/>
      <c r="J675" s="32"/>
      <c r="K675" s="32"/>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83"/>
      <c r="G676" s="32"/>
      <c r="H676" s="32"/>
      <c r="I676" s="32"/>
      <c r="J676" s="32"/>
      <c r="K676" s="32"/>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83"/>
      <c r="G677" s="32"/>
      <c r="H677" s="32"/>
      <c r="I677" s="32"/>
      <c r="J677" s="32"/>
      <c r="K677" s="32"/>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83"/>
      <c r="G678" s="32"/>
      <c r="H678" s="32"/>
      <c r="I678" s="32"/>
      <c r="J678" s="32"/>
      <c r="K678" s="32"/>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83"/>
      <c r="G679" s="32"/>
      <c r="H679" s="32"/>
      <c r="I679" s="32"/>
      <c r="J679" s="32"/>
      <c r="K679" s="32"/>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83"/>
      <c r="G680" s="32"/>
      <c r="H680" s="32"/>
      <c r="I680" s="32"/>
      <c r="J680" s="32"/>
      <c r="K680" s="32"/>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83"/>
      <c r="G681" s="32"/>
      <c r="H681" s="32"/>
      <c r="I681" s="32"/>
      <c r="J681" s="32"/>
      <c r="K681" s="32"/>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83"/>
      <c r="G682" s="32"/>
      <c r="H682" s="32"/>
      <c r="I682" s="32"/>
      <c r="J682" s="32"/>
      <c r="K682" s="32"/>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83"/>
      <c r="G683" s="32"/>
      <c r="H683" s="32"/>
      <c r="I683" s="32"/>
      <c r="J683" s="32"/>
      <c r="K683" s="32"/>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83"/>
      <c r="G684" s="32"/>
      <c r="H684" s="32"/>
      <c r="I684" s="32"/>
      <c r="J684" s="32"/>
      <c r="K684" s="32"/>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83"/>
      <c r="G685" s="32"/>
      <c r="H685" s="32"/>
      <c r="I685" s="32"/>
      <c r="J685" s="32"/>
      <c r="K685" s="32"/>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83"/>
      <c r="G686" s="32"/>
      <c r="H686" s="32"/>
      <c r="I686" s="32"/>
      <c r="J686" s="32"/>
      <c r="K686" s="32"/>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83"/>
      <c r="G687" s="32"/>
      <c r="H687" s="32"/>
      <c r="I687" s="32"/>
      <c r="J687" s="32"/>
      <c r="K687" s="32"/>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83"/>
      <c r="G688" s="32"/>
      <c r="H688" s="32"/>
      <c r="I688" s="32"/>
      <c r="J688" s="32"/>
      <c r="K688" s="32"/>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83"/>
      <c r="G689" s="32"/>
      <c r="H689" s="32"/>
      <c r="I689" s="32"/>
      <c r="J689" s="32"/>
      <c r="K689" s="32"/>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83"/>
      <c r="G690" s="32"/>
      <c r="H690" s="32"/>
      <c r="I690" s="32"/>
      <c r="J690" s="32"/>
      <c r="K690" s="32"/>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83"/>
      <c r="G691" s="32"/>
      <c r="H691" s="32"/>
      <c r="I691" s="32"/>
      <c r="J691" s="32"/>
      <c r="K691" s="32"/>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83"/>
      <c r="G692" s="32"/>
      <c r="H692" s="32"/>
      <c r="I692" s="32"/>
      <c r="J692" s="32"/>
      <c r="K692" s="32"/>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83"/>
      <c r="G693" s="32"/>
      <c r="H693" s="32"/>
      <c r="I693" s="32"/>
      <c r="J693" s="32"/>
      <c r="K693" s="32"/>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83"/>
      <c r="G694" s="32"/>
      <c r="H694" s="32"/>
      <c r="I694" s="32"/>
      <c r="J694" s="32"/>
      <c r="K694" s="32"/>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83"/>
      <c r="G695" s="32"/>
      <c r="H695" s="32"/>
      <c r="I695" s="32"/>
      <c r="J695" s="32"/>
      <c r="K695" s="32"/>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83"/>
      <c r="G696" s="32"/>
      <c r="H696" s="32"/>
      <c r="I696" s="32"/>
      <c r="J696" s="32"/>
      <c r="K696" s="32"/>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83"/>
      <c r="G697" s="32"/>
      <c r="H697" s="32"/>
      <c r="I697" s="32"/>
      <c r="J697" s="32"/>
      <c r="K697" s="32"/>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83"/>
      <c r="G698" s="32"/>
      <c r="H698" s="32"/>
      <c r="I698" s="32"/>
      <c r="J698" s="32"/>
      <c r="K698" s="32"/>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83"/>
      <c r="G699" s="32"/>
      <c r="H699" s="32"/>
      <c r="I699" s="32"/>
      <c r="J699" s="32"/>
      <c r="K699" s="32"/>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83"/>
      <c r="G700" s="32"/>
      <c r="H700" s="32"/>
      <c r="I700" s="32"/>
      <c r="J700" s="32"/>
      <c r="K700" s="32"/>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83"/>
      <c r="G701" s="32"/>
      <c r="H701" s="32"/>
      <c r="I701" s="32"/>
      <c r="J701" s="32"/>
      <c r="K701" s="32"/>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83"/>
      <c r="G702" s="32"/>
      <c r="H702" s="32"/>
      <c r="I702" s="32"/>
      <c r="J702" s="32"/>
      <c r="K702" s="32"/>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83"/>
      <c r="G703" s="32"/>
      <c r="H703" s="32"/>
      <c r="I703" s="32"/>
      <c r="J703" s="32"/>
      <c r="K703" s="32"/>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83"/>
      <c r="G704" s="32"/>
      <c r="H704" s="32"/>
      <c r="I704" s="32"/>
      <c r="J704" s="32"/>
      <c r="K704" s="32"/>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83"/>
      <c r="G705" s="32"/>
      <c r="H705" s="32"/>
      <c r="I705" s="32"/>
      <c r="J705" s="32"/>
      <c r="K705" s="32"/>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83"/>
      <c r="G706" s="32"/>
      <c r="H706" s="32"/>
      <c r="I706" s="32"/>
      <c r="J706" s="32"/>
      <c r="K706" s="32"/>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83"/>
      <c r="G707" s="32"/>
      <c r="H707" s="32"/>
      <c r="I707" s="32"/>
      <c r="J707" s="32"/>
      <c r="K707" s="32"/>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83"/>
      <c r="G708" s="32"/>
      <c r="H708" s="32"/>
      <c r="I708" s="32"/>
      <c r="J708" s="32"/>
      <c r="K708" s="32"/>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83"/>
      <c r="G709" s="32"/>
      <c r="H709" s="32"/>
      <c r="I709" s="32"/>
      <c r="J709" s="32"/>
      <c r="K709" s="32"/>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83"/>
      <c r="G710" s="32"/>
      <c r="H710" s="32"/>
      <c r="I710" s="32"/>
      <c r="J710" s="32"/>
      <c r="K710" s="32"/>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83"/>
      <c r="G711" s="32"/>
      <c r="H711" s="32"/>
      <c r="I711" s="32"/>
      <c r="J711" s="32"/>
      <c r="K711" s="32"/>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83"/>
      <c r="G712" s="32"/>
      <c r="H712" s="32"/>
      <c r="I712" s="32"/>
      <c r="J712" s="32"/>
      <c r="K712" s="32"/>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83"/>
      <c r="G713" s="32"/>
      <c r="H713" s="32"/>
      <c r="I713" s="32"/>
      <c r="J713" s="32"/>
      <c r="K713" s="32"/>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83"/>
      <c r="G714" s="32"/>
      <c r="H714" s="32"/>
      <c r="I714" s="32"/>
      <c r="J714" s="32"/>
      <c r="K714" s="32"/>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83"/>
      <c r="G715" s="32"/>
      <c r="H715" s="32"/>
      <c r="I715" s="32"/>
      <c r="J715" s="32"/>
      <c r="K715" s="32"/>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83"/>
      <c r="G716" s="32"/>
      <c r="H716" s="32"/>
      <c r="I716" s="32"/>
      <c r="J716" s="32"/>
      <c r="K716" s="32"/>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83"/>
      <c r="G717" s="32"/>
      <c r="H717" s="32"/>
      <c r="I717" s="32"/>
      <c r="J717" s="32"/>
      <c r="K717" s="32"/>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83"/>
      <c r="G718" s="32"/>
      <c r="H718" s="32"/>
      <c r="I718" s="32"/>
      <c r="J718" s="32"/>
      <c r="K718" s="32"/>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83"/>
      <c r="G719" s="32"/>
      <c r="H719" s="32"/>
      <c r="I719" s="32"/>
      <c r="J719" s="32"/>
      <c r="K719" s="32"/>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83"/>
      <c r="G720" s="32"/>
      <c r="H720" s="32"/>
      <c r="I720" s="32"/>
      <c r="J720" s="32"/>
      <c r="K720" s="32"/>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83"/>
      <c r="G721" s="32"/>
      <c r="H721" s="32"/>
      <c r="I721" s="32"/>
      <c r="J721" s="32"/>
      <c r="K721" s="32"/>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83"/>
      <c r="G722" s="32"/>
      <c r="H722" s="32"/>
      <c r="I722" s="32"/>
      <c r="J722" s="32"/>
      <c r="K722" s="32"/>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83"/>
      <c r="G723" s="32"/>
      <c r="H723" s="32"/>
      <c r="I723" s="32"/>
      <c r="J723" s="32"/>
      <c r="K723" s="32"/>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83"/>
      <c r="G724" s="32"/>
      <c r="H724" s="32"/>
      <c r="I724" s="32"/>
      <c r="J724" s="32"/>
      <c r="K724" s="32"/>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83"/>
      <c r="G725" s="32"/>
      <c r="H725" s="32"/>
      <c r="I725" s="32"/>
      <c r="J725" s="32"/>
      <c r="K725" s="32"/>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83"/>
      <c r="G726" s="32"/>
      <c r="H726" s="32"/>
      <c r="I726" s="32"/>
      <c r="J726" s="32"/>
      <c r="K726" s="32"/>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83"/>
      <c r="G727" s="32"/>
      <c r="H727" s="32"/>
      <c r="I727" s="32"/>
      <c r="J727" s="32"/>
      <c r="K727" s="32"/>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83"/>
      <c r="G728" s="32"/>
      <c r="H728" s="32"/>
      <c r="I728" s="32"/>
      <c r="J728" s="32"/>
      <c r="K728" s="32"/>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83"/>
      <c r="G729" s="32"/>
      <c r="H729" s="32"/>
      <c r="I729" s="32"/>
      <c r="J729" s="32"/>
      <c r="K729" s="32"/>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83"/>
      <c r="G730" s="32"/>
      <c r="H730" s="32"/>
      <c r="I730" s="32"/>
      <c r="J730" s="32"/>
      <c r="K730" s="32"/>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83"/>
      <c r="G731" s="32"/>
      <c r="H731" s="32"/>
      <c r="I731" s="32"/>
      <c r="J731" s="32"/>
      <c r="K731" s="32"/>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83"/>
      <c r="G732" s="32"/>
      <c r="H732" s="32"/>
      <c r="I732" s="32"/>
      <c r="J732" s="32"/>
      <c r="K732" s="32"/>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83"/>
      <c r="G733" s="32"/>
      <c r="H733" s="32"/>
      <c r="I733" s="32"/>
      <c r="J733" s="32"/>
      <c r="K733" s="32"/>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83"/>
      <c r="G734" s="32"/>
      <c r="H734" s="32"/>
      <c r="I734" s="32"/>
      <c r="J734" s="32"/>
      <c r="K734" s="32"/>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83"/>
      <c r="G735" s="32"/>
      <c r="H735" s="32"/>
      <c r="I735" s="32"/>
      <c r="J735" s="32"/>
      <c r="K735" s="32"/>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83"/>
      <c r="G736" s="32"/>
      <c r="H736" s="32"/>
      <c r="I736" s="32"/>
      <c r="J736" s="32"/>
      <c r="K736" s="32"/>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83"/>
      <c r="G737" s="32"/>
      <c r="H737" s="32"/>
      <c r="I737" s="32"/>
      <c r="J737" s="32"/>
      <c r="K737" s="32"/>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83"/>
      <c r="G738" s="32"/>
      <c r="H738" s="32"/>
      <c r="I738" s="32"/>
      <c r="J738" s="32"/>
      <c r="K738" s="32"/>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83"/>
      <c r="G739" s="32"/>
      <c r="H739" s="32"/>
      <c r="I739" s="32"/>
      <c r="J739" s="32"/>
      <c r="K739" s="32"/>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83"/>
      <c r="G740" s="32"/>
      <c r="H740" s="32"/>
      <c r="I740" s="32"/>
      <c r="J740" s="32"/>
      <c r="K740" s="32"/>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83"/>
      <c r="G741" s="32"/>
      <c r="H741" s="32"/>
      <c r="I741" s="32"/>
      <c r="J741" s="32"/>
      <c r="K741" s="32"/>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83"/>
      <c r="G742" s="32"/>
      <c r="H742" s="32"/>
      <c r="I742" s="32"/>
      <c r="J742" s="32"/>
      <c r="K742" s="32"/>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83"/>
      <c r="G743" s="32"/>
      <c r="H743" s="32"/>
      <c r="I743" s="32"/>
      <c r="J743" s="32"/>
      <c r="K743" s="32"/>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83"/>
      <c r="G744" s="32"/>
      <c r="H744" s="32"/>
      <c r="I744" s="32"/>
      <c r="J744" s="32"/>
      <c r="K744" s="32"/>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83"/>
      <c r="G745" s="32"/>
      <c r="H745" s="32"/>
      <c r="I745" s="32"/>
      <c r="J745" s="32"/>
      <c r="K745" s="32"/>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83"/>
      <c r="G746" s="32"/>
      <c r="H746" s="32"/>
      <c r="I746" s="32"/>
      <c r="J746" s="32"/>
      <c r="K746" s="32"/>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83"/>
      <c r="G747" s="32"/>
      <c r="H747" s="32"/>
      <c r="I747" s="32"/>
      <c r="J747" s="32"/>
      <c r="K747" s="32"/>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83"/>
      <c r="G748" s="32"/>
      <c r="H748" s="32"/>
      <c r="I748" s="32"/>
      <c r="J748" s="32"/>
      <c r="K748" s="32"/>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83"/>
      <c r="G749" s="32"/>
      <c r="H749" s="32"/>
      <c r="I749" s="32"/>
      <c r="J749" s="32"/>
      <c r="K749" s="32"/>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83"/>
      <c r="G750" s="32"/>
      <c r="H750" s="32"/>
      <c r="I750" s="32"/>
      <c r="J750" s="32"/>
      <c r="K750" s="32"/>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83"/>
      <c r="G751" s="32"/>
      <c r="H751" s="32"/>
      <c r="I751" s="32"/>
      <c r="J751" s="32"/>
      <c r="K751" s="32"/>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83"/>
      <c r="G752" s="32"/>
      <c r="H752" s="32"/>
      <c r="I752" s="32"/>
      <c r="J752" s="32"/>
      <c r="K752" s="32"/>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83"/>
      <c r="G753" s="32"/>
      <c r="H753" s="32"/>
      <c r="I753" s="32"/>
      <c r="J753" s="32"/>
      <c r="K753" s="32"/>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83"/>
      <c r="G754" s="32"/>
      <c r="H754" s="32"/>
      <c r="I754" s="32"/>
      <c r="J754" s="32"/>
      <c r="K754" s="32"/>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83"/>
      <c r="G755" s="32"/>
      <c r="H755" s="32"/>
      <c r="I755" s="32"/>
      <c r="J755" s="32"/>
      <c r="K755" s="32"/>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83"/>
      <c r="G756" s="32"/>
      <c r="H756" s="32"/>
      <c r="I756" s="32"/>
      <c r="J756" s="32"/>
      <c r="K756" s="32"/>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83"/>
      <c r="G757" s="32"/>
      <c r="H757" s="32"/>
      <c r="I757" s="32"/>
      <c r="J757" s="32"/>
      <c r="K757" s="32"/>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83"/>
      <c r="G758" s="32"/>
      <c r="H758" s="32"/>
      <c r="I758" s="32"/>
      <c r="J758" s="32"/>
      <c r="K758" s="32"/>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83"/>
      <c r="G759" s="32"/>
      <c r="H759" s="32"/>
      <c r="I759" s="32"/>
      <c r="J759" s="32"/>
      <c r="K759" s="32"/>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83"/>
      <c r="G760" s="32"/>
      <c r="H760" s="32"/>
      <c r="I760" s="32"/>
      <c r="J760" s="32"/>
      <c r="K760" s="32"/>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83"/>
      <c r="G761" s="32"/>
      <c r="H761" s="32"/>
      <c r="I761" s="32"/>
      <c r="J761" s="32"/>
      <c r="K761" s="32"/>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83"/>
      <c r="G762" s="32"/>
      <c r="H762" s="32"/>
      <c r="I762" s="32"/>
      <c r="J762" s="32"/>
      <c r="K762" s="32"/>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83"/>
      <c r="G763" s="32"/>
      <c r="H763" s="32"/>
      <c r="I763" s="32"/>
      <c r="J763" s="32"/>
      <c r="K763" s="32"/>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83"/>
      <c r="G764" s="32"/>
      <c r="H764" s="32"/>
      <c r="I764" s="32"/>
      <c r="J764" s="32"/>
      <c r="K764" s="32"/>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83"/>
      <c r="G765" s="32"/>
      <c r="H765" s="32"/>
      <c r="I765" s="32"/>
      <c r="J765" s="32"/>
      <c r="K765" s="32"/>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83"/>
      <c r="G766" s="32"/>
      <c r="H766" s="32"/>
      <c r="I766" s="32"/>
      <c r="J766" s="32"/>
      <c r="K766" s="32"/>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83"/>
      <c r="G767" s="32"/>
      <c r="H767" s="32"/>
      <c r="I767" s="32"/>
      <c r="J767" s="32"/>
      <c r="K767" s="32"/>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83"/>
      <c r="G768" s="32"/>
      <c r="H768" s="32"/>
      <c r="I768" s="32"/>
      <c r="J768" s="32"/>
      <c r="K768" s="32"/>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83"/>
      <c r="G769" s="32"/>
      <c r="H769" s="32"/>
      <c r="I769" s="32"/>
      <c r="J769" s="32"/>
      <c r="K769" s="32"/>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83"/>
      <c r="G770" s="32"/>
      <c r="H770" s="32"/>
      <c r="I770" s="32"/>
      <c r="J770" s="32"/>
      <c r="K770" s="32"/>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83"/>
      <c r="G771" s="32"/>
      <c r="H771" s="32"/>
      <c r="I771" s="32"/>
      <c r="J771" s="32"/>
      <c r="K771" s="32"/>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83"/>
      <c r="G772" s="32"/>
      <c r="H772" s="32"/>
      <c r="I772" s="32"/>
      <c r="J772" s="32"/>
      <c r="K772" s="32"/>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83"/>
      <c r="G773" s="32"/>
      <c r="H773" s="32"/>
      <c r="I773" s="32"/>
      <c r="J773" s="32"/>
      <c r="K773" s="32"/>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83"/>
      <c r="G774" s="32"/>
      <c r="H774" s="32"/>
      <c r="I774" s="32"/>
      <c r="J774" s="32"/>
      <c r="K774" s="32"/>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83"/>
      <c r="G775" s="32"/>
      <c r="H775" s="32"/>
      <c r="I775" s="32"/>
      <c r="J775" s="32"/>
      <c r="K775" s="32"/>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83"/>
      <c r="G776" s="32"/>
      <c r="H776" s="32"/>
      <c r="I776" s="32"/>
      <c r="J776" s="32"/>
      <c r="K776" s="32"/>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83"/>
      <c r="G777" s="32"/>
      <c r="H777" s="32"/>
      <c r="I777" s="32"/>
      <c r="J777" s="32"/>
      <c r="K777" s="32"/>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83"/>
      <c r="G778" s="32"/>
      <c r="H778" s="32"/>
      <c r="I778" s="32"/>
      <c r="J778" s="32"/>
      <c r="K778" s="32"/>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83"/>
      <c r="G779" s="32"/>
      <c r="H779" s="32"/>
      <c r="I779" s="32"/>
      <c r="J779" s="32"/>
      <c r="K779" s="32"/>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83"/>
      <c r="G780" s="32"/>
      <c r="H780" s="32"/>
      <c r="I780" s="32"/>
      <c r="J780" s="32"/>
      <c r="K780" s="32"/>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83"/>
      <c r="G781" s="32"/>
      <c r="H781" s="32"/>
      <c r="I781" s="32"/>
      <c r="J781" s="32"/>
      <c r="K781" s="32"/>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83"/>
      <c r="G782" s="32"/>
      <c r="H782" s="32"/>
      <c r="I782" s="32"/>
      <c r="J782" s="32"/>
      <c r="K782" s="32"/>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83"/>
      <c r="G783" s="32"/>
      <c r="H783" s="32"/>
      <c r="I783" s="32"/>
      <c r="J783" s="32"/>
      <c r="K783" s="32"/>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83"/>
      <c r="G784" s="32"/>
      <c r="H784" s="32"/>
      <c r="I784" s="32"/>
      <c r="J784" s="32"/>
      <c r="K784" s="32"/>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83"/>
      <c r="G785" s="32"/>
      <c r="H785" s="32"/>
      <c r="I785" s="32"/>
      <c r="J785" s="32"/>
      <c r="K785" s="32"/>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83"/>
      <c r="G786" s="32"/>
      <c r="H786" s="32"/>
      <c r="I786" s="32"/>
      <c r="J786" s="32"/>
      <c r="K786" s="32"/>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83"/>
      <c r="G787" s="32"/>
      <c r="H787" s="32"/>
      <c r="I787" s="32"/>
      <c r="J787" s="32"/>
      <c r="K787" s="32"/>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83"/>
      <c r="G788" s="32"/>
      <c r="H788" s="32"/>
      <c r="I788" s="32"/>
      <c r="J788" s="32"/>
      <c r="K788" s="32"/>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83"/>
      <c r="G789" s="32"/>
      <c r="H789" s="32"/>
      <c r="I789" s="32"/>
      <c r="J789" s="32"/>
      <c r="K789" s="32"/>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83"/>
      <c r="G790" s="32"/>
      <c r="H790" s="32"/>
      <c r="I790" s="32"/>
      <c r="J790" s="32"/>
      <c r="K790" s="32"/>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83"/>
      <c r="G791" s="32"/>
      <c r="H791" s="32"/>
      <c r="I791" s="32"/>
      <c r="J791" s="32"/>
      <c r="K791" s="32"/>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83"/>
      <c r="G792" s="32"/>
      <c r="H792" s="32"/>
      <c r="I792" s="32"/>
      <c r="J792" s="32"/>
      <c r="K792" s="32"/>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83"/>
      <c r="G793" s="32"/>
      <c r="H793" s="32"/>
      <c r="I793" s="32"/>
      <c r="J793" s="32"/>
      <c r="K793" s="32"/>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83"/>
      <c r="G794" s="32"/>
      <c r="H794" s="32"/>
      <c r="I794" s="32"/>
      <c r="J794" s="32"/>
      <c r="K794" s="32"/>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83"/>
      <c r="G795" s="32"/>
      <c r="H795" s="32"/>
      <c r="I795" s="32"/>
      <c r="J795" s="32"/>
      <c r="K795" s="32"/>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83"/>
      <c r="G796" s="32"/>
      <c r="H796" s="32"/>
      <c r="I796" s="32"/>
      <c r="J796" s="32"/>
      <c r="K796" s="32"/>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83"/>
      <c r="G797" s="32"/>
      <c r="H797" s="32"/>
      <c r="I797" s="32"/>
      <c r="J797" s="32"/>
      <c r="K797" s="32"/>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83"/>
      <c r="G798" s="32"/>
      <c r="H798" s="32"/>
      <c r="I798" s="32"/>
      <c r="J798" s="32"/>
      <c r="K798" s="32"/>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83"/>
      <c r="G799" s="32"/>
      <c r="H799" s="32"/>
      <c r="I799" s="32"/>
      <c r="J799" s="32"/>
      <c r="K799" s="32"/>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83"/>
      <c r="G800" s="32"/>
      <c r="H800" s="32"/>
      <c r="I800" s="32"/>
      <c r="J800" s="32"/>
      <c r="K800" s="32"/>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83"/>
      <c r="G801" s="32"/>
      <c r="H801" s="32"/>
      <c r="I801" s="32"/>
      <c r="J801" s="32"/>
      <c r="K801" s="32"/>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83"/>
      <c r="G802" s="32"/>
      <c r="H802" s="32"/>
      <c r="I802" s="32"/>
      <c r="J802" s="32"/>
      <c r="K802" s="32"/>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83"/>
      <c r="G803" s="32"/>
      <c r="H803" s="32"/>
      <c r="I803" s="32"/>
      <c r="J803" s="32"/>
      <c r="K803" s="32"/>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83"/>
      <c r="G804" s="32"/>
      <c r="H804" s="32"/>
      <c r="I804" s="32"/>
      <c r="J804" s="32"/>
      <c r="K804" s="32"/>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83"/>
      <c r="G805" s="32"/>
      <c r="H805" s="32"/>
      <c r="I805" s="32"/>
      <c r="J805" s="32"/>
      <c r="K805" s="32"/>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83"/>
      <c r="G806" s="32"/>
      <c r="H806" s="32"/>
      <c r="I806" s="32"/>
      <c r="J806" s="32"/>
      <c r="K806" s="32"/>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83"/>
      <c r="G807" s="32"/>
      <c r="H807" s="32"/>
      <c r="I807" s="32"/>
      <c r="J807" s="32"/>
      <c r="K807" s="32"/>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83"/>
      <c r="G808" s="32"/>
      <c r="H808" s="32"/>
      <c r="I808" s="32"/>
      <c r="J808" s="32"/>
      <c r="K808" s="32"/>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83"/>
      <c r="G809" s="32"/>
      <c r="H809" s="32"/>
      <c r="I809" s="32"/>
      <c r="J809" s="32"/>
      <c r="K809" s="32"/>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83"/>
      <c r="G810" s="32"/>
      <c r="H810" s="32"/>
      <c r="I810" s="32"/>
      <c r="J810" s="32"/>
      <c r="K810" s="32"/>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83"/>
      <c r="G811" s="32"/>
      <c r="H811" s="32"/>
      <c r="I811" s="32"/>
      <c r="J811" s="32"/>
      <c r="K811" s="32"/>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83"/>
      <c r="G812" s="32"/>
      <c r="H812" s="32"/>
      <c r="I812" s="32"/>
      <c r="J812" s="32"/>
      <c r="K812" s="32"/>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83"/>
      <c r="G813" s="32"/>
      <c r="H813" s="32"/>
      <c r="I813" s="32"/>
      <c r="J813" s="32"/>
      <c r="K813" s="32"/>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83"/>
      <c r="G814" s="32"/>
      <c r="H814" s="32"/>
      <c r="I814" s="32"/>
      <c r="J814" s="32"/>
      <c r="K814" s="32"/>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83"/>
      <c r="G815" s="32"/>
      <c r="H815" s="32"/>
      <c r="I815" s="32"/>
      <c r="J815" s="32"/>
      <c r="K815" s="32"/>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83"/>
      <c r="G816" s="32"/>
      <c r="H816" s="32"/>
      <c r="I816" s="32"/>
      <c r="J816" s="32"/>
      <c r="K816" s="32"/>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83"/>
      <c r="G817" s="32"/>
      <c r="H817" s="32"/>
      <c r="I817" s="32"/>
      <c r="J817" s="32"/>
      <c r="K817" s="32"/>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83"/>
      <c r="G818" s="32"/>
      <c r="H818" s="32"/>
      <c r="I818" s="32"/>
      <c r="J818" s="32"/>
      <c r="K818" s="32"/>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83"/>
      <c r="G819" s="32"/>
      <c r="H819" s="32"/>
      <c r="I819" s="32"/>
      <c r="J819" s="32"/>
      <c r="K819" s="32"/>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83"/>
      <c r="G820" s="32"/>
      <c r="H820" s="32"/>
      <c r="I820" s="32"/>
      <c r="J820" s="32"/>
      <c r="K820" s="32"/>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83"/>
      <c r="G821" s="32"/>
      <c r="H821" s="32"/>
      <c r="I821" s="32"/>
      <c r="J821" s="32"/>
      <c r="K821" s="32"/>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83"/>
      <c r="G822" s="32"/>
      <c r="H822" s="32"/>
      <c r="I822" s="32"/>
      <c r="J822" s="32"/>
      <c r="K822" s="32"/>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83"/>
      <c r="G823" s="32"/>
      <c r="H823" s="32"/>
      <c r="I823" s="32"/>
      <c r="J823" s="32"/>
      <c r="K823" s="32"/>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83"/>
      <c r="G824" s="32"/>
      <c r="H824" s="32"/>
      <c r="I824" s="32"/>
      <c r="J824" s="32"/>
      <c r="K824" s="32"/>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83"/>
      <c r="G825" s="32"/>
      <c r="H825" s="32"/>
      <c r="I825" s="32"/>
      <c r="J825" s="32"/>
      <c r="K825" s="32"/>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83"/>
      <c r="G826" s="32"/>
      <c r="H826" s="32"/>
      <c r="I826" s="32"/>
      <c r="J826" s="32"/>
      <c r="K826" s="32"/>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83"/>
      <c r="G827" s="32"/>
      <c r="H827" s="32"/>
      <c r="I827" s="32"/>
      <c r="J827" s="32"/>
      <c r="K827" s="32"/>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83"/>
      <c r="G828" s="32"/>
      <c r="H828" s="32"/>
      <c r="I828" s="32"/>
      <c r="J828" s="32"/>
      <c r="K828" s="32"/>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83"/>
      <c r="G829" s="32"/>
      <c r="H829" s="32"/>
      <c r="I829" s="32"/>
      <c r="J829" s="32"/>
      <c r="K829" s="32"/>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83"/>
      <c r="G830" s="32"/>
      <c r="H830" s="32"/>
      <c r="I830" s="32"/>
      <c r="J830" s="32"/>
      <c r="K830" s="32"/>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83"/>
      <c r="G831" s="32"/>
      <c r="H831" s="32"/>
      <c r="I831" s="32"/>
      <c r="J831" s="32"/>
      <c r="K831" s="32"/>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83"/>
      <c r="G832" s="32"/>
      <c r="H832" s="32"/>
      <c r="I832" s="32"/>
      <c r="J832" s="32"/>
      <c r="K832" s="32"/>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83"/>
      <c r="G833" s="32"/>
      <c r="H833" s="32"/>
      <c r="I833" s="32"/>
      <c r="J833" s="32"/>
      <c r="K833" s="32"/>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83"/>
      <c r="G834" s="32"/>
      <c r="H834" s="32"/>
      <c r="I834" s="32"/>
      <c r="J834" s="32"/>
      <c r="K834" s="32"/>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83"/>
      <c r="G835" s="32"/>
      <c r="H835" s="32"/>
      <c r="I835" s="32"/>
      <c r="J835" s="32"/>
      <c r="K835" s="32"/>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83"/>
      <c r="G836" s="32"/>
      <c r="H836" s="32"/>
      <c r="I836" s="32"/>
      <c r="J836" s="32"/>
      <c r="K836" s="32"/>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83"/>
      <c r="G837" s="32"/>
      <c r="H837" s="32"/>
      <c r="I837" s="32"/>
      <c r="J837" s="32"/>
      <c r="K837" s="32"/>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83"/>
      <c r="G838" s="32"/>
      <c r="H838" s="32"/>
      <c r="I838" s="32"/>
      <c r="J838" s="32"/>
      <c r="K838" s="32"/>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83"/>
      <c r="G839" s="32"/>
      <c r="H839" s="32"/>
      <c r="I839" s="32"/>
      <c r="J839" s="32"/>
      <c r="K839" s="32"/>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83"/>
      <c r="G840" s="32"/>
      <c r="H840" s="32"/>
      <c r="I840" s="32"/>
      <c r="J840" s="32"/>
      <c r="K840" s="32"/>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83"/>
      <c r="G841" s="32"/>
      <c r="H841" s="32"/>
      <c r="I841" s="32"/>
      <c r="J841" s="32"/>
      <c r="K841" s="32"/>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83"/>
      <c r="G842" s="32"/>
      <c r="H842" s="32"/>
      <c r="I842" s="32"/>
      <c r="J842" s="32"/>
      <c r="K842" s="32"/>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83"/>
      <c r="G843" s="32"/>
      <c r="H843" s="32"/>
      <c r="I843" s="32"/>
      <c r="J843" s="32"/>
      <c r="K843" s="32"/>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83"/>
      <c r="G844" s="32"/>
      <c r="H844" s="32"/>
      <c r="I844" s="32"/>
      <c r="J844" s="32"/>
      <c r="K844" s="32"/>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83"/>
      <c r="G845" s="32"/>
      <c r="H845" s="32"/>
      <c r="I845" s="32"/>
      <c r="J845" s="32"/>
      <c r="K845" s="32"/>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83"/>
      <c r="G846" s="32"/>
      <c r="H846" s="32"/>
      <c r="I846" s="32"/>
      <c r="J846" s="32"/>
      <c r="K846" s="32"/>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83"/>
      <c r="G847" s="32"/>
      <c r="H847" s="32"/>
      <c r="I847" s="32"/>
      <c r="J847" s="32"/>
      <c r="K847" s="32"/>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83"/>
      <c r="G848" s="32"/>
      <c r="H848" s="32"/>
      <c r="I848" s="32"/>
      <c r="J848" s="32"/>
      <c r="K848" s="32"/>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83"/>
      <c r="G849" s="32"/>
      <c r="H849" s="32"/>
      <c r="I849" s="32"/>
      <c r="J849" s="32"/>
      <c r="K849" s="32"/>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83"/>
      <c r="G850" s="32"/>
      <c r="H850" s="32"/>
      <c r="I850" s="32"/>
      <c r="J850" s="32"/>
      <c r="K850" s="32"/>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83"/>
      <c r="G851" s="32"/>
      <c r="H851" s="32"/>
      <c r="I851" s="32"/>
      <c r="J851" s="32"/>
      <c r="K851" s="32"/>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83"/>
      <c r="G852" s="32"/>
      <c r="H852" s="32"/>
      <c r="I852" s="32"/>
      <c r="J852" s="32"/>
      <c r="K852" s="32"/>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83"/>
      <c r="G853" s="32"/>
      <c r="H853" s="32"/>
      <c r="I853" s="32"/>
      <c r="J853" s="32"/>
      <c r="K853" s="32"/>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83"/>
      <c r="G854" s="32"/>
      <c r="H854" s="32"/>
      <c r="I854" s="32"/>
      <c r="J854" s="32"/>
      <c r="K854" s="32"/>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83"/>
      <c r="G855" s="32"/>
      <c r="H855" s="32"/>
      <c r="I855" s="32"/>
      <c r="J855" s="32"/>
      <c r="K855" s="32"/>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83"/>
      <c r="G856" s="32"/>
      <c r="H856" s="32"/>
      <c r="I856" s="32"/>
      <c r="J856" s="32"/>
      <c r="K856" s="32"/>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83"/>
      <c r="G857" s="32"/>
      <c r="H857" s="32"/>
      <c r="I857" s="32"/>
      <c r="J857" s="32"/>
      <c r="K857" s="32"/>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83"/>
      <c r="G858" s="32"/>
      <c r="H858" s="32"/>
      <c r="I858" s="32"/>
      <c r="J858" s="32"/>
      <c r="K858" s="32"/>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83"/>
      <c r="G859" s="32"/>
      <c r="H859" s="32"/>
      <c r="I859" s="32"/>
      <c r="J859" s="32"/>
      <c r="K859" s="32"/>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83"/>
      <c r="G860" s="32"/>
      <c r="H860" s="32"/>
      <c r="I860" s="32"/>
      <c r="J860" s="32"/>
      <c r="K860" s="32"/>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83"/>
      <c r="G861" s="32"/>
      <c r="H861" s="32"/>
      <c r="I861" s="32"/>
      <c r="J861" s="32"/>
      <c r="K861" s="32"/>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83"/>
      <c r="G862" s="32"/>
      <c r="H862" s="32"/>
      <c r="I862" s="32"/>
      <c r="J862" s="32"/>
      <c r="K862" s="32"/>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83"/>
      <c r="G863" s="32"/>
      <c r="H863" s="32"/>
      <c r="I863" s="32"/>
      <c r="J863" s="32"/>
      <c r="K863" s="32"/>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83"/>
      <c r="G864" s="32"/>
      <c r="H864" s="32"/>
      <c r="I864" s="32"/>
      <c r="J864" s="32"/>
      <c r="K864" s="32"/>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83"/>
      <c r="G865" s="32"/>
      <c r="H865" s="32"/>
      <c r="I865" s="32"/>
      <c r="J865" s="32"/>
      <c r="K865" s="32"/>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83"/>
      <c r="G866" s="32"/>
      <c r="H866" s="32"/>
      <c r="I866" s="32"/>
      <c r="J866" s="32"/>
      <c r="K866" s="32"/>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83"/>
      <c r="G867" s="32"/>
      <c r="H867" s="32"/>
      <c r="I867" s="32"/>
      <c r="J867" s="32"/>
      <c r="K867" s="32"/>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83"/>
      <c r="G868" s="32"/>
      <c r="H868" s="32"/>
      <c r="I868" s="32"/>
      <c r="J868" s="32"/>
      <c r="K868" s="32"/>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83"/>
      <c r="G869" s="32"/>
      <c r="H869" s="32"/>
      <c r="I869" s="32"/>
      <c r="J869" s="32"/>
      <c r="K869" s="32"/>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83"/>
      <c r="G870" s="32"/>
      <c r="H870" s="32"/>
      <c r="I870" s="32"/>
      <c r="J870" s="32"/>
      <c r="K870" s="32"/>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83"/>
      <c r="G871" s="32"/>
      <c r="H871" s="32"/>
      <c r="I871" s="32"/>
      <c r="J871" s="32"/>
      <c r="K871" s="32"/>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83"/>
      <c r="G872" s="32"/>
      <c r="H872" s="32"/>
      <c r="I872" s="32"/>
      <c r="J872" s="32"/>
      <c r="K872" s="32"/>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83"/>
      <c r="G873" s="32"/>
      <c r="H873" s="32"/>
      <c r="I873" s="32"/>
      <c r="J873" s="32"/>
      <c r="K873" s="32"/>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83"/>
      <c r="G874" s="32"/>
      <c r="H874" s="32"/>
      <c r="I874" s="32"/>
      <c r="J874" s="32"/>
      <c r="K874" s="32"/>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83"/>
      <c r="G875" s="32"/>
      <c r="H875" s="32"/>
      <c r="I875" s="32"/>
      <c r="J875" s="32"/>
      <c r="K875" s="32"/>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83"/>
      <c r="G876" s="32"/>
      <c r="H876" s="32"/>
      <c r="I876" s="32"/>
      <c r="J876" s="32"/>
      <c r="K876" s="32"/>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83"/>
      <c r="G877" s="32"/>
      <c r="H877" s="32"/>
      <c r="I877" s="32"/>
      <c r="J877" s="32"/>
      <c r="K877" s="32"/>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83"/>
      <c r="G878" s="32"/>
      <c r="H878" s="32"/>
      <c r="I878" s="32"/>
      <c r="J878" s="32"/>
      <c r="K878" s="32"/>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83"/>
      <c r="G879" s="32"/>
      <c r="H879" s="32"/>
      <c r="I879" s="32"/>
      <c r="J879" s="32"/>
      <c r="K879" s="32"/>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83"/>
      <c r="G880" s="32"/>
      <c r="H880" s="32"/>
      <c r="I880" s="32"/>
      <c r="J880" s="32"/>
      <c r="K880" s="32"/>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83"/>
      <c r="G881" s="32"/>
      <c r="H881" s="32"/>
      <c r="I881" s="32"/>
      <c r="J881" s="32"/>
      <c r="K881" s="32"/>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83"/>
      <c r="G882" s="32"/>
      <c r="H882" s="32"/>
      <c r="I882" s="32"/>
      <c r="J882" s="32"/>
      <c r="K882" s="32"/>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83"/>
      <c r="G883" s="32"/>
      <c r="H883" s="32"/>
      <c r="I883" s="32"/>
      <c r="J883" s="32"/>
      <c r="K883" s="32"/>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83"/>
      <c r="G884" s="32"/>
      <c r="H884" s="32"/>
      <c r="I884" s="32"/>
      <c r="J884" s="32"/>
      <c r="K884" s="32"/>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83"/>
      <c r="G885" s="32"/>
      <c r="H885" s="32"/>
      <c r="I885" s="32"/>
      <c r="J885" s="32"/>
      <c r="K885" s="32"/>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83"/>
      <c r="G886" s="32"/>
      <c r="H886" s="32"/>
      <c r="I886" s="32"/>
      <c r="J886" s="32"/>
      <c r="K886" s="32"/>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83"/>
      <c r="G887" s="32"/>
      <c r="H887" s="32"/>
      <c r="I887" s="32"/>
      <c r="J887" s="32"/>
      <c r="K887" s="32"/>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83"/>
      <c r="G888" s="32"/>
      <c r="H888" s="32"/>
      <c r="I888" s="32"/>
      <c r="J888" s="32"/>
      <c r="K888" s="32"/>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83"/>
      <c r="G889" s="32"/>
      <c r="H889" s="32"/>
      <c r="I889" s="32"/>
      <c r="J889" s="32"/>
      <c r="K889" s="32"/>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83"/>
      <c r="G890" s="32"/>
      <c r="H890" s="32"/>
      <c r="I890" s="32"/>
      <c r="J890" s="32"/>
      <c r="K890" s="32"/>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83"/>
      <c r="G891" s="32"/>
      <c r="H891" s="32"/>
      <c r="I891" s="32"/>
      <c r="J891" s="32"/>
      <c r="K891" s="32"/>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83"/>
      <c r="G892" s="32"/>
      <c r="H892" s="32"/>
      <c r="I892" s="32"/>
      <c r="J892" s="32"/>
      <c r="K892" s="32"/>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83"/>
      <c r="G893" s="32"/>
      <c r="H893" s="32"/>
      <c r="I893" s="32"/>
      <c r="J893" s="32"/>
      <c r="K893" s="32"/>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83"/>
      <c r="G894" s="32"/>
      <c r="H894" s="32"/>
      <c r="I894" s="32"/>
      <c r="J894" s="32"/>
      <c r="K894" s="32"/>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83"/>
      <c r="G895" s="32"/>
      <c r="H895" s="32"/>
      <c r="I895" s="32"/>
      <c r="J895" s="32"/>
      <c r="K895" s="32"/>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83"/>
      <c r="G896" s="32"/>
      <c r="H896" s="32"/>
      <c r="I896" s="32"/>
      <c r="J896" s="32"/>
      <c r="K896" s="32"/>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83"/>
      <c r="G897" s="32"/>
      <c r="H897" s="32"/>
      <c r="I897" s="32"/>
      <c r="J897" s="32"/>
      <c r="K897" s="32"/>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83"/>
      <c r="G898" s="32"/>
      <c r="H898" s="32"/>
      <c r="I898" s="32"/>
      <c r="J898" s="32"/>
      <c r="K898" s="32"/>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83"/>
      <c r="G899" s="32"/>
      <c r="H899" s="32"/>
      <c r="I899" s="32"/>
      <c r="J899" s="32"/>
      <c r="K899" s="32"/>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83"/>
      <c r="G900" s="32"/>
      <c r="H900" s="32"/>
      <c r="I900" s="32"/>
      <c r="J900" s="32"/>
      <c r="K900" s="32"/>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83"/>
      <c r="G901" s="32"/>
      <c r="H901" s="32"/>
      <c r="I901" s="32"/>
      <c r="J901" s="32"/>
      <c r="K901" s="32"/>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83"/>
      <c r="G902" s="32"/>
      <c r="H902" s="32"/>
      <c r="I902" s="32"/>
      <c r="J902" s="32"/>
      <c r="K902" s="32"/>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83"/>
      <c r="G903" s="32"/>
      <c r="H903" s="32"/>
      <c r="I903" s="32"/>
      <c r="J903" s="32"/>
      <c r="K903" s="32"/>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83"/>
      <c r="G904" s="32"/>
      <c r="H904" s="32"/>
      <c r="I904" s="32"/>
      <c r="J904" s="32"/>
      <c r="K904" s="32"/>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83"/>
      <c r="G905" s="32"/>
      <c r="H905" s="32"/>
      <c r="I905" s="32"/>
      <c r="J905" s="32"/>
      <c r="K905" s="32"/>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83"/>
      <c r="G906" s="32"/>
      <c r="H906" s="32"/>
      <c r="I906" s="32"/>
      <c r="J906" s="32"/>
      <c r="K906" s="32"/>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83"/>
      <c r="G907" s="32"/>
      <c r="H907" s="32"/>
      <c r="I907" s="32"/>
      <c r="J907" s="32"/>
      <c r="K907" s="32"/>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83"/>
      <c r="G908" s="32"/>
      <c r="H908" s="32"/>
      <c r="I908" s="32"/>
      <c r="J908" s="32"/>
      <c r="K908" s="32"/>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83"/>
      <c r="G909" s="32"/>
      <c r="H909" s="32"/>
      <c r="I909" s="32"/>
      <c r="J909" s="32"/>
      <c r="K909" s="32"/>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83"/>
      <c r="G910" s="32"/>
      <c r="H910" s="32"/>
      <c r="I910" s="32"/>
      <c r="J910" s="32"/>
      <c r="K910" s="32"/>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83"/>
      <c r="G911" s="32"/>
      <c r="H911" s="32"/>
      <c r="I911" s="32"/>
      <c r="J911" s="32"/>
      <c r="K911" s="32"/>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83"/>
      <c r="G912" s="32"/>
      <c r="H912" s="32"/>
      <c r="I912" s="32"/>
      <c r="J912" s="32"/>
      <c r="K912" s="32"/>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83"/>
      <c r="G913" s="32"/>
      <c r="H913" s="32"/>
      <c r="I913" s="32"/>
      <c r="J913" s="32"/>
      <c r="K913" s="32"/>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83"/>
      <c r="G914" s="32"/>
      <c r="H914" s="32"/>
      <c r="I914" s="32"/>
      <c r="J914" s="32"/>
      <c r="K914" s="32"/>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83"/>
      <c r="G915" s="32"/>
      <c r="H915" s="32"/>
      <c r="I915" s="32"/>
      <c r="J915" s="32"/>
      <c r="K915" s="32"/>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83"/>
      <c r="G916" s="32"/>
      <c r="H916" s="32"/>
      <c r="I916" s="32"/>
      <c r="J916" s="32"/>
      <c r="K916" s="32"/>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83"/>
      <c r="G917" s="32"/>
      <c r="H917" s="32"/>
      <c r="I917" s="32"/>
      <c r="J917" s="32"/>
      <c r="K917" s="32"/>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83"/>
      <c r="G918" s="32"/>
      <c r="H918" s="32"/>
      <c r="I918" s="32"/>
      <c r="J918" s="32"/>
      <c r="K918" s="32"/>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83"/>
      <c r="G919" s="32"/>
      <c r="H919" s="32"/>
      <c r="I919" s="32"/>
      <c r="J919" s="32"/>
      <c r="K919" s="32"/>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83"/>
      <c r="G920" s="32"/>
      <c r="H920" s="32"/>
      <c r="I920" s="32"/>
      <c r="J920" s="32"/>
      <c r="K920" s="32"/>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83"/>
      <c r="G921" s="32"/>
      <c r="H921" s="32"/>
      <c r="I921" s="32"/>
      <c r="J921" s="32"/>
      <c r="K921" s="32"/>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83"/>
      <c r="G922" s="32"/>
      <c r="H922" s="32"/>
      <c r="I922" s="32"/>
      <c r="J922" s="32"/>
      <c r="K922" s="32"/>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83"/>
      <c r="G923" s="32"/>
      <c r="H923" s="32"/>
      <c r="I923" s="32"/>
      <c r="J923" s="32"/>
      <c r="K923" s="32"/>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83"/>
      <c r="G924" s="32"/>
      <c r="H924" s="32"/>
      <c r="I924" s="32"/>
      <c r="J924" s="32"/>
      <c r="K924" s="32"/>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83"/>
      <c r="G925" s="32"/>
      <c r="H925" s="32"/>
      <c r="I925" s="32"/>
      <c r="J925" s="32"/>
      <c r="K925" s="32"/>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83"/>
      <c r="G926" s="32"/>
      <c r="H926" s="32"/>
      <c r="I926" s="32"/>
      <c r="J926" s="32"/>
      <c r="K926" s="32"/>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83"/>
      <c r="G927" s="32"/>
      <c r="H927" s="32"/>
      <c r="I927" s="32"/>
      <c r="J927" s="32"/>
      <c r="K927" s="32"/>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83"/>
      <c r="G928" s="32"/>
      <c r="H928" s="32"/>
      <c r="I928" s="32"/>
      <c r="J928" s="32"/>
      <c r="K928" s="32"/>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83"/>
      <c r="G929" s="32"/>
      <c r="H929" s="32"/>
      <c r="I929" s="32"/>
      <c r="J929" s="32"/>
      <c r="K929" s="32"/>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83"/>
      <c r="G930" s="32"/>
      <c r="H930" s="32"/>
      <c r="I930" s="32"/>
      <c r="J930" s="32"/>
      <c r="K930" s="32"/>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83"/>
      <c r="G931" s="32"/>
      <c r="H931" s="32"/>
      <c r="I931" s="32"/>
      <c r="J931" s="32"/>
      <c r="K931" s="32"/>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83"/>
      <c r="G932" s="32"/>
      <c r="H932" s="32"/>
      <c r="I932" s="32"/>
      <c r="J932" s="32"/>
      <c r="K932" s="32"/>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83"/>
      <c r="G933" s="32"/>
      <c r="H933" s="32"/>
      <c r="I933" s="32"/>
      <c r="J933" s="32"/>
      <c r="K933" s="32"/>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83"/>
      <c r="G934" s="32"/>
      <c r="H934" s="32"/>
      <c r="I934" s="32"/>
      <c r="J934" s="32"/>
      <c r="K934" s="32"/>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83"/>
      <c r="G935" s="32"/>
      <c r="H935" s="32"/>
      <c r="I935" s="32"/>
      <c r="J935" s="32"/>
      <c r="K935" s="32"/>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83"/>
      <c r="G936" s="32"/>
      <c r="H936" s="32"/>
      <c r="I936" s="32"/>
      <c r="J936" s="32"/>
      <c r="K936" s="32"/>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83"/>
      <c r="G937" s="32"/>
      <c r="H937" s="32"/>
      <c r="I937" s="32"/>
      <c r="J937" s="32"/>
      <c r="K937" s="32"/>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83"/>
      <c r="G938" s="32"/>
      <c r="H938" s="32"/>
      <c r="I938" s="32"/>
      <c r="J938" s="32"/>
      <c r="K938" s="32"/>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83"/>
      <c r="G939" s="32"/>
      <c r="H939" s="32"/>
      <c r="I939" s="32"/>
      <c r="J939" s="32"/>
      <c r="K939" s="32"/>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83"/>
      <c r="G940" s="32"/>
      <c r="H940" s="32"/>
      <c r="I940" s="32"/>
      <c r="J940" s="32"/>
      <c r="K940" s="32"/>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83"/>
      <c r="G941" s="32"/>
      <c r="H941" s="32"/>
      <c r="I941" s="32"/>
      <c r="J941" s="32"/>
      <c r="K941" s="32"/>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83"/>
      <c r="G942" s="32"/>
      <c r="H942" s="32"/>
      <c r="I942" s="32"/>
      <c r="J942" s="32"/>
      <c r="K942" s="32"/>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83"/>
      <c r="G943" s="32"/>
      <c r="H943" s="32"/>
      <c r="I943" s="32"/>
      <c r="J943" s="32"/>
      <c r="K943" s="32"/>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83"/>
      <c r="G944" s="32"/>
      <c r="H944" s="32"/>
      <c r="I944" s="32"/>
      <c r="J944" s="32"/>
      <c r="K944" s="32"/>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83"/>
      <c r="G945" s="32"/>
      <c r="H945" s="32"/>
      <c r="I945" s="32"/>
      <c r="J945" s="32"/>
      <c r="K945" s="32"/>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83"/>
      <c r="G946" s="32"/>
      <c r="H946" s="32"/>
      <c r="I946" s="32"/>
      <c r="J946" s="32"/>
      <c r="K946" s="32"/>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83"/>
      <c r="G947" s="32"/>
      <c r="H947" s="32"/>
      <c r="I947" s="32"/>
      <c r="J947" s="32"/>
      <c r="K947" s="32"/>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83"/>
      <c r="G948" s="32"/>
      <c r="H948" s="32"/>
      <c r="I948" s="32"/>
      <c r="J948" s="32"/>
      <c r="K948" s="32"/>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83"/>
      <c r="G949" s="32"/>
      <c r="H949" s="32"/>
      <c r="I949" s="32"/>
      <c r="J949" s="32"/>
      <c r="K949" s="32"/>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83"/>
      <c r="G950" s="32"/>
      <c r="H950" s="32"/>
      <c r="I950" s="32"/>
      <c r="J950" s="32"/>
      <c r="K950" s="32"/>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83"/>
      <c r="G951" s="32"/>
      <c r="H951" s="32"/>
      <c r="I951" s="32"/>
      <c r="J951" s="32"/>
      <c r="K951" s="32"/>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83"/>
      <c r="G952" s="32"/>
      <c r="H952" s="32"/>
      <c r="I952" s="32"/>
      <c r="J952" s="32"/>
      <c r="K952" s="32"/>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83"/>
      <c r="G953" s="32"/>
      <c r="H953" s="32"/>
      <c r="I953" s="32"/>
      <c r="J953" s="32"/>
      <c r="K953" s="32"/>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83"/>
      <c r="G954" s="32"/>
      <c r="H954" s="32"/>
      <c r="I954" s="32"/>
      <c r="J954" s="32"/>
      <c r="K954" s="32"/>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83"/>
      <c r="G955" s="32"/>
      <c r="H955" s="32"/>
      <c r="I955" s="32"/>
      <c r="J955" s="32"/>
      <c r="K955" s="32"/>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83"/>
      <c r="G956" s="32"/>
      <c r="H956" s="32"/>
      <c r="I956" s="32"/>
      <c r="J956" s="32"/>
      <c r="K956" s="32"/>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83"/>
      <c r="G957" s="32"/>
      <c r="H957" s="32"/>
      <c r="I957" s="32"/>
      <c r="J957" s="32"/>
      <c r="K957" s="32"/>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83"/>
      <c r="G958" s="32"/>
      <c r="H958" s="32"/>
      <c r="I958" s="32"/>
      <c r="J958" s="32"/>
      <c r="K958" s="32"/>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83"/>
      <c r="G959" s="32"/>
      <c r="H959" s="32"/>
      <c r="I959" s="32"/>
      <c r="J959" s="32"/>
      <c r="K959" s="32"/>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83"/>
      <c r="G960" s="32"/>
      <c r="H960" s="32"/>
      <c r="I960" s="32"/>
      <c r="J960" s="32"/>
      <c r="K960" s="32"/>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83"/>
      <c r="G961" s="32"/>
      <c r="H961" s="32"/>
      <c r="I961" s="32"/>
      <c r="J961" s="32"/>
      <c r="K961" s="32"/>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83"/>
      <c r="G962" s="32"/>
      <c r="H962" s="32"/>
      <c r="I962" s="32"/>
      <c r="J962" s="32"/>
      <c r="K962" s="32"/>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83"/>
      <c r="G963" s="32"/>
      <c r="H963" s="32"/>
      <c r="I963" s="32"/>
      <c r="J963" s="32"/>
      <c r="K963" s="32"/>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83"/>
      <c r="G964" s="32"/>
      <c r="H964" s="32"/>
      <c r="I964" s="32"/>
      <c r="J964" s="32"/>
      <c r="K964" s="32"/>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83"/>
      <c r="G965" s="32"/>
      <c r="H965" s="32"/>
      <c r="I965" s="32"/>
      <c r="J965" s="32"/>
      <c r="K965" s="32"/>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83"/>
      <c r="G966" s="32"/>
      <c r="H966" s="32"/>
      <c r="I966" s="32"/>
      <c r="J966" s="32"/>
      <c r="K966" s="32"/>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83"/>
      <c r="G967" s="32"/>
      <c r="H967" s="32"/>
      <c r="I967" s="32"/>
      <c r="J967" s="32"/>
      <c r="K967" s="32"/>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83"/>
      <c r="G968" s="32"/>
      <c r="H968" s="32"/>
      <c r="I968" s="32"/>
      <c r="J968" s="32"/>
      <c r="K968" s="32"/>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83"/>
      <c r="G969" s="32"/>
      <c r="H969" s="32"/>
      <c r="I969" s="32"/>
      <c r="J969" s="32"/>
      <c r="K969" s="32"/>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83"/>
      <c r="G970" s="32"/>
      <c r="H970" s="32"/>
      <c r="I970" s="32"/>
      <c r="J970" s="32"/>
      <c r="K970" s="32"/>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83"/>
      <c r="G971" s="32"/>
      <c r="H971" s="32"/>
      <c r="I971" s="32"/>
      <c r="J971" s="32"/>
      <c r="K971" s="32"/>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83"/>
      <c r="G972" s="32"/>
      <c r="H972" s="32"/>
      <c r="I972" s="32"/>
      <c r="J972" s="32"/>
      <c r="K972" s="32"/>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83"/>
      <c r="G973" s="32"/>
      <c r="H973" s="32"/>
      <c r="I973" s="32"/>
      <c r="J973" s="32"/>
      <c r="K973" s="32"/>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83"/>
      <c r="G974" s="32"/>
      <c r="H974" s="32"/>
      <c r="I974" s="32"/>
      <c r="J974" s="32"/>
      <c r="K974" s="32"/>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83"/>
      <c r="G975" s="32"/>
      <c r="H975" s="32"/>
      <c r="I975" s="32"/>
      <c r="J975" s="32"/>
      <c r="K975" s="32"/>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83"/>
      <c r="G976" s="32"/>
      <c r="H976" s="32"/>
      <c r="I976" s="32"/>
      <c r="J976" s="32"/>
      <c r="K976" s="32"/>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83"/>
      <c r="G977" s="32"/>
      <c r="H977" s="32"/>
      <c r="I977" s="32"/>
      <c r="J977" s="32"/>
      <c r="K977" s="32"/>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83"/>
      <c r="G978" s="32"/>
      <c r="H978" s="32"/>
      <c r="I978" s="32"/>
      <c r="J978" s="32"/>
      <c r="K978" s="32"/>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83"/>
      <c r="G979" s="32"/>
      <c r="H979" s="32"/>
      <c r="I979" s="32"/>
      <c r="J979" s="32"/>
      <c r="K979" s="32"/>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83"/>
      <c r="G980" s="32"/>
      <c r="H980" s="32"/>
      <c r="I980" s="32"/>
      <c r="J980" s="32"/>
      <c r="K980" s="32"/>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83"/>
      <c r="G981" s="32"/>
      <c r="H981" s="32"/>
      <c r="I981" s="32"/>
      <c r="J981" s="32"/>
      <c r="K981" s="32"/>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83"/>
      <c r="G982" s="32"/>
      <c r="H982" s="32"/>
      <c r="I982" s="32"/>
      <c r="J982" s="32"/>
      <c r="K982" s="32"/>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83"/>
      <c r="G983" s="32"/>
      <c r="H983" s="32"/>
      <c r="I983" s="32"/>
      <c r="J983" s="32"/>
      <c r="K983" s="32"/>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83"/>
      <c r="G984" s="32"/>
      <c r="H984" s="32"/>
      <c r="I984" s="32"/>
      <c r="J984" s="32"/>
      <c r="K984" s="32"/>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83"/>
      <c r="G985" s="32"/>
      <c r="H985" s="32"/>
      <c r="I985" s="32"/>
      <c r="J985" s="32"/>
      <c r="K985" s="32"/>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83"/>
      <c r="G986" s="32"/>
      <c r="H986" s="32"/>
      <c r="I986" s="32"/>
      <c r="J986" s="32"/>
      <c r="K986" s="32"/>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83"/>
      <c r="G987" s="32"/>
      <c r="H987" s="32"/>
      <c r="I987" s="32"/>
      <c r="J987" s="32"/>
      <c r="K987" s="32"/>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83"/>
      <c r="G988" s="32"/>
      <c r="H988" s="32"/>
      <c r="I988" s="32"/>
      <c r="J988" s="32"/>
      <c r="K988" s="32"/>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83"/>
      <c r="G989" s="32"/>
      <c r="H989" s="32"/>
      <c r="I989" s="32"/>
      <c r="J989" s="32"/>
      <c r="K989" s="32"/>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83"/>
      <c r="G990" s="32"/>
      <c r="H990" s="32"/>
      <c r="I990" s="32"/>
      <c r="J990" s="32"/>
      <c r="K990" s="32"/>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83"/>
      <c r="G991" s="32"/>
      <c r="H991" s="32"/>
      <c r="I991" s="32"/>
      <c r="J991" s="32"/>
      <c r="K991" s="32"/>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83"/>
      <c r="G992" s="32"/>
      <c r="H992" s="32"/>
      <c r="I992" s="32"/>
      <c r="J992" s="32"/>
      <c r="K992" s="32"/>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83"/>
      <c r="G993" s="32"/>
      <c r="H993" s="32"/>
      <c r="I993" s="32"/>
      <c r="J993" s="32"/>
      <c r="K993" s="32"/>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83"/>
      <c r="G994" s="32"/>
      <c r="H994" s="32"/>
      <c r="I994" s="32"/>
      <c r="J994" s="32"/>
      <c r="K994" s="32"/>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83"/>
      <c r="G995" s="32"/>
      <c r="H995" s="32"/>
      <c r="I995" s="32"/>
      <c r="J995" s="32"/>
      <c r="K995" s="32"/>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83"/>
      <c r="G996" s="32"/>
      <c r="H996" s="32"/>
      <c r="I996" s="32"/>
      <c r="J996" s="32"/>
      <c r="K996" s="32"/>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83"/>
      <c r="G997" s="32"/>
      <c r="H997" s="32"/>
      <c r="I997" s="32"/>
      <c r="J997" s="32"/>
      <c r="K997" s="32"/>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83"/>
      <c r="G998" s="32"/>
      <c r="H998" s="32"/>
      <c r="I998" s="32"/>
      <c r="J998" s="32"/>
      <c r="K998" s="32"/>
      <c r="L998" s="83"/>
      <c r="M998" s="83"/>
      <c r="N998" s="83"/>
      <c r="O998" s="83"/>
      <c r="P998" s="83"/>
      <c r="Q998" s="83"/>
      <c r="R998" s="83"/>
      <c r="S998" s="83"/>
      <c r="T998" s="83"/>
      <c r="U998" s="83"/>
      <c r="V998" s="83"/>
      <c r="W998" s="83"/>
      <c r="X998" s="83"/>
      <c r="Y998" s="83"/>
      <c r="Z998" s="83"/>
    </row>
    <row r="999" spans="1:26" ht="15.75" customHeight="1">
      <c r="A999" s="83"/>
      <c r="B999" s="83"/>
      <c r="C999" s="32"/>
      <c r="D999" s="83"/>
      <c r="E999" s="83"/>
      <c r="F999" s="83"/>
      <c r="G999" s="32"/>
      <c r="H999" s="32"/>
      <c r="I999" s="32"/>
      <c r="J999" s="32"/>
      <c r="K999" s="32"/>
      <c r="L999" s="83"/>
      <c r="M999" s="83"/>
      <c r="N999" s="83"/>
      <c r="O999" s="83"/>
      <c r="P999" s="83"/>
      <c r="Q999" s="83"/>
      <c r="R999" s="83"/>
      <c r="S999" s="83"/>
      <c r="T999" s="83"/>
      <c r="U999" s="83"/>
      <c r="V999" s="83"/>
      <c r="W999" s="83"/>
      <c r="X999" s="83"/>
      <c r="Y999" s="83"/>
      <c r="Z999" s="83"/>
    </row>
    <row r="1000" spans="1:26" ht="15.75" customHeight="1">
      <c r="A1000" s="83"/>
      <c r="B1000" s="83"/>
      <c r="C1000" s="32"/>
      <c r="D1000" s="83"/>
      <c r="E1000" s="83"/>
      <c r="F1000" s="83"/>
      <c r="G1000" s="32"/>
      <c r="H1000" s="32"/>
      <c r="I1000" s="32"/>
      <c r="J1000" s="32"/>
      <c r="K1000" s="32"/>
      <c r="L1000" s="83"/>
      <c r="M1000" s="83"/>
      <c r="N1000" s="83"/>
      <c r="O1000" s="83"/>
      <c r="P1000" s="83"/>
      <c r="Q1000" s="83"/>
      <c r="R1000" s="83"/>
      <c r="S1000" s="83"/>
      <c r="T1000" s="83"/>
      <c r="U1000" s="83"/>
      <c r="V1000" s="83"/>
      <c r="W1000" s="83"/>
      <c r="X1000" s="83"/>
      <c r="Y1000" s="83"/>
      <c r="Z1000" s="83"/>
    </row>
  </sheetData>
  <mergeCells count="2327">
    <mergeCell ref="C329:C330"/>
    <mergeCell ref="D329:D330"/>
    <mergeCell ref="E329:E330"/>
    <mergeCell ref="F329:F330"/>
    <mergeCell ref="G329:G330"/>
    <mergeCell ref="H329:H330"/>
    <mergeCell ref="I329:I330"/>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G141:G142"/>
    <mergeCell ref="H141:H142"/>
    <mergeCell ref="I141:I142"/>
    <mergeCell ref="O135:O136"/>
    <mergeCell ref="P135:P136"/>
    <mergeCell ref="N131:N132"/>
    <mergeCell ref="O131:O132"/>
    <mergeCell ref="P131:P132"/>
    <mergeCell ref="N133:N13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O465:O466"/>
    <mergeCell ref="P465:P466"/>
    <mergeCell ref="N461:N462"/>
    <mergeCell ref="O461:O462"/>
    <mergeCell ref="P461:P462"/>
    <mergeCell ref="N463:N464"/>
    <mergeCell ref="O463:O464"/>
    <mergeCell ref="P463:P464"/>
    <mergeCell ref="N465:N466"/>
    <mergeCell ref="P457:P458"/>
    <mergeCell ref="N459:N460"/>
    <mergeCell ref="O35:O36"/>
    <mergeCell ref="P35:P36"/>
    <mergeCell ref="N31:N32"/>
    <mergeCell ref="O31:O32"/>
    <mergeCell ref="P31:P32"/>
    <mergeCell ref="N33:N34"/>
    <mergeCell ref="O33:O34"/>
    <mergeCell ref="N55:N56"/>
    <mergeCell ref="O55:O56"/>
    <mergeCell ref="O471:O472"/>
    <mergeCell ref="P471:P472"/>
    <mergeCell ref="N467:N468"/>
    <mergeCell ref="O467:O468"/>
    <mergeCell ref="P467:P468"/>
    <mergeCell ref="N469:N470"/>
    <mergeCell ref="O469:O470"/>
    <mergeCell ref="P469:P470"/>
    <mergeCell ref="N471:N472"/>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57:N458"/>
    <mergeCell ref="O457:O458"/>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P33:P34"/>
    <mergeCell ref="N35:N36"/>
    <mergeCell ref="O57:O58"/>
    <mergeCell ref="P57:P58"/>
    <mergeCell ref="N49:N50"/>
    <mergeCell ref="O49:O50"/>
    <mergeCell ref="P49:P50"/>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s>
  <conditionalFormatting sqref="J13:M474">
    <cfRule type="containsBlanks" dxfId="3" priority="1">
      <formula>LEN(TRIM(J13))=0</formula>
    </cfRule>
  </conditionalFormatting>
  <printOptions horizontalCentered="1"/>
  <pageMargins left="0.25" right="0.25" top="0.75" bottom="0.75" header="0" footer="0"/>
  <pageSetup paperSize="5" scale="55"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baseColWidth="10" defaultColWidth="12.5703125" defaultRowHeight="15" customHeight="1"/>
  <cols>
    <col min="1" max="2" width="11.42578125" customWidth="1"/>
    <col min="3" max="3" width="18.42578125" customWidth="1"/>
    <col min="4" max="4" width="53.7109375" customWidth="1"/>
    <col min="5" max="6" width="33.7109375" customWidth="1"/>
    <col min="7" max="7" width="32.7109375" customWidth="1"/>
    <col min="8" max="9" width="18.5703125" customWidth="1"/>
    <col min="10" max="11" width="12.7109375" customWidth="1"/>
    <col min="12" max="13" width="12.7109375" hidden="1" customWidth="1"/>
    <col min="14" max="15" width="12.42578125" customWidth="1"/>
    <col min="16" max="16" width="36.7109375" customWidth="1"/>
    <col min="17" max="26" width="11.42578125" customWidth="1"/>
  </cols>
  <sheetData>
    <row r="1" spans="1:26">
      <c r="A1" s="83"/>
      <c r="B1" s="83"/>
      <c r="C1" s="32"/>
      <c r="D1" s="83"/>
      <c r="E1" s="83"/>
      <c r="F1" s="83"/>
      <c r="G1" s="32"/>
      <c r="H1" s="32"/>
      <c r="I1" s="32"/>
      <c r="J1" s="32"/>
      <c r="K1" s="32"/>
      <c r="L1" s="83"/>
      <c r="M1" s="83"/>
      <c r="N1" s="83"/>
      <c r="O1" s="83"/>
      <c r="P1" s="83"/>
      <c r="Q1" s="83"/>
      <c r="R1" s="83"/>
      <c r="S1" s="83"/>
      <c r="T1" s="83"/>
      <c r="U1" s="83"/>
      <c r="V1" s="83"/>
      <c r="W1" s="83"/>
      <c r="X1" s="83"/>
      <c r="Y1" s="83"/>
      <c r="Z1" s="83"/>
    </row>
    <row r="2" spans="1:26">
      <c r="A2" s="83"/>
      <c r="B2" s="83"/>
      <c r="C2" s="32"/>
      <c r="D2" s="83"/>
      <c r="E2" s="83"/>
      <c r="F2" s="83"/>
      <c r="G2" s="32"/>
      <c r="H2" s="32"/>
      <c r="I2" s="32"/>
      <c r="J2" s="32"/>
      <c r="K2" s="32"/>
      <c r="L2" s="83"/>
      <c r="M2" s="83"/>
      <c r="N2" s="83"/>
      <c r="O2" s="83"/>
      <c r="P2" s="83"/>
      <c r="Q2" s="83"/>
      <c r="R2" s="83"/>
      <c r="S2" s="83"/>
      <c r="T2" s="83"/>
      <c r="U2" s="83"/>
      <c r="V2" s="83"/>
      <c r="W2" s="83"/>
      <c r="X2" s="83"/>
      <c r="Y2" s="83"/>
      <c r="Z2" s="83"/>
    </row>
    <row r="3" spans="1:26">
      <c r="A3" s="83"/>
      <c r="B3" s="83"/>
      <c r="C3" s="32"/>
      <c r="D3" s="83"/>
      <c r="E3" s="83"/>
      <c r="F3" s="83"/>
      <c r="G3" s="32"/>
      <c r="H3" s="32"/>
      <c r="I3" s="32"/>
      <c r="J3" s="32"/>
      <c r="K3" s="32"/>
      <c r="L3" s="83"/>
      <c r="M3" s="83"/>
      <c r="N3" s="83"/>
      <c r="O3" s="83"/>
      <c r="P3" s="83"/>
      <c r="Q3" s="83"/>
      <c r="R3" s="83"/>
      <c r="S3" s="83"/>
      <c r="T3" s="83"/>
      <c r="U3" s="83"/>
      <c r="V3" s="83"/>
      <c r="W3" s="83"/>
      <c r="X3" s="83"/>
      <c r="Y3" s="83"/>
      <c r="Z3" s="83"/>
    </row>
    <row r="4" spans="1:26">
      <c r="A4" s="83"/>
      <c r="B4" s="83"/>
      <c r="C4" s="32"/>
      <c r="D4" s="83"/>
      <c r="E4" s="83"/>
      <c r="F4" s="83"/>
      <c r="G4" s="32"/>
      <c r="H4" s="32"/>
      <c r="I4" s="32"/>
      <c r="J4" s="32"/>
      <c r="K4" s="32"/>
      <c r="L4" s="83"/>
      <c r="M4" s="83"/>
      <c r="N4" s="83"/>
      <c r="O4" s="83"/>
      <c r="P4" s="83"/>
      <c r="Q4" s="83"/>
      <c r="R4" s="83"/>
      <c r="S4" s="83"/>
      <c r="T4" s="83"/>
      <c r="U4" s="83"/>
      <c r="V4" s="83"/>
      <c r="W4" s="83"/>
      <c r="X4" s="83"/>
      <c r="Y4" s="83"/>
      <c r="Z4" s="83"/>
    </row>
    <row r="5" spans="1:26" ht="30.75" customHeight="1">
      <c r="A5" s="83"/>
      <c r="B5" s="83"/>
      <c r="C5" s="618"/>
      <c r="D5" s="663" t="s">
        <v>1676</v>
      </c>
      <c r="E5" s="664"/>
      <c r="F5" s="664"/>
      <c r="G5" s="664"/>
      <c r="H5" s="664"/>
      <c r="I5" s="664"/>
      <c r="J5" s="664"/>
      <c r="K5" s="664"/>
      <c r="L5" s="664"/>
      <c r="M5" s="664"/>
      <c r="N5" s="619"/>
      <c r="O5" s="619"/>
      <c r="P5" s="620"/>
      <c r="Q5" s="83"/>
      <c r="R5" s="83"/>
      <c r="S5" s="83"/>
      <c r="T5" s="83"/>
      <c r="U5" s="83"/>
      <c r="V5" s="83"/>
      <c r="W5" s="83"/>
      <c r="X5" s="83"/>
      <c r="Y5" s="83"/>
      <c r="Z5" s="83"/>
    </row>
    <row r="6" spans="1:26" ht="26.25" customHeight="1">
      <c r="A6" s="83"/>
      <c r="B6" s="83"/>
      <c r="C6" s="621"/>
      <c r="D6" s="665" t="s">
        <v>1677</v>
      </c>
      <c r="E6" s="666"/>
      <c r="F6" s="666"/>
      <c r="G6" s="666"/>
      <c r="H6" s="666"/>
      <c r="I6" s="666"/>
      <c r="J6" s="666"/>
      <c r="K6" s="666"/>
      <c r="L6" s="666"/>
      <c r="M6" s="666"/>
      <c r="N6" s="179"/>
      <c r="O6" s="179"/>
      <c r="P6" s="622"/>
      <c r="Q6" s="83"/>
      <c r="R6" s="83"/>
      <c r="S6" s="83"/>
      <c r="T6" s="83"/>
      <c r="U6" s="83"/>
      <c r="V6" s="83"/>
      <c r="W6" s="83"/>
      <c r="X6" s="83"/>
      <c r="Y6" s="83"/>
      <c r="Z6" s="83"/>
    </row>
    <row r="7" spans="1:26">
      <c r="A7" s="83"/>
      <c r="B7" s="83"/>
      <c r="C7" s="621"/>
      <c r="D7" s="665" t="s">
        <v>1804</v>
      </c>
      <c r="E7" s="666"/>
      <c r="F7" s="666"/>
      <c r="G7" s="666"/>
      <c r="H7" s="666"/>
      <c r="I7" s="666"/>
      <c r="J7" s="666"/>
      <c r="K7" s="666"/>
      <c r="L7" s="666"/>
      <c r="M7" s="666"/>
      <c r="N7" s="83"/>
      <c r="O7" s="83"/>
      <c r="P7" s="622"/>
      <c r="Q7" s="83"/>
      <c r="R7" s="83"/>
      <c r="S7" s="83"/>
      <c r="T7" s="83"/>
      <c r="U7" s="83"/>
      <c r="V7" s="83"/>
      <c r="W7" s="83"/>
      <c r="X7" s="83"/>
      <c r="Y7" s="83"/>
      <c r="Z7" s="83"/>
    </row>
    <row r="8" spans="1:26" ht="26.25">
      <c r="A8" s="83"/>
      <c r="B8" s="83"/>
      <c r="C8" s="621"/>
      <c r="D8" s="665"/>
      <c r="E8" s="666"/>
      <c r="F8" s="666"/>
      <c r="G8" s="666"/>
      <c r="H8" s="666"/>
      <c r="I8" s="666"/>
      <c r="J8" s="666"/>
      <c r="K8" s="666"/>
      <c r="L8" s="666"/>
      <c r="M8" s="666"/>
      <c r="N8" s="83"/>
      <c r="O8" s="83"/>
      <c r="P8" s="622"/>
      <c r="Q8" s="83"/>
      <c r="R8" s="83"/>
      <c r="S8" s="83"/>
      <c r="T8" s="83"/>
      <c r="U8" s="83"/>
      <c r="V8" s="83"/>
      <c r="W8" s="83"/>
      <c r="X8" s="83"/>
      <c r="Y8" s="83"/>
      <c r="Z8" s="83"/>
    </row>
    <row r="9" spans="1:26" ht="22.5" customHeight="1">
      <c r="A9" s="83"/>
      <c r="B9" s="83"/>
      <c r="C9" s="850" t="s">
        <v>1679</v>
      </c>
      <c r="D9" s="668"/>
      <c r="E9" s="669"/>
      <c r="F9" s="851" t="s">
        <v>1803</v>
      </c>
      <c r="G9" s="668"/>
      <c r="H9" s="668"/>
      <c r="I9" s="668"/>
      <c r="J9" s="668"/>
      <c r="K9" s="668"/>
      <c r="L9" s="668"/>
      <c r="M9" s="668"/>
      <c r="N9" s="668"/>
      <c r="O9" s="668"/>
      <c r="P9" s="671"/>
      <c r="Q9" s="83"/>
      <c r="R9" s="83"/>
      <c r="S9" s="83"/>
      <c r="T9" s="83"/>
      <c r="U9" s="83"/>
      <c r="V9" s="83"/>
      <c r="W9" s="83"/>
      <c r="X9" s="83"/>
      <c r="Y9" s="83"/>
      <c r="Z9" s="83"/>
    </row>
    <row r="10" spans="1:26" ht="27" customHeight="1">
      <c r="A10" s="83"/>
      <c r="B10" s="83"/>
      <c r="C10" s="672" t="s">
        <v>1542</v>
      </c>
      <c r="D10" s="656" t="s">
        <v>1680</v>
      </c>
      <c r="E10" s="656" t="s">
        <v>1681</v>
      </c>
      <c r="F10" s="656" t="s">
        <v>1682</v>
      </c>
      <c r="G10" s="656" t="s">
        <v>1683</v>
      </c>
      <c r="H10" s="675" t="s">
        <v>1684</v>
      </c>
      <c r="I10" s="676"/>
      <c r="J10" s="676"/>
      <c r="K10" s="676"/>
      <c r="L10" s="676"/>
      <c r="M10" s="676"/>
      <c r="N10" s="676"/>
      <c r="O10" s="677"/>
      <c r="P10" s="854" t="s">
        <v>1685</v>
      </c>
      <c r="Q10" s="83"/>
      <c r="R10" s="83"/>
      <c r="S10" s="83"/>
      <c r="T10" s="83"/>
      <c r="U10" s="83"/>
      <c r="V10" s="83"/>
      <c r="W10" s="83"/>
      <c r="X10" s="83"/>
      <c r="Y10" s="83"/>
      <c r="Z10" s="83"/>
    </row>
    <row r="11" spans="1:26" ht="42" customHeight="1">
      <c r="A11" s="83"/>
      <c r="B11" s="83"/>
      <c r="C11" s="673"/>
      <c r="D11" s="657"/>
      <c r="E11" s="657"/>
      <c r="F11" s="657"/>
      <c r="G11" s="657"/>
      <c r="H11" s="662" t="s">
        <v>1686</v>
      </c>
      <c r="I11" s="855" t="s">
        <v>1687</v>
      </c>
      <c r="J11" s="681" t="s">
        <v>1688</v>
      </c>
      <c r="K11" s="682"/>
      <c r="L11" s="682"/>
      <c r="M11" s="683"/>
      <c r="N11" s="681" t="s">
        <v>1689</v>
      </c>
      <c r="O11" s="683"/>
      <c r="P11" s="679"/>
      <c r="Q11" s="83"/>
      <c r="R11" s="83"/>
      <c r="S11" s="83"/>
      <c r="T11" s="83"/>
      <c r="U11" s="83"/>
      <c r="V11" s="83"/>
      <c r="W11" s="83"/>
      <c r="X11" s="83"/>
      <c r="Y11" s="83"/>
      <c r="Z11" s="83"/>
    </row>
    <row r="12" spans="1:26" ht="42" customHeight="1">
      <c r="A12" s="83"/>
      <c r="B12" s="83"/>
      <c r="C12" s="674"/>
      <c r="D12" s="658"/>
      <c r="E12" s="658"/>
      <c r="F12" s="658"/>
      <c r="G12" s="658"/>
      <c r="H12" s="658"/>
      <c r="I12" s="658"/>
      <c r="J12" s="623" t="s">
        <v>1690</v>
      </c>
      <c r="K12" s="623" t="s">
        <v>1691</v>
      </c>
      <c r="L12" s="623" t="s">
        <v>1692</v>
      </c>
      <c r="M12" s="623" t="s">
        <v>1693</v>
      </c>
      <c r="N12" s="623" t="s">
        <v>1694</v>
      </c>
      <c r="O12" s="623" t="s">
        <v>1565</v>
      </c>
      <c r="P12" s="680"/>
      <c r="Q12" s="83"/>
      <c r="R12" s="83"/>
      <c r="S12" s="83"/>
      <c r="T12" s="83"/>
      <c r="U12" s="83"/>
      <c r="V12" s="83"/>
      <c r="W12" s="83"/>
      <c r="X12" s="83"/>
      <c r="Y12" s="83"/>
      <c r="Z12" s="83"/>
    </row>
    <row r="13" spans="1:26">
      <c r="A13" s="83"/>
      <c r="B13" s="83"/>
      <c r="C13" s="686" t="str">
        <f ca="1">IF(ISBLANK(OFFSET('5. Pp (3 años)'!$C$46,INT((ROW()-13)/2),0)),"",OFFSET('5. Pp (3 años)'!$C$46,INT((ROW()-13)/2),0))</f>
        <v>Fin</v>
      </c>
      <c r="D13" s="68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687" t="str">
        <f ca="1">IF(ISBLANK(OFFSET('5. Pp (3 años)'!$E$46,INT((ROW()-13)/2),0)),"",OFFSET('5. Pp (3 años)'!$E$46,INT((ROW()-13)/2),0))</f>
        <v>I_TOD_PAZ: Índice de Todos por la Paz</v>
      </c>
      <c r="F13" s="659" t="str">
        <f ca="1">IF(ISBLANK(OFFSET('5. Pp (3 años)'!$K$46,INT((ROW()-13)/2),0)),"",OFFSET('5. Pp (3 años)'!$K$46,INT((ROW()-13)/2),0))</f>
        <v>Ascendente</v>
      </c>
      <c r="G13" s="660" t="str">
        <f ca="1">IF(ISBLANK(OFFSET('5. Pp (3 años)'!$H$46,INT((ROW()-13)/2),0)),"",OFFSET('5. Pp (3 años)'!$H$46,INT((ROW()-13)/2),0))</f>
        <v>Trianual</v>
      </c>
      <c r="H13" s="661">
        <f ca="1">IF(ISBLANK(OFFSET('9. METAS'!$L$20,INT((ROW()-13)/2),0)),"",OFFSET('9. METAS'!$L$20,INT((ROW()-13)/2),0))</f>
        <v>0.3201</v>
      </c>
      <c r="I13" s="662" t="s">
        <v>1695</v>
      </c>
      <c r="J13" s="638" t="e">
        <f ca="1">IF(MOD(ROW()-13,2)=0,IF(ISBLANK(OFFSET(#REF!,INT((ROW()-13)/2),0)),"",OFFSET(#REF!,INT((ROW()-13)/2),0)),IF(ISBLANK(OFFSET('9. METAS'!$U$20,INT((ROW()-14)/2),0)),"",OFFSET('9. METAS'!$U$20,INT((ROW()-14)/2),0)))</f>
        <v>#REF!</v>
      </c>
      <c r="K13" s="639" t="e">
        <f ca="1">IF(MOD(ROW()-13,2)=0,IF(ISBLANK(OFFSET(#REF!,INT((ROW()-13)/2),0)),"",OFFSET(#REF!,INT((ROW()-13)/2),0)),IF(ISBLANK(OFFSET('9. METAS'!$V$20,INT((ROW()-14)/2),0)),"",OFFSET('9. METAS'!$V$20,INT((ROW()-14)/2),0)))</f>
        <v>#REF!</v>
      </c>
      <c r="L13" s="639" t="e">
        <f ca="1">IF(MOD(ROW()-13,2)=0,IF(ISBLANK(OFFSET(#REF!,INT((ROW()-13)/2),0)),"",OFFSET(#REF!,INT((ROW()-13)/2),0)),IF(ISBLANK(OFFSET('9. METAS'!$W$20,INT((ROW()-14)/2),0)),"",OFFSET('9. METAS'!$W$20,INT((ROW()-14)/2),0)))</f>
        <v>#REF!</v>
      </c>
      <c r="M13" s="640" t="e">
        <f ca="1">IF(MOD(ROW()-13,2)=0,IF(ISBLANK(OFFSET(#REF!,INT((ROW()-13)/2),0)),"",OFFSET(#REF!,INT((ROW()-13)/2),0)),IF(ISBLANK(OFFSET('9. METAS'!$X$20,INT((ROW()-14)/2),0)),"",OFFSET('9. METAS'!$X$20,INT((ROW()-14)/2),0)))</f>
        <v>#REF!</v>
      </c>
      <c r="N13" s="684" t="str">
        <f ca="1">IFERROR(J13/J14,"ND")</f>
        <v>ND</v>
      </c>
      <c r="O13" s="688" t="str">
        <f ca="1">IFERROR(((J13+K13)/H13),"ND")</f>
        <v>ND</v>
      </c>
      <c r="P13" s="848"/>
      <c r="Q13" s="83"/>
      <c r="R13" s="83"/>
      <c r="S13" s="83"/>
      <c r="T13" s="83"/>
      <c r="U13" s="83"/>
      <c r="V13" s="83"/>
      <c r="W13" s="83"/>
      <c r="X13" s="83"/>
      <c r="Y13" s="83"/>
      <c r="Z13" s="83"/>
    </row>
    <row r="14" spans="1:26">
      <c r="A14" s="83"/>
      <c r="B14" s="83"/>
      <c r="C14" s="642"/>
      <c r="D14" s="644"/>
      <c r="E14" s="644"/>
      <c r="F14" s="644"/>
      <c r="G14" s="647"/>
      <c r="H14" s="649"/>
      <c r="I14" s="651"/>
      <c r="J14" s="630">
        <f ca="1">IF(MOD(ROW()-13,2)=0,IF(ISBLANK(OFFSET(#REF!,INT((ROW()-13)/2),0)),"",OFFSET(#REF!,INT((ROW()-13)/2),0)),IF(ISBLANK(OFFSET('9. METAS'!$U$20,INT((ROW()-14)/2),0)),"",OFFSET('9. METAS'!$U$20,INT((ROW()-14)/2),0)))</f>
        <v>0.08</v>
      </c>
      <c r="K14" s="631">
        <f ca="1">IF(MOD(ROW()-13,2)=0,IF(ISBLANK(OFFSET(#REF!,INT((ROW()-13)/2),0)),"",OFFSET(#REF!,INT((ROW()-13)/2),0)),IF(ISBLANK(OFFSET('9. METAS'!$V$20,INT((ROW()-14)/2),0)),"",OFFSET('9. METAS'!$V$20,INT((ROW()-14)/2),0)))</f>
        <v>0.08</v>
      </c>
      <c r="L14" s="631">
        <f ca="1">IF(MOD(ROW()-13,2)=0,IF(ISBLANK(OFFSET(#REF!,INT((ROW()-13)/2),0)),"",OFFSET(#REF!,INT((ROW()-13)/2),0)),IF(ISBLANK(OFFSET('9. METAS'!$W$20,INT((ROW()-14)/2),0)),"",OFFSET('9. METAS'!$W$20,INT((ROW()-14)/2),0)))</f>
        <v>0.08</v>
      </c>
      <c r="M14" s="632">
        <f ca="1">IF(MOD(ROW()-13,2)=0,IF(ISBLANK(OFFSET(#REF!,INT((ROW()-13)/2),0)),"",OFFSET(#REF!,INT((ROW()-13)/2),0)),IF(ISBLANK(OFFSET('9. METAS'!$X$20,INT((ROW()-14)/2),0)),"",OFFSET('9. METAS'!$X$20,INT((ROW()-14)/2),0)))</f>
        <v>8.0100000000000005E-2</v>
      </c>
      <c r="N14" s="685"/>
      <c r="O14" s="689"/>
      <c r="P14" s="693"/>
      <c r="Q14" s="83"/>
      <c r="R14" s="83"/>
      <c r="S14" s="83"/>
      <c r="T14" s="83"/>
      <c r="U14" s="83"/>
      <c r="V14" s="83"/>
      <c r="W14" s="83"/>
      <c r="X14" s="83"/>
      <c r="Y14" s="83"/>
      <c r="Z14" s="83"/>
    </row>
    <row r="15" spans="1:26">
      <c r="A15" s="83"/>
      <c r="B15" s="83"/>
      <c r="C15" s="641" t="str">
        <f ca="1">IF(ISBLANK(OFFSET('5. Pp (3 años)'!$C$46,INT((ROW()-13)/2),0)),"",OFFSET('5. Pp (3 años)'!$C$46,INT((ROW()-13)/2),0))</f>
        <v>Propósito</v>
      </c>
      <c r="D15" s="64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643" t="str">
        <f ca="1">IF(ISBLANK(OFFSET('5. Pp (3 años)'!$E$46,INT((ROW()-13)/2),0)),"",OFFSET('5. Pp (3 años)'!$E$46,INT((ROW()-13)/2),0))</f>
        <v xml:space="preserve">PCIA: Porcentaje de ciudadanas(os) atendidas(os). </v>
      </c>
      <c r="F15" s="645" t="str">
        <f ca="1">IF(ISBLANK(OFFSET('5. Pp (3 años)'!$K$46,INT((ROW()-13)/2),0)),"",OFFSET('5. Pp (3 años)'!$K$46,INT((ROW()-13)/2),0))</f>
        <v>Ascendente</v>
      </c>
      <c r="G15" s="646" t="str">
        <f ca="1">IF(ISBLANK(OFFSET('5. Pp (3 años)'!$H$46,INT((ROW()-13)/2),0)),"",OFFSET('5. Pp (3 años)'!$H$46,INT((ROW()-13)/2),0))</f>
        <v>Trimestral</v>
      </c>
      <c r="H15" s="648">
        <f ca="1">IF(ISBLANK(OFFSET('9. METAS'!$L$20,INT((ROW()-13)/2),0)),"",OFFSET('9. METAS'!$L$20,INT((ROW()-13)/2),0))</f>
        <v>2400</v>
      </c>
      <c r="I15" s="852"/>
      <c r="J15" s="630" t="e">
        <f ca="1">IF(MOD(ROW()-13,2)=0,IF(ISBLANK(OFFSET(#REF!,INT((ROW()-13)/2),0)),"",OFFSET(#REF!,INT((ROW()-13)/2),0)),IF(ISBLANK(OFFSET('9. METAS'!$U$20,INT((ROW()-14)/2),0)),"",OFFSET('9. METAS'!$U$20,INT((ROW()-14)/2),0)))</f>
        <v>#REF!</v>
      </c>
      <c r="K15" s="631" t="e">
        <f ca="1">IF(MOD(ROW()-13,2)=0,IF(ISBLANK(OFFSET(#REF!,INT((ROW()-13)/2),0)),"",OFFSET(#REF!,INT((ROW()-13)/2),0)),IF(ISBLANK(OFFSET('9. METAS'!$V$20,INT((ROW()-14)/2),0)),"",OFFSET('9. METAS'!$V$20,INT((ROW()-14)/2),0)))</f>
        <v>#REF!</v>
      </c>
      <c r="L15" s="631" t="e">
        <f ca="1">IF(MOD(ROW()-13,2)=0,IF(ISBLANK(OFFSET(#REF!,INT((ROW()-13)/2),0)),"",OFFSET(#REF!,INT((ROW()-13)/2),0)),IF(ISBLANK(OFFSET('9. METAS'!$W$20,INT((ROW()-14)/2),0)),"",OFFSET('9. METAS'!$W$20,INT((ROW()-14)/2),0)))</f>
        <v>#REF!</v>
      </c>
      <c r="M15" s="632" t="e">
        <f ca="1">IF(MOD(ROW()-13,2)=0,IF(ISBLANK(OFFSET(#REF!,INT((ROW()-13)/2),0)),"",OFFSET(#REF!,INT((ROW()-13)/2),0)),IF(ISBLANK(OFFSET('9. METAS'!$X$20,INT((ROW()-14)/2),0)),"",OFFSET('9. METAS'!$X$20,INT((ROW()-14)/2),0)))</f>
        <v>#REF!</v>
      </c>
      <c r="N15" s="684" t="str">
        <f ca="1">IFERROR(J15/J16,"ND")</f>
        <v>ND</v>
      </c>
      <c r="O15" s="688" t="str">
        <f ca="1">IFERROR(((J15+K15)/H15),"ND")</f>
        <v>ND</v>
      </c>
      <c r="P15" s="847"/>
      <c r="Q15" s="83"/>
      <c r="R15" s="83"/>
      <c r="S15" s="83"/>
      <c r="T15" s="83"/>
      <c r="U15" s="83"/>
      <c r="V15" s="83"/>
      <c r="W15" s="83"/>
      <c r="X15" s="83"/>
      <c r="Y15" s="83"/>
      <c r="Z15" s="83"/>
    </row>
    <row r="16" spans="1:26">
      <c r="A16" s="83"/>
      <c r="B16" s="83"/>
      <c r="C16" s="642"/>
      <c r="D16" s="644"/>
      <c r="E16" s="644"/>
      <c r="F16" s="644"/>
      <c r="G16" s="647"/>
      <c r="H16" s="649"/>
      <c r="I16" s="651"/>
      <c r="J16" s="630">
        <f ca="1">IF(MOD(ROW()-13,2)=0,IF(ISBLANK(OFFSET(#REF!,INT((ROW()-13)/2),0)),"",OFFSET(#REF!,INT((ROW()-13)/2),0)),IF(ISBLANK(OFFSET('9. METAS'!$U$20,INT((ROW()-14)/2),0)),"",OFFSET('9. METAS'!$U$20,INT((ROW()-14)/2),0)))</f>
        <v>600</v>
      </c>
      <c r="K16" s="631">
        <f ca="1">IF(MOD(ROW()-13,2)=0,IF(ISBLANK(OFFSET(#REF!,INT((ROW()-13)/2),0)),"",OFFSET(#REF!,INT((ROW()-13)/2),0)),IF(ISBLANK(OFFSET('9. METAS'!$V$20,INT((ROW()-14)/2),0)),"",OFFSET('9. METAS'!$V$20,INT((ROW()-14)/2),0)))</f>
        <v>600</v>
      </c>
      <c r="L16" s="631">
        <f ca="1">IF(MOD(ROW()-13,2)=0,IF(ISBLANK(OFFSET(#REF!,INT((ROW()-13)/2),0)),"",OFFSET(#REF!,INT((ROW()-13)/2),0)),IF(ISBLANK(OFFSET('9. METAS'!$W$20,INT((ROW()-14)/2),0)),"",OFFSET('9. METAS'!$W$20,INT((ROW()-14)/2),0)))</f>
        <v>600</v>
      </c>
      <c r="M16" s="632">
        <f ca="1">IF(MOD(ROW()-13,2)=0,IF(ISBLANK(OFFSET(#REF!,INT((ROW()-13)/2),0)),"",OFFSET(#REF!,INT((ROW()-13)/2),0)),IF(ISBLANK(OFFSET('9. METAS'!$X$20,INT((ROW()-14)/2),0)),"",OFFSET('9. METAS'!$X$20,INT((ROW()-14)/2),0)))</f>
        <v>600</v>
      </c>
      <c r="N16" s="685"/>
      <c r="O16" s="689"/>
      <c r="P16" s="691"/>
      <c r="Q16" s="83"/>
      <c r="R16" s="83"/>
      <c r="S16" s="83"/>
      <c r="T16" s="83"/>
      <c r="U16" s="83"/>
      <c r="V16" s="83"/>
      <c r="W16" s="83"/>
      <c r="X16" s="83"/>
      <c r="Y16" s="83"/>
      <c r="Z16" s="83"/>
    </row>
    <row r="17" spans="1:26">
      <c r="A17" s="83"/>
      <c r="B17" s="83"/>
      <c r="C17" s="641" t="str">
        <f ca="1">IF(ISBLANK(OFFSET('5. Pp (3 años)'!$C$46,INT((ROW()-13)/2),0)),"",OFFSET('5. Pp (3 años)'!$C$46,INT((ROW()-13)/2),0))</f>
        <v>Componente</v>
      </c>
      <c r="D17" s="643" t="str">
        <f ca="1">IF(ISBLANK(OFFSET('5. Pp (3 años)'!$D$46,INT((ROW()-13)/2),0)),"",OFFSET('5. Pp (3 años)'!$D$46,INT((ROW()-13)/2),0))</f>
        <v>3.1.1.1.1 Resoluciones de las demandas ciudadanas por la Secretaría General emitidas.</v>
      </c>
      <c r="E17" s="643" t="str">
        <f ca="1">IF(ISBLANK(OFFSET('5. Pp (3 años)'!$E$46,INT((ROW()-13)/2),0)),"",OFFSET('5. Pp (3 años)'!$E$46,INT((ROW()-13)/2),0))</f>
        <v>PRDC: Porcentaje de resoluciones de las demandas ciudadanas emitidas.</v>
      </c>
      <c r="F17" s="645" t="str">
        <f ca="1">IF(ISBLANK(OFFSET('5. Pp (3 años)'!$K$46,INT((ROW()-13)/2),0)),"",OFFSET('5. Pp (3 años)'!$K$46,INT((ROW()-13)/2),0))</f>
        <v>Ascendente</v>
      </c>
      <c r="G17" s="646" t="str">
        <f ca="1">IF(ISBLANK(OFFSET('5. Pp (3 años)'!$H$46,INT((ROW()-13)/2),0)),"",OFFSET('5. Pp (3 años)'!$H$46,INT((ROW()-13)/2),0))</f>
        <v>Trimestral</v>
      </c>
      <c r="H17" s="648">
        <f ca="1">IF(ISBLANK(OFFSET('9. METAS'!$L$20,INT((ROW()-13)/2),0)),"",OFFSET('9. METAS'!$L$20,INT((ROW()-13)/2),0))</f>
        <v>2500</v>
      </c>
      <c r="I17" s="852"/>
      <c r="J17" s="630" t="e">
        <f ca="1">IF(MOD(ROW()-13,2)=0,IF(ISBLANK(OFFSET(#REF!,INT((ROW()-13)/2),0)),"",OFFSET(#REF!,INT((ROW()-13)/2),0)),IF(ISBLANK(OFFSET('9. METAS'!$U$20,INT((ROW()-14)/2),0)),"",OFFSET('9. METAS'!$U$20,INT((ROW()-14)/2),0)))</f>
        <v>#REF!</v>
      </c>
      <c r="K17" s="631" t="e">
        <f ca="1">IF(MOD(ROW()-13,2)=0,IF(ISBLANK(OFFSET(#REF!,INT((ROW()-13)/2),0)),"",OFFSET(#REF!,INT((ROW()-13)/2),0)),IF(ISBLANK(OFFSET('9. METAS'!$V$20,INT((ROW()-14)/2),0)),"",OFFSET('9. METAS'!$V$20,INT((ROW()-14)/2),0)))</f>
        <v>#REF!</v>
      </c>
      <c r="L17" s="631" t="e">
        <f ca="1">IF(MOD(ROW()-13,2)=0,IF(ISBLANK(OFFSET(#REF!,INT((ROW()-13)/2),0)),"",OFFSET(#REF!,INT((ROW()-13)/2),0)),IF(ISBLANK(OFFSET('9. METAS'!$W$20,INT((ROW()-14)/2),0)),"",OFFSET('9. METAS'!$W$20,INT((ROW()-14)/2),0)))</f>
        <v>#REF!</v>
      </c>
      <c r="M17" s="632" t="e">
        <f ca="1">IF(MOD(ROW()-13,2)=0,IF(ISBLANK(OFFSET(#REF!,INT((ROW()-13)/2),0)),"",OFFSET(#REF!,INT((ROW()-13)/2),0)),IF(ISBLANK(OFFSET('9. METAS'!$X$20,INT((ROW()-14)/2),0)),"",OFFSET('9. METAS'!$X$20,INT((ROW()-14)/2),0)))</f>
        <v>#REF!</v>
      </c>
      <c r="N17" s="684" t="str">
        <f ca="1">IFERROR(J17/J18,"ND")</f>
        <v>ND</v>
      </c>
      <c r="O17" s="688" t="str">
        <f ca="1">IFERROR(((J17+K17)/H17),"ND")</f>
        <v>ND</v>
      </c>
      <c r="P17" s="847"/>
      <c r="Q17" s="83"/>
      <c r="R17" s="83"/>
      <c r="S17" s="83"/>
      <c r="T17" s="83"/>
      <c r="U17" s="83"/>
      <c r="V17" s="83"/>
      <c r="W17" s="83"/>
      <c r="X17" s="83"/>
      <c r="Y17" s="83"/>
      <c r="Z17" s="83"/>
    </row>
    <row r="18" spans="1:26">
      <c r="A18" s="83"/>
      <c r="B18" s="83"/>
      <c r="C18" s="642"/>
      <c r="D18" s="644"/>
      <c r="E18" s="644"/>
      <c r="F18" s="644"/>
      <c r="G18" s="647"/>
      <c r="H18" s="649"/>
      <c r="I18" s="651"/>
      <c r="J18" s="630">
        <f ca="1">IF(MOD(ROW()-13,2)=0,IF(ISBLANK(OFFSET(#REF!,INT((ROW()-13)/2),0)),"",OFFSET(#REF!,INT((ROW()-13)/2),0)),IF(ISBLANK(OFFSET('9. METAS'!$U$20,INT((ROW()-14)/2),0)),"",OFFSET('9. METAS'!$U$20,INT((ROW()-14)/2),0)))</f>
        <v>625</v>
      </c>
      <c r="K18" s="631">
        <f ca="1">IF(MOD(ROW()-13,2)=0,IF(ISBLANK(OFFSET(#REF!,INT((ROW()-13)/2),0)),"",OFFSET(#REF!,INT((ROW()-13)/2),0)),IF(ISBLANK(OFFSET('9. METAS'!$V$20,INT((ROW()-14)/2),0)),"",OFFSET('9. METAS'!$V$20,INT((ROW()-14)/2),0)))</f>
        <v>625</v>
      </c>
      <c r="L18" s="631">
        <f ca="1">IF(MOD(ROW()-13,2)=0,IF(ISBLANK(OFFSET(#REF!,INT((ROW()-13)/2),0)),"",OFFSET(#REF!,INT((ROW()-13)/2),0)),IF(ISBLANK(OFFSET('9. METAS'!$W$20,INT((ROW()-14)/2),0)),"",OFFSET('9. METAS'!$W$20,INT((ROW()-14)/2),0)))</f>
        <v>625</v>
      </c>
      <c r="M18" s="632">
        <f ca="1">IF(MOD(ROW()-13,2)=0,IF(ISBLANK(OFFSET(#REF!,INT((ROW()-13)/2),0)),"",OFFSET(#REF!,INT((ROW()-13)/2),0)),IF(ISBLANK(OFFSET('9. METAS'!$X$20,INT((ROW()-14)/2),0)),"",OFFSET('9. METAS'!$X$20,INT((ROW()-14)/2),0)))</f>
        <v>625</v>
      </c>
      <c r="N18" s="685"/>
      <c r="O18" s="689"/>
      <c r="P18" s="691"/>
      <c r="Q18" s="83"/>
      <c r="R18" s="83"/>
      <c r="S18" s="83"/>
      <c r="T18" s="83"/>
      <c r="U18" s="83"/>
      <c r="V18" s="83"/>
      <c r="W18" s="83"/>
      <c r="X18" s="83"/>
      <c r="Y18" s="83"/>
      <c r="Z18" s="83"/>
    </row>
    <row r="19" spans="1:26">
      <c r="A19" s="83"/>
      <c r="B19" s="83"/>
      <c r="C19" s="641" t="str">
        <f ca="1">IF(ISBLANK(OFFSET('5. Pp (3 años)'!$C$46,INT((ROW()-13)/2),0)),"",OFFSET('5. Pp (3 años)'!$C$46,INT((ROW()-13)/2),0))</f>
        <v>Actividad</v>
      </c>
      <c r="D19" s="643" t="str">
        <f ca="1">IF(ISBLANK(OFFSET('5. Pp (3 años)'!$D$46,INT((ROW()-13)/2),0)),"",OFFSET('5. Pp (3 años)'!$D$46,INT((ROW()-13)/2),0))</f>
        <v>3.1.1.1.1.1 Otorgamiento de apoyos administrativos y financieros brindados a la ciudadanía.</v>
      </c>
      <c r="E19" s="643" t="str">
        <f ca="1">IF(ISBLANK(OFFSET('5. Pp (3 años)'!$E$46,INT((ROW()-13)/2),0)),"",OFFSET('5. Pp (3 años)'!$E$46,INT((ROW()-13)/2),0))</f>
        <v xml:space="preserve">PAOC: Porcentaje de apoyos administrativos y financieros otorgados. </v>
      </c>
      <c r="F19" s="645" t="str">
        <f ca="1">IF(ISBLANK(OFFSET('5. Pp (3 años)'!$K$46,INT((ROW()-13)/2),0)),"",OFFSET('5. Pp (3 años)'!$K$46,INT((ROW()-13)/2),0))</f>
        <v>Ascendente</v>
      </c>
      <c r="G19" s="646" t="str">
        <f ca="1">IF(ISBLANK(OFFSET('5. Pp (3 años)'!$H$46,INT((ROW()-13)/2),0)),"",OFFSET('5. Pp (3 años)'!$H$46,INT((ROW()-13)/2),0))</f>
        <v>Trimestral</v>
      </c>
      <c r="H19" s="648">
        <f ca="1">IF(ISBLANK(OFFSET('9. METAS'!$L$20,INT((ROW()-13)/2),0)),"",OFFSET('9. METAS'!$L$20,INT((ROW()-13)/2),0))</f>
        <v>950</v>
      </c>
      <c r="I19" s="852"/>
      <c r="J19" s="630" t="e">
        <f ca="1">IF(MOD(ROW()-13,2)=0,IF(ISBLANK(OFFSET(#REF!,INT((ROW()-13)/2),0)),"",OFFSET(#REF!,INT((ROW()-13)/2),0)),IF(ISBLANK(OFFSET('9. METAS'!$U$20,INT((ROW()-14)/2),0)),"",OFFSET('9. METAS'!$U$20,INT((ROW()-14)/2),0)))</f>
        <v>#REF!</v>
      </c>
      <c r="K19" s="631" t="e">
        <f ca="1">IF(MOD(ROW()-13,2)=0,IF(ISBLANK(OFFSET(#REF!,INT((ROW()-13)/2),0)),"",OFFSET(#REF!,INT((ROW()-13)/2),0)),IF(ISBLANK(OFFSET('9. METAS'!$V$20,INT((ROW()-14)/2),0)),"",OFFSET('9. METAS'!$V$20,INT((ROW()-14)/2),0)))</f>
        <v>#REF!</v>
      </c>
      <c r="L19" s="631" t="e">
        <f ca="1">IF(MOD(ROW()-13,2)=0,IF(ISBLANK(OFFSET(#REF!,INT((ROW()-13)/2),0)),"",OFFSET(#REF!,INT((ROW()-13)/2),0)),IF(ISBLANK(OFFSET('9. METAS'!$W$20,INT((ROW()-14)/2),0)),"",OFFSET('9. METAS'!$W$20,INT((ROW()-14)/2),0)))</f>
        <v>#REF!</v>
      </c>
      <c r="M19" s="632" t="e">
        <f ca="1">IF(MOD(ROW()-13,2)=0,IF(ISBLANK(OFFSET(#REF!,INT((ROW()-13)/2),0)),"",OFFSET(#REF!,INT((ROW()-13)/2),0)),IF(ISBLANK(OFFSET('9. METAS'!$X$20,INT((ROW()-14)/2),0)),"",OFFSET('9. METAS'!$X$20,INT((ROW()-14)/2),0)))</f>
        <v>#REF!</v>
      </c>
      <c r="N19" s="684" t="str">
        <f ca="1">IFERROR(J19/J20,"ND")</f>
        <v>ND</v>
      </c>
      <c r="O19" s="688" t="str">
        <f ca="1">IFERROR(((J19+K19)/H19),"ND")</f>
        <v>ND</v>
      </c>
      <c r="P19" s="847"/>
      <c r="Q19" s="83"/>
      <c r="R19" s="83"/>
      <c r="S19" s="83"/>
      <c r="T19" s="83"/>
      <c r="U19" s="83"/>
      <c r="V19" s="83"/>
      <c r="W19" s="83"/>
      <c r="X19" s="83"/>
      <c r="Y19" s="83"/>
      <c r="Z19" s="83"/>
    </row>
    <row r="20" spans="1:26">
      <c r="A20" s="83"/>
      <c r="B20" s="83"/>
      <c r="C20" s="642"/>
      <c r="D20" s="644"/>
      <c r="E20" s="644"/>
      <c r="F20" s="644"/>
      <c r="G20" s="647"/>
      <c r="H20" s="649"/>
      <c r="I20" s="651"/>
      <c r="J20" s="630">
        <f ca="1">IF(MOD(ROW()-13,2)=0,IF(ISBLANK(OFFSET(#REF!,INT((ROW()-13)/2),0)),"",OFFSET(#REF!,INT((ROW()-13)/2),0)),IF(ISBLANK(OFFSET('9. METAS'!$U$20,INT((ROW()-14)/2),0)),"",OFFSET('9. METAS'!$U$20,INT((ROW()-14)/2),0)))</f>
        <v>237</v>
      </c>
      <c r="K20" s="631">
        <f ca="1">IF(MOD(ROW()-13,2)=0,IF(ISBLANK(OFFSET(#REF!,INT((ROW()-13)/2),0)),"",OFFSET(#REF!,INT((ROW()-13)/2),0)),IF(ISBLANK(OFFSET('9. METAS'!$V$20,INT((ROW()-14)/2),0)),"",OFFSET('9. METAS'!$V$20,INT((ROW()-14)/2),0)))</f>
        <v>237</v>
      </c>
      <c r="L20" s="631">
        <f ca="1">IF(MOD(ROW()-13,2)=0,IF(ISBLANK(OFFSET(#REF!,INT((ROW()-13)/2),0)),"",OFFSET(#REF!,INT((ROW()-13)/2),0)),IF(ISBLANK(OFFSET('9. METAS'!$W$20,INT((ROW()-14)/2),0)),"",OFFSET('9. METAS'!$W$20,INT((ROW()-14)/2),0)))</f>
        <v>237</v>
      </c>
      <c r="M20" s="632">
        <f ca="1">IF(MOD(ROW()-13,2)=0,IF(ISBLANK(OFFSET(#REF!,INT((ROW()-13)/2),0)),"",OFFSET(#REF!,INT((ROW()-13)/2),0)),IF(ISBLANK(OFFSET('9. METAS'!$X$20,INT((ROW()-14)/2),0)),"",OFFSET('9. METAS'!$X$20,INT((ROW()-14)/2),0)))</f>
        <v>239</v>
      </c>
      <c r="N20" s="685"/>
      <c r="O20" s="689"/>
      <c r="P20" s="691"/>
      <c r="Q20" s="83"/>
      <c r="R20" s="83"/>
      <c r="S20" s="83"/>
      <c r="T20" s="83"/>
      <c r="U20" s="83"/>
      <c r="V20" s="83"/>
      <c r="W20" s="83"/>
      <c r="X20" s="83"/>
      <c r="Y20" s="83"/>
      <c r="Z20" s="83"/>
    </row>
    <row r="21" spans="1:26" ht="15.75" customHeight="1">
      <c r="A21" s="83"/>
      <c r="B21" s="83"/>
      <c r="C21" s="641" t="str">
        <f ca="1">IF(ISBLANK(OFFSET('5. Pp (3 años)'!$C$46,INT((ROW()-13)/2),0)),"",OFFSET('5. Pp (3 años)'!$C$46,INT((ROW()-13)/2),0))</f>
        <v>Actividad</v>
      </c>
      <c r="D21" s="643" t="str">
        <f ca="1">IF(ISBLANK(OFFSET('5. Pp (3 años)'!$D$46,INT((ROW()-13)/2),0)),"",OFFSET('5. Pp (3 años)'!$D$46,INT((ROW()-13)/2),0))</f>
        <v xml:space="preserve">3.1.1.1.1.2 Gestión de las sesiones ordinarias llevadas acabo por el cabildo </v>
      </c>
      <c r="E21" s="643" t="str">
        <f ca="1">IF(ISBLANK(OFFSET('5. Pp (3 años)'!$E$46,INT((ROW()-13)/2),0)),"",OFFSET('5. Pp (3 años)'!$E$46,INT((ROW()-13)/2),0))</f>
        <v>PSCA: Porcentaje de sesiones ordinarias de Cabildo realizadas.</v>
      </c>
      <c r="F21" s="645" t="str">
        <f ca="1">IF(ISBLANK(OFFSET('5. Pp (3 años)'!$K$46,INT((ROW()-13)/2),0)),"",OFFSET('5. Pp (3 años)'!$K$46,INT((ROW()-13)/2),0))</f>
        <v>Ascendente</v>
      </c>
      <c r="G21" s="646" t="str">
        <f ca="1">IF(ISBLANK(OFFSET('5. Pp (3 años)'!$H$46,INT((ROW()-13)/2),0)),"",OFFSET('5. Pp (3 años)'!$H$46,INT((ROW()-13)/2),0))</f>
        <v>Trimestral</v>
      </c>
      <c r="H21" s="648">
        <f ca="1">IF(ISBLANK(OFFSET('9. METAS'!$L$20,INT((ROW()-13)/2),0)),"",OFFSET('9. METAS'!$L$20,INT((ROW()-13)/2),0))</f>
        <v>100</v>
      </c>
      <c r="I21" s="852"/>
      <c r="J21" s="630" t="e">
        <f ca="1">IF(MOD(ROW()-13,2)=0,IF(ISBLANK(OFFSET(#REF!,INT((ROW()-13)/2),0)),"",OFFSET(#REF!,INT((ROW()-13)/2),0)),IF(ISBLANK(OFFSET('9. METAS'!$U$20,INT((ROW()-14)/2),0)),"",OFFSET('9. METAS'!$U$20,INT((ROW()-14)/2),0)))</f>
        <v>#REF!</v>
      </c>
      <c r="K21" s="631" t="e">
        <f ca="1">IF(MOD(ROW()-13,2)=0,IF(ISBLANK(OFFSET(#REF!,INT((ROW()-13)/2),0)),"",OFFSET(#REF!,INT((ROW()-13)/2),0)),IF(ISBLANK(OFFSET('9. METAS'!$V$20,INT((ROW()-14)/2),0)),"",OFFSET('9. METAS'!$V$20,INT((ROW()-14)/2),0)))</f>
        <v>#REF!</v>
      </c>
      <c r="L21" s="631" t="e">
        <f ca="1">IF(MOD(ROW()-13,2)=0,IF(ISBLANK(OFFSET(#REF!,INT((ROW()-13)/2),0)),"",OFFSET(#REF!,INT((ROW()-13)/2),0)),IF(ISBLANK(OFFSET('9. METAS'!$W$20,INT((ROW()-14)/2),0)),"",OFFSET('9. METAS'!$W$20,INT((ROW()-14)/2),0)))</f>
        <v>#REF!</v>
      </c>
      <c r="M21" s="632" t="e">
        <f ca="1">IF(MOD(ROW()-13,2)=0,IF(ISBLANK(OFFSET(#REF!,INT((ROW()-13)/2),0)),"",OFFSET(#REF!,INT((ROW()-13)/2),0)),IF(ISBLANK(OFFSET('9. METAS'!$X$20,INT((ROW()-14)/2),0)),"",OFFSET('9. METAS'!$X$20,INT((ROW()-14)/2),0)))</f>
        <v>#REF!</v>
      </c>
      <c r="N21" s="684" t="str">
        <f ca="1">IFERROR(J21/J22,"ND")</f>
        <v>ND</v>
      </c>
      <c r="O21" s="688" t="str">
        <f ca="1">IFERROR(((J21+K21)/H21),"ND")</f>
        <v>ND</v>
      </c>
      <c r="P21" s="847"/>
      <c r="Q21" s="83"/>
      <c r="R21" s="83"/>
      <c r="S21" s="83"/>
      <c r="T21" s="83"/>
      <c r="U21" s="83"/>
      <c r="V21" s="83"/>
      <c r="W21" s="83"/>
      <c r="X21" s="83"/>
      <c r="Y21" s="83"/>
      <c r="Z21" s="83"/>
    </row>
    <row r="22" spans="1:26" ht="15.75" customHeight="1">
      <c r="A22" s="83"/>
      <c r="B22" s="83"/>
      <c r="C22" s="642"/>
      <c r="D22" s="644"/>
      <c r="E22" s="644"/>
      <c r="F22" s="644"/>
      <c r="G22" s="647"/>
      <c r="H22" s="649"/>
      <c r="I22" s="651"/>
      <c r="J22" s="630">
        <f ca="1">IF(MOD(ROW()-13,2)=0,IF(ISBLANK(OFFSET(#REF!,INT((ROW()-13)/2),0)),"",OFFSET(#REF!,INT((ROW()-13)/2),0)),IF(ISBLANK(OFFSET('9. METAS'!$U$20,INT((ROW()-14)/2),0)),"",OFFSET('9. METAS'!$U$20,INT((ROW()-14)/2),0)))</f>
        <v>25</v>
      </c>
      <c r="K22" s="631">
        <f ca="1">IF(MOD(ROW()-13,2)=0,IF(ISBLANK(OFFSET(#REF!,INT((ROW()-13)/2),0)),"",OFFSET(#REF!,INT((ROW()-13)/2),0)),IF(ISBLANK(OFFSET('9. METAS'!$V$20,INT((ROW()-14)/2),0)),"",OFFSET('9. METAS'!$V$20,INT((ROW()-14)/2),0)))</f>
        <v>25</v>
      </c>
      <c r="L22" s="631">
        <f ca="1">IF(MOD(ROW()-13,2)=0,IF(ISBLANK(OFFSET(#REF!,INT((ROW()-13)/2),0)),"",OFFSET(#REF!,INT((ROW()-13)/2),0)),IF(ISBLANK(OFFSET('9. METAS'!$W$20,INT((ROW()-14)/2),0)),"",OFFSET('9. METAS'!$W$20,INT((ROW()-14)/2),0)))</f>
        <v>25</v>
      </c>
      <c r="M22" s="632">
        <f ca="1">IF(MOD(ROW()-13,2)=0,IF(ISBLANK(OFFSET(#REF!,INT((ROW()-13)/2),0)),"",OFFSET(#REF!,INT((ROW()-13)/2),0)),IF(ISBLANK(OFFSET('9. METAS'!$X$20,INT((ROW()-14)/2),0)),"",OFFSET('9. METAS'!$X$20,INT((ROW()-14)/2),0)))</f>
        <v>25</v>
      </c>
      <c r="N22" s="685"/>
      <c r="O22" s="689"/>
      <c r="P22" s="691"/>
      <c r="Q22" s="83"/>
      <c r="R22" s="83"/>
      <c r="S22" s="83"/>
      <c r="T22" s="83"/>
      <c r="U22" s="83"/>
      <c r="V22" s="83"/>
      <c r="W22" s="83"/>
      <c r="X22" s="83"/>
      <c r="Y22" s="83"/>
      <c r="Z22" s="83"/>
    </row>
    <row r="23" spans="1:26" ht="15.75" customHeight="1">
      <c r="A23" s="83"/>
      <c r="B23" s="83"/>
      <c r="C23" s="641" t="str">
        <f ca="1">IF(ISBLANK(OFFSET('5. Pp (3 años)'!$C$46,INT((ROW()-13)/2),0)),"",OFFSET('5. Pp (3 años)'!$C$46,INT((ROW()-13)/2),0))</f>
        <v>Actividad</v>
      </c>
      <c r="D23" s="643" t="str">
        <f ca="1">IF(ISBLANK(OFFSET('5. Pp (3 años)'!$D$46,INT((ROW()-13)/2),0)),"",OFFSET('5. Pp (3 años)'!$D$46,INT((ROW()-13)/2),0))</f>
        <v>3.2.1.1.1.3 Gestión de solicitudes formuladas por la ciudadanía.</v>
      </c>
      <c r="E23" s="643" t="str">
        <f ca="1">IF(ISBLANK(OFFSET('5. Pp (3 años)'!$E$46,INT((ROW()-13)/2),0)),"",OFFSET('5. Pp (3 años)'!$E$46,INT((ROW()-13)/2),0))</f>
        <v>PSCG: Porcentaje de Solicitudes Ciudadanas gestionadas.</v>
      </c>
      <c r="F23" s="645" t="str">
        <f ca="1">IF(ISBLANK(OFFSET('5. Pp (3 años)'!$K$46,INT((ROW()-13)/2),0)),"",OFFSET('5. Pp (3 años)'!$K$46,INT((ROW()-13)/2),0))</f>
        <v>Ascendente</v>
      </c>
      <c r="G23" s="646" t="str">
        <f ca="1">IF(ISBLANK(OFFSET('5. Pp (3 años)'!$H$46,INT((ROW()-13)/2),0)),"",OFFSET('5. Pp (3 años)'!$H$46,INT((ROW()-13)/2),0))</f>
        <v>Trimestral</v>
      </c>
      <c r="H23" s="648">
        <f ca="1">IF(ISBLANK(OFFSET('9. METAS'!$L$20,INT((ROW()-13)/2),0)),"",OFFSET('9. METAS'!$L$20,INT((ROW()-13)/2),0))</f>
        <v>540</v>
      </c>
      <c r="I23" s="852"/>
      <c r="J23" s="630" t="e">
        <f ca="1">IF(MOD(ROW()-13,2)=0,IF(ISBLANK(OFFSET(#REF!,INT((ROW()-13)/2),0)),"",OFFSET(#REF!,INT((ROW()-13)/2),0)),IF(ISBLANK(OFFSET('9. METAS'!$U$20,INT((ROW()-14)/2),0)),"",OFFSET('9. METAS'!$U$20,INT((ROW()-14)/2),0)))</f>
        <v>#REF!</v>
      </c>
      <c r="K23" s="631" t="e">
        <f ca="1">IF(MOD(ROW()-13,2)=0,IF(ISBLANK(OFFSET(#REF!,INT((ROW()-13)/2),0)),"",OFFSET(#REF!,INT((ROW()-13)/2),0)),IF(ISBLANK(OFFSET('9. METAS'!$V$20,INT((ROW()-14)/2),0)),"",OFFSET('9. METAS'!$V$20,INT((ROW()-14)/2),0)))</f>
        <v>#REF!</v>
      </c>
      <c r="L23" s="631" t="e">
        <f ca="1">IF(MOD(ROW()-13,2)=0,IF(ISBLANK(OFFSET(#REF!,INT((ROW()-13)/2),0)),"",OFFSET(#REF!,INT((ROW()-13)/2),0)),IF(ISBLANK(OFFSET('9. METAS'!$W$20,INT((ROW()-14)/2),0)),"",OFFSET('9. METAS'!$W$20,INT((ROW()-14)/2),0)))</f>
        <v>#REF!</v>
      </c>
      <c r="M23" s="632" t="e">
        <f ca="1">IF(MOD(ROW()-13,2)=0,IF(ISBLANK(OFFSET(#REF!,INT((ROW()-13)/2),0)),"",OFFSET(#REF!,INT((ROW()-13)/2),0)),IF(ISBLANK(OFFSET('9. METAS'!$X$20,INT((ROW()-14)/2),0)),"",OFFSET('9. METAS'!$X$20,INT((ROW()-14)/2),0)))</f>
        <v>#REF!</v>
      </c>
      <c r="N23" s="684" t="str">
        <f ca="1">IFERROR(J23/J24,"ND")</f>
        <v>ND</v>
      </c>
      <c r="O23" s="688" t="str">
        <f ca="1">IFERROR(((J23+K23)/H23),"ND")</f>
        <v>ND</v>
      </c>
      <c r="P23" s="847"/>
      <c r="Q23" s="83"/>
      <c r="R23" s="83"/>
      <c r="S23" s="83"/>
      <c r="T23" s="83"/>
      <c r="U23" s="83"/>
      <c r="V23" s="83"/>
      <c r="W23" s="83"/>
      <c r="X23" s="83"/>
      <c r="Y23" s="83"/>
      <c r="Z23" s="83"/>
    </row>
    <row r="24" spans="1:26" ht="15.75" customHeight="1">
      <c r="A24" s="83"/>
      <c r="B24" s="83"/>
      <c r="C24" s="642"/>
      <c r="D24" s="644"/>
      <c r="E24" s="644"/>
      <c r="F24" s="644"/>
      <c r="G24" s="647"/>
      <c r="H24" s="649"/>
      <c r="I24" s="651"/>
      <c r="J24" s="630">
        <f ca="1">IF(MOD(ROW()-13,2)=0,IF(ISBLANK(OFFSET(#REF!,INT((ROW()-13)/2),0)),"",OFFSET(#REF!,INT((ROW()-13)/2),0)),IF(ISBLANK(OFFSET('9. METAS'!$U$20,INT((ROW()-14)/2),0)),"",OFFSET('9. METAS'!$U$20,INT((ROW()-14)/2),0)))</f>
        <v>135</v>
      </c>
      <c r="K24" s="631">
        <f ca="1">IF(MOD(ROW()-13,2)=0,IF(ISBLANK(OFFSET(#REF!,INT((ROW()-13)/2),0)),"",OFFSET(#REF!,INT((ROW()-13)/2),0)),IF(ISBLANK(OFFSET('9. METAS'!$V$20,INT((ROW()-14)/2),0)),"",OFFSET('9. METAS'!$V$20,INT((ROW()-14)/2),0)))</f>
        <v>135</v>
      </c>
      <c r="L24" s="631">
        <f ca="1">IF(MOD(ROW()-13,2)=0,IF(ISBLANK(OFFSET(#REF!,INT((ROW()-13)/2),0)),"",OFFSET(#REF!,INT((ROW()-13)/2),0)),IF(ISBLANK(OFFSET('9. METAS'!$W$20,INT((ROW()-14)/2),0)),"",OFFSET('9. METAS'!$W$20,INT((ROW()-14)/2),0)))</f>
        <v>135</v>
      </c>
      <c r="M24" s="632">
        <f ca="1">IF(MOD(ROW()-13,2)=0,IF(ISBLANK(OFFSET(#REF!,INT((ROW()-13)/2),0)),"",OFFSET(#REF!,INT((ROW()-13)/2),0)),IF(ISBLANK(OFFSET('9. METAS'!$X$20,INT((ROW()-14)/2),0)),"",OFFSET('9. METAS'!$X$20,INT((ROW()-14)/2),0)))</f>
        <v>135</v>
      </c>
      <c r="N24" s="685"/>
      <c r="O24" s="689"/>
      <c r="P24" s="691"/>
      <c r="Q24" s="83"/>
      <c r="R24" s="83"/>
      <c r="S24" s="83"/>
      <c r="T24" s="83"/>
      <c r="U24" s="83"/>
      <c r="V24" s="83"/>
      <c r="W24" s="83"/>
      <c r="X24" s="83"/>
      <c r="Y24" s="83"/>
      <c r="Z24" s="83"/>
    </row>
    <row r="25" spans="1:26" ht="15.75" customHeight="1">
      <c r="A25" s="83"/>
      <c r="B25" s="83"/>
      <c r="C25" s="641" t="str">
        <f ca="1">IF(ISBLANK(OFFSET('5. Pp (3 años)'!$C$46,INT((ROW()-13)/2),0)),"",OFFSET('5. Pp (3 años)'!$C$46,INT((ROW()-13)/2),0))</f>
        <v xml:space="preserve">Componente </v>
      </c>
      <c r="D25" s="643" t="str">
        <f ca="1">IF(ISBLANK(OFFSET('5. Pp (3 años)'!$D$46,INT((ROW()-13)/2),0)),"",OFFSET('5. Pp (3 años)'!$D$46,INT((ROW()-13)/2),0))</f>
        <v>3.1.1.1.2 Atención a solicitudes de personas no localizadas en el municipio de Benito Juárez</v>
      </c>
      <c r="E25" s="643" t="str">
        <f ca="1">IF(ISBLANK(OFFSET('5. Pp (3 años)'!$E$46,INT((ROW()-13)/2),0)),"",OFFSET('5. Pp (3 años)'!$E$46,INT((ROW()-13)/2),0))</f>
        <v>PSNLBJ: Porcentaje de solicitudes de personas no localizadas.</v>
      </c>
      <c r="F25" s="645" t="str">
        <f ca="1">IF(ISBLANK(OFFSET('5. Pp (3 años)'!$K$46,INT((ROW()-13)/2),0)),"",OFFSET('5. Pp (3 años)'!$K$46,INT((ROW()-13)/2),0))</f>
        <v>Ascedente</v>
      </c>
      <c r="G25" s="646" t="str">
        <f ca="1">IF(ISBLANK(OFFSET('5. Pp (3 años)'!$H$46,INT((ROW()-13)/2),0)),"",OFFSET('5. Pp (3 años)'!$H$46,INT((ROW()-13)/2),0))</f>
        <v>Trimestral</v>
      </c>
      <c r="H25" s="648">
        <f ca="1">IF(ISBLANK(OFFSET('9. METAS'!$L$20,INT((ROW()-13)/2),0)),"",OFFSET('9. METAS'!$L$20,INT((ROW()-13)/2),0))</f>
        <v>200</v>
      </c>
      <c r="I25" s="852"/>
      <c r="J25" s="630" t="e">
        <f ca="1">IF(MOD(ROW()-13,2)=0,IF(ISBLANK(OFFSET(#REF!,INT((ROW()-13)/2),0)),"",OFFSET(#REF!,INT((ROW()-13)/2),0)),IF(ISBLANK(OFFSET('9. METAS'!$U$20,INT((ROW()-14)/2),0)),"",OFFSET('9. METAS'!$U$20,INT((ROW()-14)/2),0)))</f>
        <v>#REF!</v>
      </c>
      <c r="K25" s="631" t="e">
        <f ca="1">IF(MOD(ROW()-13,2)=0,IF(ISBLANK(OFFSET(#REF!,INT((ROW()-13)/2),0)),"",OFFSET(#REF!,INT((ROW()-13)/2),0)),IF(ISBLANK(OFFSET('9. METAS'!$V$20,INT((ROW()-14)/2),0)),"",OFFSET('9. METAS'!$V$20,INT((ROW()-14)/2),0)))</f>
        <v>#REF!</v>
      </c>
      <c r="L25" s="631" t="e">
        <f ca="1">IF(MOD(ROW()-13,2)=0,IF(ISBLANK(OFFSET(#REF!,INT((ROW()-13)/2),0)),"",OFFSET(#REF!,INT((ROW()-13)/2),0)),IF(ISBLANK(OFFSET('9. METAS'!$W$20,INT((ROW()-14)/2),0)),"",OFFSET('9. METAS'!$W$20,INT((ROW()-14)/2),0)))</f>
        <v>#REF!</v>
      </c>
      <c r="M25" s="632" t="e">
        <f ca="1">IF(MOD(ROW()-13,2)=0,IF(ISBLANK(OFFSET(#REF!,INT((ROW()-13)/2),0)),"",OFFSET(#REF!,INT((ROW()-13)/2),0)),IF(ISBLANK(OFFSET('9. METAS'!$X$20,INT((ROW()-14)/2),0)),"",OFFSET('9. METAS'!$X$20,INT((ROW()-14)/2),0)))</f>
        <v>#REF!</v>
      </c>
      <c r="N25" s="684" t="str">
        <f ca="1">IFERROR(J25/J26,"ND")</f>
        <v>ND</v>
      </c>
      <c r="O25" s="688" t="str">
        <f ca="1">IFERROR(((J25+K25)/H25),"ND")</f>
        <v>ND</v>
      </c>
      <c r="P25" s="847"/>
      <c r="Q25" s="83"/>
      <c r="R25" s="83"/>
      <c r="S25" s="83"/>
      <c r="T25" s="83"/>
      <c r="U25" s="83"/>
      <c r="V25" s="83"/>
      <c r="W25" s="83"/>
      <c r="X25" s="83"/>
      <c r="Y25" s="83"/>
      <c r="Z25" s="83"/>
    </row>
    <row r="26" spans="1:26" ht="15.75" customHeight="1">
      <c r="A26" s="83"/>
      <c r="B26" s="83"/>
      <c r="C26" s="642"/>
      <c r="D26" s="644"/>
      <c r="E26" s="644"/>
      <c r="F26" s="644"/>
      <c r="G26" s="647"/>
      <c r="H26" s="649"/>
      <c r="I26" s="651"/>
      <c r="J26" s="630">
        <f ca="1">IF(MOD(ROW()-13,2)=0,IF(ISBLANK(OFFSET(#REF!,INT((ROW()-13)/2),0)),"",OFFSET(#REF!,INT((ROW()-13)/2),0)),IF(ISBLANK(OFFSET('9. METAS'!$U$20,INT((ROW()-14)/2),0)),"",OFFSET('9. METAS'!$U$20,INT((ROW()-14)/2),0)))</f>
        <v>50</v>
      </c>
      <c r="K26" s="631">
        <f ca="1">IF(MOD(ROW()-13,2)=0,IF(ISBLANK(OFFSET(#REF!,INT((ROW()-13)/2),0)),"",OFFSET(#REF!,INT((ROW()-13)/2),0)),IF(ISBLANK(OFFSET('9. METAS'!$V$20,INT((ROW()-14)/2),0)),"",OFFSET('9. METAS'!$V$20,INT((ROW()-14)/2),0)))</f>
        <v>50</v>
      </c>
      <c r="L26" s="631">
        <f ca="1">IF(MOD(ROW()-13,2)=0,IF(ISBLANK(OFFSET(#REF!,INT((ROW()-13)/2),0)),"",OFFSET(#REF!,INT((ROW()-13)/2),0)),IF(ISBLANK(OFFSET('9. METAS'!$W$20,INT((ROW()-14)/2),0)),"",OFFSET('9. METAS'!$W$20,INT((ROW()-14)/2),0)))</f>
        <v>50</v>
      </c>
      <c r="M26" s="632">
        <f ca="1">IF(MOD(ROW()-13,2)=0,IF(ISBLANK(OFFSET(#REF!,INT((ROW()-13)/2),0)),"",OFFSET(#REF!,INT((ROW()-13)/2),0)),IF(ISBLANK(OFFSET('9. METAS'!$X$20,INT((ROW()-14)/2),0)),"",OFFSET('9. METAS'!$X$20,INT((ROW()-14)/2),0)))</f>
        <v>50</v>
      </c>
      <c r="N26" s="685"/>
      <c r="O26" s="689"/>
      <c r="P26" s="691"/>
      <c r="Q26" s="83"/>
      <c r="R26" s="83"/>
      <c r="S26" s="83"/>
      <c r="T26" s="83"/>
      <c r="U26" s="83"/>
      <c r="V26" s="83"/>
      <c r="W26" s="83"/>
      <c r="X26" s="83"/>
      <c r="Y26" s="83"/>
      <c r="Z26" s="83"/>
    </row>
    <row r="27" spans="1:26" ht="15.75" customHeight="1">
      <c r="A27" s="83"/>
      <c r="B27" s="83"/>
      <c r="C27" s="641" t="str">
        <f ca="1">IF(ISBLANK(OFFSET('5. Pp (3 años)'!$C$46,INT((ROW()-13)/2),0)),"",OFFSET('5. Pp (3 años)'!$C$46,INT((ROW()-13)/2),0))</f>
        <v>Actividad</v>
      </c>
      <c r="D27" s="643" t="str">
        <f ca="1">IF(ISBLANK(OFFSET('5. Pp (3 años)'!$D$46,INT((ROW()-13)/2),0)),"",OFFSET('5. Pp (3 años)'!$D$46,INT((ROW()-13)/2),0))</f>
        <v>3.1.1.1.2.1 Seguimiento, asesorias y acompañamiento en reportes de personas no localizadas en el municipio de Benito Juárez</v>
      </c>
      <c r="E27" s="643" t="str">
        <f ca="1">IF(ISBLANK(OFFSET('5. Pp (3 años)'!$E$46,INT((ROW()-13)/2),0)),"",OFFSET('5. Pp (3 años)'!$E$46,INT((ROW()-13)/2),0))</f>
        <v>PSAAPNLBJ: Porcentaje de Seguimiento,asesoria y apoyo en reportes de personas no localizadas en el municipio de Benito Juárez</v>
      </c>
      <c r="F27" s="645" t="str">
        <f ca="1">IF(ISBLANK(OFFSET('5. Pp (3 años)'!$K$46,INT((ROW()-13)/2),0)),"",OFFSET('5. Pp (3 años)'!$K$46,INT((ROW()-13)/2),0))</f>
        <v>Ascedente</v>
      </c>
      <c r="G27" s="646" t="str">
        <f ca="1">IF(ISBLANK(OFFSET('5. Pp (3 años)'!$H$46,INT((ROW()-13)/2),0)),"",OFFSET('5. Pp (3 años)'!$H$46,INT((ROW()-13)/2),0))</f>
        <v>Trimestral</v>
      </c>
      <c r="H27" s="648">
        <f ca="1">IF(ISBLANK(OFFSET('9. METAS'!$L$20,INT((ROW()-13)/2),0)),"",OFFSET('9. METAS'!$L$20,INT((ROW()-13)/2),0))</f>
        <v>100</v>
      </c>
      <c r="I27" s="852"/>
      <c r="J27" s="630" t="e">
        <f ca="1">IF(MOD(ROW()-13,2)=0,IF(ISBLANK(OFFSET(#REF!,INT((ROW()-13)/2),0)),"",OFFSET(#REF!,INT((ROW()-13)/2),0)),IF(ISBLANK(OFFSET('9. METAS'!$U$20,INT((ROW()-14)/2),0)),"",OFFSET('9. METAS'!$U$20,INT((ROW()-14)/2),0)))</f>
        <v>#REF!</v>
      </c>
      <c r="K27" s="631" t="e">
        <f ca="1">IF(MOD(ROW()-13,2)=0,IF(ISBLANK(OFFSET(#REF!,INT((ROW()-13)/2),0)),"",OFFSET(#REF!,INT((ROW()-13)/2),0)),IF(ISBLANK(OFFSET('9. METAS'!$V$20,INT((ROW()-14)/2),0)),"",OFFSET('9. METAS'!$V$20,INT((ROW()-14)/2),0)))</f>
        <v>#REF!</v>
      </c>
      <c r="L27" s="631" t="e">
        <f ca="1">IF(MOD(ROW()-13,2)=0,IF(ISBLANK(OFFSET(#REF!,INT((ROW()-13)/2),0)),"",OFFSET(#REF!,INT((ROW()-13)/2),0)),IF(ISBLANK(OFFSET('9. METAS'!$W$20,INT((ROW()-14)/2),0)),"",OFFSET('9. METAS'!$W$20,INT((ROW()-14)/2),0)))</f>
        <v>#REF!</v>
      </c>
      <c r="M27" s="632" t="e">
        <f ca="1">IF(MOD(ROW()-13,2)=0,IF(ISBLANK(OFFSET(#REF!,INT((ROW()-13)/2),0)),"",OFFSET(#REF!,INT((ROW()-13)/2),0)),IF(ISBLANK(OFFSET('9. METAS'!$X$20,INT((ROW()-14)/2),0)),"",OFFSET('9. METAS'!$X$20,INT((ROW()-14)/2),0)))</f>
        <v>#REF!</v>
      </c>
      <c r="N27" s="684" t="str">
        <f ca="1">IFERROR(J27/J28,"ND")</f>
        <v>ND</v>
      </c>
      <c r="O27" s="688" t="str">
        <f ca="1">IFERROR(((J27+K27)/H27),"ND")</f>
        <v>ND</v>
      </c>
      <c r="P27" s="847"/>
      <c r="Q27" s="83"/>
      <c r="R27" s="83"/>
      <c r="S27" s="83"/>
      <c r="T27" s="83"/>
      <c r="U27" s="83"/>
      <c r="V27" s="83"/>
      <c r="W27" s="83"/>
      <c r="X27" s="83"/>
      <c r="Y27" s="83"/>
      <c r="Z27" s="83"/>
    </row>
    <row r="28" spans="1:26" ht="15.75" customHeight="1">
      <c r="A28" s="83"/>
      <c r="B28" s="83"/>
      <c r="C28" s="642"/>
      <c r="D28" s="644"/>
      <c r="E28" s="644"/>
      <c r="F28" s="644"/>
      <c r="G28" s="647"/>
      <c r="H28" s="649"/>
      <c r="I28" s="651"/>
      <c r="J28" s="630">
        <f ca="1">IF(MOD(ROW()-13,2)=0,IF(ISBLANK(OFFSET(#REF!,INT((ROW()-13)/2),0)),"",OFFSET(#REF!,INT((ROW()-13)/2),0)),IF(ISBLANK(OFFSET('9. METAS'!$U$20,INT((ROW()-14)/2),0)),"",OFFSET('9. METAS'!$U$20,INT((ROW()-14)/2),0)))</f>
        <v>25</v>
      </c>
      <c r="K28" s="631">
        <f ca="1">IF(MOD(ROW()-13,2)=0,IF(ISBLANK(OFFSET(#REF!,INT((ROW()-13)/2),0)),"",OFFSET(#REF!,INT((ROW()-13)/2),0)),IF(ISBLANK(OFFSET('9. METAS'!$V$20,INT((ROW()-14)/2),0)),"",OFFSET('9. METAS'!$V$20,INT((ROW()-14)/2),0)))</f>
        <v>25</v>
      </c>
      <c r="L28" s="631">
        <f ca="1">IF(MOD(ROW()-13,2)=0,IF(ISBLANK(OFFSET(#REF!,INT((ROW()-13)/2),0)),"",OFFSET(#REF!,INT((ROW()-13)/2),0)),IF(ISBLANK(OFFSET('9. METAS'!$W$20,INT((ROW()-14)/2),0)),"",OFFSET('9. METAS'!$W$20,INT((ROW()-14)/2),0)))</f>
        <v>25</v>
      </c>
      <c r="M28" s="632">
        <f ca="1">IF(MOD(ROW()-13,2)=0,IF(ISBLANK(OFFSET(#REF!,INT((ROW()-13)/2),0)),"",OFFSET(#REF!,INT((ROW()-13)/2),0)),IF(ISBLANK(OFFSET('9. METAS'!$X$20,INT((ROW()-14)/2),0)),"",OFFSET('9. METAS'!$X$20,INT((ROW()-14)/2),0)))</f>
        <v>25</v>
      </c>
      <c r="N28" s="685"/>
      <c r="O28" s="689"/>
      <c r="P28" s="691"/>
      <c r="Q28" s="83"/>
      <c r="R28" s="83"/>
      <c r="S28" s="83"/>
      <c r="T28" s="83"/>
      <c r="U28" s="83"/>
      <c r="V28" s="83"/>
      <c r="W28" s="83"/>
      <c r="X28" s="83"/>
      <c r="Y28" s="83"/>
      <c r="Z28" s="83"/>
    </row>
    <row r="29" spans="1:26" ht="15.75" customHeight="1">
      <c r="A29" s="83"/>
      <c r="B29" s="83"/>
      <c r="C29" s="641" t="str">
        <f ca="1">IF(ISBLANK(OFFSET('5. Pp (3 años)'!$C$46,INT((ROW()-13)/2),0)),"",OFFSET('5. Pp (3 años)'!$C$46,INT((ROW()-13)/2),0))</f>
        <v>Actividad</v>
      </c>
      <c r="D29" s="643" t="str">
        <f ca="1">IF(ISBLANK(OFFSET('5. Pp (3 años)'!$D$46,INT((ROW()-13)/2),0)),"",OFFSET('5. Pp (3 años)'!$D$46,INT((ROW()-13)/2),0))</f>
        <v>3.1.1.1.2.2 Asistencia de Reportes de Personas No Localizadas</v>
      </c>
      <c r="E29" s="643" t="str">
        <f ca="1">IF(ISBLANK(OFFSET('5. Pp (3 años)'!$E$46,INT((ROW()-13)/2),0)),"",OFFSET('5. Pp (3 años)'!$E$46,INT((ROW()-13)/2),0))</f>
        <v>PARPNL: Porcentaje de Asistencia de Reportes de Personas No Localizadas</v>
      </c>
      <c r="F29" s="645" t="str">
        <f ca="1">IF(ISBLANK(OFFSET('5. Pp (3 años)'!$K$46,INT((ROW()-13)/2),0)),"",OFFSET('5. Pp (3 años)'!$K$46,INT((ROW()-13)/2),0))</f>
        <v>Ascedente</v>
      </c>
      <c r="G29" s="646" t="str">
        <f ca="1">IF(ISBLANK(OFFSET('5. Pp (3 años)'!$H$46,INT((ROW()-13)/2),0)),"",OFFSET('5. Pp (3 años)'!$H$46,INT((ROW()-13)/2),0))</f>
        <v>Trimestral</v>
      </c>
      <c r="H29" s="648">
        <f ca="1">IF(ISBLANK(OFFSET('9. METAS'!$L$20,INT((ROW()-13)/2),0)),"",OFFSET('9. METAS'!$L$20,INT((ROW()-13)/2),0))</f>
        <v>100</v>
      </c>
      <c r="I29" s="852"/>
      <c r="J29" s="630" t="e">
        <f ca="1">IF(MOD(ROW()-13,2)=0,IF(ISBLANK(OFFSET(#REF!,INT((ROW()-13)/2),0)),"",OFFSET(#REF!,INT((ROW()-13)/2),0)),IF(ISBLANK(OFFSET('9. METAS'!$U$20,INT((ROW()-14)/2),0)),"",OFFSET('9. METAS'!$U$20,INT((ROW()-14)/2),0)))</f>
        <v>#REF!</v>
      </c>
      <c r="K29" s="631" t="e">
        <f ca="1">IF(MOD(ROW()-13,2)=0,IF(ISBLANK(OFFSET(#REF!,INT((ROW()-13)/2),0)),"",OFFSET(#REF!,INT((ROW()-13)/2),0)),IF(ISBLANK(OFFSET('9. METAS'!$V$20,INT((ROW()-14)/2),0)),"",OFFSET('9. METAS'!$V$20,INT((ROW()-14)/2),0)))</f>
        <v>#REF!</v>
      </c>
      <c r="L29" s="631" t="e">
        <f ca="1">IF(MOD(ROW()-13,2)=0,IF(ISBLANK(OFFSET(#REF!,INT((ROW()-13)/2),0)),"",OFFSET(#REF!,INT((ROW()-13)/2),0)),IF(ISBLANK(OFFSET('9. METAS'!$W$20,INT((ROW()-14)/2),0)),"",OFFSET('9. METAS'!$W$20,INT((ROW()-14)/2),0)))</f>
        <v>#REF!</v>
      </c>
      <c r="M29" s="632" t="e">
        <f ca="1">IF(MOD(ROW()-13,2)=0,IF(ISBLANK(OFFSET(#REF!,INT((ROW()-13)/2),0)),"",OFFSET(#REF!,INT((ROW()-13)/2),0)),IF(ISBLANK(OFFSET('9. METAS'!$X$20,INT((ROW()-14)/2),0)),"",OFFSET('9. METAS'!$X$20,INT((ROW()-14)/2),0)))</f>
        <v>#REF!</v>
      </c>
      <c r="N29" s="684" t="str">
        <f ca="1">IFERROR(J29/J30,"ND")</f>
        <v>ND</v>
      </c>
      <c r="O29" s="688" t="str">
        <f ca="1">IFERROR(((J29+K29)/H29),"ND")</f>
        <v>ND</v>
      </c>
      <c r="P29" s="847"/>
      <c r="Q29" s="83"/>
      <c r="R29" s="83"/>
      <c r="S29" s="83"/>
      <c r="T29" s="83"/>
      <c r="U29" s="83"/>
      <c r="V29" s="83"/>
      <c r="W29" s="83"/>
      <c r="X29" s="83"/>
      <c r="Y29" s="83"/>
      <c r="Z29" s="83"/>
    </row>
    <row r="30" spans="1:26" ht="15.75" customHeight="1">
      <c r="A30" s="83"/>
      <c r="B30" s="83"/>
      <c r="C30" s="642"/>
      <c r="D30" s="644"/>
      <c r="E30" s="644"/>
      <c r="F30" s="644"/>
      <c r="G30" s="647"/>
      <c r="H30" s="649"/>
      <c r="I30" s="651"/>
      <c r="J30" s="630">
        <f ca="1">IF(MOD(ROW()-13,2)=0,IF(ISBLANK(OFFSET(#REF!,INT((ROW()-13)/2),0)),"",OFFSET(#REF!,INT((ROW()-13)/2),0)),IF(ISBLANK(OFFSET('9. METAS'!$U$20,INT((ROW()-14)/2),0)),"",OFFSET('9. METAS'!$U$20,INT((ROW()-14)/2),0)))</f>
        <v>25</v>
      </c>
      <c r="K30" s="631">
        <f ca="1">IF(MOD(ROW()-13,2)=0,IF(ISBLANK(OFFSET(#REF!,INT((ROW()-13)/2),0)),"",OFFSET(#REF!,INT((ROW()-13)/2),0)),IF(ISBLANK(OFFSET('9. METAS'!$V$20,INT((ROW()-14)/2),0)),"",OFFSET('9. METAS'!$V$20,INT((ROW()-14)/2),0)))</f>
        <v>25</v>
      </c>
      <c r="L30" s="631">
        <f ca="1">IF(MOD(ROW()-13,2)=0,IF(ISBLANK(OFFSET(#REF!,INT((ROW()-13)/2),0)),"",OFFSET(#REF!,INT((ROW()-13)/2),0)),IF(ISBLANK(OFFSET('9. METAS'!$W$20,INT((ROW()-14)/2),0)),"",OFFSET('9. METAS'!$W$20,INT((ROW()-14)/2),0)))</f>
        <v>25</v>
      </c>
      <c r="M30" s="632">
        <f ca="1">IF(MOD(ROW()-13,2)=0,IF(ISBLANK(OFFSET(#REF!,INT((ROW()-13)/2),0)),"",OFFSET(#REF!,INT((ROW()-13)/2),0)),IF(ISBLANK(OFFSET('9. METAS'!$X$20,INT((ROW()-14)/2),0)),"",OFFSET('9. METAS'!$X$20,INT((ROW()-14)/2),0)))</f>
        <v>25</v>
      </c>
      <c r="N30" s="685"/>
      <c r="O30" s="689"/>
      <c r="P30" s="691"/>
      <c r="Q30" s="83"/>
      <c r="R30" s="83"/>
      <c r="S30" s="83"/>
      <c r="T30" s="83"/>
      <c r="U30" s="83"/>
      <c r="V30" s="83"/>
      <c r="W30" s="83"/>
      <c r="X30" s="83"/>
      <c r="Y30" s="83"/>
      <c r="Z30" s="83"/>
    </row>
    <row r="31" spans="1:26" ht="15.75" customHeight="1">
      <c r="A31" s="83"/>
      <c r="B31" s="83"/>
      <c r="C31" s="641" t="str">
        <f ca="1">IF(ISBLANK(OFFSET('5. Pp (3 años)'!$C$46,INT((ROW()-13)/2),0)),"",OFFSET('5. Pp (3 años)'!$C$46,INT((ROW()-13)/2),0))</f>
        <v xml:space="preserve">Componente </v>
      </c>
      <c r="D31" s="643" t="str">
        <f ca="1">IF(ISBLANK(OFFSET('5. Pp (3 años)'!$D$46,INT((ROW()-13)/2),0)),"",OFFSET('5. Pp (3 años)'!$D$46,INT((ROW()-13)/2),0))</f>
        <v>3.1.1.1.3 Solicitudes administrativas de las Direcciones adscritas a la Secretaría General emitidas.</v>
      </c>
      <c r="E31" s="643" t="str">
        <f ca="1">IF(ISBLANK(OFFSET('5. Pp (3 años)'!$E$46,INT((ROW()-13)/2),0)),"",OFFSET('5. Pp (3 años)'!$E$46,INT((ROW()-13)/2),0))</f>
        <v>PSAE: Porcentaje de solicitudes administrativas emitidas.</v>
      </c>
      <c r="F31" s="645" t="str">
        <f ca="1">IF(ISBLANK(OFFSET('5. Pp (3 años)'!$K$46,INT((ROW()-13)/2),0)),"",OFFSET('5. Pp (3 años)'!$K$46,INT((ROW()-13)/2),0))</f>
        <v>Ascendente</v>
      </c>
      <c r="G31" s="646" t="str">
        <f ca="1">IF(ISBLANK(OFFSET('5. Pp (3 años)'!$H$46,INT((ROW()-13)/2),0)),"",OFFSET('5. Pp (3 años)'!$H$46,INT((ROW()-13)/2),0))</f>
        <v>Trimestral</v>
      </c>
      <c r="H31" s="648">
        <f ca="1">IF(ISBLANK(OFFSET('9. METAS'!$L$20,INT((ROW()-13)/2),0)),"",OFFSET('9. METAS'!$L$20,INT((ROW()-13)/2),0))</f>
        <v>1155</v>
      </c>
      <c r="I31" s="852"/>
      <c r="J31" s="630" t="e">
        <f ca="1">IF(MOD(ROW()-13,2)=0,IF(ISBLANK(OFFSET(#REF!,INT((ROW()-13)/2),0)),"",OFFSET(#REF!,INT((ROW()-13)/2),0)),IF(ISBLANK(OFFSET('9. METAS'!$U$20,INT((ROW()-14)/2),0)),"",OFFSET('9. METAS'!$U$20,INT((ROW()-14)/2),0)))</f>
        <v>#REF!</v>
      </c>
      <c r="K31" s="631" t="e">
        <f ca="1">IF(MOD(ROW()-13,2)=0,IF(ISBLANK(OFFSET(#REF!,INT((ROW()-13)/2),0)),"",OFFSET(#REF!,INT((ROW()-13)/2),0)),IF(ISBLANK(OFFSET('9. METAS'!$V$20,INT((ROW()-14)/2),0)),"",OFFSET('9. METAS'!$V$20,INT((ROW()-14)/2),0)))</f>
        <v>#REF!</v>
      </c>
      <c r="L31" s="631" t="e">
        <f ca="1">IF(MOD(ROW()-13,2)=0,IF(ISBLANK(OFFSET(#REF!,INT((ROW()-13)/2),0)),"",OFFSET(#REF!,INT((ROW()-13)/2),0)),IF(ISBLANK(OFFSET('9. METAS'!$W$20,INT((ROW()-14)/2),0)),"",OFFSET('9. METAS'!$W$20,INT((ROW()-14)/2),0)))</f>
        <v>#REF!</v>
      </c>
      <c r="M31" s="632" t="e">
        <f ca="1">IF(MOD(ROW()-13,2)=0,IF(ISBLANK(OFFSET(#REF!,INT((ROW()-13)/2),0)),"",OFFSET(#REF!,INT((ROW()-13)/2),0)),IF(ISBLANK(OFFSET('9. METAS'!$X$20,INT((ROW()-14)/2),0)),"",OFFSET('9. METAS'!$X$20,INT((ROW()-14)/2),0)))</f>
        <v>#REF!</v>
      </c>
      <c r="N31" s="684" t="str">
        <f ca="1">IFERROR(J31/J32,"ND")</f>
        <v>ND</v>
      </c>
      <c r="O31" s="688" t="str">
        <f ca="1">IFERROR(((J31+K31)/H31),"ND")</f>
        <v>ND</v>
      </c>
      <c r="P31" s="847"/>
      <c r="Q31" s="83"/>
      <c r="R31" s="83"/>
      <c r="S31" s="83"/>
      <c r="T31" s="83"/>
      <c r="U31" s="83"/>
      <c r="V31" s="83"/>
      <c r="W31" s="83"/>
      <c r="X31" s="83"/>
      <c r="Y31" s="83"/>
      <c r="Z31" s="83"/>
    </row>
    <row r="32" spans="1:26" ht="15.75" customHeight="1">
      <c r="A32" s="83"/>
      <c r="B32" s="83"/>
      <c r="C32" s="642"/>
      <c r="D32" s="644"/>
      <c r="E32" s="644"/>
      <c r="F32" s="644"/>
      <c r="G32" s="647"/>
      <c r="H32" s="649"/>
      <c r="I32" s="651"/>
      <c r="J32" s="630">
        <f ca="1">IF(MOD(ROW()-13,2)=0,IF(ISBLANK(OFFSET(#REF!,INT((ROW()-13)/2),0)),"",OFFSET(#REF!,INT((ROW()-13)/2),0)),IF(ISBLANK(OFFSET('9. METAS'!$U$20,INT((ROW()-14)/2),0)),"",OFFSET('9. METAS'!$U$20,INT((ROW()-14)/2),0)))</f>
        <v>301</v>
      </c>
      <c r="K32" s="631">
        <f ca="1">IF(MOD(ROW()-13,2)=0,IF(ISBLANK(OFFSET(#REF!,INT((ROW()-13)/2),0)),"",OFFSET(#REF!,INT((ROW()-13)/2),0)),IF(ISBLANK(OFFSET('9. METAS'!$V$20,INT((ROW()-14)/2),0)),"",OFFSET('9. METAS'!$V$20,INT((ROW()-14)/2),0)))</f>
        <v>304</v>
      </c>
      <c r="L32" s="631">
        <f ca="1">IF(MOD(ROW()-13,2)=0,IF(ISBLANK(OFFSET(#REF!,INT((ROW()-13)/2),0)),"",OFFSET(#REF!,INT((ROW()-13)/2),0)),IF(ISBLANK(OFFSET('9. METAS'!$W$20,INT((ROW()-14)/2),0)),"",OFFSET('9. METAS'!$W$20,INT((ROW()-14)/2),0)))</f>
        <v>304</v>
      </c>
      <c r="M32" s="632">
        <f ca="1">IF(MOD(ROW()-13,2)=0,IF(ISBLANK(OFFSET(#REF!,INT((ROW()-13)/2),0)),"",OFFSET(#REF!,INT((ROW()-13)/2),0)),IF(ISBLANK(OFFSET('9. METAS'!$X$20,INT((ROW()-14)/2),0)),"",OFFSET('9. METAS'!$X$20,INT((ROW()-14)/2),0)))</f>
        <v>246</v>
      </c>
      <c r="N32" s="685"/>
      <c r="O32" s="689"/>
      <c r="P32" s="691"/>
      <c r="Q32" s="83"/>
      <c r="R32" s="83"/>
      <c r="S32" s="83"/>
      <c r="T32" s="83"/>
      <c r="U32" s="83"/>
      <c r="V32" s="83"/>
      <c r="W32" s="83"/>
      <c r="X32" s="83"/>
      <c r="Y32" s="83"/>
      <c r="Z32" s="83"/>
    </row>
    <row r="33" spans="1:26" ht="15.75" customHeight="1">
      <c r="A33" s="83"/>
      <c r="B33" s="83"/>
      <c r="C33" s="641" t="str">
        <f ca="1">IF(ISBLANK(OFFSET('5. Pp (3 años)'!$C$46,INT((ROW()-13)/2),0)),"",OFFSET('5. Pp (3 años)'!$C$46,INT((ROW()-13)/2),0))</f>
        <v>Actividad</v>
      </c>
      <c r="D33" s="643" t="str">
        <f ca="1">IF(ISBLANK(OFFSET('5. Pp (3 años)'!$D$46,INT((ROW()-13)/2),0)),"",OFFSET('5. Pp (3 años)'!$D$46,INT((ROW()-13)/2),0))</f>
        <v xml:space="preserve">3.1.1.1.3.1 Gestión en la documentación de los movimientos de personal de la Oficina de la Secretaría General. 
</v>
      </c>
      <c r="E33" s="643" t="str">
        <f ca="1">IF(ISBLANK(OFFSET('5. Pp (3 años)'!$E$46,INT((ROW()-13)/2),0)),"",OFFSET('5. Pp (3 años)'!$E$46,INT((ROW()-13)/2),0))</f>
        <v>DGMP:  Porcentaje de Documentos de movimientos de personal gestionados.</v>
      </c>
      <c r="F33" s="645" t="str">
        <f ca="1">IF(ISBLANK(OFFSET('5. Pp (3 años)'!$K$46,INT((ROW()-13)/2),0)),"",OFFSET('5. Pp (3 años)'!$K$46,INT((ROW()-13)/2),0))</f>
        <v>Ascendente</v>
      </c>
      <c r="G33" s="646" t="str">
        <f ca="1">IF(ISBLANK(OFFSET('5. Pp (3 años)'!$H$46,INT((ROW()-13)/2),0)),"",OFFSET('5. Pp (3 años)'!$H$46,INT((ROW()-13)/2),0))</f>
        <v>Trimestral</v>
      </c>
      <c r="H33" s="648">
        <f ca="1">IF(ISBLANK(OFFSET('9. METAS'!$L$20,INT((ROW()-13)/2),0)),"",OFFSET('9. METAS'!$L$20,INT((ROW()-13)/2),0))</f>
        <v>170</v>
      </c>
      <c r="I33" s="852"/>
      <c r="J33" s="630" t="e">
        <f ca="1">IF(MOD(ROW()-13,2)=0,IF(ISBLANK(OFFSET(#REF!,INT((ROW()-13)/2),0)),"",OFFSET(#REF!,INT((ROW()-13)/2),0)),IF(ISBLANK(OFFSET('9. METAS'!$U$20,INT((ROW()-14)/2),0)),"",OFFSET('9. METAS'!$U$20,INT((ROW()-14)/2),0)))</f>
        <v>#REF!</v>
      </c>
      <c r="K33" s="631" t="e">
        <f ca="1">IF(MOD(ROW()-13,2)=0,IF(ISBLANK(OFFSET(#REF!,INT((ROW()-13)/2),0)),"",OFFSET(#REF!,INT((ROW()-13)/2),0)),IF(ISBLANK(OFFSET('9. METAS'!$V$20,INT((ROW()-14)/2),0)),"",OFFSET('9. METAS'!$V$20,INT((ROW()-14)/2),0)))</f>
        <v>#REF!</v>
      </c>
      <c r="L33" s="631" t="e">
        <f ca="1">IF(MOD(ROW()-13,2)=0,IF(ISBLANK(OFFSET(#REF!,INT((ROW()-13)/2),0)),"",OFFSET(#REF!,INT((ROW()-13)/2),0)),IF(ISBLANK(OFFSET('9. METAS'!$W$20,INT((ROW()-14)/2),0)),"",OFFSET('9. METAS'!$W$20,INT((ROW()-14)/2),0)))</f>
        <v>#REF!</v>
      </c>
      <c r="M33" s="632" t="e">
        <f ca="1">IF(MOD(ROW()-13,2)=0,IF(ISBLANK(OFFSET(#REF!,INT((ROW()-13)/2),0)),"",OFFSET(#REF!,INT((ROW()-13)/2),0)),IF(ISBLANK(OFFSET('9. METAS'!$X$20,INT((ROW()-14)/2),0)),"",OFFSET('9. METAS'!$X$20,INT((ROW()-14)/2),0)))</f>
        <v>#REF!</v>
      </c>
      <c r="N33" s="684" t="str">
        <f ca="1">IFERROR(J33/J34,"ND")</f>
        <v>ND</v>
      </c>
      <c r="O33" s="688" t="str">
        <f ca="1">IFERROR(((J33+K33)/H33),"ND")</f>
        <v>ND</v>
      </c>
      <c r="P33" s="847"/>
      <c r="Q33" s="83"/>
      <c r="R33" s="83"/>
      <c r="S33" s="83"/>
      <c r="T33" s="83"/>
      <c r="U33" s="83"/>
      <c r="V33" s="83"/>
      <c r="W33" s="83"/>
      <c r="X33" s="83"/>
      <c r="Y33" s="83"/>
      <c r="Z33" s="83"/>
    </row>
    <row r="34" spans="1:26" ht="15.75" customHeight="1">
      <c r="A34" s="83"/>
      <c r="B34" s="83"/>
      <c r="C34" s="642"/>
      <c r="D34" s="644"/>
      <c r="E34" s="644"/>
      <c r="F34" s="644"/>
      <c r="G34" s="647"/>
      <c r="H34" s="649"/>
      <c r="I34" s="651"/>
      <c r="J34" s="630">
        <f ca="1">IF(MOD(ROW()-13,2)=0,IF(ISBLANK(OFFSET(#REF!,INT((ROW()-13)/2),0)),"",OFFSET(#REF!,INT((ROW()-13)/2),0)),IF(ISBLANK(OFFSET('9. METAS'!$U$20,INT((ROW()-14)/2),0)),"",OFFSET('9. METAS'!$U$20,INT((ROW()-14)/2),0)))</f>
        <v>49</v>
      </c>
      <c r="K34" s="631">
        <f ca="1">IF(MOD(ROW()-13,2)=0,IF(ISBLANK(OFFSET(#REF!,INT((ROW()-13)/2),0)),"",OFFSET(#REF!,INT((ROW()-13)/2),0)),IF(ISBLANK(OFFSET('9. METAS'!$V$20,INT((ROW()-14)/2),0)),"",OFFSET('9. METAS'!$V$20,INT((ROW()-14)/2),0)))</f>
        <v>42</v>
      </c>
      <c r="L34" s="631">
        <f ca="1">IF(MOD(ROW()-13,2)=0,IF(ISBLANK(OFFSET(#REF!,INT((ROW()-13)/2),0)),"",OFFSET(#REF!,INT((ROW()-13)/2),0)),IF(ISBLANK(OFFSET('9. METAS'!$W$20,INT((ROW()-14)/2),0)),"",OFFSET('9. METAS'!$W$20,INT((ROW()-14)/2),0)))</f>
        <v>42</v>
      </c>
      <c r="M34" s="632">
        <f ca="1">IF(MOD(ROW()-13,2)=0,IF(ISBLANK(OFFSET(#REF!,INT((ROW()-13)/2),0)),"",OFFSET(#REF!,INT((ROW()-13)/2),0)),IF(ISBLANK(OFFSET('9. METAS'!$X$20,INT((ROW()-14)/2),0)),"",OFFSET('9. METAS'!$X$20,INT((ROW()-14)/2),0)))</f>
        <v>37</v>
      </c>
      <c r="N34" s="685"/>
      <c r="O34" s="689"/>
      <c r="P34" s="691"/>
      <c r="Q34" s="83"/>
      <c r="R34" s="83"/>
      <c r="S34" s="83"/>
      <c r="T34" s="83"/>
      <c r="U34" s="83"/>
      <c r="V34" s="83"/>
      <c r="W34" s="83"/>
      <c r="X34" s="83"/>
      <c r="Y34" s="83"/>
      <c r="Z34" s="83"/>
    </row>
    <row r="35" spans="1:26" ht="15.75" customHeight="1">
      <c r="A35" s="83"/>
      <c r="B35" s="83"/>
      <c r="C35" s="641" t="str">
        <f ca="1">IF(ISBLANK(OFFSET('5. Pp (3 años)'!$C$46,INT((ROW()-13)/2),0)),"",OFFSET('5. Pp (3 años)'!$C$46,INT((ROW()-13)/2),0))</f>
        <v>Actividad</v>
      </c>
      <c r="D35" s="643" t="str">
        <f ca="1">IF(ISBLANK(OFFSET('5. Pp (3 años)'!$D$46,INT((ROW()-13)/2),0)),"",OFFSET('5. Pp (3 años)'!$D$46,INT((ROW()-13)/2),0))</f>
        <v>3.1.1.1.3.2 Realización de gestiones técnicas para la operación de las Direcciones Adscritas a la Oficina de la Secretaría General.</v>
      </c>
      <c r="E35" s="643" t="str">
        <f ca="1">IF(ISBLANK(OFFSET('5. Pp (3 años)'!$E$46,INT((ROW()-13)/2),0)),"",OFFSET('5. Pp (3 años)'!$E$46,INT((ROW()-13)/2),0))</f>
        <v>PGTR: Porcentaje de Gestiones Técnicas realizadas.</v>
      </c>
      <c r="F35" s="645" t="str">
        <f ca="1">IF(ISBLANK(OFFSET('5. Pp (3 años)'!$K$46,INT((ROW()-13)/2),0)),"",OFFSET('5. Pp (3 años)'!$K$46,INT((ROW()-13)/2),0))</f>
        <v>Ascendente</v>
      </c>
      <c r="G35" s="646" t="str">
        <f ca="1">IF(ISBLANK(OFFSET('5. Pp (3 años)'!$H$46,INT((ROW()-13)/2),0)),"",OFFSET('5. Pp (3 años)'!$H$46,INT((ROW()-13)/2),0))</f>
        <v>Trimestral</v>
      </c>
      <c r="H35" s="648">
        <f ca="1">IF(ISBLANK(OFFSET('9. METAS'!$L$20,INT((ROW()-13)/2),0)),"",OFFSET('9. METAS'!$L$20,INT((ROW()-13)/2),0))</f>
        <v>417</v>
      </c>
      <c r="I35" s="852"/>
      <c r="J35" s="630" t="e">
        <f ca="1">IF(MOD(ROW()-13,2)=0,IF(ISBLANK(OFFSET(#REF!,INT((ROW()-13)/2),0)),"",OFFSET(#REF!,INT((ROW()-13)/2),0)),IF(ISBLANK(OFFSET('9. METAS'!$U$20,INT((ROW()-14)/2),0)),"",OFFSET('9. METAS'!$U$20,INT((ROW()-14)/2),0)))</f>
        <v>#REF!</v>
      </c>
      <c r="K35" s="631" t="e">
        <f ca="1">IF(MOD(ROW()-13,2)=0,IF(ISBLANK(OFFSET(#REF!,INT((ROW()-13)/2),0)),"",OFFSET(#REF!,INT((ROW()-13)/2),0)),IF(ISBLANK(OFFSET('9. METAS'!$V$20,INT((ROW()-14)/2),0)),"",OFFSET('9. METAS'!$V$20,INT((ROW()-14)/2),0)))</f>
        <v>#REF!</v>
      </c>
      <c r="L35" s="631" t="e">
        <f ca="1">IF(MOD(ROW()-13,2)=0,IF(ISBLANK(OFFSET(#REF!,INT((ROW()-13)/2),0)),"",OFFSET(#REF!,INT((ROW()-13)/2),0)),IF(ISBLANK(OFFSET('9. METAS'!$W$20,INT((ROW()-14)/2),0)),"",OFFSET('9. METAS'!$W$20,INT((ROW()-14)/2),0)))</f>
        <v>#REF!</v>
      </c>
      <c r="M35" s="632" t="e">
        <f ca="1">IF(MOD(ROW()-13,2)=0,IF(ISBLANK(OFFSET(#REF!,INT((ROW()-13)/2),0)),"",OFFSET(#REF!,INT((ROW()-13)/2),0)),IF(ISBLANK(OFFSET('9. METAS'!$X$20,INT((ROW()-14)/2),0)),"",OFFSET('9. METAS'!$X$20,INT((ROW()-14)/2),0)))</f>
        <v>#REF!</v>
      </c>
      <c r="N35" s="684" t="str">
        <f ca="1">IFERROR(J35/J36,"ND")</f>
        <v>ND</v>
      </c>
      <c r="O35" s="688" t="str">
        <f ca="1">IFERROR(((J35+K35)/H35),"ND")</f>
        <v>ND</v>
      </c>
      <c r="P35" s="847"/>
      <c r="Q35" s="83"/>
      <c r="R35" s="83"/>
      <c r="S35" s="83"/>
      <c r="T35" s="83"/>
      <c r="U35" s="83"/>
      <c r="V35" s="83"/>
      <c r="W35" s="83"/>
      <c r="X35" s="83"/>
      <c r="Y35" s="83"/>
      <c r="Z35" s="83"/>
    </row>
    <row r="36" spans="1:26" ht="15.75" customHeight="1">
      <c r="A36" s="83"/>
      <c r="B36" s="83"/>
      <c r="C36" s="642"/>
      <c r="D36" s="644"/>
      <c r="E36" s="644"/>
      <c r="F36" s="644"/>
      <c r="G36" s="647"/>
      <c r="H36" s="649"/>
      <c r="I36" s="651"/>
      <c r="J36" s="630">
        <f ca="1">IF(MOD(ROW()-13,2)=0,IF(ISBLANK(OFFSET(#REF!,INT((ROW()-13)/2),0)),"",OFFSET(#REF!,INT((ROW()-13)/2),0)),IF(ISBLANK(OFFSET('9. METAS'!$U$20,INT((ROW()-14)/2),0)),"",OFFSET('9. METAS'!$U$20,INT((ROW()-14)/2),0)))</f>
        <v>123</v>
      </c>
      <c r="K36" s="631">
        <f ca="1">IF(MOD(ROW()-13,2)=0,IF(ISBLANK(OFFSET(#REF!,INT((ROW()-13)/2),0)),"",OFFSET(#REF!,INT((ROW()-13)/2),0)),IF(ISBLANK(OFFSET('9. METAS'!$V$20,INT((ROW()-14)/2),0)),"",OFFSET('9. METAS'!$V$20,INT((ROW()-14)/2),0)))</f>
        <v>98</v>
      </c>
      <c r="L36" s="631">
        <f ca="1">IF(MOD(ROW()-13,2)=0,IF(ISBLANK(OFFSET(#REF!,INT((ROW()-13)/2),0)),"",OFFSET(#REF!,INT((ROW()-13)/2),0)),IF(ISBLANK(OFFSET('9. METAS'!$W$20,INT((ROW()-14)/2),0)),"",OFFSET('9. METAS'!$W$20,INT((ROW()-14)/2),0)))</f>
        <v>98</v>
      </c>
      <c r="M36" s="632">
        <f ca="1">IF(MOD(ROW()-13,2)=0,IF(ISBLANK(OFFSET(#REF!,INT((ROW()-13)/2),0)),"",OFFSET(#REF!,INT((ROW()-13)/2),0)),IF(ISBLANK(OFFSET('9. METAS'!$X$20,INT((ROW()-14)/2),0)),"",OFFSET('9. METAS'!$X$20,INT((ROW()-14)/2),0)))</f>
        <v>98</v>
      </c>
      <c r="N36" s="685"/>
      <c r="O36" s="689"/>
      <c r="P36" s="691"/>
      <c r="Q36" s="83"/>
      <c r="R36" s="83"/>
      <c r="S36" s="83"/>
      <c r="T36" s="83"/>
      <c r="U36" s="83"/>
      <c r="V36" s="83"/>
      <c r="W36" s="83"/>
      <c r="X36" s="83"/>
      <c r="Y36" s="83"/>
      <c r="Z36" s="83"/>
    </row>
    <row r="37" spans="1:26" ht="15.75" customHeight="1">
      <c r="A37" s="83"/>
      <c r="B37" s="83"/>
      <c r="C37" s="641" t="str">
        <f ca="1">IF(ISBLANK(OFFSET('5. Pp (3 años)'!$C$46,INT((ROW()-13)/2),0)),"",OFFSET('5. Pp (3 años)'!$C$46,INT((ROW()-13)/2),0))</f>
        <v>Actividad</v>
      </c>
      <c r="D37" s="643" t="str">
        <f ca="1">IF(ISBLANK(OFFSET('5. Pp (3 años)'!$D$46,INT((ROW()-13)/2),0)),"",OFFSET('5. Pp (3 años)'!$D$46,INT((ROW()-13)/2),0))</f>
        <v>3.1.1.1.3.3 Atención a las solicitudes de   recursos materiales para abastecer a la Secretaría General y sus Direcciones Adscritas.</v>
      </c>
      <c r="E37" s="643" t="str">
        <f ca="1">IF(ISBLANK(OFFSET('5. Pp (3 años)'!$E$46,INT((ROW()-13)/2),0)),"",OFFSET('5. Pp (3 años)'!$E$46,INT((ROW()-13)/2),0))</f>
        <v>PRMG: Porcentaje de solicitudes de recursos materiales gestionados.</v>
      </c>
      <c r="F37" s="645" t="str">
        <f ca="1">IF(ISBLANK(OFFSET('5. Pp (3 años)'!$K$46,INT((ROW()-13)/2),0)),"",OFFSET('5. Pp (3 años)'!$K$46,INT((ROW()-13)/2),0))</f>
        <v>Ascendente</v>
      </c>
      <c r="G37" s="646" t="str">
        <f ca="1">IF(ISBLANK(OFFSET('5. Pp (3 años)'!$H$46,INT((ROW()-13)/2),0)),"",OFFSET('5. Pp (3 años)'!$H$46,INT((ROW()-13)/2),0))</f>
        <v>Trimestral</v>
      </c>
      <c r="H37" s="648">
        <f ca="1">IF(ISBLANK(OFFSET('9. METAS'!$L$20,INT((ROW()-13)/2),0)),"",OFFSET('9. METAS'!$L$20,INT((ROW()-13)/2),0))</f>
        <v>568</v>
      </c>
      <c r="I37" s="852"/>
      <c r="J37" s="630" t="e">
        <f ca="1">IF(MOD(ROW()-13,2)=0,IF(ISBLANK(OFFSET(#REF!,INT((ROW()-13)/2),0)),"",OFFSET(#REF!,INT((ROW()-13)/2),0)),IF(ISBLANK(OFFSET('9. METAS'!$U$20,INT((ROW()-14)/2),0)),"",OFFSET('9. METAS'!$U$20,INT((ROW()-14)/2),0)))</f>
        <v>#REF!</v>
      </c>
      <c r="K37" s="631" t="e">
        <f ca="1">IF(MOD(ROW()-13,2)=0,IF(ISBLANK(OFFSET(#REF!,INT((ROW()-13)/2),0)),"",OFFSET(#REF!,INT((ROW()-13)/2),0)),IF(ISBLANK(OFFSET('9. METAS'!$V$20,INT((ROW()-14)/2),0)),"",OFFSET('9. METAS'!$V$20,INT((ROW()-14)/2),0)))</f>
        <v>#REF!</v>
      </c>
      <c r="L37" s="631" t="e">
        <f ca="1">IF(MOD(ROW()-13,2)=0,IF(ISBLANK(OFFSET(#REF!,INT((ROW()-13)/2),0)),"",OFFSET(#REF!,INT((ROW()-13)/2),0)),IF(ISBLANK(OFFSET('9. METAS'!$W$20,INT((ROW()-14)/2),0)),"",OFFSET('9. METAS'!$W$20,INT((ROW()-14)/2),0)))</f>
        <v>#REF!</v>
      </c>
      <c r="M37" s="632" t="e">
        <f ca="1">IF(MOD(ROW()-13,2)=0,IF(ISBLANK(OFFSET(#REF!,INT((ROW()-13)/2),0)),"",OFFSET(#REF!,INT((ROW()-13)/2),0)),IF(ISBLANK(OFFSET('9. METAS'!$X$20,INT((ROW()-14)/2),0)),"",OFFSET('9. METAS'!$X$20,INT((ROW()-14)/2),0)))</f>
        <v>#REF!</v>
      </c>
      <c r="N37" s="684" t="str">
        <f ca="1">IFERROR(J37/J38,"ND")</f>
        <v>ND</v>
      </c>
      <c r="O37" s="688" t="str">
        <f ca="1">IFERROR(((J37+K37)/H37),"ND")</f>
        <v>ND</v>
      </c>
      <c r="P37" s="847"/>
      <c r="Q37" s="83"/>
      <c r="R37" s="83"/>
      <c r="S37" s="83"/>
      <c r="T37" s="83"/>
      <c r="U37" s="83"/>
      <c r="V37" s="83"/>
      <c r="W37" s="83"/>
      <c r="X37" s="83"/>
      <c r="Y37" s="83"/>
      <c r="Z37" s="83"/>
    </row>
    <row r="38" spans="1:26" ht="15.75" customHeight="1">
      <c r="A38" s="83"/>
      <c r="B38" s="83"/>
      <c r="C38" s="642"/>
      <c r="D38" s="644"/>
      <c r="E38" s="644"/>
      <c r="F38" s="644"/>
      <c r="G38" s="647"/>
      <c r="H38" s="649"/>
      <c r="I38" s="651"/>
      <c r="J38" s="630">
        <f ca="1">IF(MOD(ROW()-13,2)=0,IF(ISBLANK(OFFSET(#REF!,INT((ROW()-13)/2),0)),"",OFFSET(#REF!,INT((ROW()-13)/2),0)),IF(ISBLANK(OFFSET('9. METAS'!$U$20,INT((ROW()-14)/2),0)),"",OFFSET('9. METAS'!$U$20,INT((ROW()-14)/2),0)))</f>
        <v>129</v>
      </c>
      <c r="K38" s="631">
        <f ca="1">IF(MOD(ROW()-13,2)=0,IF(ISBLANK(OFFSET(#REF!,INT((ROW()-13)/2),0)),"",OFFSET(#REF!,INT((ROW()-13)/2),0)),IF(ISBLANK(OFFSET('9. METAS'!$V$20,INT((ROW()-14)/2),0)),"",OFFSET('9. METAS'!$V$20,INT((ROW()-14)/2),0)))</f>
        <v>164</v>
      </c>
      <c r="L38" s="631">
        <f ca="1">IF(MOD(ROW()-13,2)=0,IF(ISBLANK(OFFSET(#REF!,INT((ROW()-13)/2),0)),"",OFFSET(#REF!,INT((ROW()-13)/2),0)),IF(ISBLANK(OFFSET('9. METAS'!$W$20,INT((ROW()-14)/2),0)),"",OFFSET('9. METAS'!$W$20,INT((ROW()-14)/2),0)))</f>
        <v>164</v>
      </c>
      <c r="M38" s="632">
        <f ca="1">IF(MOD(ROW()-13,2)=0,IF(ISBLANK(OFFSET(#REF!,INT((ROW()-13)/2),0)),"",OFFSET(#REF!,INT((ROW()-13)/2),0)),IF(ISBLANK(OFFSET('9. METAS'!$X$20,INT((ROW()-14)/2),0)),"",OFFSET('9. METAS'!$X$20,INT((ROW()-14)/2),0)))</f>
        <v>111</v>
      </c>
      <c r="N38" s="685"/>
      <c r="O38" s="689"/>
      <c r="P38" s="691"/>
      <c r="Q38" s="83"/>
      <c r="R38" s="83"/>
      <c r="S38" s="83"/>
      <c r="T38" s="83"/>
      <c r="U38" s="83"/>
      <c r="V38" s="83"/>
      <c r="W38" s="83"/>
      <c r="X38" s="83"/>
      <c r="Y38" s="83"/>
      <c r="Z38" s="83"/>
    </row>
    <row r="39" spans="1:26" ht="15.75" customHeight="1">
      <c r="A39" s="83"/>
      <c r="B39" s="83"/>
      <c r="C39" s="641" t="str">
        <f ca="1">IF(ISBLANK(OFFSET('5. Pp (3 años)'!$C$46,INT((ROW()-13)/2),0)),"",OFFSET('5. Pp (3 años)'!$C$46,INT((ROW()-13)/2),0))</f>
        <v>Componente</v>
      </c>
      <c r="D39" s="643" t="str">
        <f ca="1">IF(ISBLANK(OFFSET('5. Pp (3 años)'!$D$46,INT((ROW()-13)/2),0)),"",OFFSET('5. Pp (3 años)'!$D$46,INT((ROW()-13)/2),0))</f>
        <v>3.1.1.1.4 Actos registrales constitutivos o modificativos del Estado Civil de la población benitojuarense, garantizando el derecho a la igualdad entre mujeres y hombres inscritos.</v>
      </c>
      <c r="E39" s="643" t="str">
        <f ca="1">IF(ISBLANK(OFFSET('5. Pp (3 años)'!$E$46,INT((ROW()-13)/2),0)),"",OFFSET('5. Pp (3 años)'!$E$46,INT((ROW()-13)/2),0))</f>
        <v>PARI: Porcentaje de actos registrales inscritos</v>
      </c>
      <c r="F39" s="645" t="str">
        <f ca="1">IF(ISBLANK(OFFSET('5. Pp (3 años)'!$K$46,INT((ROW()-13)/2),0)),"",OFFSET('5. Pp (3 años)'!$K$46,INT((ROW()-13)/2),0))</f>
        <v>Ascendente</v>
      </c>
      <c r="G39" s="646" t="str">
        <f ca="1">IF(ISBLANK(OFFSET('5. Pp (3 años)'!$H$46,INT((ROW()-13)/2),0)),"",OFFSET('5. Pp (3 años)'!$H$46,INT((ROW()-13)/2),0))</f>
        <v>Trimestral</v>
      </c>
      <c r="H39" s="648">
        <f ca="1">IF(ISBLANK(OFFSET('9. METAS'!$L$20,INT((ROW()-13)/2),0)),"",OFFSET('9. METAS'!$L$20,INT((ROW()-13)/2),0))</f>
        <v>74119</v>
      </c>
      <c r="I39" s="852"/>
      <c r="J39" s="630" t="e">
        <f ca="1">IF(MOD(ROW()-13,2)=0,IF(ISBLANK(OFFSET(#REF!,INT((ROW()-13)/2),0)),"",OFFSET(#REF!,INT((ROW()-13)/2),0)),IF(ISBLANK(OFFSET('9. METAS'!$U$20,INT((ROW()-14)/2),0)),"",OFFSET('9. METAS'!$U$20,INT((ROW()-14)/2),0)))</f>
        <v>#REF!</v>
      </c>
      <c r="K39" s="631" t="e">
        <f ca="1">IF(MOD(ROW()-13,2)=0,IF(ISBLANK(OFFSET(#REF!,INT((ROW()-13)/2),0)),"",OFFSET(#REF!,INT((ROW()-13)/2),0)),IF(ISBLANK(OFFSET('9. METAS'!$V$20,INT((ROW()-14)/2),0)),"",OFFSET('9. METAS'!$V$20,INT((ROW()-14)/2),0)))</f>
        <v>#REF!</v>
      </c>
      <c r="L39" s="631" t="e">
        <f ca="1">IF(MOD(ROW()-13,2)=0,IF(ISBLANK(OFFSET(#REF!,INT((ROW()-13)/2),0)),"",OFFSET(#REF!,INT((ROW()-13)/2),0)),IF(ISBLANK(OFFSET('9. METAS'!$W$20,INT((ROW()-14)/2),0)),"",OFFSET('9. METAS'!$W$20,INT((ROW()-14)/2),0)))</f>
        <v>#REF!</v>
      </c>
      <c r="M39" s="632" t="e">
        <f ca="1">IF(MOD(ROW()-13,2)=0,IF(ISBLANK(OFFSET(#REF!,INT((ROW()-13)/2),0)),"",OFFSET(#REF!,INT((ROW()-13)/2),0)),IF(ISBLANK(OFFSET('9. METAS'!$X$20,INT((ROW()-14)/2),0)),"",OFFSET('9. METAS'!$X$20,INT((ROW()-14)/2),0)))</f>
        <v>#REF!</v>
      </c>
      <c r="N39" s="684" t="str">
        <f ca="1">IFERROR(J39/J40,"ND")</f>
        <v>ND</v>
      </c>
      <c r="O39" s="688" t="str">
        <f ca="1">IFERROR(((J39+K39)/H39),"ND")</f>
        <v>ND</v>
      </c>
      <c r="P39" s="847"/>
      <c r="Q39" s="83"/>
      <c r="R39" s="83"/>
      <c r="S39" s="83"/>
      <c r="T39" s="83"/>
      <c r="U39" s="83"/>
      <c r="V39" s="83"/>
      <c r="W39" s="83"/>
      <c r="X39" s="83"/>
      <c r="Y39" s="83"/>
      <c r="Z39" s="83"/>
    </row>
    <row r="40" spans="1:26" ht="15.75" customHeight="1">
      <c r="A40" s="83"/>
      <c r="B40" s="83"/>
      <c r="C40" s="642"/>
      <c r="D40" s="644"/>
      <c r="E40" s="644"/>
      <c r="F40" s="644"/>
      <c r="G40" s="647"/>
      <c r="H40" s="649"/>
      <c r="I40" s="651"/>
      <c r="J40" s="630">
        <f ca="1">IF(MOD(ROW()-13,2)=0,IF(ISBLANK(OFFSET(#REF!,INT((ROW()-13)/2),0)),"",OFFSET(#REF!,INT((ROW()-13)/2),0)),IF(ISBLANK(OFFSET('9. METAS'!$U$20,INT((ROW()-14)/2),0)),"",OFFSET('9. METAS'!$U$20,INT((ROW()-14)/2),0)))</f>
        <v>18530</v>
      </c>
      <c r="K40" s="631">
        <f ca="1">IF(MOD(ROW()-13,2)=0,IF(ISBLANK(OFFSET(#REF!,INT((ROW()-13)/2),0)),"",OFFSET(#REF!,INT((ROW()-13)/2),0)),IF(ISBLANK(OFFSET('9. METAS'!$V$20,INT((ROW()-14)/2),0)),"",OFFSET('9. METAS'!$V$20,INT((ROW()-14)/2),0)))</f>
        <v>18530</v>
      </c>
      <c r="L40" s="631">
        <f ca="1">IF(MOD(ROW()-13,2)=0,IF(ISBLANK(OFFSET(#REF!,INT((ROW()-13)/2),0)),"",OFFSET(#REF!,INT((ROW()-13)/2),0)),IF(ISBLANK(OFFSET('9. METAS'!$W$20,INT((ROW()-14)/2),0)),"",OFFSET('9. METAS'!$W$20,INT((ROW()-14)/2),0)))</f>
        <v>18530</v>
      </c>
      <c r="M40" s="632">
        <f ca="1">IF(MOD(ROW()-13,2)=0,IF(ISBLANK(OFFSET(#REF!,INT((ROW()-13)/2),0)),"",OFFSET(#REF!,INT((ROW()-13)/2),0)),IF(ISBLANK(OFFSET('9. METAS'!$X$20,INT((ROW()-14)/2),0)),"",OFFSET('9. METAS'!$X$20,INT((ROW()-14)/2),0)))</f>
        <v>18529</v>
      </c>
      <c r="N40" s="685"/>
      <c r="O40" s="689"/>
      <c r="P40" s="691"/>
      <c r="Q40" s="83"/>
      <c r="R40" s="83"/>
      <c r="S40" s="83"/>
      <c r="T40" s="83"/>
      <c r="U40" s="83"/>
      <c r="V40" s="83"/>
      <c r="W40" s="83"/>
      <c r="X40" s="83"/>
      <c r="Y40" s="83"/>
      <c r="Z40" s="83"/>
    </row>
    <row r="41" spans="1:26" ht="15.75" customHeight="1">
      <c r="A41" s="83"/>
      <c r="B41" s="83"/>
      <c r="C41" s="641" t="str">
        <f ca="1">IF(ISBLANK(OFFSET('5. Pp (3 años)'!$C$46,INT((ROW()-13)/2),0)),"",OFFSET('5. Pp (3 años)'!$C$46,INT((ROW()-13)/2),0))</f>
        <v>Actividad</v>
      </c>
      <c r="D41" s="643" t="str">
        <f ca="1">IF(ISBLANK(OFFSET('5. Pp (3 años)'!$D$46,INT((ROW()-13)/2),0)),"",OFFSET('5. Pp (3 años)'!$D$46,INT((ROW()-13)/2),0))</f>
        <v>3.1.1.1.4.1 Adquisición de herramientas tecnológicas del Registro Civil.</v>
      </c>
      <c r="E41" s="643" t="str">
        <f ca="1">IF(ISBLANK(OFFSET('5. Pp (3 años)'!$E$46,INT((ROW()-13)/2),0)),"",OFFSET('5. Pp (3 años)'!$E$46,INT((ROW()-13)/2),0))</f>
        <v xml:space="preserve">PAECE: Porcentaje de adquisición de equipos de cómputo y electrónicos.      </v>
      </c>
      <c r="F41" s="645" t="str">
        <f ca="1">IF(ISBLANK(OFFSET('5. Pp (3 años)'!$K$46,INT((ROW()-13)/2),0)),"",OFFSET('5. Pp (3 años)'!$K$46,INT((ROW()-13)/2),0))</f>
        <v>Ascendente</v>
      </c>
      <c r="G41" s="646" t="str">
        <f ca="1">IF(ISBLANK(OFFSET('5. Pp (3 años)'!$H$46,INT((ROW()-13)/2),0)),"",OFFSET('5. Pp (3 años)'!$H$46,INT((ROW()-13)/2),0))</f>
        <v>Trimestral</v>
      </c>
      <c r="H41" s="648">
        <f ca="1">IF(ISBLANK(OFFSET('9. METAS'!$L$20,INT((ROW()-13)/2),0)),"",OFFSET('9. METAS'!$L$20,INT((ROW()-13)/2),0))</f>
        <v>3</v>
      </c>
      <c r="I41" s="852"/>
      <c r="J41" s="630" t="e">
        <f ca="1">IF(MOD(ROW()-13,2)=0,IF(ISBLANK(OFFSET(#REF!,INT((ROW()-13)/2),0)),"",OFFSET(#REF!,INT((ROW()-13)/2),0)),IF(ISBLANK(OFFSET('9. METAS'!$U$20,INT((ROW()-14)/2),0)),"",OFFSET('9. METAS'!$U$20,INT((ROW()-14)/2),0)))</f>
        <v>#REF!</v>
      </c>
      <c r="K41" s="631" t="e">
        <f ca="1">IF(MOD(ROW()-13,2)=0,IF(ISBLANK(OFFSET(#REF!,INT((ROW()-13)/2),0)),"",OFFSET(#REF!,INT((ROW()-13)/2),0)),IF(ISBLANK(OFFSET('9. METAS'!$V$20,INT((ROW()-14)/2),0)),"",OFFSET('9. METAS'!$V$20,INT((ROW()-14)/2),0)))</f>
        <v>#REF!</v>
      </c>
      <c r="L41" s="631" t="e">
        <f ca="1">IF(MOD(ROW()-13,2)=0,IF(ISBLANK(OFFSET(#REF!,INT((ROW()-13)/2),0)),"",OFFSET(#REF!,INT((ROW()-13)/2),0)),IF(ISBLANK(OFFSET('9. METAS'!$W$20,INT((ROW()-14)/2),0)),"",OFFSET('9. METAS'!$W$20,INT((ROW()-14)/2),0)))</f>
        <v>#REF!</v>
      </c>
      <c r="M41" s="632" t="e">
        <f ca="1">IF(MOD(ROW()-13,2)=0,IF(ISBLANK(OFFSET(#REF!,INT((ROW()-13)/2),0)),"",OFFSET(#REF!,INT((ROW()-13)/2),0)),IF(ISBLANK(OFFSET('9. METAS'!$X$20,INT((ROW()-14)/2),0)),"",OFFSET('9. METAS'!$X$20,INT((ROW()-14)/2),0)))</f>
        <v>#REF!</v>
      </c>
      <c r="N41" s="684" t="str">
        <f ca="1">IFERROR(J41/J42,"ND")</f>
        <v>ND</v>
      </c>
      <c r="O41" s="688" t="str">
        <f ca="1">IFERROR(((J41+K41)/H41),"ND")</f>
        <v>ND</v>
      </c>
      <c r="P41" s="847"/>
      <c r="Q41" s="83"/>
      <c r="R41" s="83"/>
      <c r="S41" s="83"/>
      <c r="T41" s="83"/>
      <c r="U41" s="83"/>
      <c r="V41" s="83"/>
      <c r="W41" s="83"/>
      <c r="X41" s="83"/>
      <c r="Y41" s="83"/>
      <c r="Z41" s="83"/>
    </row>
    <row r="42" spans="1:26" ht="15.75" customHeight="1">
      <c r="A42" s="83"/>
      <c r="B42" s="83"/>
      <c r="C42" s="642"/>
      <c r="D42" s="644"/>
      <c r="E42" s="644"/>
      <c r="F42" s="644"/>
      <c r="G42" s="647"/>
      <c r="H42" s="649"/>
      <c r="I42" s="651"/>
      <c r="J42" s="630">
        <f ca="1">IF(MOD(ROW()-13,2)=0,IF(ISBLANK(OFFSET(#REF!,INT((ROW()-13)/2),0)),"",OFFSET(#REF!,INT((ROW()-13)/2),0)),IF(ISBLANK(OFFSET('9. METAS'!$U$20,INT((ROW()-14)/2),0)),"",OFFSET('9. METAS'!$U$20,INT((ROW()-14)/2),0)))</f>
        <v>1</v>
      </c>
      <c r="K42" s="631">
        <f ca="1">IF(MOD(ROW()-13,2)=0,IF(ISBLANK(OFFSET(#REF!,INT((ROW()-13)/2),0)),"",OFFSET(#REF!,INT((ROW()-13)/2),0)),IF(ISBLANK(OFFSET('9. METAS'!$V$20,INT((ROW()-14)/2),0)),"",OFFSET('9. METAS'!$V$20,INT((ROW()-14)/2),0)))</f>
        <v>1</v>
      </c>
      <c r="L42" s="631">
        <f ca="1">IF(MOD(ROW()-13,2)=0,IF(ISBLANK(OFFSET(#REF!,INT((ROW()-13)/2),0)),"",OFFSET(#REF!,INT((ROW()-13)/2),0)),IF(ISBLANK(OFFSET('9. METAS'!$W$20,INT((ROW()-14)/2),0)),"",OFFSET('9. METAS'!$W$20,INT((ROW()-14)/2),0)))</f>
        <v>1</v>
      </c>
      <c r="M42" s="632">
        <f ca="1">IF(MOD(ROW()-13,2)=0,IF(ISBLANK(OFFSET(#REF!,INT((ROW()-13)/2),0)),"",OFFSET(#REF!,INT((ROW()-13)/2),0)),IF(ISBLANK(OFFSET('9. METAS'!$X$20,INT((ROW()-14)/2),0)),"",OFFSET('9. METAS'!$X$20,INT((ROW()-14)/2),0)))</f>
        <v>0</v>
      </c>
      <c r="N42" s="685"/>
      <c r="O42" s="689"/>
      <c r="P42" s="691"/>
      <c r="Q42" s="83"/>
      <c r="R42" s="83"/>
      <c r="S42" s="83"/>
      <c r="T42" s="83"/>
      <c r="U42" s="83"/>
      <c r="V42" s="83"/>
      <c r="W42" s="83"/>
      <c r="X42" s="83"/>
      <c r="Y42" s="83"/>
      <c r="Z42" s="83"/>
    </row>
    <row r="43" spans="1:26" ht="15.75" customHeight="1">
      <c r="A43" s="83"/>
      <c r="B43" s="83"/>
      <c r="C43" s="641" t="str">
        <f ca="1">IF(ISBLANK(OFFSET('5. Pp (3 años)'!$C$46,INT((ROW()-13)/2),0)),"",OFFSET('5. Pp (3 años)'!$C$46,INT((ROW()-13)/2),0))</f>
        <v>Actividad</v>
      </c>
      <c r="D43" s="643" t="str">
        <f ca="1">IF(ISBLANK(OFFSET('5. Pp (3 años)'!$D$46,INT((ROW()-13)/2),0)),"",OFFSET('5. Pp (3 años)'!$D$46,INT((ROW()-13)/2),0))</f>
        <v>3.1.1.1.4.2 Incremento en la adquisición de formatos valorados Adquiridos.</v>
      </c>
      <c r="E43" s="643" t="str">
        <f ca="1">IF(ISBLANK(OFFSET('5. Pp (3 años)'!$E$46,INT((ROW()-13)/2),0)),"",OFFSET('5. Pp (3 años)'!$E$46,INT((ROW()-13)/2),0))</f>
        <v xml:space="preserve">PFVA: Porcentaje de formatos valoradas  adquiridas. </v>
      </c>
      <c r="F43" s="645" t="str">
        <f ca="1">IF(ISBLANK(OFFSET('5. Pp (3 años)'!$K$46,INT((ROW()-13)/2),0)),"",OFFSET('5. Pp (3 años)'!$K$46,INT((ROW()-13)/2),0))</f>
        <v>Ascendente</v>
      </c>
      <c r="G43" s="646" t="str">
        <f ca="1">IF(ISBLANK(OFFSET('5. Pp (3 años)'!$H$46,INT((ROW()-13)/2),0)),"",OFFSET('5. Pp (3 años)'!$H$46,INT((ROW()-13)/2),0))</f>
        <v>Trimestral</v>
      </c>
      <c r="H43" s="648">
        <f ca="1">IF(ISBLANK(OFFSET('9. METAS'!$L$20,INT((ROW()-13)/2),0)),"",OFFSET('9. METAS'!$L$20,INT((ROW()-13)/2),0))</f>
        <v>89000</v>
      </c>
      <c r="I43" s="852"/>
      <c r="J43" s="630" t="e">
        <f ca="1">IF(MOD(ROW()-13,2)=0,IF(ISBLANK(OFFSET(#REF!,INT((ROW()-13)/2),0)),"",OFFSET(#REF!,INT((ROW()-13)/2),0)),IF(ISBLANK(OFFSET('9. METAS'!$U$20,INT((ROW()-14)/2),0)),"",OFFSET('9. METAS'!$U$20,INT((ROW()-14)/2),0)))</f>
        <v>#REF!</v>
      </c>
      <c r="K43" s="631" t="e">
        <f ca="1">IF(MOD(ROW()-13,2)=0,IF(ISBLANK(OFFSET(#REF!,INT((ROW()-13)/2),0)),"",OFFSET(#REF!,INT((ROW()-13)/2),0)),IF(ISBLANK(OFFSET('9. METAS'!$V$20,INT((ROW()-14)/2),0)),"",OFFSET('9. METAS'!$V$20,INT((ROW()-14)/2),0)))</f>
        <v>#REF!</v>
      </c>
      <c r="L43" s="631" t="e">
        <f ca="1">IF(MOD(ROW()-13,2)=0,IF(ISBLANK(OFFSET(#REF!,INT((ROW()-13)/2),0)),"",OFFSET(#REF!,INT((ROW()-13)/2),0)),IF(ISBLANK(OFFSET('9. METAS'!$W$20,INT((ROW()-14)/2),0)),"",OFFSET('9. METAS'!$W$20,INT((ROW()-14)/2),0)))</f>
        <v>#REF!</v>
      </c>
      <c r="M43" s="632" t="e">
        <f ca="1">IF(MOD(ROW()-13,2)=0,IF(ISBLANK(OFFSET(#REF!,INT((ROW()-13)/2),0)),"",OFFSET(#REF!,INT((ROW()-13)/2),0)),IF(ISBLANK(OFFSET('9. METAS'!$X$20,INT((ROW()-14)/2),0)),"",OFFSET('9. METAS'!$X$20,INT((ROW()-14)/2),0)))</f>
        <v>#REF!</v>
      </c>
      <c r="N43" s="684" t="str">
        <f ca="1">IFERROR(J43/J44,"ND")</f>
        <v>ND</v>
      </c>
      <c r="O43" s="688" t="str">
        <f ca="1">IFERROR(((J43+K43)/H43),"ND")</f>
        <v>ND</v>
      </c>
      <c r="P43" s="847"/>
      <c r="Q43" s="83"/>
      <c r="R43" s="83"/>
      <c r="S43" s="83"/>
      <c r="T43" s="83"/>
      <c r="U43" s="83"/>
      <c r="V43" s="83"/>
      <c r="W43" s="83"/>
      <c r="X43" s="83"/>
      <c r="Y43" s="83"/>
      <c r="Z43" s="83"/>
    </row>
    <row r="44" spans="1:26" ht="15.75" customHeight="1">
      <c r="A44" s="83"/>
      <c r="B44" s="83"/>
      <c r="C44" s="642"/>
      <c r="D44" s="644"/>
      <c r="E44" s="644"/>
      <c r="F44" s="644"/>
      <c r="G44" s="647"/>
      <c r="H44" s="649"/>
      <c r="I44" s="651"/>
      <c r="J44" s="630">
        <f ca="1">IF(MOD(ROW()-13,2)=0,IF(ISBLANK(OFFSET(#REF!,INT((ROW()-13)/2),0)),"",OFFSET(#REF!,INT((ROW()-13)/2),0)),IF(ISBLANK(OFFSET('9. METAS'!$U$20,INT((ROW()-14)/2),0)),"",OFFSET('9. METAS'!$U$20,INT((ROW()-14)/2),0)))</f>
        <v>22250</v>
      </c>
      <c r="K44" s="631">
        <f ca="1">IF(MOD(ROW()-13,2)=0,IF(ISBLANK(OFFSET(#REF!,INT((ROW()-13)/2),0)),"",OFFSET(#REF!,INT((ROW()-13)/2),0)),IF(ISBLANK(OFFSET('9. METAS'!$V$20,INT((ROW()-14)/2),0)),"",OFFSET('9. METAS'!$V$20,INT((ROW()-14)/2),0)))</f>
        <v>22250</v>
      </c>
      <c r="L44" s="631">
        <f ca="1">IF(MOD(ROW()-13,2)=0,IF(ISBLANK(OFFSET(#REF!,INT((ROW()-13)/2),0)),"",OFFSET(#REF!,INT((ROW()-13)/2),0)),IF(ISBLANK(OFFSET('9. METAS'!$W$20,INT((ROW()-14)/2),0)),"",OFFSET('9. METAS'!$W$20,INT((ROW()-14)/2),0)))</f>
        <v>22250</v>
      </c>
      <c r="M44" s="632">
        <f ca="1">IF(MOD(ROW()-13,2)=0,IF(ISBLANK(OFFSET(#REF!,INT((ROW()-13)/2),0)),"",OFFSET(#REF!,INT((ROW()-13)/2),0)),IF(ISBLANK(OFFSET('9. METAS'!$X$20,INT((ROW()-14)/2),0)),"",OFFSET('9. METAS'!$X$20,INT((ROW()-14)/2),0)))</f>
        <v>22250</v>
      </c>
      <c r="N44" s="685"/>
      <c r="O44" s="689"/>
      <c r="P44" s="691"/>
      <c r="Q44" s="83"/>
      <c r="R44" s="83"/>
      <c r="S44" s="83"/>
      <c r="T44" s="83"/>
      <c r="U44" s="83"/>
      <c r="V44" s="83"/>
      <c r="W44" s="83"/>
      <c r="X44" s="83"/>
      <c r="Y44" s="83"/>
      <c r="Z44" s="83"/>
    </row>
    <row r="45" spans="1:26" ht="15.75" customHeight="1">
      <c r="A45" s="83"/>
      <c r="B45" s="83"/>
      <c r="C45" s="641" t="str">
        <f ca="1">IF(ISBLANK(OFFSET('5. Pp (3 años)'!$C$46,INT((ROW()-13)/2),0)),"",OFFSET('5. Pp (3 años)'!$C$46,INT((ROW()-13)/2),0))</f>
        <v>Actividad</v>
      </c>
      <c r="D45" s="643" t="str">
        <f ca="1">IF(ISBLANK(OFFSET('5. Pp (3 años)'!$D$46,INT((ROW()-13)/2),0)),"",OFFSET('5. Pp (3 años)'!$D$46,INT((ROW()-13)/2),0))</f>
        <v>3.1.1.1.4.3 Capacitación al personal del Registro Civil.</v>
      </c>
      <c r="E45" s="643" t="str">
        <f ca="1">IF(ISBLANK(OFFSET('5. Pp (3 años)'!$E$46,INT((ROW()-13)/2),0)),"",OFFSET('5. Pp (3 años)'!$E$46,INT((ROW()-13)/2),0))</f>
        <v>PPC: Porcentaje de personal del Registro Civil capacitado.</v>
      </c>
      <c r="F45" s="645" t="str">
        <f ca="1">IF(ISBLANK(OFFSET('5. Pp (3 años)'!$K$46,INT((ROW()-13)/2),0)),"",OFFSET('5. Pp (3 años)'!$K$46,INT((ROW()-13)/2),0))</f>
        <v>Ascendente</v>
      </c>
      <c r="G45" s="646" t="str">
        <f ca="1">IF(ISBLANK(OFFSET('5. Pp (3 años)'!$H$46,INT((ROW()-13)/2),0)),"",OFFSET('5. Pp (3 años)'!$H$46,INT((ROW()-13)/2),0))</f>
        <v>Trimestral</v>
      </c>
      <c r="H45" s="648">
        <f ca="1">IF(ISBLANK(OFFSET('9. METAS'!$L$20,INT((ROW()-13)/2),0)),"",OFFSET('9. METAS'!$L$20,INT((ROW()-13)/2),0))</f>
        <v>40</v>
      </c>
      <c r="I45" s="852"/>
      <c r="J45" s="630" t="e">
        <f ca="1">IF(MOD(ROW()-13,2)=0,IF(ISBLANK(OFFSET(#REF!,INT((ROW()-13)/2),0)),"",OFFSET(#REF!,INT((ROW()-13)/2),0)),IF(ISBLANK(OFFSET('9. METAS'!$U$20,INT((ROW()-14)/2),0)),"",OFFSET('9. METAS'!$U$20,INT((ROW()-14)/2),0)))</f>
        <v>#REF!</v>
      </c>
      <c r="K45" s="631" t="e">
        <f ca="1">IF(MOD(ROW()-13,2)=0,IF(ISBLANK(OFFSET(#REF!,INT((ROW()-13)/2),0)),"",OFFSET(#REF!,INT((ROW()-13)/2),0)),IF(ISBLANK(OFFSET('9. METAS'!$V$20,INT((ROW()-14)/2),0)),"",OFFSET('9. METAS'!$V$20,INT((ROW()-14)/2),0)))</f>
        <v>#REF!</v>
      </c>
      <c r="L45" s="631" t="e">
        <f ca="1">IF(MOD(ROW()-13,2)=0,IF(ISBLANK(OFFSET(#REF!,INT((ROW()-13)/2),0)),"",OFFSET(#REF!,INT((ROW()-13)/2),0)),IF(ISBLANK(OFFSET('9. METAS'!$W$20,INT((ROW()-14)/2),0)),"",OFFSET('9. METAS'!$W$20,INT((ROW()-14)/2),0)))</f>
        <v>#REF!</v>
      </c>
      <c r="M45" s="632" t="e">
        <f ca="1">IF(MOD(ROW()-13,2)=0,IF(ISBLANK(OFFSET(#REF!,INT((ROW()-13)/2),0)),"",OFFSET(#REF!,INT((ROW()-13)/2),0)),IF(ISBLANK(OFFSET('9. METAS'!$X$20,INT((ROW()-14)/2),0)),"",OFFSET('9. METAS'!$X$20,INT((ROW()-14)/2),0)))</f>
        <v>#REF!</v>
      </c>
      <c r="N45" s="684" t="str">
        <f ca="1">IFERROR(J45/J46,"ND")</f>
        <v>ND</v>
      </c>
      <c r="O45" s="688" t="str">
        <f ca="1">IFERROR(((J45+K45)/H45),"ND")</f>
        <v>ND</v>
      </c>
      <c r="P45" s="847"/>
      <c r="Q45" s="83"/>
      <c r="R45" s="83"/>
      <c r="S45" s="83"/>
      <c r="T45" s="83"/>
      <c r="U45" s="83"/>
      <c r="V45" s="83"/>
      <c r="W45" s="83"/>
      <c r="X45" s="83"/>
      <c r="Y45" s="83"/>
      <c r="Z45" s="83"/>
    </row>
    <row r="46" spans="1:26" ht="15.75" customHeight="1">
      <c r="A46" s="83"/>
      <c r="B46" s="83"/>
      <c r="C46" s="642"/>
      <c r="D46" s="644"/>
      <c r="E46" s="644"/>
      <c r="F46" s="644"/>
      <c r="G46" s="647"/>
      <c r="H46" s="649"/>
      <c r="I46" s="651"/>
      <c r="J46" s="630">
        <f ca="1">IF(MOD(ROW()-13,2)=0,IF(ISBLANK(OFFSET(#REF!,INT((ROW()-13)/2),0)),"",OFFSET(#REF!,INT((ROW()-13)/2),0)),IF(ISBLANK(OFFSET('9. METAS'!$U$20,INT((ROW()-14)/2),0)),"",OFFSET('9. METAS'!$U$20,INT((ROW()-14)/2),0)))</f>
        <v>10</v>
      </c>
      <c r="K46" s="631">
        <f ca="1">IF(MOD(ROW()-13,2)=0,IF(ISBLANK(OFFSET(#REF!,INT((ROW()-13)/2),0)),"",OFFSET(#REF!,INT((ROW()-13)/2),0)),IF(ISBLANK(OFFSET('9. METAS'!$V$20,INT((ROW()-14)/2),0)),"",OFFSET('9. METAS'!$V$20,INT((ROW()-14)/2),0)))</f>
        <v>10</v>
      </c>
      <c r="L46" s="631">
        <f ca="1">IF(MOD(ROW()-13,2)=0,IF(ISBLANK(OFFSET(#REF!,INT((ROW()-13)/2),0)),"",OFFSET(#REF!,INT((ROW()-13)/2),0)),IF(ISBLANK(OFFSET('9. METAS'!$W$20,INT((ROW()-14)/2),0)),"",OFFSET('9. METAS'!$W$20,INT((ROW()-14)/2),0)))</f>
        <v>10</v>
      </c>
      <c r="M46" s="632">
        <f ca="1">IF(MOD(ROW()-13,2)=0,IF(ISBLANK(OFFSET(#REF!,INT((ROW()-13)/2),0)),"",OFFSET(#REF!,INT((ROW()-13)/2),0)),IF(ISBLANK(OFFSET('9. METAS'!$X$20,INT((ROW()-14)/2),0)),"",OFFSET('9. METAS'!$X$20,INT((ROW()-14)/2),0)))</f>
        <v>10</v>
      </c>
      <c r="N46" s="685"/>
      <c r="O46" s="689"/>
      <c r="P46" s="691"/>
      <c r="Q46" s="83"/>
      <c r="R46" s="83"/>
      <c r="S46" s="83"/>
      <c r="T46" s="83"/>
      <c r="U46" s="83"/>
      <c r="V46" s="83"/>
      <c r="W46" s="83"/>
      <c r="X46" s="83"/>
      <c r="Y46" s="83"/>
      <c r="Z46" s="83"/>
    </row>
    <row r="47" spans="1:26" ht="15.75" customHeight="1">
      <c r="A47" s="83"/>
      <c r="B47" s="83"/>
      <c r="C47" s="641" t="str">
        <f ca="1">IF(ISBLANK(OFFSET('5. Pp (3 años)'!$C$46,INT((ROW()-13)/2),0)),"",OFFSET('5. Pp (3 años)'!$C$46,INT((ROW()-13)/2),0))</f>
        <v>Actividad</v>
      </c>
      <c r="D47" s="643" t="str">
        <f ca="1">IF(ISBLANK(OFFSET('5. Pp (3 años)'!$D$46,INT((ROW()-13)/2),0)),"",OFFSET('5. Pp (3 años)'!$D$46,INT((ROW()-13)/2),0))</f>
        <v>3.1.1.1.4.4 Mejoramiento de las instalaciones del Registro Civil.</v>
      </c>
      <c r="E47" s="643" t="str">
        <f ca="1">IF(ISBLANK(OFFSET('5. Pp (3 años)'!$E$46,INT((ROW()-13)/2),0)),"",OFFSET('5. Pp (3 años)'!$E$46,INT((ROW()-13)/2),0))</f>
        <v>PIRM: Porcentaje de instalaciones del Registro Civil mejoradas.</v>
      </c>
      <c r="F47" s="645" t="str">
        <f ca="1">IF(ISBLANK(OFFSET('5. Pp (3 años)'!$K$46,INT((ROW()-13)/2),0)),"",OFFSET('5. Pp (3 años)'!$K$46,INT((ROW()-13)/2),0))</f>
        <v>Ascendente</v>
      </c>
      <c r="G47" s="646" t="str">
        <f ca="1">IF(ISBLANK(OFFSET('5. Pp (3 años)'!$H$46,INT((ROW()-13)/2),0)),"",OFFSET('5. Pp (3 años)'!$H$46,INT((ROW()-13)/2),0))</f>
        <v>Trimestral</v>
      </c>
      <c r="H47" s="648">
        <f ca="1">IF(ISBLANK(OFFSET('9. METAS'!$L$20,INT((ROW()-13)/2),0)),"",OFFSET('9. METAS'!$L$20,INT((ROW()-13)/2),0))</f>
        <v>2</v>
      </c>
      <c r="I47" s="852"/>
      <c r="J47" s="630" t="e">
        <f ca="1">IF(MOD(ROW()-13,2)=0,IF(ISBLANK(OFFSET(#REF!,INT((ROW()-13)/2),0)),"",OFFSET(#REF!,INT((ROW()-13)/2),0)),IF(ISBLANK(OFFSET('9. METAS'!$U$20,INT((ROW()-14)/2),0)),"",OFFSET('9. METAS'!$U$20,INT((ROW()-14)/2),0)))</f>
        <v>#REF!</v>
      </c>
      <c r="K47" s="631" t="e">
        <f ca="1">IF(MOD(ROW()-13,2)=0,IF(ISBLANK(OFFSET(#REF!,INT((ROW()-13)/2),0)),"",OFFSET(#REF!,INT((ROW()-13)/2),0)),IF(ISBLANK(OFFSET('9. METAS'!$V$20,INT((ROW()-14)/2),0)),"",OFFSET('9. METAS'!$V$20,INT((ROW()-14)/2),0)))</f>
        <v>#REF!</v>
      </c>
      <c r="L47" s="631" t="e">
        <f ca="1">IF(MOD(ROW()-13,2)=0,IF(ISBLANK(OFFSET(#REF!,INT((ROW()-13)/2),0)),"",OFFSET(#REF!,INT((ROW()-13)/2),0)),IF(ISBLANK(OFFSET('9. METAS'!$W$20,INT((ROW()-14)/2),0)),"",OFFSET('9. METAS'!$W$20,INT((ROW()-14)/2),0)))</f>
        <v>#REF!</v>
      </c>
      <c r="M47" s="632" t="e">
        <f ca="1">IF(MOD(ROW()-13,2)=0,IF(ISBLANK(OFFSET(#REF!,INT((ROW()-13)/2),0)),"",OFFSET(#REF!,INT((ROW()-13)/2),0)),IF(ISBLANK(OFFSET('9. METAS'!$X$20,INT((ROW()-14)/2),0)),"",OFFSET('9. METAS'!$X$20,INT((ROW()-14)/2),0)))</f>
        <v>#REF!</v>
      </c>
      <c r="N47" s="684" t="str">
        <f ca="1">IFERROR(J47/J48,"ND")</f>
        <v>ND</v>
      </c>
      <c r="O47" s="688" t="str">
        <f ca="1">IFERROR(((J47+K47)/H47),"ND")</f>
        <v>ND</v>
      </c>
      <c r="P47" s="847"/>
      <c r="Q47" s="83"/>
      <c r="R47" s="83"/>
      <c r="S47" s="83"/>
      <c r="T47" s="83"/>
      <c r="U47" s="83"/>
      <c r="V47" s="83"/>
      <c r="W47" s="83"/>
      <c r="X47" s="83"/>
      <c r="Y47" s="83"/>
      <c r="Z47" s="83"/>
    </row>
    <row r="48" spans="1:26" ht="15.75" customHeight="1">
      <c r="A48" s="83"/>
      <c r="B48" s="83"/>
      <c r="C48" s="642"/>
      <c r="D48" s="644"/>
      <c r="E48" s="644"/>
      <c r="F48" s="644"/>
      <c r="G48" s="647"/>
      <c r="H48" s="649"/>
      <c r="I48" s="651"/>
      <c r="J48" s="630">
        <f ca="1">IF(MOD(ROW()-13,2)=0,IF(ISBLANK(OFFSET(#REF!,INT((ROW()-13)/2),0)),"",OFFSET(#REF!,INT((ROW()-13)/2),0)),IF(ISBLANK(OFFSET('9. METAS'!$U$20,INT((ROW()-14)/2),0)),"",OFFSET('9. METAS'!$U$20,INT((ROW()-14)/2),0)))</f>
        <v>0</v>
      </c>
      <c r="K48" s="631">
        <f ca="1">IF(MOD(ROW()-13,2)=0,IF(ISBLANK(OFFSET(#REF!,INT((ROW()-13)/2),0)),"",OFFSET(#REF!,INT((ROW()-13)/2),0)),IF(ISBLANK(OFFSET('9. METAS'!$V$20,INT((ROW()-14)/2),0)),"",OFFSET('9. METAS'!$V$20,INT((ROW()-14)/2),0)))</f>
        <v>1</v>
      </c>
      <c r="L48" s="631">
        <f ca="1">IF(MOD(ROW()-13,2)=0,IF(ISBLANK(OFFSET(#REF!,INT((ROW()-13)/2),0)),"",OFFSET(#REF!,INT((ROW()-13)/2),0)),IF(ISBLANK(OFFSET('9. METAS'!$W$20,INT((ROW()-14)/2),0)),"",OFFSET('9. METAS'!$W$20,INT((ROW()-14)/2),0)))</f>
        <v>1</v>
      </c>
      <c r="M48" s="632">
        <f ca="1">IF(MOD(ROW()-13,2)=0,IF(ISBLANK(OFFSET(#REF!,INT((ROW()-13)/2),0)),"",OFFSET(#REF!,INT((ROW()-13)/2),0)),IF(ISBLANK(OFFSET('9. METAS'!$X$20,INT((ROW()-14)/2),0)),"",OFFSET('9. METAS'!$X$20,INT((ROW()-14)/2),0)))</f>
        <v>0</v>
      </c>
      <c r="N48" s="685"/>
      <c r="O48" s="689"/>
      <c r="P48" s="691"/>
      <c r="Q48" s="83"/>
      <c r="R48" s="83"/>
      <c r="S48" s="83"/>
      <c r="T48" s="83"/>
      <c r="U48" s="83"/>
      <c r="V48" s="83"/>
      <c r="W48" s="83"/>
      <c r="X48" s="83"/>
      <c r="Y48" s="83"/>
      <c r="Z48" s="83"/>
    </row>
    <row r="49" spans="1:26" ht="15.75" customHeight="1">
      <c r="A49" s="83"/>
      <c r="B49" s="83"/>
      <c r="C49" s="641" t="str">
        <f ca="1">IF(ISBLANK(OFFSET('5. Pp (3 años)'!$C$46,INT((ROW()-13)/2),0)),"",OFFSET('5. Pp (3 años)'!$C$46,INT((ROW()-13)/2),0))</f>
        <v>Componente</v>
      </c>
      <c r="D49" s="643" t="str">
        <f ca="1">IF(ISBLANK(OFFSET('5. Pp (3 años)'!$D$46,INT((ROW()-13)/2),0)),"",OFFSET('5. Pp (3 años)'!$D$46,INT((ROW()-13)/2),0))</f>
        <v>3.1.1.1.5 Quejas y recomendaciones en materia de Derechos Humanos atendidas.</v>
      </c>
      <c r="E49" s="643" t="str">
        <f ca="1">IF(ISBLANK(OFFSET('5. Pp (3 años)'!$E$46,INT((ROW()-13)/2),0)),"",OFFSET('5. Pp (3 años)'!$E$46,INT((ROW()-13)/2),0))</f>
        <v>PQRDH: Porcentaje de quejas y recomendaciones en materia de Derechos Humanos atendidas.</v>
      </c>
      <c r="F49" s="645" t="str">
        <f ca="1">IF(ISBLANK(OFFSET('5. Pp (3 años)'!$K$46,INT((ROW()-13)/2),0)),"",OFFSET('5. Pp (3 años)'!$K$46,INT((ROW()-13)/2),0))</f>
        <v>Ascendente</v>
      </c>
      <c r="G49" s="646" t="str">
        <f ca="1">IF(ISBLANK(OFFSET('5. Pp (3 años)'!$H$46,INT((ROW()-13)/2),0)),"",OFFSET('5. Pp (3 años)'!$H$46,INT((ROW()-13)/2),0))</f>
        <v>Trimestral</v>
      </c>
      <c r="H49" s="648">
        <f ca="1">IF(ISBLANK(OFFSET('9. METAS'!$L$20,INT((ROW()-13)/2),0)),"",OFFSET('9. METAS'!$L$20,INT((ROW()-13)/2),0))</f>
        <v>12</v>
      </c>
      <c r="I49" s="852"/>
      <c r="J49" s="630" t="e">
        <f ca="1">IF(MOD(ROW()-13,2)=0,IF(ISBLANK(OFFSET(#REF!,INT((ROW()-13)/2),0)),"",OFFSET(#REF!,INT((ROW()-13)/2),0)),IF(ISBLANK(OFFSET('9. METAS'!$U$20,INT((ROW()-14)/2),0)),"",OFFSET('9. METAS'!$U$20,INT((ROW()-14)/2),0)))</f>
        <v>#REF!</v>
      </c>
      <c r="K49" s="631" t="e">
        <f ca="1">IF(MOD(ROW()-13,2)=0,IF(ISBLANK(OFFSET(#REF!,INT((ROW()-13)/2),0)),"",OFFSET(#REF!,INT((ROW()-13)/2),0)),IF(ISBLANK(OFFSET('9. METAS'!$V$20,INT((ROW()-14)/2),0)),"",OFFSET('9. METAS'!$V$20,INT((ROW()-14)/2),0)))</f>
        <v>#REF!</v>
      </c>
      <c r="L49" s="631" t="e">
        <f ca="1">IF(MOD(ROW()-13,2)=0,IF(ISBLANK(OFFSET(#REF!,INT((ROW()-13)/2),0)),"",OFFSET(#REF!,INT((ROW()-13)/2),0)),IF(ISBLANK(OFFSET('9. METAS'!$W$20,INT((ROW()-14)/2),0)),"",OFFSET('9. METAS'!$W$20,INT((ROW()-14)/2),0)))</f>
        <v>#REF!</v>
      </c>
      <c r="M49" s="632" t="e">
        <f ca="1">IF(MOD(ROW()-13,2)=0,IF(ISBLANK(OFFSET(#REF!,INT((ROW()-13)/2),0)),"",OFFSET(#REF!,INT((ROW()-13)/2),0)),IF(ISBLANK(OFFSET('9. METAS'!$X$20,INT((ROW()-14)/2),0)),"",OFFSET('9. METAS'!$X$20,INT((ROW()-14)/2),0)))</f>
        <v>#REF!</v>
      </c>
      <c r="N49" s="684" t="str">
        <f ca="1">IFERROR(J49/J50,"ND")</f>
        <v>ND</v>
      </c>
      <c r="O49" s="688" t="str">
        <f ca="1">IFERROR(((J49+K49)/H49),"ND")</f>
        <v>ND</v>
      </c>
      <c r="P49" s="847"/>
      <c r="Q49" s="83"/>
      <c r="R49" s="83"/>
      <c r="S49" s="83"/>
      <c r="T49" s="83"/>
      <c r="U49" s="83"/>
      <c r="V49" s="83"/>
      <c r="W49" s="83"/>
      <c r="X49" s="83"/>
      <c r="Y49" s="83"/>
      <c r="Z49" s="83"/>
    </row>
    <row r="50" spans="1:26" ht="15.75" customHeight="1">
      <c r="A50" s="83"/>
      <c r="B50" s="83"/>
      <c r="C50" s="642"/>
      <c r="D50" s="644"/>
      <c r="E50" s="644"/>
      <c r="F50" s="644"/>
      <c r="G50" s="647"/>
      <c r="H50" s="649"/>
      <c r="I50" s="651"/>
      <c r="J50" s="630">
        <f ca="1">IF(MOD(ROW()-13,2)=0,IF(ISBLANK(OFFSET(#REF!,INT((ROW()-13)/2),0)),"",OFFSET(#REF!,INT((ROW()-13)/2),0)),IF(ISBLANK(OFFSET('9. METAS'!$U$20,INT((ROW()-14)/2),0)),"",OFFSET('9. METAS'!$U$20,INT((ROW()-14)/2),0)))</f>
        <v>3</v>
      </c>
      <c r="K50" s="631">
        <f ca="1">IF(MOD(ROW()-13,2)=0,IF(ISBLANK(OFFSET(#REF!,INT((ROW()-13)/2),0)),"",OFFSET(#REF!,INT((ROW()-13)/2),0)),IF(ISBLANK(OFFSET('9. METAS'!$V$20,INT((ROW()-14)/2),0)),"",OFFSET('9. METAS'!$V$20,INT((ROW()-14)/2),0)))</f>
        <v>3</v>
      </c>
      <c r="L50" s="631">
        <f ca="1">IF(MOD(ROW()-13,2)=0,IF(ISBLANK(OFFSET(#REF!,INT((ROW()-13)/2),0)),"",OFFSET(#REF!,INT((ROW()-13)/2),0)),IF(ISBLANK(OFFSET('9. METAS'!$W$20,INT((ROW()-14)/2),0)),"",OFFSET('9. METAS'!$W$20,INT((ROW()-14)/2),0)))</f>
        <v>3</v>
      </c>
      <c r="M50" s="632">
        <f ca="1">IF(MOD(ROW()-13,2)=0,IF(ISBLANK(OFFSET(#REF!,INT((ROW()-13)/2),0)),"",OFFSET(#REF!,INT((ROW()-13)/2),0)),IF(ISBLANK(OFFSET('9. METAS'!$X$20,INT((ROW()-14)/2),0)),"",OFFSET('9. METAS'!$X$20,INT((ROW()-14)/2),0)))</f>
        <v>3</v>
      </c>
      <c r="N50" s="685"/>
      <c r="O50" s="689"/>
      <c r="P50" s="691"/>
      <c r="Q50" s="83"/>
      <c r="R50" s="83"/>
      <c r="S50" s="83"/>
      <c r="T50" s="83"/>
      <c r="U50" s="83"/>
      <c r="V50" s="83"/>
      <c r="W50" s="83"/>
      <c r="X50" s="83"/>
      <c r="Y50" s="83"/>
      <c r="Z50" s="83"/>
    </row>
    <row r="51" spans="1:26" ht="15.75" customHeight="1">
      <c r="A51" s="83"/>
      <c r="B51" s="83"/>
      <c r="C51" s="641" t="str">
        <f ca="1">IF(ISBLANK(OFFSET('5. Pp (3 años)'!$C$46,INT((ROW()-13)/2),0)),"",OFFSET('5. Pp (3 años)'!$C$46,INT((ROW()-13)/2),0))</f>
        <v>Actividad</v>
      </c>
      <c r="D51" s="643" t="str">
        <f ca="1">IF(ISBLANK(OFFSET('5. Pp (3 años)'!$D$46,INT((ROW()-13)/2),0)),"",OFFSET('5. Pp (3 años)'!$D$46,INT((ROW()-13)/2),0))</f>
        <v>3.1.1.1.5.1 Prestación de asesorías jurídicas y atención a quejas en materia de Derechos Humanos.</v>
      </c>
      <c r="E51" s="643" t="str">
        <f ca="1">IF(ISBLANK(OFFSET('5. Pp (3 años)'!$E$46,INT((ROW()-13)/2),0)),"",OFFSET('5. Pp (3 años)'!$E$46,INT((ROW()-13)/2),0))</f>
        <v>PJQDH: Porcentaje de asesorías jurídicas y atenciones a quejas en materia de Derechos Humanos realizadas.</v>
      </c>
      <c r="F51" s="645" t="str">
        <f ca="1">IF(ISBLANK(OFFSET('5. Pp (3 años)'!$K$46,INT((ROW()-13)/2),0)),"",OFFSET('5. Pp (3 años)'!$K$46,INT((ROW()-13)/2),0))</f>
        <v>Ascendente</v>
      </c>
      <c r="G51" s="646" t="str">
        <f ca="1">IF(ISBLANK(OFFSET('5. Pp (3 años)'!$H$46,INT((ROW()-13)/2),0)),"",OFFSET('5. Pp (3 años)'!$H$46,INT((ROW()-13)/2),0))</f>
        <v>Trimestral</v>
      </c>
      <c r="H51" s="648">
        <f ca="1">IF(ISBLANK(OFFSET('9. METAS'!$L$20,INT((ROW()-13)/2),0)),"",OFFSET('9. METAS'!$L$20,INT((ROW()-13)/2),0))</f>
        <v>60</v>
      </c>
      <c r="I51" s="852"/>
      <c r="J51" s="630" t="e">
        <f ca="1">IF(MOD(ROW()-13,2)=0,IF(ISBLANK(OFFSET(#REF!,INT((ROW()-13)/2),0)),"",OFFSET(#REF!,INT((ROW()-13)/2),0)),IF(ISBLANK(OFFSET('9. METAS'!$U$20,INT((ROW()-14)/2),0)),"",OFFSET('9. METAS'!$U$20,INT((ROW()-14)/2),0)))</f>
        <v>#REF!</v>
      </c>
      <c r="K51" s="631" t="e">
        <f ca="1">IF(MOD(ROW()-13,2)=0,IF(ISBLANK(OFFSET(#REF!,INT((ROW()-13)/2),0)),"",OFFSET(#REF!,INT((ROW()-13)/2),0)),IF(ISBLANK(OFFSET('9. METAS'!$V$20,INT((ROW()-14)/2),0)),"",OFFSET('9. METAS'!$V$20,INT((ROW()-14)/2),0)))</f>
        <v>#REF!</v>
      </c>
      <c r="L51" s="631" t="e">
        <f ca="1">IF(MOD(ROW()-13,2)=0,IF(ISBLANK(OFFSET(#REF!,INT((ROW()-13)/2),0)),"",OFFSET(#REF!,INT((ROW()-13)/2),0)),IF(ISBLANK(OFFSET('9. METAS'!$W$20,INT((ROW()-14)/2),0)),"",OFFSET('9. METAS'!$W$20,INT((ROW()-14)/2),0)))</f>
        <v>#REF!</v>
      </c>
      <c r="M51" s="632" t="e">
        <f ca="1">IF(MOD(ROW()-13,2)=0,IF(ISBLANK(OFFSET(#REF!,INT((ROW()-13)/2),0)),"",OFFSET(#REF!,INT((ROW()-13)/2),0)),IF(ISBLANK(OFFSET('9. METAS'!$X$20,INT((ROW()-14)/2),0)),"",OFFSET('9. METAS'!$X$20,INT((ROW()-14)/2),0)))</f>
        <v>#REF!</v>
      </c>
      <c r="N51" s="684" t="str">
        <f ca="1">IFERROR(J51/J52,"ND")</f>
        <v>ND</v>
      </c>
      <c r="O51" s="688" t="str">
        <f ca="1">IFERROR(((J51+K51)/H51),"ND")</f>
        <v>ND</v>
      </c>
      <c r="P51" s="847"/>
      <c r="Q51" s="83"/>
      <c r="R51" s="83"/>
      <c r="S51" s="83"/>
      <c r="T51" s="83"/>
      <c r="U51" s="83"/>
      <c r="V51" s="83"/>
      <c r="W51" s="83"/>
      <c r="X51" s="83"/>
      <c r="Y51" s="83"/>
      <c r="Z51" s="83"/>
    </row>
    <row r="52" spans="1:26" ht="15.75" customHeight="1">
      <c r="A52" s="83"/>
      <c r="B52" s="83"/>
      <c r="C52" s="642"/>
      <c r="D52" s="644"/>
      <c r="E52" s="644"/>
      <c r="F52" s="644"/>
      <c r="G52" s="647"/>
      <c r="H52" s="649"/>
      <c r="I52" s="651"/>
      <c r="J52" s="630">
        <f ca="1">IF(MOD(ROW()-13,2)=0,IF(ISBLANK(OFFSET(#REF!,INT((ROW()-13)/2),0)),"",OFFSET(#REF!,INT((ROW()-13)/2),0)),IF(ISBLANK(OFFSET('9. METAS'!$U$20,INT((ROW()-14)/2),0)),"",OFFSET('9. METAS'!$U$20,INT((ROW()-14)/2),0)))</f>
        <v>15</v>
      </c>
      <c r="K52" s="631">
        <f ca="1">IF(MOD(ROW()-13,2)=0,IF(ISBLANK(OFFSET(#REF!,INT((ROW()-13)/2),0)),"",OFFSET(#REF!,INT((ROW()-13)/2),0)),IF(ISBLANK(OFFSET('9. METAS'!$V$20,INT((ROW()-14)/2),0)),"",OFFSET('9. METAS'!$V$20,INT((ROW()-14)/2),0)))</f>
        <v>15</v>
      </c>
      <c r="L52" s="631">
        <f ca="1">IF(MOD(ROW()-13,2)=0,IF(ISBLANK(OFFSET(#REF!,INT((ROW()-13)/2),0)),"",OFFSET(#REF!,INT((ROW()-13)/2),0)),IF(ISBLANK(OFFSET('9. METAS'!$W$20,INT((ROW()-14)/2),0)),"",OFFSET('9. METAS'!$W$20,INT((ROW()-14)/2),0)))</f>
        <v>15</v>
      </c>
      <c r="M52" s="632">
        <f ca="1">IF(MOD(ROW()-13,2)=0,IF(ISBLANK(OFFSET(#REF!,INT((ROW()-13)/2),0)),"",OFFSET(#REF!,INT((ROW()-13)/2),0)),IF(ISBLANK(OFFSET('9. METAS'!$X$20,INT((ROW()-14)/2),0)),"",OFFSET('9. METAS'!$X$20,INT((ROW()-14)/2),0)))</f>
        <v>15</v>
      </c>
      <c r="N52" s="685"/>
      <c r="O52" s="689"/>
      <c r="P52" s="691"/>
      <c r="Q52" s="83"/>
      <c r="R52" s="83"/>
      <c r="S52" s="83"/>
      <c r="T52" s="83"/>
      <c r="U52" s="83"/>
      <c r="V52" s="83"/>
      <c r="W52" s="83"/>
      <c r="X52" s="83"/>
      <c r="Y52" s="83"/>
      <c r="Z52" s="83"/>
    </row>
    <row r="53" spans="1:26" ht="15.75" customHeight="1">
      <c r="A53" s="83"/>
      <c r="B53" s="83"/>
      <c r="C53" s="641" t="str">
        <f ca="1">IF(ISBLANK(OFFSET('5. Pp (3 años)'!$C$46,INT((ROW()-13)/2),0)),"",OFFSET('5. Pp (3 años)'!$C$46,INT((ROW()-13)/2),0))</f>
        <v>Actividad</v>
      </c>
      <c r="D53" s="643" t="str">
        <f ca="1">IF(ISBLANK(OFFSET('5. Pp (3 años)'!$D$46,INT((ROW()-13)/2),0)),"",OFFSET('5. Pp (3 años)'!$D$46,INT((ROW()-13)/2),0))</f>
        <v>3.1.1.1.5.2 Impartición de capacitaciones especializadas en materia de Derechos Humanos y no discriminación.</v>
      </c>
      <c r="E53" s="643" t="str">
        <f ca="1">IF(ISBLANK(OFFSET('5. Pp (3 años)'!$E$46,INT((ROW()-13)/2),0)),"",OFFSET('5. Pp (3 años)'!$E$46,INT((ROW()-13)/2),0))</f>
        <v xml:space="preserve">
PCMDH: Porcentaje de capacitaciones en materia de Derechos Humanos realizadas.</v>
      </c>
      <c r="F53" s="645" t="str">
        <f ca="1">IF(ISBLANK(OFFSET('5. Pp (3 años)'!$K$46,INT((ROW()-13)/2),0)),"",OFFSET('5. Pp (3 años)'!$K$46,INT((ROW()-13)/2),0))</f>
        <v>Ascendente</v>
      </c>
      <c r="G53" s="646" t="str">
        <f ca="1">IF(ISBLANK(OFFSET('5. Pp (3 años)'!$H$46,INT((ROW()-13)/2),0)),"",OFFSET('5. Pp (3 años)'!$H$46,INT((ROW()-13)/2),0))</f>
        <v>Trimestral</v>
      </c>
      <c r="H53" s="648">
        <f ca="1">IF(ISBLANK(OFFSET('9. METAS'!$L$20,INT((ROW()-13)/2),0)),"",OFFSET('9. METAS'!$L$20,INT((ROW()-13)/2),0))</f>
        <v>48</v>
      </c>
      <c r="I53" s="852"/>
      <c r="J53" s="630" t="e">
        <f ca="1">IF(MOD(ROW()-13,2)=0,IF(ISBLANK(OFFSET(#REF!,INT((ROW()-13)/2),0)),"",OFFSET(#REF!,INT((ROW()-13)/2),0)),IF(ISBLANK(OFFSET('9. METAS'!$U$20,INT((ROW()-14)/2),0)),"",OFFSET('9. METAS'!$U$20,INT((ROW()-14)/2),0)))</f>
        <v>#REF!</v>
      </c>
      <c r="K53" s="631" t="e">
        <f ca="1">IF(MOD(ROW()-13,2)=0,IF(ISBLANK(OFFSET(#REF!,INT((ROW()-13)/2),0)),"",OFFSET(#REF!,INT((ROW()-13)/2),0)),IF(ISBLANK(OFFSET('9. METAS'!$V$20,INT((ROW()-14)/2),0)),"",OFFSET('9. METAS'!$V$20,INT((ROW()-14)/2),0)))</f>
        <v>#REF!</v>
      </c>
      <c r="L53" s="631" t="e">
        <f ca="1">IF(MOD(ROW()-13,2)=0,IF(ISBLANK(OFFSET(#REF!,INT((ROW()-13)/2),0)),"",OFFSET(#REF!,INT((ROW()-13)/2),0)),IF(ISBLANK(OFFSET('9. METAS'!$W$20,INT((ROW()-14)/2),0)),"",OFFSET('9. METAS'!$W$20,INT((ROW()-14)/2),0)))</f>
        <v>#REF!</v>
      </c>
      <c r="M53" s="632" t="e">
        <f ca="1">IF(MOD(ROW()-13,2)=0,IF(ISBLANK(OFFSET(#REF!,INT((ROW()-13)/2),0)),"",OFFSET(#REF!,INT((ROW()-13)/2),0)),IF(ISBLANK(OFFSET('9. METAS'!$X$20,INT((ROW()-14)/2),0)),"",OFFSET('9. METAS'!$X$20,INT((ROW()-14)/2),0)))</f>
        <v>#REF!</v>
      </c>
      <c r="N53" s="684" t="str">
        <f ca="1">IFERROR(J53/J54,"ND")</f>
        <v>ND</v>
      </c>
      <c r="O53" s="688" t="str">
        <f ca="1">IFERROR(((J53+K53)/H53),"ND")</f>
        <v>ND</v>
      </c>
      <c r="P53" s="847"/>
      <c r="Q53" s="83"/>
      <c r="R53" s="83"/>
      <c r="S53" s="83"/>
      <c r="T53" s="83"/>
      <c r="U53" s="83"/>
      <c r="V53" s="83"/>
      <c r="W53" s="83"/>
      <c r="X53" s="83"/>
      <c r="Y53" s="83"/>
      <c r="Z53" s="83"/>
    </row>
    <row r="54" spans="1:26" ht="15.75" customHeight="1">
      <c r="A54" s="83"/>
      <c r="B54" s="83"/>
      <c r="C54" s="642"/>
      <c r="D54" s="644"/>
      <c r="E54" s="644"/>
      <c r="F54" s="644"/>
      <c r="G54" s="647"/>
      <c r="H54" s="649"/>
      <c r="I54" s="651"/>
      <c r="J54" s="630">
        <f ca="1">IF(MOD(ROW()-13,2)=0,IF(ISBLANK(OFFSET(#REF!,INT((ROW()-13)/2),0)),"",OFFSET(#REF!,INT((ROW()-13)/2),0)),IF(ISBLANK(OFFSET('9. METAS'!$U$20,INT((ROW()-14)/2),0)),"",OFFSET('9. METAS'!$U$20,INT((ROW()-14)/2),0)))</f>
        <v>12</v>
      </c>
      <c r="K54" s="631">
        <f ca="1">IF(MOD(ROW()-13,2)=0,IF(ISBLANK(OFFSET(#REF!,INT((ROW()-13)/2),0)),"",OFFSET(#REF!,INT((ROW()-13)/2),0)),IF(ISBLANK(OFFSET('9. METAS'!$V$20,INT((ROW()-14)/2),0)),"",OFFSET('9. METAS'!$V$20,INT((ROW()-14)/2),0)))</f>
        <v>12</v>
      </c>
      <c r="L54" s="631">
        <f ca="1">IF(MOD(ROW()-13,2)=0,IF(ISBLANK(OFFSET(#REF!,INT((ROW()-13)/2),0)),"",OFFSET(#REF!,INT((ROW()-13)/2),0)),IF(ISBLANK(OFFSET('9. METAS'!$W$20,INT((ROW()-14)/2),0)),"",OFFSET('9. METAS'!$W$20,INT((ROW()-14)/2),0)))</f>
        <v>12</v>
      </c>
      <c r="M54" s="632">
        <f ca="1">IF(MOD(ROW()-13,2)=0,IF(ISBLANK(OFFSET(#REF!,INT((ROW()-13)/2),0)),"",OFFSET(#REF!,INT((ROW()-13)/2),0)),IF(ISBLANK(OFFSET('9. METAS'!$X$20,INT((ROW()-14)/2),0)),"",OFFSET('9. METAS'!$X$20,INT((ROW()-14)/2),0)))</f>
        <v>12</v>
      </c>
      <c r="N54" s="685"/>
      <c r="O54" s="689"/>
      <c r="P54" s="691"/>
      <c r="Q54" s="83"/>
      <c r="R54" s="83"/>
      <c r="S54" s="83"/>
      <c r="T54" s="83"/>
      <c r="U54" s="83"/>
      <c r="V54" s="83"/>
      <c r="W54" s="83"/>
      <c r="X54" s="83"/>
      <c r="Y54" s="83"/>
      <c r="Z54" s="83"/>
    </row>
    <row r="55" spans="1:26" ht="15.75" customHeight="1">
      <c r="A55" s="83"/>
      <c r="B55" s="83"/>
      <c r="C55" s="641" t="str">
        <f ca="1">IF(ISBLANK(OFFSET('5. Pp (3 años)'!$C$46,INT((ROW()-13)/2),0)),"",OFFSET('5. Pp (3 años)'!$C$46,INT((ROW()-13)/2),0))</f>
        <v>Actividad</v>
      </c>
      <c r="D55" s="643" t="str">
        <f ca="1">IF(ISBLANK(OFFSET('5. Pp (3 años)'!$D$46,INT((ROW()-13)/2),0)),"",OFFSET('5. Pp (3 años)'!$D$46,INT((ROW()-13)/2),0))</f>
        <v>3.1.1.1.5.3 Realización de mesas de trabajo en materia de Derechos Humanos con instituciones y organizaciones de la sociedad civil.</v>
      </c>
      <c r="E55" s="643" t="str">
        <f ca="1">IF(ISBLANK(OFFSET('5. Pp (3 años)'!$E$46,INT((ROW()-13)/2),0)),"",OFFSET('5. Pp (3 años)'!$E$46,INT((ROW()-13)/2),0))</f>
        <v>PMTDH: Porcentaje de Mesas de Trabajo en materia de Derechos Humanos realizadas.</v>
      </c>
      <c r="F55" s="645" t="str">
        <f ca="1">IF(ISBLANK(OFFSET('5. Pp (3 años)'!$K$46,INT((ROW()-13)/2),0)),"",OFFSET('5. Pp (3 años)'!$K$46,INT((ROW()-13)/2),0))</f>
        <v>Ascendente</v>
      </c>
      <c r="G55" s="646" t="str">
        <f ca="1">IF(ISBLANK(OFFSET('5. Pp (3 años)'!$H$46,INT((ROW()-13)/2),0)),"",OFFSET('5. Pp (3 años)'!$H$46,INT((ROW()-13)/2),0))</f>
        <v>Trimestral</v>
      </c>
      <c r="H55" s="648">
        <f ca="1">IF(ISBLANK(OFFSET('9. METAS'!$L$20,INT((ROW()-13)/2),0)),"",OFFSET('9. METAS'!$L$20,INT((ROW()-13)/2),0))</f>
        <v>12</v>
      </c>
      <c r="I55" s="852"/>
      <c r="J55" s="630" t="e">
        <f ca="1">IF(MOD(ROW()-13,2)=0,IF(ISBLANK(OFFSET(#REF!,INT((ROW()-13)/2),0)),"",OFFSET(#REF!,INT((ROW()-13)/2),0)),IF(ISBLANK(OFFSET('9. METAS'!$U$20,INT((ROW()-14)/2),0)),"",OFFSET('9. METAS'!$U$20,INT((ROW()-14)/2),0)))</f>
        <v>#REF!</v>
      </c>
      <c r="K55" s="631" t="e">
        <f ca="1">IF(MOD(ROW()-13,2)=0,IF(ISBLANK(OFFSET(#REF!,INT((ROW()-13)/2),0)),"",OFFSET(#REF!,INT((ROW()-13)/2),0)),IF(ISBLANK(OFFSET('9. METAS'!$V$20,INT((ROW()-14)/2),0)),"",OFFSET('9. METAS'!$V$20,INT((ROW()-14)/2),0)))</f>
        <v>#REF!</v>
      </c>
      <c r="L55" s="631" t="e">
        <f ca="1">IF(MOD(ROW()-13,2)=0,IF(ISBLANK(OFFSET(#REF!,INT((ROW()-13)/2),0)),"",OFFSET(#REF!,INT((ROW()-13)/2),0)),IF(ISBLANK(OFFSET('9. METAS'!$W$20,INT((ROW()-14)/2),0)),"",OFFSET('9. METAS'!$W$20,INT((ROW()-14)/2),0)))</f>
        <v>#REF!</v>
      </c>
      <c r="M55" s="632" t="e">
        <f ca="1">IF(MOD(ROW()-13,2)=0,IF(ISBLANK(OFFSET(#REF!,INT((ROW()-13)/2),0)),"",OFFSET(#REF!,INT((ROW()-13)/2),0)),IF(ISBLANK(OFFSET('9. METAS'!$X$20,INT((ROW()-14)/2),0)),"",OFFSET('9. METAS'!$X$20,INT((ROW()-14)/2),0)))</f>
        <v>#REF!</v>
      </c>
      <c r="N55" s="684" t="str">
        <f ca="1">IFERROR(J55/J56,"ND")</f>
        <v>ND</v>
      </c>
      <c r="O55" s="688" t="str">
        <f ca="1">IFERROR(((J55+K55)/H55),"ND")</f>
        <v>ND</v>
      </c>
      <c r="P55" s="847"/>
      <c r="Q55" s="83"/>
      <c r="R55" s="83"/>
      <c r="S55" s="83"/>
      <c r="T55" s="83"/>
      <c r="U55" s="83"/>
      <c r="V55" s="83"/>
      <c r="W55" s="83"/>
      <c r="X55" s="83"/>
      <c r="Y55" s="83"/>
      <c r="Z55" s="83"/>
    </row>
    <row r="56" spans="1:26" ht="15.75" customHeight="1">
      <c r="A56" s="83"/>
      <c r="B56" s="83"/>
      <c r="C56" s="642"/>
      <c r="D56" s="644"/>
      <c r="E56" s="644"/>
      <c r="F56" s="644"/>
      <c r="G56" s="647"/>
      <c r="H56" s="649"/>
      <c r="I56" s="651"/>
      <c r="J56" s="630">
        <f ca="1">IF(MOD(ROW()-13,2)=0,IF(ISBLANK(OFFSET(#REF!,INT((ROW()-13)/2),0)),"",OFFSET(#REF!,INT((ROW()-13)/2),0)),IF(ISBLANK(OFFSET('9. METAS'!$U$20,INT((ROW()-14)/2),0)),"",OFFSET('9. METAS'!$U$20,INT((ROW()-14)/2),0)))</f>
        <v>3</v>
      </c>
      <c r="K56" s="631">
        <f ca="1">IF(MOD(ROW()-13,2)=0,IF(ISBLANK(OFFSET(#REF!,INT((ROW()-13)/2),0)),"",OFFSET(#REF!,INT((ROW()-13)/2),0)),IF(ISBLANK(OFFSET('9. METAS'!$V$20,INT((ROW()-14)/2),0)),"",OFFSET('9. METAS'!$V$20,INT((ROW()-14)/2),0)))</f>
        <v>3</v>
      </c>
      <c r="L56" s="631">
        <f ca="1">IF(MOD(ROW()-13,2)=0,IF(ISBLANK(OFFSET(#REF!,INT((ROW()-13)/2),0)),"",OFFSET(#REF!,INT((ROW()-13)/2),0)),IF(ISBLANK(OFFSET('9. METAS'!$W$20,INT((ROW()-14)/2),0)),"",OFFSET('9. METAS'!$W$20,INT((ROW()-14)/2),0)))</f>
        <v>3</v>
      </c>
      <c r="M56" s="632">
        <f ca="1">IF(MOD(ROW()-13,2)=0,IF(ISBLANK(OFFSET(#REF!,INT((ROW()-13)/2),0)),"",OFFSET(#REF!,INT((ROW()-13)/2),0)),IF(ISBLANK(OFFSET('9. METAS'!$X$20,INT((ROW()-14)/2),0)),"",OFFSET('9. METAS'!$X$20,INT((ROW()-14)/2),0)))</f>
        <v>3</v>
      </c>
      <c r="N56" s="685"/>
      <c r="O56" s="689"/>
      <c r="P56" s="691"/>
      <c r="Q56" s="83"/>
      <c r="R56" s="83"/>
      <c r="S56" s="83"/>
      <c r="T56" s="83"/>
      <c r="U56" s="83"/>
      <c r="V56" s="83"/>
      <c r="W56" s="83"/>
      <c r="X56" s="83"/>
      <c r="Y56" s="83"/>
      <c r="Z56" s="83"/>
    </row>
    <row r="57" spans="1:26" ht="15.75" customHeight="1">
      <c r="A57" s="83"/>
      <c r="B57" s="83"/>
      <c r="C57" s="641" t="str">
        <f ca="1">IF(ISBLANK(OFFSET('5. Pp (3 años)'!$C$46,INT((ROW()-13)/2),0)),"",OFFSET('5. Pp (3 años)'!$C$46,INT((ROW()-13)/2),0))</f>
        <v>Componente</v>
      </c>
      <c r="D57" s="643" t="str">
        <f ca="1">IF(ISBLANK(OFFSET('5. Pp (3 años)'!$D$46,INT((ROW()-13)/2),0)),"",OFFSET('5. Pp (3 años)'!$D$46,INT((ROW()-13)/2),0))</f>
        <v>3.1.1.1.6 Procedimientos jurídicos en los que el Ayuntamiento es parte atendidos mediante su revisión, elaboración y seguimiento.</v>
      </c>
      <c r="E57" s="643" t="str">
        <f ca="1">IF(ISBLANK(OFFSET('5. Pp (3 años)'!$E$46,INT((ROW()-13)/2),0)),"",OFFSET('5. Pp (3 años)'!$E$46,INT((ROW()-13)/2),0))</f>
        <v>PPJA: Porcentaje de procedimientos jurídicos atendidos</v>
      </c>
      <c r="F57" s="645" t="str">
        <f ca="1">IF(ISBLANK(OFFSET('5. Pp (3 años)'!$K$46,INT((ROW()-13)/2),0)),"",OFFSET('5. Pp (3 años)'!$K$46,INT((ROW()-13)/2),0))</f>
        <v>Ascendente</v>
      </c>
      <c r="G57" s="646" t="str">
        <f ca="1">IF(ISBLANK(OFFSET('5. Pp (3 años)'!$H$46,INT((ROW()-13)/2),0)),"",OFFSET('5. Pp (3 años)'!$H$46,INT((ROW()-13)/2),0))</f>
        <v>Trimestral</v>
      </c>
      <c r="H57" s="648">
        <f ca="1">IF(ISBLANK(OFFSET('9. METAS'!$L$20,INT((ROW()-13)/2),0)),"",OFFSET('9. METAS'!$L$20,INT((ROW()-13)/2),0))</f>
        <v>300</v>
      </c>
      <c r="I57" s="852"/>
      <c r="J57" s="630" t="e">
        <f ca="1">IF(MOD(ROW()-13,2)=0,IF(ISBLANK(OFFSET(#REF!,INT((ROW()-13)/2),0)),"",OFFSET(#REF!,INT((ROW()-13)/2),0)),IF(ISBLANK(OFFSET('9. METAS'!$U$20,INT((ROW()-14)/2),0)),"",OFFSET('9. METAS'!$U$20,INT((ROW()-14)/2),0)))</f>
        <v>#REF!</v>
      </c>
      <c r="K57" s="631" t="e">
        <f ca="1">IF(MOD(ROW()-13,2)=0,IF(ISBLANK(OFFSET(#REF!,INT((ROW()-13)/2),0)),"",OFFSET(#REF!,INT((ROW()-13)/2),0)),IF(ISBLANK(OFFSET('9. METAS'!$V$20,INT((ROW()-14)/2),0)),"",OFFSET('9. METAS'!$V$20,INT((ROW()-14)/2),0)))</f>
        <v>#REF!</v>
      </c>
      <c r="L57" s="631" t="e">
        <f ca="1">IF(MOD(ROW()-13,2)=0,IF(ISBLANK(OFFSET(#REF!,INT((ROW()-13)/2),0)),"",OFFSET(#REF!,INT((ROW()-13)/2),0)),IF(ISBLANK(OFFSET('9. METAS'!$W$20,INT((ROW()-14)/2),0)),"",OFFSET('9. METAS'!$W$20,INT((ROW()-14)/2),0)))</f>
        <v>#REF!</v>
      </c>
      <c r="M57" s="632" t="e">
        <f ca="1">IF(MOD(ROW()-13,2)=0,IF(ISBLANK(OFFSET(#REF!,INT((ROW()-13)/2),0)),"",OFFSET(#REF!,INT((ROW()-13)/2),0)),IF(ISBLANK(OFFSET('9. METAS'!$X$20,INT((ROW()-14)/2),0)),"",OFFSET('9. METAS'!$X$20,INT((ROW()-14)/2),0)))</f>
        <v>#REF!</v>
      </c>
      <c r="N57" s="684" t="str">
        <f ca="1">IFERROR(J57/J58,"ND")</f>
        <v>ND</v>
      </c>
      <c r="O57" s="688" t="str">
        <f ca="1">IFERROR(((J57+K57)/H57),"ND")</f>
        <v>ND</v>
      </c>
      <c r="P57" s="847"/>
      <c r="Q57" s="83"/>
      <c r="R57" s="83"/>
      <c r="S57" s="83"/>
      <c r="T57" s="83"/>
      <c r="U57" s="83"/>
      <c r="V57" s="83"/>
      <c r="W57" s="83"/>
      <c r="X57" s="83"/>
      <c r="Y57" s="83"/>
      <c r="Z57" s="83"/>
    </row>
    <row r="58" spans="1:26" ht="15.75" customHeight="1">
      <c r="A58" s="83"/>
      <c r="B58" s="83"/>
      <c r="C58" s="642"/>
      <c r="D58" s="644"/>
      <c r="E58" s="644"/>
      <c r="F58" s="644"/>
      <c r="G58" s="647"/>
      <c r="H58" s="649"/>
      <c r="I58" s="651"/>
      <c r="J58" s="630">
        <f ca="1">IF(MOD(ROW()-13,2)=0,IF(ISBLANK(OFFSET(#REF!,INT((ROW()-13)/2),0)),"",OFFSET(#REF!,INT((ROW()-13)/2),0)),IF(ISBLANK(OFFSET('9. METAS'!$U$20,INT((ROW()-14)/2),0)),"",OFFSET('9. METAS'!$U$20,INT((ROW()-14)/2),0)))</f>
        <v>75</v>
      </c>
      <c r="K58" s="631">
        <f ca="1">IF(MOD(ROW()-13,2)=0,IF(ISBLANK(OFFSET(#REF!,INT((ROW()-13)/2),0)),"",OFFSET(#REF!,INT((ROW()-13)/2),0)),IF(ISBLANK(OFFSET('9. METAS'!$V$20,INT((ROW()-14)/2),0)),"",OFFSET('9. METAS'!$V$20,INT((ROW()-14)/2),0)))</f>
        <v>75</v>
      </c>
      <c r="L58" s="631">
        <f ca="1">IF(MOD(ROW()-13,2)=0,IF(ISBLANK(OFFSET(#REF!,INT((ROW()-13)/2),0)),"",OFFSET(#REF!,INT((ROW()-13)/2),0)),IF(ISBLANK(OFFSET('9. METAS'!$W$20,INT((ROW()-14)/2),0)),"",OFFSET('9. METAS'!$W$20,INT((ROW()-14)/2),0)))</f>
        <v>75</v>
      </c>
      <c r="M58" s="632">
        <f ca="1">IF(MOD(ROW()-13,2)=0,IF(ISBLANK(OFFSET(#REF!,INT((ROW()-13)/2),0)),"",OFFSET(#REF!,INT((ROW()-13)/2),0)),IF(ISBLANK(OFFSET('9. METAS'!$X$20,INT((ROW()-14)/2),0)),"",OFFSET('9. METAS'!$X$20,INT((ROW()-14)/2),0)))</f>
        <v>75</v>
      </c>
      <c r="N58" s="685"/>
      <c r="O58" s="689"/>
      <c r="P58" s="691"/>
      <c r="Q58" s="83"/>
      <c r="R58" s="83"/>
      <c r="S58" s="83"/>
      <c r="T58" s="83"/>
      <c r="U58" s="83"/>
      <c r="V58" s="83"/>
      <c r="W58" s="83"/>
      <c r="X58" s="83"/>
      <c r="Y58" s="83"/>
      <c r="Z58" s="83"/>
    </row>
    <row r="59" spans="1:26" ht="15.75" customHeight="1">
      <c r="A59" s="83"/>
      <c r="B59" s="83"/>
      <c r="C59" s="641" t="str">
        <f ca="1">IF(ISBLANK(OFFSET('5. Pp (3 años)'!$C$46,INT((ROW()-13)/2),0)),"",OFFSET('5. Pp (3 años)'!$C$46,INT((ROW()-13)/2),0))</f>
        <v>Actividad</v>
      </c>
      <c r="D59" s="643" t="str">
        <f ca="1">IF(ISBLANK(OFFSET('5. Pp (3 años)'!$D$46,INT((ROW()-13)/2),0)),"",OFFSET('5. Pp (3 años)'!$D$46,INT((ROW()-13)/2),0))</f>
        <v>3.1.1.1.6.1 Revisión de instrumentos jurídicos de la Administración Pública Municipal realizada.</v>
      </c>
      <c r="E59" s="643" t="str">
        <f ca="1">IF(ISBLANK(OFFSET('5. Pp (3 años)'!$E$46,INT((ROW()-13)/2),0)),"",OFFSET('5. Pp (3 años)'!$E$46,INT((ROW()-13)/2),0))</f>
        <v>PIJR: Porcentaje de instrumentos jurídicos revisados</v>
      </c>
      <c r="F59" s="645" t="str">
        <f ca="1">IF(ISBLANK(OFFSET('5. Pp (3 años)'!$K$46,INT((ROW()-13)/2),0)),"",OFFSET('5. Pp (3 años)'!$K$46,INT((ROW()-13)/2),0))</f>
        <v>Ascendente</v>
      </c>
      <c r="G59" s="646" t="str">
        <f ca="1">IF(ISBLANK(OFFSET('5. Pp (3 años)'!$H$46,INT((ROW()-13)/2),0)),"",OFFSET('5. Pp (3 años)'!$H$46,INT((ROW()-13)/2),0))</f>
        <v>Trimestral</v>
      </c>
      <c r="H59" s="648">
        <f ca="1">IF(ISBLANK(OFFSET('9. METAS'!$L$20,INT((ROW()-13)/2),0)),"",OFFSET('9. METAS'!$L$20,INT((ROW()-13)/2),0))</f>
        <v>200</v>
      </c>
      <c r="I59" s="852"/>
      <c r="J59" s="630" t="e">
        <f ca="1">IF(MOD(ROW()-13,2)=0,IF(ISBLANK(OFFSET(#REF!,INT((ROW()-13)/2),0)),"",OFFSET(#REF!,INT((ROW()-13)/2),0)),IF(ISBLANK(OFFSET('9. METAS'!$U$20,INT((ROW()-14)/2),0)),"",OFFSET('9. METAS'!$U$20,INT((ROW()-14)/2),0)))</f>
        <v>#REF!</v>
      </c>
      <c r="K59" s="631" t="e">
        <f ca="1">IF(MOD(ROW()-13,2)=0,IF(ISBLANK(OFFSET(#REF!,INT((ROW()-13)/2),0)),"",OFFSET(#REF!,INT((ROW()-13)/2),0)),IF(ISBLANK(OFFSET('9. METAS'!$V$20,INT((ROW()-14)/2),0)),"",OFFSET('9. METAS'!$V$20,INT((ROW()-14)/2),0)))</f>
        <v>#REF!</v>
      </c>
      <c r="L59" s="631" t="e">
        <f ca="1">IF(MOD(ROW()-13,2)=0,IF(ISBLANK(OFFSET(#REF!,INT((ROW()-13)/2),0)),"",OFFSET(#REF!,INT((ROW()-13)/2),0)),IF(ISBLANK(OFFSET('9. METAS'!$W$20,INT((ROW()-14)/2),0)),"",OFFSET('9. METAS'!$W$20,INT((ROW()-14)/2),0)))</f>
        <v>#REF!</v>
      </c>
      <c r="M59" s="632" t="e">
        <f ca="1">IF(MOD(ROW()-13,2)=0,IF(ISBLANK(OFFSET(#REF!,INT((ROW()-13)/2),0)),"",OFFSET(#REF!,INT((ROW()-13)/2),0)),IF(ISBLANK(OFFSET('9. METAS'!$X$20,INT((ROW()-14)/2),0)),"",OFFSET('9. METAS'!$X$20,INT((ROW()-14)/2),0)))</f>
        <v>#REF!</v>
      </c>
      <c r="N59" s="684" t="str">
        <f ca="1">IFERROR(J59/J60,"ND")</f>
        <v>ND</v>
      </c>
      <c r="O59" s="688" t="str">
        <f ca="1">IFERROR(((J59+K59)/H59),"ND")</f>
        <v>ND</v>
      </c>
      <c r="P59" s="847"/>
      <c r="Q59" s="83"/>
      <c r="R59" s="83"/>
      <c r="S59" s="83"/>
      <c r="T59" s="83"/>
      <c r="U59" s="83"/>
      <c r="V59" s="83"/>
      <c r="W59" s="83"/>
      <c r="X59" s="83"/>
      <c r="Y59" s="83"/>
      <c r="Z59" s="83"/>
    </row>
    <row r="60" spans="1:26" ht="15.75" customHeight="1">
      <c r="A60" s="83"/>
      <c r="B60" s="83"/>
      <c r="C60" s="642"/>
      <c r="D60" s="644"/>
      <c r="E60" s="644"/>
      <c r="F60" s="644"/>
      <c r="G60" s="647"/>
      <c r="H60" s="649"/>
      <c r="I60" s="651"/>
      <c r="J60" s="630">
        <f ca="1">IF(MOD(ROW()-13,2)=0,IF(ISBLANK(OFFSET(#REF!,INT((ROW()-13)/2),0)),"",OFFSET(#REF!,INT((ROW()-13)/2),0)),IF(ISBLANK(OFFSET('9. METAS'!$U$20,INT((ROW()-14)/2),0)),"",OFFSET('9. METAS'!$U$20,INT((ROW()-14)/2),0)))</f>
        <v>50</v>
      </c>
      <c r="K60" s="631">
        <f ca="1">IF(MOD(ROW()-13,2)=0,IF(ISBLANK(OFFSET(#REF!,INT((ROW()-13)/2),0)),"",OFFSET(#REF!,INT((ROW()-13)/2),0)),IF(ISBLANK(OFFSET('9. METAS'!$V$20,INT((ROW()-14)/2),0)),"",OFFSET('9. METAS'!$V$20,INT((ROW()-14)/2),0)))</f>
        <v>50</v>
      </c>
      <c r="L60" s="631">
        <f ca="1">IF(MOD(ROW()-13,2)=0,IF(ISBLANK(OFFSET(#REF!,INT((ROW()-13)/2),0)),"",OFFSET(#REF!,INT((ROW()-13)/2),0)),IF(ISBLANK(OFFSET('9. METAS'!$W$20,INT((ROW()-14)/2),0)),"",OFFSET('9. METAS'!$W$20,INT((ROW()-14)/2),0)))</f>
        <v>50</v>
      </c>
      <c r="M60" s="632">
        <f ca="1">IF(MOD(ROW()-13,2)=0,IF(ISBLANK(OFFSET(#REF!,INT((ROW()-13)/2),0)),"",OFFSET(#REF!,INT((ROW()-13)/2),0)),IF(ISBLANK(OFFSET('9. METAS'!$X$20,INT((ROW()-14)/2),0)),"",OFFSET('9. METAS'!$X$20,INT((ROW()-14)/2),0)))</f>
        <v>50</v>
      </c>
      <c r="N60" s="685"/>
      <c r="O60" s="689"/>
      <c r="P60" s="691"/>
      <c r="Q60" s="83"/>
      <c r="R60" s="83"/>
      <c r="S60" s="83"/>
      <c r="T60" s="83"/>
      <c r="U60" s="83"/>
      <c r="V60" s="83"/>
      <c r="W60" s="83"/>
      <c r="X60" s="83"/>
      <c r="Y60" s="83"/>
      <c r="Z60" s="83"/>
    </row>
    <row r="61" spans="1:26" ht="15.75" customHeight="1">
      <c r="A61" s="83"/>
      <c r="B61" s="83"/>
      <c r="C61" s="641" t="str">
        <f ca="1">IF(ISBLANK(OFFSET('5. Pp (3 años)'!$C$46,INT((ROW()-13)/2),0)),"",OFFSET('5. Pp (3 años)'!$C$46,INT((ROW()-13)/2),0))</f>
        <v>Actividad</v>
      </c>
      <c r="D61" s="643" t="str">
        <f ca="1">IF(ISBLANK(OFFSET('5. Pp (3 años)'!$D$46,INT((ROW()-13)/2),0)),"",OFFSET('5. Pp (3 años)'!$D$46,INT((ROW()-13)/2),0))</f>
        <v>3.1.1.1.6.2 Atención de actuaciones jurídicas para la defensa del Ayuntamiento en procedimientos legales mediante su elaboración y revisión realizada.</v>
      </c>
      <c r="E61" s="643" t="str">
        <f ca="1">IF(ISBLANK(OFFSET('5. Pp (3 años)'!$E$46,INT((ROW()-13)/2),0)),"",OFFSET('5. Pp (3 años)'!$E$46,INT((ROW()-13)/2),0))</f>
        <v>PAJA: Porcentaje de actuaciones jurídicas atendidas</v>
      </c>
      <c r="F61" s="645" t="str">
        <f ca="1">IF(ISBLANK(OFFSET('5. Pp (3 años)'!$K$46,INT((ROW()-13)/2),0)),"",OFFSET('5. Pp (3 años)'!$K$46,INT((ROW()-13)/2),0))</f>
        <v>Ascendente</v>
      </c>
      <c r="G61" s="646" t="str">
        <f ca="1">IF(ISBLANK(OFFSET('5. Pp (3 años)'!$H$46,INT((ROW()-13)/2),0)),"",OFFSET('5. Pp (3 años)'!$H$46,INT((ROW()-13)/2),0))</f>
        <v>Trimestral</v>
      </c>
      <c r="H61" s="648">
        <f ca="1">IF(ISBLANK(OFFSET('9. METAS'!$L$20,INT((ROW()-13)/2),0)),"",OFFSET('9. METAS'!$L$20,INT((ROW()-13)/2),0))</f>
        <v>200</v>
      </c>
      <c r="I61" s="852"/>
      <c r="J61" s="630" t="e">
        <f ca="1">IF(MOD(ROW()-13,2)=0,IF(ISBLANK(OFFSET(#REF!,INT((ROW()-13)/2),0)),"",OFFSET(#REF!,INT((ROW()-13)/2),0)),IF(ISBLANK(OFFSET('9. METAS'!$U$20,INT((ROW()-14)/2),0)),"",OFFSET('9. METAS'!$U$20,INT((ROW()-14)/2),0)))</f>
        <v>#REF!</v>
      </c>
      <c r="K61" s="631" t="e">
        <f ca="1">IF(MOD(ROW()-13,2)=0,IF(ISBLANK(OFFSET(#REF!,INT((ROW()-13)/2),0)),"",OFFSET(#REF!,INT((ROW()-13)/2),0)),IF(ISBLANK(OFFSET('9. METAS'!$V$20,INT((ROW()-14)/2),0)),"",OFFSET('9. METAS'!$V$20,INT((ROW()-14)/2),0)))</f>
        <v>#REF!</v>
      </c>
      <c r="L61" s="631" t="e">
        <f ca="1">IF(MOD(ROW()-13,2)=0,IF(ISBLANK(OFFSET(#REF!,INT((ROW()-13)/2),0)),"",OFFSET(#REF!,INT((ROW()-13)/2),0)),IF(ISBLANK(OFFSET('9. METAS'!$W$20,INT((ROW()-14)/2),0)),"",OFFSET('9. METAS'!$W$20,INT((ROW()-14)/2),0)))</f>
        <v>#REF!</v>
      </c>
      <c r="M61" s="632" t="e">
        <f ca="1">IF(MOD(ROW()-13,2)=0,IF(ISBLANK(OFFSET(#REF!,INT((ROW()-13)/2),0)),"",OFFSET(#REF!,INT((ROW()-13)/2),0)),IF(ISBLANK(OFFSET('9. METAS'!$X$20,INT((ROW()-14)/2),0)),"",OFFSET('9. METAS'!$X$20,INT((ROW()-14)/2),0)))</f>
        <v>#REF!</v>
      </c>
      <c r="N61" s="684" t="str">
        <f ca="1">IFERROR(J61/J62,"ND")</f>
        <v>ND</v>
      </c>
      <c r="O61" s="688" t="str">
        <f ca="1">IFERROR(((J61+K61)/H61),"ND")</f>
        <v>ND</v>
      </c>
      <c r="P61" s="847"/>
      <c r="Q61" s="83"/>
      <c r="R61" s="83"/>
      <c r="S61" s="83"/>
      <c r="T61" s="83"/>
      <c r="U61" s="83"/>
      <c r="V61" s="83"/>
      <c r="W61" s="83"/>
      <c r="X61" s="83"/>
      <c r="Y61" s="83"/>
      <c r="Z61" s="83"/>
    </row>
    <row r="62" spans="1:26" ht="15.75" customHeight="1">
      <c r="A62" s="83"/>
      <c r="B62" s="83"/>
      <c r="C62" s="642"/>
      <c r="D62" s="644"/>
      <c r="E62" s="644"/>
      <c r="F62" s="644"/>
      <c r="G62" s="647"/>
      <c r="H62" s="649"/>
      <c r="I62" s="651"/>
      <c r="J62" s="630">
        <f ca="1">IF(MOD(ROW()-13,2)=0,IF(ISBLANK(OFFSET(#REF!,INT((ROW()-13)/2),0)),"",OFFSET(#REF!,INT((ROW()-13)/2),0)),IF(ISBLANK(OFFSET('9. METAS'!$U$20,INT((ROW()-14)/2),0)),"",OFFSET('9. METAS'!$U$20,INT((ROW()-14)/2),0)))</f>
        <v>50</v>
      </c>
      <c r="K62" s="631">
        <f ca="1">IF(MOD(ROW()-13,2)=0,IF(ISBLANK(OFFSET(#REF!,INT((ROW()-13)/2),0)),"",OFFSET(#REF!,INT((ROW()-13)/2),0)),IF(ISBLANK(OFFSET('9. METAS'!$V$20,INT((ROW()-14)/2),0)),"",OFFSET('9. METAS'!$V$20,INT((ROW()-14)/2),0)))</f>
        <v>50</v>
      </c>
      <c r="L62" s="631">
        <f ca="1">IF(MOD(ROW()-13,2)=0,IF(ISBLANK(OFFSET(#REF!,INT((ROW()-13)/2),0)),"",OFFSET(#REF!,INT((ROW()-13)/2),0)),IF(ISBLANK(OFFSET('9. METAS'!$W$20,INT((ROW()-14)/2),0)),"",OFFSET('9. METAS'!$W$20,INT((ROW()-14)/2),0)))</f>
        <v>50</v>
      </c>
      <c r="M62" s="632">
        <f ca="1">IF(MOD(ROW()-13,2)=0,IF(ISBLANK(OFFSET(#REF!,INT((ROW()-13)/2),0)),"",OFFSET(#REF!,INT((ROW()-13)/2),0)),IF(ISBLANK(OFFSET('9. METAS'!$X$20,INT((ROW()-14)/2),0)),"",OFFSET('9. METAS'!$X$20,INT((ROW()-14)/2),0)))</f>
        <v>50</v>
      </c>
      <c r="N62" s="685"/>
      <c r="O62" s="689"/>
      <c r="P62" s="691"/>
      <c r="Q62" s="83"/>
      <c r="R62" s="83"/>
      <c r="S62" s="83"/>
      <c r="T62" s="83"/>
      <c r="U62" s="83"/>
      <c r="V62" s="83"/>
      <c r="W62" s="83"/>
      <c r="X62" s="83"/>
      <c r="Y62" s="83"/>
      <c r="Z62" s="83"/>
    </row>
    <row r="63" spans="1:26" ht="15.75" customHeight="1">
      <c r="A63" s="83"/>
      <c r="B63" s="83"/>
      <c r="C63" s="641" t="str">
        <f ca="1">IF(ISBLANK(OFFSET('5. Pp (3 años)'!$C$46,INT((ROW()-13)/2),0)),"",OFFSET('5. Pp (3 años)'!$C$46,INT((ROW()-13)/2),0))</f>
        <v>Actividad</v>
      </c>
      <c r="D63" s="643" t="str">
        <f ca="1">IF(ISBLANK(OFFSET('5. Pp (3 años)'!$D$46,INT((ROW()-13)/2),0)),"",OFFSET('5. Pp (3 años)'!$D$46,INT((ROW()-13)/2),0))</f>
        <v>3.1.1.1.6.3 Interposición y atención de recursos legales en juicios de garantía en los que el Ayuntamiento sea parte realizadas.</v>
      </c>
      <c r="E63" s="643" t="str">
        <f ca="1">IF(ISBLANK(OFFSET('5. Pp (3 años)'!$E$46,INT((ROW()-13)/2),0)),"",OFFSET('5. Pp (3 años)'!$E$46,INT((ROW()-13)/2),0))</f>
        <v>PRJG: Porcentaje de recursos en juicios de garantía atendidos</v>
      </c>
      <c r="F63" s="645" t="str">
        <f ca="1">IF(ISBLANK(OFFSET('5. Pp (3 años)'!$K$46,INT((ROW()-13)/2),0)),"",OFFSET('5. Pp (3 años)'!$K$46,INT((ROW()-13)/2),0))</f>
        <v>Ascendente</v>
      </c>
      <c r="G63" s="646" t="str">
        <f ca="1">IF(ISBLANK(OFFSET('5. Pp (3 años)'!$H$46,INT((ROW()-13)/2),0)),"",OFFSET('5. Pp (3 años)'!$H$46,INT((ROW()-13)/2),0))</f>
        <v>Trimestral</v>
      </c>
      <c r="H63" s="648">
        <f ca="1">IF(ISBLANK(OFFSET('9. METAS'!$L$20,INT((ROW()-13)/2),0)),"",OFFSET('9. METAS'!$L$20,INT((ROW()-13)/2),0))</f>
        <v>200</v>
      </c>
      <c r="I63" s="852"/>
      <c r="J63" s="630" t="e">
        <f ca="1">IF(MOD(ROW()-13,2)=0,IF(ISBLANK(OFFSET(#REF!,INT((ROW()-13)/2),0)),"",OFFSET(#REF!,INT((ROW()-13)/2),0)),IF(ISBLANK(OFFSET('9. METAS'!$U$20,INT((ROW()-14)/2),0)),"",OFFSET('9. METAS'!$U$20,INT((ROW()-14)/2),0)))</f>
        <v>#REF!</v>
      </c>
      <c r="K63" s="631" t="e">
        <f ca="1">IF(MOD(ROW()-13,2)=0,IF(ISBLANK(OFFSET(#REF!,INT((ROW()-13)/2),0)),"",OFFSET(#REF!,INT((ROW()-13)/2),0)),IF(ISBLANK(OFFSET('9. METAS'!$V$20,INT((ROW()-14)/2),0)),"",OFFSET('9. METAS'!$V$20,INT((ROW()-14)/2),0)))</f>
        <v>#REF!</v>
      </c>
      <c r="L63" s="631" t="e">
        <f ca="1">IF(MOD(ROW()-13,2)=0,IF(ISBLANK(OFFSET(#REF!,INT((ROW()-13)/2),0)),"",OFFSET(#REF!,INT((ROW()-13)/2),0)),IF(ISBLANK(OFFSET('9. METAS'!$W$20,INT((ROW()-14)/2),0)),"",OFFSET('9. METAS'!$W$20,INT((ROW()-14)/2),0)))</f>
        <v>#REF!</v>
      </c>
      <c r="M63" s="632" t="e">
        <f ca="1">IF(MOD(ROW()-13,2)=0,IF(ISBLANK(OFFSET(#REF!,INT((ROW()-13)/2),0)),"",OFFSET(#REF!,INT((ROW()-13)/2),0)),IF(ISBLANK(OFFSET('9. METAS'!$X$20,INT((ROW()-14)/2),0)),"",OFFSET('9. METAS'!$X$20,INT((ROW()-14)/2),0)))</f>
        <v>#REF!</v>
      </c>
      <c r="N63" s="684" t="str">
        <f ca="1">IFERROR(J63/J64,"ND")</f>
        <v>ND</v>
      </c>
      <c r="O63" s="688" t="str">
        <f ca="1">IFERROR(((J63+K63)/H63),"ND")</f>
        <v>ND</v>
      </c>
      <c r="P63" s="847"/>
      <c r="Q63" s="83"/>
      <c r="R63" s="83"/>
      <c r="S63" s="83"/>
      <c r="T63" s="83"/>
      <c r="U63" s="83"/>
      <c r="V63" s="83"/>
      <c r="W63" s="83"/>
      <c r="X63" s="83"/>
      <c r="Y63" s="83"/>
      <c r="Z63" s="83"/>
    </row>
    <row r="64" spans="1:26" ht="15.75" customHeight="1">
      <c r="A64" s="83"/>
      <c r="B64" s="83"/>
      <c r="C64" s="642"/>
      <c r="D64" s="644"/>
      <c r="E64" s="644"/>
      <c r="F64" s="644"/>
      <c r="G64" s="647"/>
      <c r="H64" s="649"/>
      <c r="I64" s="651"/>
      <c r="J64" s="630">
        <f ca="1">IF(MOD(ROW()-13,2)=0,IF(ISBLANK(OFFSET(#REF!,INT((ROW()-13)/2),0)),"",OFFSET(#REF!,INT((ROW()-13)/2),0)),IF(ISBLANK(OFFSET('9. METAS'!$U$20,INT((ROW()-14)/2),0)),"",OFFSET('9. METAS'!$U$20,INT((ROW()-14)/2),0)))</f>
        <v>50</v>
      </c>
      <c r="K64" s="631">
        <f ca="1">IF(MOD(ROW()-13,2)=0,IF(ISBLANK(OFFSET(#REF!,INT((ROW()-13)/2),0)),"",OFFSET(#REF!,INT((ROW()-13)/2),0)),IF(ISBLANK(OFFSET('9. METAS'!$V$20,INT((ROW()-14)/2),0)),"",OFFSET('9. METAS'!$V$20,INT((ROW()-14)/2),0)))</f>
        <v>50</v>
      </c>
      <c r="L64" s="631">
        <f ca="1">IF(MOD(ROW()-13,2)=0,IF(ISBLANK(OFFSET(#REF!,INT((ROW()-13)/2),0)),"",OFFSET(#REF!,INT((ROW()-13)/2),0)),IF(ISBLANK(OFFSET('9. METAS'!$W$20,INT((ROW()-14)/2),0)),"",OFFSET('9. METAS'!$W$20,INT((ROW()-14)/2),0)))</f>
        <v>50</v>
      </c>
      <c r="M64" s="632">
        <f ca="1">IF(MOD(ROW()-13,2)=0,IF(ISBLANK(OFFSET(#REF!,INT((ROW()-13)/2),0)),"",OFFSET(#REF!,INT((ROW()-13)/2),0)),IF(ISBLANK(OFFSET('9. METAS'!$X$20,INT((ROW()-14)/2),0)),"",OFFSET('9. METAS'!$X$20,INT((ROW()-14)/2),0)))</f>
        <v>50</v>
      </c>
      <c r="N64" s="685"/>
      <c r="O64" s="689"/>
      <c r="P64" s="691"/>
      <c r="Q64" s="83"/>
      <c r="R64" s="83"/>
      <c r="S64" s="83"/>
      <c r="T64" s="83"/>
      <c r="U64" s="83"/>
      <c r="V64" s="83"/>
      <c r="W64" s="83"/>
      <c r="X64" s="83"/>
      <c r="Y64" s="83"/>
      <c r="Z64" s="83"/>
    </row>
    <row r="65" spans="1:26" ht="15.75" customHeight="1">
      <c r="A65" s="83"/>
      <c r="B65" s="83"/>
      <c r="C65" s="641" t="str">
        <f ca="1">IF(ISBLANK(OFFSET('5. Pp (3 años)'!$C$46,INT((ROW()-13)/2),0)),"",OFFSET('5. Pp (3 años)'!$C$46,INT((ROW()-13)/2),0))</f>
        <v xml:space="preserve">Componente </v>
      </c>
      <c r="D65" s="643" t="str">
        <f ca="1">IF(ISBLANK(OFFSET('5. Pp (3 años)'!$D$46,INT((ROW()-13)/2),0)),"",OFFSET('5. Pp (3 años)'!$D$46,INT((ROW()-13)/2),0))</f>
        <v>3.1.1.1.7 Sanciones de la ciudanía que realiza u omite actos que alteran la paz pública aplicadas.</v>
      </c>
      <c r="E65" s="643" t="str">
        <f ca="1">IF(ISBLANK(OFFSET('5. Pp (3 años)'!$E$46,INT((ROW()-13)/2),0)),"",OFFSET('5. Pp (3 años)'!$E$46,INT((ROW()-13)/2),0))</f>
        <v>PSA: Porcentaje de sanciones aplicadas</v>
      </c>
      <c r="F65" s="645" t="str">
        <f ca="1">IF(ISBLANK(OFFSET('5. Pp (3 años)'!$K$46,INT((ROW()-13)/2),0)),"",OFFSET('5. Pp (3 años)'!$K$46,INT((ROW()-13)/2),0))</f>
        <v>Ascendente</v>
      </c>
      <c r="G65" s="646" t="str">
        <f ca="1">IF(ISBLANK(OFFSET('5. Pp (3 años)'!$H$46,INT((ROW()-13)/2),0)),"",OFFSET('5. Pp (3 años)'!$H$46,INT((ROW()-13)/2),0))</f>
        <v>Trimestral</v>
      </c>
      <c r="H65" s="648">
        <f ca="1">IF(ISBLANK(OFFSET('9. METAS'!$L$20,INT((ROW()-13)/2),0)),"",OFFSET('9. METAS'!$L$20,INT((ROW()-13)/2),0))</f>
        <v>19000</v>
      </c>
      <c r="I65" s="852"/>
      <c r="J65" s="630" t="e">
        <f ca="1">IF(MOD(ROW()-13,2)=0,IF(ISBLANK(OFFSET(#REF!,INT((ROW()-13)/2),0)),"",OFFSET(#REF!,INT((ROW()-13)/2),0)),IF(ISBLANK(OFFSET('9. METAS'!$U$20,INT((ROW()-14)/2),0)),"",OFFSET('9. METAS'!$U$20,INT((ROW()-14)/2),0)))</f>
        <v>#REF!</v>
      </c>
      <c r="K65" s="631" t="e">
        <f ca="1">IF(MOD(ROW()-13,2)=0,IF(ISBLANK(OFFSET(#REF!,INT((ROW()-13)/2),0)),"",OFFSET(#REF!,INT((ROW()-13)/2),0)),IF(ISBLANK(OFFSET('9. METAS'!$V$20,INT((ROW()-14)/2),0)),"",OFFSET('9. METAS'!$V$20,INT((ROW()-14)/2),0)))</f>
        <v>#REF!</v>
      </c>
      <c r="L65" s="631" t="e">
        <f ca="1">IF(MOD(ROW()-13,2)=0,IF(ISBLANK(OFFSET(#REF!,INT((ROW()-13)/2),0)),"",OFFSET(#REF!,INT((ROW()-13)/2),0)),IF(ISBLANK(OFFSET('9. METAS'!$W$20,INT((ROW()-14)/2),0)),"",OFFSET('9. METAS'!$W$20,INT((ROW()-14)/2),0)))</f>
        <v>#REF!</v>
      </c>
      <c r="M65" s="632" t="e">
        <f ca="1">IF(MOD(ROW()-13,2)=0,IF(ISBLANK(OFFSET(#REF!,INT((ROW()-13)/2),0)),"",OFFSET(#REF!,INT((ROW()-13)/2),0)),IF(ISBLANK(OFFSET('9. METAS'!$X$20,INT((ROW()-14)/2),0)),"",OFFSET('9. METAS'!$X$20,INT((ROW()-14)/2),0)))</f>
        <v>#REF!</v>
      </c>
      <c r="N65" s="684" t="str">
        <f ca="1">IFERROR(J65/J66,"ND")</f>
        <v>ND</v>
      </c>
      <c r="O65" s="688" t="str">
        <f ca="1">IFERROR(((J65+K65)/H65),"ND")</f>
        <v>ND</v>
      </c>
      <c r="P65" s="847"/>
      <c r="Q65" s="83"/>
      <c r="R65" s="83"/>
      <c r="S65" s="83"/>
      <c r="T65" s="83"/>
      <c r="U65" s="83"/>
      <c r="V65" s="83"/>
      <c r="W65" s="83"/>
      <c r="X65" s="83"/>
      <c r="Y65" s="83"/>
      <c r="Z65" s="83"/>
    </row>
    <row r="66" spans="1:26" ht="15.75" customHeight="1">
      <c r="A66" s="83"/>
      <c r="B66" s="83"/>
      <c r="C66" s="642"/>
      <c r="D66" s="644"/>
      <c r="E66" s="644"/>
      <c r="F66" s="644"/>
      <c r="G66" s="647"/>
      <c r="H66" s="649"/>
      <c r="I66" s="651"/>
      <c r="J66" s="630">
        <f ca="1">IF(MOD(ROW()-13,2)=0,IF(ISBLANK(OFFSET(#REF!,INT((ROW()-13)/2),0)),"",OFFSET(#REF!,INT((ROW()-13)/2),0)),IF(ISBLANK(OFFSET('9. METAS'!$U$20,INT((ROW()-14)/2),0)),"",OFFSET('9. METAS'!$U$20,INT((ROW()-14)/2),0)))</f>
        <v>4750</v>
      </c>
      <c r="K66" s="631">
        <f ca="1">IF(MOD(ROW()-13,2)=0,IF(ISBLANK(OFFSET(#REF!,INT((ROW()-13)/2),0)),"",OFFSET(#REF!,INT((ROW()-13)/2),0)),IF(ISBLANK(OFFSET('9. METAS'!$V$20,INT((ROW()-14)/2),0)),"",OFFSET('9. METAS'!$V$20,INT((ROW()-14)/2),0)))</f>
        <v>4750</v>
      </c>
      <c r="L66" s="631">
        <f ca="1">IF(MOD(ROW()-13,2)=0,IF(ISBLANK(OFFSET(#REF!,INT((ROW()-13)/2),0)),"",OFFSET(#REF!,INT((ROW()-13)/2),0)),IF(ISBLANK(OFFSET('9. METAS'!$W$20,INT((ROW()-14)/2),0)),"",OFFSET('9. METAS'!$W$20,INT((ROW()-14)/2),0)))</f>
        <v>4750</v>
      </c>
      <c r="M66" s="632">
        <f ca="1">IF(MOD(ROW()-13,2)=0,IF(ISBLANK(OFFSET(#REF!,INT((ROW()-13)/2),0)),"",OFFSET(#REF!,INT((ROW()-13)/2),0)),IF(ISBLANK(OFFSET('9. METAS'!$X$20,INT((ROW()-14)/2),0)),"",OFFSET('9. METAS'!$X$20,INT((ROW()-14)/2),0)))</f>
        <v>4750</v>
      </c>
      <c r="N66" s="685"/>
      <c r="O66" s="689"/>
      <c r="P66" s="691"/>
      <c r="Q66" s="83"/>
      <c r="R66" s="83"/>
      <c r="S66" s="83"/>
      <c r="T66" s="83"/>
      <c r="U66" s="83"/>
      <c r="V66" s="83"/>
      <c r="W66" s="83"/>
      <c r="X66" s="83"/>
      <c r="Y66" s="83"/>
      <c r="Z66" s="83"/>
    </row>
    <row r="67" spans="1:26" ht="15.75" customHeight="1">
      <c r="A67" s="83"/>
      <c r="B67" s="83"/>
      <c r="C67" s="641" t="str">
        <f ca="1">IF(ISBLANK(OFFSET('5. Pp (3 años)'!$C$46,INT((ROW()-13)/2),0)),"",OFFSET('5. Pp (3 años)'!$C$46,INT((ROW()-13)/2),0))</f>
        <v>Actividad</v>
      </c>
      <c r="D67" s="643" t="str">
        <f ca="1">IF(ISBLANK(OFFSET('5. Pp (3 años)'!$D$46,INT((ROW()-13)/2),0)),"",OFFSET('5. Pp (3 años)'!$D$46,INT((ROW()-13)/2),0))</f>
        <v>3.1.1.1.7.1 Celebración de convenios a través de audiencias conciliatorias.</v>
      </c>
      <c r="E67" s="643" t="str">
        <f ca="1">IF(ISBLANK(OFFSET('5. Pp (3 años)'!$E$46,INT((ROW()-13)/2),0)),"",OFFSET('5. Pp (3 años)'!$E$46,INT((ROW()-13)/2),0))</f>
        <v xml:space="preserve">PCCC: Porcentaje de convenios conciliatorios celebrados.               </v>
      </c>
      <c r="F67" s="645" t="str">
        <f ca="1">IF(ISBLANK(OFFSET('5. Pp (3 años)'!$K$46,INT((ROW()-13)/2),0)),"",OFFSET('5. Pp (3 años)'!$K$46,INT((ROW()-13)/2),0))</f>
        <v>Ascendente</v>
      </c>
      <c r="G67" s="646" t="str">
        <f ca="1">IF(ISBLANK(OFFSET('5. Pp (3 años)'!$H$46,INT((ROW()-13)/2),0)),"",OFFSET('5. Pp (3 años)'!$H$46,INT((ROW()-13)/2),0))</f>
        <v>Trimestral</v>
      </c>
      <c r="H67" s="648">
        <f ca="1">IF(ISBLANK(OFFSET('9. METAS'!$L$20,INT((ROW()-13)/2),0)),"",OFFSET('9. METAS'!$L$20,INT((ROW()-13)/2),0))</f>
        <v>200</v>
      </c>
      <c r="I67" s="852"/>
      <c r="J67" s="630" t="e">
        <f ca="1">IF(MOD(ROW()-13,2)=0,IF(ISBLANK(OFFSET(#REF!,INT((ROW()-13)/2),0)),"",OFFSET(#REF!,INT((ROW()-13)/2),0)),IF(ISBLANK(OFFSET('9. METAS'!$U$20,INT((ROW()-14)/2),0)),"",OFFSET('9. METAS'!$U$20,INT((ROW()-14)/2),0)))</f>
        <v>#REF!</v>
      </c>
      <c r="K67" s="631" t="e">
        <f ca="1">IF(MOD(ROW()-13,2)=0,IF(ISBLANK(OFFSET(#REF!,INT((ROW()-13)/2),0)),"",OFFSET(#REF!,INT((ROW()-13)/2),0)),IF(ISBLANK(OFFSET('9. METAS'!$V$20,INT((ROW()-14)/2),0)),"",OFFSET('9. METAS'!$V$20,INT((ROW()-14)/2),0)))</f>
        <v>#REF!</v>
      </c>
      <c r="L67" s="631" t="e">
        <f ca="1">IF(MOD(ROW()-13,2)=0,IF(ISBLANK(OFFSET(#REF!,INT((ROW()-13)/2),0)),"",OFFSET(#REF!,INT((ROW()-13)/2),0)),IF(ISBLANK(OFFSET('9. METAS'!$W$20,INT((ROW()-14)/2),0)),"",OFFSET('9. METAS'!$W$20,INT((ROW()-14)/2),0)))</f>
        <v>#REF!</v>
      </c>
      <c r="M67" s="632" t="e">
        <f ca="1">IF(MOD(ROW()-13,2)=0,IF(ISBLANK(OFFSET(#REF!,INT((ROW()-13)/2),0)),"",OFFSET(#REF!,INT((ROW()-13)/2),0)),IF(ISBLANK(OFFSET('9. METAS'!$X$20,INT((ROW()-14)/2),0)),"",OFFSET('9. METAS'!$X$20,INT((ROW()-14)/2),0)))</f>
        <v>#REF!</v>
      </c>
      <c r="N67" s="684" t="str">
        <f ca="1">IFERROR(J67/J68,"ND")</f>
        <v>ND</v>
      </c>
      <c r="O67" s="688" t="str">
        <f ca="1">IFERROR(((J67+K67)/H67),"ND")</f>
        <v>ND</v>
      </c>
      <c r="P67" s="847"/>
      <c r="Q67" s="83"/>
      <c r="R67" s="83"/>
      <c r="S67" s="83"/>
      <c r="T67" s="83"/>
      <c r="U67" s="83"/>
      <c r="V67" s="83"/>
      <c r="W67" s="83"/>
      <c r="X67" s="83"/>
      <c r="Y67" s="83"/>
      <c r="Z67" s="83"/>
    </row>
    <row r="68" spans="1:26" ht="15.75" customHeight="1">
      <c r="A68" s="83"/>
      <c r="B68" s="83"/>
      <c r="C68" s="642"/>
      <c r="D68" s="644"/>
      <c r="E68" s="644"/>
      <c r="F68" s="644"/>
      <c r="G68" s="647"/>
      <c r="H68" s="649"/>
      <c r="I68" s="651"/>
      <c r="J68" s="630">
        <f ca="1">IF(MOD(ROW()-13,2)=0,IF(ISBLANK(OFFSET(#REF!,INT((ROW()-13)/2),0)),"",OFFSET(#REF!,INT((ROW()-13)/2),0)),IF(ISBLANK(OFFSET('9. METAS'!$U$20,INT((ROW()-14)/2),0)),"",OFFSET('9. METAS'!$U$20,INT((ROW()-14)/2),0)))</f>
        <v>50</v>
      </c>
      <c r="K68" s="631">
        <f ca="1">IF(MOD(ROW()-13,2)=0,IF(ISBLANK(OFFSET(#REF!,INT((ROW()-13)/2),0)),"",OFFSET(#REF!,INT((ROW()-13)/2),0)),IF(ISBLANK(OFFSET('9. METAS'!$V$20,INT((ROW()-14)/2),0)),"",OFFSET('9. METAS'!$V$20,INT((ROW()-14)/2),0)))</f>
        <v>50</v>
      </c>
      <c r="L68" s="631">
        <f ca="1">IF(MOD(ROW()-13,2)=0,IF(ISBLANK(OFFSET(#REF!,INT((ROW()-13)/2),0)),"",OFFSET(#REF!,INT((ROW()-13)/2),0)),IF(ISBLANK(OFFSET('9. METAS'!$W$20,INT((ROW()-14)/2),0)),"",OFFSET('9. METAS'!$W$20,INT((ROW()-14)/2),0)))</f>
        <v>50</v>
      </c>
      <c r="M68" s="632">
        <f ca="1">IF(MOD(ROW()-13,2)=0,IF(ISBLANK(OFFSET(#REF!,INT((ROW()-13)/2),0)),"",OFFSET(#REF!,INT((ROW()-13)/2),0)),IF(ISBLANK(OFFSET('9. METAS'!$X$20,INT((ROW()-14)/2),0)),"",OFFSET('9. METAS'!$X$20,INT((ROW()-14)/2),0)))</f>
        <v>50</v>
      </c>
      <c r="N68" s="685"/>
      <c r="O68" s="689"/>
      <c r="P68" s="691"/>
      <c r="Q68" s="83"/>
      <c r="R68" s="83"/>
      <c r="S68" s="83"/>
      <c r="T68" s="83"/>
      <c r="U68" s="83"/>
      <c r="V68" s="83"/>
      <c r="W68" s="83"/>
      <c r="X68" s="83"/>
      <c r="Y68" s="83"/>
      <c r="Z68" s="83"/>
    </row>
    <row r="69" spans="1:26" ht="15.75" customHeight="1">
      <c r="A69" s="83"/>
      <c r="B69" s="83"/>
      <c r="C69" s="641" t="str">
        <f ca="1">IF(ISBLANK(OFFSET('5. Pp (3 años)'!$C$46,INT((ROW()-13)/2),0)),"",OFFSET('5. Pp (3 años)'!$C$46,INT((ROW()-13)/2),0))</f>
        <v>Actividad</v>
      </c>
      <c r="D69" s="643" t="str">
        <f ca="1">IF(ISBLANK(OFFSET('5. Pp (3 años)'!$D$46,INT((ROW()-13)/2),0)),"",OFFSET('5. Pp (3 años)'!$D$46,INT((ROW()-13)/2),0))</f>
        <v>3.1.1.1.7.2 Otorgamiento de asesorías psicológicas a menores infractores y sus familias.</v>
      </c>
      <c r="E69" s="643" t="str">
        <f ca="1">IF(ISBLANK(OFFSET('5. Pp (3 años)'!$E$46,INT((ROW()-13)/2),0)),"",OFFSET('5. Pp (3 años)'!$E$46,INT((ROW()-13)/2),0))</f>
        <v xml:space="preserve">PAPO: Porcentaje de asesorías psicológicas otorgadas.   </v>
      </c>
      <c r="F69" s="645" t="str">
        <f ca="1">IF(ISBLANK(OFFSET('5. Pp (3 años)'!$K$46,INT((ROW()-13)/2),0)),"",OFFSET('5. Pp (3 años)'!$K$46,INT((ROW()-13)/2),0))</f>
        <v>Ascendente</v>
      </c>
      <c r="G69" s="646" t="str">
        <f ca="1">IF(ISBLANK(OFFSET('5. Pp (3 años)'!$H$46,INT((ROW()-13)/2),0)),"",OFFSET('5. Pp (3 años)'!$H$46,INT((ROW()-13)/2),0))</f>
        <v>Trimestral</v>
      </c>
      <c r="H69" s="648">
        <f ca="1">IF(ISBLANK(OFFSET('9. METAS'!$L$20,INT((ROW()-13)/2),0)),"",OFFSET('9. METAS'!$L$20,INT((ROW()-13)/2),0))</f>
        <v>300</v>
      </c>
      <c r="I69" s="852"/>
      <c r="J69" s="630" t="e">
        <f ca="1">IF(MOD(ROW()-13,2)=0,IF(ISBLANK(OFFSET(#REF!,INT((ROW()-13)/2),0)),"",OFFSET(#REF!,INT((ROW()-13)/2),0)),IF(ISBLANK(OFFSET('9. METAS'!$U$20,INT((ROW()-14)/2),0)),"",OFFSET('9. METAS'!$U$20,INT((ROW()-14)/2),0)))</f>
        <v>#REF!</v>
      </c>
      <c r="K69" s="631" t="e">
        <f ca="1">IF(MOD(ROW()-13,2)=0,IF(ISBLANK(OFFSET(#REF!,INT((ROW()-13)/2),0)),"",OFFSET(#REF!,INT((ROW()-13)/2),0)),IF(ISBLANK(OFFSET('9. METAS'!$V$20,INT((ROW()-14)/2),0)),"",OFFSET('9. METAS'!$V$20,INT((ROW()-14)/2),0)))</f>
        <v>#REF!</v>
      </c>
      <c r="L69" s="631" t="e">
        <f ca="1">IF(MOD(ROW()-13,2)=0,IF(ISBLANK(OFFSET(#REF!,INT((ROW()-13)/2),0)),"",OFFSET(#REF!,INT((ROW()-13)/2),0)),IF(ISBLANK(OFFSET('9. METAS'!$W$20,INT((ROW()-14)/2),0)),"",OFFSET('9. METAS'!$W$20,INT((ROW()-14)/2),0)))</f>
        <v>#REF!</v>
      </c>
      <c r="M69" s="632" t="e">
        <f ca="1">IF(MOD(ROW()-13,2)=0,IF(ISBLANK(OFFSET(#REF!,INT((ROW()-13)/2),0)),"",OFFSET(#REF!,INT((ROW()-13)/2),0)),IF(ISBLANK(OFFSET('9. METAS'!$X$20,INT((ROW()-14)/2),0)),"",OFFSET('9. METAS'!$X$20,INT((ROW()-14)/2),0)))</f>
        <v>#REF!</v>
      </c>
      <c r="N69" s="684" t="str">
        <f ca="1">IFERROR(J69/J70,"ND")</f>
        <v>ND</v>
      </c>
      <c r="O69" s="688" t="str">
        <f ca="1">IFERROR(((J69+K69)/H69),"ND")</f>
        <v>ND</v>
      </c>
      <c r="P69" s="847"/>
      <c r="Q69" s="83"/>
      <c r="R69" s="83"/>
      <c r="S69" s="83"/>
      <c r="T69" s="83"/>
      <c r="U69" s="83"/>
      <c r="V69" s="83"/>
      <c r="W69" s="83"/>
      <c r="X69" s="83"/>
      <c r="Y69" s="83"/>
      <c r="Z69" s="83"/>
    </row>
    <row r="70" spans="1:26" ht="15.75" customHeight="1">
      <c r="A70" s="83"/>
      <c r="B70" s="83"/>
      <c r="C70" s="642"/>
      <c r="D70" s="644"/>
      <c r="E70" s="644"/>
      <c r="F70" s="644"/>
      <c r="G70" s="647"/>
      <c r="H70" s="649"/>
      <c r="I70" s="651"/>
      <c r="J70" s="630">
        <f ca="1">IF(MOD(ROW()-13,2)=0,IF(ISBLANK(OFFSET(#REF!,INT((ROW()-13)/2),0)),"",OFFSET(#REF!,INT((ROW()-13)/2),0)),IF(ISBLANK(OFFSET('9. METAS'!$U$20,INT((ROW()-14)/2),0)),"",OFFSET('9. METAS'!$U$20,INT((ROW()-14)/2),0)))</f>
        <v>75</v>
      </c>
      <c r="K70" s="631">
        <f ca="1">IF(MOD(ROW()-13,2)=0,IF(ISBLANK(OFFSET(#REF!,INT((ROW()-13)/2),0)),"",OFFSET(#REF!,INT((ROW()-13)/2),0)),IF(ISBLANK(OFFSET('9. METAS'!$V$20,INT((ROW()-14)/2),0)),"",OFFSET('9. METAS'!$V$20,INT((ROW()-14)/2),0)))</f>
        <v>75</v>
      </c>
      <c r="L70" s="631">
        <f ca="1">IF(MOD(ROW()-13,2)=0,IF(ISBLANK(OFFSET(#REF!,INT((ROW()-13)/2),0)),"",OFFSET(#REF!,INT((ROW()-13)/2),0)),IF(ISBLANK(OFFSET('9. METAS'!$W$20,INT((ROW()-14)/2),0)),"",OFFSET('9. METAS'!$W$20,INT((ROW()-14)/2),0)))</f>
        <v>75</v>
      </c>
      <c r="M70" s="632">
        <f ca="1">IF(MOD(ROW()-13,2)=0,IF(ISBLANK(OFFSET(#REF!,INT((ROW()-13)/2),0)),"",OFFSET(#REF!,INT((ROW()-13)/2),0)),IF(ISBLANK(OFFSET('9. METAS'!$X$20,INT((ROW()-14)/2),0)),"",OFFSET('9. METAS'!$X$20,INT((ROW()-14)/2),0)))</f>
        <v>75</v>
      </c>
      <c r="N70" s="685"/>
      <c r="O70" s="689"/>
      <c r="P70" s="691"/>
      <c r="Q70" s="83"/>
      <c r="R70" s="83"/>
      <c r="S70" s="83"/>
      <c r="T70" s="83"/>
      <c r="U70" s="83"/>
      <c r="V70" s="83"/>
      <c r="W70" s="83"/>
      <c r="X70" s="83"/>
      <c r="Y70" s="83"/>
      <c r="Z70" s="83"/>
    </row>
    <row r="71" spans="1:26" ht="15.75" customHeight="1">
      <c r="A71" s="83"/>
      <c r="B71" s="83"/>
      <c r="C71" s="641" t="str">
        <f ca="1">IF(ISBLANK(OFFSET('5. Pp (3 años)'!$C$46,INT((ROW()-13)/2),0)),"",OFFSET('5. Pp (3 años)'!$C$46,INT((ROW()-13)/2),0))</f>
        <v>Actividad</v>
      </c>
      <c r="D71" s="643" t="str">
        <f ca="1">IF(ISBLANK(OFFSET('5. Pp (3 años)'!$D$46,INT((ROW()-13)/2),0)),"",OFFSET('5. Pp (3 años)'!$D$46,INT((ROW()-13)/2),0))</f>
        <v>3.1.1.1.7.3 Impartición de cursos de capacitación para el personal de la Dirección.</v>
      </c>
      <c r="E71" s="643" t="str">
        <f ca="1">IF(ISBLANK(OFFSET('5. Pp (3 años)'!$E$46,INT((ROW()-13)/2),0)),"",OFFSET('5. Pp (3 años)'!$E$46,INT((ROW()-13)/2),0))</f>
        <v>PACI: Porcentaje de cursos de capacitación impartidos.</v>
      </c>
      <c r="F71" s="645" t="str">
        <f ca="1">IF(ISBLANK(OFFSET('5. Pp (3 años)'!$K$46,INT((ROW()-13)/2),0)),"",OFFSET('5. Pp (3 años)'!$K$46,INT((ROW()-13)/2),0))</f>
        <v>Ascedente</v>
      </c>
      <c r="G71" s="646" t="str">
        <f ca="1">IF(ISBLANK(OFFSET('5. Pp (3 años)'!$H$46,INT((ROW()-13)/2),0)),"",OFFSET('5. Pp (3 años)'!$H$46,INT((ROW()-13)/2),0))</f>
        <v>Trimestral</v>
      </c>
      <c r="H71" s="648">
        <f ca="1">IF(ISBLANK(OFFSET('9. METAS'!$L$20,INT((ROW()-13)/2),0)),"",OFFSET('9. METAS'!$L$20,INT((ROW()-13)/2),0))</f>
        <v>6</v>
      </c>
      <c r="I71" s="852"/>
      <c r="J71" s="630" t="e">
        <f ca="1">IF(MOD(ROW()-13,2)=0,IF(ISBLANK(OFFSET(#REF!,INT((ROW()-13)/2),0)),"",OFFSET(#REF!,INT((ROW()-13)/2),0)),IF(ISBLANK(OFFSET('9. METAS'!$U$20,INT((ROW()-14)/2),0)),"",OFFSET('9. METAS'!$U$20,INT((ROW()-14)/2),0)))</f>
        <v>#REF!</v>
      </c>
      <c r="K71" s="631" t="e">
        <f ca="1">IF(MOD(ROW()-13,2)=0,IF(ISBLANK(OFFSET(#REF!,INT((ROW()-13)/2),0)),"",OFFSET(#REF!,INT((ROW()-13)/2),0)),IF(ISBLANK(OFFSET('9. METAS'!$V$20,INT((ROW()-14)/2),0)),"",OFFSET('9. METAS'!$V$20,INT((ROW()-14)/2),0)))</f>
        <v>#REF!</v>
      </c>
      <c r="L71" s="631" t="e">
        <f ca="1">IF(MOD(ROW()-13,2)=0,IF(ISBLANK(OFFSET(#REF!,INT((ROW()-13)/2),0)),"",OFFSET(#REF!,INT((ROW()-13)/2),0)),IF(ISBLANK(OFFSET('9. METAS'!$W$20,INT((ROW()-14)/2),0)),"",OFFSET('9. METAS'!$W$20,INT((ROW()-14)/2),0)))</f>
        <v>#REF!</v>
      </c>
      <c r="M71" s="632" t="e">
        <f ca="1">IF(MOD(ROW()-13,2)=0,IF(ISBLANK(OFFSET(#REF!,INT((ROW()-13)/2),0)),"",OFFSET(#REF!,INT((ROW()-13)/2),0)),IF(ISBLANK(OFFSET('9. METAS'!$X$20,INT((ROW()-14)/2),0)),"",OFFSET('9. METAS'!$X$20,INT((ROW()-14)/2),0)))</f>
        <v>#REF!</v>
      </c>
      <c r="N71" s="684" t="str">
        <f ca="1">IFERROR(J71/J72,"ND")</f>
        <v>ND</v>
      </c>
      <c r="O71" s="688" t="str">
        <f ca="1">IFERROR(((J71+K71)/H71),"ND")</f>
        <v>ND</v>
      </c>
      <c r="P71" s="847"/>
      <c r="Q71" s="83"/>
      <c r="R71" s="83"/>
      <c r="S71" s="83"/>
      <c r="T71" s="83"/>
      <c r="U71" s="83"/>
      <c r="V71" s="83"/>
      <c r="W71" s="83"/>
      <c r="X71" s="83"/>
      <c r="Y71" s="83"/>
      <c r="Z71" s="83"/>
    </row>
    <row r="72" spans="1:26" ht="15.75" customHeight="1">
      <c r="A72" s="83"/>
      <c r="B72" s="83"/>
      <c r="C72" s="642"/>
      <c r="D72" s="644"/>
      <c r="E72" s="644"/>
      <c r="F72" s="644"/>
      <c r="G72" s="647"/>
      <c r="H72" s="649"/>
      <c r="I72" s="651"/>
      <c r="J72" s="630">
        <f ca="1">IF(MOD(ROW()-13,2)=0,IF(ISBLANK(OFFSET(#REF!,INT((ROW()-13)/2),0)),"",OFFSET(#REF!,INT((ROW()-13)/2),0)),IF(ISBLANK(OFFSET('9. METAS'!$U$20,INT((ROW()-14)/2),0)),"",OFFSET('9. METAS'!$U$20,INT((ROW()-14)/2),0)))</f>
        <v>2</v>
      </c>
      <c r="K72" s="631">
        <f ca="1">IF(MOD(ROW()-13,2)=0,IF(ISBLANK(OFFSET(#REF!,INT((ROW()-13)/2),0)),"",OFFSET(#REF!,INT((ROW()-13)/2),0)),IF(ISBLANK(OFFSET('9. METAS'!$V$20,INT((ROW()-14)/2),0)),"",OFFSET('9. METAS'!$V$20,INT((ROW()-14)/2),0)))</f>
        <v>1</v>
      </c>
      <c r="L72" s="631">
        <f ca="1">IF(MOD(ROW()-13,2)=0,IF(ISBLANK(OFFSET(#REF!,INT((ROW()-13)/2),0)),"",OFFSET(#REF!,INT((ROW()-13)/2),0)),IF(ISBLANK(OFFSET('9. METAS'!$W$20,INT((ROW()-14)/2),0)),"",OFFSET('9. METAS'!$W$20,INT((ROW()-14)/2),0)))</f>
        <v>2</v>
      </c>
      <c r="M72" s="632">
        <f ca="1">IF(MOD(ROW()-13,2)=0,IF(ISBLANK(OFFSET(#REF!,INT((ROW()-13)/2),0)),"",OFFSET(#REF!,INT((ROW()-13)/2),0)),IF(ISBLANK(OFFSET('9. METAS'!$X$20,INT((ROW()-14)/2),0)),"",OFFSET('9. METAS'!$X$20,INT((ROW()-14)/2),0)))</f>
        <v>1</v>
      </c>
      <c r="N72" s="685"/>
      <c r="O72" s="689"/>
      <c r="P72" s="691"/>
      <c r="Q72" s="83"/>
      <c r="R72" s="83"/>
      <c r="S72" s="83"/>
      <c r="T72" s="83"/>
      <c r="U72" s="83"/>
      <c r="V72" s="83"/>
      <c r="W72" s="83"/>
      <c r="X72" s="83"/>
      <c r="Y72" s="83"/>
      <c r="Z72" s="83"/>
    </row>
    <row r="73" spans="1:26" ht="15.75" customHeight="1">
      <c r="A73" s="83"/>
      <c r="B73" s="83"/>
      <c r="C73" s="641" t="str">
        <f ca="1">IF(ISBLANK(OFFSET('5. Pp (3 años)'!$C$46,INT((ROW()-13)/2),0)),"",OFFSET('5. Pp (3 años)'!$C$46,INT((ROW()-13)/2),0))</f>
        <v>Actividad</v>
      </c>
      <c r="D73" s="643" t="str">
        <f ca="1">IF(ISBLANK(OFFSET('5. Pp (3 años)'!$D$46,INT((ROW()-13)/2),0)),"",OFFSET('5. Pp (3 años)'!$D$46,INT((ROW()-13)/2),0))</f>
        <v>3.1.1.1.7.4 Realización de Talleres para familias de menores infractores.</v>
      </c>
      <c r="E73" s="643" t="str">
        <f ca="1">IF(ISBLANK(OFFSET('5. Pp (3 años)'!$E$46,INT((ROW()-13)/2),0)),"",OFFSET('5. Pp (3 años)'!$E$46,INT((ROW()-13)/2),0))</f>
        <v xml:space="preserve">PTFR: Porcentaje de Talleres para familias realizados.         </v>
      </c>
      <c r="F73" s="645" t="str">
        <f ca="1">IF(ISBLANK(OFFSET('5. Pp (3 años)'!$K$46,INT((ROW()-13)/2),0)),"",OFFSET('5. Pp (3 años)'!$K$46,INT((ROW()-13)/2),0))</f>
        <v>Ascedente</v>
      </c>
      <c r="G73" s="646" t="str">
        <f ca="1">IF(ISBLANK(OFFSET('5. Pp (3 años)'!$H$46,INT((ROW()-13)/2),0)),"",OFFSET('5. Pp (3 años)'!$H$46,INT((ROW()-13)/2),0))</f>
        <v>Trimestral</v>
      </c>
      <c r="H73" s="648">
        <f ca="1">IF(ISBLANK(OFFSET('9. METAS'!$L$20,INT((ROW()-13)/2),0)),"",OFFSET('9. METAS'!$L$20,INT((ROW()-13)/2),0))</f>
        <v>4</v>
      </c>
      <c r="I73" s="852"/>
      <c r="J73" s="630" t="e">
        <f ca="1">IF(MOD(ROW()-13,2)=0,IF(ISBLANK(OFFSET(#REF!,INT((ROW()-13)/2),0)),"",OFFSET(#REF!,INT((ROW()-13)/2),0)),IF(ISBLANK(OFFSET('9. METAS'!$U$20,INT((ROW()-14)/2),0)),"",OFFSET('9. METAS'!$U$20,INT((ROW()-14)/2),0)))</f>
        <v>#REF!</v>
      </c>
      <c r="K73" s="631" t="e">
        <f ca="1">IF(MOD(ROW()-13,2)=0,IF(ISBLANK(OFFSET(#REF!,INT((ROW()-13)/2),0)),"",OFFSET(#REF!,INT((ROW()-13)/2),0)),IF(ISBLANK(OFFSET('9. METAS'!$V$20,INT((ROW()-14)/2),0)),"",OFFSET('9. METAS'!$V$20,INT((ROW()-14)/2),0)))</f>
        <v>#REF!</v>
      </c>
      <c r="L73" s="631" t="e">
        <f ca="1">IF(MOD(ROW()-13,2)=0,IF(ISBLANK(OFFSET(#REF!,INT((ROW()-13)/2),0)),"",OFFSET(#REF!,INT((ROW()-13)/2),0)),IF(ISBLANK(OFFSET('9. METAS'!$W$20,INT((ROW()-14)/2),0)),"",OFFSET('9. METAS'!$W$20,INT((ROW()-14)/2),0)))</f>
        <v>#REF!</v>
      </c>
      <c r="M73" s="632" t="e">
        <f ca="1">IF(MOD(ROW()-13,2)=0,IF(ISBLANK(OFFSET(#REF!,INT((ROW()-13)/2),0)),"",OFFSET(#REF!,INT((ROW()-13)/2),0)),IF(ISBLANK(OFFSET('9. METAS'!$X$20,INT((ROW()-14)/2),0)),"",OFFSET('9. METAS'!$X$20,INT((ROW()-14)/2),0)))</f>
        <v>#REF!</v>
      </c>
      <c r="N73" s="684" t="str">
        <f ca="1">IFERROR(J73/J74,"ND")</f>
        <v>ND</v>
      </c>
      <c r="O73" s="688" t="str">
        <f ca="1">IFERROR(((J73+K73)/H73),"ND")</f>
        <v>ND</v>
      </c>
      <c r="P73" s="847"/>
      <c r="Q73" s="83"/>
      <c r="R73" s="83"/>
      <c r="S73" s="83"/>
      <c r="T73" s="83"/>
      <c r="U73" s="83"/>
      <c r="V73" s="83"/>
      <c r="W73" s="83"/>
      <c r="X73" s="83"/>
      <c r="Y73" s="83"/>
      <c r="Z73" s="83"/>
    </row>
    <row r="74" spans="1:26" ht="15.75" customHeight="1">
      <c r="A74" s="83"/>
      <c r="B74" s="83"/>
      <c r="C74" s="642"/>
      <c r="D74" s="644"/>
      <c r="E74" s="644"/>
      <c r="F74" s="644"/>
      <c r="G74" s="647"/>
      <c r="H74" s="649"/>
      <c r="I74" s="651"/>
      <c r="J74" s="630">
        <f ca="1">IF(MOD(ROW()-13,2)=0,IF(ISBLANK(OFFSET(#REF!,INT((ROW()-13)/2),0)),"",OFFSET(#REF!,INT((ROW()-13)/2),0)),IF(ISBLANK(OFFSET('9. METAS'!$U$20,INT((ROW()-14)/2),0)),"",OFFSET('9. METAS'!$U$20,INT((ROW()-14)/2),0)))</f>
        <v>1</v>
      </c>
      <c r="K74" s="631">
        <f ca="1">IF(MOD(ROW()-13,2)=0,IF(ISBLANK(OFFSET(#REF!,INT((ROW()-13)/2),0)),"",OFFSET(#REF!,INT((ROW()-13)/2),0)),IF(ISBLANK(OFFSET('9. METAS'!$V$20,INT((ROW()-14)/2),0)),"",OFFSET('9. METAS'!$V$20,INT((ROW()-14)/2),0)))</f>
        <v>1</v>
      </c>
      <c r="L74" s="631">
        <f ca="1">IF(MOD(ROW()-13,2)=0,IF(ISBLANK(OFFSET(#REF!,INT((ROW()-13)/2),0)),"",OFFSET(#REF!,INT((ROW()-13)/2),0)),IF(ISBLANK(OFFSET('9. METAS'!$W$20,INT((ROW()-14)/2),0)),"",OFFSET('9. METAS'!$W$20,INT((ROW()-14)/2),0)))</f>
        <v>1</v>
      </c>
      <c r="M74" s="632">
        <f ca="1">IF(MOD(ROW()-13,2)=0,IF(ISBLANK(OFFSET(#REF!,INT((ROW()-13)/2),0)),"",OFFSET(#REF!,INT((ROW()-13)/2),0)),IF(ISBLANK(OFFSET('9. METAS'!$X$20,INT((ROW()-14)/2),0)),"",OFFSET('9. METAS'!$X$20,INT((ROW()-14)/2),0)))</f>
        <v>1</v>
      </c>
      <c r="N74" s="685"/>
      <c r="O74" s="689"/>
      <c r="P74" s="691"/>
      <c r="Q74" s="83"/>
      <c r="R74" s="83"/>
      <c r="S74" s="83"/>
      <c r="T74" s="83"/>
      <c r="U74" s="83"/>
      <c r="V74" s="83"/>
      <c r="W74" s="83"/>
      <c r="X74" s="83"/>
      <c r="Y74" s="83"/>
      <c r="Z74" s="83"/>
    </row>
    <row r="75" spans="1:26" ht="15.75" customHeight="1">
      <c r="A75" s="83"/>
      <c r="B75" s="83"/>
      <c r="C75" s="641" t="str">
        <f ca="1">IF(ISBLANK(OFFSET('5. Pp (3 años)'!$C$46,INT((ROW()-13)/2),0)),"",OFFSET('5. Pp (3 años)'!$C$46,INT((ROW()-13)/2),0))</f>
        <v>Componente</v>
      </c>
      <c r="D75" s="643" t="str">
        <f ca="1">IF(ISBLANK(OFFSET('5. Pp (3 años)'!$D$46,INT((ROW()-13)/2),0)),"",OFFSET('5. Pp (3 años)'!$D$46,INT((ROW()-13)/2),0))</f>
        <v>3.1.1.1.8 Supervisión de guarda y custodia de ciudadanos que infringen el Reglamento de Justicia Cívica realizada</v>
      </c>
      <c r="E75" s="643" t="str">
        <f ca="1">IF(ISBLANK(OFFSET('5. Pp (3 años)'!$E$46,INT((ROW()-13)/2),0)),"",OFFSET('5. Pp (3 años)'!$E$46,INT((ROW()-13)/2),0))</f>
        <v>PSA: Porcentaje de supervisiones aplicadas.</v>
      </c>
      <c r="F75" s="645" t="str">
        <f ca="1">IF(ISBLANK(OFFSET('5. Pp (3 años)'!$K$46,INT((ROW()-13)/2),0)),"",OFFSET('5. Pp (3 años)'!$K$46,INT((ROW()-13)/2),0))</f>
        <v>Ascendente</v>
      </c>
      <c r="G75" s="646" t="str">
        <f ca="1">IF(ISBLANK(OFFSET('5. Pp (3 años)'!$H$46,INT((ROW()-13)/2),0)),"",OFFSET('5. Pp (3 años)'!$H$46,INT((ROW()-13)/2),0))</f>
        <v>Trimestral</v>
      </c>
      <c r="H75" s="648">
        <f ca="1">IF(ISBLANK(OFFSET('9. METAS'!$L$20,INT((ROW()-13)/2),0)),"",OFFSET('9. METAS'!$L$20,INT((ROW()-13)/2),0))</f>
        <v>23666</v>
      </c>
      <c r="I75" s="852"/>
      <c r="J75" s="630" t="e">
        <f ca="1">IF(MOD(ROW()-13,2)=0,IF(ISBLANK(OFFSET(#REF!,INT((ROW()-13)/2),0)),"",OFFSET(#REF!,INT((ROW()-13)/2),0)),IF(ISBLANK(OFFSET('9. METAS'!$U$20,INT((ROW()-14)/2),0)),"",OFFSET('9. METAS'!$U$20,INT((ROW()-14)/2),0)))</f>
        <v>#REF!</v>
      </c>
      <c r="K75" s="631" t="e">
        <f ca="1">IF(MOD(ROW()-13,2)=0,IF(ISBLANK(OFFSET(#REF!,INT((ROW()-13)/2),0)),"",OFFSET(#REF!,INT((ROW()-13)/2),0)),IF(ISBLANK(OFFSET('9. METAS'!$V$20,INT((ROW()-14)/2),0)),"",OFFSET('9. METAS'!$V$20,INT((ROW()-14)/2),0)))</f>
        <v>#REF!</v>
      </c>
      <c r="L75" s="631" t="e">
        <f ca="1">IF(MOD(ROW()-13,2)=0,IF(ISBLANK(OFFSET(#REF!,INT((ROW()-13)/2),0)),"",OFFSET(#REF!,INT((ROW()-13)/2),0)),IF(ISBLANK(OFFSET('9. METAS'!$W$20,INT((ROW()-14)/2),0)),"",OFFSET('9. METAS'!$W$20,INT((ROW()-14)/2),0)))</f>
        <v>#REF!</v>
      </c>
      <c r="M75" s="632" t="e">
        <f ca="1">IF(MOD(ROW()-13,2)=0,IF(ISBLANK(OFFSET(#REF!,INT((ROW()-13)/2),0)),"",OFFSET(#REF!,INT((ROW()-13)/2),0)),IF(ISBLANK(OFFSET('9. METAS'!$X$20,INT((ROW()-14)/2),0)),"",OFFSET('9. METAS'!$X$20,INT((ROW()-14)/2),0)))</f>
        <v>#REF!</v>
      </c>
      <c r="N75" s="684" t="str">
        <f ca="1">IFERROR(J75/J76,"ND")</f>
        <v>ND</v>
      </c>
      <c r="O75" s="688" t="str">
        <f ca="1">IFERROR(((J75+K75)/H75),"ND")</f>
        <v>ND</v>
      </c>
      <c r="P75" s="847"/>
      <c r="Q75" s="83"/>
      <c r="R75" s="83"/>
      <c r="S75" s="83"/>
      <c r="T75" s="83"/>
      <c r="U75" s="83"/>
      <c r="V75" s="83"/>
      <c r="W75" s="83"/>
      <c r="X75" s="83"/>
      <c r="Y75" s="83"/>
      <c r="Z75" s="83"/>
    </row>
    <row r="76" spans="1:26" ht="15.75" customHeight="1">
      <c r="A76" s="83"/>
      <c r="B76" s="83"/>
      <c r="C76" s="642"/>
      <c r="D76" s="644"/>
      <c r="E76" s="644"/>
      <c r="F76" s="644"/>
      <c r="G76" s="647"/>
      <c r="H76" s="649"/>
      <c r="I76" s="651"/>
      <c r="J76" s="630">
        <f ca="1">IF(MOD(ROW()-13,2)=0,IF(ISBLANK(OFFSET(#REF!,INT((ROW()-13)/2),0)),"",OFFSET(#REF!,INT((ROW()-13)/2),0)),IF(ISBLANK(OFFSET('9. METAS'!$U$20,INT((ROW()-14)/2),0)),"",OFFSET('9. METAS'!$U$20,INT((ROW()-14)/2),0)))</f>
        <v>5916</v>
      </c>
      <c r="K76" s="631">
        <f ca="1">IF(MOD(ROW()-13,2)=0,IF(ISBLANK(OFFSET(#REF!,INT((ROW()-13)/2),0)),"",OFFSET(#REF!,INT((ROW()-13)/2),0)),IF(ISBLANK(OFFSET('9. METAS'!$V$20,INT((ROW()-14)/2),0)),"",OFFSET('9. METAS'!$V$20,INT((ROW()-14)/2),0)))</f>
        <v>5916</v>
      </c>
      <c r="L76" s="631">
        <f ca="1">IF(MOD(ROW()-13,2)=0,IF(ISBLANK(OFFSET(#REF!,INT((ROW()-13)/2),0)),"",OFFSET(#REF!,INT((ROW()-13)/2),0)),IF(ISBLANK(OFFSET('9. METAS'!$W$20,INT((ROW()-14)/2),0)),"",OFFSET('9. METAS'!$W$20,INT((ROW()-14)/2),0)))</f>
        <v>5917</v>
      </c>
      <c r="M76" s="632">
        <f ca="1">IF(MOD(ROW()-13,2)=0,IF(ISBLANK(OFFSET(#REF!,INT((ROW()-13)/2),0)),"",OFFSET(#REF!,INT((ROW()-13)/2),0)),IF(ISBLANK(OFFSET('9. METAS'!$X$20,INT((ROW()-14)/2),0)),"",OFFSET('9. METAS'!$X$20,INT((ROW()-14)/2),0)))</f>
        <v>5917</v>
      </c>
      <c r="N76" s="685"/>
      <c r="O76" s="689"/>
      <c r="P76" s="691"/>
      <c r="Q76" s="83"/>
      <c r="R76" s="83"/>
      <c r="S76" s="83"/>
      <c r="T76" s="83"/>
      <c r="U76" s="83"/>
      <c r="V76" s="83"/>
      <c r="W76" s="83"/>
      <c r="X76" s="83"/>
      <c r="Y76" s="83"/>
      <c r="Z76" s="83"/>
    </row>
    <row r="77" spans="1:26" ht="15.75" customHeight="1">
      <c r="A77" s="83"/>
      <c r="B77" s="83"/>
      <c r="C77" s="641" t="str">
        <f ca="1">IF(ISBLANK(OFFSET('5. Pp (3 años)'!$C$46,INT((ROW()-13)/2),0)),"",OFFSET('5. Pp (3 años)'!$C$46,INT((ROW()-13)/2),0))</f>
        <v>Actividad</v>
      </c>
      <c r="D77" s="643" t="str">
        <f ca="1">IF(ISBLANK(OFFSET('5. Pp (3 años)'!$D$46,INT((ROW()-13)/2),0)),"",OFFSET('5. Pp (3 años)'!$D$46,INT((ROW()-13)/2),0))</f>
        <v>3.1.1.1.8.1 Supervisión de la integridad de los infractores</v>
      </c>
      <c r="E77" s="643" t="str">
        <f ca="1">IF(ISBLANK(OFFSET('5. Pp (3 años)'!$E$46,INT((ROW()-13)/2),0)),"",OFFSET('5. Pp (3 años)'!$E$46,INT((ROW()-13)/2),0))</f>
        <v>PIA: Porcentaje de Incidencias Atendidas.</v>
      </c>
      <c r="F77" s="645" t="str">
        <f ca="1">IF(ISBLANK(OFFSET('5. Pp (3 años)'!$K$46,INT((ROW()-13)/2),0)),"",OFFSET('5. Pp (3 años)'!$K$46,INT((ROW()-13)/2),0))</f>
        <v>Ascendente</v>
      </c>
      <c r="G77" s="646" t="str">
        <f ca="1">IF(ISBLANK(OFFSET('5. Pp (3 años)'!$H$46,INT((ROW()-13)/2),0)),"",OFFSET('5. Pp (3 años)'!$H$46,INT((ROW()-13)/2),0))</f>
        <v>Trimestral</v>
      </c>
      <c r="H77" s="648">
        <f ca="1">IF(ISBLANK(OFFSET('9. METAS'!$L$20,INT((ROW()-13)/2),0)),"",OFFSET('9. METAS'!$L$20,INT((ROW()-13)/2),0))</f>
        <v>12</v>
      </c>
      <c r="I77" s="852"/>
      <c r="J77" s="630" t="e">
        <f ca="1">IF(MOD(ROW()-13,2)=0,IF(ISBLANK(OFFSET(#REF!,INT((ROW()-13)/2),0)),"",OFFSET(#REF!,INT((ROW()-13)/2),0)),IF(ISBLANK(OFFSET('9. METAS'!$U$20,INT((ROW()-14)/2),0)),"",OFFSET('9. METAS'!$U$20,INT((ROW()-14)/2),0)))</f>
        <v>#REF!</v>
      </c>
      <c r="K77" s="631" t="e">
        <f ca="1">IF(MOD(ROW()-13,2)=0,IF(ISBLANK(OFFSET(#REF!,INT((ROW()-13)/2),0)),"",OFFSET(#REF!,INT((ROW()-13)/2),0)),IF(ISBLANK(OFFSET('9. METAS'!$V$20,INT((ROW()-14)/2),0)),"",OFFSET('9. METAS'!$V$20,INT((ROW()-14)/2),0)))</f>
        <v>#REF!</v>
      </c>
      <c r="L77" s="631" t="e">
        <f ca="1">IF(MOD(ROW()-13,2)=0,IF(ISBLANK(OFFSET(#REF!,INT((ROW()-13)/2),0)),"",OFFSET(#REF!,INT((ROW()-13)/2),0)),IF(ISBLANK(OFFSET('9. METAS'!$W$20,INT((ROW()-14)/2),0)),"",OFFSET('9. METAS'!$W$20,INT((ROW()-14)/2),0)))</f>
        <v>#REF!</v>
      </c>
      <c r="M77" s="632" t="e">
        <f ca="1">IF(MOD(ROW()-13,2)=0,IF(ISBLANK(OFFSET(#REF!,INT((ROW()-13)/2),0)),"",OFFSET(#REF!,INT((ROW()-13)/2),0)),IF(ISBLANK(OFFSET('9. METAS'!$X$20,INT((ROW()-14)/2),0)),"",OFFSET('9. METAS'!$X$20,INT((ROW()-14)/2),0)))</f>
        <v>#REF!</v>
      </c>
      <c r="N77" s="684" t="str">
        <f ca="1">IFERROR(J77/J78,"ND")</f>
        <v>ND</v>
      </c>
      <c r="O77" s="688" t="str">
        <f ca="1">IFERROR(((J77+K77)/H77),"ND")</f>
        <v>ND</v>
      </c>
      <c r="P77" s="847"/>
      <c r="Q77" s="83"/>
      <c r="R77" s="83"/>
      <c r="S77" s="83"/>
      <c r="T77" s="83"/>
      <c r="U77" s="83"/>
      <c r="V77" s="83"/>
      <c r="W77" s="83"/>
      <c r="X77" s="83"/>
      <c r="Y77" s="83"/>
      <c r="Z77" s="83"/>
    </row>
    <row r="78" spans="1:26" ht="15.75" customHeight="1">
      <c r="A78" s="83"/>
      <c r="B78" s="83"/>
      <c r="C78" s="642"/>
      <c r="D78" s="644"/>
      <c r="E78" s="644"/>
      <c r="F78" s="644"/>
      <c r="G78" s="647"/>
      <c r="H78" s="649"/>
      <c r="I78" s="651"/>
      <c r="J78" s="630">
        <f ca="1">IF(MOD(ROW()-13,2)=0,IF(ISBLANK(OFFSET(#REF!,INT((ROW()-13)/2),0)),"",OFFSET(#REF!,INT((ROW()-13)/2),0)),IF(ISBLANK(OFFSET('9. METAS'!$U$20,INT((ROW()-14)/2),0)),"",OFFSET('9. METAS'!$U$20,INT((ROW()-14)/2),0)))</f>
        <v>3</v>
      </c>
      <c r="K78" s="631">
        <f ca="1">IF(MOD(ROW()-13,2)=0,IF(ISBLANK(OFFSET(#REF!,INT((ROW()-13)/2),0)),"",OFFSET(#REF!,INT((ROW()-13)/2),0)),IF(ISBLANK(OFFSET('9. METAS'!$V$20,INT((ROW()-14)/2),0)),"",OFFSET('9. METAS'!$V$20,INT((ROW()-14)/2),0)))</f>
        <v>3</v>
      </c>
      <c r="L78" s="631">
        <f ca="1">IF(MOD(ROW()-13,2)=0,IF(ISBLANK(OFFSET(#REF!,INT((ROW()-13)/2),0)),"",OFFSET(#REF!,INT((ROW()-13)/2),0)),IF(ISBLANK(OFFSET('9. METAS'!$W$20,INT((ROW()-14)/2),0)),"",OFFSET('9. METAS'!$W$20,INT((ROW()-14)/2),0)))</f>
        <v>3</v>
      </c>
      <c r="M78" s="632">
        <f ca="1">IF(MOD(ROW()-13,2)=0,IF(ISBLANK(OFFSET(#REF!,INT((ROW()-13)/2),0)),"",OFFSET(#REF!,INT((ROW()-13)/2),0)),IF(ISBLANK(OFFSET('9. METAS'!$X$20,INT((ROW()-14)/2),0)),"",OFFSET('9. METAS'!$X$20,INT((ROW()-14)/2),0)))</f>
        <v>3</v>
      </c>
      <c r="N78" s="685"/>
      <c r="O78" s="689"/>
      <c r="P78" s="691"/>
      <c r="Q78" s="83"/>
      <c r="R78" s="83"/>
      <c r="S78" s="83"/>
      <c r="T78" s="83"/>
      <c r="U78" s="83"/>
      <c r="V78" s="83"/>
      <c r="W78" s="83"/>
      <c r="X78" s="83"/>
      <c r="Y78" s="83"/>
      <c r="Z78" s="83"/>
    </row>
    <row r="79" spans="1:26" ht="15.75" customHeight="1">
      <c r="A79" s="83"/>
      <c r="B79" s="83"/>
      <c r="C79" s="641" t="str">
        <f ca="1">IF(ISBLANK(OFFSET('5. Pp (3 años)'!$C$46,INT((ROW()-13)/2),0)),"",OFFSET('5. Pp (3 años)'!$C$46,INT((ROW()-13)/2),0))</f>
        <v>Actividad</v>
      </c>
      <c r="D79" s="643" t="str">
        <f ca="1">IF(ISBLANK(OFFSET('5. Pp (3 años)'!$D$46,INT((ROW()-13)/2),0)),"",OFFSET('5. Pp (3 años)'!$D$46,INT((ROW()-13)/2),0))</f>
        <v>3.1.1.1.8.2 Conservación y mantenimiento de equipos del Centro Retencion.</v>
      </c>
      <c r="E79" s="643" t="str">
        <f ca="1">IF(ISBLANK(OFFSET('5. Pp (3 años)'!$E$46,INT((ROW()-13)/2),0)),"",OFFSET('5. Pp (3 años)'!$E$46,INT((ROW()-13)/2),0))</f>
        <v>PEC: Porcentaje de Equipo Conservado.</v>
      </c>
      <c r="F79" s="645" t="str">
        <f ca="1">IF(ISBLANK(OFFSET('5. Pp (3 años)'!$K$46,INT((ROW()-13)/2),0)),"",OFFSET('5. Pp (3 años)'!$K$46,INT((ROW()-13)/2),0))</f>
        <v>Ascendente</v>
      </c>
      <c r="G79" s="646" t="str">
        <f ca="1">IF(ISBLANK(OFFSET('5. Pp (3 años)'!$H$46,INT((ROW()-13)/2),0)),"",OFFSET('5. Pp (3 años)'!$H$46,INT((ROW()-13)/2),0))</f>
        <v>Trimestral</v>
      </c>
      <c r="H79" s="648">
        <f ca="1">IF(ISBLANK(OFFSET('9. METAS'!$L$20,INT((ROW()-13)/2),0)),"",OFFSET('9. METAS'!$L$20,INT((ROW()-13)/2),0))</f>
        <v>7</v>
      </c>
      <c r="I79" s="852"/>
      <c r="J79" s="630" t="e">
        <f ca="1">IF(MOD(ROW()-13,2)=0,IF(ISBLANK(OFFSET(#REF!,INT((ROW()-13)/2),0)),"",OFFSET(#REF!,INT((ROW()-13)/2),0)),IF(ISBLANK(OFFSET('9. METAS'!$U$20,INT((ROW()-14)/2),0)),"",OFFSET('9. METAS'!$U$20,INT((ROW()-14)/2),0)))</f>
        <v>#REF!</v>
      </c>
      <c r="K79" s="631" t="e">
        <f ca="1">IF(MOD(ROW()-13,2)=0,IF(ISBLANK(OFFSET(#REF!,INT((ROW()-13)/2),0)),"",OFFSET(#REF!,INT((ROW()-13)/2),0)),IF(ISBLANK(OFFSET('9. METAS'!$V$20,INT((ROW()-14)/2),0)),"",OFFSET('9. METAS'!$V$20,INT((ROW()-14)/2),0)))</f>
        <v>#REF!</v>
      </c>
      <c r="L79" s="631" t="e">
        <f ca="1">IF(MOD(ROW()-13,2)=0,IF(ISBLANK(OFFSET(#REF!,INT((ROW()-13)/2),0)),"",OFFSET(#REF!,INT((ROW()-13)/2),0)),IF(ISBLANK(OFFSET('9. METAS'!$W$20,INT((ROW()-14)/2),0)),"",OFFSET('9. METAS'!$W$20,INT((ROW()-14)/2),0)))</f>
        <v>#REF!</v>
      </c>
      <c r="M79" s="632" t="e">
        <f ca="1">IF(MOD(ROW()-13,2)=0,IF(ISBLANK(OFFSET(#REF!,INT((ROW()-13)/2),0)),"",OFFSET(#REF!,INT((ROW()-13)/2),0)),IF(ISBLANK(OFFSET('9. METAS'!$X$20,INT((ROW()-14)/2),0)),"",OFFSET('9. METAS'!$X$20,INT((ROW()-14)/2),0)))</f>
        <v>#REF!</v>
      </c>
      <c r="N79" s="684" t="str">
        <f ca="1">IFERROR(J79/J80,"ND")</f>
        <v>ND</v>
      </c>
      <c r="O79" s="688" t="str">
        <f ca="1">IFERROR(((J79+K79)/H79),"ND")</f>
        <v>ND</v>
      </c>
      <c r="P79" s="847"/>
      <c r="Q79" s="83"/>
      <c r="R79" s="83"/>
      <c r="S79" s="83"/>
      <c r="T79" s="83"/>
      <c r="U79" s="83"/>
      <c r="V79" s="83"/>
      <c r="W79" s="83"/>
      <c r="X79" s="83"/>
      <c r="Y79" s="83"/>
      <c r="Z79" s="83"/>
    </row>
    <row r="80" spans="1:26" ht="15.75" customHeight="1">
      <c r="A80" s="83"/>
      <c r="B80" s="83"/>
      <c r="C80" s="642"/>
      <c r="D80" s="644"/>
      <c r="E80" s="644"/>
      <c r="F80" s="644"/>
      <c r="G80" s="647"/>
      <c r="H80" s="649"/>
      <c r="I80" s="651"/>
      <c r="J80" s="630">
        <f ca="1">IF(MOD(ROW()-13,2)=0,IF(ISBLANK(OFFSET(#REF!,INT((ROW()-13)/2),0)),"",OFFSET(#REF!,INT((ROW()-13)/2),0)),IF(ISBLANK(OFFSET('9. METAS'!$U$20,INT((ROW()-14)/2),0)),"",OFFSET('9. METAS'!$U$20,INT((ROW()-14)/2),0)))</f>
        <v>2</v>
      </c>
      <c r="K80" s="631">
        <f ca="1">IF(MOD(ROW()-13,2)=0,IF(ISBLANK(OFFSET(#REF!,INT((ROW()-13)/2),0)),"",OFFSET(#REF!,INT((ROW()-13)/2),0)),IF(ISBLANK(OFFSET('9. METAS'!$V$20,INT((ROW()-14)/2),0)),"",OFFSET('9. METAS'!$V$20,INT((ROW()-14)/2),0)))</f>
        <v>2</v>
      </c>
      <c r="L80" s="631">
        <f ca="1">IF(MOD(ROW()-13,2)=0,IF(ISBLANK(OFFSET(#REF!,INT((ROW()-13)/2),0)),"",OFFSET(#REF!,INT((ROW()-13)/2),0)),IF(ISBLANK(OFFSET('9. METAS'!$W$20,INT((ROW()-14)/2),0)),"",OFFSET('9. METAS'!$W$20,INT((ROW()-14)/2),0)))</f>
        <v>2</v>
      </c>
      <c r="M80" s="632">
        <f ca="1">IF(MOD(ROW()-13,2)=0,IF(ISBLANK(OFFSET(#REF!,INT((ROW()-13)/2),0)),"",OFFSET(#REF!,INT((ROW()-13)/2),0)),IF(ISBLANK(OFFSET('9. METAS'!$X$20,INT((ROW()-14)/2),0)),"",OFFSET('9. METAS'!$X$20,INT((ROW()-14)/2),0)))</f>
        <v>1</v>
      </c>
      <c r="N80" s="685"/>
      <c r="O80" s="689"/>
      <c r="P80" s="691"/>
      <c r="Q80" s="83"/>
      <c r="R80" s="83"/>
      <c r="S80" s="83"/>
      <c r="T80" s="83"/>
      <c r="U80" s="83"/>
      <c r="V80" s="83"/>
      <c r="W80" s="83"/>
      <c r="X80" s="83"/>
      <c r="Y80" s="83"/>
      <c r="Z80" s="83"/>
    </row>
    <row r="81" spans="1:26" ht="15.75" customHeight="1">
      <c r="A81" s="83"/>
      <c r="B81" s="83"/>
      <c r="C81" s="641" t="str">
        <f ca="1">IF(ISBLANK(OFFSET('5. Pp (3 años)'!$C$46,INT((ROW()-13)/2),0)),"",OFFSET('5. Pp (3 años)'!$C$46,INT((ROW()-13)/2),0))</f>
        <v>Actividad</v>
      </c>
      <c r="D81" s="643" t="str">
        <f ca="1">IF(ISBLANK(OFFSET('5. Pp (3 años)'!$D$46,INT((ROW()-13)/2),0)),"",OFFSET('5. Pp (3 años)'!$D$46,INT((ROW()-13)/2),0))</f>
        <v>3.1.1.1.8.3 Otorgamiento de alimentos  a infractores retenidos y personal Institucional</v>
      </c>
      <c r="E81" s="643" t="str">
        <f ca="1">IF(ISBLANK(OFFSET('5. Pp (3 años)'!$E$46,INT((ROW()-13)/2),0)),"",OFFSET('5. Pp (3 años)'!$E$46,INT((ROW()-13)/2),0))</f>
        <v>POAO: Porcentaje de Órdenes de Alimentos Otorgados</v>
      </c>
      <c r="F81" s="645" t="str">
        <f ca="1">IF(ISBLANK(OFFSET('5. Pp (3 años)'!$K$46,INT((ROW()-13)/2),0)),"",OFFSET('5. Pp (3 años)'!$K$46,INT((ROW()-13)/2),0))</f>
        <v>Ascendente</v>
      </c>
      <c r="G81" s="646" t="str">
        <f ca="1">IF(ISBLANK(OFFSET('5. Pp (3 años)'!$H$46,INT((ROW()-13)/2),0)),"",OFFSET('5. Pp (3 años)'!$H$46,INT((ROW()-13)/2),0))</f>
        <v>Trimestral</v>
      </c>
      <c r="H81" s="648">
        <f ca="1">IF(ISBLANK(OFFSET('9. METAS'!$L$20,INT((ROW()-13)/2),0)),"",OFFSET('9. METAS'!$L$20,INT((ROW()-13)/2),0))</f>
        <v>113333</v>
      </c>
      <c r="I81" s="852"/>
      <c r="J81" s="630" t="e">
        <f ca="1">IF(MOD(ROW()-13,2)=0,IF(ISBLANK(OFFSET(#REF!,INT((ROW()-13)/2),0)),"",OFFSET(#REF!,INT((ROW()-13)/2),0)),IF(ISBLANK(OFFSET('9. METAS'!$U$20,INT((ROW()-14)/2),0)),"",OFFSET('9. METAS'!$U$20,INT((ROW()-14)/2),0)))</f>
        <v>#REF!</v>
      </c>
      <c r="K81" s="631" t="e">
        <f ca="1">IF(MOD(ROW()-13,2)=0,IF(ISBLANK(OFFSET(#REF!,INT((ROW()-13)/2),0)),"",OFFSET(#REF!,INT((ROW()-13)/2),0)),IF(ISBLANK(OFFSET('9. METAS'!$V$20,INT((ROW()-14)/2),0)),"",OFFSET('9. METAS'!$V$20,INT((ROW()-14)/2),0)))</f>
        <v>#REF!</v>
      </c>
      <c r="L81" s="631" t="e">
        <f ca="1">IF(MOD(ROW()-13,2)=0,IF(ISBLANK(OFFSET(#REF!,INT((ROW()-13)/2),0)),"",OFFSET(#REF!,INT((ROW()-13)/2),0)),IF(ISBLANK(OFFSET('9. METAS'!$W$20,INT((ROW()-14)/2),0)),"",OFFSET('9. METAS'!$W$20,INT((ROW()-14)/2),0)))</f>
        <v>#REF!</v>
      </c>
      <c r="M81" s="632" t="e">
        <f ca="1">IF(MOD(ROW()-13,2)=0,IF(ISBLANK(OFFSET(#REF!,INT((ROW()-13)/2),0)),"",OFFSET(#REF!,INT((ROW()-13)/2),0)),IF(ISBLANK(OFFSET('9. METAS'!$X$20,INT((ROW()-14)/2),0)),"",OFFSET('9. METAS'!$X$20,INT((ROW()-14)/2),0)))</f>
        <v>#REF!</v>
      </c>
      <c r="N81" s="684" t="str">
        <f ca="1">IFERROR(J81/J82,"ND")</f>
        <v>ND</v>
      </c>
      <c r="O81" s="688" t="str">
        <f ca="1">IFERROR(((J81+K81)/H81),"ND")</f>
        <v>ND</v>
      </c>
      <c r="P81" s="847"/>
      <c r="Q81" s="83"/>
      <c r="R81" s="83"/>
      <c r="S81" s="83"/>
      <c r="T81" s="83"/>
      <c r="U81" s="83"/>
      <c r="V81" s="83"/>
      <c r="W81" s="83"/>
      <c r="X81" s="83"/>
      <c r="Y81" s="83"/>
      <c r="Z81" s="83"/>
    </row>
    <row r="82" spans="1:26" ht="15.75" customHeight="1">
      <c r="A82" s="83"/>
      <c r="B82" s="83"/>
      <c r="C82" s="642"/>
      <c r="D82" s="644"/>
      <c r="E82" s="644"/>
      <c r="F82" s="644"/>
      <c r="G82" s="647"/>
      <c r="H82" s="649"/>
      <c r="I82" s="651"/>
      <c r="J82" s="630">
        <f ca="1">IF(MOD(ROW()-13,2)=0,IF(ISBLANK(OFFSET(#REF!,INT((ROW()-13)/2),0)),"",OFFSET(#REF!,INT((ROW()-13)/2),0)),IF(ISBLANK(OFFSET('9. METAS'!$U$20,INT((ROW()-14)/2),0)),"",OFFSET('9. METAS'!$U$20,INT((ROW()-14)/2),0)))</f>
        <v>28333</v>
      </c>
      <c r="K82" s="631">
        <f ca="1">IF(MOD(ROW()-13,2)=0,IF(ISBLANK(OFFSET(#REF!,INT((ROW()-13)/2),0)),"",OFFSET(#REF!,INT((ROW()-13)/2),0)),IF(ISBLANK(OFFSET('9. METAS'!$V$20,INT((ROW()-14)/2),0)),"",OFFSET('9. METAS'!$V$20,INT((ROW()-14)/2),0)))</f>
        <v>28333</v>
      </c>
      <c r="L82" s="631">
        <f ca="1">IF(MOD(ROW()-13,2)=0,IF(ISBLANK(OFFSET(#REF!,INT((ROW()-13)/2),0)),"",OFFSET(#REF!,INT((ROW()-13)/2),0)),IF(ISBLANK(OFFSET('9. METAS'!$W$20,INT((ROW()-14)/2),0)),"",OFFSET('9. METAS'!$W$20,INT((ROW()-14)/2),0)))</f>
        <v>28333</v>
      </c>
      <c r="M82" s="632">
        <f ca="1">IF(MOD(ROW()-13,2)=0,IF(ISBLANK(OFFSET(#REF!,INT((ROW()-13)/2),0)),"",OFFSET(#REF!,INT((ROW()-13)/2),0)),IF(ISBLANK(OFFSET('9. METAS'!$X$20,INT((ROW()-14)/2),0)),"",OFFSET('9. METAS'!$X$20,INT((ROW()-14)/2),0)))</f>
        <v>28333</v>
      </c>
      <c r="N82" s="685"/>
      <c r="O82" s="689"/>
      <c r="P82" s="691"/>
      <c r="Q82" s="83"/>
      <c r="R82" s="83"/>
      <c r="S82" s="83"/>
      <c r="T82" s="83"/>
      <c r="U82" s="83"/>
      <c r="V82" s="83"/>
      <c r="W82" s="83"/>
      <c r="X82" s="83"/>
      <c r="Y82" s="83"/>
      <c r="Z82" s="83"/>
    </row>
    <row r="83" spans="1:26" ht="15.75" customHeight="1">
      <c r="A83" s="83"/>
      <c r="B83" s="83"/>
      <c r="C83" s="641" t="str">
        <f ca="1">IF(ISBLANK(OFFSET('5. Pp (3 años)'!$C$46,INT((ROW()-13)/2),0)),"",OFFSET('5. Pp (3 años)'!$C$46,INT((ROW()-13)/2),0))</f>
        <v>Componente</v>
      </c>
      <c r="D83" s="643" t="str">
        <f ca="1">IF(ISBLANK(OFFSET('5. Pp (3 años)'!$D$46,INT((ROW()-13)/2),0)),"",OFFSET('5. Pp (3 años)'!$D$46,INT((ROW()-13)/2),0))</f>
        <v xml:space="preserve">3.1.1.1.9 Acciones de las políticas poblaciónales y demandas Sociales atendidas. </v>
      </c>
      <c r="E83" s="643" t="str">
        <f ca="1">IF(ISBLANK(OFFSET('5. Pp (3 años)'!$E$46,INT((ROW()-13)/2),0)),"",OFFSET('5. Pp (3 años)'!$E$46,INT((ROW()-13)/2),0))</f>
        <v>PADS: Porcentaje de Atención de las Demandas Sociales</v>
      </c>
      <c r="F83" s="645" t="str">
        <f ca="1">IF(ISBLANK(OFFSET('5. Pp (3 años)'!$K$46,INT((ROW()-13)/2),0)),"",OFFSET('5. Pp (3 años)'!$K$46,INT((ROW()-13)/2),0))</f>
        <v>Ascendente</v>
      </c>
      <c r="G83" s="646" t="str">
        <f ca="1">IF(ISBLANK(OFFSET('5. Pp (3 años)'!$H$46,INT((ROW()-13)/2),0)),"",OFFSET('5. Pp (3 años)'!$H$46,INT((ROW()-13)/2),0))</f>
        <v>Trimestral</v>
      </c>
      <c r="H83" s="648">
        <f ca="1">IF(ISBLANK(OFFSET('9. METAS'!$L$20,INT((ROW()-13)/2),0)),"",OFFSET('9. METAS'!$L$20,INT((ROW()-13)/2),0))</f>
        <v>1000</v>
      </c>
      <c r="I83" s="852"/>
      <c r="J83" s="630" t="e">
        <f ca="1">IF(MOD(ROW()-13,2)=0,IF(ISBLANK(OFFSET(#REF!,INT((ROW()-13)/2),0)),"",OFFSET(#REF!,INT((ROW()-13)/2),0)),IF(ISBLANK(OFFSET('9. METAS'!$U$20,INT((ROW()-14)/2),0)),"",OFFSET('9. METAS'!$U$20,INT((ROW()-14)/2),0)))</f>
        <v>#REF!</v>
      </c>
      <c r="K83" s="631" t="e">
        <f ca="1">IF(MOD(ROW()-13,2)=0,IF(ISBLANK(OFFSET(#REF!,INT((ROW()-13)/2),0)),"",OFFSET(#REF!,INT((ROW()-13)/2),0)),IF(ISBLANK(OFFSET('9. METAS'!$V$20,INT((ROW()-14)/2),0)),"",OFFSET('9. METAS'!$V$20,INT((ROW()-14)/2),0)))</f>
        <v>#REF!</v>
      </c>
      <c r="L83" s="631" t="e">
        <f ca="1">IF(MOD(ROW()-13,2)=0,IF(ISBLANK(OFFSET(#REF!,INT((ROW()-13)/2),0)),"",OFFSET(#REF!,INT((ROW()-13)/2),0)),IF(ISBLANK(OFFSET('9. METAS'!$W$20,INT((ROW()-14)/2),0)),"",OFFSET('9. METAS'!$W$20,INT((ROW()-14)/2),0)))</f>
        <v>#REF!</v>
      </c>
      <c r="M83" s="632" t="e">
        <f ca="1">IF(MOD(ROW()-13,2)=0,IF(ISBLANK(OFFSET(#REF!,INT((ROW()-13)/2),0)),"",OFFSET(#REF!,INT((ROW()-13)/2),0)),IF(ISBLANK(OFFSET('9. METAS'!$X$20,INT((ROW()-14)/2),0)),"",OFFSET('9. METAS'!$X$20,INT((ROW()-14)/2),0)))</f>
        <v>#REF!</v>
      </c>
      <c r="N83" s="684" t="str">
        <f ca="1">IFERROR(J83/J84,"ND")</f>
        <v>ND</v>
      </c>
      <c r="O83" s="688" t="str">
        <f ca="1">IFERROR(((J83+K83)/H83),"ND")</f>
        <v>ND</v>
      </c>
      <c r="P83" s="847"/>
      <c r="Q83" s="83"/>
      <c r="R83" s="83"/>
      <c r="S83" s="83"/>
      <c r="T83" s="83"/>
      <c r="U83" s="83"/>
      <c r="V83" s="83"/>
      <c r="W83" s="83"/>
      <c r="X83" s="83"/>
      <c r="Y83" s="83"/>
      <c r="Z83" s="83"/>
    </row>
    <row r="84" spans="1:26" ht="15.75" customHeight="1">
      <c r="A84" s="83"/>
      <c r="B84" s="83"/>
      <c r="C84" s="642"/>
      <c r="D84" s="644"/>
      <c r="E84" s="644"/>
      <c r="F84" s="644"/>
      <c r="G84" s="647"/>
      <c r="H84" s="649"/>
      <c r="I84" s="651"/>
      <c r="J84" s="630">
        <f ca="1">IF(MOD(ROW()-13,2)=0,IF(ISBLANK(OFFSET(#REF!,INT((ROW()-13)/2),0)),"",OFFSET(#REF!,INT((ROW()-13)/2),0)),IF(ISBLANK(OFFSET('9. METAS'!$U$20,INT((ROW()-14)/2),0)),"",OFFSET('9. METAS'!$U$20,INT((ROW()-14)/2),0)))</f>
        <v>250</v>
      </c>
      <c r="K84" s="631">
        <f ca="1">IF(MOD(ROW()-13,2)=0,IF(ISBLANK(OFFSET(#REF!,INT((ROW()-13)/2),0)),"",OFFSET(#REF!,INT((ROW()-13)/2),0)),IF(ISBLANK(OFFSET('9. METAS'!$V$20,INT((ROW()-14)/2),0)),"",OFFSET('9. METAS'!$V$20,INT((ROW()-14)/2),0)))</f>
        <v>250</v>
      </c>
      <c r="L84" s="631">
        <f ca="1">IF(MOD(ROW()-13,2)=0,IF(ISBLANK(OFFSET(#REF!,INT((ROW()-13)/2),0)),"",OFFSET(#REF!,INT((ROW()-13)/2),0)),IF(ISBLANK(OFFSET('9. METAS'!$W$20,INT((ROW()-14)/2),0)),"",OFFSET('9. METAS'!$W$20,INT((ROW()-14)/2),0)))</f>
        <v>250</v>
      </c>
      <c r="M84" s="632">
        <f ca="1">IF(MOD(ROW()-13,2)=0,IF(ISBLANK(OFFSET(#REF!,INT((ROW()-13)/2),0)),"",OFFSET(#REF!,INT((ROW()-13)/2),0)),IF(ISBLANK(OFFSET('9. METAS'!$X$20,INT((ROW()-14)/2),0)),"",OFFSET('9. METAS'!$X$20,INT((ROW()-14)/2),0)))</f>
        <v>250</v>
      </c>
      <c r="N84" s="685"/>
      <c r="O84" s="689"/>
      <c r="P84" s="691"/>
      <c r="Q84" s="83"/>
      <c r="R84" s="83"/>
      <c r="S84" s="83"/>
      <c r="T84" s="83"/>
      <c r="U84" s="83"/>
      <c r="V84" s="83"/>
      <c r="W84" s="83"/>
      <c r="X84" s="83"/>
      <c r="Y84" s="83"/>
      <c r="Z84" s="83"/>
    </row>
    <row r="85" spans="1:26" ht="15.75" customHeight="1">
      <c r="A85" s="83"/>
      <c r="B85" s="83"/>
      <c r="C85" s="641" t="str">
        <f ca="1">IF(ISBLANK(OFFSET('5. Pp (3 años)'!$C$46,INT((ROW()-13)/2),0)),"",OFFSET('5. Pp (3 años)'!$C$46,INT((ROW()-13)/2),0))</f>
        <v>Actividad</v>
      </c>
      <c r="D85" s="643" t="str">
        <f ca="1">IF(ISBLANK(OFFSET('5. Pp (3 años)'!$D$46,INT((ROW()-13)/2),0)),"",OFFSET('5. Pp (3 años)'!$D$46,INT((ROW()-13)/2),0))</f>
        <v>3.1.1.1.9.1 Realización del Sorteo del Servicio Nacional Clase correspondiente.</v>
      </c>
      <c r="E85" s="643" t="str">
        <f ca="1">IF(ISBLANK(OFFSET('5. Pp (3 años)'!$E$46,INT((ROW()-13)/2),0)),"",OFFSET('5. Pp (3 años)'!$E$46,INT((ROW()-13)/2),0))</f>
        <v>PCCM: Porcentaje  de cartillas militares entregadas.</v>
      </c>
      <c r="F85" s="645" t="str">
        <f ca="1">IF(ISBLANK(OFFSET('5. Pp (3 años)'!$K$46,INT((ROW()-13)/2),0)),"",OFFSET('5. Pp (3 años)'!$K$46,INT((ROW()-13)/2),0))</f>
        <v>Ascendente</v>
      </c>
      <c r="G85" s="646" t="str">
        <f ca="1">IF(ISBLANK(OFFSET('5. Pp (3 años)'!$H$46,INT((ROW()-13)/2),0)),"",OFFSET('5. Pp (3 años)'!$H$46,INT((ROW()-13)/2),0))</f>
        <v>Trimestral</v>
      </c>
      <c r="H85" s="648">
        <f ca="1">IF(ISBLANK(OFFSET('9. METAS'!$L$20,INT((ROW()-13)/2),0)),"",OFFSET('9. METAS'!$L$20,INT((ROW()-13)/2),0))</f>
        <v>1400</v>
      </c>
      <c r="I85" s="852"/>
      <c r="J85" s="630" t="e">
        <f ca="1">IF(MOD(ROW()-13,2)=0,IF(ISBLANK(OFFSET(#REF!,INT((ROW()-13)/2),0)),"",OFFSET(#REF!,INT((ROW()-13)/2),0)),IF(ISBLANK(OFFSET('9. METAS'!$U$20,INT((ROW()-14)/2),0)),"",OFFSET('9. METAS'!$U$20,INT((ROW()-14)/2),0)))</f>
        <v>#REF!</v>
      </c>
      <c r="K85" s="631" t="e">
        <f ca="1">IF(MOD(ROW()-13,2)=0,IF(ISBLANK(OFFSET(#REF!,INT((ROW()-13)/2),0)),"",OFFSET(#REF!,INT((ROW()-13)/2),0)),IF(ISBLANK(OFFSET('9. METAS'!$V$20,INT((ROW()-14)/2),0)),"",OFFSET('9. METAS'!$V$20,INT((ROW()-14)/2),0)))</f>
        <v>#REF!</v>
      </c>
      <c r="L85" s="631" t="e">
        <f ca="1">IF(MOD(ROW()-13,2)=0,IF(ISBLANK(OFFSET(#REF!,INT((ROW()-13)/2),0)),"",OFFSET(#REF!,INT((ROW()-13)/2),0)),IF(ISBLANK(OFFSET('9. METAS'!$W$20,INT((ROW()-14)/2),0)),"",OFFSET('9. METAS'!$W$20,INT((ROW()-14)/2),0)))</f>
        <v>#REF!</v>
      </c>
      <c r="M85" s="632" t="e">
        <f ca="1">IF(MOD(ROW()-13,2)=0,IF(ISBLANK(OFFSET(#REF!,INT((ROW()-13)/2),0)),"",OFFSET(#REF!,INT((ROW()-13)/2),0)),IF(ISBLANK(OFFSET('9. METAS'!$X$20,INT((ROW()-14)/2),0)),"",OFFSET('9. METAS'!$X$20,INT((ROW()-14)/2),0)))</f>
        <v>#REF!</v>
      </c>
      <c r="N85" s="684" t="str">
        <f ca="1">IFERROR(J85/J86,"ND")</f>
        <v>ND</v>
      </c>
      <c r="O85" s="688" t="str">
        <f ca="1">IFERROR(((J85+K85)/H85),"ND")</f>
        <v>ND</v>
      </c>
      <c r="P85" s="847"/>
      <c r="Q85" s="83"/>
      <c r="R85" s="83"/>
      <c r="S85" s="83"/>
      <c r="T85" s="83"/>
      <c r="U85" s="83"/>
      <c r="V85" s="83"/>
      <c r="W85" s="83"/>
      <c r="X85" s="83"/>
      <c r="Y85" s="83"/>
      <c r="Z85" s="83"/>
    </row>
    <row r="86" spans="1:26" ht="15.75" customHeight="1">
      <c r="A86" s="83"/>
      <c r="B86" s="83"/>
      <c r="C86" s="642"/>
      <c r="D86" s="644"/>
      <c r="E86" s="644"/>
      <c r="F86" s="644"/>
      <c r="G86" s="647"/>
      <c r="H86" s="649"/>
      <c r="I86" s="651"/>
      <c r="J86" s="630">
        <f ca="1">IF(MOD(ROW()-13,2)=0,IF(ISBLANK(OFFSET(#REF!,INT((ROW()-13)/2),0)),"",OFFSET(#REF!,INT((ROW()-13)/2),0)),IF(ISBLANK(OFFSET('9. METAS'!$U$20,INT((ROW()-14)/2),0)),"",OFFSET('9. METAS'!$U$20,INT((ROW()-14)/2),0)))</f>
        <v>600</v>
      </c>
      <c r="K86" s="631">
        <f ca="1">IF(MOD(ROW()-13,2)=0,IF(ISBLANK(OFFSET(#REF!,INT((ROW()-13)/2),0)),"",OFFSET(#REF!,INT((ROW()-13)/2),0)),IF(ISBLANK(OFFSET('9. METAS'!$V$20,INT((ROW()-14)/2),0)),"",OFFSET('9. METAS'!$V$20,INT((ROW()-14)/2),0)))</f>
        <v>300</v>
      </c>
      <c r="L86" s="631">
        <f ca="1">IF(MOD(ROW()-13,2)=0,IF(ISBLANK(OFFSET(#REF!,INT((ROW()-13)/2),0)),"",OFFSET(#REF!,INT((ROW()-13)/2),0)),IF(ISBLANK(OFFSET('9. METAS'!$W$20,INT((ROW()-14)/2),0)),"",OFFSET('9. METAS'!$W$20,INT((ROW()-14)/2),0)))</f>
        <v>300</v>
      </c>
      <c r="M86" s="632">
        <f ca="1">IF(MOD(ROW()-13,2)=0,IF(ISBLANK(OFFSET(#REF!,INT((ROW()-13)/2),0)),"",OFFSET(#REF!,INT((ROW()-13)/2),0)),IF(ISBLANK(OFFSET('9. METAS'!$X$20,INT((ROW()-14)/2),0)),"",OFFSET('9. METAS'!$X$20,INT((ROW()-14)/2),0)))</f>
        <v>200</v>
      </c>
      <c r="N86" s="685"/>
      <c r="O86" s="689"/>
      <c r="P86" s="691"/>
      <c r="Q86" s="83"/>
      <c r="R86" s="83"/>
      <c r="S86" s="83"/>
      <c r="T86" s="83"/>
      <c r="U86" s="83"/>
      <c r="V86" s="83"/>
      <c r="W86" s="83"/>
      <c r="X86" s="83"/>
      <c r="Y86" s="83"/>
      <c r="Z86" s="83"/>
    </row>
    <row r="87" spans="1:26" ht="15.75" customHeight="1">
      <c r="A87" s="83"/>
      <c r="B87" s="83"/>
      <c r="C87" s="641" t="str">
        <f ca="1">IF(ISBLANK(OFFSET('5. Pp (3 años)'!$C$46,INT((ROW()-13)/2),0)),"",OFFSET('5. Pp (3 años)'!$C$46,INT((ROW()-13)/2),0))</f>
        <v>Actividad</v>
      </c>
      <c r="D87" s="643" t="str">
        <f ca="1">IF(ISBLANK(OFFSET('5. Pp (3 años)'!$D$46,INT((ROW()-13)/2),0)),"",OFFSET('5. Pp (3 años)'!$D$46,INT((ROW()-13)/2),0))</f>
        <v>3.1.1.1.9.2 Participación en las Sesiones del COESPO referente a los temas representativos de la población y resoluciones del H. Ayuntamiento</v>
      </c>
      <c r="E87" s="643" t="str">
        <f ca="1">IF(ISBLANK(OFFSET('5. Pp (3 años)'!$E$46,INT((ROW()-13)/2),0)),"",OFFSET('5. Pp (3 años)'!$E$46,INT((ROW()-13)/2),0))</f>
        <v>PCSC: Porcentaje de Sesiones de COESPO participadas.</v>
      </c>
      <c r="F87" s="645" t="str">
        <f ca="1">IF(ISBLANK(OFFSET('5. Pp (3 años)'!$K$46,INT((ROW()-13)/2),0)),"",OFFSET('5. Pp (3 años)'!$K$46,INT((ROW()-13)/2),0))</f>
        <v>Ascendente</v>
      </c>
      <c r="G87" s="646" t="str">
        <f ca="1">IF(ISBLANK(OFFSET('5. Pp (3 años)'!$H$46,INT((ROW()-13)/2),0)),"",OFFSET('5. Pp (3 años)'!$H$46,INT((ROW()-13)/2),0))</f>
        <v>Trimestral</v>
      </c>
      <c r="H87" s="648">
        <f ca="1">IF(ISBLANK(OFFSET('9. METAS'!$L$20,INT((ROW()-13)/2),0)),"",OFFSET('9. METAS'!$L$20,INT((ROW()-13)/2),0))</f>
        <v>4</v>
      </c>
      <c r="I87" s="852"/>
      <c r="J87" s="630" t="e">
        <f ca="1">IF(MOD(ROW()-13,2)=0,IF(ISBLANK(OFFSET(#REF!,INT((ROW()-13)/2),0)),"",OFFSET(#REF!,INT((ROW()-13)/2),0)),IF(ISBLANK(OFFSET('9. METAS'!$U$20,INT((ROW()-14)/2),0)),"",OFFSET('9. METAS'!$U$20,INT((ROW()-14)/2),0)))</f>
        <v>#REF!</v>
      </c>
      <c r="K87" s="631" t="e">
        <f ca="1">IF(MOD(ROW()-13,2)=0,IF(ISBLANK(OFFSET(#REF!,INT((ROW()-13)/2),0)),"",OFFSET(#REF!,INT((ROW()-13)/2),0)),IF(ISBLANK(OFFSET('9. METAS'!$V$20,INT((ROW()-14)/2),0)),"",OFFSET('9. METAS'!$V$20,INT((ROW()-14)/2),0)))</f>
        <v>#REF!</v>
      </c>
      <c r="L87" s="631" t="e">
        <f ca="1">IF(MOD(ROW()-13,2)=0,IF(ISBLANK(OFFSET(#REF!,INT((ROW()-13)/2),0)),"",OFFSET(#REF!,INT((ROW()-13)/2),0)),IF(ISBLANK(OFFSET('9. METAS'!$W$20,INT((ROW()-14)/2),0)),"",OFFSET('9. METAS'!$W$20,INT((ROW()-14)/2),0)))</f>
        <v>#REF!</v>
      </c>
      <c r="M87" s="632" t="e">
        <f ca="1">IF(MOD(ROW()-13,2)=0,IF(ISBLANK(OFFSET(#REF!,INT((ROW()-13)/2),0)),"",OFFSET(#REF!,INT((ROW()-13)/2),0)),IF(ISBLANK(OFFSET('9. METAS'!$X$20,INT((ROW()-14)/2),0)),"",OFFSET('9. METAS'!$X$20,INT((ROW()-14)/2),0)))</f>
        <v>#REF!</v>
      </c>
      <c r="N87" s="684" t="str">
        <f ca="1">IFERROR(J87/J88,"ND")</f>
        <v>ND</v>
      </c>
      <c r="O87" s="688" t="str">
        <f ca="1">IFERROR(((J87+K87)/H87),"ND")</f>
        <v>ND</v>
      </c>
      <c r="P87" s="847"/>
      <c r="Q87" s="83"/>
      <c r="R87" s="83"/>
      <c r="S87" s="83"/>
      <c r="T87" s="83"/>
      <c r="U87" s="83"/>
      <c r="V87" s="83"/>
      <c r="W87" s="83"/>
      <c r="X87" s="83"/>
      <c r="Y87" s="83"/>
      <c r="Z87" s="83"/>
    </row>
    <row r="88" spans="1:26" ht="15.75" customHeight="1">
      <c r="A88" s="83"/>
      <c r="B88" s="83"/>
      <c r="C88" s="642"/>
      <c r="D88" s="644"/>
      <c r="E88" s="644"/>
      <c r="F88" s="644"/>
      <c r="G88" s="647"/>
      <c r="H88" s="649"/>
      <c r="I88" s="651"/>
      <c r="J88" s="630">
        <f ca="1">IF(MOD(ROW()-13,2)=0,IF(ISBLANK(OFFSET(#REF!,INT((ROW()-13)/2),0)),"",OFFSET(#REF!,INT((ROW()-13)/2),0)),IF(ISBLANK(OFFSET('9. METAS'!$U$20,INT((ROW()-14)/2),0)),"",OFFSET('9. METAS'!$U$20,INT((ROW()-14)/2),0)))</f>
        <v>1</v>
      </c>
      <c r="K88" s="631">
        <f ca="1">IF(MOD(ROW()-13,2)=0,IF(ISBLANK(OFFSET(#REF!,INT((ROW()-13)/2),0)),"",OFFSET(#REF!,INT((ROW()-13)/2),0)),IF(ISBLANK(OFFSET('9. METAS'!$V$20,INT((ROW()-14)/2),0)),"",OFFSET('9. METAS'!$V$20,INT((ROW()-14)/2),0)))</f>
        <v>1</v>
      </c>
      <c r="L88" s="631">
        <f ca="1">IF(MOD(ROW()-13,2)=0,IF(ISBLANK(OFFSET(#REF!,INT((ROW()-13)/2),0)),"",OFFSET(#REF!,INT((ROW()-13)/2),0)),IF(ISBLANK(OFFSET('9. METAS'!$W$20,INT((ROW()-14)/2),0)),"",OFFSET('9. METAS'!$W$20,INT((ROW()-14)/2),0)))</f>
        <v>1</v>
      </c>
      <c r="M88" s="632">
        <f ca="1">IF(MOD(ROW()-13,2)=0,IF(ISBLANK(OFFSET(#REF!,INT((ROW()-13)/2),0)),"",OFFSET(#REF!,INT((ROW()-13)/2),0)),IF(ISBLANK(OFFSET('9. METAS'!$X$20,INT((ROW()-14)/2),0)),"",OFFSET('9. METAS'!$X$20,INT((ROW()-14)/2),0)))</f>
        <v>1</v>
      </c>
      <c r="N88" s="685"/>
      <c r="O88" s="689"/>
      <c r="P88" s="691"/>
      <c r="Q88" s="83"/>
      <c r="R88" s="83"/>
      <c r="S88" s="83"/>
      <c r="T88" s="83"/>
      <c r="U88" s="83"/>
      <c r="V88" s="83"/>
      <c r="W88" s="83"/>
      <c r="X88" s="83"/>
      <c r="Y88" s="83"/>
      <c r="Z88" s="83"/>
    </row>
    <row r="89" spans="1:26" ht="15.75" customHeight="1">
      <c r="A89" s="83"/>
      <c r="B89" s="83"/>
      <c r="C89" s="641" t="str">
        <f ca="1">IF(ISBLANK(OFFSET('5. Pp (3 años)'!$C$46,INT((ROW()-13)/2),0)),"",OFFSET('5. Pp (3 años)'!$C$46,INT((ROW()-13)/2),0))</f>
        <v>Actividad</v>
      </c>
      <c r="D89" s="643" t="str">
        <f ca="1">IF(ISBLANK(OFFSET('5. Pp (3 años)'!$D$46,INT((ROW()-13)/2),0)),"",OFFSET('5. Pp (3 años)'!$D$46,INT((ROW()-13)/2),0))</f>
        <v>3.1.1.1.9.3 Atención y seguimiento a la Delegación Alfredo V. Bonfil y Sub Delegación de  Puerto Juárez</v>
      </c>
      <c r="E89" s="643" t="str">
        <f ca="1">IF(ISBLANK(OFFSET('5. Pp (3 años)'!$E$46,INT((ROW()-13)/2),0)),"",OFFSET('5. Pp (3 años)'!$E$46,INT((ROW()-13)/2),0))</f>
        <v xml:space="preserve">PRDS: Porcentaje de atenciones y seguimientos con DAVB y SbPJ realizadas. </v>
      </c>
      <c r="F89" s="645" t="str">
        <f ca="1">IF(ISBLANK(OFFSET('5. Pp (3 años)'!$K$46,INT((ROW()-13)/2),0)),"",OFFSET('5. Pp (3 años)'!$K$46,INT((ROW()-13)/2),0))</f>
        <v>Ascendente</v>
      </c>
      <c r="G89" s="646" t="str">
        <f ca="1">IF(ISBLANK(OFFSET('5. Pp (3 años)'!$H$46,INT((ROW()-13)/2),0)),"",OFFSET('5. Pp (3 años)'!$H$46,INT((ROW()-13)/2),0))</f>
        <v>Trimestral</v>
      </c>
      <c r="H89" s="648">
        <f ca="1">IF(ISBLANK(OFFSET('9. METAS'!$L$20,INT((ROW()-13)/2),0)),"",OFFSET('9. METAS'!$L$20,INT((ROW()-13)/2),0))</f>
        <v>12</v>
      </c>
      <c r="I89" s="852"/>
      <c r="J89" s="630" t="e">
        <f ca="1">IF(MOD(ROW()-13,2)=0,IF(ISBLANK(OFFSET(#REF!,INT((ROW()-13)/2),0)),"",OFFSET(#REF!,INT((ROW()-13)/2),0)),IF(ISBLANK(OFFSET('9. METAS'!$U$20,INT((ROW()-14)/2),0)),"",OFFSET('9. METAS'!$U$20,INT((ROW()-14)/2),0)))</f>
        <v>#REF!</v>
      </c>
      <c r="K89" s="631" t="e">
        <f ca="1">IF(MOD(ROW()-13,2)=0,IF(ISBLANK(OFFSET(#REF!,INT((ROW()-13)/2),0)),"",OFFSET(#REF!,INT((ROW()-13)/2),0)),IF(ISBLANK(OFFSET('9. METAS'!$V$20,INT((ROW()-14)/2),0)),"",OFFSET('9. METAS'!$V$20,INT((ROW()-14)/2),0)))</f>
        <v>#REF!</v>
      </c>
      <c r="L89" s="631" t="e">
        <f ca="1">IF(MOD(ROW()-13,2)=0,IF(ISBLANK(OFFSET(#REF!,INT((ROW()-13)/2),0)),"",OFFSET(#REF!,INT((ROW()-13)/2),0)),IF(ISBLANK(OFFSET('9. METAS'!$W$20,INT((ROW()-14)/2),0)),"",OFFSET('9. METAS'!$W$20,INT((ROW()-14)/2),0)))</f>
        <v>#REF!</v>
      </c>
      <c r="M89" s="632" t="e">
        <f ca="1">IF(MOD(ROW()-13,2)=0,IF(ISBLANK(OFFSET(#REF!,INT((ROW()-13)/2),0)),"",OFFSET(#REF!,INT((ROW()-13)/2),0)),IF(ISBLANK(OFFSET('9. METAS'!$X$20,INT((ROW()-14)/2),0)),"",OFFSET('9. METAS'!$X$20,INT((ROW()-14)/2),0)))</f>
        <v>#REF!</v>
      </c>
      <c r="N89" s="684" t="str">
        <f ca="1">IFERROR(J89/J90,"ND")</f>
        <v>ND</v>
      </c>
      <c r="O89" s="688" t="str">
        <f ca="1">IFERROR(((J89+K89)/H89),"ND")</f>
        <v>ND</v>
      </c>
      <c r="P89" s="847"/>
      <c r="Q89" s="83"/>
      <c r="R89" s="83"/>
      <c r="S89" s="83"/>
      <c r="T89" s="83"/>
      <c r="U89" s="83"/>
      <c r="V89" s="83"/>
      <c r="W89" s="83"/>
      <c r="X89" s="83"/>
      <c r="Y89" s="83"/>
      <c r="Z89" s="83"/>
    </row>
    <row r="90" spans="1:26" ht="15.75" customHeight="1">
      <c r="A90" s="83"/>
      <c r="B90" s="83"/>
      <c r="C90" s="642"/>
      <c r="D90" s="644"/>
      <c r="E90" s="644"/>
      <c r="F90" s="644"/>
      <c r="G90" s="647"/>
      <c r="H90" s="649"/>
      <c r="I90" s="651"/>
      <c r="J90" s="630">
        <f ca="1">IF(MOD(ROW()-13,2)=0,IF(ISBLANK(OFFSET(#REF!,INT((ROW()-13)/2),0)),"",OFFSET(#REF!,INT((ROW()-13)/2),0)),IF(ISBLANK(OFFSET('9. METAS'!$U$20,INT((ROW()-14)/2),0)),"",OFFSET('9. METAS'!$U$20,INT((ROW()-14)/2),0)))</f>
        <v>3</v>
      </c>
      <c r="K90" s="631">
        <f ca="1">IF(MOD(ROW()-13,2)=0,IF(ISBLANK(OFFSET(#REF!,INT((ROW()-13)/2),0)),"",OFFSET(#REF!,INT((ROW()-13)/2),0)),IF(ISBLANK(OFFSET('9. METAS'!$V$20,INT((ROW()-14)/2),0)),"",OFFSET('9. METAS'!$V$20,INT((ROW()-14)/2),0)))</f>
        <v>3</v>
      </c>
      <c r="L90" s="631">
        <f ca="1">IF(MOD(ROW()-13,2)=0,IF(ISBLANK(OFFSET(#REF!,INT((ROW()-13)/2),0)),"",OFFSET(#REF!,INT((ROW()-13)/2),0)),IF(ISBLANK(OFFSET('9. METAS'!$W$20,INT((ROW()-14)/2),0)),"",OFFSET('9. METAS'!$W$20,INT((ROW()-14)/2),0)))</f>
        <v>3</v>
      </c>
      <c r="M90" s="632">
        <f ca="1">IF(MOD(ROW()-13,2)=0,IF(ISBLANK(OFFSET(#REF!,INT((ROW()-13)/2),0)),"",OFFSET(#REF!,INT((ROW()-13)/2),0)),IF(ISBLANK(OFFSET('9. METAS'!$X$20,INT((ROW()-14)/2),0)),"",OFFSET('9. METAS'!$X$20,INT((ROW()-14)/2),0)))</f>
        <v>3</v>
      </c>
      <c r="N90" s="685"/>
      <c r="O90" s="689"/>
      <c r="P90" s="691"/>
      <c r="Q90" s="83"/>
      <c r="R90" s="83"/>
      <c r="S90" s="83"/>
      <c r="T90" s="83"/>
      <c r="U90" s="83"/>
      <c r="V90" s="83"/>
      <c r="W90" s="83"/>
      <c r="X90" s="83"/>
      <c r="Y90" s="83"/>
      <c r="Z90" s="83"/>
    </row>
    <row r="91" spans="1:26" ht="15.75" customHeight="1">
      <c r="A91" s="83"/>
      <c r="B91" s="83"/>
      <c r="C91" s="641" t="str">
        <f ca="1">IF(ISBLANK(OFFSET('5. Pp (3 años)'!$C$46,INT((ROW()-13)/2),0)),"",OFFSET('5. Pp (3 años)'!$C$46,INT((ROW()-13)/2),0))</f>
        <v>Actividad</v>
      </c>
      <c r="D91" s="643" t="str">
        <f ca="1">IF(ISBLANK(OFFSET('5. Pp (3 años)'!$D$46,INT((ROW()-13)/2),0)),"",OFFSET('5. Pp (3 años)'!$D$46,INT((ROW()-13)/2),0))</f>
        <v>3.1.1.1.9.4 Atención a manifestaciones y cierres de vias de comunicación en el Ambito Municipal</v>
      </c>
      <c r="E91" s="643" t="str">
        <f ca="1">IF(ISBLANK(OFFSET('5. Pp (3 años)'!$E$46,INT((ROW()-13)/2),0)),"",OFFSET('5. Pp (3 años)'!$E$46,INT((ROW()-13)/2),0))</f>
        <v>PRDS: Porcentaje de atenciones a manisfestaciones y cierres de vias de comunicación en el ambito municipal.</v>
      </c>
      <c r="F91" s="645" t="str">
        <f ca="1">IF(ISBLANK(OFFSET('5. Pp (3 años)'!$K$46,INT((ROW()-13)/2),0)),"",OFFSET('5. Pp (3 años)'!$K$46,INT((ROW()-13)/2),0))</f>
        <v>Ascendente</v>
      </c>
      <c r="G91" s="646" t="str">
        <f ca="1">IF(ISBLANK(OFFSET('5. Pp (3 años)'!$H$46,INT((ROW()-13)/2),0)),"",OFFSET('5. Pp (3 años)'!$H$46,INT((ROW()-13)/2),0))</f>
        <v>Trimestral</v>
      </c>
      <c r="H91" s="648">
        <f ca="1">IF(ISBLANK(OFFSET('9. METAS'!$L$20,INT((ROW()-13)/2),0)),"",OFFSET('9. METAS'!$L$20,INT((ROW()-13)/2),0))</f>
        <v>100</v>
      </c>
      <c r="I91" s="852"/>
      <c r="J91" s="630" t="e">
        <f ca="1">IF(MOD(ROW()-13,2)=0,IF(ISBLANK(OFFSET(#REF!,INT((ROW()-13)/2),0)),"",OFFSET(#REF!,INT((ROW()-13)/2),0)),IF(ISBLANK(OFFSET('9. METAS'!$U$20,INT((ROW()-14)/2),0)),"",OFFSET('9. METAS'!$U$20,INT((ROW()-14)/2),0)))</f>
        <v>#REF!</v>
      </c>
      <c r="K91" s="631" t="e">
        <f ca="1">IF(MOD(ROW()-13,2)=0,IF(ISBLANK(OFFSET(#REF!,INT((ROW()-13)/2),0)),"",OFFSET(#REF!,INT((ROW()-13)/2),0)),IF(ISBLANK(OFFSET('9. METAS'!$V$20,INT((ROW()-14)/2),0)),"",OFFSET('9. METAS'!$V$20,INT((ROW()-14)/2),0)))</f>
        <v>#REF!</v>
      </c>
      <c r="L91" s="631" t="e">
        <f ca="1">IF(MOD(ROW()-13,2)=0,IF(ISBLANK(OFFSET(#REF!,INT((ROW()-13)/2),0)),"",OFFSET(#REF!,INT((ROW()-13)/2),0)),IF(ISBLANK(OFFSET('9. METAS'!$W$20,INT((ROW()-14)/2),0)),"",OFFSET('9. METAS'!$W$20,INT((ROW()-14)/2),0)))</f>
        <v>#REF!</v>
      </c>
      <c r="M91" s="632" t="e">
        <f ca="1">IF(MOD(ROW()-13,2)=0,IF(ISBLANK(OFFSET(#REF!,INT((ROW()-13)/2),0)),"",OFFSET(#REF!,INT((ROW()-13)/2),0)),IF(ISBLANK(OFFSET('9. METAS'!$X$20,INT((ROW()-14)/2),0)),"",OFFSET('9. METAS'!$X$20,INT((ROW()-14)/2),0)))</f>
        <v>#REF!</v>
      </c>
      <c r="N91" s="684" t="str">
        <f ca="1">IFERROR(J91/J92,"ND")</f>
        <v>ND</v>
      </c>
      <c r="O91" s="688" t="str">
        <f ca="1">IFERROR(((J91+K91)/H91),"ND")</f>
        <v>ND</v>
      </c>
      <c r="P91" s="847"/>
      <c r="Q91" s="83"/>
      <c r="R91" s="83"/>
      <c r="S91" s="83"/>
      <c r="T91" s="83"/>
      <c r="U91" s="83"/>
      <c r="V91" s="83"/>
      <c r="W91" s="83"/>
      <c r="X91" s="83"/>
      <c r="Y91" s="83"/>
      <c r="Z91" s="83"/>
    </row>
    <row r="92" spans="1:26" ht="15.75" customHeight="1">
      <c r="A92" s="83"/>
      <c r="B92" s="83"/>
      <c r="C92" s="642"/>
      <c r="D92" s="644"/>
      <c r="E92" s="644"/>
      <c r="F92" s="644"/>
      <c r="G92" s="647"/>
      <c r="H92" s="649"/>
      <c r="I92" s="651"/>
      <c r="J92" s="630">
        <f ca="1">IF(MOD(ROW()-13,2)=0,IF(ISBLANK(OFFSET(#REF!,INT((ROW()-13)/2),0)),"",OFFSET(#REF!,INT((ROW()-13)/2),0)),IF(ISBLANK(OFFSET('9. METAS'!$U$20,INT((ROW()-14)/2),0)),"",OFFSET('9. METAS'!$U$20,INT((ROW()-14)/2),0)))</f>
        <v>20</v>
      </c>
      <c r="K92" s="631">
        <f ca="1">IF(MOD(ROW()-13,2)=0,IF(ISBLANK(OFFSET(#REF!,INT((ROW()-13)/2),0)),"",OFFSET(#REF!,INT((ROW()-13)/2),0)),IF(ISBLANK(OFFSET('9. METAS'!$V$20,INT((ROW()-14)/2),0)),"",OFFSET('9. METAS'!$V$20,INT((ROW()-14)/2),0)))</f>
        <v>20</v>
      </c>
      <c r="L92" s="631">
        <f ca="1">IF(MOD(ROW()-13,2)=0,IF(ISBLANK(OFFSET(#REF!,INT((ROW()-13)/2),0)),"",OFFSET(#REF!,INT((ROW()-13)/2),0)),IF(ISBLANK(OFFSET('9. METAS'!$W$20,INT((ROW()-14)/2),0)),"",OFFSET('9. METAS'!$W$20,INT((ROW()-14)/2),0)))</f>
        <v>30</v>
      </c>
      <c r="M92" s="632">
        <f ca="1">IF(MOD(ROW()-13,2)=0,IF(ISBLANK(OFFSET(#REF!,INT((ROW()-13)/2),0)),"",OFFSET(#REF!,INT((ROW()-13)/2),0)),IF(ISBLANK(OFFSET('9. METAS'!$X$20,INT((ROW()-14)/2),0)),"",OFFSET('9. METAS'!$X$20,INT((ROW()-14)/2),0)))</f>
        <v>30</v>
      </c>
      <c r="N92" s="685"/>
      <c r="O92" s="689"/>
      <c r="P92" s="691"/>
      <c r="Q92" s="83"/>
      <c r="R92" s="83"/>
      <c r="S92" s="83"/>
      <c r="T92" s="83"/>
      <c r="U92" s="83"/>
      <c r="V92" s="83"/>
      <c r="W92" s="83"/>
      <c r="X92" s="83"/>
      <c r="Y92" s="83"/>
      <c r="Z92" s="83"/>
    </row>
    <row r="93" spans="1:26" ht="15.75" customHeight="1">
      <c r="A93" s="83"/>
      <c r="B93" s="83"/>
      <c r="C93" s="641" t="str">
        <f ca="1">IF(ISBLANK(OFFSET('5. Pp (3 años)'!$C$46,INT((ROW()-13)/2),0)),"",OFFSET('5. Pp (3 años)'!$C$46,INT((ROW()-13)/2),0))</f>
        <v>Actividad</v>
      </c>
      <c r="D93" s="643" t="str">
        <f ca="1">IF(ISBLANK(OFFSET('5. Pp (3 años)'!$D$46,INT((ROW()-13)/2),0)),"",OFFSET('5. Pp (3 años)'!$D$46,INT((ROW()-13)/2),0))</f>
        <v>3.1.1.1.9.5 Atenciones en asuntos religiosos brindadas.</v>
      </c>
      <c r="E93" s="643" t="str">
        <f ca="1">IF(ISBLANK(OFFSET('5. Pp (3 años)'!$E$46,INT((ROW()-13)/2),0)),"",OFFSET('5. Pp (3 años)'!$E$46,INT((ROW()-13)/2),0))</f>
        <v xml:space="preserve">PARB: Porcentaje de Atenciones en Asuntos Religiosos brindadas. </v>
      </c>
      <c r="F93" s="645" t="str">
        <f ca="1">IF(ISBLANK(OFFSET('5. Pp (3 años)'!$K$46,INT((ROW()-13)/2),0)),"",OFFSET('5. Pp (3 años)'!$K$46,INT((ROW()-13)/2),0))</f>
        <v>Ascendente</v>
      </c>
      <c r="G93" s="646" t="str">
        <f ca="1">IF(ISBLANK(OFFSET('5. Pp (3 años)'!$H$46,INT((ROW()-13)/2),0)),"",OFFSET('5. Pp (3 años)'!$H$46,INT((ROW()-13)/2),0))</f>
        <v>Trimestral</v>
      </c>
      <c r="H93" s="648">
        <f ca="1">IF(ISBLANK(OFFSET('9. METAS'!$L$20,INT((ROW()-13)/2),0)),"",OFFSET('9. METAS'!$L$20,INT((ROW()-13)/2),0))</f>
        <v>2500</v>
      </c>
      <c r="I93" s="852"/>
      <c r="J93" s="630" t="e">
        <f ca="1">IF(MOD(ROW()-13,2)=0,IF(ISBLANK(OFFSET(#REF!,INT((ROW()-13)/2),0)),"",OFFSET(#REF!,INT((ROW()-13)/2),0)),IF(ISBLANK(OFFSET('9. METAS'!$U$20,INT((ROW()-14)/2),0)),"",OFFSET('9. METAS'!$U$20,INT((ROW()-14)/2),0)))</f>
        <v>#REF!</v>
      </c>
      <c r="K93" s="631" t="e">
        <f ca="1">IF(MOD(ROW()-13,2)=0,IF(ISBLANK(OFFSET(#REF!,INT((ROW()-13)/2),0)),"",OFFSET(#REF!,INT((ROW()-13)/2),0)),IF(ISBLANK(OFFSET('9. METAS'!$V$20,INT((ROW()-14)/2),0)),"",OFFSET('9. METAS'!$V$20,INT((ROW()-14)/2),0)))</f>
        <v>#REF!</v>
      </c>
      <c r="L93" s="631" t="e">
        <f ca="1">IF(MOD(ROW()-13,2)=0,IF(ISBLANK(OFFSET(#REF!,INT((ROW()-13)/2),0)),"",OFFSET(#REF!,INT((ROW()-13)/2),0)),IF(ISBLANK(OFFSET('9. METAS'!$W$20,INT((ROW()-14)/2),0)),"",OFFSET('9. METAS'!$W$20,INT((ROW()-14)/2),0)))</f>
        <v>#REF!</v>
      </c>
      <c r="M93" s="632" t="e">
        <f ca="1">IF(MOD(ROW()-13,2)=0,IF(ISBLANK(OFFSET(#REF!,INT((ROW()-13)/2),0)),"",OFFSET(#REF!,INT((ROW()-13)/2),0)),IF(ISBLANK(OFFSET('9. METAS'!$X$20,INT((ROW()-14)/2),0)),"",OFFSET('9. METAS'!$X$20,INT((ROW()-14)/2),0)))</f>
        <v>#REF!</v>
      </c>
      <c r="N93" s="684" t="str">
        <f ca="1">IFERROR(J93/J94,"ND")</f>
        <v>ND</v>
      </c>
      <c r="O93" s="688" t="str">
        <f ca="1">IFERROR(((J93+K93)/H93),"ND")</f>
        <v>ND</v>
      </c>
      <c r="P93" s="847"/>
      <c r="Q93" s="83"/>
      <c r="R93" s="83"/>
      <c r="S93" s="83"/>
      <c r="T93" s="83"/>
      <c r="U93" s="83"/>
      <c r="V93" s="83"/>
      <c r="W93" s="83"/>
      <c r="X93" s="83"/>
      <c r="Y93" s="83"/>
      <c r="Z93" s="83"/>
    </row>
    <row r="94" spans="1:26" ht="15.75" customHeight="1">
      <c r="A94" s="83"/>
      <c r="B94" s="83"/>
      <c r="C94" s="642"/>
      <c r="D94" s="644"/>
      <c r="E94" s="644"/>
      <c r="F94" s="644"/>
      <c r="G94" s="647"/>
      <c r="H94" s="649"/>
      <c r="I94" s="651"/>
      <c r="J94" s="630">
        <f ca="1">IF(MOD(ROW()-13,2)=0,IF(ISBLANK(OFFSET(#REF!,INT((ROW()-13)/2),0)),"",OFFSET(#REF!,INT((ROW()-13)/2),0)),IF(ISBLANK(OFFSET('9. METAS'!$U$20,INT((ROW()-14)/2),0)),"",OFFSET('9. METAS'!$U$20,INT((ROW()-14)/2),0)))</f>
        <v>625</v>
      </c>
      <c r="K94" s="631">
        <f ca="1">IF(MOD(ROW()-13,2)=0,IF(ISBLANK(OFFSET(#REF!,INT((ROW()-13)/2),0)),"",OFFSET(#REF!,INT((ROW()-13)/2),0)),IF(ISBLANK(OFFSET('9. METAS'!$V$20,INT((ROW()-14)/2),0)),"",OFFSET('9. METAS'!$V$20,INT((ROW()-14)/2),0)))</f>
        <v>625</v>
      </c>
      <c r="L94" s="631">
        <f ca="1">IF(MOD(ROW()-13,2)=0,IF(ISBLANK(OFFSET(#REF!,INT((ROW()-13)/2),0)),"",OFFSET(#REF!,INT((ROW()-13)/2),0)),IF(ISBLANK(OFFSET('9. METAS'!$W$20,INT((ROW()-14)/2),0)),"",OFFSET('9. METAS'!$W$20,INT((ROW()-14)/2),0)))</f>
        <v>625</v>
      </c>
      <c r="M94" s="632">
        <f ca="1">IF(MOD(ROW()-13,2)=0,IF(ISBLANK(OFFSET(#REF!,INT((ROW()-13)/2),0)),"",OFFSET(#REF!,INT((ROW()-13)/2),0)),IF(ISBLANK(OFFSET('9. METAS'!$X$20,INT((ROW()-14)/2),0)),"",OFFSET('9. METAS'!$X$20,INT((ROW()-14)/2),0)))</f>
        <v>625</v>
      </c>
      <c r="N94" s="685"/>
      <c r="O94" s="689"/>
      <c r="P94" s="691"/>
      <c r="Q94" s="83"/>
      <c r="R94" s="83"/>
      <c r="S94" s="83"/>
      <c r="T94" s="83"/>
      <c r="U94" s="83"/>
      <c r="V94" s="83"/>
      <c r="W94" s="83"/>
      <c r="X94" s="83"/>
      <c r="Y94" s="83"/>
      <c r="Z94" s="83"/>
    </row>
    <row r="95" spans="1:26" ht="15.75" customHeight="1">
      <c r="A95" s="83"/>
      <c r="B95" s="83"/>
      <c r="C95" s="641" t="str">
        <f ca="1">IF(ISBLANK(OFFSET('5. Pp (3 años)'!$C$46,INT((ROW()-13)/2),0)),"",OFFSET('5. Pp (3 años)'!$C$46,INT((ROW()-13)/2),0))</f>
        <v>Actividad</v>
      </c>
      <c r="D95" s="643" t="str">
        <f ca="1">IF(ISBLANK(OFFSET('5. Pp (3 años)'!$D$46,INT((ROW()-13)/2),0)),"",OFFSET('5. Pp (3 años)'!$D$46,INT((ROW()-13)/2),0))</f>
        <v xml:space="preserve">3.1.1.1.9.6 Realización de actividades comunitarias enfocadas a la construccion de paz con apoyo de grupos religiosos. (sinergia por la paz) </v>
      </c>
      <c r="E95" s="643" t="str">
        <f ca="1">IF(ISBLANK(OFFSET('5. Pp (3 años)'!$E$46,INT((ROW()-13)/2),0)),"",OFFSET('5. Pp (3 años)'!$E$46,INT((ROW()-13)/2),0))</f>
        <v>PPAC: Porcentaje de participantes  en actividades comunitarias enfocadas a la construccion de paz con apoyo de grupos religiosos. (sinergia por la paz) .</v>
      </c>
      <c r="F95" s="645" t="str">
        <f ca="1">IF(ISBLANK(OFFSET('5. Pp (3 años)'!$K$46,INT((ROW()-13)/2),0)),"",OFFSET('5. Pp (3 años)'!$K$46,INT((ROW()-13)/2),0))</f>
        <v>Ascendente</v>
      </c>
      <c r="G95" s="646" t="str">
        <f ca="1">IF(ISBLANK(OFFSET('5. Pp (3 años)'!$H$46,INT((ROW()-13)/2),0)),"",OFFSET('5. Pp (3 años)'!$H$46,INT((ROW()-13)/2),0))</f>
        <v>Trimestral</v>
      </c>
      <c r="H95" s="648">
        <f ca="1">IF(ISBLANK(OFFSET('9. METAS'!$L$20,INT((ROW()-13)/2),0)),"",OFFSET('9. METAS'!$L$20,INT((ROW()-13)/2),0))</f>
        <v>11000</v>
      </c>
      <c r="I95" s="852"/>
      <c r="J95" s="630" t="e">
        <f ca="1">IF(MOD(ROW()-13,2)=0,IF(ISBLANK(OFFSET(#REF!,INT((ROW()-13)/2),0)),"",OFFSET(#REF!,INT((ROW()-13)/2),0)),IF(ISBLANK(OFFSET('9. METAS'!$U$20,INT((ROW()-14)/2),0)),"",OFFSET('9. METAS'!$U$20,INT((ROW()-14)/2),0)))</f>
        <v>#REF!</v>
      </c>
      <c r="K95" s="631" t="e">
        <f ca="1">IF(MOD(ROW()-13,2)=0,IF(ISBLANK(OFFSET(#REF!,INT((ROW()-13)/2),0)),"",OFFSET(#REF!,INT((ROW()-13)/2),0)),IF(ISBLANK(OFFSET('9. METAS'!$V$20,INT((ROW()-14)/2),0)),"",OFFSET('9. METAS'!$V$20,INT((ROW()-14)/2),0)))</f>
        <v>#REF!</v>
      </c>
      <c r="L95" s="631" t="e">
        <f ca="1">IF(MOD(ROW()-13,2)=0,IF(ISBLANK(OFFSET(#REF!,INT((ROW()-13)/2),0)),"",OFFSET(#REF!,INT((ROW()-13)/2),0)),IF(ISBLANK(OFFSET('9. METAS'!$W$20,INT((ROW()-14)/2),0)),"",OFFSET('9. METAS'!$W$20,INT((ROW()-14)/2),0)))</f>
        <v>#REF!</v>
      </c>
      <c r="M95" s="632" t="e">
        <f ca="1">IF(MOD(ROW()-13,2)=0,IF(ISBLANK(OFFSET(#REF!,INT((ROW()-13)/2),0)),"",OFFSET(#REF!,INT((ROW()-13)/2),0)),IF(ISBLANK(OFFSET('9. METAS'!$X$20,INT((ROW()-14)/2),0)),"",OFFSET('9. METAS'!$X$20,INT((ROW()-14)/2),0)))</f>
        <v>#REF!</v>
      </c>
      <c r="N95" s="684" t="str">
        <f ca="1">IFERROR(J95/J96,"ND")</f>
        <v>ND</v>
      </c>
      <c r="O95" s="688" t="str">
        <f ca="1">IFERROR(((J95+K95)/H95),"ND")</f>
        <v>ND</v>
      </c>
      <c r="P95" s="847"/>
      <c r="Q95" s="83"/>
      <c r="R95" s="83"/>
      <c r="S95" s="83"/>
      <c r="T95" s="83"/>
      <c r="U95" s="83"/>
      <c r="V95" s="83"/>
      <c r="W95" s="83"/>
      <c r="X95" s="83"/>
      <c r="Y95" s="83"/>
      <c r="Z95" s="83"/>
    </row>
    <row r="96" spans="1:26" ht="15.75" customHeight="1">
      <c r="A96" s="83"/>
      <c r="B96" s="83"/>
      <c r="C96" s="642"/>
      <c r="D96" s="644"/>
      <c r="E96" s="644"/>
      <c r="F96" s="644"/>
      <c r="G96" s="647"/>
      <c r="H96" s="649"/>
      <c r="I96" s="651"/>
      <c r="J96" s="630">
        <f ca="1">IF(MOD(ROW()-13,2)=0,IF(ISBLANK(OFFSET(#REF!,INT((ROW()-13)/2),0)),"",OFFSET(#REF!,INT((ROW()-13)/2),0)),IF(ISBLANK(OFFSET('9. METAS'!$U$20,INT((ROW()-14)/2),0)),"",OFFSET('9. METAS'!$U$20,INT((ROW()-14)/2),0)))</f>
        <v>3000</v>
      </c>
      <c r="K96" s="631">
        <f ca="1">IF(MOD(ROW()-13,2)=0,IF(ISBLANK(OFFSET(#REF!,INT((ROW()-13)/2),0)),"",OFFSET(#REF!,INT((ROW()-13)/2),0)),IF(ISBLANK(OFFSET('9. METAS'!$V$20,INT((ROW()-14)/2),0)),"",OFFSET('9. METAS'!$V$20,INT((ROW()-14)/2),0)))</f>
        <v>3000</v>
      </c>
      <c r="L96" s="631">
        <f ca="1">IF(MOD(ROW()-13,2)=0,IF(ISBLANK(OFFSET(#REF!,INT((ROW()-13)/2),0)),"",OFFSET(#REF!,INT((ROW()-13)/2),0)),IF(ISBLANK(OFFSET('9. METAS'!$W$20,INT((ROW()-14)/2),0)),"",OFFSET('9. METAS'!$W$20,INT((ROW()-14)/2),0)))</f>
        <v>2000</v>
      </c>
      <c r="M96" s="632">
        <f ca="1">IF(MOD(ROW()-13,2)=0,IF(ISBLANK(OFFSET(#REF!,INT((ROW()-13)/2),0)),"",OFFSET(#REF!,INT((ROW()-13)/2),0)),IF(ISBLANK(OFFSET('9. METAS'!$X$20,INT((ROW()-14)/2),0)),"",OFFSET('9. METAS'!$X$20,INT((ROW()-14)/2),0)))</f>
        <v>3000</v>
      </c>
      <c r="N96" s="685"/>
      <c r="O96" s="689"/>
      <c r="P96" s="691"/>
      <c r="Q96" s="83"/>
      <c r="R96" s="83"/>
      <c r="S96" s="83"/>
      <c r="T96" s="83"/>
      <c r="U96" s="83"/>
      <c r="V96" s="83"/>
      <c r="W96" s="83"/>
      <c r="X96" s="83"/>
      <c r="Y96" s="83"/>
      <c r="Z96" s="83"/>
    </row>
    <row r="97" spans="1:26" ht="15.75" customHeight="1">
      <c r="A97" s="83"/>
      <c r="B97" s="83"/>
      <c r="C97" s="641" t="str">
        <f ca="1">IF(ISBLANK(OFFSET('5. Pp (3 años)'!$C$46,INT((ROW()-13)/2),0)),"",OFFSET('5. Pp (3 años)'!$C$46,INT((ROW()-13)/2),0))</f>
        <v>Actividad</v>
      </c>
      <c r="D97" s="643" t="str">
        <f ca="1">IF(ISBLANK(OFFSET('5. Pp (3 años)'!$D$46,INT((ROW()-13)/2),0)),"",OFFSET('5. Pp (3 años)'!$D$46,INT((ROW()-13)/2),0))</f>
        <v>3.1.1.1.9.7 Capacitación en materia religiosa que fortalezcan la laicidad del municipio.</v>
      </c>
      <c r="E97" s="643" t="str">
        <f ca="1">IF(ISBLANK(OFFSET('5. Pp (3 años)'!$E$46,INT((ROW()-13)/2),0)),"",OFFSET('5. Pp (3 años)'!$E$46,INT((ROW()-13)/2),0))</f>
        <v>PCMR: Porcentaje de participantes en materia religiosa capacitados(as)</v>
      </c>
      <c r="F97" s="645" t="str">
        <f ca="1">IF(ISBLANK(OFFSET('5. Pp (3 años)'!$K$46,INT((ROW()-13)/2),0)),"",OFFSET('5. Pp (3 años)'!$K$46,INT((ROW()-13)/2),0))</f>
        <v>Ascendente</v>
      </c>
      <c r="G97" s="646" t="str">
        <f ca="1">IF(ISBLANK(OFFSET('5. Pp (3 años)'!$H$46,INT((ROW()-13)/2),0)),"",OFFSET('5. Pp (3 años)'!$H$46,INT((ROW()-13)/2),0))</f>
        <v>Trimestral</v>
      </c>
      <c r="H97" s="648">
        <f ca="1">IF(ISBLANK(OFFSET('9. METAS'!$L$20,INT((ROW()-13)/2),0)),"",OFFSET('9. METAS'!$L$20,INT((ROW()-13)/2),0))</f>
        <v>1300</v>
      </c>
      <c r="I97" s="852"/>
      <c r="J97" s="630" t="e">
        <f ca="1">IF(MOD(ROW()-13,2)=0,IF(ISBLANK(OFFSET(#REF!,INT((ROW()-13)/2),0)),"",OFFSET(#REF!,INT((ROW()-13)/2),0)),IF(ISBLANK(OFFSET('9. METAS'!$U$20,INT((ROW()-14)/2),0)),"",OFFSET('9. METAS'!$U$20,INT((ROW()-14)/2),0)))</f>
        <v>#REF!</v>
      </c>
      <c r="K97" s="631" t="e">
        <f ca="1">IF(MOD(ROW()-13,2)=0,IF(ISBLANK(OFFSET(#REF!,INT((ROW()-13)/2),0)),"",OFFSET(#REF!,INT((ROW()-13)/2),0)),IF(ISBLANK(OFFSET('9. METAS'!$V$20,INT((ROW()-14)/2),0)),"",OFFSET('9. METAS'!$V$20,INT((ROW()-14)/2),0)))</f>
        <v>#REF!</v>
      </c>
      <c r="L97" s="631" t="e">
        <f ca="1">IF(MOD(ROW()-13,2)=0,IF(ISBLANK(OFFSET(#REF!,INT((ROW()-13)/2),0)),"",OFFSET(#REF!,INT((ROW()-13)/2),0)),IF(ISBLANK(OFFSET('9. METAS'!$W$20,INT((ROW()-14)/2),0)),"",OFFSET('9. METAS'!$W$20,INT((ROW()-14)/2),0)))</f>
        <v>#REF!</v>
      </c>
      <c r="M97" s="632" t="e">
        <f ca="1">IF(MOD(ROW()-13,2)=0,IF(ISBLANK(OFFSET(#REF!,INT((ROW()-13)/2),0)),"",OFFSET(#REF!,INT((ROW()-13)/2),0)),IF(ISBLANK(OFFSET('9. METAS'!$X$20,INT((ROW()-14)/2),0)),"",OFFSET('9. METAS'!$X$20,INT((ROW()-14)/2),0)))</f>
        <v>#REF!</v>
      </c>
      <c r="N97" s="684" t="str">
        <f ca="1">IFERROR(J97/J98,"ND")</f>
        <v>ND</v>
      </c>
      <c r="O97" s="688" t="str">
        <f ca="1">IFERROR(((J97+K97)/H97),"ND")</f>
        <v>ND</v>
      </c>
      <c r="P97" s="847"/>
      <c r="Q97" s="83"/>
      <c r="R97" s="83"/>
      <c r="S97" s="83"/>
      <c r="T97" s="83"/>
      <c r="U97" s="83"/>
      <c r="V97" s="83"/>
      <c r="W97" s="83"/>
      <c r="X97" s="83"/>
      <c r="Y97" s="83"/>
      <c r="Z97" s="83"/>
    </row>
    <row r="98" spans="1:26" ht="15.75" customHeight="1">
      <c r="A98" s="83"/>
      <c r="B98" s="83"/>
      <c r="C98" s="642"/>
      <c r="D98" s="644"/>
      <c r="E98" s="644"/>
      <c r="F98" s="644"/>
      <c r="G98" s="647"/>
      <c r="H98" s="649"/>
      <c r="I98" s="651"/>
      <c r="J98" s="630">
        <f ca="1">IF(MOD(ROW()-13,2)=0,IF(ISBLANK(OFFSET(#REF!,INT((ROW()-13)/2),0)),"",OFFSET(#REF!,INT((ROW()-13)/2),0)),IF(ISBLANK(OFFSET('9. METAS'!$U$20,INT((ROW()-14)/2),0)),"",OFFSET('9. METAS'!$U$20,INT((ROW()-14)/2),0)))</f>
        <v>450</v>
      </c>
      <c r="K98" s="631">
        <f ca="1">IF(MOD(ROW()-13,2)=0,IF(ISBLANK(OFFSET(#REF!,INT((ROW()-13)/2),0)),"",OFFSET(#REF!,INT((ROW()-13)/2),0)),IF(ISBLANK(OFFSET('9. METAS'!$V$20,INT((ROW()-14)/2),0)),"",OFFSET('9. METAS'!$V$20,INT((ROW()-14)/2),0)))</f>
        <v>350</v>
      </c>
      <c r="L98" s="631">
        <f ca="1">IF(MOD(ROW()-13,2)=0,IF(ISBLANK(OFFSET(#REF!,INT((ROW()-13)/2),0)),"",OFFSET(#REF!,INT((ROW()-13)/2),0)),IF(ISBLANK(OFFSET('9. METAS'!$W$20,INT((ROW()-14)/2),0)),"",OFFSET('9. METAS'!$W$20,INT((ROW()-14)/2),0)))</f>
        <v>150</v>
      </c>
      <c r="M98" s="632">
        <f ca="1">IF(MOD(ROW()-13,2)=0,IF(ISBLANK(OFFSET(#REF!,INT((ROW()-13)/2),0)),"",OFFSET(#REF!,INT((ROW()-13)/2),0)),IF(ISBLANK(OFFSET('9. METAS'!$X$20,INT((ROW()-14)/2),0)),"",OFFSET('9. METAS'!$X$20,INT((ROW()-14)/2),0)))</f>
        <v>350</v>
      </c>
      <c r="N98" s="685"/>
      <c r="O98" s="689"/>
      <c r="P98" s="691"/>
      <c r="Q98" s="83"/>
      <c r="R98" s="83"/>
      <c r="S98" s="83"/>
      <c r="T98" s="83"/>
      <c r="U98" s="83"/>
      <c r="V98" s="83"/>
      <c r="W98" s="83"/>
      <c r="X98" s="83"/>
      <c r="Y98" s="83"/>
      <c r="Z98" s="83"/>
    </row>
    <row r="99" spans="1:26" ht="15.75" customHeight="1">
      <c r="A99" s="83"/>
      <c r="B99" s="83"/>
      <c r="C99" s="641" t="str">
        <f ca="1">IF(ISBLANK(OFFSET('5. Pp (3 años)'!$C$46,INT((ROW()-13)/2),0)),"",OFFSET('5. Pp (3 años)'!$C$46,INT((ROW()-13)/2),0))</f>
        <v>Actividad</v>
      </c>
      <c r="D99" s="643" t="str">
        <f ca="1">IF(ISBLANK(OFFSET('5. Pp (3 años)'!$D$46,INT((ROW()-13)/2),0)),"",OFFSET('5. Pp (3 años)'!$D$46,INT((ROW()-13)/2),0))</f>
        <v>3.1.1.1.9.8 Actualización del Padrón Municipal de Templos (PMT).</v>
      </c>
      <c r="E99" s="643" t="str">
        <f ca="1">IF(ISBLANK(OFFSET('5. Pp (3 años)'!$E$46,INT((ROW()-13)/2),0)),"",OFFSET('5. Pp (3 años)'!$E$46,INT((ROW()-13)/2),0))</f>
        <v>PAEX: Porcentaje de expedientes del Padrón Municipal de Templos actualizados.</v>
      </c>
      <c r="F99" s="645" t="str">
        <f ca="1">IF(ISBLANK(OFFSET('5. Pp (3 años)'!$K$46,INT((ROW()-13)/2),0)),"",OFFSET('5. Pp (3 años)'!$K$46,INT((ROW()-13)/2),0))</f>
        <v>Ascendente</v>
      </c>
      <c r="G99" s="646" t="str">
        <f ca="1">IF(ISBLANK(OFFSET('5. Pp (3 años)'!$H$46,INT((ROW()-13)/2),0)),"",OFFSET('5. Pp (3 años)'!$H$46,INT((ROW()-13)/2),0))</f>
        <v>Trimestral</v>
      </c>
      <c r="H99" s="648">
        <f ca="1">IF(ISBLANK(OFFSET('9. METAS'!$L$20,INT((ROW()-13)/2),0)),"",OFFSET('9. METAS'!$L$20,INT((ROW()-13)/2),0))</f>
        <v>720</v>
      </c>
      <c r="I99" s="852"/>
      <c r="J99" s="630" t="e">
        <f ca="1">IF(MOD(ROW()-13,2)=0,IF(ISBLANK(OFFSET(#REF!,INT((ROW()-13)/2),0)),"",OFFSET(#REF!,INT((ROW()-13)/2),0)),IF(ISBLANK(OFFSET('9. METAS'!$U$20,INT((ROW()-14)/2),0)),"",OFFSET('9. METAS'!$U$20,INT((ROW()-14)/2),0)))</f>
        <v>#REF!</v>
      </c>
      <c r="K99" s="631" t="e">
        <f ca="1">IF(MOD(ROW()-13,2)=0,IF(ISBLANK(OFFSET(#REF!,INT((ROW()-13)/2),0)),"",OFFSET(#REF!,INT((ROW()-13)/2),0)),IF(ISBLANK(OFFSET('9. METAS'!$V$20,INT((ROW()-14)/2),0)),"",OFFSET('9. METAS'!$V$20,INT((ROW()-14)/2),0)))</f>
        <v>#REF!</v>
      </c>
      <c r="L99" s="631" t="e">
        <f ca="1">IF(MOD(ROW()-13,2)=0,IF(ISBLANK(OFFSET(#REF!,INT((ROW()-13)/2),0)),"",OFFSET(#REF!,INT((ROW()-13)/2),0)),IF(ISBLANK(OFFSET('9. METAS'!$W$20,INT((ROW()-14)/2),0)),"",OFFSET('9. METAS'!$W$20,INT((ROW()-14)/2),0)))</f>
        <v>#REF!</v>
      </c>
      <c r="M99" s="632" t="e">
        <f ca="1">IF(MOD(ROW()-13,2)=0,IF(ISBLANK(OFFSET(#REF!,INT((ROW()-13)/2),0)),"",OFFSET(#REF!,INT((ROW()-13)/2),0)),IF(ISBLANK(OFFSET('9. METAS'!$X$20,INT((ROW()-14)/2),0)),"",OFFSET('9. METAS'!$X$20,INT((ROW()-14)/2),0)))</f>
        <v>#REF!</v>
      </c>
      <c r="N99" s="684" t="str">
        <f ca="1">IFERROR(J99/J100,"ND")</f>
        <v>ND</v>
      </c>
      <c r="O99" s="688" t="str">
        <f ca="1">IFERROR(((J99+K99)/H99),"ND")</f>
        <v>ND</v>
      </c>
      <c r="P99" s="847"/>
      <c r="Q99" s="83"/>
      <c r="R99" s="83"/>
      <c r="S99" s="83"/>
      <c r="T99" s="83"/>
      <c r="U99" s="83"/>
      <c r="V99" s="83"/>
      <c r="W99" s="83"/>
      <c r="X99" s="83"/>
      <c r="Y99" s="83"/>
      <c r="Z99" s="83"/>
    </row>
    <row r="100" spans="1:26" ht="15.75" customHeight="1">
      <c r="A100" s="83"/>
      <c r="B100" s="83"/>
      <c r="C100" s="642"/>
      <c r="D100" s="644"/>
      <c r="E100" s="644"/>
      <c r="F100" s="644"/>
      <c r="G100" s="647"/>
      <c r="H100" s="649"/>
      <c r="I100" s="651"/>
      <c r="J100" s="630">
        <f ca="1">IF(MOD(ROW()-13,2)=0,IF(ISBLANK(OFFSET(#REF!,INT((ROW()-13)/2),0)),"",OFFSET(#REF!,INT((ROW()-13)/2),0)),IF(ISBLANK(OFFSET('9. METAS'!$U$20,INT((ROW()-14)/2),0)),"",OFFSET('9. METAS'!$U$20,INT((ROW()-14)/2),0)))</f>
        <v>180</v>
      </c>
      <c r="K100" s="631">
        <f ca="1">IF(MOD(ROW()-13,2)=0,IF(ISBLANK(OFFSET(#REF!,INT((ROW()-13)/2),0)),"",OFFSET(#REF!,INT((ROW()-13)/2),0)),IF(ISBLANK(OFFSET('9. METAS'!$V$20,INT((ROW()-14)/2),0)),"",OFFSET('9. METAS'!$V$20,INT((ROW()-14)/2),0)))</f>
        <v>180</v>
      </c>
      <c r="L100" s="631">
        <f ca="1">IF(MOD(ROW()-13,2)=0,IF(ISBLANK(OFFSET(#REF!,INT((ROW()-13)/2),0)),"",OFFSET(#REF!,INT((ROW()-13)/2),0)),IF(ISBLANK(OFFSET('9. METAS'!$W$20,INT((ROW()-14)/2),0)),"",OFFSET('9. METAS'!$W$20,INT((ROW()-14)/2),0)))</f>
        <v>180</v>
      </c>
      <c r="M100" s="632">
        <f ca="1">IF(MOD(ROW()-13,2)=0,IF(ISBLANK(OFFSET(#REF!,INT((ROW()-13)/2),0)),"",OFFSET(#REF!,INT((ROW()-13)/2),0)),IF(ISBLANK(OFFSET('9. METAS'!$X$20,INT((ROW()-14)/2),0)),"",OFFSET('9. METAS'!$X$20,INT((ROW()-14)/2),0)))</f>
        <v>180</v>
      </c>
      <c r="N100" s="685"/>
      <c r="O100" s="689"/>
      <c r="P100" s="691"/>
      <c r="Q100" s="83"/>
      <c r="R100" s="83"/>
      <c r="S100" s="83"/>
      <c r="T100" s="83"/>
      <c r="U100" s="83"/>
      <c r="V100" s="83"/>
      <c r="W100" s="83"/>
      <c r="X100" s="83"/>
      <c r="Y100" s="83"/>
      <c r="Z100" s="83"/>
    </row>
    <row r="101" spans="1:26" ht="15.75" customHeight="1">
      <c r="A101" s="83"/>
      <c r="B101" s="83"/>
      <c r="C101" s="641" t="str">
        <f ca="1">IF(ISBLANK(OFFSET('5. Pp (3 años)'!$C$46,INT((ROW()-13)/2),0)),"",OFFSET('5. Pp (3 años)'!$C$46,INT((ROW()-13)/2),0))</f>
        <v>Actividad</v>
      </c>
      <c r="D101" s="643" t="str">
        <f ca="1">IF(ISBLANK(OFFSET('5. Pp (3 años)'!$D$46,INT((ROW()-13)/2),0)),"",OFFSET('5. Pp (3 años)'!$D$46,INT((ROW()-13)/2),0))</f>
        <v>3.1.1.1.9.9 Realización de los trámites solicitados por las asociaciones y agrupaciones religiosas.</v>
      </c>
      <c r="E101" s="643" t="str">
        <f ca="1">IF(ISBLANK(OFFSET('5. Pp (3 años)'!$E$46,INT((ROW()-13)/2),0)),"",OFFSET('5. Pp (3 años)'!$E$46,INT((ROW()-13)/2),0))</f>
        <v>PTSR: Porcentaje de trámites del sector religioso realizados.</v>
      </c>
      <c r="F101" s="645" t="str">
        <f ca="1">IF(ISBLANK(OFFSET('5. Pp (3 años)'!$K$46,INT((ROW()-13)/2),0)),"",OFFSET('5. Pp (3 años)'!$K$46,INT((ROW()-13)/2),0))</f>
        <v>Ascendente</v>
      </c>
      <c r="G101" s="646" t="str">
        <f ca="1">IF(ISBLANK(OFFSET('5. Pp (3 años)'!$H$46,INT((ROW()-13)/2),0)),"",OFFSET('5. Pp (3 años)'!$H$46,INT((ROW()-13)/2),0))</f>
        <v>Trimestral</v>
      </c>
      <c r="H101" s="648">
        <f ca="1">IF(ISBLANK(OFFSET('9. METAS'!$L$20,INT((ROW()-13)/2),0)),"",OFFSET('9. METAS'!$L$20,INT((ROW()-13)/2),0))</f>
        <v>700</v>
      </c>
      <c r="I101" s="852"/>
      <c r="J101" s="630" t="e">
        <f ca="1">IF(MOD(ROW()-13,2)=0,IF(ISBLANK(OFFSET(#REF!,INT((ROW()-13)/2),0)),"",OFFSET(#REF!,INT((ROW()-13)/2),0)),IF(ISBLANK(OFFSET('9. METAS'!$U$20,INT((ROW()-14)/2),0)),"",OFFSET('9. METAS'!$U$20,INT((ROW()-14)/2),0)))</f>
        <v>#REF!</v>
      </c>
      <c r="K101" s="631" t="e">
        <f ca="1">IF(MOD(ROW()-13,2)=0,IF(ISBLANK(OFFSET(#REF!,INT((ROW()-13)/2),0)),"",OFFSET(#REF!,INT((ROW()-13)/2),0)),IF(ISBLANK(OFFSET('9. METAS'!$V$20,INT((ROW()-14)/2),0)),"",OFFSET('9. METAS'!$V$20,INT((ROW()-14)/2),0)))</f>
        <v>#REF!</v>
      </c>
      <c r="L101" s="631" t="e">
        <f ca="1">IF(MOD(ROW()-13,2)=0,IF(ISBLANK(OFFSET(#REF!,INT((ROW()-13)/2),0)),"",OFFSET(#REF!,INT((ROW()-13)/2),0)),IF(ISBLANK(OFFSET('9. METAS'!$W$20,INT((ROW()-14)/2),0)),"",OFFSET('9. METAS'!$W$20,INT((ROW()-14)/2),0)))</f>
        <v>#REF!</v>
      </c>
      <c r="M101" s="632" t="e">
        <f ca="1">IF(MOD(ROW()-13,2)=0,IF(ISBLANK(OFFSET(#REF!,INT((ROW()-13)/2),0)),"",OFFSET(#REF!,INT((ROW()-13)/2),0)),IF(ISBLANK(OFFSET('9. METAS'!$X$20,INT((ROW()-14)/2),0)),"",OFFSET('9. METAS'!$X$20,INT((ROW()-14)/2),0)))</f>
        <v>#REF!</v>
      </c>
      <c r="N101" s="684" t="str">
        <f ca="1">IFERROR(J101/J102,"ND")</f>
        <v>ND</v>
      </c>
      <c r="O101" s="688" t="str">
        <f ca="1">IFERROR(((J101+K101)/H101),"ND")</f>
        <v>ND</v>
      </c>
      <c r="P101" s="847"/>
      <c r="Q101" s="83"/>
      <c r="R101" s="83"/>
      <c r="S101" s="83"/>
      <c r="T101" s="83"/>
      <c r="U101" s="83"/>
      <c r="V101" s="83"/>
      <c r="W101" s="83"/>
      <c r="X101" s="83"/>
      <c r="Y101" s="83"/>
      <c r="Z101" s="83"/>
    </row>
    <row r="102" spans="1:26" ht="15.75" customHeight="1">
      <c r="A102" s="83"/>
      <c r="B102" s="83"/>
      <c r="C102" s="642"/>
      <c r="D102" s="644"/>
      <c r="E102" s="644"/>
      <c r="F102" s="644"/>
      <c r="G102" s="647"/>
      <c r="H102" s="649"/>
      <c r="I102" s="651"/>
      <c r="J102" s="630">
        <f ca="1">IF(MOD(ROW()-13,2)=0,IF(ISBLANK(OFFSET(#REF!,INT((ROW()-13)/2),0)),"",OFFSET(#REF!,INT((ROW()-13)/2),0)),IF(ISBLANK(OFFSET('9. METAS'!$U$20,INT((ROW()-14)/2),0)),"",OFFSET('9. METAS'!$U$20,INT((ROW()-14)/2),0)))</f>
        <v>200</v>
      </c>
      <c r="K102" s="631">
        <f ca="1">IF(MOD(ROW()-13,2)=0,IF(ISBLANK(OFFSET(#REF!,INT((ROW()-13)/2),0)),"",OFFSET(#REF!,INT((ROW()-13)/2),0)),IF(ISBLANK(OFFSET('9. METAS'!$V$20,INT((ROW()-14)/2),0)),"",OFFSET('9. METAS'!$V$20,INT((ROW()-14)/2),0)))</f>
        <v>200</v>
      </c>
      <c r="L102" s="631">
        <f ca="1">IF(MOD(ROW()-13,2)=0,IF(ISBLANK(OFFSET(#REF!,INT((ROW()-13)/2),0)),"",OFFSET(#REF!,INT((ROW()-13)/2),0)),IF(ISBLANK(OFFSET('9. METAS'!$W$20,INT((ROW()-14)/2),0)),"",OFFSET('9. METAS'!$W$20,INT((ROW()-14)/2),0)))</f>
        <v>150</v>
      </c>
      <c r="M102" s="632">
        <f ca="1">IF(MOD(ROW()-13,2)=0,IF(ISBLANK(OFFSET(#REF!,INT((ROW()-13)/2),0)),"",OFFSET(#REF!,INT((ROW()-13)/2),0)),IF(ISBLANK(OFFSET('9. METAS'!$X$20,INT((ROW()-14)/2),0)),"",OFFSET('9. METAS'!$X$20,INT((ROW()-14)/2),0)))</f>
        <v>150</v>
      </c>
      <c r="N102" s="685"/>
      <c r="O102" s="689"/>
      <c r="P102" s="691"/>
      <c r="Q102" s="83"/>
      <c r="R102" s="83"/>
      <c r="S102" s="83"/>
      <c r="T102" s="83"/>
      <c r="U102" s="83"/>
      <c r="V102" s="83"/>
      <c r="W102" s="83"/>
      <c r="X102" s="83"/>
      <c r="Y102" s="83"/>
      <c r="Z102" s="83"/>
    </row>
    <row r="103" spans="1:26" ht="15.75" customHeight="1">
      <c r="A103" s="83"/>
      <c r="B103" s="83"/>
      <c r="C103" s="641" t="str">
        <f ca="1">IF(ISBLANK(OFFSET('5. Pp (3 años)'!$C$46,INT((ROW()-13)/2),0)),"",OFFSET('5. Pp (3 años)'!$C$46,INT((ROW()-13)/2),0))</f>
        <v>Actividad</v>
      </c>
      <c r="D103" s="643" t="str">
        <f ca="1">IF(ISBLANK(OFFSET('5. Pp (3 años)'!$D$46,INT((ROW()-13)/2),0)),"",OFFSET('5. Pp (3 años)'!$D$46,INT((ROW()-13)/2),0))</f>
        <v>3.1.1.1.9.10 Asesoramiento para el registro de las agrupaciones religiosas.</v>
      </c>
      <c r="E103" s="643" t="str">
        <f ca="1">IF(ISBLANK(OFFSET('5. Pp (3 años)'!$E$46,INT((ROW()-13)/2),0)),"",OFFSET('5. Pp (3 años)'!$E$46,INT((ROW()-13)/2),0))</f>
        <v>PAAC: Porcentaje de asesorías jurídicas hacia asociaciones y agrupaciones religiosas.</v>
      </c>
      <c r="F103" s="645" t="str">
        <f ca="1">IF(ISBLANK(OFFSET('5. Pp (3 años)'!$K$46,INT((ROW()-13)/2),0)),"",OFFSET('5. Pp (3 años)'!$K$46,INT((ROW()-13)/2),0))</f>
        <v>Ascendente</v>
      </c>
      <c r="G103" s="646" t="str">
        <f ca="1">IF(ISBLANK(OFFSET('5. Pp (3 años)'!$H$46,INT((ROW()-13)/2),0)),"",OFFSET('5. Pp (3 años)'!$H$46,INT((ROW()-13)/2),0))</f>
        <v>Trimestral</v>
      </c>
      <c r="H103" s="648">
        <f ca="1">IF(ISBLANK(OFFSET('9. METAS'!$L$20,INT((ROW()-13)/2),0)),"",OFFSET('9. METAS'!$L$20,INT((ROW()-13)/2),0))</f>
        <v>290</v>
      </c>
      <c r="I103" s="852"/>
      <c r="J103" s="630" t="e">
        <f ca="1">IF(MOD(ROW()-13,2)=0,IF(ISBLANK(OFFSET(#REF!,INT((ROW()-13)/2),0)),"",OFFSET(#REF!,INT((ROW()-13)/2),0)),IF(ISBLANK(OFFSET('9. METAS'!$U$20,INT((ROW()-14)/2),0)),"",OFFSET('9. METAS'!$U$20,INT((ROW()-14)/2),0)))</f>
        <v>#REF!</v>
      </c>
      <c r="K103" s="631" t="e">
        <f ca="1">IF(MOD(ROW()-13,2)=0,IF(ISBLANK(OFFSET(#REF!,INT((ROW()-13)/2),0)),"",OFFSET(#REF!,INT((ROW()-13)/2),0)),IF(ISBLANK(OFFSET('9. METAS'!$V$20,INT((ROW()-14)/2),0)),"",OFFSET('9. METAS'!$V$20,INT((ROW()-14)/2),0)))</f>
        <v>#REF!</v>
      </c>
      <c r="L103" s="631" t="e">
        <f ca="1">IF(MOD(ROW()-13,2)=0,IF(ISBLANK(OFFSET(#REF!,INT((ROW()-13)/2),0)),"",OFFSET(#REF!,INT((ROW()-13)/2),0)),IF(ISBLANK(OFFSET('9. METAS'!$W$20,INT((ROW()-14)/2),0)),"",OFFSET('9. METAS'!$W$20,INT((ROW()-14)/2),0)))</f>
        <v>#REF!</v>
      </c>
      <c r="M103" s="632" t="e">
        <f ca="1">IF(MOD(ROW()-13,2)=0,IF(ISBLANK(OFFSET(#REF!,INT((ROW()-13)/2),0)),"",OFFSET(#REF!,INT((ROW()-13)/2),0)),IF(ISBLANK(OFFSET('9. METAS'!$X$20,INT((ROW()-14)/2),0)),"",OFFSET('9. METAS'!$X$20,INT((ROW()-14)/2),0)))</f>
        <v>#REF!</v>
      </c>
      <c r="N103" s="684" t="str">
        <f ca="1">IFERROR(J103/J104,"ND")</f>
        <v>ND</v>
      </c>
      <c r="O103" s="688" t="str">
        <f ca="1">IFERROR(((J103+K103)/H103),"ND")</f>
        <v>ND</v>
      </c>
      <c r="P103" s="847"/>
      <c r="Q103" s="83"/>
      <c r="R103" s="83"/>
      <c r="S103" s="83"/>
      <c r="T103" s="83"/>
      <c r="U103" s="83"/>
      <c r="V103" s="83"/>
      <c r="W103" s="83"/>
      <c r="X103" s="83"/>
      <c r="Y103" s="83"/>
      <c r="Z103" s="83"/>
    </row>
    <row r="104" spans="1:26" ht="15.75" customHeight="1">
      <c r="A104" s="83"/>
      <c r="B104" s="83"/>
      <c r="C104" s="642"/>
      <c r="D104" s="644"/>
      <c r="E104" s="644"/>
      <c r="F104" s="644"/>
      <c r="G104" s="647"/>
      <c r="H104" s="649"/>
      <c r="I104" s="651"/>
      <c r="J104" s="630">
        <f ca="1">IF(MOD(ROW()-13,2)=0,IF(ISBLANK(OFFSET(#REF!,INT((ROW()-13)/2),0)),"",OFFSET(#REF!,INT((ROW()-13)/2),0)),IF(ISBLANK(OFFSET('9. METAS'!$U$20,INT((ROW()-14)/2),0)),"",OFFSET('9. METAS'!$U$20,INT((ROW()-14)/2),0)))</f>
        <v>60</v>
      </c>
      <c r="K104" s="631">
        <f ca="1">IF(MOD(ROW()-13,2)=0,IF(ISBLANK(OFFSET(#REF!,INT((ROW()-13)/2),0)),"",OFFSET(#REF!,INT((ROW()-13)/2),0)),IF(ISBLANK(OFFSET('9. METAS'!$V$20,INT((ROW()-14)/2),0)),"",OFFSET('9. METAS'!$V$20,INT((ROW()-14)/2),0)))</f>
        <v>70</v>
      </c>
      <c r="L104" s="631">
        <f ca="1">IF(MOD(ROW()-13,2)=0,IF(ISBLANK(OFFSET(#REF!,INT((ROW()-13)/2),0)),"",OFFSET(#REF!,INT((ROW()-13)/2),0)),IF(ISBLANK(OFFSET('9. METAS'!$W$20,INT((ROW()-14)/2),0)),"",OFFSET('9. METAS'!$W$20,INT((ROW()-14)/2),0)))</f>
        <v>80</v>
      </c>
      <c r="M104" s="632">
        <f ca="1">IF(MOD(ROW()-13,2)=0,IF(ISBLANK(OFFSET(#REF!,INT((ROW()-13)/2),0)),"",OFFSET(#REF!,INT((ROW()-13)/2),0)),IF(ISBLANK(OFFSET('9. METAS'!$X$20,INT((ROW()-14)/2),0)),"",OFFSET('9. METAS'!$X$20,INT((ROW()-14)/2),0)))</f>
        <v>80</v>
      </c>
      <c r="N104" s="685"/>
      <c r="O104" s="689"/>
      <c r="P104" s="691"/>
      <c r="Q104" s="83"/>
      <c r="R104" s="83"/>
      <c r="S104" s="83"/>
      <c r="T104" s="83"/>
      <c r="U104" s="83"/>
      <c r="V104" s="83"/>
      <c r="W104" s="83"/>
      <c r="X104" s="83"/>
      <c r="Y104" s="83"/>
      <c r="Z104" s="83"/>
    </row>
    <row r="105" spans="1:26" ht="15.75" customHeight="1">
      <c r="A105" s="83"/>
      <c r="B105" s="83"/>
      <c r="C105" s="641" t="str">
        <f ca="1">IF(ISBLANK(OFFSET('5. Pp (3 años)'!$C$46,INT((ROW()-13)/2),0)),"",OFFSET('5. Pp (3 años)'!$C$46,INT((ROW()-13)/2),0))</f>
        <v>Actividad</v>
      </c>
      <c r="D105" s="643" t="str">
        <f ca="1">IF(ISBLANK(OFFSET('5. Pp (3 años)'!$D$46,INT((ROW()-13)/2),0)),"",OFFSET('5. Pp (3 años)'!$D$46,INT((ROW()-13)/2),0))</f>
        <v>3.1.1.1.1.9.11 Realización de actividades enfocadas a la Promoción, Respeto y Tolerancia Religiosa realizadas</v>
      </c>
      <c r="E105" s="643" t="str">
        <f ca="1">IF(ISBLANK(OFFSET('5. Pp (3 años)'!$E$46,INT((ROW()-13)/2),0)),"",OFFSET('5. Pp (3 años)'!$E$46,INT((ROW()-13)/2),0))</f>
        <v>PAPRT: Porcentaje de actividades  de Promoción, respeto y Tolerancia Religiosa, realizada</v>
      </c>
      <c r="F105" s="645" t="str">
        <f ca="1">IF(ISBLANK(OFFSET('5. Pp (3 años)'!$K$46,INT((ROW()-13)/2),0)),"",OFFSET('5. Pp (3 años)'!$K$46,INT((ROW()-13)/2),0))</f>
        <v>Ascendente</v>
      </c>
      <c r="G105" s="646" t="str">
        <f ca="1">IF(ISBLANK(OFFSET('5. Pp (3 años)'!$H$46,INT((ROW()-13)/2),0)),"",OFFSET('5. Pp (3 años)'!$H$46,INT((ROW()-13)/2),0))</f>
        <v>Trimestral</v>
      </c>
      <c r="H105" s="648">
        <f ca="1">IF(ISBLANK(OFFSET('9. METAS'!$L$20,INT((ROW()-13)/2),0)),"",OFFSET('9. METAS'!$L$20,INT((ROW()-13)/2),0))</f>
        <v>3</v>
      </c>
      <c r="I105" s="852"/>
      <c r="J105" s="630" t="e">
        <f ca="1">IF(MOD(ROW()-13,2)=0,IF(ISBLANK(OFFSET(#REF!,INT((ROW()-13)/2),0)),"",OFFSET(#REF!,INT((ROW()-13)/2),0)),IF(ISBLANK(OFFSET('9. METAS'!$U$20,INT((ROW()-14)/2),0)),"",OFFSET('9. METAS'!$U$20,INT((ROW()-14)/2),0)))</f>
        <v>#REF!</v>
      </c>
      <c r="K105" s="631" t="e">
        <f ca="1">IF(MOD(ROW()-13,2)=0,IF(ISBLANK(OFFSET(#REF!,INT((ROW()-13)/2),0)),"",OFFSET(#REF!,INT((ROW()-13)/2),0)),IF(ISBLANK(OFFSET('9. METAS'!$V$20,INT((ROW()-14)/2),0)),"",OFFSET('9. METAS'!$V$20,INT((ROW()-14)/2),0)))</f>
        <v>#REF!</v>
      </c>
      <c r="L105" s="631" t="e">
        <f ca="1">IF(MOD(ROW()-13,2)=0,IF(ISBLANK(OFFSET(#REF!,INT((ROW()-13)/2),0)),"",OFFSET(#REF!,INT((ROW()-13)/2),0)),IF(ISBLANK(OFFSET('9. METAS'!$W$20,INT((ROW()-14)/2),0)),"",OFFSET('9. METAS'!$W$20,INT((ROW()-14)/2),0)))</f>
        <v>#REF!</v>
      </c>
      <c r="M105" s="632" t="e">
        <f ca="1">IF(MOD(ROW()-13,2)=0,IF(ISBLANK(OFFSET(#REF!,INT((ROW()-13)/2),0)),"",OFFSET(#REF!,INT((ROW()-13)/2),0)),IF(ISBLANK(OFFSET('9. METAS'!$X$20,INT((ROW()-14)/2),0)),"",OFFSET('9. METAS'!$X$20,INT((ROW()-14)/2),0)))</f>
        <v>#REF!</v>
      </c>
      <c r="N105" s="684" t="str">
        <f ca="1">IFERROR(J105/J106,"ND")</f>
        <v>ND</v>
      </c>
      <c r="O105" s="688" t="str">
        <f ca="1">IFERROR(((J105+K105)/H105),"ND")</f>
        <v>ND</v>
      </c>
      <c r="P105" s="847"/>
      <c r="Q105" s="83"/>
      <c r="R105" s="83"/>
      <c r="S105" s="83"/>
      <c r="T105" s="83"/>
      <c r="U105" s="83"/>
      <c r="V105" s="83"/>
      <c r="W105" s="83"/>
      <c r="X105" s="83"/>
      <c r="Y105" s="83"/>
      <c r="Z105" s="83"/>
    </row>
    <row r="106" spans="1:26" ht="15.75" customHeight="1">
      <c r="A106" s="83"/>
      <c r="B106" s="83"/>
      <c r="C106" s="642"/>
      <c r="D106" s="644"/>
      <c r="E106" s="644"/>
      <c r="F106" s="644"/>
      <c r="G106" s="647"/>
      <c r="H106" s="649"/>
      <c r="I106" s="651"/>
      <c r="J106" s="630">
        <f ca="1">IF(MOD(ROW()-13,2)=0,IF(ISBLANK(OFFSET(#REF!,INT((ROW()-13)/2),0)),"",OFFSET(#REF!,INT((ROW()-13)/2),0)),IF(ISBLANK(OFFSET('9. METAS'!$U$20,INT((ROW()-14)/2),0)),"",OFFSET('9. METAS'!$U$20,INT((ROW()-14)/2),0)))</f>
        <v>1</v>
      </c>
      <c r="K106" s="631">
        <f ca="1">IF(MOD(ROW()-13,2)=0,IF(ISBLANK(OFFSET(#REF!,INT((ROW()-13)/2),0)),"",OFFSET(#REF!,INT((ROW()-13)/2),0)),IF(ISBLANK(OFFSET('9. METAS'!$V$20,INT((ROW()-14)/2),0)),"",OFFSET('9. METAS'!$V$20,INT((ROW()-14)/2),0)))</f>
        <v>0</v>
      </c>
      <c r="L106" s="631">
        <f ca="1">IF(MOD(ROW()-13,2)=0,IF(ISBLANK(OFFSET(#REF!,INT((ROW()-13)/2),0)),"",OFFSET(#REF!,INT((ROW()-13)/2),0)),IF(ISBLANK(OFFSET('9. METAS'!$W$20,INT((ROW()-14)/2),0)),"",OFFSET('9. METAS'!$W$20,INT((ROW()-14)/2),0)))</f>
        <v>1</v>
      </c>
      <c r="M106" s="632">
        <f ca="1">IF(MOD(ROW()-13,2)=0,IF(ISBLANK(OFFSET(#REF!,INT((ROW()-13)/2),0)),"",OFFSET(#REF!,INT((ROW()-13)/2),0)),IF(ISBLANK(OFFSET('9. METAS'!$X$20,INT((ROW()-14)/2),0)),"",OFFSET('9. METAS'!$X$20,INT((ROW()-14)/2),0)))</f>
        <v>1</v>
      </c>
      <c r="N106" s="685"/>
      <c r="O106" s="689"/>
      <c r="P106" s="691"/>
      <c r="Q106" s="83"/>
      <c r="R106" s="83"/>
      <c r="S106" s="83"/>
      <c r="T106" s="83"/>
      <c r="U106" s="83"/>
      <c r="V106" s="83"/>
      <c r="W106" s="83"/>
      <c r="X106" s="83"/>
      <c r="Y106" s="83"/>
      <c r="Z106" s="83"/>
    </row>
    <row r="107" spans="1:26" ht="15.75" customHeight="1">
      <c r="A107" s="83"/>
      <c r="B107" s="83"/>
      <c r="C107" s="641" t="str">
        <f ca="1">IF(ISBLANK(OFFSET('5. Pp (3 años)'!$C$46,INT((ROW()-13)/2),0)),"",OFFSET('5. Pp (3 años)'!$C$46,INT((ROW()-13)/2),0))</f>
        <v>Componente</v>
      </c>
      <c r="D107" s="643" t="str">
        <f ca="1">IF(ISBLANK(OFFSET('5. Pp (3 años)'!$D$46,INT((ROW()-13)/2),0)),"",OFFSET('5. Pp (3 años)'!$D$46,INT((ROW()-13)/2),0))</f>
        <v>3.1.1.1.10 Mecanismos de coordinación interinstitucional y capacidades del SIPINNA Municipal fortalecidos.</v>
      </c>
      <c r="E107" s="643" t="str">
        <f ca="1">IF(ISBLANK(OFFSET('5. Pp (3 años)'!$E$46,INT((ROW()-13)/2),0)),"",OFFSET('5. Pp (3 años)'!$E$46,INT((ROW()-13)/2),0))</f>
        <v xml:space="preserve">PCI: Porcentaje de mecanismos de coordinación interinstitucional y de fortalecimiento de capacidades implementados. </v>
      </c>
      <c r="F107" s="645" t="str">
        <f ca="1">IF(ISBLANK(OFFSET('5. Pp (3 años)'!$K$46,INT((ROW()-13)/2),0)),"",OFFSET('5. Pp (3 años)'!$K$46,INT((ROW()-13)/2),0))</f>
        <v>Ascendente</v>
      </c>
      <c r="G107" s="646" t="str">
        <f ca="1">IF(ISBLANK(OFFSET('5. Pp (3 años)'!$H$46,INT((ROW()-13)/2),0)),"",OFFSET('5. Pp (3 años)'!$H$46,INT((ROW()-13)/2),0))</f>
        <v>Trimestral</v>
      </c>
      <c r="H107" s="648">
        <f ca="1">IF(ISBLANK(OFFSET('9. METAS'!$L$20,INT((ROW()-13)/2),0)),"",OFFSET('9. METAS'!$L$20,INT((ROW()-13)/2),0))</f>
        <v>24</v>
      </c>
      <c r="I107" s="852"/>
      <c r="J107" s="630" t="e">
        <f ca="1">IF(MOD(ROW()-13,2)=0,IF(ISBLANK(OFFSET(#REF!,INT((ROW()-13)/2),0)),"",OFFSET(#REF!,INT((ROW()-13)/2),0)),IF(ISBLANK(OFFSET('9. METAS'!$U$20,INT((ROW()-14)/2),0)),"",OFFSET('9. METAS'!$U$20,INT((ROW()-14)/2),0)))</f>
        <v>#REF!</v>
      </c>
      <c r="K107" s="631" t="e">
        <f ca="1">IF(MOD(ROW()-13,2)=0,IF(ISBLANK(OFFSET(#REF!,INT((ROW()-13)/2),0)),"",OFFSET(#REF!,INT((ROW()-13)/2),0)),IF(ISBLANK(OFFSET('9. METAS'!$V$20,INT((ROW()-14)/2),0)),"",OFFSET('9. METAS'!$V$20,INT((ROW()-14)/2),0)))</f>
        <v>#REF!</v>
      </c>
      <c r="L107" s="631" t="e">
        <f ca="1">IF(MOD(ROW()-13,2)=0,IF(ISBLANK(OFFSET(#REF!,INT((ROW()-13)/2),0)),"",OFFSET(#REF!,INT((ROW()-13)/2),0)),IF(ISBLANK(OFFSET('9. METAS'!$W$20,INT((ROW()-14)/2),0)),"",OFFSET('9. METAS'!$W$20,INT((ROW()-14)/2),0)))</f>
        <v>#REF!</v>
      </c>
      <c r="M107" s="632" t="e">
        <f ca="1">IF(MOD(ROW()-13,2)=0,IF(ISBLANK(OFFSET(#REF!,INT((ROW()-13)/2),0)),"",OFFSET(#REF!,INT((ROW()-13)/2),0)),IF(ISBLANK(OFFSET('9. METAS'!$X$20,INT((ROW()-14)/2),0)),"",OFFSET('9. METAS'!$X$20,INT((ROW()-14)/2),0)))</f>
        <v>#REF!</v>
      </c>
      <c r="N107" s="684" t="str">
        <f ca="1">IFERROR(J107/J108,"ND")</f>
        <v>ND</v>
      </c>
      <c r="O107" s="688" t="str">
        <f ca="1">IFERROR(((J107+K107)/H107),"ND")</f>
        <v>ND</v>
      </c>
      <c r="P107" s="847"/>
      <c r="Q107" s="83"/>
      <c r="R107" s="83"/>
      <c r="S107" s="83"/>
      <c r="T107" s="83"/>
      <c r="U107" s="83"/>
      <c r="V107" s="83"/>
      <c r="W107" s="83"/>
      <c r="X107" s="83"/>
      <c r="Y107" s="83"/>
      <c r="Z107" s="83"/>
    </row>
    <row r="108" spans="1:26" ht="15.75" customHeight="1">
      <c r="A108" s="83"/>
      <c r="B108" s="83"/>
      <c r="C108" s="642"/>
      <c r="D108" s="644"/>
      <c r="E108" s="644"/>
      <c r="F108" s="644"/>
      <c r="G108" s="647"/>
      <c r="H108" s="649"/>
      <c r="I108" s="651"/>
      <c r="J108" s="630">
        <f ca="1">IF(MOD(ROW()-13,2)=0,IF(ISBLANK(OFFSET(#REF!,INT((ROW()-13)/2),0)),"",OFFSET(#REF!,INT((ROW()-13)/2),0)),IF(ISBLANK(OFFSET('9. METAS'!$U$20,INT((ROW()-14)/2),0)),"",OFFSET('9. METAS'!$U$20,INT((ROW()-14)/2),0)))</f>
        <v>6</v>
      </c>
      <c r="K108" s="631">
        <f ca="1">IF(MOD(ROW()-13,2)=0,IF(ISBLANK(OFFSET(#REF!,INT((ROW()-13)/2),0)),"",OFFSET(#REF!,INT((ROW()-13)/2),0)),IF(ISBLANK(OFFSET('9. METAS'!$V$20,INT((ROW()-14)/2),0)),"",OFFSET('9. METAS'!$V$20,INT((ROW()-14)/2),0)))</f>
        <v>6</v>
      </c>
      <c r="L108" s="631">
        <f ca="1">IF(MOD(ROW()-13,2)=0,IF(ISBLANK(OFFSET(#REF!,INT((ROW()-13)/2),0)),"",OFFSET(#REF!,INT((ROW()-13)/2),0)),IF(ISBLANK(OFFSET('9. METAS'!$W$20,INT((ROW()-14)/2),0)),"",OFFSET('9. METAS'!$W$20,INT((ROW()-14)/2),0)))</f>
        <v>6</v>
      </c>
      <c r="M108" s="632">
        <f ca="1">IF(MOD(ROW()-13,2)=0,IF(ISBLANK(OFFSET(#REF!,INT((ROW()-13)/2),0)),"",OFFSET(#REF!,INT((ROW()-13)/2),0)),IF(ISBLANK(OFFSET('9. METAS'!$X$20,INT((ROW()-14)/2),0)),"",OFFSET('9. METAS'!$X$20,INT((ROW()-14)/2),0)))</f>
        <v>6</v>
      </c>
      <c r="N108" s="685"/>
      <c r="O108" s="689"/>
      <c r="P108" s="691"/>
      <c r="Q108" s="83"/>
      <c r="R108" s="83"/>
      <c r="S108" s="83"/>
      <c r="T108" s="83"/>
      <c r="U108" s="83"/>
      <c r="V108" s="83"/>
      <c r="W108" s="83"/>
      <c r="X108" s="83"/>
      <c r="Y108" s="83"/>
      <c r="Z108" s="83"/>
    </row>
    <row r="109" spans="1:26" ht="15.75" customHeight="1">
      <c r="A109" s="83"/>
      <c r="B109" s="83"/>
      <c r="C109" s="641" t="str">
        <f ca="1">IF(ISBLANK(OFFSET('5. Pp (3 años)'!$C$46,INT((ROW()-13)/2),0)),"",OFFSET('5. Pp (3 años)'!$C$46,INT((ROW()-13)/2),0))</f>
        <v>Actividad</v>
      </c>
      <c r="D109" s="643" t="str">
        <f ca="1">IF(ISBLANK(OFFSET('5. Pp (3 años)'!$D$46,INT((ROW()-13)/2),0)),"",OFFSET('5. Pp (3 años)'!$D$46,INT((ROW()-13)/2),0))</f>
        <v>3.1.1.1.10.1  Organización de sesiones del Sistema Municipal y sus Comisiones.</v>
      </c>
      <c r="E109" s="643" t="str">
        <f ca="1">IF(ISBLANK(OFFSET('5. Pp (3 años)'!$E$46,INT((ROW()-13)/2),0)),"",OFFSET('5. Pp (3 años)'!$E$46,INT((ROW()-13)/2),0))</f>
        <v>PSO: Porcentaje de sesiones realizadas conforme al calendario.</v>
      </c>
      <c r="F109" s="645" t="str">
        <f ca="1">IF(ISBLANK(OFFSET('5. Pp (3 años)'!$K$46,INT((ROW()-13)/2),0)),"",OFFSET('5. Pp (3 años)'!$K$46,INT((ROW()-13)/2),0))</f>
        <v>Ascendente</v>
      </c>
      <c r="G109" s="646" t="str">
        <f ca="1">IF(ISBLANK(OFFSET('5. Pp (3 años)'!$H$46,INT((ROW()-13)/2),0)),"",OFFSET('5. Pp (3 años)'!$H$46,INT((ROW()-13)/2),0))</f>
        <v>Trimestral</v>
      </c>
      <c r="H109" s="648">
        <f ca="1">IF(ISBLANK(OFFSET('9. METAS'!$L$20,INT((ROW()-13)/2),0)),"",OFFSET('9. METAS'!$L$20,INT((ROW()-13)/2),0))</f>
        <v>16</v>
      </c>
      <c r="I109" s="852"/>
      <c r="J109" s="630" t="e">
        <f ca="1">IF(MOD(ROW()-13,2)=0,IF(ISBLANK(OFFSET(#REF!,INT((ROW()-13)/2),0)),"",OFFSET(#REF!,INT((ROW()-13)/2),0)),IF(ISBLANK(OFFSET('9. METAS'!$U$20,INT((ROW()-14)/2),0)),"",OFFSET('9. METAS'!$U$20,INT((ROW()-14)/2),0)))</f>
        <v>#REF!</v>
      </c>
      <c r="K109" s="631" t="e">
        <f ca="1">IF(MOD(ROW()-13,2)=0,IF(ISBLANK(OFFSET(#REF!,INT((ROW()-13)/2),0)),"",OFFSET(#REF!,INT((ROW()-13)/2),0)),IF(ISBLANK(OFFSET('9. METAS'!$V$20,INT((ROW()-14)/2),0)),"",OFFSET('9. METAS'!$V$20,INT((ROW()-14)/2),0)))</f>
        <v>#REF!</v>
      </c>
      <c r="L109" s="631" t="e">
        <f ca="1">IF(MOD(ROW()-13,2)=0,IF(ISBLANK(OFFSET(#REF!,INT((ROW()-13)/2),0)),"",OFFSET(#REF!,INT((ROW()-13)/2),0)),IF(ISBLANK(OFFSET('9. METAS'!$W$20,INT((ROW()-14)/2),0)),"",OFFSET('9. METAS'!$W$20,INT((ROW()-14)/2),0)))</f>
        <v>#REF!</v>
      </c>
      <c r="M109" s="632" t="e">
        <f ca="1">IF(MOD(ROW()-13,2)=0,IF(ISBLANK(OFFSET(#REF!,INT((ROW()-13)/2),0)),"",OFFSET(#REF!,INT((ROW()-13)/2),0)),IF(ISBLANK(OFFSET('9. METAS'!$X$20,INT((ROW()-14)/2),0)),"",OFFSET('9. METAS'!$X$20,INT((ROW()-14)/2),0)))</f>
        <v>#REF!</v>
      </c>
      <c r="N109" s="684" t="str">
        <f ca="1">IFERROR(J109/J110,"ND")</f>
        <v>ND</v>
      </c>
      <c r="O109" s="688" t="str">
        <f ca="1">IFERROR(((J109+K109)/H109),"ND")</f>
        <v>ND</v>
      </c>
      <c r="P109" s="847"/>
      <c r="Q109" s="83"/>
      <c r="R109" s="83"/>
      <c r="S109" s="83"/>
      <c r="T109" s="83"/>
      <c r="U109" s="83"/>
      <c r="V109" s="83"/>
      <c r="W109" s="83"/>
      <c r="X109" s="83"/>
      <c r="Y109" s="83"/>
      <c r="Z109" s="83"/>
    </row>
    <row r="110" spans="1:26" ht="15.75" customHeight="1">
      <c r="A110" s="83"/>
      <c r="B110" s="83"/>
      <c r="C110" s="642"/>
      <c r="D110" s="644"/>
      <c r="E110" s="644"/>
      <c r="F110" s="644"/>
      <c r="G110" s="647"/>
      <c r="H110" s="649"/>
      <c r="I110" s="651"/>
      <c r="J110" s="630">
        <f ca="1">IF(MOD(ROW()-13,2)=0,IF(ISBLANK(OFFSET(#REF!,INT((ROW()-13)/2),0)),"",OFFSET(#REF!,INT((ROW()-13)/2),0)),IF(ISBLANK(OFFSET('9. METAS'!$U$20,INT((ROW()-14)/2),0)),"",OFFSET('9. METAS'!$U$20,INT((ROW()-14)/2),0)))</f>
        <v>4</v>
      </c>
      <c r="K110" s="631">
        <f ca="1">IF(MOD(ROW()-13,2)=0,IF(ISBLANK(OFFSET(#REF!,INT((ROW()-13)/2),0)),"",OFFSET(#REF!,INT((ROW()-13)/2),0)),IF(ISBLANK(OFFSET('9. METAS'!$V$20,INT((ROW()-14)/2),0)),"",OFFSET('9. METAS'!$V$20,INT((ROW()-14)/2),0)))</f>
        <v>4</v>
      </c>
      <c r="L110" s="631">
        <f ca="1">IF(MOD(ROW()-13,2)=0,IF(ISBLANK(OFFSET(#REF!,INT((ROW()-13)/2),0)),"",OFFSET(#REF!,INT((ROW()-13)/2),0)),IF(ISBLANK(OFFSET('9. METAS'!$W$20,INT((ROW()-14)/2),0)),"",OFFSET('9. METAS'!$W$20,INT((ROW()-14)/2),0)))</f>
        <v>4</v>
      </c>
      <c r="M110" s="632">
        <f ca="1">IF(MOD(ROW()-13,2)=0,IF(ISBLANK(OFFSET(#REF!,INT((ROW()-13)/2),0)),"",OFFSET(#REF!,INT((ROW()-13)/2),0)),IF(ISBLANK(OFFSET('9. METAS'!$X$20,INT((ROW()-14)/2),0)),"",OFFSET('9. METAS'!$X$20,INT((ROW()-14)/2),0)))</f>
        <v>4</v>
      </c>
      <c r="N110" s="685"/>
      <c r="O110" s="689"/>
      <c r="P110" s="691"/>
      <c r="Q110" s="83"/>
      <c r="R110" s="83"/>
      <c r="S110" s="83"/>
      <c r="T110" s="83"/>
      <c r="U110" s="83"/>
      <c r="V110" s="83"/>
      <c r="W110" s="83"/>
      <c r="X110" s="83"/>
      <c r="Y110" s="83"/>
      <c r="Z110" s="83"/>
    </row>
    <row r="111" spans="1:26" ht="15.75" customHeight="1">
      <c r="A111" s="83"/>
      <c r="B111" s="83"/>
      <c r="C111" s="641" t="str">
        <f ca="1">IF(ISBLANK(OFFSET('5. Pp (3 años)'!$C$46,INT((ROW()-13)/2),0)),"",OFFSET('5. Pp (3 años)'!$C$46,INT((ROW()-13)/2),0))</f>
        <v>Actividad</v>
      </c>
      <c r="D111" s="643" t="str">
        <f ca="1">IF(ISBLANK(OFFSET('5. Pp (3 años)'!$D$46,INT((ROW()-13)/2),0)),"",OFFSET('5. Pp (3 años)'!$D$46,INT((ROW()-13)/2),0))</f>
        <v>3.1.1.1.10.2 Canalización y registro de reportes o posibles vulneraciones de derechos de NNA.</v>
      </c>
      <c r="E111" s="643" t="str">
        <f ca="1">IF(ISBLANK(OFFSET('5. Pp (3 años)'!$E$46,INT((ROW()-13)/2),0)),"",OFFSET('5. Pp (3 años)'!$E$46,INT((ROW()-13)/2),0))</f>
        <v>PCR: Porcentaje de reportes canalizados dentro de 48 horas.</v>
      </c>
      <c r="F111" s="645" t="str">
        <f ca="1">IF(ISBLANK(OFFSET('5. Pp (3 años)'!$K$46,INT((ROW()-13)/2),0)),"",OFFSET('5. Pp (3 años)'!$K$46,INT((ROW()-13)/2),0))</f>
        <v>Constante</v>
      </c>
      <c r="G111" s="646" t="str">
        <f ca="1">IF(ISBLANK(OFFSET('5. Pp (3 años)'!$H$46,INT((ROW()-13)/2),0)),"",OFFSET('5. Pp (3 años)'!$H$46,INT((ROW()-13)/2),0))</f>
        <v>Trimestral</v>
      </c>
      <c r="H111" s="695">
        <f ca="1">IF(ISBLANK(OFFSET('9. METAS'!$L$20,INT((ROW()-13)/2),0)),"",OFFSET('9. METAS'!$L$20,INT((ROW()-13)/2),0))</f>
        <v>1</v>
      </c>
      <c r="I111" s="852"/>
      <c r="J111" s="630" t="e">
        <f ca="1">IF(MOD(ROW()-13,2)=0,IF(ISBLANK(OFFSET(#REF!,INT((ROW()-13)/2),0)),"",OFFSET(#REF!,INT((ROW()-13)/2),0)),IF(ISBLANK(OFFSET('9. METAS'!$U$20,INT((ROW()-14)/2),0)),"",OFFSET('9. METAS'!$U$20,INT((ROW()-14)/2),0)))</f>
        <v>#REF!</v>
      </c>
      <c r="K111" s="631" t="e">
        <f ca="1">IF(MOD(ROW()-13,2)=0,IF(ISBLANK(OFFSET(#REF!,INT((ROW()-13)/2),0)),"",OFFSET(#REF!,INT((ROW()-13)/2),0)),IF(ISBLANK(OFFSET('9. METAS'!$V$20,INT((ROW()-14)/2),0)),"",OFFSET('9. METAS'!$V$20,INT((ROW()-14)/2),0)))</f>
        <v>#REF!</v>
      </c>
      <c r="L111" s="631" t="e">
        <f ca="1">IF(MOD(ROW()-13,2)=0,IF(ISBLANK(OFFSET(#REF!,INT((ROW()-13)/2),0)),"",OFFSET(#REF!,INT((ROW()-13)/2),0)),IF(ISBLANK(OFFSET('9. METAS'!$W$20,INT((ROW()-14)/2),0)),"",OFFSET('9. METAS'!$W$20,INT((ROW()-14)/2),0)))</f>
        <v>#REF!</v>
      </c>
      <c r="M111" s="632" t="e">
        <f ca="1">IF(MOD(ROW()-13,2)=0,IF(ISBLANK(OFFSET(#REF!,INT((ROW()-13)/2),0)),"",OFFSET(#REF!,INT((ROW()-13)/2),0)),IF(ISBLANK(OFFSET('9. METAS'!$X$20,INT((ROW()-14)/2),0)),"",OFFSET('9. METAS'!$X$20,INT((ROW()-14)/2),0)))</f>
        <v>#REF!</v>
      </c>
      <c r="N111" s="684" t="str">
        <f ca="1">IFERROR(J111/J112,"ND")</f>
        <v>ND</v>
      </c>
      <c r="O111" s="688" t="str">
        <f ca="1">IFERROR(((J111+K111)/H111),"ND")</f>
        <v>ND</v>
      </c>
      <c r="P111" s="847"/>
      <c r="Q111" s="83"/>
      <c r="R111" s="83"/>
      <c r="S111" s="83"/>
      <c r="T111" s="83"/>
      <c r="U111" s="83"/>
      <c r="V111" s="83"/>
      <c r="W111" s="83"/>
      <c r="X111" s="83"/>
      <c r="Y111" s="83"/>
      <c r="Z111" s="83"/>
    </row>
    <row r="112" spans="1:26" ht="15.75" customHeight="1">
      <c r="A112" s="83"/>
      <c r="B112" s="83"/>
      <c r="C112" s="642"/>
      <c r="D112" s="644"/>
      <c r="E112" s="644"/>
      <c r="F112" s="644"/>
      <c r="G112" s="647"/>
      <c r="H112" s="649"/>
      <c r="I112" s="651"/>
      <c r="J112" s="630">
        <f ca="1">IF(MOD(ROW()-13,2)=0,IF(ISBLANK(OFFSET(#REF!,INT((ROW()-13)/2),0)),"",OFFSET(#REF!,INT((ROW()-13)/2),0)),IF(ISBLANK(OFFSET('9. METAS'!$U$20,INT((ROW()-14)/2),0)),"",OFFSET('9. METAS'!$U$20,INT((ROW()-14)/2),0)))</f>
        <v>1</v>
      </c>
      <c r="K112" s="631">
        <f ca="1">IF(MOD(ROW()-13,2)=0,IF(ISBLANK(OFFSET(#REF!,INT((ROW()-13)/2),0)),"",OFFSET(#REF!,INT((ROW()-13)/2),0)),IF(ISBLANK(OFFSET('9. METAS'!$V$20,INT((ROW()-14)/2),0)),"",OFFSET('9. METAS'!$V$20,INT((ROW()-14)/2),0)))</f>
        <v>1</v>
      </c>
      <c r="L112" s="631">
        <f ca="1">IF(MOD(ROW()-13,2)=0,IF(ISBLANK(OFFSET(#REF!,INT((ROW()-13)/2),0)),"",OFFSET(#REF!,INT((ROW()-13)/2),0)),IF(ISBLANK(OFFSET('9. METAS'!$W$20,INT((ROW()-14)/2),0)),"",OFFSET('9. METAS'!$W$20,INT((ROW()-14)/2),0)))</f>
        <v>1</v>
      </c>
      <c r="M112" s="632">
        <f ca="1">IF(MOD(ROW()-13,2)=0,IF(ISBLANK(OFFSET(#REF!,INT((ROW()-13)/2),0)),"",OFFSET(#REF!,INT((ROW()-13)/2),0)),IF(ISBLANK(OFFSET('9. METAS'!$X$20,INT((ROW()-14)/2),0)),"",OFFSET('9. METAS'!$X$20,INT((ROW()-14)/2),0)))</f>
        <v>1</v>
      </c>
      <c r="N112" s="685"/>
      <c r="O112" s="689"/>
      <c r="P112" s="691"/>
      <c r="Q112" s="83"/>
      <c r="R112" s="83"/>
      <c r="S112" s="83"/>
      <c r="T112" s="83"/>
      <c r="U112" s="83"/>
      <c r="V112" s="83"/>
      <c r="W112" s="83"/>
      <c r="X112" s="83"/>
      <c r="Y112" s="83"/>
      <c r="Z112" s="83"/>
    </row>
    <row r="113" spans="1:26" ht="15.75" customHeight="1">
      <c r="A113" s="83"/>
      <c r="B113" s="83"/>
      <c r="C113" s="641" t="str">
        <f ca="1">IF(ISBLANK(OFFSET('5. Pp (3 años)'!$C$46,INT((ROW()-13)/2),0)),"",OFFSET('5. Pp (3 años)'!$C$46,INT((ROW()-13)/2),0))</f>
        <v>Actividad</v>
      </c>
      <c r="D113" s="643" t="str">
        <f ca="1">IF(ISBLANK(OFFSET('5. Pp (3 años)'!$D$46,INT((ROW()-13)/2),0)),"",OFFSET('5. Pp (3 años)'!$D$46,INT((ROW()-13)/2),0))</f>
        <v>3.1.1.1.10.3 Convocatoria y organización de actividades de participación dirigidas a niñas, niños y adolescentes.</v>
      </c>
      <c r="E113" s="643" t="str">
        <f ca="1">IF(ISBLANK(OFFSET('5. Pp (3 años)'!$E$46,INT((ROW()-13)/2),0)),"",OFFSET('5. Pp (3 años)'!$E$46,INT((ROW()-13)/2),0))</f>
        <v>PPA: Porcentaje de participación de NNA en actividades convocadas.</v>
      </c>
      <c r="F113" s="645" t="str">
        <f ca="1">IF(ISBLANK(OFFSET('5. Pp (3 años)'!$K$46,INT((ROW()-13)/2),0)),"",OFFSET('5. Pp (3 años)'!$K$46,INT((ROW()-13)/2),0))</f>
        <v>Ascendente</v>
      </c>
      <c r="G113" s="646" t="str">
        <f ca="1">IF(ISBLANK(OFFSET('5. Pp (3 años)'!$H$46,INT((ROW()-13)/2),0)),"",OFFSET('5. Pp (3 años)'!$H$46,INT((ROW()-13)/2),0))</f>
        <v>Trimestral</v>
      </c>
      <c r="H113" s="648">
        <f ca="1">IF(ISBLANK(OFFSET('9. METAS'!$L$20,INT((ROW()-13)/2),0)),"",OFFSET('9. METAS'!$L$20,INT((ROW()-13)/2),0))</f>
        <v>3230</v>
      </c>
      <c r="I113" s="852"/>
      <c r="J113" s="630" t="e">
        <f ca="1">IF(MOD(ROW()-13,2)=0,IF(ISBLANK(OFFSET(#REF!,INT((ROW()-13)/2),0)),"",OFFSET(#REF!,INT((ROW()-13)/2),0)),IF(ISBLANK(OFFSET('9. METAS'!$U$20,INT((ROW()-14)/2),0)),"",OFFSET('9. METAS'!$U$20,INT((ROW()-14)/2),0)))</f>
        <v>#REF!</v>
      </c>
      <c r="K113" s="631" t="e">
        <f ca="1">IF(MOD(ROW()-13,2)=0,IF(ISBLANK(OFFSET(#REF!,INT((ROW()-13)/2),0)),"",OFFSET(#REF!,INT((ROW()-13)/2),0)),IF(ISBLANK(OFFSET('9. METAS'!$V$20,INT((ROW()-14)/2),0)),"",OFFSET('9. METAS'!$V$20,INT((ROW()-14)/2),0)))</f>
        <v>#REF!</v>
      </c>
      <c r="L113" s="631" t="e">
        <f ca="1">IF(MOD(ROW()-13,2)=0,IF(ISBLANK(OFFSET(#REF!,INT((ROW()-13)/2),0)),"",OFFSET(#REF!,INT((ROW()-13)/2),0)),IF(ISBLANK(OFFSET('9. METAS'!$W$20,INT((ROW()-14)/2),0)),"",OFFSET('9. METAS'!$W$20,INT((ROW()-14)/2),0)))</f>
        <v>#REF!</v>
      </c>
      <c r="M113" s="632" t="e">
        <f ca="1">IF(MOD(ROW()-13,2)=0,IF(ISBLANK(OFFSET(#REF!,INT((ROW()-13)/2),0)),"",OFFSET(#REF!,INT((ROW()-13)/2),0)),IF(ISBLANK(OFFSET('9. METAS'!$X$20,INT((ROW()-14)/2),0)),"",OFFSET('9. METAS'!$X$20,INT((ROW()-14)/2),0)))</f>
        <v>#REF!</v>
      </c>
      <c r="N113" s="684" t="str">
        <f ca="1">IFERROR(J113/J114,"ND")</f>
        <v>ND</v>
      </c>
      <c r="O113" s="688" t="str">
        <f ca="1">IFERROR(((J113+K113)/H113),"ND")</f>
        <v>ND</v>
      </c>
      <c r="P113" s="847"/>
      <c r="Q113" s="83"/>
      <c r="R113" s="83"/>
      <c r="S113" s="83"/>
      <c r="T113" s="83"/>
      <c r="U113" s="83"/>
      <c r="V113" s="83"/>
      <c r="W113" s="83"/>
      <c r="X113" s="83"/>
      <c r="Y113" s="83"/>
      <c r="Z113" s="83"/>
    </row>
    <row r="114" spans="1:26" ht="15.75" customHeight="1">
      <c r="A114" s="83"/>
      <c r="B114" s="83"/>
      <c r="C114" s="642"/>
      <c r="D114" s="644"/>
      <c r="E114" s="644"/>
      <c r="F114" s="644"/>
      <c r="G114" s="647"/>
      <c r="H114" s="649"/>
      <c r="I114" s="651"/>
      <c r="J114" s="630">
        <f ca="1">IF(MOD(ROW()-13,2)=0,IF(ISBLANK(OFFSET(#REF!,INT((ROW()-13)/2),0)),"",OFFSET(#REF!,INT((ROW()-13)/2),0)),IF(ISBLANK(OFFSET('9. METAS'!$U$20,INT((ROW()-14)/2),0)),"",OFFSET('9. METAS'!$U$20,INT((ROW()-14)/2),0)))</f>
        <v>800</v>
      </c>
      <c r="K114" s="631">
        <f ca="1">IF(MOD(ROW()-13,2)=0,IF(ISBLANK(OFFSET(#REF!,INT((ROW()-13)/2),0)),"",OFFSET(#REF!,INT((ROW()-13)/2),0)),IF(ISBLANK(OFFSET('9. METAS'!$V$20,INT((ROW()-14)/2),0)),"",OFFSET('9. METAS'!$V$20,INT((ROW()-14)/2),0)))</f>
        <v>965</v>
      </c>
      <c r="L114" s="631">
        <f ca="1">IF(MOD(ROW()-13,2)=0,IF(ISBLANK(OFFSET(#REF!,INT((ROW()-13)/2),0)),"",OFFSET(#REF!,INT((ROW()-13)/2),0)),IF(ISBLANK(OFFSET('9. METAS'!$W$20,INT((ROW()-14)/2),0)),"",OFFSET('9. METAS'!$W$20,INT((ROW()-14)/2),0)))</f>
        <v>965</v>
      </c>
      <c r="M114" s="632">
        <f ca="1">IF(MOD(ROW()-13,2)=0,IF(ISBLANK(OFFSET(#REF!,INT((ROW()-13)/2),0)),"",OFFSET(#REF!,INT((ROW()-13)/2),0)),IF(ISBLANK(OFFSET('9. METAS'!$X$20,INT((ROW()-14)/2),0)),"",OFFSET('9. METAS'!$X$20,INT((ROW()-14)/2),0)))</f>
        <v>500</v>
      </c>
      <c r="N114" s="685"/>
      <c r="O114" s="689"/>
      <c r="P114" s="691"/>
      <c r="Q114" s="83"/>
      <c r="R114" s="83"/>
      <c r="S114" s="83"/>
      <c r="T114" s="83"/>
      <c r="U114" s="83"/>
      <c r="V114" s="83"/>
      <c r="W114" s="83"/>
      <c r="X114" s="83"/>
      <c r="Y114" s="83"/>
      <c r="Z114" s="83"/>
    </row>
    <row r="115" spans="1:26" ht="15.75" customHeight="1">
      <c r="A115" s="83"/>
      <c r="B115" s="83"/>
      <c r="C115" s="641" t="str">
        <f ca="1">IF(ISBLANK(OFFSET('5. Pp (3 años)'!$C$46,INT((ROW()-13)/2),0)),"",OFFSET('5. Pp (3 años)'!$C$46,INT((ROW()-13)/2),0))</f>
        <v>Actividad</v>
      </c>
      <c r="D115" s="643" t="str">
        <f ca="1">IF(ISBLANK(OFFSET('5. Pp (3 años)'!$D$46,INT((ROW()-13)/2),0)),"",OFFSET('5. Pp (3 años)'!$D$46,INT((ROW()-13)/2),0))</f>
        <v>3.1.1.1.10.4 Difusión digital y realización de campañas en redes sociales sobre los derechos de NNA.</v>
      </c>
      <c r="E115" s="643" t="str">
        <f ca="1">IF(ISBLANK(OFFSET('5. Pp (3 años)'!$E$46,INT((ROW()-13)/2),0)),"",OFFSET('5. Pp (3 años)'!$E$46,INT((ROW()-13)/2),0))</f>
        <v>PDR: Porcentaje de campañas realizadas conforme a la planeación.</v>
      </c>
      <c r="F115" s="645" t="str">
        <f ca="1">IF(ISBLANK(OFFSET('5. Pp (3 años)'!$K$46,INT((ROW()-13)/2),0)),"",OFFSET('5. Pp (3 años)'!$K$46,INT((ROW()-13)/2),0))</f>
        <v>Ascendente</v>
      </c>
      <c r="G115" s="646" t="str">
        <f ca="1">IF(ISBLANK(OFFSET('5. Pp (3 años)'!$H$46,INT((ROW()-13)/2),0)),"",OFFSET('5. Pp (3 años)'!$H$46,INT((ROW()-13)/2),0))</f>
        <v>Trimestral</v>
      </c>
      <c r="H115" s="648">
        <f ca="1">IF(ISBLANK(OFFSET('9. METAS'!$L$20,INT((ROW()-13)/2),0)),"",OFFSET('9. METAS'!$L$20,INT((ROW()-13)/2),0))</f>
        <v>24</v>
      </c>
      <c r="I115" s="852"/>
      <c r="J115" s="630" t="e">
        <f ca="1">IF(MOD(ROW()-13,2)=0,IF(ISBLANK(OFFSET(#REF!,INT((ROW()-13)/2),0)),"",OFFSET(#REF!,INT((ROW()-13)/2),0)),IF(ISBLANK(OFFSET('9. METAS'!$U$20,INT((ROW()-14)/2),0)),"",OFFSET('9. METAS'!$U$20,INT((ROW()-14)/2),0)))</f>
        <v>#REF!</v>
      </c>
      <c r="K115" s="631" t="e">
        <f ca="1">IF(MOD(ROW()-13,2)=0,IF(ISBLANK(OFFSET(#REF!,INT((ROW()-13)/2),0)),"",OFFSET(#REF!,INT((ROW()-13)/2),0)),IF(ISBLANK(OFFSET('9. METAS'!$V$20,INT((ROW()-14)/2),0)),"",OFFSET('9. METAS'!$V$20,INT((ROW()-14)/2),0)))</f>
        <v>#REF!</v>
      </c>
      <c r="L115" s="631" t="e">
        <f ca="1">IF(MOD(ROW()-13,2)=0,IF(ISBLANK(OFFSET(#REF!,INT((ROW()-13)/2),0)),"",OFFSET(#REF!,INT((ROW()-13)/2),0)),IF(ISBLANK(OFFSET('9. METAS'!$W$20,INT((ROW()-14)/2),0)),"",OFFSET('9. METAS'!$W$20,INT((ROW()-14)/2),0)))</f>
        <v>#REF!</v>
      </c>
      <c r="M115" s="632" t="e">
        <f ca="1">IF(MOD(ROW()-13,2)=0,IF(ISBLANK(OFFSET(#REF!,INT((ROW()-13)/2),0)),"",OFFSET(#REF!,INT((ROW()-13)/2),0)),IF(ISBLANK(OFFSET('9. METAS'!$X$20,INT((ROW()-14)/2),0)),"",OFFSET('9. METAS'!$X$20,INT((ROW()-14)/2),0)))</f>
        <v>#REF!</v>
      </c>
      <c r="N115" s="684" t="str">
        <f ca="1">IFERROR(J115/J116,"ND")</f>
        <v>ND</v>
      </c>
      <c r="O115" s="688" t="str">
        <f ca="1">IFERROR(((J115+K115)/H115),"ND")</f>
        <v>ND</v>
      </c>
      <c r="P115" s="847"/>
      <c r="Q115" s="83"/>
      <c r="R115" s="83"/>
      <c r="S115" s="83"/>
      <c r="T115" s="83"/>
      <c r="U115" s="83"/>
      <c r="V115" s="83"/>
      <c r="W115" s="83"/>
      <c r="X115" s="83"/>
      <c r="Y115" s="83"/>
      <c r="Z115" s="83"/>
    </row>
    <row r="116" spans="1:26" ht="15.75" customHeight="1">
      <c r="A116" s="83"/>
      <c r="B116" s="83"/>
      <c r="C116" s="642"/>
      <c r="D116" s="644"/>
      <c r="E116" s="644"/>
      <c r="F116" s="644"/>
      <c r="G116" s="647"/>
      <c r="H116" s="649"/>
      <c r="I116" s="651"/>
      <c r="J116" s="630">
        <f ca="1">IF(MOD(ROW()-13,2)=0,IF(ISBLANK(OFFSET(#REF!,INT((ROW()-13)/2),0)),"",OFFSET(#REF!,INT((ROW()-13)/2),0)),IF(ISBLANK(OFFSET('9. METAS'!$U$20,INT((ROW()-14)/2),0)),"",OFFSET('9. METAS'!$U$20,INT((ROW()-14)/2),0)))</f>
        <v>6</v>
      </c>
      <c r="K116" s="631">
        <f ca="1">IF(MOD(ROW()-13,2)=0,IF(ISBLANK(OFFSET(#REF!,INT((ROW()-13)/2),0)),"",OFFSET(#REF!,INT((ROW()-13)/2),0)),IF(ISBLANK(OFFSET('9. METAS'!$V$20,INT((ROW()-14)/2),0)),"",OFFSET('9. METAS'!$V$20,INT((ROW()-14)/2),0)))</f>
        <v>6</v>
      </c>
      <c r="L116" s="631">
        <f ca="1">IF(MOD(ROW()-13,2)=0,IF(ISBLANK(OFFSET(#REF!,INT((ROW()-13)/2),0)),"",OFFSET(#REF!,INT((ROW()-13)/2),0)),IF(ISBLANK(OFFSET('9. METAS'!$W$20,INT((ROW()-14)/2),0)),"",OFFSET('9. METAS'!$W$20,INT((ROW()-14)/2),0)))</f>
        <v>6</v>
      </c>
      <c r="M116" s="632">
        <f ca="1">IF(MOD(ROW()-13,2)=0,IF(ISBLANK(OFFSET(#REF!,INT((ROW()-13)/2),0)),"",OFFSET(#REF!,INT((ROW()-13)/2),0)),IF(ISBLANK(OFFSET('9. METAS'!$X$20,INT((ROW()-14)/2),0)),"",OFFSET('9. METAS'!$X$20,INT((ROW()-14)/2),0)))</f>
        <v>6</v>
      </c>
      <c r="N116" s="685"/>
      <c r="O116" s="689"/>
      <c r="P116" s="691"/>
      <c r="Q116" s="83"/>
      <c r="R116" s="83"/>
      <c r="S116" s="83"/>
      <c r="T116" s="83"/>
      <c r="U116" s="83"/>
      <c r="V116" s="83"/>
      <c r="W116" s="83"/>
      <c r="X116" s="83"/>
      <c r="Y116" s="83"/>
      <c r="Z116" s="83"/>
    </row>
    <row r="117" spans="1:26" ht="15.75" customHeight="1">
      <c r="A117" s="83"/>
      <c r="B117" s="83"/>
      <c r="C117" s="641" t="str">
        <f ca="1">IF(ISBLANK(OFFSET('5. Pp (3 años)'!$C$46,INT((ROW()-13)/2),0)),"",OFFSET('5. Pp (3 años)'!$C$46,INT((ROW()-13)/2),0))</f>
        <v>Componente</v>
      </c>
      <c r="D117" s="643" t="str">
        <f ca="1">IF(ISBLANK(OFFSET('5. Pp (3 años)'!$D$46,INT((ROW()-13)/2),0)),"",OFFSET('5. Pp (3 años)'!$D$46,INT((ROW()-13)/2),0))</f>
        <v>3.1.1.1.11 Proyectos de estructuración vial revisados interinstitucionalmente.</v>
      </c>
      <c r="E117" s="643" t="str">
        <f ca="1">IF(ISBLANK(OFFSET('5. Pp (3 años)'!$E$46,INT((ROW()-13)/2),0)),"",OFFSET('5. Pp (3 años)'!$E$46,INT((ROW()-13)/2),0))</f>
        <v>PREV: Porcentaje de proyectos de estructuración vial revisados</v>
      </c>
      <c r="F117" s="645" t="str">
        <f ca="1">IF(ISBLANK(OFFSET('5. Pp (3 años)'!$K$46,INT((ROW()-13)/2),0)),"",OFFSET('5. Pp (3 años)'!$K$46,INT((ROW()-13)/2),0))</f>
        <v>Ascendente</v>
      </c>
      <c r="G117" s="646" t="str">
        <f ca="1">IF(ISBLANK(OFFSET('5. Pp (3 años)'!$H$46,INT((ROW()-13)/2),0)),"",OFFSET('5. Pp (3 años)'!$H$46,INT((ROW()-13)/2),0))</f>
        <v>Trimestral</v>
      </c>
      <c r="H117" s="648">
        <f ca="1">IF(ISBLANK(OFFSET('9. METAS'!$L$20,INT((ROW()-13)/2),0)),"",OFFSET('9. METAS'!$L$20,INT((ROW()-13)/2),0))</f>
        <v>20</v>
      </c>
      <c r="I117" s="852"/>
      <c r="J117" s="630" t="e">
        <f ca="1">IF(MOD(ROW()-13,2)=0,IF(ISBLANK(OFFSET(#REF!,INT((ROW()-13)/2),0)),"",OFFSET(#REF!,INT((ROW()-13)/2),0)),IF(ISBLANK(OFFSET('9. METAS'!$U$20,INT((ROW()-14)/2),0)),"",OFFSET('9. METAS'!$U$20,INT((ROW()-14)/2),0)))</f>
        <v>#REF!</v>
      </c>
      <c r="K117" s="631" t="e">
        <f ca="1">IF(MOD(ROW()-13,2)=0,IF(ISBLANK(OFFSET(#REF!,INT((ROW()-13)/2),0)),"",OFFSET(#REF!,INT((ROW()-13)/2),0)),IF(ISBLANK(OFFSET('9. METAS'!$V$20,INT((ROW()-14)/2),0)),"",OFFSET('9. METAS'!$V$20,INT((ROW()-14)/2),0)))</f>
        <v>#REF!</v>
      </c>
      <c r="L117" s="631" t="e">
        <f ca="1">IF(MOD(ROW()-13,2)=0,IF(ISBLANK(OFFSET(#REF!,INT((ROW()-13)/2),0)),"",OFFSET(#REF!,INT((ROW()-13)/2),0)),IF(ISBLANK(OFFSET('9. METAS'!$W$20,INT((ROW()-14)/2),0)),"",OFFSET('9. METAS'!$W$20,INT((ROW()-14)/2),0)))</f>
        <v>#REF!</v>
      </c>
      <c r="M117" s="632" t="e">
        <f ca="1">IF(MOD(ROW()-13,2)=0,IF(ISBLANK(OFFSET(#REF!,INT((ROW()-13)/2),0)),"",OFFSET(#REF!,INT((ROW()-13)/2),0)),IF(ISBLANK(OFFSET('9. METAS'!$X$20,INT((ROW()-14)/2),0)),"",OFFSET('9. METAS'!$X$20,INT((ROW()-14)/2),0)))</f>
        <v>#REF!</v>
      </c>
      <c r="N117" s="684" t="str">
        <f ca="1">IFERROR(J117/J118,"ND")</f>
        <v>ND</v>
      </c>
      <c r="O117" s="688" t="str">
        <f ca="1">IFERROR(((J117+K117)/H117),"ND")</f>
        <v>ND</v>
      </c>
      <c r="P117" s="847"/>
      <c r="Q117" s="83"/>
      <c r="R117" s="83"/>
      <c r="S117" s="83"/>
      <c r="T117" s="83"/>
      <c r="U117" s="83"/>
      <c r="V117" s="83"/>
      <c r="W117" s="83"/>
      <c r="X117" s="83"/>
      <c r="Y117" s="83"/>
      <c r="Z117" s="83"/>
    </row>
    <row r="118" spans="1:26" ht="15.75" customHeight="1">
      <c r="A118" s="83"/>
      <c r="B118" s="83"/>
      <c r="C118" s="642"/>
      <c r="D118" s="644"/>
      <c r="E118" s="644"/>
      <c r="F118" s="644"/>
      <c r="G118" s="647"/>
      <c r="H118" s="649"/>
      <c r="I118" s="651"/>
      <c r="J118" s="630">
        <f ca="1">IF(MOD(ROW()-13,2)=0,IF(ISBLANK(OFFSET(#REF!,INT((ROW()-13)/2),0)),"",OFFSET(#REF!,INT((ROW()-13)/2),0)),IF(ISBLANK(OFFSET('9. METAS'!$U$20,INT((ROW()-14)/2),0)),"",OFFSET('9. METAS'!$U$20,INT((ROW()-14)/2),0)))</f>
        <v>5</v>
      </c>
      <c r="K118" s="631">
        <f ca="1">IF(MOD(ROW()-13,2)=0,IF(ISBLANK(OFFSET(#REF!,INT((ROW()-13)/2),0)),"",OFFSET(#REF!,INT((ROW()-13)/2),0)),IF(ISBLANK(OFFSET('9. METAS'!$V$20,INT((ROW()-14)/2),0)),"",OFFSET('9. METAS'!$V$20,INT((ROW()-14)/2),0)))</f>
        <v>10</v>
      </c>
      <c r="L118" s="631">
        <f ca="1">IF(MOD(ROW()-13,2)=0,IF(ISBLANK(OFFSET(#REF!,INT((ROW()-13)/2),0)),"",OFFSET(#REF!,INT((ROW()-13)/2),0)),IF(ISBLANK(OFFSET('9. METAS'!$W$20,INT((ROW()-14)/2),0)),"",OFFSET('9. METAS'!$W$20,INT((ROW()-14)/2),0)))</f>
        <v>3</v>
      </c>
      <c r="M118" s="632">
        <f ca="1">IF(MOD(ROW()-13,2)=0,IF(ISBLANK(OFFSET(#REF!,INT((ROW()-13)/2),0)),"",OFFSET(#REF!,INT((ROW()-13)/2),0)),IF(ISBLANK(OFFSET('9. METAS'!$X$20,INT((ROW()-14)/2),0)),"",OFFSET('9. METAS'!$X$20,INT((ROW()-14)/2),0)))</f>
        <v>2</v>
      </c>
      <c r="N118" s="685"/>
      <c r="O118" s="689"/>
      <c r="P118" s="691"/>
      <c r="Q118" s="83"/>
      <c r="R118" s="83"/>
      <c r="S118" s="83"/>
      <c r="T118" s="83"/>
      <c r="U118" s="83"/>
      <c r="V118" s="83"/>
      <c r="W118" s="83"/>
      <c r="X118" s="83"/>
      <c r="Y118" s="83"/>
      <c r="Z118" s="83"/>
    </row>
    <row r="119" spans="1:26" ht="15.75" customHeight="1">
      <c r="A119" s="83"/>
      <c r="B119" s="83"/>
      <c r="C119" s="641" t="str">
        <f ca="1">IF(ISBLANK(OFFSET('5. Pp (3 años)'!$C$46,INT((ROW()-13)/2),0)),"",OFFSET('5. Pp (3 años)'!$C$46,INT((ROW()-13)/2),0))</f>
        <v>Actividad</v>
      </c>
      <c r="D119" s="643" t="str">
        <f ca="1">IF(ISBLANK(OFFSET('5. Pp (3 años)'!$D$46,INT((ROW()-13)/2),0)),"",OFFSET('5. Pp (3 años)'!$D$46,INT((ROW()-13)/2),0))</f>
        <v>3.1.1.1.11.1 Instalación de señalización vial horizontal y vertical en la infraestructura urbana.</v>
      </c>
      <c r="E119" s="643" t="str">
        <f ca="1">IF(ISBLANK(OFFSET('5. Pp (3 años)'!$E$46,INT((ROW()-13)/2),0)),"",OFFSET('5. Pp (3 años)'!$E$46,INT((ROW()-13)/2),0))</f>
        <v>PSHV: Porcentaje de señalización vial horizontal y vertical instalada</v>
      </c>
      <c r="F119" s="645" t="str">
        <f ca="1">IF(ISBLANK(OFFSET('5. Pp (3 años)'!$K$46,INT((ROW()-13)/2),0)),"",OFFSET('5. Pp (3 años)'!$K$46,INT((ROW()-13)/2),0))</f>
        <v>Ascendente</v>
      </c>
      <c r="G119" s="646" t="str">
        <f ca="1">IF(ISBLANK(OFFSET('5. Pp (3 años)'!$H$46,INT((ROW()-13)/2),0)),"",OFFSET('5. Pp (3 años)'!$H$46,INT((ROW()-13)/2),0))</f>
        <v>Trimestral</v>
      </c>
      <c r="H119" s="648">
        <f ca="1">IF(ISBLANK(OFFSET('9. METAS'!$L$20,INT((ROW()-13)/2),0)),"",OFFSET('9. METAS'!$L$20,INT((ROW()-13)/2),0))</f>
        <v>120</v>
      </c>
      <c r="I119" s="852"/>
      <c r="J119" s="630" t="e">
        <f ca="1">IF(MOD(ROW()-13,2)=0,IF(ISBLANK(OFFSET(#REF!,INT((ROW()-13)/2),0)),"",OFFSET(#REF!,INT((ROW()-13)/2),0)),IF(ISBLANK(OFFSET('9. METAS'!$U$20,INT((ROW()-14)/2),0)),"",OFFSET('9. METAS'!$U$20,INT((ROW()-14)/2),0)))</f>
        <v>#REF!</v>
      </c>
      <c r="K119" s="631" t="e">
        <f ca="1">IF(MOD(ROW()-13,2)=0,IF(ISBLANK(OFFSET(#REF!,INT((ROW()-13)/2),0)),"",OFFSET(#REF!,INT((ROW()-13)/2),0)),IF(ISBLANK(OFFSET('9. METAS'!$V$20,INT((ROW()-14)/2),0)),"",OFFSET('9. METAS'!$V$20,INT((ROW()-14)/2),0)))</f>
        <v>#REF!</v>
      </c>
      <c r="L119" s="631" t="e">
        <f ca="1">IF(MOD(ROW()-13,2)=0,IF(ISBLANK(OFFSET(#REF!,INT((ROW()-13)/2),0)),"",OFFSET(#REF!,INT((ROW()-13)/2),0)),IF(ISBLANK(OFFSET('9. METAS'!$W$20,INT((ROW()-14)/2),0)),"",OFFSET('9. METAS'!$W$20,INT((ROW()-14)/2),0)))</f>
        <v>#REF!</v>
      </c>
      <c r="M119" s="632" t="e">
        <f ca="1">IF(MOD(ROW()-13,2)=0,IF(ISBLANK(OFFSET(#REF!,INT((ROW()-13)/2),0)),"",OFFSET(#REF!,INT((ROW()-13)/2),0)),IF(ISBLANK(OFFSET('9. METAS'!$X$20,INT((ROW()-14)/2),0)),"",OFFSET('9. METAS'!$X$20,INT((ROW()-14)/2),0)))</f>
        <v>#REF!</v>
      </c>
      <c r="N119" s="684" t="str">
        <f ca="1">IFERROR(J119/J120,"ND")</f>
        <v>ND</v>
      </c>
      <c r="O119" s="688" t="str">
        <f ca="1">IFERROR(((J119+K119)/H119),"ND")</f>
        <v>ND</v>
      </c>
      <c r="P119" s="847"/>
      <c r="Q119" s="83"/>
      <c r="R119" s="83"/>
      <c r="S119" s="83"/>
      <c r="T119" s="83"/>
      <c r="U119" s="83"/>
      <c r="V119" s="83"/>
      <c r="W119" s="83"/>
      <c r="X119" s="83"/>
      <c r="Y119" s="83"/>
      <c r="Z119" s="83"/>
    </row>
    <row r="120" spans="1:26" ht="15.75" customHeight="1">
      <c r="A120" s="83"/>
      <c r="B120" s="83"/>
      <c r="C120" s="642"/>
      <c r="D120" s="644"/>
      <c r="E120" s="644"/>
      <c r="F120" s="644"/>
      <c r="G120" s="647"/>
      <c r="H120" s="649"/>
      <c r="I120" s="651"/>
      <c r="J120" s="630">
        <f ca="1">IF(MOD(ROW()-13,2)=0,IF(ISBLANK(OFFSET(#REF!,INT((ROW()-13)/2),0)),"",OFFSET(#REF!,INT((ROW()-13)/2),0)),IF(ISBLANK(OFFSET('9. METAS'!$U$20,INT((ROW()-14)/2),0)),"",OFFSET('9. METAS'!$U$20,INT((ROW()-14)/2),0)))</f>
        <v>30</v>
      </c>
      <c r="K120" s="631">
        <f ca="1">IF(MOD(ROW()-13,2)=0,IF(ISBLANK(OFFSET(#REF!,INT((ROW()-13)/2),0)),"",OFFSET(#REF!,INT((ROW()-13)/2),0)),IF(ISBLANK(OFFSET('9. METAS'!$V$20,INT((ROW()-14)/2),0)),"",OFFSET('9. METAS'!$V$20,INT((ROW()-14)/2),0)))</f>
        <v>30</v>
      </c>
      <c r="L120" s="631">
        <f ca="1">IF(MOD(ROW()-13,2)=0,IF(ISBLANK(OFFSET(#REF!,INT((ROW()-13)/2),0)),"",OFFSET(#REF!,INT((ROW()-13)/2),0)),IF(ISBLANK(OFFSET('9. METAS'!$W$20,INT((ROW()-14)/2),0)),"",OFFSET('9. METAS'!$W$20,INT((ROW()-14)/2),0)))</f>
        <v>30</v>
      </c>
      <c r="M120" s="632">
        <f ca="1">IF(MOD(ROW()-13,2)=0,IF(ISBLANK(OFFSET(#REF!,INT((ROW()-13)/2),0)),"",OFFSET(#REF!,INT((ROW()-13)/2),0)),IF(ISBLANK(OFFSET('9. METAS'!$X$20,INT((ROW()-14)/2),0)),"",OFFSET('9. METAS'!$X$20,INT((ROW()-14)/2),0)))</f>
        <v>30</v>
      </c>
      <c r="N120" s="685"/>
      <c r="O120" s="689"/>
      <c r="P120" s="691"/>
      <c r="Q120" s="83"/>
      <c r="R120" s="83"/>
      <c r="S120" s="83"/>
      <c r="T120" s="83"/>
      <c r="U120" s="83"/>
      <c r="V120" s="83"/>
      <c r="W120" s="83"/>
      <c r="X120" s="83"/>
      <c r="Y120" s="83"/>
      <c r="Z120" s="83"/>
    </row>
    <row r="121" spans="1:26" ht="15.75" customHeight="1">
      <c r="A121" s="83"/>
      <c r="B121" s="83"/>
      <c r="C121" s="641" t="str">
        <f ca="1">IF(ISBLANK(OFFSET('5. Pp (3 años)'!$C$46,INT((ROW()-13)/2),0)),"",OFFSET('5. Pp (3 años)'!$C$46,INT((ROW()-13)/2),0))</f>
        <v>Actividad</v>
      </c>
      <c r="D121" s="643" t="str">
        <f ca="1">IF(ISBLANK(OFFSET('5. Pp (3 años)'!$D$46,INT((ROW()-13)/2),0)),"",OFFSET('5. Pp (3 años)'!$D$46,INT((ROW()-13)/2),0))</f>
        <v>3.1.1.1.11.2. Elaboración de propuestas de Seguridad Vial y de Movilidad Urbana.</v>
      </c>
      <c r="E121" s="643" t="str">
        <f ca="1">IF(ISBLANK(OFFSET('5. Pp (3 años)'!$E$46,INT((ROW()-13)/2),0)),"",OFFSET('5. Pp (3 años)'!$E$46,INT((ROW()-13)/2),0))</f>
        <v>PASMG: Porcentaje de anuencias de seguridad vial y movilidad urbana gestionadas</v>
      </c>
      <c r="F121" s="645" t="str">
        <f ca="1">IF(ISBLANK(OFFSET('5. Pp (3 años)'!$K$46,INT((ROW()-13)/2),0)),"",OFFSET('5. Pp (3 años)'!$K$46,INT((ROW()-13)/2),0))</f>
        <v>Ascendente</v>
      </c>
      <c r="G121" s="646" t="str">
        <f ca="1">IF(ISBLANK(OFFSET('5. Pp (3 años)'!$H$46,INT((ROW()-13)/2),0)),"",OFFSET('5. Pp (3 años)'!$H$46,INT((ROW()-13)/2),0))</f>
        <v>Trimestral</v>
      </c>
      <c r="H121" s="648">
        <f ca="1">IF(ISBLANK(OFFSET('9. METAS'!$L$20,INT((ROW()-13)/2),0)),"",OFFSET('9. METAS'!$L$20,INT((ROW()-13)/2),0))</f>
        <v>60</v>
      </c>
      <c r="I121" s="852"/>
      <c r="J121" s="630" t="e">
        <f ca="1">IF(MOD(ROW()-13,2)=0,IF(ISBLANK(OFFSET(#REF!,INT((ROW()-13)/2),0)),"",OFFSET(#REF!,INT((ROW()-13)/2),0)),IF(ISBLANK(OFFSET('9. METAS'!$U$20,INT((ROW()-14)/2),0)),"",OFFSET('9. METAS'!$U$20,INT((ROW()-14)/2),0)))</f>
        <v>#REF!</v>
      </c>
      <c r="K121" s="631" t="e">
        <f ca="1">IF(MOD(ROW()-13,2)=0,IF(ISBLANK(OFFSET(#REF!,INT((ROW()-13)/2),0)),"",OFFSET(#REF!,INT((ROW()-13)/2),0)),IF(ISBLANK(OFFSET('9. METAS'!$V$20,INT((ROW()-14)/2),0)),"",OFFSET('9. METAS'!$V$20,INT((ROW()-14)/2),0)))</f>
        <v>#REF!</v>
      </c>
      <c r="L121" s="631" t="e">
        <f ca="1">IF(MOD(ROW()-13,2)=0,IF(ISBLANK(OFFSET(#REF!,INT((ROW()-13)/2),0)),"",OFFSET(#REF!,INT((ROW()-13)/2),0)),IF(ISBLANK(OFFSET('9. METAS'!$W$20,INT((ROW()-14)/2),0)),"",OFFSET('9. METAS'!$W$20,INT((ROW()-14)/2),0)))</f>
        <v>#REF!</v>
      </c>
      <c r="M121" s="632" t="e">
        <f ca="1">IF(MOD(ROW()-13,2)=0,IF(ISBLANK(OFFSET(#REF!,INT((ROW()-13)/2),0)),"",OFFSET(#REF!,INT((ROW()-13)/2),0)),IF(ISBLANK(OFFSET('9. METAS'!$X$20,INT((ROW()-14)/2),0)),"",OFFSET('9. METAS'!$X$20,INT((ROW()-14)/2),0)))</f>
        <v>#REF!</v>
      </c>
      <c r="N121" s="684" t="str">
        <f ca="1">IFERROR(J121/J122,"ND")</f>
        <v>ND</v>
      </c>
      <c r="O121" s="688" t="str">
        <f ca="1">IFERROR(((J121+K121)/H121),"ND")</f>
        <v>ND</v>
      </c>
      <c r="P121" s="847"/>
      <c r="Q121" s="83"/>
      <c r="R121" s="83"/>
      <c r="S121" s="83"/>
      <c r="T121" s="83"/>
      <c r="U121" s="83"/>
      <c r="V121" s="83"/>
      <c r="W121" s="83"/>
      <c r="X121" s="83"/>
      <c r="Y121" s="83"/>
      <c r="Z121" s="83"/>
    </row>
    <row r="122" spans="1:26" ht="15.75" customHeight="1">
      <c r="A122" s="83"/>
      <c r="B122" s="83"/>
      <c r="C122" s="642"/>
      <c r="D122" s="644"/>
      <c r="E122" s="644"/>
      <c r="F122" s="644"/>
      <c r="G122" s="647"/>
      <c r="H122" s="649"/>
      <c r="I122" s="651"/>
      <c r="J122" s="630">
        <f ca="1">IF(MOD(ROW()-13,2)=0,IF(ISBLANK(OFFSET(#REF!,INT((ROW()-13)/2),0)),"",OFFSET(#REF!,INT((ROW()-13)/2),0)),IF(ISBLANK(OFFSET('9. METAS'!$U$20,INT((ROW()-14)/2),0)),"",OFFSET('9. METAS'!$U$20,INT((ROW()-14)/2),0)))</f>
        <v>15</v>
      </c>
      <c r="K122" s="631">
        <f ca="1">IF(MOD(ROW()-13,2)=0,IF(ISBLANK(OFFSET(#REF!,INT((ROW()-13)/2),0)),"",OFFSET(#REF!,INT((ROW()-13)/2),0)),IF(ISBLANK(OFFSET('9. METAS'!$V$20,INT((ROW()-14)/2),0)),"",OFFSET('9. METAS'!$V$20,INT((ROW()-14)/2),0)))</f>
        <v>15</v>
      </c>
      <c r="L122" s="631">
        <f ca="1">IF(MOD(ROW()-13,2)=0,IF(ISBLANK(OFFSET(#REF!,INT((ROW()-13)/2),0)),"",OFFSET(#REF!,INT((ROW()-13)/2),0)),IF(ISBLANK(OFFSET('9. METAS'!$W$20,INT((ROW()-14)/2),0)),"",OFFSET('9. METAS'!$W$20,INT((ROW()-14)/2),0)))</f>
        <v>15</v>
      </c>
      <c r="M122" s="632">
        <f ca="1">IF(MOD(ROW()-13,2)=0,IF(ISBLANK(OFFSET(#REF!,INT((ROW()-13)/2),0)),"",OFFSET(#REF!,INT((ROW()-13)/2),0)),IF(ISBLANK(OFFSET('9. METAS'!$X$20,INT((ROW()-14)/2),0)),"",OFFSET('9. METAS'!$X$20,INT((ROW()-14)/2),0)))</f>
        <v>15</v>
      </c>
      <c r="N122" s="685"/>
      <c r="O122" s="689"/>
      <c r="P122" s="691"/>
      <c r="Q122" s="83"/>
      <c r="R122" s="83"/>
      <c r="S122" s="83"/>
      <c r="T122" s="83"/>
      <c r="U122" s="83"/>
      <c r="V122" s="83"/>
      <c r="W122" s="83"/>
      <c r="X122" s="83"/>
      <c r="Y122" s="83"/>
      <c r="Z122" s="83"/>
    </row>
    <row r="123" spans="1:26" ht="15.75" customHeight="1">
      <c r="A123" s="83"/>
      <c r="B123" s="83"/>
      <c r="C123" s="641" t="str">
        <f ca="1">IF(ISBLANK(OFFSET('5. Pp (3 años)'!$C$46,INT((ROW()-13)/2),0)),"",OFFSET('5. Pp (3 años)'!$C$46,INT((ROW()-13)/2),0))</f>
        <v>Actividad</v>
      </c>
      <c r="D123" s="643" t="str">
        <f ca="1">IF(ISBLANK(OFFSET('5. Pp (3 años)'!$D$46,INT((ROW()-13)/2),0)),"",OFFSET('5. Pp (3 años)'!$D$46,INT((ROW()-13)/2),0))</f>
        <v>3.1.1.1.11.3 Supervisión del funcionamiento de la red semafórica en la infraestructura vial.</v>
      </c>
      <c r="E123" s="643" t="str">
        <f ca="1">IF(ISBLANK(OFFSET('5. Pp (3 años)'!$E$46,INT((ROW()-13)/2),0)),"",OFFSET('5. Pp (3 años)'!$E$46,INT((ROW()-13)/2),0))</f>
        <v>PSRS: Porcentaje de supervisiones realizadas a la red semafórica</v>
      </c>
      <c r="F123" s="645" t="str">
        <f ca="1">IF(ISBLANK(OFFSET('5. Pp (3 años)'!$K$46,INT((ROW()-13)/2),0)),"",OFFSET('5. Pp (3 años)'!$K$46,INT((ROW()-13)/2),0))</f>
        <v>Ascendente</v>
      </c>
      <c r="G123" s="646" t="str">
        <f ca="1">IF(ISBLANK(OFFSET('5. Pp (3 años)'!$H$46,INT((ROW()-13)/2),0)),"",OFFSET('5. Pp (3 años)'!$H$46,INT((ROW()-13)/2),0))</f>
        <v>Trimestral</v>
      </c>
      <c r="H123" s="648">
        <f ca="1">IF(ISBLANK(OFFSET('9. METAS'!$L$20,INT((ROW()-13)/2),0)),"",OFFSET('9. METAS'!$L$20,INT((ROW()-13)/2),0))</f>
        <v>120</v>
      </c>
      <c r="I123" s="852"/>
      <c r="J123" s="630" t="e">
        <f ca="1">IF(MOD(ROW()-13,2)=0,IF(ISBLANK(OFFSET(#REF!,INT((ROW()-13)/2),0)),"",OFFSET(#REF!,INT((ROW()-13)/2),0)),IF(ISBLANK(OFFSET('9. METAS'!$U$20,INT((ROW()-14)/2),0)),"",OFFSET('9. METAS'!$U$20,INT((ROW()-14)/2),0)))</f>
        <v>#REF!</v>
      </c>
      <c r="K123" s="631" t="e">
        <f ca="1">IF(MOD(ROW()-13,2)=0,IF(ISBLANK(OFFSET(#REF!,INT((ROW()-13)/2),0)),"",OFFSET(#REF!,INT((ROW()-13)/2),0)),IF(ISBLANK(OFFSET('9. METAS'!$V$20,INT((ROW()-14)/2),0)),"",OFFSET('9. METAS'!$V$20,INT((ROW()-14)/2),0)))</f>
        <v>#REF!</v>
      </c>
      <c r="L123" s="631" t="e">
        <f ca="1">IF(MOD(ROW()-13,2)=0,IF(ISBLANK(OFFSET(#REF!,INT((ROW()-13)/2),0)),"",OFFSET(#REF!,INT((ROW()-13)/2),0)),IF(ISBLANK(OFFSET('9. METAS'!$W$20,INT((ROW()-14)/2),0)),"",OFFSET('9. METAS'!$W$20,INT((ROW()-14)/2),0)))</f>
        <v>#REF!</v>
      </c>
      <c r="M123" s="632" t="e">
        <f ca="1">IF(MOD(ROW()-13,2)=0,IF(ISBLANK(OFFSET(#REF!,INT((ROW()-13)/2),0)),"",OFFSET(#REF!,INT((ROW()-13)/2),0)),IF(ISBLANK(OFFSET('9. METAS'!$X$20,INT((ROW()-14)/2),0)),"",OFFSET('9. METAS'!$X$20,INT((ROW()-14)/2),0)))</f>
        <v>#REF!</v>
      </c>
      <c r="N123" s="684" t="str">
        <f ca="1">IFERROR(J123/J124,"ND")</f>
        <v>ND</v>
      </c>
      <c r="O123" s="688" t="str">
        <f ca="1">IFERROR(((J123+K123)/H123),"ND")</f>
        <v>ND</v>
      </c>
      <c r="P123" s="847"/>
      <c r="Q123" s="83"/>
      <c r="R123" s="83"/>
      <c r="S123" s="83"/>
      <c r="T123" s="83"/>
      <c r="U123" s="83"/>
      <c r="V123" s="83"/>
      <c r="W123" s="83"/>
      <c r="X123" s="83"/>
      <c r="Y123" s="83"/>
      <c r="Z123" s="83"/>
    </row>
    <row r="124" spans="1:26" ht="15.75" customHeight="1">
      <c r="A124" s="83"/>
      <c r="B124" s="83"/>
      <c r="C124" s="642"/>
      <c r="D124" s="644"/>
      <c r="E124" s="644"/>
      <c r="F124" s="644"/>
      <c r="G124" s="647"/>
      <c r="H124" s="649"/>
      <c r="I124" s="651"/>
      <c r="J124" s="630">
        <f ca="1">IF(MOD(ROW()-13,2)=0,IF(ISBLANK(OFFSET(#REF!,INT((ROW()-13)/2),0)),"",OFFSET(#REF!,INT((ROW()-13)/2),0)),IF(ISBLANK(OFFSET('9. METAS'!$U$20,INT((ROW()-14)/2),0)),"",OFFSET('9. METAS'!$U$20,INT((ROW()-14)/2),0)))</f>
        <v>30</v>
      </c>
      <c r="K124" s="631">
        <f ca="1">IF(MOD(ROW()-13,2)=0,IF(ISBLANK(OFFSET(#REF!,INT((ROW()-13)/2),0)),"",OFFSET(#REF!,INT((ROW()-13)/2),0)),IF(ISBLANK(OFFSET('9. METAS'!$V$20,INT((ROW()-14)/2),0)),"",OFFSET('9. METAS'!$V$20,INT((ROW()-14)/2),0)))</f>
        <v>30</v>
      </c>
      <c r="L124" s="631">
        <f ca="1">IF(MOD(ROW()-13,2)=0,IF(ISBLANK(OFFSET(#REF!,INT((ROW()-13)/2),0)),"",OFFSET(#REF!,INT((ROW()-13)/2),0)),IF(ISBLANK(OFFSET('9. METAS'!$W$20,INT((ROW()-14)/2),0)),"",OFFSET('9. METAS'!$W$20,INT((ROW()-14)/2),0)))</f>
        <v>30</v>
      </c>
      <c r="M124" s="632">
        <f ca="1">IF(MOD(ROW()-13,2)=0,IF(ISBLANK(OFFSET(#REF!,INT((ROW()-13)/2),0)),"",OFFSET(#REF!,INT((ROW()-13)/2),0)),IF(ISBLANK(OFFSET('9. METAS'!$X$20,INT((ROW()-14)/2),0)),"",OFFSET('9. METAS'!$X$20,INT((ROW()-14)/2),0)))</f>
        <v>30</v>
      </c>
      <c r="N124" s="685"/>
      <c r="O124" s="689"/>
      <c r="P124" s="691"/>
      <c r="Q124" s="83"/>
      <c r="R124" s="83"/>
      <c r="S124" s="83"/>
      <c r="T124" s="83"/>
      <c r="U124" s="83"/>
      <c r="V124" s="83"/>
      <c r="W124" s="83"/>
      <c r="X124" s="83"/>
      <c r="Y124" s="83"/>
      <c r="Z124" s="83"/>
    </row>
    <row r="125" spans="1:26" ht="15.75" customHeight="1">
      <c r="A125" s="83"/>
      <c r="B125" s="83"/>
      <c r="C125" s="641" t="str">
        <f ca="1">IF(ISBLANK(OFFSET('5. Pp (3 años)'!$C$46,INT((ROW()-13)/2),0)),"",OFFSET('5. Pp (3 años)'!$C$46,INT((ROW()-13)/2),0))</f>
        <v>Componente</v>
      </c>
      <c r="D125" s="643" t="str">
        <f ca="1">IF(ISBLANK(OFFSET('5. Pp (3 años)'!$D$46,INT((ROW()-13)/2),0)),"",OFFSET('5. Pp (3 años)'!$D$46,INT((ROW()-13)/2),0))</f>
        <v>3.1.1.1.12 Atención de emergencias a la población, mediante acciones de prevención, auxilio y combate de incendios.</v>
      </c>
      <c r="E125" s="643" t="str">
        <f ca="1">IF(ISBLANK(OFFSET('5. Pp (3 años)'!$E$46,INT((ROW()-13)/2),0)),"",OFFSET('5. Pp (3 años)'!$E$46,INT((ROW()-13)/2),0))</f>
        <v>PPAE: Porcentaje de personas atendidas en emergencias.</v>
      </c>
      <c r="F125" s="645" t="str">
        <f ca="1">IF(ISBLANK(OFFSET('5. Pp (3 años)'!$K$46,INT((ROW()-13)/2),0)),"",OFFSET('5. Pp (3 años)'!$K$46,INT((ROW()-13)/2),0))</f>
        <v>Ascendente</v>
      </c>
      <c r="G125" s="646" t="str">
        <f ca="1">IF(ISBLANK(OFFSET('5. Pp (3 años)'!$H$46,INT((ROW()-13)/2),0)),"",OFFSET('5. Pp (3 años)'!$H$46,INT((ROW()-13)/2),0))</f>
        <v>Trimestral</v>
      </c>
      <c r="H125" s="648">
        <f ca="1">IF(ISBLANK(OFFSET('9. METAS'!$L$20,INT((ROW()-13)/2),0)),"",OFFSET('9. METAS'!$L$20,INT((ROW()-13)/2),0))</f>
        <v>10000</v>
      </c>
      <c r="I125" s="852"/>
      <c r="J125" s="630" t="e">
        <f ca="1">IF(MOD(ROW()-13,2)=0,IF(ISBLANK(OFFSET(#REF!,INT((ROW()-13)/2),0)),"",OFFSET(#REF!,INT((ROW()-13)/2),0)),IF(ISBLANK(OFFSET('9. METAS'!$U$20,INT((ROW()-14)/2),0)),"",OFFSET('9. METAS'!$U$20,INT((ROW()-14)/2),0)))</f>
        <v>#REF!</v>
      </c>
      <c r="K125" s="631" t="e">
        <f ca="1">IF(MOD(ROW()-13,2)=0,IF(ISBLANK(OFFSET(#REF!,INT((ROW()-13)/2),0)),"",OFFSET(#REF!,INT((ROW()-13)/2),0)),IF(ISBLANK(OFFSET('9. METAS'!$V$20,INT((ROW()-14)/2),0)),"",OFFSET('9. METAS'!$V$20,INT((ROW()-14)/2),0)))</f>
        <v>#REF!</v>
      </c>
      <c r="L125" s="631" t="e">
        <f ca="1">IF(MOD(ROW()-13,2)=0,IF(ISBLANK(OFFSET(#REF!,INT((ROW()-13)/2),0)),"",OFFSET(#REF!,INT((ROW()-13)/2),0)),IF(ISBLANK(OFFSET('9. METAS'!$W$20,INT((ROW()-14)/2),0)),"",OFFSET('9. METAS'!$W$20,INT((ROW()-14)/2),0)))</f>
        <v>#REF!</v>
      </c>
      <c r="M125" s="632" t="e">
        <f ca="1">IF(MOD(ROW()-13,2)=0,IF(ISBLANK(OFFSET(#REF!,INT((ROW()-13)/2),0)),"",OFFSET(#REF!,INT((ROW()-13)/2),0)),IF(ISBLANK(OFFSET('9. METAS'!$X$20,INT((ROW()-14)/2),0)),"",OFFSET('9. METAS'!$X$20,INT((ROW()-14)/2),0)))</f>
        <v>#REF!</v>
      </c>
      <c r="N125" s="684" t="str">
        <f ca="1">IFERROR(J125/J126,"ND")</f>
        <v>ND</v>
      </c>
      <c r="O125" s="688" t="str">
        <f ca="1">IFERROR(((J125+K125)/H125),"ND")</f>
        <v>ND</v>
      </c>
      <c r="P125" s="847"/>
      <c r="Q125" s="83"/>
      <c r="R125" s="83"/>
      <c r="S125" s="83"/>
      <c r="T125" s="83"/>
      <c r="U125" s="83"/>
      <c r="V125" s="83"/>
      <c r="W125" s="83"/>
      <c r="X125" s="83"/>
      <c r="Y125" s="83"/>
      <c r="Z125" s="83"/>
    </row>
    <row r="126" spans="1:26" ht="15.75" customHeight="1">
      <c r="A126" s="83"/>
      <c r="B126" s="83"/>
      <c r="C126" s="642"/>
      <c r="D126" s="644"/>
      <c r="E126" s="644"/>
      <c r="F126" s="644"/>
      <c r="G126" s="647"/>
      <c r="H126" s="649"/>
      <c r="I126" s="651"/>
      <c r="J126" s="630">
        <f ca="1">IF(MOD(ROW()-13,2)=0,IF(ISBLANK(OFFSET(#REF!,INT((ROW()-13)/2),0)),"",OFFSET(#REF!,INT((ROW()-13)/2),0)),IF(ISBLANK(OFFSET('9. METAS'!$U$20,INT((ROW()-14)/2),0)),"",OFFSET('9. METAS'!$U$20,INT((ROW()-14)/2),0)))</f>
        <v>2500</v>
      </c>
      <c r="K126" s="631">
        <f ca="1">IF(MOD(ROW()-13,2)=0,IF(ISBLANK(OFFSET(#REF!,INT((ROW()-13)/2),0)),"",OFFSET(#REF!,INT((ROW()-13)/2),0)),IF(ISBLANK(OFFSET('9. METAS'!$V$20,INT((ROW()-14)/2),0)),"",OFFSET('9. METAS'!$V$20,INT((ROW()-14)/2),0)))</f>
        <v>2500</v>
      </c>
      <c r="L126" s="631">
        <f ca="1">IF(MOD(ROW()-13,2)=0,IF(ISBLANK(OFFSET(#REF!,INT((ROW()-13)/2),0)),"",OFFSET(#REF!,INT((ROW()-13)/2),0)),IF(ISBLANK(OFFSET('9. METAS'!$W$20,INT((ROW()-14)/2),0)),"",OFFSET('9. METAS'!$W$20,INT((ROW()-14)/2),0)))</f>
        <v>2500</v>
      </c>
      <c r="M126" s="632">
        <f ca="1">IF(MOD(ROW()-13,2)=0,IF(ISBLANK(OFFSET(#REF!,INT((ROW()-13)/2),0)),"",OFFSET(#REF!,INT((ROW()-13)/2),0)),IF(ISBLANK(OFFSET('9. METAS'!$X$20,INT((ROW()-14)/2),0)),"",OFFSET('9. METAS'!$X$20,INT((ROW()-14)/2),0)))</f>
        <v>2500</v>
      </c>
      <c r="N126" s="685"/>
      <c r="O126" s="689"/>
      <c r="P126" s="691"/>
      <c r="Q126" s="83"/>
      <c r="R126" s="83"/>
      <c r="S126" s="83"/>
      <c r="T126" s="83"/>
      <c r="U126" s="83"/>
      <c r="V126" s="83"/>
      <c r="W126" s="83"/>
      <c r="X126" s="83"/>
      <c r="Y126" s="83"/>
      <c r="Z126" s="83"/>
    </row>
    <row r="127" spans="1:26" ht="15.75" customHeight="1">
      <c r="A127" s="83"/>
      <c r="B127" s="83"/>
      <c r="C127" s="641" t="str">
        <f ca="1">IF(ISBLANK(OFFSET('5. Pp (3 años)'!$C$46,INT((ROW()-13)/2),0)),"",OFFSET('5. Pp (3 años)'!$C$46,INT((ROW()-13)/2),0))</f>
        <v>Actividad</v>
      </c>
      <c r="D127" s="643" t="str">
        <f ca="1">IF(ISBLANK(OFFSET('5. Pp (3 años)'!$D$46,INT((ROW()-13)/2),0)),"",OFFSET('5. Pp (3 años)'!$D$46,INT((ROW()-13)/2),0))</f>
        <v>3.1.1.1.12.1 Capacitación en prevención de riesgos al personal organizaciones del sector público y privado.</v>
      </c>
      <c r="E127" s="643" t="str">
        <f ca="1">IF(ISBLANK(OFFSET('5. Pp (3 años)'!$E$46,INT((ROW()-13)/2),0)),"",OFFSET('5. Pp (3 años)'!$E$46,INT((ROW()-13)/2),0))</f>
        <v>POPC: Porcentaje de personal de organizaciones públicas y privadas capacitadas.</v>
      </c>
      <c r="F127" s="645" t="str">
        <f ca="1">IF(ISBLANK(OFFSET('5. Pp (3 años)'!$K$46,INT((ROW()-13)/2),0)),"",OFFSET('5. Pp (3 años)'!$K$46,INT((ROW()-13)/2),0))</f>
        <v>Ascendente</v>
      </c>
      <c r="G127" s="646" t="str">
        <f ca="1">IF(ISBLANK(OFFSET('5. Pp (3 años)'!$H$46,INT((ROW()-13)/2),0)),"",OFFSET('5. Pp (3 años)'!$H$46,INT((ROW()-13)/2),0))</f>
        <v>Trimestral</v>
      </c>
      <c r="H127" s="648">
        <f ca="1">IF(ISBLANK(OFFSET('9. METAS'!$L$20,INT((ROW()-13)/2),0)),"",OFFSET('9. METAS'!$L$20,INT((ROW()-13)/2),0))</f>
        <v>4000</v>
      </c>
      <c r="I127" s="852"/>
      <c r="J127" s="630" t="e">
        <f ca="1">IF(MOD(ROW()-13,2)=0,IF(ISBLANK(OFFSET(#REF!,INT((ROW()-13)/2),0)),"",OFFSET(#REF!,INT((ROW()-13)/2),0)),IF(ISBLANK(OFFSET('9. METAS'!$U$20,INT((ROW()-14)/2),0)),"",OFFSET('9. METAS'!$U$20,INT((ROW()-14)/2),0)))</f>
        <v>#REF!</v>
      </c>
      <c r="K127" s="631" t="e">
        <f ca="1">IF(MOD(ROW()-13,2)=0,IF(ISBLANK(OFFSET(#REF!,INT((ROW()-13)/2),0)),"",OFFSET(#REF!,INT((ROW()-13)/2),0)),IF(ISBLANK(OFFSET('9. METAS'!$V$20,INT((ROW()-14)/2),0)),"",OFFSET('9. METAS'!$V$20,INT((ROW()-14)/2),0)))</f>
        <v>#REF!</v>
      </c>
      <c r="L127" s="631" t="e">
        <f ca="1">IF(MOD(ROW()-13,2)=0,IF(ISBLANK(OFFSET(#REF!,INT((ROW()-13)/2),0)),"",OFFSET(#REF!,INT((ROW()-13)/2),0)),IF(ISBLANK(OFFSET('9. METAS'!$W$20,INT((ROW()-14)/2),0)),"",OFFSET('9. METAS'!$W$20,INT((ROW()-14)/2),0)))</f>
        <v>#REF!</v>
      </c>
      <c r="M127" s="632" t="e">
        <f ca="1">IF(MOD(ROW()-13,2)=0,IF(ISBLANK(OFFSET(#REF!,INT((ROW()-13)/2),0)),"",OFFSET(#REF!,INT((ROW()-13)/2),0)),IF(ISBLANK(OFFSET('9. METAS'!$X$20,INT((ROW()-14)/2),0)),"",OFFSET('9. METAS'!$X$20,INT((ROW()-14)/2),0)))</f>
        <v>#REF!</v>
      </c>
      <c r="N127" s="684" t="str">
        <f ca="1">IFERROR(J127/J128,"ND")</f>
        <v>ND</v>
      </c>
      <c r="O127" s="688" t="str">
        <f ca="1">IFERROR(((J127+K127)/H127),"ND")</f>
        <v>ND</v>
      </c>
      <c r="P127" s="847"/>
      <c r="Q127" s="83"/>
      <c r="R127" s="83"/>
      <c r="S127" s="83"/>
      <c r="T127" s="83"/>
      <c r="U127" s="83"/>
      <c r="V127" s="83"/>
      <c r="W127" s="83"/>
      <c r="X127" s="83"/>
      <c r="Y127" s="83"/>
      <c r="Z127" s="83"/>
    </row>
    <row r="128" spans="1:26" ht="15.75" customHeight="1">
      <c r="A128" s="83"/>
      <c r="B128" s="83"/>
      <c r="C128" s="642"/>
      <c r="D128" s="644"/>
      <c r="E128" s="644"/>
      <c r="F128" s="644"/>
      <c r="G128" s="647"/>
      <c r="H128" s="649"/>
      <c r="I128" s="651"/>
      <c r="J128" s="630">
        <f ca="1">IF(MOD(ROW()-13,2)=0,IF(ISBLANK(OFFSET(#REF!,INT((ROW()-13)/2),0)),"",OFFSET(#REF!,INT((ROW()-13)/2),0)),IF(ISBLANK(OFFSET('9. METAS'!$U$20,INT((ROW()-14)/2),0)),"",OFFSET('9. METAS'!$U$20,INT((ROW()-14)/2),0)))</f>
        <v>1000</v>
      </c>
      <c r="K128" s="631">
        <f ca="1">IF(MOD(ROW()-13,2)=0,IF(ISBLANK(OFFSET(#REF!,INT((ROW()-13)/2),0)),"",OFFSET(#REF!,INT((ROW()-13)/2),0)),IF(ISBLANK(OFFSET('9. METAS'!$V$20,INT((ROW()-14)/2),0)),"",OFFSET('9. METAS'!$V$20,INT((ROW()-14)/2),0)))</f>
        <v>1000</v>
      </c>
      <c r="L128" s="631">
        <f ca="1">IF(MOD(ROW()-13,2)=0,IF(ISBLANK(OFFSET(#REF!,INT((ROW()-13)/2),0)),"",OFFSET(#REF!,INT((ROW()-13)/2),0)),IF(ISBLANK(OFFSET('9. METAS'!$W$20,INT((ROW()-14)/2),0)),"",OFFSET('9. METAS'!$W$20,INT((ROW()-14)/2),0)))</f>
        <v>1000</v>
      </c>
      <c r="M128" s="632">
        <f ca="1">IF(MOD(ROW()-13,2)=0,IF(ISBLANK(OFFSET(#REF!,INT((ROW()-13)/2),0)),"",OFFSET(#REF!,INT((ROW()-13)/2),0)),IF(ISBLANK(OFFSET('9. METAS'!$X$20,INT((ROW()-14)/2),0)),"",OFFSET('9. METAS'!$X$20,INT((ROW()-14)/2),0)))</f>
        <v>1000</v>
      </c>
      <c r="N128" s="685"/>
      <c r="O128" s="689"/>
      <c r="P128" s="691"/>
      <c r="Q128" s="83"/>
      <c r="R128" s="83"/>
      <c r="S128" s="83"/>
      <c r="T128" s="83"/>
      <c r="U128" s="83"/>
      <c r="V128" s="83"/>
      <c r="W128" s="83"/>
      <c r="X128" s="83"/>
      <c r="Y128" s="83"/>
      <c r="Z128" s="83"/>
    </row>
    <row r="129" spans="1:26" ht="15.75" customHeight="1">
      <c r="A129" s="83"/>
      <c r="B129" s="83"/>
      <c r="C129" s="641" t="str">
        <f ca="1">IF(ISBLANK(OFFSET('5. Pp (3 años)'!$C$46,INT((ROW()-13)/2),0)),"",OFFSET('5. Pp (3 años)'!$C$46,INT((ROW()-13)/2),0))</f>
        <v>Actividad</v>
      </c>
      <c r="D129" s="643" t="str">
        <f ca="1">IF(ISBLANK(OFFSET('5. Pp (3 años)'!$D$46,INT((ROW()-13)/2),0)),"",OFFSET('5. Pp (3 años)'!$D$46,INT((ROW()-13)/2),0))</f>
        <v>3.1.1.1.12.2 Supervisión y prevención de riesgos en eventos masivos, espacios públicos y operativos especiales.</v>
      </c>
      <c r="E129" s="643" t="str">
        <f ca="1">IF(ISBLANK(OFFSET('5. Pp (3 años)'!$E$46,INT((ROW()-13)/2),0)),"",OFFSET('5. Pp (3 años)'!$E$46,INT((ROW()-13)/2),0))</f>
        <v>PSPR: Porcentaje de servicios de supervisión y prevención de riesgos realizados.</v>
      </c>
      <c r="F129" s="645" t="str">
        <f ca="1">IF(ISBLANK(OFFSET('5. Pp (3 años)'!$K$46,INT((ROW()-13)/2),0)),"",OFFSET('5. Pp (3 años)'!$K$46,INT((ROW()-13)/2),0))</f>
        <v>Ascendente</v>
      </c>
      <c r="G129" s="646" t="str">
        <f ca="1">IF(ISBLANK(OFFSET('5. Pp (3 años)'!$H$46,INT((ROW()-13)/2),0)),"",OFFSET('5. Pp (3 años)'!$H$46,INT((ROW()-13)/2),0))</f>
        <v>Trimestral</v>
      </c>
      <c r="H129" s="648">
        <f ca="1">IF(ISBLANK(OFFSET('9. METAS'!$L$20,INT((ROW()-13)/2),0)),"",OFFSET('9. METAS'!$L$20,INT((ROW()-13)/2),0))</f>
        <v>2000</v>
      </c>
      <c r="I129" s="852"/>
      <c r="J129" s="630" t="e">
        <f ca="1">IF(MOD(ROW()-13,2)=0,IF(ISBLANK(OFFSET(#REF!,INT((ROW()-13)/2),0)),"",OFFSET(#REF!,INT((ROW()-13)/2),0)),IF(ISBLANK(OFFSET('9. METAS'!$U$20,INT((ROW()-14)/2),0)),"",OFFSET('9. METAS'!$U$20,INT((ROW()-14)/2),0)))</f>
        <v>#REF!</v>
      </c>
      <c r="K129" s="631" t="e">
        <f ca="1">IF(MOD(ROW()-13,2)=0,IF(ISBLANK(OFFSET(#REF!,INT((ROW()-13)/2),0)),"",OFFSET(#REF!,INT((ROW()-13)/2),0)),IF(ISBLANK(OFFSET('9. METAS'!$V$20,INT((ROW()-14)/2),0)),"",OFFSET('9. METAS'!$V$20,INT((ROW()-14)/2),0)))</f>
        <v>#REF!</v>
      </c>
      <c r="L129" s="631" t="e">
        <f ca="1">IF(MOD(ROW()-13,2)=0,IF(ISBLANK(OFFSET(#REF!,INT((ROW()-13)/2),0)),"",OFFSET(#REF!,INT((ROW()-13)/2),0)),IF(ISBLANK(OFFSET('9. METAS'!$W$20,INT((ROW()-14)/2),0)),"",OFFSET('9. METAS'!$W$20,INT((ROW()-14)/2),0)))</f>
        <v>#REF!</v>
      </c>
      <c r="M129" s="632" t="e">
        <f ca="1">IF(MOD(ROW()-13,2)=0,IF(ISBLANK(OFFSET(#REF!,INT((ROW()-13)/2),0)),"",OFFSET(#REF!,INT((ROW()-13)/2),0)),IF(ISBLANK(OFFSET('9. METAS'!$X$20,INT((ROW()-14)/2),0)),"",OFFSET('9. METAS'!$X$20,INT((ROW()-14)/2),0)))</f>
        <v>#REF!</v>
      </c>
      <c r="N129" s="684" t="str">
        <f ca="1">IFERROR(J129/J130,"ND")</f>
        <v>ND</v>
      </c>
      <c r="O129" s="688" t="str">
        <f ca="1">IFERROR(((J129+K129)/H129),"ND")</f>
        <v>ND</v>
      </c>
      <c r="P129" s="847"/>
      <c r="Q129" s="83"/>
      <c r="R129" s="83"/>
      <c r="S129" s="83"/>
      <c r="T129" s="83"/>
      <c r="U129" s="83"/>
      <c r="V129" s="83"/>
      <c r="W129" s="83"/>
      <c r="X129" s="83"/>
      <c r="Y129" s="83"/>
      <c r="Z129" s="83"/>
    </row>
    <row r="130" spans="1:26" ht="15.75" customHeight="1">
      <c r="A130" s="83"/>
      <c r="B130" s="83"/>
      <c r="C130" s="642"/>
      <c r="D130" s="644"/>
      <c r="E130" s="644"/>
      <c r="F130" s="644"/>
      <c r="G130" s="647"/>
      <c r="H130" s="649"/>
      <c r="I130" s="651"/>
      <c r="J130" s="630">
        <f ca="1">IF(MOD(ROW()-13,2)=0,IF(ISBLANK(OFFSET(#REF!,INT((ROW()-13)/2),0)),"",OFFSET(#REF!,INT((ROW()-13)/2),0)),IF(ISBLANK(OFFSET('9. METAS'!$U$20,INT((ROW()-14)/2),0)),"",OFFSET('9. METAS'!$U$20,INT((ROW()-14)/2),0)))</f>
        <v>500</v>
      </c>
      <c r="K130" s="631">
        <f ca="1">IF(MOD(ROW()-13,2)=0,IF(ISBLANK(OFFSET(#REF!,INT((ROW()-13)/2),0)),"",OFFSET(#REF!,INT((ROW()-13)/2),0)),IF(ISBLANK(OFFSET('9. METAS'!$V$20,INT((ROW()-14)/2),0)),"",OFFSET('9. METAS'!$V$20,INT((ROW()-14)/2),0)))</f>
        <v>500</v>
      </c>
      <c r="L130" s="631">
        <f ca="1">IF(MOD(ROW()-13,2)=0,IF(ISBLANK(OFFSET(#REF!,INT((ROW()-13)/2),0)),"",OFFSET(#REF!,INT((ROW()-13)/2),0)),IF(ISBLANK(OFFSET('9. METAS'!$W$20,INT((ROW()-14)/2),0)),"",OFFSET('9. METAS'!$W$20,INT((ROW()-14)/2),0)))</f>
        <v>500</v>
      </c>
      <c r="M130" s="632">
        <f ca="1">IF(MOD(ROW()-13,2)=0,IF(ISBLANK(OFFSET(#REF!,INT((ROW()-13)/2),0)),"",OFFSET(#REF!,INT((ROW()-13)/2),0)),IF(ISBLANK(OFFSET('9. METAS'!$X$20,INT((ROW()-14)/2),0)),"",OFFSET('9. METAS'!$X$20,INT((ROW()-14)/2),0)))</f>
        <v>500</v>
      </c>
      <c r="N130" s="685"/>
      <c r="O130" s="689"/>
      <c r="P130" s="691"/>
      <c r="Q130" s="83"/>
      <c r="R130" s="83"/>
      <c r="S130" s="83"/>
      <c r="T130" s="83"/>
      <c r="U130" s="83"/>
      <c r="V130" s="83"/>
      <c r="W130" s="83"/>
      <c r="X130" s="83"/>
      <c r="Y130" s="83"/>
      <c r="Z130" s="83"/>
    </row>
    <row r="131" spans="1:26" ht="15.75" customHeight="1">
      <c r="A131" s="83"/>
      <c r="B131" s="83"/>
      <c r="C131" s="641" t="str">
        <f ca="1">IF(ISBLANK(OFFSET('5. Pp (3 años)'!$C$46,INT((ROW()-13)/2),0)),"",OFFSET('5. Pp (3 años)'!$C$46,INT((ROW()-13)/2),0))</f>
        <v>Actividad</v>
      </c>
      <c r="D131" s="643" t="str">
        <f ca="1">IF(ISBLANK(OFFSET('5. Pp (3 años)'!$D$46,INT((ROW()-13)/2),0)),"",OFFSET('5. Pp (3 años)'!$D$46,INT((ROW()-13)/2),0))</f>
        <v>3.1.1.1.12.3 Capacitación en prevención de riesgos dirigida a niñas y niños.</v>
      </c>
      <c r="E131" s="643" t="str">
        <f ca="1">IF(ISBLANK(OFFSET('5. Pp (3 años)'!$E$46,INT((ROW()-13)/2),0)),"",OFFSET('5. Pp (3 años)'!$E$46,INT((ROW()-13)/2),0))</f>
        <v>PNNC: Porcentaje de niñas y niños capacitados.</v>
      </c>
      <c r="F131" s="645" t="str">
        <f ca="1">IF(ISBLANK(OFFSET('5. Pp (3 años)'!$K$46,INT((ROW()-13)/2),0)),"",OFFSET('5. Pp (3 años)'!$K$46,INT((ROW()-13)/2),0))</f>
        <v>Ascendente</v>
      </c>
      <c r="G131" s="646" t="str">
        <f ca="1">IF(ISBLANK(OFFSET('5. Pp (3 años)'!$H$46,INT((ROW()-13)/2),0)),"",OFFSET('5. Pp (3 años)'!$H$46,INT((ROW()-13)/2),0))</f>
        <v>Trimestral</v>
      </c>
      <c r="H131" s="648">
        <f ca="1">IF(ISBLANK(OFFSET('9. METAS'!$L$20,INT((ROW()-13)/2),0)),"",OFFSET('9. METAS'!$L$20,INT((ROW()-13)/2),0))</f>
        <v>8000</v>
      </c>
      <c r="I131" s="852"/>
      <c r="J131" s="630" t="e">
        <f ca="1">IF(MOD(ROW()-13,2)=0,IF(ISBLANK(OFFSET(#REF!,INT((ROW()-13)/2),0)),"",OFFSET(#REF!,INT((ROW()-13)/2),0)),IF(ISBLANK(OFFSET('9. METAS'!$U$20,INT((ROW()-14)/2),0)),"",OFFSET('9. METAS'!$U$20,INT((ROW()-14)/2),0)))</f>
        <v>#REF!</v>
      </c>
      <c r="K131" s="631" t="e">
        <f ca="1">IF(MOD(ROW()-13,2)=0,IF(ISBLANK(OFFSET(#REF!,INT((ROW()-13)/2),0)),"",OFFSET(#REF!,INT((ROW()-13)/2),0)),IF(ISBLANK(OFFSET('9. METAS'!$V$20,INT((ROW()-14)/2),0)),"",OFFSET('9. METAS'!$V$20,INT((ROW()-14)/2),0)))</f>
        <v>#REF!</v>
      </c>
      <c r="L131" s="631" t="e">
        <f ca="1">IF(MOD(ROW()-13,2)=0,IF(ISBLANK(OFFSET(#REF!,INT((ROW()-13)/2),0)),"",OFFSET(#REF!,INT((ROW()-13)/2),0)),IF(ISBLANK(OFFSET('9. METAS'!$W$20,INT((ROW()-14)/2),0)),"",OFFSET('9. METAS'!$W$20,INT((ROW()-14)/2),0)))</f>
        <v>#REF!</v>
      </c>
      <c r="M131" s="632" t="e">
        <f ca="1">IF(MOD(ROW()-13,2)=0,IF(ISBLANK(OFFSET(#REF!,INT((ROW()-13)/2),0)),"",OFFSET(#REF!,INT((ROW()-13)/2),0)),IF(ISBLANK(OFFSET('9. METAS'!$X$20,INT((ROW()-14)/2),0)),"",OFFSET('9. METAS'!$X$20,INT((ROW()-14)/2),0)))</f>
        <v>#REF!</v>
      </c>
      <c r="N131" s="684" t="str">
        <f ca="1">IFERROR(J131/J132,"ND")</f>
        <v>ND</v>
      </c>
      <c r="O131" s="688" t="str">
        <f ca="1">IFERROR(((J131+K131)/H131),"ND")</f>
        <v>ND</v>
      </c>
      <c r="P131" s="847"/>
      <c r="Q131" s="83"/>
      <c r="R131" s="83"/>
      <c r="S131" s="83"/>
      <c r="T131" s="83"/>
      <c r="U131" s="83"/>
      <c r="V131" s="83"/>
      <c r="W131" s="83"/>
      <c r="X131" s="83"/>
      <c r="Y131" s="83"/>
      <c r="Z131" s="83"/>
    </row>
    <row r="132" spans="1:26" ht="15.75" customHeight="1">
      <c r="A132" s="83"/>
      <c r="B132" s="83"/>
      <c r="C132" s="642"/>
      <c r="D132" s="644"/>
      <c r="E132" s="644"/>
      <c r="F132" s="644"/>
      <c r="G132" s="647"/>
      <c r="H132" s="649"/>
      <c r="I132" s="651"/>
      <c r="J132" s="630">
        <f ca="1">IF(MOD(ROW()-13,2)=0,IF(ISBLANK(OFFSET(#REF!,INT((ROW()-13)/2),0)),"",OFFSET(#REF!,INT((ROW()-13)/2),0)),IF(ISBLANK(OFFSET('9. METAS'!$U$20,INT((ROW()-14)/2),0)),"",OFFSET('9. METAS'!$U$20,INT((ROW()-14)/2),0)))</f>
        <v>2000</v>
      </c>
      <c r="K132" s="631">
        <f ca="1">IF(MOD(ROW()-13,2)=0,IF(ISBLANK(OFFSET(#REF!,INT((ROW()-13)/2),0)),"",OFFSET(#REF!,INT((ROW()-13)/2),0)),IF(ISBLANK(OFFSET('9. METAS'!$V$20,INT((ROW()-14)/2),0)),"",OFFSET('9. METAS'!$V$20,INT((ROW()-14)/2),0)))</f>
        <v>2000</v>
      </c>
      <c r="L132" s="631">
        <f ca="1">IF(MOD(ROW()-13,2)=0,IF(ISBLANK(OFFSET(#REF!,INT((ROW()-13)/2),0)),"",OFFSET(#REF!,INT((ROW()-13)/2),0)),IF(ISBLANK(OFFSET('9. METAS'!$W$20,INT((ROW()-14)/2),0)),"",OFFSET('9. METAS'!$W$20,INT((ROW()-14)/2),0)))</f>
        <v>2000</v>
      </c>
      <c r="M132" s="632">
        <f ca="1">IF(MOD(ROW()-13,2)=0,IF(ISBLANK(OFFSET(#REF!,INT((ROW()-13)/2),0)),"",OFFSET(#REF!,INT((ROW()-13)/2),0)),IF(ISBLANK(OFFSET('9. METAS'!$X$20,INT((ROW()-14)/2),0)),"",OFFSET('9. METAS'!$X$20,INT((ROW()-14)/2),0)))</f>
        <v>2000</v>
      </c>
      <c r="N132" s="685"/>
      <c r="O132" s="689"/>
      <c r="P132" s="691"/>
      <c r="Q132" s="83"/>
      <c r="R132" s="83"/>
      <c r="S132" s="83"/>
      <c r="T132" s="83"/>
      <c r="U132" s="83"/>
      <c r="V132" s="83"/>
      <c r="W132" s="83"/>
      <c r="X132" s="83"/>
      <c r="Y132" s="83"/>
      <c r="Z132" s="83"/>
    </row>
    <row r="133" spans="1:26" ht="15.75" customHeight="1">
      <c r="A133" s="83"/>
      <c r="B133" s="83"/>
      <c r="C133" s="641" t="str">
        <f ca="1">IF(ISBLANK(OFFSET('5. Pp (3 años)'!$C$46,INT((ROW()-13)/2),0)),"",OFFSET('5. Pp (3 años)'!$C$46,INT((ROW()-13)/2),0))</f>
        <v>Actividad</v>
      </c>
      <c r="D133" s="643" t="str">
        <f ca="1">IF(ISBLANK(OFFSET('5. Pp (3 años)'!$D$46,INT((ROW()-13)/2),0)),"",OFFSET('5. Pp (3 años)'!$D$46,INT((ROW()-13)/2),0))</f>
        <v>3.1.1.1.12.4 Revisión de medidas de seguridad en establecimientos hoteleros, restauranteros y comerciales</v>
      </c>
      <c r="E133" s="643" t="str">
        <f ca="1">IF(ISBLANK(OFFSET('5. Pp (3 años)'!$E$46,INT((ROW()-13)/2),0)),"",OFFSET('5. Pp (3 años)'!$E$46,INT((ROW()-13)/2),0))</f>
        <v>PEMS: Porcentaje de establecimientos con medidas de seguridad revisados.</v>
      </c>
      <c r="F133" s="645" t="str">
        <f ca="1">IF(ISBLANK(OFFSET('5. Pp (3 años)'!$K$46,INT((ROW()-13)/2),0)),"",OFFSET('5. Pp (3 años)'!$K$46,INT((ROW()-13)/2),0))</f>
        <v>Ascendente</v>
      </c>
      <c r="G133" s="646" t="str">
        <f ca="1">IF(ISBLANK(OFFSET('5. Pp (3 años)'!$H$46,INT((ROW()-13)/2),0)),"",OFFSET('5. Pp (3 años)'!$H$46,INT((ROW()-13)/2),0))</f>
        <v>Trimestral</v>
      </c>
      <c r="H133" s="648">
        <f ca="1">IF(ISBLANK(OFFSET('9. METAS'!$L$20,INT((ROW()-13)/2),0)),"",OFFSET('9. METAS'!$L$20,INT((ROW()-13)/2),0))</f>
        <v>80</v>
      </c>
      <c r="I133" s="852"/>
      <c r="J133" s="630" t="e">
        <f ca="1">IF(MOD(ROW()-13,2)=0,IF(ISBLANK(OFFSET(#REF!,INT((ROW()-13)/2),0)),"",OFFSET(#REF!,INT((ROW()-13)/2),0)),IF(ISBLANK(OFFSET('9. METAS'!$U$20,INT((ROW()-14)/2),0)),"",OFFSET('9. METAS'!$U$20,INT((ROW()-14)/2),0)))</f>
        <v>#REF!</v>
      </c>
      <c r="K133" s="631" t="e">
        <f ca="1">IF(MOD(ROW()-13,2)=0,IF(ISBLANK(OFFSET(#REF!,INT((ROW()-13)/2),0)),"",OFFSET(#REF!,INT((ROW()-13)/2),0)),IF(ISBLANK(OFFSET('9. METAS'!$V$20,INT((ROW()-14)/2),0)),"",OFFSET('9. METAS'!$V$20,INT((ROW()-14)/2),0)))</f>
        <v>#REF!</v>
      </c>
      <c r="L133" s="631" t="e">
        <f ca="1">IF(MOD(ROW()-13,2)=0,IF(ISBLANK(OFFSET(#REF!,INT((ROW()-13)/2),0)),"",OFFSET(#REF!,INT((ROW()-13)/2),0)),IF(ISBLANK(OFFSET('9. METAS'!$W$20,INT((ROW()-14)/2),0)),"",OFFSET('9. METAS'!$W$20,INT((ROW()-14)/2),0)))</f>
        <v>#REF!</v>
      </c>
      <c r="M133" s="632" t="e">
        <f ca="1">IF(MOD(ROW()-13,2)=0,IF(ISBLANK(OFFSET(#REF!,INT((ROW()-13)/2),0)),"",OFFSET(#REF!,INT((ROW()-13)/2),0)),IF(ISBLANK(OFFSET('9. METAS'!$X$20,INT((ROW()-14)/2),0)),"",OFFSET('9. METAS'!$X$20,INT((ROW()-14)/2),0)))</f>
        <v>#REF!</v>
      </c>
      <c r="N133" s="684" t="str">
        <f ca="1">IFERROR(J133/J134,"ND")</f>
        <v>ND</v>
      </c>
      <c r="O133" s="688" t="str">
        <f ca="1">IFERROR(((J133+K133)/H133),"ND")</f>
        <v>ND</v>
      </c>
      <c r="P133" s="847"/>
      <c r="Q133" s="83"/>
      <c r="R133" s="83"/>
      <c r="S133" s="83"/>
      <c r="T133" s="83"/>
      <c r="U133" s="83"/>
      <c r="V133" s="83"/>
      <c r="W133" s="83"/>
      <c r="X133" s="83"/>
      <c r="Y133" s="83"/>
      <c r="Z133" s="83"/>
    </row>
    <row r="134" spans="1:26" ht="15.75" customHeight="1">
      <c r="A134" s="83"/>
      <c r="B134" s="83"/>
      <c r="C134" s="642"/>
      <c r="D134" s="644"/>
      <c r="E134" s="644"/>
      <c r="F134" s="644"/>
      <c r="G134" s="647"/>
      <c r="H134" s="649"/>
      <c r="I134" s="651"/>
      <c r="J134" s="630">
        <f ca="1">IF(MOD(ROW()-13,2)=0,IF(ISBLANK(OFFSET(#REF!,INT((ROW()-13)/2),0)),"",OFFSET(#REF!,INT((ROW()-13)/2),0)),IF(ISBLANK(OFFSET('9. METAS'!$U$20,INT((ROW()-14)/2),0)),"",OFFSET('9. METAS'!$U$20,INT((ROW()-14)/2),0)))</f>
        <v>20</v>
      </c>
      <c r="K134" s="631">
        <f ca="1">IF(MOD(ROW()-13,2)=0,IF(ISBLANK(OFFSET(#REF!,INT((ROW()-13)/2),0)),"",OFFSET(#REF!,INT((ROW()-13)/2),0)),IF(ISBLANK(OFFSET('9. METAS'!$V$20,INT((ROW()-14)/2),0)),"",OFFSET('9. METAS'!$V$20,INT((ROW()-14)/2),0)))</f>
        <v>20</v>
      </c>
      <c r="L134" s="631">
        <f ca="1">IF(MOD(ROW()-13,2)=0,IF(ISBLANK(OFFSET(#REF!,INT((ROW()-13)/2),0)),"",OFFSET(#REF!,INT((ROW()-13)/2),0)),IF(ISBLANK(OFFSET('9. METAS'!$W$20,INT((ROW()-14)/2),0)),"",OFFSET('9. METAS'!$W$20,INT((ROW()-14)/2),0)))</f>
        <v>20</v>
      </c>
      <c r="M134" s="632">
        <f ca="1">IF(MOD(ROW()-13,2)=0,IF(ISBLANK(OFFSET(#REF!,INT((ROW()-13)/2),0)),"",OFFSET(#REF!,INT((ROW()-13)/2),0)),IF(ISBLANK(OFFSET('9. METAS'!$X$20,INT((ROW()-14)/2),0)),"",OFFSET('9. METAS'!$X$20,INT((ROW()-14)/2),0)))</f>
        <v>20</v>
      </c>
      <c r="N134" s="685"/>
      <c r="O134" s="689"/>
      <c r="P134" s="691"/>
      <c r="Q134" s="83"/>
      <c r="R134" s="83"/>
      <c r="S134" s="83"/>
      <c r="T134" s="83"/>
      <c r="U134" s="83"/>
      <c r="V134" s="83"/>
      <c r="W134" s="83"/>
      <c r="X134" s="83"/>
      <c r="Y134" s="83"/>
      <c r="Z134" s="83"/>
    </row>
    <row r="135" spans="1:26" ht="15.75" customHeight="1">
      <c r="A135" s="83"/>
      <c r="B135" s="83"/>
      <c r="C135" s="641" t="str">
        <f ca="1">IF(ISBLANK(OFFSET('5. Pp (3 años)'!$C$46,INT((ROW()-13)/2),0)),"",OFFSET('5. Pp (3 años)'!$C$46,INT((ROW()-13)/2),0))</f>
        <v>Actividad</v>
      </c>
      <c r="D135" s="643" t="str">
        <f ca="1">IF(ISBLANK(OFFSET('5. Pp (3 años)'!$D$46,INT((ROW()-13)/2),0)),"",OFFSET('5. Pp (3 años)'!$D$46,INT((ROW()-13)/2),0))</f>
        <v>3.1.1.1.12.5 Atención, coordinación y seguimiento de llamadas de auxilio en servicios de emergencia.</v>
      </c>
      <c r="E135" s="643" t="str">
        <f ca="1">IF(ISBLANK(OFFSET('5. Pp (3 años)'!$E$46,INT((ROW()-13)/2),0)),"",OFFSET('5. Pp (3 años)'!$E$46,INT((ROW()-13)/2),0))</f>
        <v>PLLA: Porcentaje de Llamadas de auxilio atendidas</v>
      </c>
      <c r="F135" s="645" t="str">
        <f ca="1">IF(ISBLANK(OFFSET('5. Pp (3 años)'!$K$46,INT((ROW()-13)/2),0)),"",OFFSET('5. Pp (3 años)'!$K$46,INT((ROW()-13)/2),0))</f>
        <v>Ascendente</v>
      </c>
      <c r="G135" s="646" t="str">
        <f ca="1">IF(ISBLANK(OFFSET('5. Pp (3 años)'!$H$46,INT((ROW()-13)/2),0)),"",OFFSET('5. Pp (3 años)'!$H$46,INT((ROW()-13)/2),0))</f>
        <v>Trimestral</v>
      </c>
      <c r="H135" s="648">
        <f ca="1">IF(ISBLANK(OFFSET('9. METAS'!$L$20,INT((ROW()-13)/2),0)),"",OFFSET('9. METAS'!$L$20,INT((ROW()-13)/2),0))</f>
        <v>10000</v>
      </c>
      <c r="I135" s="852"/>
      <c r="J135" s="630" t="e">
        <f ca="1">IF(MOD(ROW()-13,2)=0,IF(ISBLANK(OFFSET(#REF!,INT((ROW()-13)/2),0)),"",OFFSET(#REF!,INT((ROW()-13)/2),0)),IF(ISBLANK(OFFSET('9. METAS'!$U$20,INT((ROW()-14)/2),0)),"",OFFSET('9. METAS'!$U$20,INT((ROW()-14)/2),0)))</f>
        <v>#REF!</v>
      </c>
      <c r="K135" s="631" t="e">
        <f ca="1">IF(MOD(ROW()-13,2)=0,IF(ISBLANK(OFFSET(#REF!,INT((ROW()-13)/2),0)),"",OFFSET(#REF!,INT((ROW()-13)/2),0)),IF(ISBLANK(OFFSET('9. METAS'!$V$20,INT((ROW()-14)/2),0)),"",OFFSET('9. METAS'!$V$20,INT((ROW()-14)/2),0)))</f>
        <v>#REF!</v>
      </c>
      <c r="L135" s="631" t="e">
        <f ca="1">IF(MOD(ROW()-13,2)=0,IF(ISBLANK(OFFSET(#REF!,INT((ROW()-13)/2),0)),"",OFFSET(#REF!,INT((ROW()-13)/2),0)),IF(ISBLANK(OFFSET('9. METAS'!$W$20,INT((ROW()-14)/2),0)),"",OFFSET('9. METAS'!$W$20,INT((ROW()-14)/2),0)))</f>
        <v>#REF!</v>
      </c>
      <c r="M135" s="632" t="e">
        <f ca="1">IF(MOD(ROW()-13,2)=0,IF(ISBLANK(OFFSET(#REF!,INT((ROW()-13)/2),0)),"",OFFSET(#REF!,INT((ROW()-13)/2),0)),IF(ISBLANK(OFFSET('9. METAS'!$X$20,INT((ROW()-14)/2),0)),"",OFFSET('9. METAS'!$X$20,INT((ROW()-14)/2),0)))</f>
        <v>#REF!</v>
      </c>
      <c r="N135" s="684" t="str">
        <f ca="1">IFERROR(J135/J136,"ND")</f>
        <v>ND</v>
      </c>
      <c r="O135" s="688" t="str">
        <f ca="1">IFERROR(((J135+K135)/H135),"ND")</f>
        <v>ND</v>
      </c>
      <c r="P135" s="847"/>
      <c r="Q135" s="83"/>
      <c r="R135" s="83"/>
      <c r="S135" s="83"/>
      <c r="T135" s="83"/>
      <c r="U135" s="83"/>
      <c r="V135" s="83"/>
      <c r="W135" s="83"/>
      <c r="X135" s="83"/>
      <c r="Y135" s="83"/>
      <c r="Z135" s="83"/>
    </row>
    <row r="136" spans="1:26" ht="15.75" customHeight="1">
      <c r="A136" s="83"/>
      <c r="B136" s="83"/>
      <c r="C136" s="642"/>
      <c r="D136" s="644"/>
      <c r="E136" s="644"/>
      <c r="F136" s="644"/>
      <c r="G136" s="647"/>
      <c r="H136" s="649"/>
      <c r="I136" s="651"/>
      <c r="J136" s="630">
        <f ca="1">IF(MOD(ROW()-13,2)=0,IF(ISBLANK(OFFSET(#REF!,INT((ROW()-13)/2),0)),"",OFFSET(#REF!,INT((ROW()-13)/2),0)),IF(ISBLANK(OFFSET('9. METAS'!$U$20,INT((ROW()-14)/2),0)),"",OFFSET('9. METAS'!$U$20,INT((ROW()-14)/2),0)))</f>
        <v>2500</v>
      </c>
      <c r="K136" s="631">
        <f ca="1">IF(MOD(ROW()-13,2)=0,IF(ISBLANK(OFFSET(#REF!,INT((ROW()-13)/2),0)),"",OFFSET(#REF!,INT((ROW()-13)/2),0)),IF(ISBLANK(OFFSET('9. METAS'!$V$20,INT((ROW()-14)/2),0)),"",OFFSET('9. METAS'!$V$20,INT((ROW()-14)/2),0)))</f>
        <v>2500</v>
      </c>
      <c r="L136" s="631">
        <f ca="1">IF(MOD(ROW()-13,2)=0,IF(ISBLANK(OFFSET(#REF!,INT((ROW()-13)/2),0)),"",OFFSET(#REF!,INT((ROW()-13)/2),0)),IF(ISBLANK(OFFSET('9. METAS'!$W$20,INT((ROW()-14)/2),0)),"",OFFSET('9. METAS'!$W$20,INT((ROW()-14)/2),0)))</f>
        <v>2500</v>
      </c>
      <c r="M136" s="632">
        <f ca="1">IF(MOD(ROW()-13,2)=0,IF(ISBLANK(OFFSET(#REF!,INT((ROW()-13)/2),0)),"",OFFSET(#REF!,INT((ROW()-13)/2),0)),IF(ISBLANK(OFFSET('9. METAS'!$X$20,INT((ROW()-14)/2),0)),"",OFFSET('9. METAS'!$X$20,INT((ROW()-14)/2),0)))</f>
        <v>2500</v>
      </c>
      <c r="N136" s="685"/>
      <c r="O136" s="689"/>
      <c r="P136" s="691"/>
      <c r="Q136" s="83"/>
      <c r="R136" s="83"/>
      <c r="S136" s="83"/>
      <c r="T136" s="83"/>
      <c r="U136" s="83"/>
      <c r="V136" s="83"/>
      <c r="W136" s="83"/>
      <c r="X136" s="83"/>
      <c r="Y136" s="83"/>
      <c r="Z136" s="83"/>
    </row>
    <row r="137" spans="1:26" ht="15.75" customHeight="1">
      <c r="A137" s="83"/>
      <c r="B137" s="83"/>
      <c r="C137" s="641" t="str">
        <f ca="1">IF(ISBLANK(OFFSET('5. Pp (3 años)'!$C$46,INT((ROW()-13)/2),0)),"",OFFSET('5. Pp (3 años)'!$C$46,INT((ROW()-13)/2),0))</f>
        <v>Actividad</v>
      </c>
      <c r="D137" s="643" t="str">
        <f ca="1">IF(ISBLANK(OFFSET('5. Pp (3 años)'!$D$46,INT((ROW()-13)/2),0)),"",OFFSET('5. Pp (3 años)'!$D$46,INT((ROW()-13)/2),0))</f>
        <v>3.1.1.1.12.6 Capacitación a elementos del H. Cuerpo de Bomberos, rescate, Emergencias Medicas y Desastres.</v>
      </c>
      <c r="E137" s="643" t="str">
        <f ca="1">IF(ISBLANK(OFFSET('5. Pp (3 años)'!$E$46,INT((ROW()-13)/2),0)),"",OFFSET('5. Pp (3 años)'!$E$46,INT((ROW()-13)/2),0))</f>
        <v>PHBC: Porcentaje de elementos del Honorable Cuerpo de Bomberos capacitados.</v>
      </c>
      <c r="F137" s="645" t="str">
        <f ca="1">IF(ISBLANK(OFFSET('5. Pp (3 años)'!$K$46,INT((ROW()-13)/2),0)),"",OFFSET('5. Pp (3 años)'!$K$46,INT((ROW()-13)/2),0))</f>
        <v>Ascendente</v>
      </c>
      <c r="G137" s="646" t="str">
        <f ca="1">IF(ISBLANK(OFFSET('5. Pp (3 años)'!$H$46,INT((ROW()-13)/2),0)),"",OFFSET('5. Pp (3 años)'!$H$46,INT((ROW()-13)/2),0))</f>
        <v>Trimestral</v>
      </c>
      <c r="H137" s="648">
        <f ca="1">IF(ISBLANK(OFFSET('9. METAS'!$L$20,INT((ROW()-13)/2),0)),"",OFFSET('9. METAS'!$L$20,INT((ROW()-13)/2),0))</f>
        <v>160</v>
      </c>
      <c r="I137" s="852"/>
      <c r="J137" s="630" t="e">
        <f ca="1">IF(MOD(ROW()-13,2)=0,IF(ISBLANK(OFFSET(#REF!,INT((ROW()-13)/2),0)),"",OFFSET(#REF!,INT((ROW()-13)/2),0)),IF(ISBLANK(OFFSET('9. METAS'!$U$20,INT((ROW()-14)/2),0)),"",OFFSET('9. METAS'!$U$20,INT((ROW()-14)/2),0)))</f>
        <v>#REF!</v>
      </c>
      <c r="K137" s="631" t="e">
        <f ca="1">IF(MOD(ROW()-13,2)=0,IF(ISBLANK(OFFSET(#REF!,INT((ROW()-13)/2),0)),"",OFFSET(#REF!,INT((ROW()-13)/2),0)),IF(ISBLANK(OFFSET('9. METAS'!$V$20,INT((ROW()-14)/2),0)),"",OFFSET('9. METAS'!$V$20,INT((ROW()-14)/2),0)))</f>
        <v>#REF!</v>
      </c>
      <c r="L137" s="631" t="e">
        <f ca="1">IF(MOD(ROW()-13,2)=0,IF(ISBLANK(OFFSET(#REF!,INT((ROW()-13)/2),0)),"",OFFSET(#REF!,INT((ROW()-13)/2),0)),IF(ISBLANK(OFFSET('9. METAS'!$W$20,INT((ROW()-14)/2),0)),"",OFFSET('9. METAS'!$W$20,INT((ROW()-14)/2),0)))</f>
        <v>#REF!</v>
      </c>
      <c r="M137" s="632" t="e">
        <f ca="1">IF(MOD(ROW()-13,2)=0,IF(ISBLANK(OFFSET(#REF!,INT((ROW()-13)/2),0)),"",OFFSET(#REF!,INT((ROW()-13)/2),0)),IF(ISBLANK(OFFSET('9. METAS'!$X$20,INT((ROW()-14)/2),0)),"",OFFSET('9. METAS'!$X$20,INT((ROW()-14)/2),0)))</f>
        <v>#REF!</v>
      </c>
      <c r="N137" s="684" t="str">
        <f ca="1">IFERROR(J137/J138,"ND")</f>
        <v>ND</v>
      </c>
      <c r="O137" s="688" t="str">
        <f ca="1">IFERROR(((J137+K137)/H137),"ND")</f>
        <v>ND</v>
      </c>
      <c r="P137" s="847"/>
      <c r="Q137" s="83"/>
      <c r="R137" s="83"/>
      <c r="S137" s="83"/>
      <c r="T137" s="83"/>
      <c r="U137" s="83"/>
      <c r="V137" s="83"/>
      <c r="W137" s="83"/>
      <c r="X137" s="83"/>
      <c r="Y137" s="83"/>
      <c r="Z137" s="83"/>
    </row>
    <row r="138" spans="1:26" ht="15.75" customHeight="1">
      <c r="A138" s="83"/>
      <c r="B138" s="83"/>
      <c r="C138" s="642"/>
      <c r="D138" s="644"/>
      <c r="E138" s="644"/>
      <c r="F138" s="644"/>
      <c r="G138" s="647"/>
      <c r="H138" s="649"/>
      <c r="I138" s="651"/>
      <c r="J138" s="630">
        <f ca="1">IF(MOD(ROW()-13,2)=0,IF(ISBLANK(OFFSET(#REF!,INT((ROW()-13)/2),0)),"",OFFSET(#REF!,INT((ROW()-13)/2),0)),IF(ISBLANK(OFFSET('9. METAS'!$U$20,INT((ROW()-14)/2),0)),"",OFFSET('9. METAS'!$U$20,INT((ROW()-14)/2),0)))</f>
        <v>40</v>
      </c>
      <c r="K138" s="631">
        <f ca="1">IF(MOD(ROW()-13,2)=0,IF(ISBLANK(OFFSET(#REF!,INT((ROW()-13)/2),0)),"",OFFSET(#REF!,INT((ROW()-13)/2),0)),IF(ISBLANK(OFFSET('9. METAS'!$V$20,INT((ROW()-14)/2),0)),"",OFFSET('9. METAS'!$V$20,INT((ROW()-14)/2),0)))</f>
        <v>40</v>
      </c>
      <c r="L138" s="631">
        <f ca="1">IF(MOD(ROW()-13,2)=0,IF(ISBLANK(OFFSET(#REF!,INT((ROW()-13)/2),0)),"",OFFSET(#REF!,INT((ROW()-13)/2),0)),IF(ISBLANK(OFFSET('9. METAS'!$W$20,INT((ROW()-14)/2),0)),"",OFFSET('9. METAS'!$W$20,INT((ROW()-14)/2),0)))</f>
        <v>40</v>
      </c>
      <c r="M138" s="632">
        <f ca="1">IF(MOD(ROW()-13,2)=0,IF(ISBLANK(OFFSET(#REF!,INT((ROW()-13)/2),0)),"",OFFSET(#REF!,INT((ROW()-13)/2),0)),IF(ISBLANK(OFFSET('9. METAS'!$X$20,INT((ROW()-14)/2),0)),"",OFFSET('9. METAS'!$X$20,INT((ROW()-14)/2),0)))</f>
        <v>40</v>
      </c>
      <c r="N138" s="685"/>
      <c r="O138" s="689"/>
      <c r="P138" s="691"/>
      <c r="Q138" s="83"/>
      <c r="R138" s="83"/>
      <c r="S138" s="83"/>
      <c r="T138" s="83"/>
      <c r="U138" s="83"/>
      <c r="V138" s="83"/>
      <c r="W138" s="83"/>
      <c r="X138" s="83"/>
      <c r="Y138" s="83"/>
      <c r="Z138" s="83"/>
    </row>
    <row r="139" spans="1:26" ht="15.75" customHeight="1">
      <c r="A139" s="83"/>
      <c r="B139" s="83"/>
      <c r="C139" s="641" t="str">
        <f ca="1">IF(ISBLANK(OFFSET('5. Pp (3 años)'!$C$46,INT((ROW()-13)/2),0)),"",OFFSET('5. Pp (3 años)'!$C$46,INT((ROW()-13)/2),0))</f>
        <v>Actividad</v>
      </c>
      <c r="D139" s="643" t="str">
        <f ca="1">IF(ISBLANK(OFFSET('5. Pp (3 años)'!$D$46,INT((ROW()-13)/2),0)),"",OFFSET('5. Pp (3 años)'!$D$46,INT((ROW()-13)/2),0))</f>
        <v>3.1.1.1.12.7 Dotación de equipos de protección personal a elementos del H. Cuerpo de Bomberos, rescate, Emergencias Medicas y Desastres.</v>
      </c>
      <c r="E139" s="643" t="str">
        <f ca="1">IF(ISBLANK(OFFSET('5. Pp (3 años)'!$E$46,INT((ROW()-13)/2),0)),"",OFFSET('5. Pp (3 años)'!$E$46,INT((ROW()-13)/2),0))</f>
        <v>PEPP: Porcentaje de equipos de protección personal entregados.</v>
      </c>
      <c r="F139" s="645" t="str">
        <f ca="1">IF(ISBLANK(OFFSET('5. Pp (3 años)'!$K$46,INT((ROW()-13)/2),0)),"",OFFSET('5. Pp (3 años)'!$K$46,INT((ROW()-13)/2),0))</f>
        <v>Ascendente</v>
      </c>
      <c r="G139" s="646" t="str">
        <f ca="1">IF(ISBLANK(OFFSET('5. Pp (3 años)'!$H$46,INT((ROW()-13)/2),0)),"",OFFSET('5. Pp (3 años)'!$H$46,INT((ROW()-13)/2),0))</f>
        <v>Trimestral</v>
      </c>
      <c r="H139" s="648">
        <f ca="1">IF(ISBLANK(OFFSET('9. METAS'!$L$20,INT((ROW()-13)/2),0)),"",OFFSET('9. METAS'!$L$20,INT((ROW()-13)/2),0))</f>
        <v>175</v>
      </c>
      <c r="I139" s="852"/>
      <c r="J139" s="630" t="e">
        <f ca="1">IF(MOD(ROW()-13,2)=0,IF(ISBLANK(OFFSET(#REF!,INT((ROW()-13)/2),0)),"",OFFSET(#REF!,INT((ROW()-13)/2),0)),IF(ISBLANK(OFFSET('9. METAS'!$U$20,INT((ROW()-14)/2),0)),"",OFFSET('9. METAS'!$U$20,INT((ROW()-14)/2),0)))</f>
        <v>#REF!</v>
      </c>
      <c r="K139" s="631" t="e">
        <f ca="1">IF(MOD(ROW()-13,2)=0,IF(ISBLANK(OFFSET(#REF!,INT((ROW()-13)/2),0)),"",OFFSET(#REF!,INT((ROW()-13)/2),0)),IF(ISBLANK(OFFSET('9. METAS'!$V$20,INT((ROW()-14)/2),0)),"",OFFSET('9. METAS'!$V$20,INT((ROW()-14)/2),0)))</f>
        <v>#REF!</v>
      </c>
      <c r="L139" s="631" t="e">
        <f ca="1">IF(MOD(ROW()-13,2)=0,IF(ISBLANK(OFFSET(#REF!,INT((ROW()-13)/2),0)),"",OFFSET(#REF!,INT((ROW()-13)/2),0)),IF(ISBLANK(OFFSET('9. METAS'!$W$20,INT((ROW()-14)/2),0)),"",OFFSET('9. METAS'!$W$20,INT((ROW()-14)/2),0)))</f>
        <v>#REF!</v>
      </c>
      <c r="M139" s="632" t="e">
        <f ca="1">IF(MOD(ROW()-13,2)=0,IF(ISBLANK(OFFSET(#REF!,INT((ROW()-13)/2),0)),"",OFFSET(#REF!,INT((ROW()-13)/2),0)),IF(ISBLANK(OFFSET('9. METAS'!$X$20,INT((ROW()-14)/2),0)),"",OFFSET('9. METAS'!$X$20,INT((ROW()-14)/2),0)))</f>
        <v>#REF!</v>
      </c>
      <c r="N139" s="684" t="str">
        <f ca="1">IFERROR(J139/J140,"ND")</f>
        <v>ND</v>
      </c>
      <c r="O139" s="688" t="str">
        <f ca="1">IFERROR(((J139+K139)/H139),"ND")</f>
        <v>ND</v>
      </c>
      <c r="P139" s="847"/>
      <c r="Q139" s="83"/>
      <c r="R139" s="83"/>
      <c r="S139" s="83"/>
      <c r="T139" s="83"/>
      <c r="U139" s="83"/>
      <c r="V139" s="83"/>
      <c r="W139" s="83"/>
      <c r="X139" s="83"/>
      <c r="Y139" s="83"/>
      <c r="Z139" s="83"/>
    </row>
    <row r="140" spans="1:26" ht="15.75" customHeight="1">
      <c r="A140" s="83"/>
      <c r="B140" s="83"/>
      <c r="C140" s="642"/>
      <c r="D140" s="644"/>
      <c r="E140" s="644"/>
      <c r="F140" s="644"/>
      <c r="G140" s="647"/>
      <c r="H140" s="649"/>
      <c r="I140" s="651"/>
      <c r="J140" s="630">
        <f ca="1">IF(MOD(ROW()-13,2)=0,IF(ISBLANK(OFFSET(#REF!,INT((ROW()-13)/2),0)),"",OFFSET(#REF!,INT((ROW()-13)/2),0)),IF(ISBLANK(OFFSET('9. METAS'!$U$20,INT((ROW()-14)/2),0)),"",OFFSET('9. METAS'!$U$20,INT((ROW()-14)/2),0)))</f>
        <v>43</v>
      </c>
      <c r="K140" s="631">
        <f ca="1">IF(MOD(ROW()-13,2)=0,IF(ISBLANK(OFFSET(#REF!,INT((ROW()-13)/2),0)),"",OFFSET(#REF!,INT((ROW()-13)/2),0)),IF(ISBLANK(OFFSET('9. METAS'!$V$20,INT((ROW()-14)/2),0)),"",OFFSET('9. METAS'!$V$20,INT((ROW()-14)/2),0)))</f>
        <v>43</v>
      </c>
      <c r="L140" s="631">
        <f ca="1">IF(MOD(ROW()-13,2)=0,IF(ISBLANK(OFFSET(#REF!,INT((ROW()-13)/2),0)),"",OFFSET(#REF!,INT((ROW()-13)/2),0)),IF(ISBLANK(OFFSET('9. METAS'!$W$20,INT((ROW()-14)/2),0)),"",OFFSET('9. METAS'!$W$20,INT((ROW()-14)/2),0)))</f>
        <v>44</v>
      </c>
      <c r="M140" s="632">
        <f ca="1">IF(MOD(ROW()-13,2)=0,IF(ISBLANK(OFFSET(#REF!,INT((ROW()-13)/2),0)),"",OFFSET(#REF!,INT((ROW()-13)/2),0)),IF(ISBLANK(OFFSET('9. METAS'!$X$20,INT((ROW()-14)/2),0)),"",OFFSET('9. METAS'!$X$20,INT((ROW()-14)/2),0)))</f>
        <v>45</v>
      </c>
      <c r="N140" s="685"/>
      <c r="O140" s="689"/>
      <c r="P140" s="691"/>
      <c r="Q140" s="83"/>
      <c r="R140" s="83"/>
      <c r="S140" s="83"/>
      <c r="T140" s="83"/>
      <c r="U140" s="83"/>
      <c r="V140" s="83"/>
      <c r="W140" s="83"/>
      <c r="X140" s="83"/>
      <c r="Y140" s="83"/>
      <c r="Z140" s="83"/>
    </row>
    <row r="141" spans="1:26" ht="15.75" customHeight="1">
      <c r="A141" s="83"/>
      <c r="B141" s="83"/>
      <c r="C141" s="641" t="str">
        <f ca="1">IF(ISBLANK(OFFSET('5. Pp (3 años)'!$C$46,INT((ROW()-13)/2),0)),"",OFFSET('5. Pp (3 años)'!$C$46,INT((ROW()-13)/2),0))</f>
        <v>Componente</v>
      </c>
      <c r="D141" s="643" t="str">
        <f ca="1">IF(ISBLANK(OFFSET('5. Pp (3 años)'!$D$46,INT((ROW()-13)/2),0)),"",OFFSET('5. Pp (3 años)'!$D$46,INT((ROW()-13)/2),0))</f>
        <v>3.1.1.1.13 Sesiones de cabildo para la aprobación de los temas y resoluciones del Ayuntamiento celebradas.</v>
      </c>
      <c r="E141" s="643" t="str">
        <f ca="1">IF(ISBLANK(OFFSET('5. Pp (3 años)'!$E$46,INT((ROW()-13)/2),0)),"",OFFSET('5. Pp (3 años)'!$E$46,INT((ROW()-13)/2),0))</f>
        <v>PSCC: Porcentaje de sesiones de cabildo celebradas.</v>
      </c>
      <c r="F141" s="645" t="str">
        <f ca="1">IF(ISBLANK(OFFSET('5. Pp (3 años)'!$K$46,INT((ROW()-13)/2),0)),"",OFFSET('5. Pp (3 años)'!$K$46,INT((ROW()-13)/2),0))</f>
        <v>Ascendente</v>
      </c>
      <c r="G141" s="646" t="str">
        <f ca="1">IF(ISBLANK(OFFSET('5. Pp (3 años)'!$H$46,INT((ROW()-13)/2),0)),"",OFFSET('5. Pp (3 años)'!$H$46,INT((ROW()-13)/2),0))</f>
        <v>Trimestral</v>
      </c>
      <c r="H141" s="648">
        <f ca="1">IF(ISBLANK(OFFSET('9. METAS'!$L$20,INT((ROW()-13)/2),0)),"",OFFSET('9. METAS'!$L$20,INT((ROW()-13)/2),0))</f>
        <v>42</v>
      </c>
      <c r="I141" s="852"/>
      <c r="J141" s="630" t="e">
        <f ca="1">IF(MOD(ROW()-13,2)=0,IF(ISBLANK(OFFSET(#REF!,INT((ROW()-13)/2),0)),"",OFFSET(#REF!,INT((ROW()-13)/2),0)),IF(ISBLANK(OFFSET('9. METAS'!$U$20,INT((ROW()-14)/2),0)),"",OFFSET('9. METAS'!$U$20,INT((ROW()-14)/2),0)))</f>
        <v>#REF!</v>
      </c>
      <c r="K141" s="631" t="e">
        <f ca="1">IF(MOD(ROW()-13,2)=0,IF(ISBLANK(OFFSET(#REF!,INT((ROW()-13)/2),0)),"",OFFSET(#REF!,INT((ROW()-13)/2),0)),IF(ISBLANK(OFFSET('9. METAS'!$V$20,INT((ROW()-14)/2),0)),"",OFFSET('9. METAS'!$V$20,INT((ROW()-14)/2),0)))</f>
        <v>#REF!</v>
      </c>
      <c r="L141" s="631" t="e">
        <f ca="1">IF(MOD(ROW()-13,2)=0,IF(ISBLANK(OFFSET(#REF!,INT((ROW()-13)/2),0)),"",OFFSET(#REF!,INT((ROW()-13)/2),0)),IF(ISBLANK(OFFSET('9. METAS'!$W$20,INT((ROW()-14)/2),0)),"",OFFSET('9. METAS'!$W$20,INT((ROW()-14)/2),0)))</f>
        <v>#REF!</v>
      </c>
      <c r="M141" s="632" t="e">
        <f ca="1">IF(MOD(ROW()-13,2)=0,IF(ISBLANK(OFFSET(#REF!,INT((ROW()-13)/2),0)),"",OFFSET(#REF!,INT((ROW()-13)/2),0)),IF(ISBLANK(OFFSET('9. METAS'!$X$20,INT((ROW()-14)/2),0)),"",OFFSET('9. METAS'!$X$20,INT((ROW()-14)/2),0)))</f>
        <v>#REF!</v>
      </c>
      <c r="N141" s="684" t="str">
        <f ca="1">IFERROR(J141/J142,"ND")</f>
        <v>ND</v>
      </c>
      <c r="O141" s="688" t="str">
        <f ca="1">IFERROR(((J141+K141)/H141),"ND")</f>
        <v>ND</v>
      </c>
      <c r="P141" s="847"/>
      <c r="Q141" s="83"/>
      <c r="R141" s="83"/>
      <c r="S141" s="83"/>
      <c r="T141" s="83"/>
      <c r="U141" s="83"/>
      <c r="V141" s="83"/>
      <c r="W141" s="83"/>
      <c r="X141" s="83"/>
      <c r="Y141" s="83"/>
      <c r="Z141" s="83"/>
    </row>
    <row r="142" spans="1:26" ht="15.75" customHeight="1">
      <c r="A142" s="83"/>
      <c r="B142" s="83"/>
      <c r="C142" s="642"/>
      <c r="D142" s="644"/>
      <c r="E142" s="644"/>
      <c r="F142" s="644"/>
      <c r="G142" s="647"/>
      <c r="H142" s="649"/>
      <c r="I142" s="651"/>
      <c r="J142" s="630">
        <f ca="1">IF(MOD(ROW()-13,2)=0,IF(ISBLANK(OFFSET(#REF!,INT((ROW()-13)/2),0)),"",OFFSET(#REF!,INT((ROW()-13)/2),0)),IF(ISBLANK(OFFSET('9. METAS'!$U$20,INT((ROW()-14)/2),0)),"",OFFSET('9. METAS'!$U$20,INT((ROW()-14)/2),0)))</f>
        <v>10</v>
      </c>
      <c r="K142" s="631">
        <f ca="1">IF(MOD(ROW()-13,2)=0,IF(ISBLANK(OFFSET(#REF!,INT((ROW()-13)/2),0)),"",OFFSET(#REF!,INT((ROW()-13)/2),0)),IF(ISBLANK(OFFSET('9. METAS'!$V$20,INT((ROW()-14)/2),0)),"",OFFSET('9. METAS'!$V$20,INT((ROW()-14)/2),0)))</f>
        <v>10</v>
      </c>
      <c r="L142" s="631">
        <f ca="1">IF(MOD(ROW()-13,2)=0,IF(ISBLANK(OFFSET(#REF!,INT((ROW()-13)/2),0)),"",OFFSET(#REF!,INT((ROW()-13)/2),0)),IF(ISBLANK(OFFSET('9. METAS'!$W$20,INT((ROW()-14)/2),0)),"",OFFSET('9. METAS'!$W$20,INT((ROW()-14)/2),0)))</f>
        <v>11</v>
      </c>
      <c r="M142" s="632">
        <f ca="1">IF(MOD(ROW()-13,2)=0,IF(ISBLANK(OFFSET(#REF!,INT((ROW()-13)/2),0)),"",OFFSET(#REF!,INT((ROW()-13)/2),0)),IF(ISBLANK(OFFSET('9. METAS'!$X$20,INT((ROW()-14)/2),0)),"",OFFSET('9. METAS'!$X$20,INT((ROW()-14)/2),0)))</f>
        <v>11</v>
      </c>
      <c r="N142" s="685"/>
      <c r="O142" s="689"/>
      <c r="P142" s="691"/>
      <c r="Q142" s="83"/>
      <c r="R142" s="83"/>
      <c r="S142" s="83"/>
      <c r="T142" s="83"/>
      <c r="U142" s="83"/>
      <c r="V142" s="83"/>
      <c r="W142" s="83"/>
      <c r="X142" s="83"/>
      <c r="Y142" s="83"/>
      <c r="Z142" s="83"/>
    </row>
    <row r="143" spans="1:26" ht="15.75" customHeight="1">
      <c r="A143" s="83"/>
      <c r="B143" s="83"/>
      <c r="C143" s="641" t="str">
        <f ca="1">IF(ISBLANK(OFFSET('5. Pp (3 años)'!$C$46,INT((ROW()-13)/2),0)),"",OFFSET('5. Pp (3 años)'!$C$46,INT((ROW()-13)/2),0))</f>
        <v>Actividad</v>
      </c>
      <c r="D143" s="643" t="str">
        <f ca="1">IF(ISBLANK(OFFSET('5. Pp (3 años)'!$D$46,INT((ROW()-13)/2),0)),"",OFFSET('5. Pp (3 años)'!$D$46,INT((ROW()-13)/2),0))</f>
        <v>3.1.1.1.13.1 Verificación de la asistencia de quienes presiden las Regidurias del H. Ayuntamiento de Benito Juárez.</v>
      </c>
      <c r="E143" s="643" t="str">
        <f ca="1">IF(ISBLANK(OFFSET('5. Pp (3 años)'!$E$46,INT((ROW()-13)/2),0)),"",OFFSET('5. Pp (3 años)'!$E$46,INT((ROW()-13)/2),0))</f>
        <v xml:space="preserve">PRAS: Porcentaje de asistencias a sesiones verificadas. </v>
      </c>
      <c r="F143" s="645" t="str">
        <f ca="1">IF(ISBLANK(OFFSET('5. Pp (3 años)'!$K$46,INT((ROW()-13)/2),0)),"",OFFSET('5. Pp (3 años)'!$K$46,INT((ROW()-13)/2),0))</f>
        <v>Ascendente</v>
      </c>
      <c r="G143" s="646" t="str">
        <f ca="1">IF(ISBLANK(OFFSET('5. Pp (3 años)'!$H$46,INT((ROW()-13)/2),0)),"",OFFSET('5. Pp (3 años)'!$H$46,INT((ROW()-13)/2),0))</f>
        <v>Trimestral</v>
      </c>
      <c r="H143" s="648">
        <f ca="1">IF(ISBLANK(OFFSET('9. METAS'!$L$20,INT((ROW()-13)/2),0)),"",OFFSET('9. METAS'!$L$20,INT((ROW()-13)/2),0))</f>
        <v>400</v>
      </c>
      <c r="I143" s="852"/>
      <c r="J143" s="630" t="e">
        <f ca="1">IF(MOD(ROW()-13,2)=0,IF(ISBLANK(OFFSET(#REF!,INT((ROW()-13)/2),0)),"",OFFSET(#REF!,INT((ROW()-13)/2),0)),IF(ISBLANK(OFFSET('9. METAS'!$U$20,INT((ROW()-14)/2),0)),"",OFFSET('9. METAS'!$U$20,INT((ROW()-14)/2),0)))</f>
        <v>#REF!</v>
      </c>
      <c r="K143" s="631" t="e">
        <f ca="1">IF(MOD(ROW()-13,2)=0,IF(ISBLANK(OFFSET(#REF!,INT((ROW()-13)/2),0)),"",OFFSET(#REF!,INT((ROW()-13)/2),0)),IF(ISBLANK(OFFSET('9. METAS'!$V$20,INT((ROW()-14)/2),0)),"",OFFSET('9. METAS'!$V$20,INT((ROW()-14)/2),0)))</f>
        <v>#REF!</v>
      </c>
      <c r="L143" s="631" t="e">
        <f ca="1">IF(MOD(ROW()-13,2)=0,IF(ISBLANK(OFFSET(#REF!,INT((ROW()-13)/2),0)),"",OFFSET(#REF!,INT((ROW()-13)/2),0)),IF(ISBLANK(OFFSET('9. METAS'!$W$20,INT((ROW()-14)/2),0)),"",OFFSET('9. METAS'!$W$20,INT((ROW()-14)/2),0)))</f>
        <v>#REF!</v>
      </c>
      <c r="M143" s="632" t="e">
        <f ca="1">IF(MOD(ROW()-13,2)=0,IF(ISBLANK(OFFSET(#REF!,INT((ROW()-13)/2),0)),"",OFFSET(#REF!,INT((ROW()-13)/2),0)),IF(ISBLANK(OFFSET('9. METAS'!$X$20,INT((ROW()-14)/2),0)),"",OFFSET('9. METAS'!$X$20,INT((ROW()-14)/2),0)))</f>
        <v>#REF!</v>
      </c>
      <c r="N143" s="684" t="str">
        <f ca="1">IFERROR(J143/J144,"ND")</f>
        <v>ND</v>
      </c>
      <c r="O143" s="688" t="str">
        <f ca="1">IFERROR(((J143+K143)/H143),"ND")</f>
        <v>ND</v>
      </c>
      <c r="P143" s="847"/>
      <c r="Q143" s="83"/>
      <c r="R143" s="83"/>
      <c r="S143" s="83"/>
      <c r="T143" s="83"/>
      <c r="U143" s="83"/>
      <c r="V143" s="83"/>
      <c r="W143" s="83"/>
      <c r="X143" s="83"/>
      <c r="Y143" s="83"/>
      <c r="Z143" s="83"/>
    </row>
    <row r="144" spans="1:26" ht="15.75" customHeight="1">
      <c r="A144" s="83"/>
      <c r="B144" s="83"/>
      <c r="C144" s="642"/>
      <c r="D144" s="644"/>
      <c r="E144" s="644"/>
      <c r="F144" s="644"/>
      <c r="G144" s="647"/>
      <c r="H144" s="649"/>
      <c r="I144" s="651"/>
      <c r="J144" s="630">
        <f ca="1">IF(MOD(ROW()-13,2)=0,IF(ISBLANK(OFFSET(#REF!,INT((ROW()-13)/2),0)),"",OFFSET(#REF!,INT((ROW()-13)/2),0)),IF(ISBLANK(OFFSET('9. METAS'!$U$20,INT((ROW()-14)/2),0)),"",OFFSET('9. METAS'!$U$20,INT((ROW()-14)/2),0)))</f>
        <v>100</v>
      </c>
      <c r="K144" s="631">
        <f ca="1">IF(MOD(ROW()-13,2)=0,IF(ISBLANK(OFFSET(#REF!,INT((ROW()-13)/2),0)),"",OFFSET(#REF!,INT((ROW()-13)/2),0)),IF(ISBLANK(OFFSET('9. METAS'!$V$20,INT((ROW()-14)/2),0)),"",OFFSET('9. METAS'!$V$20,INT((ROW()-14)/2),0)))</f>
        <v>100</v>
      </c>
      <c r="L144" s="631">
        <f ca="1">IF(MOD(ROW()-13,2)=0,IF(ISBLANK(OFFSET(#REF!,INT((ROW()-13)/2),0)),"",OFFSET(#REF!,INT((ROW()-13)/2),0)),IF(ISBLANK(OFFSET('9. METAS'!$W$20,INT((ROW()-14)/2),0)),"",OFFSET('9. METAS'!$W$20,INT((ROW()-14)/2),0)))</f>
        <v>100</v>
      </c>
      <c r="M144" s="632">
        <f ca="1">IF(MOD(ROW()-13,2)=0,IF(ISBLANK(OFFSET(#REF!,INT((ROW()-13)/2),0)),"",OFFSET(#REF!,INT((ROW()-13)/2),0)),IF(ISBLANK(OFFSET('9. METAS'!$X$20,INT((ROW()-14)/2),0)),"",OFFSET('9. METAS'!$X$20,INT((ROW()-14)/2),0)))</f>
        <v>100</v>
      </c>
      <c r="N144" s="685"/>
      <c r="O144" s="689"/>
      <c r="P144" s="691"/>
      <c r="Q144" s="83"/>
      <c r="R144" s="83"/>
      <c r="S144" s="83"/>
      <c r="T144" s="83"/>
      <c r="U144" s="83"/>
      <c r="V144" s="83"/>
      <c r="W144" s="83"/>
      <c r="X144" s="83"/>
      <c r="Y144" s="83"/>
      <c r="Z144" s="83"/>
    </row>
    <row r="145" spans="1:26" ht="15.75" customHeight="1">
      <c r="A145" s="83"/>
      <c r="B145" s="83"/>
      <c r="C145" s="641" t="str">
        <f ca="1">IF(ISBLANK(OFFSET('5. Pp (3 años)'!$C$46,INT((ROW()-13)/2),0)),"",OFFSET('5. Pp (3 años)'!$C$46,INT((ROW()-13)/2),0))</f>
        <v>Actividad</v>
      </c>
      <c r="D145" s="643" t="str">
        <f ca="1">IF(ISBLANK(OFFSET('5. Pp (3 años)'!$D$46,INT((ROW()-13)/2),0)),"",OFFSET('5. Pp (3 años)'!$D$46,INT((ROW()-13)/2),0))</f>
        <v>3.1.1.1.13.2 Elaboración y encuadernación de las actas de cabildo.</v>
      </c>
      <c r="E145" s="643" t="str">
        <f ca="1">IF(ISBLANK(OFFSET('5. Pp (3 años)'!$E$46,INT((ROW()-13)/2),0)),"",OFFSET('5. Pp (3 años)'!$E$46,INT((ROW()-13)/2),0))</f>
        <v xml:space="preserve">PACE: Porcentaje de actas de cabildo encuadernadas.  </v>
      </c>
      <c r="F145" s="645" t="str">
        <f ca="1">IF(ISBLANK(OFFSET('5. Pp (3 años)'!$K$46,INT((ROW()-13)/2),0)),"",OFFSET('5. Pp (3 años)'!$K$46,INT((ROW()-13)/2),0))</f>
        <v>Ascendente</v>
      </c>
      <c r="G145" s="646" t="str">
        <f ca="1">IF(ISBLANK(OFFSET('5. Pp (3 años)'!$H$46,INT((ROW()-13)/2),0)),"",OFFSET('5. Pp (3 años)'!$H$46,INT((ROW()-13)/2),0))</f>
        <v>Trimestral</v>
      </c>
      <c r="H145" s="648">
        <f ca="1">IF(ISBLANK(OFFSET('9. METAS'!$L$20,INT((ROW()-13)/2),0)),"",OFFSET('9. METAS'!$L$20,INT((ROW()-13)/2),0))</f>
        <v>20</v>
      </c>
      <c r="I145" s="852"/>
      <c r="J145" s="630" t="e">
        <f ca="1">IF(MOD(ROW()-13,2)=0,IF(ISBLANK(OFFSET(#REF!,INT((ROW()-13)/2),0)),"",OFFSET(#REF!,INT((ROW()-13)/2),0)),IF(ISBLANK(OFFSET('9. METAS'!$U$20,INT((ROW()-14)/2),0)),"",OFFSET('9. METAS'!$U$20,INT((ROW()-14)/2),0)))</f>
        <v>#REF!</v>
      </c>
      <c r="K145" s="631" t="e">
        <f ca="1">IF(MOD(ROW()-13,2)=0,IF(ISBLANK(OFFSET(#REF!,INT((ROW()-13)/2),0)),"",OFFSET(#REF!,INT((ROW()-13)/2),0)),IF(ISBLANK(OFFSET('9. METAS'!$V$20,INT((ROW()-14)/2),0)),"",OFFSET('9. METAS'!$V$20,INT((ROW()-14)/2),0)))</f>
        <v>#REF!</v>
      </c>
      <c r="L145" s="631" t="e">
        <f ca="1">IF(MOD(ROW()-13,2)=0,IF(ISBLANK(OFFSET(#REF!,INT((ROW()-13)/2),0)),"",OFFSET(#REF!,INT((ROW()-13)/2),0)),IF(ISBLANK(OFFSET('9. METAS'!$W$20,INT((ROW()-14)/2),0)),"",OFFSET('9. METAS'!$W$20,INT((ROW()-14)/2),0)))</f>
        <v>#REF!</v>
      </c>
      <c r="M145" s="632" t="e">
        <f ca="1">IF(MOD(ROW()-13,2)=0,IF(ISBLANK(OFFSET(#REF!,INT((ROW()-13)/2),0)),"",OFFSET(#REF!,INT((ROW()-13)/2),0)),IF(ISBLANK(OFFSET('9. METAS'!$X$20,INT((ROW()-14)/2),0)),"",OFFSET('9. METAS'!$X$20,INT((ROW()-14)/2),0)))</f>
        <v>#REF!</v>
      </c>
      <c r="N145" s="684" t="str">
        <f ca="1">IFERROR(J145/J146,"ND")</f>
        <v>ND</v>
      </c>
      <c r="O145" s="688" t="str">
        <f ca="1">IFERROR(((J145+K145)/H145),"ND")</f>
        <v>ND</v>
      </c>
      <c r="P145" s="847"/>
      <c r="Q145" s="83"/>
      <c r="R145" s="83"/>
      <c r="S145" s="83"/>
      <c r="T145" s="83"/>
      <c r="U145" s="83"/>
      <c r="V145" s="83"/>
      <c r="W145" s="83"/>
      <c r="X145" s="83"/>
      <c r="Y145" s="83"/>
      <c r="Z145" s="83"/>
    </row>
    <row r="146" spans="1:26" ht="15.75" customHeight="1">
      <c r="A146" s="83"/>
      <c r="B146" s="83"/>
      <c r="C146" s="642"/>
      <c r="D146" s="644"/>
      <c r="E146" s="644"/>
      <c r="F146" s="644"/>
      <c r="G146" s="647"/>
      <c r="H146" s="649"/>
      <c r="I146" s="651"/>
      <c r="J146" s="630">
        <f ca="1">IF(MOD(ROW()-13,2)=0,IF(ISBLANK(OFFSET(#REF!,INT((ROW()-13)/2),0)),"",OFFSET(#REF!,INT((ROW()-13)/2),0)),IF(ISBLANK(OFFSET('9. METAS'!$U$20,INT((ROW()-14)/2),0)),"",OFFSET('9. METAS'!$U$20,INT((ROW()-14)/2),0)))</f>
        <v>5</v>
      </c>
      <c r="K146" s="631">
        <f ca="1">IF(MOD(ROW()-13,2)=0,IF(ISBLANK(OFFSET(#REF!,INT((ROW()-13)/2),0)),"",OFFSET(#REF!,INT((ROW()-13)/2),0)),IF(ISBLANK(OFFSET('9. METAS'!$V$20,INT((ROW()-14)/2),0)),"",OFFSET('9. METAS'!$V$20,INT((ROW()-14)/2),0)))</f>
        <v>5</v>
      </c>
      <c r="L146" s="631">
        <f ca="1">IF(MOD(ROW()-13,2)=0,IF(ISBLANK(OFFSET(#REF!,INT((ROW()-13)/2),0)),"",OFFSET(#REF!,INT((ROW()-13)/2),0)),IF(ISBLANK(OFFSET('9. METAS'!$W$20,INT((ROW()-14)/2),0)),"",OFFSET('9. METAS'!$W$20,INT((ROW()-14)/2),0)))</f>
        <v>5</v>
      </c>
      <c r="M146" s="632">
        <f ca="1">IF(MOD(ROW()-13,2)=0,IF(ISBLANK(OFFSET(#REF!,INT((ROW()-13)/2),0)),"",OFFSET(#REF!,INT((ROW()-13)/2),0)),IF(ISBLANK(OFFSET('9. METAS'!$X$20,INT((ROW()-14)/2),0)),"",OFFSET('9. METAS'!$X$20,INT((ROW()-14)/2),0)))</f>
        <v>5</v>
      </c>
      <c r="N146" s="685"/>
      <c r="O146" s="689"/>
      <c r="P146" s="691"/>
      <c r="Q146" s="83"/>
      <c r="R146" s="83"/>
      <c r="S146" s="83"/>
      <c r="T146" s="83"/>
      <c r="U146" s="83"/>
      <c r="V146" s="83"/>
      <c r="W146" s="83"/>
      <c r="X146" s="83"/>
      <c r="Y146" s="83"/>
      <c r="Z146" s="83"/>
    </row>
    <row r="147" spans="1:26" ht="15.75" customHeight="1">
      <c r="A147" s="83"/>
      <c r="B147" s="83"/>
      <c r="C147" s="641" t="str">
        <f ca="1">IF(ISBLANK(OFFSET('5. Pp (3 años)'!$C$46,INT((ROW()-13)/2),0)),"",OFFSET('5. Pp (3 años)'!$C$46,INT((ROW()-13)/2),0))</f>
        <v>Actividad</v>
      </c>
      <c r="D147" s="643" t="str">
        <f ca="1">IF(ISBLANK(OFFSET('5. Pp (3 años)'!$D$46,INT((ROW()-13)/2),0)),"",OFFSET('5. Pp (3 años)'!$D$46,INT((ROW()-13)/2),0))</f>
        <v>3.1.1.1.13.3 Publicación de los acuerdos en la Gaceta del ayuntamiento y en el Periódico Oficial del Estado.</v>
      </c>
      <c r="E147" s="643" t="str">
        <f ca="1">IF(ISBLANK(OFFSET('5. Pp (3 años)'!$E$46,INT((ROW()-13)/2),0)),"",OFFSET('5. Pp (3 años)'!$E$46,INT((ROW()-13)/2),0))</f>
        <v xml:space="preserve">PAP: Porcentaje de Acuerdos de Cabildo publicados. </v>
      </c>
      <c r="F147" s="645" t="str">
        <f ca="1">IF(ISBLANK(OFFSET('5. Pp (3 años)'!$K$46,INT((ROW()-13)/2),0)),"",OFFSET('5. Pp (3 años)'!$K$46,INT((ROW()-13)/2),0))</f>
        <v>Ascendente</v>
      </c>
      <c r="G147" s="646" t="str">
        <f ca="1">IF(ISBLANK(OFFSET('5. Pp (3 años)'!$H$46,INT((ROW()-13)/2),0)),"",OFFSET('5. Pp (3 años)'!$H$46,INT((ROW()-13)/2),0))</f>
        <v>Trimestral</v>
      </c>
      <c r="H147" s="648">
        <f ca="1">IF(ISBLANK(OFFSET('9. METAS'!$L$20,INT((ROW()-13)/2),0)),"",OFFSET('9. METAS'!$L$20,INT((ROW()-13)/2),0))</f>
        <v>120</v>
      </c>
      <c r="I147" s="852"/>
      <c r="J147" s="630" t="e">
        <f ca="1">IF(MOD(ROW()-13,2)=0,IF(ISBLANK(OFFSET(#REF!,INT((ROW()-13)/2),0)),"",OFFSET(#REF!,INT((ROW()-13)/2),0)),IF(ISBLANK(OFFSET('9. METAS'!$U$20,INT((ROW()-14)/2),0)),"",OFFSET('9. METAS'!$U$20,INT((ROW()-14)/2),0)))</f>
        <v>#REF!</v>
      </c>
      <c r="K147" s="631" t="e">
        <f ca="1">IF(MOD(ROW()-13,2)=0,IF(ISBLANK(OFFSET(#REF!,INT((ROW()-13)/2),0)),"",OFFSET(#REF!,INT((ROW()-13)/2),0)),IF(ISBLANK(OFFSET('9. METAS'!$V$20,INT((ROW()-14)/2),0)),"",OFFSET('9. METAS'!$V$20,INT((ROW()-14)/2),0)))</f>
        <v>#REF!</v>
      </c>
      <c r="L147" s="631" t="e">
        <f ca="1">IF(MOD(ROW()-13,2)=0,IF(ISBLANK(OFFSET(#REF!,INT((ROW()-13)/2),0)),"",OFFSET(#REF!,INT((ROW()-13)/2),0)),IF(ISBLANK(OFFSET('9. METAS'!$W$20,INT((ROW()-14)/2),0)),"",OFFSET('9. METAS'!$W$20,INT((ROW()-14)/2),0)))</f>
        <v>#REF!</v>
      </c>
      <c r="M147" s="632" t="e">
        <f ca="1">IF(MOD(ROW()-13,2)=0,IF(ISBLANK(OFFSET(#REF!,INT((ROW()-13)/2),0)),"",OFFSET(#REF!,INT((ROW()-13)/2),0)),IF(ISBLANK(OFFSET('9. METAS'!$X$20,INT((ROW()-14)/2),0)),"",OFFSET('9. METAS'!$X$20,INT((ROW()-14)/2),0)))</f>
        <v>#REF!</v>
      </c>
      <c r="N147" s="684" t="str">
        <f ca="1">IFERROR(J147/J148,"ND")</f>
        <v>ND</v>
      </c>
      <c r="O147" s="688" t="str">
        <f ca="1">IFERROR(((J147+K147)/H147),"ND")</f>
        <v>ND</v>
      </c>
      <c r="P147" s="847"/>
      <c r="Q147" s="83"/>
      <c r="R147" s="83"/>
      <c r="S147" s="83"/>
      <c r="T147" s="83"/>
      <c r="U147" s="83"/>
      <c r="V147" s="83"/>
      <c r="W147" s="83"/>
      <c r="X147" s="83"/>
      <c r="Y147" s="83"/>
      <c r="Z147" s="83"/>
    </row>
    <row r="148" spans="1:26" ht="15.75" customHeight="1">
      <c r="A148" s="83"/>
      <c r="B148" s="83"/>
      <c r="C148" s="642"/>
      <c r="D148" s="644"/>
      <c r="E148" s="644"/>
      <c r="F148" s="644"/>
      <c r="G148" s="647"/>
      <c r="H148" s="649"/>
      <c r="I148" s="651"/>
      <c r="J148" s="630">
        <f ca="1">IF(MOD(ROW()-13,2)=0,IF(ISBLANK(OFFSET(#REF!,INT((ROW()-13)/2),0)),"",OFFSET(#REF!,INT((ROW()-13)/2),0)),IF(ISBLANK(OFFSET('9. METAS'!$U$20,INT((ROW()-14)/2),0)),"",OFFSET('9. METAS'!$U$20,INT((ROW()-14)/2),0)))</f>
        <v>30</v>
      </c>
      <c r="K148" s="631">
        <f ca="1">IF(MOD(ROW()-13,2)=0,IF(ISBLANK(OFFSET(#REF!,INT((ROW()-13)/2),0)),"",OFFSET(#REF!,INT((ROW()-13)/2),0)),IF(ISBLANK(OFFSET('9. METAS'!$V$20,INT((ROW()-14)/2),0)),"",OFFSET('9. METAS'!$V$20,INT((ROW()-14)/2),0)))</f>
        <v>30</v>
      </c>
      <c r="L148" s="631">
        <f ca="1">IF(MOD(ROW()-13,2)=0,IF(ISBLANK(OFFSET(#REF!,INT((ROW()-13)/2),0)),"",OFFSET(#REF!,INT((ROW()-13)/2),0)),IF(ISBLANK(OFFSET('9. METAS'!$W$20,INT((ROW()-14)/2),0)),"",OFFSET('9. METAS'!$W$20,INT((ROW()-14)/2),0)))</f>
        <v>30</v>
      </c>
      <c r="M148" s="632">
        <f ca="1">IF(MOD(ROW()-13,2)=0,IF(ISBLANK(OFFSET(#REF!,INT((ROW()-13)/2),0)),"",OFFSET(#REF!,INT((ROW()-13)/2),0)),IF(ISBLANK(OFFSET('9. METAS'!$X$20,INT((ROW()-14)/2),0)),"",OFFSET('9. METAS'!$X$20,INT((ROW()-14)/2),0)))</f>
        <v>30</v>
      </c>
      <c r="N148" s="685"/>
      <c r="O148" s="689"/>
      <c r="P148" s="691"/>
      <c r="Q148" s="83"/>
      <c r="R148" s="83"/>
      <c r="S148" s="83"/>
      <c r="T148" s="83"/>
      <c r="U148" s="83"/>
      <c r="V148" s="83"/>
      <c r="W148" s="83"/>
      <c r="X148" s="83"/>
      <c r="Y148" s="83"/>
      <c r="Z148" s="83"/>
    </row>
    <row r="149" spans="1:26" ht="15.75" customHeight="1">
      <c r="A149" s="83"/>
      <c r="B149" s="83"/>
      <c r="C149" s="641" t="str">
        <f ca="1">IF(ISBLANK(OFFSET('5. Pp (3 años)'!$C$46,INT((ROW()-13)/2),0)),"",OFFSET('5. Pp (3 años)'!$C$46,INT((ROW()-13)/2),0))</f>
        <v>Actividad</v>
      </c>
      <c r="D149" s="643" t="str">
        <f ca="1">IF(ISBLANK(OFFSET('5. Pp (3 años)'!$D$46,INT((ROW()-13)/2),0)),"",OFFSET('5. Pp (3 años)'!$D$46,INT((ROW()-13)/2),0))</f>
        <v xml:space="preserve">3.1.1.1.13.4 Realización de Precabildeos para dar a conocer los temas más relevantes según el Cabildo. </v>
      </c>
      <c r="E149" s="643" t="str">
        <f ca="1">IF(ISBLANK(OFFSET('5. Pp (3 años)'!$E$46,INT((ROW()-13)/2),0)),"",OFFSET('5. Pp (3 años)'!$E$46,INT((ROW()-13)/2),0))</f>
        <v xml:space="preserve">PPR: Porcentaje de precabildeos realizados </v>
      </c>
      <c r="F149" s="645" t="str">
        <f ca="1">IF(ISBLANK(OFFSET('5. Pp (3 años)'!$K$46,INT((ROW()-13)/2),0)),"",OFFSET('5. Pp (3 años)'!$K$46,INT((ROW()-13)/2),0))</f>
        <v>Ascendente</v>
      </c>
      <c r="G149" s="646" t="str">
        <f ca="1">IF(ISBLANK(OFFSET('5. Pp (3 años)'!$H$46,INT((ROW()-13)/2),0)),"",OFFSET('5. Pp (3 años)'!$H$46,INT((ROW()-13)/2),0))</f>
        <v>Trimestral</v>
      </c>
      <c r="H149" s="648">
        <f ca="1">IF(ISBLANK(OFFSET('9. METAS'!$L$20,INT((ROW()-13)/2),0)),"",OFFSET('9. METAS'!$L$20,INT((ROW()-13)/2),0))</f>
        <v>42</v>
      </c>
      <c r="I149" s="852"/>
      <c r="J149" s="630" t="e">
        <f ca="1">IF(MOD(ROW()-13,2)=0,IF(ISBLANK(OFFSET(#REF!,INT((ROW()-13)/2),0)),"",OFFSET(#REF!,INT((ROW()-13)/2),0)),IF(ISBLANK(OFFSET('9. METAS'!$U$20,INT((ROW()-14)/2),0)),"",OFFSET('9. METAS'!$U$20,INT((ROW()-14)/2),0)))</f>
        <v>#REF!</v>
      </c>
      <c r="K149" s="631" t="e">
        <f ca="1">IF(MOD(ROW()-13,2)=0,IF(ISBLANK(OFFSET(#REF!,INT((ROW()-13)/2),0)),"",OFFSET(#REF!,INT((ROW()-13)/2),0)),IF(ISBLANK(OFFSET('9. METAS'!$V$20,INT((ROW()-14)/2),0)),"",OFFSET('9. METAS'!$V$20,INT((ROW()-14)/2),0)))</f>
        <v>#REF!</v>
      </c>
      <c r="L149" s="631" t="e">
        <f ca="1">IF(MOD(ROW()-13,2)=0,IF(ISBLANK(OFFSET(#REF!,INT((ROW()-13)/2),0)),"",OFFSET(#REF!,INT((ROW()-13)/2),0)),IF(ISBLANK(OFFSET('9. METAS'!$W$20,INT((ROW()-14)/2),0)),"",OFFSET('9. METAS'!$W$20,INT((ROW()-14)/2),0)))</f>
        <v>#REF!</v>
      </c>
      <c r="M149" s="632" t="e">
        <f ca="1">IF(MOD(ROW()-13,2)=0,IF(ISBLANK(OFFSET(#REF!,INT((ROW()-13)/2),0)),"",OFFSET(#REF!,INT((ROW()-13)/2),0)),IF(ISBLANK(OFFSET('9. METAS'!$X$20,INT((ROW()-14)/2),0)),"",OFFSET('9. METAS'!$X$20,INT((ROW()-14)/2),0)))</f>
        <v>#REF!</v>
      </c>
      <c r="N149" s="684" t="str">
        <f ca="1">IFERROR(J149/J150,"ND")</f>
        <v>ND</v>
      </c>
      <c r="O149" s="688" t="str">
        <f ca="1">IFERROR(((J149+K149)/H149),"ND")</f>
        <v>ND</v>
      </c>
      <c r="P149" s="847"/>
      <c r="Q149" s="83"/>
      <c r="R149" s="83"/>
      <c r="S149" s="83"/>
      <c r="T149" s="83"/>
      <c r="U149" s="83"/>
      <c r="V149" s="83"/>
      <c r="W149" s="83"/>
      <c r="X149" s="83"/>
      <c r="Y149" s="83"/>
      <c r="Z149" s="83"/>
    </row>
    <row r="150" spans="1:26" ht="15.75" customHeight="1">
      <c r="A150" s="83"/>
      <c r="B150" s="83"/>
      <c r="C150" s="642"/>
      <c r="D150" s="644"/>
      <c r="E150" s="644"/>
      <c r="F150" s="644"/>
      <c r="G150" s="647"/>
      <c r="H150" s="649"/>
      <c r="I150" s="651"/>
      <c r="J150" s="630">
        <f ca="1">IF(MOD(ROW()-13,2)=0,IF(ISBLANK(OFFSET(#REF!,INT((ROW()-13)/2),0)),"",OFFSET(#REF!,INT((ROW()-13)/2),0)),IF(ISBLANK(OFFSET('9. METAS'!$U$20,INT((ROW()-14)/2),0)),"",OFFSET('9. METAS'!$U$20,INT((ROW()-14)/2),0)))</f>
        <v>10</v>
      </c>
      <c r="K150" s="631">
        <f ca="1">IF(MOD(ROW()-13,2)=0,IF(ISBLANK(OFFSET(#REF!,INT((ROW()-13)/2),0)),"",OFFSET(#REF!,INT((ROW()-13)/2),0)),IF(ISBLANK(OFFSET('9. METAS'!$V$20,INT((ROW()-14)/2),0)),"",OFFSET('9. METAS'!$V$20,INT((ROW()-14)/2),0)))</f>
        <v>10</v>
      </c>
      <c r="L150" s="631">
        <f ca="1">IF(MOD(ROW()-13,2)=0,IF(ISBLANK(OFFSET(#REF!,INT((ROW()-13)/2),0)),"",OFFSET(#REF!,INT((ROW()-13)/2),0)),IF(ISBLANK(OFFSET('9. METAS'!$W$20,INT((ROW()-14)/2),0)),"",OFFSET('9. METAS'!$W$20,INT((ROW()-14)/2),0)))</f>
        <v>11</v>
      </c>
      <c r="M150" s="632">
        <f ca="1">IF(MOD(ROW()-13,2)=0,IF(ISBLANK(OFFSET(#REF!,INT((ROW()-13)/2),0)),"",OFFSET(#REF!,INT((ROW()-13)/2),0)),IF(ISBLANK(OFFSET('9. METAS'!$X$20,INT((ROW()-14)/2),0)),"",OFFSET('9. METAS'!$X$20,INT((ROW()-14)/2),0)))</f>
        <v>11</v>
      </c>
      <c r="N150" s="685"/>
      <c r="O150" s="689"/>
      <c r="P150" s="691"/>
      <c r="Q150" s="83"/>
      <c r="R150" s="83"/>
      <c r="S150" s="83"/>
      <c r="T150" s="83"/>
      <c r="U150" s="83"/>
      <c r="V150" s="83"/>
      <c r="W150" s="83"/>
      <c r="X150" s="83"/>
      <c r="Y150" s="83"/>
      <c r="Z150" s="83"/>
    </row>
    <row r="151" spans="1:26" ht="15.75" customHeight="1">
      <c r="A151" s="83"/>
      <c r="B151" s="83"/>
      <c r="C151" s="641" t="str">
        <f ca="1">IF(ISBLANK(OFFSET('5. Pp (3 años)'!$C$46,INT((ROW()-13)/2),0)),"",OFFSET('5. Pp (3 años)'!$C$46,INT((ROW()-13)/2),0))</f>
        <v>Actividad</v>
      </c>
      <c r="D151" s="643" t="str">
        <f ca="1">IF(ISBLANK(OFFSET('5. Pp (3 años)'!$D$46,INT((ROW()-13)/2),0)),"",OFFSET('5. Pp (3 años)'!$D$46,INT((ROW()-13)/2),0))</f>
        <v>3.1.1.1.13.5 Aprobación de los proyectos de acuerdos en las sesiones de Cabildo</v>
      </c>
      <c r="E151" s="643" t="str">
        <f ca="1">IF(ISBLANK(OFFSET('5. Pp (3 años)'!$E$46,INT((ROW()-13)/2),0)),"",OFFSET('5. Pp (3 años)'!$E$46,INT((ROW()-13)/2),0))</f>
        <v xml:space="preserve">PAA: Porcentaje de proyectos de acuerdos aprobados.   </v>
      </c>
      <c r="F151" s="645" t="str">
        <f ca="1">IF(ISBLANK(OFFSET('5. Pp (3 años)'!$K$46,INT((ROW()-13)/2),0)),"",OFFSET('5. Pp (3 años)'!$K$46,INT((ROW()-13)/2),0))</f>
        <v>Ascendente</v>
      </c>
      <c r="G151" s="646" t="str">
        <f ca="1">IF(ISBLANK(OFFSET('5. Pp (3 años)'!$H$46,INT((ROW()-13)/2),0)),"",OFFSET('5. Pp (3 años)'!$H$46,INT((ROW()-13)/2),0))</f>
        <v>Trimestral</v>
      </c>
      <c r="H151" s="648">
        <f ca="1">IF(ISBLANK(OFFSET('9. METAS'!$L$20,INT((ROW()-13)/2),0)),"",OFFSET('9. METAS'!$L$20,INT((ROW()-13)/2),0))</f>
        <v>90</v>
      </c>
      <c r="I151" s="852"/>
      <c r="J151" s="630" t="e">
        <f ca="1">IF(MOD(ROW()-13,2)=0,IF(ISBLANK(OFFSET(#REF!,INT((ROW()-13)/2),0)),"",OFFSET(#REF!,INT((ROW()-13)/2),0)),IF(ISBLANK(OFFSET('9. METAS'!$U$20,INT((ROW()-14)/2),0)),"",OFFSET('9. METAS'!$U$20,INT((ROW()-14)/2),0)))</f>
        <v>#REF!</v>
      </c>
      <c r="K151" s="631" t="e">
        <f ca="1">IF(MOD(ROW()-13,2)=0,IF(ISBLANK(OFFSET(#REF!,INT((ROW()-13)/2),0)),"",OFFSET(#REF!,INT((ROW()-13)/2),0)),IF(ISBLANK(OFFSET('9. METAS'!$V$20,INT((ROW()-14)/2),0)),"",OFFSET('9. METAS'!$V$20,INT((ROW()-14)/2),0)))</f>
        <v>#REF!</v>
      </c>
      <c r="L151" s="631" t="e">
        <f ca="1">IF(MOD(ROW()-13,2)=0,IF(ISBLANK(OFFSET(#REF!,INT((ROW()-13)/2),0)),"",OFFSET(#REF!,INT((ROW()-13)/2),0)),IF(ISBLANK(OFFSET('9. METAS'!$W$20,INT((ROW()-14)/2),0)),"",OFFSET('9. METAS'!$W$20,INT((ROW()-14)/2),0)))</f>
        <v>#REF!</v>
      </c>
      <c r="M151" s="632" t="e">
        <f ca="1">IF(MOD(ROW()-13,2)=0,IF(ISBLANK(OFFSET(#REF!,INT((ROW()-13)/2),0)),"",OFFSET(#REF!,INT((ROW()-13)/2),0)),IF(ISBLANK(OFFSET('9. METAS'!$X$20,INT((ROW()-14)/2),0)),"",OFFSET('9. METAS'!$X$20,INT((ROW()-14)/2),0)))</f>
        <v>#REF!</v>
      </c>
      <c r="N151" s="684" t="str">
        <f ca="1">IFERROR(J151/J152,"ND")</f>
        <v>ND</v>
      </c>
      <c r="O151" s="688" t="str">
        <f ca="1">IFERROR(((J151+K151)/H151),"ND")</f>
        <v>ND</v>
      </c>
      <c r="P151" s="847"/>
      <c r="Q151" s="83"/>
      <c r="R151" s="83"/>
      <c r="S151" s="83"/>
      <c r="T151" s="83"/>
      <c r="U151" s="83"/>
      <c r="V151" s="83"/>
      <c r="W151" s="83"/>
      <c r="X151" s="83"/>
      <c r="Y151" s="83"/>
      <c r="Z151" s="83"/>
    </row>
    <row r="152" spans="1:26" ht="15.75" customHeight="1">
      <c r="A152" s="83"/>
      <c r="B152" s="83"/>
      <c r="C152" s="642"/>
      <c r="D152" s="644"/>
      <c r="E152" s="644"/>
      <c r="F152" s="644"/>
      <c r="G152" s="647"/>
      <c r="H152" s="649"/>
      <c r="I152" s="651"/>
      <c r="J152" s="630">
        <f ca="1">IF(MOD(ROW()-13,2)=0,IF(ISBLANK(OFFSET(#REF!,INT((ROW()-13)/2),0)),"",OFFSET(#REF!,INT((ROW()-13)/2),0)),IF(ISBLANK(OFFSET('9. METAS'!$U$20,INT((ROW()-14)/2),0)),"",OFFSET('9. METAS'!$U$20,INT((ROW()-14)/2),0)))</f>
        <v>20</v>
      </c>
      <c r="K152" s="631">
        <f ca="1">IF(MOD(ROW()-13,2)=0,IF(ISBLANK(OFFSET(#REF!,INT((ROW()-13)/2),0)),"",OFFSET(#REF!,INT((ROW()-13)/2),0)),IF(ISBLANK(OFFSET('9. METAS'!$V$20,INT((ROW()-14)/2),0)),"",OFFSET('9. METAS'!$V$20,INT((ROW()-14)/2),0)))</f>
        <v>20</v>
      </c>
      <c r="L152" s="631">
        <f ca="1">IF(MOD(ROW()-13,2)=0,IF(ISBLANK(OFFSET(#REF!,INT((ROW()-13)/2),0)),"",OFFSET(#REF!,INT((ROW()-13)/2),0)),IF(ISBLANK(OFFSET('9. METAS'!$W$20,INT((ROW()-14)/2),0)),"",OFFSET('9. METAS'!$W$20,INT((ROW()-14)/2),0)))</f>
        <v>25</v>
      </c>
      <c r="M152" s="632">
        <f ca="1">IF(MOD(ROW()-13,2)=0,IF(ISBLANK(OFFSET(#REF!,INT((ROW()-13)/2),0)),"",OFFSET(#REF!,INT((ROW()-13)/2),0)),IF(ISBLANK(OFFSET('9. METAS'!$X$20,INT((ROW()-14)/2),0)),"",OFFSET('9. METAS'!$X$20,INT((ROW()-14)/2),0)))</f>
        <v>25</v>
      </c>
      <c r="N152" s="685"/>
      <c r="O152" s="689"/>
      <c r="P152" s="691"/>
      <c r="Q152" s="83"/>
      <c r="R152" s="83"/>
      <c r="S152" s="83"/>
      <c r="T152" s="83"/>
      <c r="U152" s="83"/>
      <c r="V152" s="83"/>
      <c r="W152" s="83"/>
      <c r="X152" s="83"/>
      <c r="Y152" s="83"/>
      <c r="Z152" s="83"/>
    </row>
    <row r="153" spans="1:26" ht="15.75" customHeight="1">
      <c r="A153" s="83"/>
      <c r="B153" s="83"/>
      <c r="C153" s="641" t="str">
        <f ca="1">IF(ISBLANK(OFFSET('5. Pp (3 años)'!$C$46,INT((ROW()-13)/2),0)),"",OFFSET('5. Pp (3 años)'!$C$46,INT((ROW()-13)/2),0))</f>
        <v>Componente</v>
      </c>
      <c r="D153" s="643" t="str">
        <f ca="1">IF(ISBLANK(OFFSET('5. Pp (3 años)'!$D$46,INT((ROW()-13)/2),0)),"",OFFSET('5. Pp (3 años)'!$D$46,INT((ROW()-13)/2),0))</f>
        <v xml:space="preserve">3.1.1.1.14  Organizar, conservar y gestionar la documentacion oficial, generada por las unidades administrativas, transferidas al archivo Municipal realizadas
</v>
      </c>
      <c r="E153" s="643" t="str">
        <f ca="1">IF(ISBLANK(OFFSET('5. Pp (3 años)'!$E$46,INT((ROW()-13)/2),0)),"",OFFSET('5. Pp (3 años)'!$E$46,INT((ROW()-13)/2),0))</f>
        <v>PAMC: Porcentaje de Archivos Municipales en concentración.</v>
      </c>
      <c r="F153" s="645" t="str">
        <f ca="1">IF(ISBLANK(OFFSET('5. Pp (3 años)'!$K$46,INT((ROW()-13)/2),0)),"",OFFSET('5. Pp (3 años)'!$K$46,INT((ROW()-13)/2),0))</f>
        <v>Ascendente</v>
      </c>
      <c r="G153" s="646" t="str">
        <f ca="1">IF(ISBLANK(OFFSET('5. Pp (3 años)'!$H$46,INT((ROW()-13)/2),0)),"",OFFSET('5. Pp (3 años)'!$H$46,INT((ROW()-13)/2),0))</f>
        <v>Trimestral</v>
      </c>
      <c r="H153" s="648">
        <f ca="1">IF(ISBLANK(OFFSET('9. METAS'!$L$20,INT((ROW()-13)/2),0)),"",OFFSET('9. METAS'!$L$20,INT((ROW()-13)/2),0))</f>
        <v>1500</v>
      </c>
      <c r="I153" s="852"/>
      <c r="J153" s="630" t="e">
        <f ca="1">IF(MOD(ROW()-13,2)=0,IF(ISBLANK(OFFSET(#REF!,INT((ROW()-13)/2),0)),"",OFFSET(#REF!,INT((ROW()-13)/2),0)),IF(ISBLANK(OFFSET('9. METAS'!$U$20,INT((ROW()-14)/2),0)),"",OFFSET('9. METAS'!$U$20,INT((ROW()-14)/2),0)))</f>
        <v>#REF!</v>
      </c>
      <c r="K153" s="631" t="e">
        <f ca="1">IF(MOD(ROW()-13,2)=0,IF(ISBLANK(OFFSET(#REF!,INT((ROW()-13)/2),0)),"",OFFSET(#REF!,INT((ROW()-13)/2),0)),IF(ISBLANK(OFFSET('9. METAS'!$V$20,INT((ROW()-14)/2),0)),"",OFFSET('9. METAS'!$V$20,INT((ROW()-14)/2),0)))</f>
        <v>#REF!</v>
      </c>
      <c r="L153" s="631" t="e">
        <f ca="1">IF(MOD(ROW()-13,2)=0,IF(ISBLANK(OFFSET(#REF!,INT((ROW()-13)/2),0)),"",OFFSET(#REF!,INT((ROW()-13)/2),0)),IF(ISBLANK(OFFSET('9. METAS'!$W$20,INT((ROW()-14)/2),0)),"",OFFSET('9. METAS'!$W$20,INT((ROW()-14)/2),0)))</f>
        <v>#REF!</v>
      </c>
      <c r="M153" s="632" t="e">
        <f ca="1">IF(MOD(ROW()-13,2)=0,IF(ISBLANK(OFFSET(#REF!,INT((ROW()-13)/2),0)),"",OFFSET(#REF!,INT((ROW()-13)/2),0)),IF(ISBLANK(OFFSET('9. METAS'!$X$20,INT((ROW()-14)/2),0)),"",OFFSET('9. METAS'!$X$20,INT((ROW()-14)/2),0)))</f>
        <v>#REF!</v>
      </c>
      <c r="N153" s="684" t="str">
        <f ca="1">IFERROR(J153/J154,"ND")</f>
        <v>ND</v>
      </c>
      <c r="O153" s="688" t="str">
        <f ca="1">IFERROR(((J153+K153)/H153),"ND")</f>
        <v>ND</v>
      </c>
      <c r="P153" s="847"/>
      <c r="Q153" s="83"/>
      <c r="R153" s="83"/>
      <c r="S153" s="83"/>
      <c r="T153" s="83"/>
      <c r="U153" s="83"/>
      <c r="V153" s="83"/>
      <c r="W153" s="83"/>
      <c r="X153" s="83"/>
      <c r="Y153" s="83"/>
      <c r="Z153" s="83"/>
    </row>
    <row r="154" spans="1:26" ht="15.75" customHeight="1">
      <c r="A154" s="83"/>
      <c r="B154" s="83"/>
      <c r="C154" s="642"/>
      <c r="D154" s="644"/>
      <c r="E154" s="644"/>
      <c r="F154" s="644"/>
      <c r="G154" s="647"/>
      <c r="H154" s="649"/>
      <c r="I154" s="651"/>
      <c r="J154" s="630">
        <f ca="1">IF(MOD(ROW()-13,2)=0,IF(ISBLANK(OFFSET(#REF!,INT((ROW()-13)/2),0)),"",OFFSET(#REF!,INT((ROW()-13)/2),0)),IF(ISBLANK(OFFSET('9. METAS'!$U$20,INT((ROW()-14)/2),0)),"",OFFSET('9. METAS'!$U$20,INT((ROW()-14)/2),0)))</f>
        <v>375</v>
      </c>
      <c r="K154" s="631">
        <f ca="1">IF(MOD(ROW()-13,2)=0,IF(ISBLANK(OFFSET(#REF!,INT((ROW()-13)/2),0)),"",OFFSET(#REF!,INT((ROW()-13)/2),0)),IF(ISBLANK(OFFSET('9. METAS'!$V$20,INT((ROW()-14)/2),0)),"",OFFSET('9. METAS'!$V$20,INT((ROW()-14)/2),0)))</f>
        <v>375</v>
      </c>
      <c r="L154" s="631">
        <f ca="1">IF(MOD(ROW()-13,2)=0,IF(ISBLANK(OFFSET(#REF!,INT((ROW()-13)/2),0)),"",OFFSET(#REF!,INT((ROW()-13)/2),0)),IF(ISBLANK(OFFSET('9. METAS'!$W$20,INT((ROW()-14)/2),0)),"",OFFSET('9. METAS'!$W$20,INT((ROW()-14)/2),0)))</f>
        <v>375</v>
      </c>
      <c r="M154" s="632">
        <f ca="1">IF(MOD(ROW()-13,2)=0,IF(ISBLANK(OFFSET(#REF!,INT((ROW()-13)/2),0)),"",OFFSET(#REF!,INT((ROW()-13)/2),0)),IF(ISBLANK(OFFSET('9. METAS'!$X$20,INT((ROW()-14)/2),0)),"",OFFSET('9. METAS'!$X$20,INT((ROW()-14)/2),0)))</f>
        <v>375</v>
      </c>
      <c r="N154" s="685"/>
      <c r="O154" s="689"/>
      <c r="P154" s="691"/>
      <c r="Q154" s="83"/>
      <c r="R154" s="83"/>
      <c r="S154" s="83"/>
      <c r="T154" s="83"/>
      <c r="U154" s="83"/>
      <c r="V154" s="83"/>
      <c r="W154" s="83"/>
      <c r="X154" s="83"/>
      <c r="Y154" s="83"/>
      <c r="Z154" s="83"/>
    </row>
    <row r="155" spans="1:26" ht="15.75" customHeight="1">
      <c r="A155" s="83"/>
      <c r="B155" s="83"/>
      <c r="C155" s="641" t="str">
        <f ca="1">IF(ISBLANK(OFFSET('5. Pp (3 años)'!$C$46,INT((ROW()-13)/2),0)),"",OFFSET('5. Pp (3 años)'!$C$46,INT((ROW()-13)/2),0))</f>
        <v>Actividad</v>
      </c>
      <c r="D155" s="643" t="str">
        <f ca="1">IF(ISBLANK(OFFSET('5. Pp (3 años)'!$D$46,INT((ROW()-13)/2),0)),"",OFFSET('5. Pp (3 años)'!$D$46,INT((ROW()-13)/2),0))</f>
        <v>3.1.1.1.14.1 Atención a las solicitudes de las Unidades Administrativas para bajas documentales de Archivo de Concentración.</v>
      </c>
      <c r="E155" s="643" t="str">
        <f ca="1">IF(ISBLANK(OFFSET('5. Pp (3 años)'!$E$46,INT((ROW()-13)/2),0)),"",OFFSET('5. Pp (3 años)'!$E$46,INT((ROW()-13)/2),0))</f>
        <v xml:space="preserve">PSBD: Porcentaje de solicitudes de bajas documentales atendidas. </v>
      </c>
      <c r="F155" s="645" t="str">
        <f ca="1">IF(ISBLANK(OFFSET('5. Pp (3 años)'!$K$46,INT((ROW()-13)/2),0)),"",OFFSET('5. Pp (3 años)'!$K$46,INT((ROW()-13)/2),0))</f>
        <v>Ascendente</v>
      </c>
      <c r="G155" s="646" t="str">
        <f ca="1">IF(ISBLANK(OFFSET('5. Pp (3 años)'!$H$46,INT((ROW()-13)/2),0)),"",OFFSET('5. Pp (3 años)'!$H$46,INT((ROW()-13)/2),0))</f>
        <v>Trimestral</v>
      </c>
      <c r="H155" s="648">
        <f ca="1">IF(ISBLANK(OFFSET('9. METAS'!$L$20,INT((ROW()-13)/2),0)),"",OFFSET('9. METAS'!$L$20,INT((ROW()-13)/2),0))</f>
        <v>4</v>
      </c>
      <c r="I155" s="852"/>
      <c r="J155" s="630" t="e">
        <f ca="1">IF(MOD(ROW()-13,2)=0,IF(ISBLANK(OFFSET(#REF!,INT((ROW()-13)/2),0)),"",OFFSET(#REF!,INT((ROW()-13)/2),0)),IF(ISBLANK(OFFSET('9. METAS'!$U$20,INT((ROW()-14)/2),0)),"",OFFSET('9. METAS'!$U$20,INT((ROW()-14)/2),0)))</f>
        <v>#REF!</v>
      </c>
      <c r="K155" s="631" t="e">
        <f ca="1">IF(MOD(ROW()-13,2)=0,IF(ISBLANK(OFFSET(#REF!,INT((ROW()-13)/2),0)),"",OFFSET(#REF!,INT((ROW()-13)/2),0)),IF(ISBLANK(OFFSET('9. METAS'!$V$20,INT((ROW()-14)/2),0)),"",OFFSET('9. METAS'!$V$20,INT((ROW()-14)/2),0)))</f>
        <v>#REF!</v>
      </c>
      <c r="L155" s="631" t="e">
        <f ca="1">IF(MOD(ROW()-13,2)=0,IF(ISBLANK(OFFSET(#REF!,INT((ROW()-13)/2),0)),"",OFFSET(#REF!,INT((ROW()-13)/2),0)),IF(ISBLANK(OFFSET('9. METAS'!$W$20,INT((ROW()-14)/2),0)),"",OFFSET('9. METAS'!$W$20,INT((ROW()-14)/2),0)))</f>
        <v>#REF!</v>
      </c>
      <c r="M155" s="632" t="e">
        <f ca="1">IF(MOD(ROW()-13,2)=0,IF(ISBLANK(OFFSET(#REF!,INT((ROW()-13)/2),0)),"",OFFSET(#REF!,INT((ROW()-13)/2),0)),IF(ISBLANK(OFFSET('9. METAS'!$X$20,INT((ROW()-14)/2),0)),"",OFFSET('9. METAS'!$X$20,INT((ROW()-14)/2),0)))</f>
        <v>#REF!</v>
      </c>
      <c r="N155" s="684" t="str">
        <f ca="1">IFERROR(J155/J156,"ND")</f>
        <v>ND</v>
      </c>
      <c r="O155" s="688" t="str">
        <f ca="1">IFERROR(((J155+K155)/H155),"ND")</f>
        <v>ND</v>
      </c>
      <c r="P155" s="847"/>
      <c r="Q155" s="83"/>
      <c r="R155" s="83"/>
      <c r="S155" s="83"/>
      <c r="T155" s="83"/>
      <c r="U155" s="83"/>
      <c r="V155" s="83"/>
      <c r="W155" s="83"/>
      <c r="X155" s="83"/>
      <c r="Y155" s="83"/>
      <c r="Z155" s="83"/>
    </row>
    <row r="156" spans="1:26" ht="15.75" customHeight="1">
      <c r="A156" s="83"/>
      <c r="B156" s="83"/>
      <c r="C156" s="642"/>
      <c r="D156" s="644"/>
      <c r="E156" s="644"/>
      <c r="F156" s="644"/>
      <c r="G156" s="647"/>
      <c r="H156" s="649"/>
      <c r="I156" s="651"/>
      <c r="J156" s="630">
        <f ca="1">IF(MOD(ROW()-13,2)=0,IF(ISBLANK(OFFSET(#REF!,INT((ROW()-13)/2),0)),"",OFFSET(#REF!,INT((ROW()-13)/2),0)),IF(ISBLANK(OFFSET('9. METAS'!$U$20,INT((ROW()-14)/2),0)),"",OFFSET('9. METAS'!$U$20,INT((ROW()-14)/2),0)))</f>
        <v>1</v>
      </c>
      <c r="K156" s="631">
        <f ca="1">IF(MOD(ROW()-13,2)=0,IF(ISBLANK(OFFSET(#REF!,INT((ROW()-13)/2),0)),"",OFFSET(#REF!,INT((ROW()-13)/2),0)),IF(ISBLANK(OFFSET('9. METAS'!$V$20,INT((ROW()-14)/2),0)),"",OFFSET('9. METAS'!$V$20,INT((ROW()-14)/2),0)))</f>
        <v>1</v>
      </c>
      <c r="L156" s="631">
        <f ca="1">IF(MOD(ROW()-13,2)=0,IF(ISBLANK(OFFSET(#REF!,INT((ROW()-13)/2),0)),"",OFFSET(#REF!,INT((ROW()-13)/2),0)),IF(ISBLANK(OFFSET('9. METAS'!$W$20,INT((ROW()-14)/2),0)),"",OFFSET('9. METAS'!$W$20,INT((ROW()-14)/2),0)))</f>
        <v>1</v>
      </c>
      <c r="M156" s="632">
        <f ca="1">IF(MOD(ROW()-13,2)=0,IF(ISBLANK(OFFSET(#REF!,INT((ROW()-13)/2),0)),"",OFFSET(#REF!,INT((ROW()-13)/2),0)),IF(ISBLANK(OFFSET('9. METAS'!$X$20,INT((ROW()-14)/2),0)),"",OFFSET('9. METAS'!$X$20,INT((ROW()-14)/2),0)))</f>
        <v>1</v>
      </c>
      <c r="N156" s="685"/>
      <c r="O156" s="689"/>
      <c r="P156" s="691"/>
      <c r="Q156" s="83"/>
      <c r="R156" s="83"/>
      <c r="S156" s="83"/>
      <c r="T156" s="83"/>
      <c r="U156" s="83"/>
      <c r="V156" s="83"/>
      <c r="W156" s="83"/>
      <c r="X156" s="83"/>
      <c r="Y156" s="83"/>
      <c r="Z156" s="83"/>
    </row>
    <row r="157" spans="1:26" ht="15.75" customHeight="1">
      <c r="A157" s="83"/>
      <c r="B157" s="83"/>
      <c r="C157" s="641" t="str">
        <f ca="1">IF(ISBLANK(OFFSET('5. Pp (3 años)'!$C$46,INT((ROW()-13)/2),0)),"",OFFSET('5. Pp (3 años)'!$C$46,INT((ROW()-13)/2),0))</f>
        <v>Actividad</v>
      </c>
      <c r="D157" s="643" t="str">
        <f ca="1">IF(ISBLANK(OFFSET('5. Pp (3 años)'!$D$46,INT((ROW()-13)/2),0)),"",OFFSET('5. Pp (3 años)'!$D$46,INT((ROW()-13)/2),0))</f>
        <v>3.1.1.1.14.2 Solicitudes de transferencias primarias de los Archivos de Tramite de las Unidades Administrativas Municipales al Archivo de Concentración.</v>
      </c>
      <c r="E157" s="643" t="str">
        <f ca="1">IF(ISBLANK(OFFSET('5. Pp (3 años)'!$E$46,INT((ROW()-13)/2),0)),"",OFFSET('5. Pp (3 años)'!$E$46,INT((ROW()-13)/2),0))</f>
        <v xml:space="preserve">PTPA: Porcentaje de Transferencias Primarias aprobadas.  </v>
      </c>
      <c r="F157" s="645" t="str">
        <f ca="1">IF(ISBLANK(OFFSET('5. Pp (3 años)'!$K$46,INT((ROW()-13)/2),0)),"",OFFSET('5. Pp (3 años)'!$K$46,INT((ROW()-13)/2),0))</f>
        <v>Ascendente</v>
      </c>
      <c r="G157" s="646" t="str">
        <f ca="1">IF(ISBLANK(OFFSET('5. Pp (3 años)'!$H$46,INT((ROW()-13)/2),0)),"",OFFSET('5. Pp (3 años)'!$H$46,INT((ROW()-13)/2),0))</f>
        <v>Trimestral</v>
      </c>
      <c r="H157" s="648">
        <f ca="1">IF(ISBLANK(OFFSET('9. METAS'!$L$20,INT((ROW()-13)/2),0)),"",OFFSET('9. METAS'!$L$20,INT((ROW()-13)/2),0))</f>
        <v>545</v>
      </c>
      <c r="I157" s="852"/>
      <c r="J157" s="630" t="e">
        <f ca="1">IF(MOD(ROW()-13,2)=0,IF(ISBLANK(OFFSET(#REF!,INT((ROW()-13)/2),0)),"",OFFSET(#REF!,INT((ROW()-13)/2),0)),IF(ISBLANK(OFFSET('9. METAS'!$U$20,INT((ROW()-14)/2),0)),"",OFFSET('9. METAS'!$U$20,INT((ROW()-14)/2),0)))</f>
        <v>#REF!</v>
      </c>
      <c r="K157" s="631" t="e">
        <f ca="1">IF(MOD(ROW()-13,2)=0,IF(ISBLANK(OFFSET(#REF!,INT((ROW()-13)/2),0)),"",OFFSET(#REF!,INT((ROW()-13)/2),0)),IF(ISBLANK(OFFSET('9. METAS'!$V$20,INT((ROW()-14)/2),0)),"",OFFSET('9. METAS'!$V$20,INT((ROW()-14)/2),0)))</f>
        <v>#REF!</v>
      </c>
      <c r="L157" s="631" t="e">
        <f ca="1">IF(MOD(ROW()-13,2)=0,IF(ISBLANK(OFFSET(#REF!,INT((ROW()-13)/2),0)),"",OFFSET(#REF!,INT((ROW()-13)/2),0)),IF(ISBLANK(OFFSET('9. METAS'!$W$20,INT((ROW()-14)/2),0)),"",OFFSET('9. METAS'!$W$20,INT((ROW()-14)/2),0)))</f>
        <v>#REF!</v>
      </c>
      <c r="M157" s="632" t="e">
        <f ca="1">IF(MOD(ROW()-13,2)=0,IF(ISBLANK(OFFSET(#REF!,INT((ROW()-13)/2),0)),"",OFFSET(#REF!,INT((ROW()-13)/2),0)),IF(ISBLANK(OFFSET('9. METAS'!$X$20,INT((ROW()-14)/2),0)),"",OFFSET('9. METAS'!$X$20,INT((ROW()-14)/2),0)))</f>
        <v>#REF!</v>
      </c>
      <c r="N157" s="684" t="str">
        <f ca="1">IFERROR(J157/J158,"ND")</f>
        <v>ND</v>
      </c>
      <c r="O157" s="688" t="str">
        <f ca="1">IFERROR(((J157+K157)/H157),"ND")</f>
        <v>ND</v>
      </c>
      <c r="P157" s="847"/>
      <c r="Q157" s="83"/>
      <c r="R157" s="83"/>
      <c r="S157" s="83"/>
      <c r="T157" s="83"/>
      <c r="U157" s="83"/>
      <c r="V157" s="83"/>
      <c r="W157" s="83"/>
      <c r="X157" s="83"/>
      <c r="Y157" s="83"/>
      <c r="Z157" s="83"/>
    </row>
    <row r="158" spans="1:26" ht="15.75" customHeight="1">
      <c r="A158" s="83"/>
      <c r="B158" s="83"/>
      <c r="C158" s="642"/>
      <c r="D158" s="644"/>
      <c r="E158" s="644"/>
      <c r="F158" s="644"/>
      <c r="G158" s="647"/>
      <c r="H158" s="649"/>
      <c r="I158" s="651"/>
      <c r="J158" s="630">
        <f ca="1">IF(MOD(ROW()-13,2)=0,IF(ISBLANK(OFFSET(#REF!,INT((ROW()-13)/2),0)),"",OFFSET(#REF!,INT((ROW()-13)/2),0)),IF(ISBLANK(OFFSET('9. METAS'!$U$20,INT((ROW()-14)/2),0)),"",OFFSET('9. METAS'!$U$20,INT((ROW()-14)/2),0)))</f>
        <v>181</v>
      </c>
      <c r="K158" s="631">
        <f ca="1">IF(MOD(ROW()-13,2)=0,IF(ISBLANK(OFFSET(#REF!,INT((ROW()-13)/2),0)),"",OFFSET(#REF!,INT((ROW()-13)/2),0)),IF(ISBLANK(OFFSET('9. METAS'!$V$20,INT((ROW()-14)/2),0)),"",OFFSET('9. METAS'!$V$20,INT((ROW()-14)/2),0)))</f>
        <v>181</v>
      </c>
      <c r="L158" s="631">
        <f ca="1">IF(MOD(ROW()-13,2)=0,IF(ISBLANK(OFFSET(#REF!,INT((ROW()-13)/2),0)),"",OFFSET(#REF!,INT((ROW()-13)/2),0)),IF(ISBLANK(OFFSET('9. METAS'!$W$20,INT((ROW()-14)/2),0)),"",OFFSET('9. METAS'!$W$20,INT((ROW()-14)/2),0)))</f>
        <v>181</v>
      </c>
      <c r="M158" s="632">
        <f ca="1">IF(MOD(ROW()-13,2)=0,IF(ISBLANK(OFFSET(#REF!,INT((ROW()-13)/2),0)),"",OFFSET(#REF!,INT((ROW()-13)/2),0)),IF(ISBLANK(OFFSET('9. METAS'!$X$20,INT((ROW()-14)/2),0)),"",OFFSET('9. METAS'!$X$20,INT((ROW()-14)/2),0)))</f>
        <v>2</v>
      </c>
      <c r="N158" s="685"/>
      <c r="O158" s="689"/>
      <c r="P158" s="691"/>
      <c r="Q158" s="83"/>
      <c r="R158" s="83"/>
      <c r="S158" s="83"/>
      <c r="T158" s="83"/>
      <c r="U158" s="83"/>
      <c r="V158" s="83"/>
      <c r="W158" s="83"/>
      <c r="X158" s="83"/>
      <c r="Y158" s="83"/>
      <c r="Z158" s="83"/>
    </row>
    <row r="159" spans="1:26" ht="15.75" customHeight="1">
      <c r="A159" s="83"/>
      <c r="B159" s="83"/>
      <c r="C159" s="641" t="str">
        <f ca="1">IF(ISBLANK(OFFSET('5. Pp (3 años)'!$C$46,INT((ROW()-13)/2),0)),"",OFFSET('5. Pp (3 años)'!$C$46,INT((ROW()-13)/2),0))</f>
        <v>Actividad</v>
      </c>
      <c r="D159" s="643" t="str">
        <f ca="1">IF(ISBLANK(OFFSET('5. Pp (3 años)'!$D$46,INT((ROW()-13)/2),0)),"",OFFSET('5. Pp (3 años)'!$D$46,INT((ROW()-13)/2),0))</f>
        <v>3.1.1.1.14.3 Elaboración de los Instrumentos para control y consulta del Archivo Municipal.</v>
      </c>
      <c r="E159" s="643" t="str">
        <f ca="1">IF(ISBLANK(OFFSET('5. Pp (3 años)'!$E$46,INT((ROW()-13)/2),0)),"",OFFSET('5. Pp (3 años)'!$E$46,INT((ROW()-13)/2),0))</f>
        <v xml:space="preserve">PICCE: Porcentaje de instrumentos de control y consulta elaborados </v>
      </c>
      <c r="F159" s="645" t="str">
        <f ca="1">IF(ISBLANK(OFFSET('5. Pp (3 años)'!$K$46,INT((ROW()-13)/2),0)),"",OFFSET('5. Pp (3 años)'!$K$46,INT((ROW()-13)/2),0))</f>
        <v>Ascendente</v>
      </c>
      <c r="G159" s="646" t="str">
        <f ca="1">IF(ISBLANK(OFFSET('5. Pp (3 años)'!$H$46,INT((ROW()-13)/2),0)),"",OFFSET('5. Pp (3 años)'!$H$46,INT((ROW()-13)/2),0))</f>
        <v>Trimestral</v>
      </c>
      <c r="H159" s="648">
        <f ca="1">IF(ISBLANK(OFFSET('9. METAS'!$L$20,INT((ROW()-13)/2),0)),"",OFFSET('9. METAS'!$L$20,INT((ROW()-13)/2),0))</f>
        <v>600</v>
      </c>
      <c r="I159" s="852"/>
      <c r="J159" s="630" t="e">
        <f ca="1">IF(MOD(ROW()-13,2)=0,IF(ISBLANK(OFFSET(#REF!,INT((ROW()-13)/2),0)),"",OFFSET(#REF!,INT((ROW()-13)/2),0)),IF(ISBLANK(OFFSET('9. METAS'!$U$20,INT((ROW()-14)/2),0)),"",OFFSET('9. METAS'!$U$20,INT((ROW()-14)/2),0)))</f>
        <v>#REF!</v>
      </c>
      <c r="K159" s="631" t="e">
        <f ca="1">IF(MOD(ROW()-13,2)=0,IF(ISBLANK(OFFSET(#REF!,INT((ROW()-13)/2),0)),"",OFFSET(#REF!,INT((ROW()-13)/2),0)),IF(ISBLANK(OFFSET('9. METAS'!$V$20,INT((ROW()-14)/2),0)),"",OFFSET('9. METAS'!$V$20,INT((ROW()-14)/2),0)))</f>
        <v>#REF!</v>
      </c>
      <c r="L159" s="631" t="e">
        <f ca="1">IF(MOD(ROW()-13,2)=0,IF(ISBLANK(OFFSET(#REF!,INT((ROW()-13)/2),0)),"",OFFSET(#REF!,INT((ROW()-13)/2),0)),IF(ISBLANK(OFFSET('9. METAS'!$W$20,INT((ROW()-14)/2),0)),"",OFFSET('9. METAS'!$W$20,INT((ROW()-14)/2),0)))</f>
        <v>#REF!</v>
      </c>
      <c r="M159" s="632" t="e">
        <f ca="1">IF(MOD(ROW()-13,2)=0,IF(ISBLANK(OFFSET(#REF!,INT((ROW()-13)/2),0)),"",OFFSET(#REF!,INT((ROW()-13)/2),0)),IF(ISBLANK(OFFSET('9. METAS'!$X$20,INT((ROW()-14)/2),0)),"",OFFSET('9. METAS'!$X$20,INT((ROW()-14)/2),0)))</f>
        <v>#REF!</v>
      </c>
      <c r="N159" s="684" t="str">
        <f ca="1">IFERROR(J159/J160,"ND")</f>
        <v>ND</v>
      </c>
      <c r="O159" s="688" t="str">
        <f ca="1">IFERROR(((J159+K159)/H159),"ND")</f>
        <v>ND</v>
      </c>
      <c r="P159" s="847"/>
      <c r="Q159" s="83"/>
      <c r="R159" s="83"/>
      <c r="S159" s="83"/>
      <c r="T159" s="83"/>
      <c r="U159" s="83"/>
      <c r="V159" s="83"/>
      <c r="W159" s="83"/>
      <c r="X159" s="83"/>
      <c r="Y159" s="83"/>
      <c r="Z159" s="83"/>
    </row>
    <row r="160" spans="1:26" ht="15.75" customHeight="1">
      <c r="A160" s="83"/>
      <c r="B160" s="83"/>
      <c r="C160" s="642"/>
      <c r="D160" s="644"/>
      <c r="E160" s="644"/>
      <c r="F160" s="644"/>
      <c r="G160" s="647"/>
      <c r="H160" s="649"/>
      <c r="I160" s="651"/>
      <c r="J160" s="630">
        <f ca="1">IF(MOD(ROW()-13,2)=0,IF(ISBLANK(OFFSET(#REF!,INT((ROW()-13)/2),0)),"",OFFSET(#REF!,INT((ROW()-13)/2),0)),IF(ISBLANK(OFFSET('9. METAS'!$U$20,INT((ROW()-14)/2),0)),"",OFFSET('9. METAS'!$U$20,INT((ROW()-14)/2),0)))</f>
        <v>150</v>
      </c>
      <c r="K160" s="631">
        <f ca="1">IF(MOD(ROW()-13,2)=0,IF(ISBLANK(OFFSET(#REF!,INT((ROW()-13)/2),0)),"",OFFSET(#REF!,INT((ROW()-13)/2),0)),IF(ISBLANK(OFFSET('9. METAS'!$V$20,INT((ROW()-14)/2),0)),"",OFFSET('9. METAS'!$V$20,INT((ROW()-14)/2),0)))</f>
        <v>150</v>
      </c>
      <c r="L160" s="631">
        <f ca="1">IF(MOD(ROW()-13,2)=0,IF(ISBLANK(OFFSET(#REF!,INT((ROW()-13)/2),0)),"",OFFSET(#REF!,INT((ROW()-13)/2),0)),IF(ISBLANK(OFFSET('9. METAS'!$W$20,INT((ROW()-14)/2),0)),"",OFFSET('9. METAS'!$W$20,INT((ROW()-14)/2),0)))</f>
        <v>150</v>
      </c>
      <c r="M160" s="632">
        <f ca="1">IF(MOD(ROW()-13,2)=0,IF(ISBLANK(OFFSET(#REF!,INT((ROW()-13)/2),0)),"",OFFSET(#REF!,INT((ROW()-13)/2),0)),IF(ISBLANK(OFFSET('9. METAS'!$X$20,INT((ROW()-14)/2),0)),"",OFFSET('9. METAS'!$X$20,INT((ROW()-14)/2),0)))</f>
        <v>150</v>
      </c>
      <c r="N160" s="685"/>
      <c r="O160" s="689"/>
      <c r="P160" s="691"/>
      <c r="Q160" s="83"/>
      <c r="R160" s="83"/>
      <c r="S160" s="83"/>
      <c r="T160" s="83"/>
      <c r="U160" s="83"/>
      <c r="V160" s="83"/>
      <c r="W160" s="83"/>
      <c r="X160" s="83"/>
      <c r="Y160" s="83"/>
      <c r="Z160" s="83"/>
    </row>
    <row r="161" spans="1:26" ht="15.75" customHeight="1">
      <c r="A161" s="83"/>
      <c r="B161" s="83"/>
      <c r="C161" s="641" t="str">
        <f ca="1">IF(ISBLANK(OFFSET('5. Pp (3 años)'!$C$46,INT((ROW()-13)/2),0)),"",OFFSET('5. Pp (3 años)'!$C$46,INT((ROW()-13)/2),0))</f>
        <v>Actividad</v>
      </c>
      <c r="D161" s="643" t="str">
        <f ca="1">IF(ISBLANK(OFFSET('5. Pp (3 años)'!$D$46,INT((ROW()-13)/2),0)),"",OFFSET('5. Pp (3 años)'!$D$46,INT((ROW()-13)/2),0))</f>
        <v>3.1.1.1.14.4 Capacitaciónes desarrolladas a las unidades administravias en materia de gestión documental y administración de los archivos.</v>
      </c>
      <c r="E161" s="643" t="str">
        <f ca="1">IF(ISBLANK(OFFSET('5. Pp (3 años)'!$E$46,INT((ROW()-13)/2),0)),"",OFFSET('5. Pp (3 años)'!$E$46,INT((ROW()-13)/2),0))</f>
        <v>PAMAT: Porcentaje de capacitaciones en materia de archivo de tramite.</v>
      </c>
      <c r="F161" s="645" t="str">
        <f ca="1">IF(ISBLANK(OFFSET('5. Pp (3 años)'!$K$46,INT((ROW()-13)/2),0)),"",OFFSET('5. Pp (3 años)'!$K$46,INT((ROW()-13)/2),0))</f>
        <v>Ascendente</v>
      </c>
      <c r="G161" s="646" t="str">
        <f ca="1">IF(ISBLANK(OFFSET('5. Pp (3 años)'!$H$46,INT((ROW()-13)/2),0)),"",OFFSET('5. Pp (3 años)'!$H$46,INT((ROW()-13)/2),0))</f>
        <v>Trimestral</v>
      </c>
      <c r="H161" s="648">
        <f ca="1">IF(ISBLANK(OFFSET('9. METAS'!$L$20,INT((ROW()-13)/2),0)),"",OFFSET('9. METAS'!$L$20,INT((ROW()-13)/2),0))</f>
        <v>200</v>
      </c>
      <c r="I161" s="852"/>
      <c r="J161" s="630" t="e">
        <f ca="1">IF(MOD(ROW()-13,2)=0,IF(ISBLANK(OFFSET(#REF!,INT((ROW()-13)/2),0)),"",OFFSET(#REF!,INT((ROW()-13)/2),0)),IF(ISBLANK(OFFSET('9. METAS'!$U$20,INT((ROW()-14)/2),0)),"",OFFSET('9. METAS'!$U$20,INT((ROW()-14)/2),0)))</f>
        <v>#REF!</v>
      </c>
      <c r="K161" s="631" t="e">
        <f ca="1">IF(MOD(ROW()-13,2)=0,IF(ISBLANK(OFFSET(#REF!,INT((ROW()-13)/2),0)),"",OFFSET(#REF!,INT((ROW()-13)/2),0)),IF(ISBLANK(OFFSET('9. METAS'!$V$20,INT((ROW()-14)/2),0)),"",OFFSET('9. METAS'!$V$20,INT((ROW()-14)/2),0)))</f>
        <v>#REF!</v>
      </c>
      <c r="L161" s="631" t="e">
        <f ca="1">IF(MOD(ROW()-13,2)=0,IF(ISBLANK(OFFSET(#REF!,INT((ROW()-13)/2),0)),"",OFFSET(#REF!,INT((ROW()-13)/2),0)),IF(ISBLANK(OFFSET('9. METAS'!$W$20,INT((ROW()-14)/2),0)),"",OFFSET('9. METAS'!$W$20,INT((ROW()-14)/2),0)))</f>
        <v>#REF!</v>
      </c>
      <c r="M161" s="632" t="e">
        <f ca="1">IF(MOD(ROW()-13,2)=0,IF(ISBLANK(OFFSET(#REF!,INT((ROW()-13)/2),0)),"",OFFSET(#REF!,INT((ROW()-13)/2),0)),IF(ISBLANK(OFFSET('9. METAS'!$X$20,INT((ROW()-14)/2),0)),"",OFFSET('9. METAS'!$X$20,INT((ROW()-14)/2),0)))</f>
        <v>#REF!</v>
      </c>
      <c r="N161" s="684" t="str">
        <f ca="1">IFERROR(J161/J162,"ND")</f>
        <v>ND</v>
      </c>
      <c r="O161" s="688" t="str">
        <f ca="1">IFERROR(((J161+K161)/H161),"ND")</f>
        <v>ND</v>
      </c>
      <c r="P161" s="847"/>
      <c r="Q161" s="83"/>
      <c r="R161" s="83"/>
      <c r="S161" s="83"/>
      <c r="T161" s="83"/>
      <c r="U161" s="83"/>
      <c r="V161" s="83"/>
      <c r="W161" s="83"/>
      <c r="X161" s="83"/>
      <c r="Y161" s="83"/>
      <c r="Z161" s="83"/>
    </row>
    <row r="162" spans="1:26" ht="15.75" customHeight="1">
      <c r="A162" s="83"/>
      <c r="B162" s="83"/>
      <c r="C162" s="642"/>
      <c r="D162" s="644"/>
      <c r="E162" s="644"/>
      <c r="F162" s="644"/>
      <c r="G162" s="647"/>
      <c r="H162" s="649"/>
      <c r="I162" s="651"/>
      <c r="J162" s="630">
        <f ca="1">IF(MOD(ROW()-13,2)=0,IF(ISBLANK(OFFSET(#REF!,INT((ROW()-13)/2),0)),"",OFFSET(#REF!,INT((ROW()-13)/2),0)),IF(ISBLANK(OFFSET('9. METAS'!$U$20,INT((ROW()-14)/2),0)),"",OFFSET('9. METAS'!$U$20,INT((ROW()-14)/2),0)))</f>
        <v>50</v>
      </c>
      <c r="K162" s="631">
        <f ca="1">IF(MOD(ROW()-13,2)=0,IF(ISBLANK(OFFSET(#REF!,INT((ROW()-13)/2),0)),"",OFFSET(#REF!,INT((ROW()-13)/2),0)),IF(ISBLANK(OFFSET('9. METAS'!$V$20,INT((ROW()-14)/2),0)),"",OFFSET('9. METAS'!$V$20,INT((ROW()-14)/2),0)))</f>
        <v>50</v>
      </c>
      <c r="L162" s="631">
        <f ca="1">IF(MOD(ROW()-13,2)=0,IF(ISBLANK(OFFSET(#REF!,INT((ROW()-13)/2),0)),"",OFFSET(#REF!,INT((ROW()-13)/2),0)),IF(ISBLANK(OFFSET('9. METAS'!$W$20,INT((ROW()-14)/2),0)),"",OFFSET('9. METAS'!$W$20,INT((ROW()-14)/2),0)))</f>
        <v>50</v>
      </c>
      <c r="M162" s="632">
        <f ca="1">IF(MOD(ROW()-13,2)=0,IF(ISBLANK(OFFSET(#REF!,INT((ROW()-13)/2),0)),"",OFFSET(#REF!,INT((ROW()-13)/2),0)),IF(ISBLANK(OFFSET('9. METAS'!$X$20,INT((ROW()-14)/2),0)),"",OFFSET('9. METAS'!$X$20,INT((ROW()-14)/2),0)))</f>
        <v>50</v>
      </c>
      <c r="N162" s="685"/>
      <c r="O162" s="689"/>
      <c r="P162" s="691"/>
      <c r="Q162" s="83"/>
      <c r="R162" s="83"/>
      <c r="S162" s="83"/>
      <c r="T162" s="83"/>
      <c r="U162" s="83"/>
      <c r="V162" s="83"/>
      <c r="W162" s="83"/>
      <c r="X162" s="83"/>
      <c r="Y162" s="83"/>
      <c r="Z162" s="83"/>
    </row>
    <row r="163" spans="1:26" ht="15.75" customHeight="1">
      <c r="A163" s="83"/>
      <c r="B163" s="83"/>
      <c r="C163" s="641" t="str">
        <f ca="1">IF(ISBLANK(OFFSET('5. Pp (3 años)'!$C$46,INT((ROW()-13)/2),0)),"",OFFSET('5. Pp (3 años)'!$C$46,INT((ROW()-13)/2),0))</f>
        <v>Actividad</v>
      </c>
      <c r="D163" s="643" t="str">
        <f ca="1">IF(ISBLANK(OFFSET('5. Pp (3 años)'!$D$46,INT((ROW()-13)/2),0)),"",OFFSET('5. Pp (3 años)'!$D$46,INT((ROW()-13)/2),0))</f>
        <v>3.1.1.1.14.5 Eliminación de Documentos de apoyo informativo.</v>
      </c>
      <c r="E163" s="643" t="str">
        <f ca="1">IF(ISBLANK(OFFSET('5. Pp (3 años)'!$E$46,INT((ROW()-13)/2),0)),"",OFFSET('5. Pp (3 años)'!$E$46,INT((ROW()-13)/2),0))</f>
        <v>PEDAI: Porcentaje de eliminación de Documentos de Apoyo informativo.</v>
      </c>
      <c r="F163" s="645" t="str">
        <f ca="1">IF(ISBLANK(OFFSET('5. Pp (3 años)'!$K$46,INT((ROW()-13)/2),0)),"",OFFSET('5. Pp (3 años)'!$K$46,INT((ROW()-13)/2),0))</f>
        <v>Ascendente</v>
      </c>
      <c r="G163" s="646" t="str">
        <f ca="1">IF(ISBLANK(OFFSET('5. Pp (3 años)'!$H$46,INT((ROW()-13)/2),0)),"",OFFSET('5. Pp (3 años)'!$H$46,INT((ROW()-13)/2),0))</f>
        <v>Trimestral</v>
      </c>
      <c r="H163" s="648">
        <f ca="1">IF(ISBLANK(OFFSET('9. METAS'!$L$20,INT((ROW()-13)/2),0)),"",OFFSET('9. METAS'!$L$20,INT((ROW()-13)/2),0))</f>
        <v>40</v>
      </c>
      <c r="I163" s="852"/>
      <c r="J163" s="630" t="e">
        <f ca="1">IF(MOD(ROW()-13,2)=0,IF(ISBLANK(OFFSET(#REF!,INT((ROW()-13)/2),0)),"",OFFSET(#REF!,INT((ROW()-13)/2),0)),IF(ISBLANK(OFFSET('9. METAS'!$U$20,INT((ROW()-14)/2),0)),"",OFFSET('9. METAS'!$U$20,INT((ROW()-14)/2),0)))</f>
        <v>#REF!</v>
      </c>
      <c r="K163" s="631" t="e">
        <f ca="1">IF(MOD(ROW()-13,2)=0,IF(ISBLANK(OFFSET(#REF!,INT((ROW()-13)/2),0)),"",OFFSET(#REF!,INT((ROW()-13)/2),0)),IF(ISBLANK(OFFSET('9. METAS'!$V$20,INT((ROW()-14)/2),0)),"",OFFSET('9. METAS'!$V$20,INT((ROW()-14)/2),0)))</f>
        <v>#REF!</v>
      </c>
      <c r="L163" s="631" t="e">
        <f ca="1">IF(MOD(ROW()-13,2)=0,IF(ISBLANK(OFFSET(#REF!,INT((ROW()-13)/2),0)),"",OFFSET(#REF!,INT((ROW()-13)/2),0)),IF(ISBLANK(OFFSET('9. METAS'!$W$20,INT((ROW()-14)/2),0)),"",OFFSET('9. METAS'!$W$20,INT((ROW()-14)/2),0)))</f>
        <v>#REF!</v>
      </c>
      <c r="M163" s="632" t="e">
        <f ca="1">IF(MOD(ROW()-13,2)=0,IF(ISBLANK(OFFSET(#REF!,INT((ROW()-13)/2),0)),"",OFFSET(#REF!,INT((ROW()-13)/2),0)),IF(ISBLANK(OFFSET('9. METAS'!$X$20,INT((ROW()-14)/2),0)),"",OFFSET('9. METAS'!$X$20,INT((ROW()-14)/2),0)))</f>
        <v>#REF!</v>
      </c>
      <c r="N163" s="684" t="str">
        <f ca="1">IFERROR(J163/J164,"ND")</f>
        <v>ND</v>
      </c>
      <c r="O163" s="688" t="str">
        <f ca="1">IFERROR(((J163+K163)/H163),"ND")</f>
        <v>ND</v>
      </c>
      <c r="P163" s="847"/>
      <c r="Q163" s="83"/>
      <c r="R163" s="83"/>
      <c r="S163" s="83"/>
      <c r="T163" s="83"/>
      <c r="U163" s="83"/>
      <c r="V163" s="83"/>
      <c r="W163" s="83"/>
      <c r="X163" s="83"/>
      <c r="Y163" s="83"/>
      <c r="Z163" s="83"/>
    </row>
    <row r="164" spans="1:26" ht="15.75" customHeight="1">
      <c r="A164" s="83"/>
      <c r="B164" s="83"/>
      <c r="C164" s="642"/>
      <c r="D164" s="644"/>
      <c r="E164" s="644"/>
      <c r="F164" s="644"/>
      <c r="G164" s="647"/>
      <c r="H164" s="649"/>
      <c r="I164" s="651"/>
      <c r="J164" s="630">
        <f ca="1">IF(MOD(ROW()-13,2)=0,IF(ISBLANK(OFFSET(#REF!,INT((ROW()-13)/2),0)),"",OFFSET(#REF!,INT((ROW()-13)/2),0)),IF(ISBLANK(OFFSET('9. METAS'!$U$20,INT((ROW()-14)/2),0)),"",OFFSET('9. METAS'!$U$20,INT((ROW()-14)/2),0)))</f>
        <v>10</v>
      </c>
      <c r="K164" s="631">
        <f ca="1">IF(MOD(ROW()-13,2)=0,IF(ISBLANK(OFFSET(#REF!,INT((ROW()-13)/2),0)),"",OFFSET(#REF!,INT((ROW()-13)/2),0)),IF(ISBLANK(OFFSET('9. METAS'!$V$20,INT((ROW()-14)/2),0)),"",OFFSET('9. METAS'!$V$20,INT((ROW()-14)/2),0)))</f>
        <v>10</v>
      </c>
      <c r="L164" s="631">
        <f ca="1">IF(MOD(ROW()-13,2)=0,IF(ISBLANK(OFFSET(#REF!,INT((ROW()-13)/2),0)),"",OFFSET(#REF!,INT((ROW()-13)/2),0)),IF(ISBLANK(OFFSET('9. METAS'!$W$20,INT((ROW()-14)/2),0)),"",OFFSET('9. METAS'!$W$20,INT((ROW()-14)/2),0)))</f>
        <v>10</v>
      </c>
      <c r="M164" s="632">
        <f ca="1">IF(MOD(ROW()-13,2)=0,IF(ISBLANK(OFFSET(#REF!,INT((ROW()-13)/2),0)),"",OFFSET(#REF!,INT((ROW()-13)/2),0)),IF(ISBLANK(OFFSET('9. METAS'!$X$20,INT((ROW()-14)/2),0)),"",OFFSET('9. METAS'!$X$20,INT((ROW()-14)/2),0)))</f>
        <v>10</v>
      </c>
      <c r="N164" s="685"/>
      <c r="O164" s="689"/>
      <c r="P164" s="691"/>
      <c r="Q164" s="83"/>
      <c r="R164" s="83"/>
      <c r="S164" s="83"/>
      <c r="T164" s="83"/>
      <c r="U164" s="83"/>
      <c r="V164" s="83"/>
      <c r="W164" s="83"/>
      <c r="X164" s="83"/>
      <c r="Y164" s="83"/>
      <c r="Z164" s="83"/>
    </row>
    <row r="165" spans="1:26" ht="15.75" customHeight="1">
      <c r="A165" s="83"/>
      <c r="B165" s="83"/>
      <c r="C165" s="641" t="str">
        <f ca="1">IF(ISBLANK(OFFSET('5. Pp (3 años)'!$C$46,INT((ROW()-13)/2),0)),"",OFFSET('5. Pp (3 años)'!$C$46,INT((ROW()-13)/2),0))</f>
        <v>Actividad</v>
      </c>
      <c r="D165" s="643" t="str">
        <f ca="1">IF(ISBLANK(OFFSET('5. Pp (3 años)'!$D$46,INT((ROW()-13)/2),0)),"",OFFSET('5. Pp (3 años)'!$D$46,INT((ROW()-13)/2),0))</f>
        <v>3.1.1.1.14.6 Visitas agendadas a las unidades administrativas para el proceso de baja documental.</v>
      </c>
      <c r="E165" s="643" t="str">
        <f ca="1">IF(ISBLANK(OFFSET('5. Pp (3 años)'!$E$46,INT((ROW()-13)/2),0)),"",OFFSET('5. Pp (3 años)'!$E$46,INT((ROW()-13)/2),0))</f>
        <v>PVAUAPBD: Porcentaje de visitas agendadas a las unidades administrativas para el proceso de baja documental.</v>
      </c>
      <c r="F165" s="645" t="str">
        <f ca="1">IF(ISBLANK(OFFSET('5. Pp (3 años)'!$K$46,INT((ROW()-13)/2),0)),"",OFFSET('5. Pp (3 años)'!$K$46,INT((ROW()-13)/2),0))</f>
        <v>Ascendente</v>
      </c>
      <c r="G165" s="646" t="str">
        <f ca="1">IF(ISBLANK(OFFSET('5. Pp (3 años)'!$H$46,INT((ROW()-13)/2),0)),"",OFFSET('5. Pp (3 años)'!$H$46,INT((ROW()-13)/2),0))</f>
        <v>Trimestral</v>
      </c>
      <c r="H165" s="648">
        <f ca="1">IF(ISBLANK(OFFSET('9. METAS'!$L$20,INT((ROW()-13)/2),0)),"",OFFSET('9. METAS'!$L$20,INT((ROW()-13)/2),0))</f>
        <v>5</v>
      </c>
      <c r="I165" s="852"/>
      <c r="J165" s="630" t="e">
        <f ca="1">IF(MOD(ROW()-13,2)=0,IF(ISBLANK(OFFSET(#REF!,INT((ROW()-13)/2),0)),"",OFFSET(#REF!,INT((ROW()-13)/2),0)),IF(ISBLANK(OFFSET('9. METAS'!$U$20,INT((ROW()-14)/2),0)),"",OFFSET('9. METAS'!$U$20,INT((ROW()-14)/2),0)))</f>
        <v>#REF!</v>
      </c>
      <c r="K165" s="631" t="e">
        <f ca="1">IF(MOD(ROW()-13,2)=0,IF(ISBLANK(OFFSET(#REF!,INT((ROW()-13)/2),0)),"",OFFSET(#REF!,INT((ROW()-13)/2),0)),IF(ISBLANK(OFFSET('9. METAS'!$V$20,INT((ROW()-14)/2),0)),"",OFFSET('9. METAS'!$V$20,INT((ROW()-14)/2),0)))</f>
        <v>#REF!</v>
      </c>
      <c r="L165" s="631" t="e">
        <f ca="1">IF(MOD(ROW()-13,2)=0,IF(ISBLANK(OFFSET(#REF!,INT((ROW()-13)/2),0)),"",OFFSET(#REF!,INT((ROW()-13)/2),0)),IF(ISBLANK(OFFSET('9. METAS'!$W$20,INT((ROW()-14)/2),0)),"",OFFSET('9. METAS'!$W$20,INT((ROW()-14)/2),0)))</f>
        <v>#REF!</v>
      </c>
      <c r="M165" s="632" t="e">
        <f ca="1">IF(MOD(ROW()-13,2)=0,IF(ISBLANK(OFFSET(#REF!,INT((ROW()-13)/2),0)),"",OFFSET(#REF!,INT((ROW()-13)/2),0)),IF(ISBLANK(OFFSET('9. METAS'!$X$20,INT((ROW()-14)/2),0)),"",OFFSET('9. METAS'!$X$20,INT((ROW()-14)/2),0)))</f>
        <v>#REF!</v>
      </c>
      <c r="N165" s="684" t="str">
        <f ca="1">IFERROR(J165/J166,"ND")</f>
        <v>ND</v>
      </c>
      <c r="O165" s="688" t="str">
        <f ca="1">IFERROR(((J165+K165)/H165),"ND")</f>
        <v>ND</v>
      </c>
      <c r="P165" s="847"/>
      <c r="Q165" s="83"/>
      <c r="R165" s="83"/>
      <c r="S165" s="83"/>
      <c r="T165" s="83"/>
      <c r="U165" s="83"/>
      <c r="V165" s="83"/>
      <c r="W165" s="83"/>
      <c r="X165" s="83"/>
      <c r="Y165" s="83"/>
      <c r="Z165" s="83"/>
    </row>
    <row r="166" spans="1:26" ht="15.75" customHeight="1">
      <c r="A166" s="83"/>
      <c r="B166" s="83"/>
      <c r="C166" s="642"/>
      <c r="D166" s="644"/>
      <c r="E166" s="644"/>
      <c r="F166" s="644"/>
      <c r="G166" s="647"/>
      <c r="H166" s="649"/>
      <c r="I166" s="651"/>
      <c r="J166" s="630">
        <f ca="1">IF(MOD(ROW()-13,2)=0,IF(ISBLANK(OFFSET(#REF!,INT((ROW()-13)/2),0)),"",OFFSET(#REF!,INT((ROW()-13)/2),0)),IF(ISBLANK(OFFSET('9. METAS'!$U$20,INT((ROW()-14)/2),0)),"",OFFSET('9. METAS'!$U$20,INT((ROW()-14)/2),0)))</f>
        <v>1</v>
      </c>
      <c r="K166" s="631">
        <f ca="1">IF(MOD(ROW()-13,2)=0,IF(ISBLANK(OFFSET(#REF!,INT((ROW()-13)/2),0)),"",OFFSET(#REF!,INT((ROW()-13)/2),0)),IF(ISBLANK(OFFSET('9. METAS'!$V$20,INT((ROW()-14)/2),0)),"",OFFSET('9. METAS'!$V$20,INT((ROW()-14)/2),0)))</f>
        <v>2</v>
      </c>
      <c r="L166" s="631">
        <f ca="1">IF(MOD(ROW()-13,2)=0,IF(ISBLANK(OFFSET(#REF!,INT((ROW()-13)/2),0)),"",OFFSET(#REF!,INT((ROW()-13)/2),0)),IF(ISBLANK(OFFSET('9. METAS'!$W$20,INT((ROW()-14)/2),0)),"",OFFSET('9. METAS'!$W$20,INT((ROW()-14)/2),0)))</f>
        <v>1</v>
      </c>
      <c r="M166" s="632">
        <f ca="1">IF(MOD(ROW()-13,2)=0,IF(ISBLANK(OFFSET(#REF!,INT((ROW()-13)/2),0)),"",OFFSET(#REF!,INT((ROW()-13)/2),0)),IF(ISBLANK(OFFSET('9. METAS'!$X$20,INT((ROW()-14)/2),0)),"",OFFSET('9. METAS'!$X$20,INT((ROW()-14)/2),0)))</f>
        <v>1</v>
      </c>
      <c r="N166" s="685"/>
      <c r="O166" s="689"/>
      <c r="P166" s="691"/>
      <c r="Q166" s="83"/>
      <c r="R166" s="83"/>
      <c r="S166" s="83"/>
      <c r="T166" s="83"/>
      <c r="U166" s="83"/>
      <c r="V166" s="83"/>
      <c r="W166" s="83"/>
      <c r="X166" s="83"/>
      <c r="Y166" s="83"/>
      <c r="Z166" s="83"/>
    </row>
    <row r="167" spans="1:26" ht="15.75" customHeight="1">
      <c r="A167" s="83"/>
      <c r="B167" s="83"/>
      <c r="C167" s="641" t="str">
        <f ca="1">IF(ISBLANK(OFFSET('5. Pp (3 años)'!$C$46,INT((ROW()-13)/2),0)),"",OFFSET('5. Pp (3 años)'!$C$46,INT((ROW()-13)/2),0))</f>
        <v>Actividad</v>
      </c>
      <c r="D167" s="643" t="str">
        <f ca="1">IF(ISBLANK(OFFSET('5. Pp (3 años)'!$D$46,INT((ROW()-13)/2),0)),"",OFFSET('5. Pp (3 años)'!$D$46,INT((ROW()-13)/2),0))</f>
        <v>3.1.1.1.14.7 Total de Bajas documentales concluidas (Actas de baja documental)</v>
      </c>
      <c r="E167" s="643" t="str">
        <f ca="1">IF(ISBLANK(OFFSET('5. Pp (3 años)'!$E$46,INT((ROW()-13)/2),0)),"",OFFSET('5. Pp (3 años)'!$E$46,INT((ROW()-13)/2),0))</f>
        <v>PTBDC: Porcentaje de Total de Bajas documentales concluidas (Actas de baja documental).</v>
      </c>
      <c r="F167" s="645" t="str">
        <f ca="1">IF(ISBLANK(OFFSET('5. Pp (3 años)'!$K$46,INT((ROW()-13)/2),0)),"",OFFSET('5. Pp (3 años)'!$K$46,INT((ROW()-13)/2),0))</f>
        <v>Ascendente</v>
      </c>
      <c r="G167" s="646" t="str">
        <f ca="1">IF(ISBLANK(OFFSET('5. Pp (3 años)'!$H$46,INT((ROW()-13)/2),0)),"",OFFSET('5. Pp (3 años)'!$H$46,INT((ROW()-13)/2),0))</f>
        <v>Trimestral</v>
      </c>
      <c r="H167" s="648">
        <f ca="1">IF(ISBLANK(OFFSET('9. METAS'!$L$20,INT((ROW()-13)/2),0)),"",OFFSET('9. METAS'!$L$20,INT((ROW()-13)/2),0))</f>
        <v>120</v>
      </c>
      <c r="I167" s="852"/>
      <c r="J167" s="630" t="e">
        <f ca="1">IF(MOD(ROW()-13,2)=0,IF(ISBLANK(OFFSET(#REF!,INT((ROW()-13)/2),0)),"",OFFSET(#REF!,INT((ROW()-13)/2),0)),IF(ISBLANK(OFFSET('9. METAS'!$U$20,INT((ROW()-14)/2),0)),"",OFFSET('9. METAS'!$U$20,INT((ROW()-14)/2),0)))</f>
        <v>#REF!</v>
      </c>
      <c r="K167" s="631" t="e">
        <f ca="1">IF(MOD(ROW()-13,2)=0,IF(ISBLANK(OFFSET(#REF!,INT((ROW()-13)/2),0)),"",OFFSET(#REF!,INT((ROW()-13)/2),0)),IF(ISBLANK(OFFSET('9. METAS'!$V$20,INT((ROW()-14)/2),0)),"",OFFSET('9. METAS'!$V$20,INT((ROW()-14)/2),0)))</f>
        <v>#REF!</v>
      </c>
      <c r="L167" s="631" t="e">
        <f ca="1">IF(MOD(ROW()-13,2)=0,IF(ISBLANK(OFFSET(#REF!,INT((ROW()-13)/2),0)),"",OFFSET(#REF!,INT((ROW()-13)/2),0)),IF(ISBLANK(OFFSET('9. METAS'!$W$20,INT((ROW()-14)/2),0)),"",OFFSET('9. METAS'!$W$20,INT((ROW()-14)/2),0)))</f>
        <v>#REF!</v>
      </c>
      <c r="M167" s="632" t="e">
        <f ca="1">IF(MOD(ROW()-13,2)=0,IF(ISBLANK(OFFSET(#REF!,INT((ROW()-13)/2),0)),"",OFFSET(#REF!,INT((ROW()-13)/2),0)),IF(ISBLANK(OFFSET('9. METAS'!$X$20,INT((ROW()-14)/2),0)),"",OFFSET('9. METAS'!$X$20,INT((ROW()-14)/2),0)))</f>
        <v>#REF!</v>
      </c>
      <c r="N167" s="684" t="str">
        <f ca="1">IFERROR(J167/J168,"ND")</f>
        <v>ND</v>
      </c>
      <c r="O167" s="688" t="str">
        <f ca="1">IFERROR(((J167+K167)/H167),"ND")</f>
        <v>ND</v>
      </c>
      <c r="P167" s="847"/>
      <c r="Q167" s="83"/>
      <c r="R167" s="83"/>
      <c r="S167" s="83"/>
      <c r="T167" s="83"/>
      <c r="U167" s="83"/>
      <c r="V167" s="83"/>
      <c r="W167" s="83"/>
      <c r="X167" s="83"/>
      <c r="Y167" s="83"/>
      <c r="Z167" s="83"/>
    </row>
    <row r="168" spans="1:26" ht="15.75" customHeight="1">
      <c r="A168" s="83"/>
      <c r="B168" s="83"/>
      <c r="C168" s="642"/>
      <c r="D168" s="644"/>
      <c r="E168" s="644"/>
      <c r="F168" s="644"/>
      <c r="G168" s="647"/>
      <c r="H168" s="649"/>
      <c r="I168" s="651"/>
      <c r="J168" s="630">
        <f ca="1">IF(MOD(ROW()-13,2)=0,IF(ISBLANK(OFFSET(#REF!,INT((ROW()-13)/2),0)),"",OFFSET(#REF!,INT((ROW()-13)/2),0)),IF(ISBLANK(OFFSET('9. METAS'!$U$20,INT((ROW()-14)/2),0)),"",OFFSET('9. METAS'!$U$20,INT((ROW()-14)/2),0)))</f>
        <v>30</v>
      </c>
      <c r="K168" s="631">
        <f ca="1">IF(MOD(ROW()-13,2)=0,IF(ISBLANK(OFFSET(#REF!,INT((ROW()-13)/2),0)),"",OFFSET(#REF!,INT((ROW()-13)/2),0)),IF(ISBLANK(OFFSET('9. METAS'!$V$20,INT((ROW()-14)/2),0)),"",OFFSET('9. METAS'!$V$20,INT((ROW()-14)/2),0)))</f>
        <v>30</v>
      </c>
      <c r="L168" s="631">
        <f ca="1">IF(MOD(ROW()-13,2)=0,IF(ISBLANK(OFFSET(#REF!,INT((ROW()-13)/2),0)),"",OFFSET(#REF!,INT((ROW()-13)/2),0)),IF(ISBLANK(OFFSET('9. METAS'!$W$20,INT((ROW()-14)/2),0)),"",OFFSET('9. METAS'!$W$20,INT((ROW()-14)/2),0)))</f>
        <v>30</v>
      </c>
      <c r="M168" s="632">
        <f ca="1">IF(MOD(ROW()-13,2)=0,IF(ISBLANK(OFFSET(#REF!,INT((ROW()-13)/2),0)),"",OFFSET(#REF!,INT((ROW()-13)/2),0)),IF(ISBLANK(OFFSET('9. METAS'!$X$20,INT((ROW()-14)/2),0)),"",OFFSET('9. METAS'!$X$20,INT((ROW()-14)/2),0)))</f>
        <v>30</v>
      </c>
      <c r="N168" s="685"/>
      <c r="O168" s="689"/>
      <c r="P168" s="691"/>
      <c r="Q168" s="83"/>
      <c r="R168" s="83"/>
      <c r="S168" s="83"/>
      <c r="T168" s="83"/>
      <c r="U168" s="83"/>
      <c r="V168" s="83"/>
      <c r="W168" s="83"/>
      <c r="X168" s="83"/>
      <c r="Y168" s="83"/>
      <c r="Z168" s="83"/>
    </row>
    <row r="169" spans="1:26" ht="15.75" customHeight="1">
      <c r="A169" s="83"/>
      <c r="B169" s="83"/>
      <c r="C169" s="641" t="str">
        <f ca="1">IF(ISBLANK(OFFSET('5. Pp (3 años)'!$C$46,INT((ROW()-13)/2),0)),"",OFFSET('5. Pp (3 años)'!$C$46,INT((ROW()-13)/2),0))</f>
        <v>Actividad</v>
      </c>
      <c r="D169" s="643" t="str">
        <f ca="1">IF(ISBLANK(OFFSET('5. Pp (3 años)'!$D$46,INT((ROW()-13)/2),0)),"",OFFSET('5. Pp (3 años)'!$D$46,INT((ROW()-13)/2),0))</f>
        <v>3.1.1.1.14.8 Asesorias en materia de bajas documentales.</v>
      </c>
      <c r="E169" s="643" t="str">
        <f ca="1">IF(ISBLANK(OFFSET('5. Pp (3 años)'!$E$46,INT((ROW()-13)/2),0)),"",OFFSET('5. Pp (3 años)'!$E$46,INT((ROW()-13)/2),0))</f>
        <v>PAMBD: Porcentaje de Asesorias en materia de bajas documentales.</v>
      </c>
      <c r="F169" s="645" t="str">
        <f ca="1">IF(ISBLANK(OFFSET('5. Pp (3 años)'!$K$46,INT((ROW()-13)/2),0)),"",OFFSET('5. Pp (3 años)'!$K$46,INT((ROW()-13)/2),0))</f>
        <v>Ascendente</v>
      </c>
      <c r="G169" s="646" t="str">
        <f ca="1">IF(ISBLANK(OFFSET('5. Pp (3 años)'!$H$46,INT((ROW()-13)/2),0)),"",OFFSET('5. Pp (3 años)'!$H$46,INT((ROW()-13)/2),0))</f>
        <v>Trimestral</v>
      </c>
      <c r="H169" s="648">
        <f ca="1">IF(ISBLANK(OFFSET('9. METAS'!$L$20,INT((ROW()-13)/2),0)),"",OFFSET('9. METAS'!$L$20,INT((ROW()-13)/2),0))</f>
        <v>120</v>
      </c>
      <c r="I169" s="852"/>
      <c r="J169" s="630" t="e">
        <f ca="1">IF(MOD(ROW()-13,2)=0,IF(ISBLANK(OFFSET(#REF!,INT((ROW()-13)/2),0)),"",OFFSET(#REF!,INT((ROW()-13)/2),0)),IF(ISBLANK(OFFSET('9. METAS'!$U$20,INT((ROW()-14)/2),0)),"",OFFSET('9. METAS'!$U$20,INT((ROW()-14)/2),0)))</f>
        <v>#REF!</v>
      </c>
      <c r="K169" s="631" t="e">
        <f ca="1">IF(MOD(ROW()-13,2)=0,IF(ISBLANK(OFFSET(#REF!,INT((ROW()-13)/2),0)),"",OFFSET(#REF!,INT((ROW()-13)/2),0)),IF(ISBLANK(OFFSET('9. METAS'!$V$20,INT((ROW()-14)/2),0)),"",OFFSET('9. METAS'!$V$20,INT((ROW()-14)/2),0)))</f>
        <v>#REF!</v>
      </c>
      <c r="L169" s="631" t="e">
        <f ca="1">IF(MOD(ROW()-13,2)=0,IF(ISBLANK(OFFSET(#REF!,INT((ROW()-13)/2),0)),"",OFFSET(#REF!,INT((ROW()-13)/2),0)),IF(ISBLANK(OFFSET('9. METAS'!$W$20,INT((ROW()-14)/2),0)),"",OFFSET('9. METAS'!$W$20,INT((ROW()-14)/2),0)))</f>
        <v>#REF!</v>
      </c>
      <c r="M169" s="632" t="e">
        <f ca="1">IF(MOD(ROW()-13,2)=0,IF(ISBLANK(OFFSET(#REF!,INT((ROW()-13)/2),0)),"",OFFSET(#REF!,INT((ROW()-13)/2),0)),IF(ISBLANK(OFFSET('9. METAS'!$X$20,INT((ROW()-14)/2),0)),"",OFFSET('9. METAS'!$X$20,INT((ROW()-14)/2),0)))</f>
        <v>#REF!</v>
      </c>
      <c r="N169" s="684" t="str">
        <f ca="1">IFERROR(J169/J170,"ND")</f>
        <v>ND</v>
      </c>
      <c r="O169" s="688" t="str">
        <f ca="1">IFERROR(((J169+K169)/H169),"ND")</f>
        <v>ND</v>
      </c>
      <c r="P169" s="847"/>
      <c r="Q169" s="83"/>
      <c r="R169" s="83"/>
      <c r="S169" s="83"/>
      <c r="T169" s="83"/>
      <c r="U169" s="83"/>
      <c r="V169" s="83"/>
      <c r="W169" s="83"/>
      <c r="X169" s="83"/>
      <c r="Y169" s="83"/>
      <c r="Z169" s="83"/>
    </row>
    <row r="170" spans="1:26" ht="15.75" customHeight="1">
      <c r="A170" s="83"/>
      <c r="B170" s="83"/>
      <c r="C170" s="642"/>
      <c r="D170" s="644"/>
      <c r="E170" s="644"/>
      <c r="F170" s="644"/>
      <c r="G170" s="647"/>
      <c r="H170" s="649"/>
      <c r="I170" s="651"/>
      <c r="J170" s="630">
        <f ca="1">IF(MOD(ROW()-13,2)=0,IF(ISBLANK(OFFSET(#REF!,INT((ROW()-13)/2),0)),"",OFFSET(#REF!,INT((ROW()-13)/2),0)),IF(ISBLANK(OFFSET('9. METAS'!$U$20,INT((ROW()-14)/2),0)),"",OFFSET('9. METAS'!$U$20,INT((ROW()-14)/2),0)))</f>
        <v>30</v>
      </c>
      <c r="K170" s="631">
        <f ca="1">IF(MOD(ROW()-13,2)=0,IF(ISBLANK(OFFSET(#REF!,INT((ROW()-13)/2),0)),"",OFFSET(#REF!,INT((ROW()-13)/2),0)),IF(ISBLANK(OFFSET('9. METAS'!$V$20,INT((ROW()-14)/2),0)),"",OFFSET('9. METAS'!$V$20,INT((ROW()-14)/2),0)))</f>
        <v>30</v>
      </c>
      <c r="L170" s="631">
        <f ca="1">IF(MOD(ROW()-13,2)=0,IF(ISBLANK(OFFSET(#REF!,INT((ROW()-13)/2),0)),"",OFFSET(#REF!,INT((ROW()-13)/2),0)),IF(ISBLANK(OFFSET('9. METAS'!$W$20,INT((ROW()-14)/2),0)),"",OFFSET('9. METAS'!$W$20,INT((ROW()-14)/2),0)))</f>
        <v>30</v>
      </c>
      <c r="M170" s="632">
        <f ca="1">IF(MOD(ROW()-13,2)=0,IF(ISBLANK(OFFSET(#REF!,INT((ROW()-13)/2),0)),"",OFFSET(#REF!,INT((ROW()-13)/2),0)),IF(ISBLANK(OFFSET('9. METAS'!$X$20,INT((ROW()-14)/2),0)),"",OFFSET('9. METAS'!$X$20,INT((ROW()-14)/2),0)))</f>
        <v>30</v>
      </c>
      <c r="N170" s="685"/>
      <c r="O170" s="689"/>
      <c r="P170" s="691"/>
      <c r="Q170" s="83"/>
      <c r="R170" s="83"/>
      <c r="S170" s="83"/>
      <c r="T170" s="83"/>
      <c r="U170" s="83"/>
      <c r="V170" s="83"/>
      <c r="W170" s="83"/>
      <c r="X170" s="83"/>
      <c r="Y170" s="83"/>
      <c r="Z170" s="83"/>
    </row>
    <row r="171" spans="1:26" ht="15.75" customHeight="1">
      <c r="A171" s="83"/>
      <c r="B171" s="83"/>
      <c r="C171" s="641" t="str">
        <f ca="1">IF(ISBLANK(OFFSET('5. Pp (3 años)'!$C$46,INT((ROW()-13)/2),0)),"",OFFSET('5. Pp (3 años)'!$C$46,INT((ROW()-13)/2),0))</f>
        <v>Actividad</v>
      </c>
      <c r="D171" s="643" t="str">
        <f ca="1">IF(ISBLANK(OFFSET('5. Pp (3 años)'!$D$46,INT((ROW()-13)/2),0)),"",OFFSET('5. Pp (3 años)'!$D$46,INT((ROW()-13)/2),0))</f>
        <v>3.1.1.1.14.9 Exposición y actividades historicas en eventos.</v>
      </c>
      <c r="E171" s="643" t="str">
        <f ca="1">IF(ISBLANK(OFFSET('5. Pp (3 años)'!$E$46,INT((ROW()-13)/2),0)),"",OFFSET('5. Pp (3 años)'!$E$46,INT((ROW()-13)/2),0))</f>
        <v>PAMBD: Porcentaje de Exposiciónes y actividades historicas en eventos.</v>
      </c>
      <c r="F171" s="645" t="str">
        <f ca="1">IF(ISBLANK(OFFSET('5. Pp (3 años)'!$K$46,INT((ROW()-13)/2),0)),"",OFFSET('5. Pp (3 años)'!$K$46,INT((ROW()-13)/2),0))</f>
        <v>Ascendente</v>
      </c>
      <c r="G171" s="646" t="str">
        <f ca="1">IF(ISBLANK(OFFSET('5. Pp (3 años)'!$H$46,INT((ROW()-13)/2),0)),"",OFFSET('5. Pp (3 años)'!$H$46,INT((ROW()-13)/2),0))</f>
        <v>Trimestral</v>
      </c>
      <c r="H171" s="648">
        <f ca="1">IF(ISBLANK(OFFSET('9. METAS'!$L$20,INT((ROW()-13)/2),0)),"",OFFSET('9. METAS'!$L$20,INT((ROW()-13)/2),0))</f>
        <v>200</v>
      </c>
      <c r="I171" s="852"/>
      <c r="J171" s="630" t="e">
        <f ca="1">IF(MOD(ROW()-13,2)=0,IF(ISBLANK(OFFSET(#REF!,INT((ROW()-13)/2),0)),"",OFFSET(#REF!,INT((ROW()-13)/2),0)),IF(ISBLANK(OFFSET('9. METAS'!$U$20,INT((ROW()-14)/2),0)),"",OFFSET('9. METAS'!$U$20,INT((ROW()-14)/2),0)))</f>
        <v>#REF!</v>
      </c>
      <c r="K171" s="631" t="e">
        <f ca="1">IF(MOD(ROW()-13,2)=0,IF(ISBLANK(OFFSET(#REF!,INT((ROW()-13)/2),0)),"",OFFSET(#REF!,INT((ROW()-13)/2),0)),IF(ISBLANK(OFFSET('9. METAS'!$V$20,INT((ROW()-14)/2),0)),"",OFFSET('9. METAS'!$V$20,INT((ROW()-14)/2),0)))</f>
        <v>#REF!</v>
      </c>
      <c r="L171" s="631" t="e">
        <f ca="1">IF(MOD(ROW()-13,2)=0,IF(ISBLANK(OFFSET(#REF!,INT((ROW()-13)/2),0)),"",OFFSET(#REF!,INT((ROW()-13)/2),0)),IF(ISBLANK(OFFSET('9. METAS'!$W$20,INT((ROW()-14)/2),0)),"",OFFSET('9. METAS'!$W$20,INT((ROW()-14)/2),0)))</f>
        <v>#REF!</v>
      </c>
      <c r="M171" s="632" t="e">
        <f ca="1">IF(MOD(ROW()-13,2)=0,IF(ISBLANK(OFFSET(#REF!,INT((ROW()-13)/2),0)),"",OFFSET(#REF!,INT((ROW()-13)/2),0)),IF(ISBLANK(OFFSET('9. METAS'!$X$20,INT((ROW()-14)/2),0)),"",OFFSET('9. METAS'!$X$20,INT((ROW()-14)/2),0)))</f>
        <v>#REF!</v>
      </c>
      <c r="N171" s="684" t="str">
        <f ca="1">IFERROR(J171/J172,"ND")</f>
        <v>ND</v>
      </c>
      <c r="O171" s="688" t="str">
        <f ca="1">IFERROR(((J171+K171)/H171),"ND")</f>
        <v>ND</v>
      </c>
      <c r="P171" s="847"/>
      <c r="Q171" s="83"/>
      <c r="R171" s="83"/>
      <c r="S171" s="83"/>
      <c r="T171" s="83"/>
      <c r="U171" s="83"/>
      <c r="V171" s="83"/>
      <c r="W171" s="83"/>
      <c r="X171" s="83"/>
      <c r="Y171" s="83"/>
      <c r="Z171" s="83"/>
    </row>
    <row r="172" spans="1:26" ht="15.75" customHeight="1">
      <c r="A172" s="83"/>
      <c r="B172" s="83"/>
      <c r="C172" s="642"/>
      <c r="D172" s="644"/>
      <c r="E172" s="644"/>
      <c r="F172" s="644"/>
      <c r="G172" s="647"/>
      <c r="H172" s="649"/>
      <c r="I172" s="651"/>
      <c r="J172" s="630">
        <f ca="1">IF(MOD(ROW()-13,2)=0,IF(ISBLANK(OFFSET(#REF!,INT((ROW()-13)/2),0)),"",OFFSET(#REF!,INT((ROW()-13)/2),0)),IF(ISBLANK(OFFSET('9. METAS'!$U$20,INT((ROW()-14)/2),0)),"",OFFSET('9. METAS'!$U$20,INT((ROW()-14)/2),0)))</f>
        <v>50</v>
      </c>
      <c r="K172" s="631">
        <f ca="1">IF(MOD(ROW()-13,2)=0,IF(ISBLANK(OFFSET(#REF!,INT((ROW()-13)/2),0)),"",OFFSET(#REF!,INT((ROW()-13)/2),0)),IF(ISBLANK(OFFSET('9. METAS'!$V$20,INT((ROW()-14)/2),0)),"",OFFSET('9. METAS'!$V$20,INT((ROW()-14)/2),0)))</f>
        <v>50</v>
      </c>
      <c r="L172" s="631">
        <f ca="1">IF(MOD(ROW()-13,2)=0,IF(ISBLANK(OFFSET(#REF!,INT((ROW()-13)/2),0)),"",OFFSET(#REF!,INT((ROW()-13)/2),0)),IF(ISBLANK(OFFSET('9. METAS'!$W$20,INT((ROW()-14)/2),0)),"",OFFSET('9. METAS'!$W$20,INT((ROW()-14)/2),0)))</f>
        <v>50</v>
      </c>
      <c r="M172" s="632">
        <f ca="1">IF(MOD(ROW()-13,2)=0,IF(ISBLANK(OFFSET(#REF!,INT((ROW()-13)/2),0)),"",OFFSET(#REF!,INT((ROW()-13)/2),0)),IF(ISBLANK(OFFSET('9. METAS'!$X$20,INT((ROW()-14)/2),0)),"",OFFSET('9. METAS'!$X$20,INT((ROW()-14)/2),0)))</f>
        <v>50</v>
      </c>
      <c r="N172" s="685"/>
      <c r="O172" s="689"/>
      <c r="P172" s="691"/>
      <c r="Q172" s="83"/>
      <c r="R172" s="83"/>
      <c r="S172" s="83"/>
      <c r="T172" s="83"/>
      <c r="U172" s="83"/>
      <c r="V172" s="83"/>
      <c r="W172" s="83"/>
      <c r="X172" s="83"/>
      <c r="Y172" s="83"/>
      <c r="Z172" s="83"/>
    </row>
    <row r="173" spans="1:26" ht="15.75" customHeight="1">
      <c r="A173" s="83"/>
      <c r="B173" s="83"/>
      <c r="C173" s="641" t="str">
        <f ca="1">IF(ISBLANK(OFFSET('5. Pp (3 años)'!$C$46,INT((ROW()-13)/2),0)),"",OFFSET('5. Pp (3 años)'!$C$46,INT((ROW()-13)/2),0))</f>
        <v>Actividad</v>
      </c>
      <c r="D173" s="643" t="str">
        <f ca="1">IF(ISBLANK(OFFSET('5. Pp (3 años)'!$D$46,INT((ROW()-13)/2),0)),"",OFFSET('5. Pp (3 años)'!$D$46,INT((ROW()-13)/2),0))</f>
        <v>3.1.1.1.14.10 Visitas guidas a escuelas públicas.</v>
      </c>
      <c r="E173" s="643" t="str">
        <f ca="1">IF(ISBLANK(OFFSET('5. Pp (3 años)'!$E$46,INT((ROW()-13)/2),0)),"",OFFSET('5. Pp (3 años)'!$E$46,INT((ROW()-13)/2),0))</f>
        <v>PVGEP: Porcentaje de Visitas de Guidas a Escuelas Públicas.</v>
      </c>
      <c r="F173" s="645" t="str">
        <f ca="1">IF(ISBLANK(OFFSET('5. Pp (3 años)'!$K$46,INT((ROW()-13)/2),0)),"",OFFSET('5. Pp (3 años)'!$K$46,INT((ROW()-13)/2),0))</f>
        <v>Ascedente</v>
      </c>
      <c r="G173" s="646" t="str">
        <f ca="1">IF(ISBLANK(OFFSET('5. Pp (3 años)'!$H$46,INT((ROW()-13)/2),0)),"",OFFSET('5. Pp (3 años)'!$H$46,INT((ROW()-13)/2),0))</f>
        <v>Trimestral</v>
      </c>
      <c r="H173" s="648">
        <f ca="1">IF(ISBLANK(OFFSET('9. METAS'!$L$20,INT((ROW()-13)/2),0)),"",OFFSET('9. METAS'!$L$20,INT((ROW()-13)/2),0))</f>
        <v>120</v>
      </c>
      <c r="I173" s="852"/>
      <c r="J173" s="630" t="e">
        <f ca="1">IF(MOD(ROW()-13,2)=0,IF(ISBLANK(OFFSET(#REF!,INT((ROW()-13)/2),0)),"",OFFSET(#REF!,INT((ROW()-13)/2),0)),IF(ISBLANK(OFFSET('9. METAS'!$U$20,INT((ROW()-14)/2),0)),"",OFFSET('9. METAS'!$U$20,INT((ROW()-14)/2),0)))</f>
        <v>#REF!</v>
      </c>
      <c r="K173" s="631" t="e">
        <f ca="1">IF(MOD(ROW()-13,2)=0,IF(ISBLANK(OFFSET(#REF!,INT((ROW()-13)/2),0)),"",OFFSET(#REF!,INT((ROW()-13)/2),0)),IF(ISBLANK(OFFSET('9. METAS'!$V$20,INT((ROW()-14)/2),0)),"",OFFSET('9. METAS'!$V$20,INT((ROW()-14)/2),0)))</f>
        <v>#REF!</v>
      </c>
      <c r="L173" s="631" t="e">
        <f ca="1">IF(MOD(ROW()-13,2)=0,IF(ISBLANK(OFFSET(#REF!,INT((ROW()-13)/2),0)),"",OFFSET(#REF!,INT((ROW()-13)/2),0)),IF(ISBLANK(OFFSET('9. METAS'!$W$20,INT((ROW()-14)/2),0)),"",OFFSET('9. METAS'!$W$20,INT((ROW()-14)/2),0)))</f>
        <v>#REF!</v>
      </c>
      <c r="M173" s="632" t="e">
        <f ca="1">IF(MOD(ROW()-13,2)=0,IF(ISBLANK(OFFSET(#REF!,INT((ROW()-13)/2),0)),"",OFFSET(#REF!,INT((ROW()-13)/2),0)),IF(ISBLANK(OFFSET('9. METAS'!$X$20,INT((ROW()-14)/2),0)),"",OFFSET('9. METAS'!$X$20,INT((ROW()-14)/2),0)))</f>
        <v>#REF!</v>
      </c>
      <c r="N173" s="684" t="str">
        <f ca="1">IFERROR(J173/J174,"ND")</f>
        <v>ND</v>
      </c>
      <c r="O173" s="688" t="str">
        <f ca="1">IFERROR(((J173+K173)/H173),"ND")</f>
        <v>ND</v>
      </c>
      <c r="P173" s="847"/>
      <c r="Q173" s="83"/>
      <c r="R173" s="83"/>
      <c r="S173" s="83"/>
      <c r="T173" s="83"/>
      <c r="U173" s="83"/>
      <c r="V173" s="83"/>
      <c r="W173" s="83"/>
      <c r="X173" s="83"/>
      <c r="Y173" s="83"/>
      <c r="Z173" s="83"/>
    </row>
    <row r="174" spans="1:26" ht="15.75" customHeight="1">
      <c r="A174" s="83"/>
      <c r="B174" s="83"/>
      <c r="C174" s="642"/>
      <c r="D174" s="644"/>
      <c r="E174" s="644"/>
      <c r="F174" s="644"/>
      <c r="G174" s="647"/>
      <c r="H174" s="649"/>
      <c r="I174" s="651"/>
      <c r="J174" s="630">
        <f ca="1">IF(MOD(ROW()-13,2)=0,IF(ISBLANK(OFFSET(#REF!,INT((ROW()-13)/2),0)),"",OFFSET(#REF!,INT((ROW()-13)/2),0)),IF(ISBLANK(OFFSET('9. METAS'!$U$20,INT((ROW()-14)/2),0)),"",OFFSET('9. METAS'!$U$20,INT((ROW()-14)/2),0)))</f>
        <v>30</v>
      </c>
      <c r="K174" s="631">
        <f ca="1">IF(MOD(ROW()-13,2)=0,IF(ISBLANK(OFFSET(#REF!,INT((ROW()-13)/2),0)),"",OFFSET(#REF!,INT((ROW()-13)/2),0)),IF(ISBLANK(OFFSET('9. METAS'!$V$20,INT((ROW()-14)/2),0)),"",OFFSET('9. METAS'!$V$20,INT((ROW()-14)/2),0)))</f>
        <v>30</v>
      </c>
      <c r="L174" s="631">
        <f ca="1">IF(MOD(ROW()-13,2)=0,IF(ISBLANK(OFFSET(#REF!,INT((ROW()-13)/2),0)),"",OFFSET(#REF!,INT((ROW()-13)/2),0)),IF(ISBLANK(OFFSET('9. METAS'!$W$20,INT((ROW()-14)/2),0)),"",OFFSET('9. METAS'!$W$20,INT((ROW()-14)/2),0)))</f>
        <v>30</v>
      </c>
      <c r="M174" s="632">
        <f ca="1">IF(MOD(ROW()-13,2)=0,IF(ISBLANK(OFFSET(#REF!,INT((ROW()-13)/2),0)),"",OFFSET(#REF!,INT((ROW()-13)/2),0)),IF(ISBLANK(OFFSET('9. METAS'!$X$20,INT((ROW()-14)/2),0)),"",OFFSET('9. METAS'!$X$20,INT((ROW()-14)/2),0)))</f>
        <v>30</v>
      </c>
      <c r="N174" s="685"/>
      <c r="O174" s="689"/>
      <c r="P174" s="691"/>
      <c r="Q174" s="83"/>
      <c r="R174" s="83"/>
      <c r="S174" s="83"/>
      <c r="T174" s="83"/>
      <c r="U174" s="83"/>
      <c r="V174" s="83"/>
      <c r="W174" s="83"/>
      <c r="X174" s="83"/>
      <c r="Y174" s="83"/>
      <c r="Z174" s="83"/>
    </row>
    <row r="175" spans="1:26" ht="15.75" customHeight="1">
      <c r="A175" s="83"/>
      <c r="B175" s="83"/>
      <c r="C175" s="641" t="str">
        <f ca="1">IF(ISBLANK(OFFSET('5. Pp (3 años)'!$C$46,INT((ROW()-13)/2),0)),"",OFFSET('5. Pp (3 años)'!$C$46,INT((ROW()-13)/2),0))</f>
        <v>Actividad</v>
      </c>
      <c r="D175" s="643" t="str">
        <f ca="1">IF(ISBLANK(OFFSET('5. Pp (3 años)'!$D$46,INT((ROW()-13)/2),0)),"",OFFSET('5. Pp (3 años)'!$D$46,INT((ROW()-13)/2),0))</f>
        <v>3.1.1.1.14.11 Servicios de Prestamo y Consulta al Público</v>
      </c>
      <c r="E175" s="643" t="str">
        <f ca="1">IF(ISBLANK(OFFSET('5. Pp (3 años)'!$E$46,INT((ROW()-13)/2),0)),"",OFFSET('5. Pp (3 años)'!$E$46,INT((ROW()-13)/2),0))</f>
        <v>PVGEP: Porcentaje de Servicios de Prestamo y Consulta al Público.</v>
      </c>
      <c r="F175" s="645" t="str">
        <f ca="1">IF(ISBLANK(OFFSET('5. Pp (3 años)'!$K$46,INT((ROW()-13)/2),0)),"",OFFSET('5. Pp (3 años)'!$K$46,INT((ROW()-13)/2),0))</f>
        <v>Ascedente</v>
      </c>
      <c r="G175" s="646" t="str">
        <f ca="1">IF(ISBLANK(OFFSET('5. Pp (3 años)'!$H$46,INT((ROW()-13)/2),0)),"",OFFSET('5. Pp (3 años)'!$H$46,INT((ROW()-13)/2),0))</f>
        <v>Trimestral</v>
      </c>
      <c r="H175" s="648">
        <f ca="1">IF(ISBLANK(OFFSET('9. METAS'!$L$20,INT((ROW()-13)/2),0)),"",OFFSET('9. METAS'!$L$20,INT((ROW()-13)/2),0))</f>
        <v>15</v>
      </c>
      <c r="I175" s="852"/>
      <c r="J175" s="630" t="e">
        <f ca="1">IF(MOD(ROW()-13,2)=0,IF(ISBLANK(OFFSET(#REF!,INT((ROW()-13)/2),0)),"",OFFSET(#REF!,INT((ROW()-13)/2),0)),IF(ISBLANK(OFFSET('9. METAS'!$U$20,INT((ROW()-14)/2),0)),"",OFFSET('9. METAS'!$U$20,INT((ROW()-14)/2),0)))</f>
        <v>#REF!</v>
      </c>
      <c r="K175" s="631" t="e">
        <f ca="1">IF(MOD(ROW()-13,2)=0,IF(ISBLANK(OFFSET(#REF!,INT((ROW()-13)/2),0)),"",OFFSET(#REF!,INT((ROW()-13)/2),0)),IF(ISBLANK(OFFSET('9. METAS'!$V$20,INT((ROW()-14)/2),0)),"",OFFSET('9. METAS'!$V$20,INT((ROW()-14)/2),0)))</f>
        <v>#REF!</v>
      </c>
      <c r="L175" s="631" t="e">
        <f ca="1">IF(MOD(ROW()-13,2)=0,IF(ISBLANK(OFFSET(#REF!,INT((ROW()-13)/2),0)),"",OFFSET(#REF!,INT((ROW()-13)/2),0)),IF(ISBLANK(OFFSET('9. METAS'!$W$20,INT((ROW()-14)/2),0)),"",OFFSET('9. METAS'!$W$20,INT((ROW()-14)/2),0)))</f>
        <v>#REF!</v>
      </c>
      <c r="M175" s="632" t="e">
        <f ca="1">IF(MOD(ROW()-13,2)=0,IF(ISBLANK(OFFSET(#REF!,INT((ROW()-13)/2),0)),"",OFFSET(#REF!,INT((ROW()-13)/2),0)),IF(ISBLANK(OFFSET('9. METAS'!$X$20,INT((ROW()-14)/2),0)),"",OFFSET('9. METAS'!$X$20,INT((ROW()-14)/2),0)))</f>
        <v>#REF!</v>
      </c>
      <c r="N175" s="684" t="str">
        <f ca="1">IFERROR(J175/J176,"ND")</f>
        <v>ND</v>
      </c>
      <c r="O175" s="688" t="str">
        <f ca="1">IFERROR(((J175+K175)/H175),"ND")</f>
        <v>ND</v>
      </c>
      <c r="P175" s="847"/>
      <c r="Q175" s="83"/>
      <c r="R175" s="83"/>
      <c r="S175" s="83"/>
      <c r="T175" s="83"/>
      <c r="U175" s="83"/>
      <c r="V175" s="83"/>
      <c r="W175" s="83"/>
      <c r="X175" s="83"/>
      <c r="Y175" s="83"/>
      <c r="Z175" s="83"/>
    </row>
    <row r="176" spans="1:26" ht="15.75" customHeight="1">
      <c r="A176" s="83"/>
      <c r="B176" s="83"/>
      <c r="C176" s="642"/>
      <c r="D176" s="644"/>
      <c r="E176" s="644"/>
      <c r="F176" s="644"/>
      <c r="G176" s="647"/>
      <c r="H176" s="649"/>
      <c r="I176" s="651"/>
      <c r="J176" s="630">
        <f ca="1">IF(MOD(ROW()-13,2)=0,IF(ISBLANK(OFFSET(#REF!,INT((ROW()-13)/2),0)),"",OFFSET(#REF!,INT((ROW()-13)/2),0)),IF(ISBLANK(OFFSET('9. METAS'!$U$20,INT((ROW()-14)/2),0)),"",OFFSET('9. METAS'!$U$20,INT((ROW()-14)/2),0)))</f>
        <v>1</v>
      </c>
      <c r="K176" s="631">
        <f ca="1">IF(MOD(ROW()-13,2)=0,IF(ISBLANK(OFFSET(#REF!,INT((ROW()-13)/2),0)),"",OFFSET(#REF!,INT((ROW()-13)/2),0)),IF(ISBLANK(OFFSET('9. METAS'!$V$20,INT((ROW()-14)/2),0)),"",OFFSET('9. METAS'!$V$20,INT((ROW()-14)/2),0)))</f>
        <v>2</v>
      </c>
      <c r="L176" s="631">
        <f ca="1">IF(MOD(ROW()-13,2)=0,IF(ISBLANK(OFFSET(#REF!,INT((ROW()-13)/2),0)),"",OFFSET(#REF!,INT((ROW()-13)/2),0)),IF(ISBLANK(OFFSET('9. METAS'!$W$20,INT((ROW()-14)/2),0)),"",OFFSET('9. METAS'!$W$20,INT((ROW()-14)/2),0)))</f>
        <v>1</v>
      </c>
      <c r="M176" s="632">
        <f ca="1">IF(MOD(ROW()-13,2)=0,IF(ISBLANK(OFFSET(#REF!,INT((ROW()-13)/2),0)),"",OFFSET(#REF!,INT((ROW()-13)/2),0)),IF(ISBLANK(OFFSET('9. METAS'!$X$20,INT((ROW()-14)/2),0)),"",OFFSET('9. METAS'!$X$20,INT((ROW()-14)/2),0)))</f>
        <v>1</v>
      </c>
      <c r="N176" s="685"/>
      <c r="O176" s="689"/>
      <c r="P176" s="691"/>
      <c r="Q176" s="83"/>
      <c r="R176" s="83"/>
      <c r="S176" s="83"/>
      <c r="T176" s="83"/>
      <c r="U176" s="83"/>
      <c r="V176" s="83"/>
      <c r="W176" s="83"/>
      <c r="X176" s="83"/>
      <c r="Y176" s="83"/>
      <c r="Z176" s="83"/>
    </row>
    <row r="177" spans="1:26" ht="15.75" customHeight="1">
      <c r="A177" s="83"/>
      <c r="B177" s="83"/>
      <c r="C177" s="641" t="str">
        <f ca="1">IF(ISBLANK(OFFSET('5. Pp (3 años)'!$C$46,INT((ROW()-13)/2),0)),"",OFFSET('5. Pp (3 años)'!$C$46,INT((ROW()-13)/2),0))</f>
        <v>Actividad</v>
      </c>
      <c r="D177" s="643" t="str">
        <f ca="1">IF(ISBLANK(OFFSET('5. Pp (3 años)'!$D$46,INT((ROW()-13)/2),0)),"",OFFSET('5. Pp (3 años)'!$D$46,INT((ROW()-13)/2),0))</f>
        <v>3.1.1.1.14.12 Impartición de asesorias a las Unidades Administrativas en materia de Archivo de trámite.</v>
      </c>
      <c r="E177" s="643" t="str">
        <f ca="1">IF(ISBLANK(OFFSET('5. Pp (3 años)'!$E$46,INT((ROW()-13)/2),0)),"",OFFSET('5. Pp (3 años)'!$E$46,INT((ROW()-13)/2),0))</f>
        <v xml:space="preserve">PCAI: Porcentaje de las capacitaciones en materia de archivo impartidas. </v>
      </c>
      <c r="F177" s="645" t="str">
        <f ca="1">IF(ISBLANK(OFFSET('5. Pp (3 años)'!$K$46,INT((ROW()-13)/2),0)),"",OFFSET('5. Pp (3 años)'!$K$46,INT((ROW()-13)/2),0))</f>
        <v>Ascendente</v>
      </c>
      <c r="G177" s="646" t="str">
        <f ca="1">IF(ISBLANK(OFFSET('5. Pp (3 años)'!$H$46,INT((ROW()-13)/2),0)),"",OFFSET('5. Pp (3 años)'!$H$46,INT((ROW()-13)/2),0))</f>
        <v>Trimestral</v>
      </c>
      <c r="H177" s="648">
        <f ca="1">IF(ISBLANK(OFFSET('9. METAS'!$L$20,INT((ROW()-13)/2),0)),"",OFFSET('9. METAS'!$L$20,INT((ROW()-13)/2),0))</f>
        <v>12</v>
      </c>
      <c r="I177" s="852"/>
      <c r="J177" s="630" t="e">
        <f ca="1">IF(MOD(ROW()-13,2)=0,IF(ISBLANK(OFFSET(#REF!,INT((ROW()-13)/2),0)),"",OFFSET(#REF!,INT((ROW()-13)/2),0)),IF(ISBLANK(OFFSET('9. METAS'!$U$20,INT((ROW()-14)/2),0)),"",OFFSET('9. METAS'!$U$20,INT((ROW()-14)/2),0)))</f>
        <v>#REF!</v>
      </c>
      <c r="K177" s="631" t="e">
        <f ca="1">IF(MOD(ROW()-13,2)=0,IF(ISBLANK(OFFSET(#REF!,INT((ROW()-13)/2),0)),"",OFFSET(#REF!,INT((ROW()-13)/2),0)),IF(ISBLANK(OFFSET('9. METAS'!$V$20,INT((ROW()-14)/2),0)),"",OFFSET('9. METAS'!$V$20,INT((ROW()-14)/2),0)))</f>
        <v>#REF!</v>
      </c>
      <c r="L177" s="631" t="e">
        <f ca="1">IF(MOD(ROW()-13,2)=0,IF(ISBLANK(OFFSET(#REF!,INT((ROW()-13)/2),0)),"",OFFSET(#REF!,INT((ROW()-13)/2),0)),IF(ISBLANK(OFFSET('9. METAS'!$W$20,INT((ROW()-14)/2),0)),"",OFFSET('9. METAS'!$W$20,INT((ROW()-14)/2),0)))</f>
        <v>#REF!</v>
      </c>
      <c r="M177" s="632" t="e">
        <f ca="1">IF(MOD(ROW()-13,2)=0,IF(ISBLANK(OFFSET(#REF!,INT((ROW()-13)/2),0)),"",OFFSET(#REF!,INT((ROW()-13)/2),0)),IF(ISBLANK(OFFSET('9. METAS'!$X$20,INT((ROW()-14)/2),0)),"",OFFSET('9. METAS'!$X$20,INT((ROW()-14)/2),0)))</f>
        <v>#REF!</v>
      </c>
      <c r="N177" s="684" t="str">
        <f ca="1">IFERROR(J177/J178,"ND")</f>
        <v>ND</v>
      </c>
      <c r="O177" s="688" t="str">
        <f ca="1">IFERROR(((J177+K177)/H177),"ND")</f>
        <v>ND</v>
      </c>
      <c r="P177" s="847"/>
      <c r="Q177" s="83"/>
      <c r="R177" s="83"/>
      <c r="S177" s="83"/>
      <c r="T177" s="83"/>
      <c r="U177" s="83"/>
      <c r="V177" s="83"/>
      <c r="W177" s="83"/>
      <c r="X177" s="83"/>
      <c r="Y177" s="83"/>
      <c r="Z177" s="83"/>
    </row>
    <row r="178" spans="1:26" ht="15.75" customHeight="1">
      <c r="A178" s="83"/>
      <c r="B178" s="83"/>
      <c r="C178" s="642"/>
      <c r="D178" s="644"/>
      <c r="E178" s="644"/>
      <c r="F178" s="644"/>
      <c r="G178" s="647"/>
      <c r="H178" s="649"/>
      <c r="I178" s="651"/>
      <c r="J178" s="630">
        <f ca="1">IF(MOD(ROW()-13,2)=0,IF(ISBLANK(OFFSET(#REF!,INT((ROW()-13)/2),0)),"",OFFSET(#REF!,INT((ROW()-13)/2),0)),IF(ISBLANK(OFFSET('9. METAS'!$U$20,INT((ROW()-14)/2),0)),"",OFFSET('9. METAS'!$U$20,INT((ROW()-14)/2),0)))</f>
        <v>3</v>
      </c>
      <c r="K178" s="631">
        <f ca="1">IF(MOD(ROW()-13,2)=0,IF(ISBLANK(OFFSET(#REF!,INT((ROW()-13)/2),0)),"",OFFSET(#REF!,INT((ROW()-13)/2),0)),IF(ISBLANK(OFFSET('9. METAS'!$V$20,INT((ROW()-14)/2),0)),"",OFFSET('9. METAS'!$V$20,INT((ROW()-14)/2),0)))</f>
        <v>3</v>
      </c>
      <c r="L178" s="631">
        <f ca="1">IF(MOD(ROW()-13,2)=0,IF(ISBLANK(OFFSET(#REF!,INT((ROW()-13)/2),0)),"",OFFSET(#REF!,INT((ROW()-13)/2),0)),IF(ISBLANK(OFFSET('9. METAS'!$W$20,INT((ROW()-14)/2),0)),"",OFFSET('9. METAS'!$W$20,INT((ROW()-14)/2),0)))</f>
        <v>3</v>
      </c>
      <c r="M178" s="632">
        <f ca="1">IF(MOD(ROW()-13,2)=0,IF(ISBLANK(OFFSET(#REF!,INT((ROW()-13)/2),0)),"",OFFSET(#REF!,INT((ROW()-13)/2),0)),IF(ISBLANK(OFFSET('9. METAS'!$X$20,INT((ROW()-14)/2),0)),"",OFFSET('9. METAS'!$X$20,INT((ROW()-14)/2),0)))</f>
        <v>3</v>
      </c>
      <c r="N178" s="685"/>
      <c r="O178" s="689"/>
      <c r="P178" s="691"/>
      <c r="Q178" s="83"/>
      <c r="R178" s="83"/>
      <c r="S178" s="83"/>
      <c r="T178" s="83"/>
      <c r="U178" s="83"/>
      <c r="V178" s="83"/>
      <c r="W178" s="83"/>
      <c r="X178" s="83"/>
      <c r="Y178" s="83"/>
      <c r="Z178" s="83"/>
    </row>
    <row r="179" spans="1:26" ht="15.75" customHeight="1">
      <c r="A179" s="83"/>
      <c r="B179" s="83"/>
      <c r="C179" s="641" t="str">
        <f ca="1">IF(ISBLANK(OFFSET('5. Pp (3 años)'!$C$46,INT((ROW()-13)/2),0)),"",OFFSET('5. Pp (3 años)'!$C$46,INT((ROW()-13)/2),0))</f>
        <v>Actividad</v>
      </c>
      <c r="D179" s="643" t="str">
        <f ca="1">IF(ISBLANK(OFFSET('5. Pp (3 años)'!$D$46,INT((ROW()-13)/2),0)),"",OFFSET('5. Pp (3 años)'!$D$46,INT((ROW()-13)/2),0))</f>
        <v>3.1.1.1.14.13 Sesiones del Grupo Interdisciplinario</v>
      </c>
      <c r="E179" s="643" t="str">
        <f ca="1">IF(ISBLANK(OFFSET('5. Pp (3 años)'!$E$46,INT((ROW()-13)/2),0)),"",OFFSET('5. Pp (3 años)'!$E$46,INT((ROW()-13)/2),0))</f>
        <v xml:space="preserve">PSGI: Porcentaje de sesiones del grupo interdisciplinario, extraordinarias y ordinarias.  </v>
      </c>
      <c r="F179" s="645" t="str">
        <f ca="1">IF(ISBLANK(OFFSET('5. Pp (3 años)'!$K$46,INT((ROW()-13)/2),0)),"",OFFSET('5. Pp (3 años)'!$K$46,INT((ROW()-13)/2),0))</f>
        <v xml:space="preserve">Ascendente </v>
      </c>
      <c r="G179" s="646" t="str">
        <f ca="1">IF(ISBLANK(OFFSET('5. Pp (3 años)'!$H$46,INT((ROW()-13)/2),0)),"",OFFSET('5. Pp (3 años)'!$H$46,INT((ROW()-13)/2),0))</f>
        <v>trimestral</v>
      </c>
      <c r="H179" s="648">
        <f ca="1">IF(ISBLANK(OFFSET('9. METAS'!$L$20,INT((ROW()-13)/2),0)),"",OFFSET('9. METAS'!$L$20,INT((ROW()-13)/2),0))</f>
        <v>10</v>
      </c>
      <c r="I179" s="852"/>
      <c r="J179" s="630" t="e">
        <f ca="1">IF(MOD(ROW()-13,2)=0,IF(ISBLANK(OFFSET(#REF!,INT((ROW()-13)/2),0)),"",OFFSET(#REF!,INT((ROW()-13)/2),0)),IF(ISBLANK(OFFSET('9. METAS'!$U$20,INT((ROW()-14)/2),0)),"",OFFSET('9. METAS'!$U$20,INT((ROW()-14)/2),0)))</f>
        <v>#REF!</v>
      </c>
      <c r="K179" s="631" t="e">
        <f ca="1">IF(MOD(ROW()-13,2)=0,IF(ISBLANK(OFFSET(#REF!,INT((ROW()-13)/2),0)),"",OFFSET(#REF!,INT((ROW()-13)/2),0)),IF(ISBLANK(OFFSET('9. METAS'!$V$20,INT((ROW()-14)/2),0)),"",OFFSET('9. METAS'!$V$20,INT((ROW()-14)/2),0)))</f>
        <v>#REF!</v>
      </c>
      <c r="L179" s="631" t="e">
        <f ca="1">IF(MOD(ROW()-13,2)=0,IF(ISBLANK(OFFSET(#REF!,INT((ROW()-13)/2),0)),"",OFFSET(#REF!,INT((ROW()-13)/2),0)),IF(ISBLANK(OFFSET('9. METAS'!$W$20,INT((ROW()-14)/2),0)),"",OFFSET('9. METAS'!$W$20,INT((ROW()-14)/2),0)))</f>
        <v>#REF!</v>
      </c>
      <c r="M179" s="632" t="e">
        <f ca="1">IF(MOD(ROW()-13,2)=0,IF(ISBLANK(OFFSET(#REF!,INT((ROW()-13)/2),0)),"",OFFSET(#REF!,INT((ROW()-13)/2),0)),IF(ISBLANK(OFFSET('9. METAS'!$X$20,INT((ROW()-14)/2),0)),"",OFFSET('9. METAS'!$X$20,INT((ROW()-14)/2),0)))</f>
        <v>#REF!</v>
      </c>
      <c r="N179" s="684" t="str">
        <f ca="1">IFERROR(J179/J180,"ND")</f>
        <v>ND</v>
      </c>
      <c r="O179" s="688" t="str">
        <f ca="1">IFERROR(((J179+K179)/H179),"ND")</f>
        <v>ND</v>
      </c>
      <c r="P179" s="847"/>
      <c r="Q179" s="83"/>
      <c r="R179" s="83"/>
      <c r="S179" s="83"/>
      <c r="T179" s="83"/>
      <c r="U179" s="83"/>
      <c r="V179" s="83"/>
      <c r="W179" s="83"/>
      <c r="X179" s="83"/>
      <c r="Y179" s="83"/>
      <c r="Z179" s="83"/>
    </row>
    <row r="180" spans="1:26" ht="15.75" customHeight="1">
      <c r="A180" s="83"/>
      <c r="B180" s="83"/>
      <c r="C180" s="642"/>
      <c r="D180" s="644"/>
      <c r="E180" s="644"/>
      <c r="F180" s="644"/>
      <c r="G180" s="647"/>
      <c r="H180" s="649"/>
      <c r="I180" s="651"/>
      <c r="J180" s="630">
        <f ca="1">IF(MOD(ROW()-13,2)=0,IF(ISBLANK(OFFSET(#REF!,INT((ROW()-13)/2),0)),"",OFFSET(#REF!,INT((ROW()-13)/2),0)),IF(ISBLANK(OFFSET('9. METAS'!$U$20,INT((ROW()-14)/2),0)),"",OFFSET('9. METAS'!$U$20,INT((ROW()-14)/2),0)))</f>
        <v>2</v>
      </c>
      <c r="K180" s="631">
        <f ca="1">IF(MOD(ROW()-13,2)=0,IF(ISBLANK(OFFSET(#REF!,INT((ROW()-13)/2),0)),"",OFFSET(#REF!,INT((ROW()-13)/2),0)),IF(ISBLANK(OFFSET('9. METAS'!$V$20,INT((ROW()-14)/2),0)),"",OFFSET('9. METAS'!$V$20,INT((ROW()-14)/2),0)))</f>
        <v>3</v>
      </c>
      <c r="L180" s="631">
        <f ca="1">IF(MOD(ROW()-13,2)=0,IF(ISBLANK(OFFSET(#REF!,INT((ROW()-13)/2),0)),"",OFFSET(#REF!,INT((ROW()-13)/2),0)),IF(ISBLANK(OFFSET('9. METAS'!$W$20,INT((ROW()-14)/2),0)),"",OFFSET('9. METAS'!$W$20,INT((ROW()-14)/2),0)))</f>
        <v>2</v>
      </c>
      <c r="M180" s="632">
        <f ca="1">IF(MOD(ROW()-13,2)=0,IF(ISBLANK(OFFSET(#REF!,INT((ROW()-13)/2),0)),"",OFFSET(#REF!,INT((ROW()-13)/2),0)),IF(ISBLANK(OFFSET('9. METAS'!$X$20,INT((ROW()-14)/2),0)),"",OFFSET('9. METAS'!$X$20,INT((ROW()-14)/2),0)))</f>
        <v>3</v>
      </c>
      <c r="N180" s="685"/>
      <c r="O180" s="689"/>
      <c r="P180" s="691"/>
      <c r="Q180" s="83"/>
      <c r="R180" s="83"/>
      <c r="S180" s="83"/>
      <c r="T180" s="83"/>
      <c r="U180" s="83"/>
      <c r="V180" s="83"/>
      <c r="W180" s="83"/>
      <c r="X180" s="83"/>
      <c r="Y180" s="83"/>
      <c r="Z180" s="83"/>
    </row>
    <row r="181" spans="1:26" ht="15.75" customHeight="1">
      <c r="A181" s="83"/>
      <c r="B181" s="83"/>
      <c r="C181" s="641" t="str">
        <f ca="1">IF(ISBLANK(OFFSET('5. Pp (3 años)'!$C$46,INT((ROW()-13)/2),0)),"",OFFSET('5. Pp (3 años)'!$C$46,INT((ROW()-13)/2),0))</f>
        <v>Componente</v>
      </c>
      <c r="D181" s="643" t="str">
        <f ca="1">IF(ISBLANK(OFFSET('5. Pp (3 años)'!$D$46,INT((ROW()-13)/2),0)),"",OFFSET('5. Pp (3 años)'!$D$46,INT((ROW()-13)/2),0))</f>
        <v>3.1.1.1.15 Acciones realizadas para mitigar los riesgos y proteger a la población y establecimientos comerciales con medidas de seguridad.</v>
      </c>
      <c r="E181" s="643" t="str">
        <f ca="1">IF(ISBLANK(OFFSET('5. Pp (3 años)'!$E$46,INT((ROW()-13)/2),0)),"",OFFSET('5. Pp (3 años)'!$E$46,INT((ROW()-13)/2),0))</f>
        <v>PARPMR: Porcentaje de acciones realizadas para la mitigación de los riesgos</v>
      </c>
      <c r="F181" s="645" t="str">
        <f ca="1">IF(ISBLANK(OFFSET('5. Pp (3 años)'!$K$46,INT((ROW()-13)/2),0)),"",OFFSET('5. Pp (3 años)'!$K$46,INT((ROW()-13)/2),0))</f>
        <v>Ascendente</v>
      </c>
      <c r="G181" s="646" t="str">
        <f ca="1">IF(ISBLANK(OFFSET('5. Pp (3 años)'!$H$46,INT((ROW()-13)/2),0)),"",OFFSET('5. Pp (3 años)'!$H$46,INT((ROW()-13)/2),0))</f>
        <v>Trimestral</v>
      </c>
      <c r="H181" s="648">
        <f ca="1">IF(ISBLANK(OFFSET('9. METAS'!$L$20,INT((ROW()-13)/2),0)),"",OFFSET('9. METAS'!$L$20,INT((ROW()-13)/2),0))</f>
        <v>1208163</v>
      </c>
      <c r="I181" s="852"/>
      <c r="J181" s="630" t="e">
        <f ca="1">IF(MOD(ROW()-13,2)=0,IF(ISBLANK(OFFSET(#REF!,INT((ROW()-13)/2),0)),"",OFFSET(#REF!,INT((ROW()-13)/2),0)),IF(ISBLANK(OFFSET('9. METAS'!$U$20,INT((ROW()-14)/2),0)),"",OFFSET('9. METAS'!$U$20,INT((ROW()-14)/2),0)))</f>
        <v>#REF!</v>
      </c>
      <c r="K181" s="631" t="e">
        <f ca="1">IF(MOD(ROW()-13,2)=0,IF(ISBLANK(OFFSET(#REF!,INT((ROW()-13)/2),0)),"",OFFSET(#REF!,INT((ROW()-13)/2),0)),IF(ISBLANK(OFFSET('9. METAS'!$V$20,INT((ROW()-14)/2),0)),"",OFFSET('9. METAS'!$V$20,INT((ROW()-14)/2),0)))</f>
        <v>#REF!</v>
      </c>
      <c r="L181" s="631" t="e">
        <f ca="1">IF(MOD(ROW()-13,2)=0,IF(ISBLANK(OFFSET(#REF!,INT((ROW()-13)/2),0)),"",OFFSET(#REF!,INT((ROW()-13)/2),0)),IF(ISBLANK(OFFSET('9. METAS'!$W$20,INT((ROW()-14)/2),0)),"",OFFSET('9. METAS'!$W$20,INT((ROW()-14)/2),0)))</f>
        <v>#REF!</v>
      </c>
      <c r="M181" s="632" t="e">
        <f ca="1">IF(MOD(ROW()-13,2)=0,IF(ISBLANK(OFFSET(#REF!,INT((ROW()-13)/2),0)),"",OFFSET(#REF!,INT((ROW()-13)/2),0)),IF(ISBLANK(OFFSET('9. METAS'!$X$20,INT((ROW()-14)/2),0)),"",OFFSET('9. METAS'!$X$20,INT((ROW()-14)/2),0)))</f>
        <v>#REF!</v>
      </c>
      <c r="N181" s="684" t="str">
        <f ca="1">IFERROR(J181/J182,"ND")</f>
        <v>ND</v>
      </c>
      <c r="O181" s="688" t="str">
        <f ca="1">IFERROR(((J181+K181)/H181),"ND")</f>
        <v>ND</v>
      </c>
      <c r="P181" s="847"/>
      <c r="Q181" s="83"/>
      <c r="R181" s="83"/>
      <c r="S181" s="83"/>
      <c r="T181" s="83"/>
      <c r="U181" s="83"/>
      <c r="V181" s="83"/>
      <c r="W181" s="83"/>
      <c r="X181" s="83"/>
      <c r="Y181" s="83"/>
      <c r="Z181" s="83"/>
    </row>
    <row r="182" spans="1:26" ht="15.75" customHeight="1">
      <c r="A182" s="83"/>
      <c r="B182" s="83"/>
      <c r="C182" s="642"/>
      <c r="D182" s="644"/>
      <c r="E182" s="644"/>
      <c r="F182" s="644"/>
      <c r="G182" s="647"/>
      <c r="H182" s="649"/>
      <c r="I182" s="651"/>
      <c r="J182" s="630">
        <f ca="1">IF(MOD(ROW()-13,2)=0,IF(ISBLANK(OFFSET(#REF!,INT((ROW()-13)/2),0)),"",OFFSET(#REF!,INT((ROW()-13)/2),0)),IF(ISBLANK(OFFSET('9. METAS'!$U$20,INT((ROW()-14)/2),0)),"",OFFSET('9. METAS'!$U$20,INT((ROW()-14)/2),0)))</f>
        <v>304784</v>
      </c>
      <c r="K182" s="631">
        <f ca="1">IF(MOD(ROW()-13,2)=0,IF(ISBLANK(OFFSET(#REF!,INT((ROW()-13)/2),0)),"",OFFSET(#REF!,INT((ROW()-13)/2),0)),IF(ISBLANK(OFFSET('9. METAS'!$V$20,INT((ROW()-14)/2),0)),"",OFFSET('9. METAS'!$V$20,INT((ROW()-14)/2),0)))</f>
        <v>301564</v>
      </c>
      <c r="L182" s="631">
        <f ca="1">IF(MOD(ROW()-13,2)=0,IF(ISBLANK(OFFSET(#REF!,INT((ROW()-13)/2),0)),"",OFFSET(#REF!,INT((ROW()-13)/2),0)),IF(ISBLANK(OFFSET('9. METAS'!$W$20,INT((ROW()-14)/2),0)),"",OFFSET('9. METAS'!$W$20,INT((ROW()-14)/2),0)))</f>
        <v>300392</v>
      </c>
      <c r="M182" s="632">
        <f ca="1">IF(MOD(ROW()-13,2)=0,IF(ISBLANK(OFFSET(#REF!,INT((ROW()-13)/2),0)),"",OFFSET(#REF!,INT((ROW()-13)/2),0)),IF(ISBLANK(OFFSET('9. METAS'!$X$20,INT((ROW()-14)/2),0)),"",OFFSET('9. METAS'!$X$20,INT((ROW()-14)/2),0)))</f>
        <v>301423</v>
      </c>
      <c r="N182" s="685"/>
      <c r="O182" s="689"/>
      <c r="P182" s="691"/>
      <c r="Q182" s="83"/>
      <c r="R182" s="83"/>
      <c r="S182" s="83"/>
      <c r="T182" s="83"/>
      <c r="U182" s="83"/>
      <c r="V182" s="83"/>
      <c r="W182" s="83"/>
      <c r="X182" s="83"/>
      <c r="Y182" s="83"/>
      <c r="Z182" s="83"/>
    </row>
    <row r="183" spans="1:26" ht="15.75" customHeight="1">
      <c r="A183" s="83"/>
      <c r="B183" s="83"/>
      <c r="C183" s="641" t="str">
        <f ca="1">IF(ISBLANK(OFFSET('5. Pp (3 años)'!$C$46,INT((ROW()-13)/2),0)),"",OFFSET('5. Pp (3 años)'!$C$46,INT((ROW()-13)/2),0))</f>
        <v>Actividad</v>
      </c>
      <c r="D183" s="643" t="str">
        <f ca="1">IF(ISBLANK(OFFSET('5. Pp (3 años)'!$D$46,INT((ROW()-13)/2),0)),"",OFFSET('5. Pp (3 años)'!$D$46,INT((ROW()-13)/2),0))</f>
        <v>3.1.1.1.15.1 Difusión en los medios de comunicación las prevenciones y alertas de siniestros por efectos naturales y humanos.</v>
      </c>
      <c r="E183" s="643" t="str">
        <f ca="1">IF(ISBLANK(OFFSET('5. Pp (3 años)'!$E$46,INT((ROW()-13)/2),0)),"",OFFSET('5. Pp (3 años)'!$E$46,INT((ROW()-13)/2),0))</f>
        <v>PSD: Porcentaje de spots difundidos por medio de redes sociales.</v>
      </c>
      <c r="F183" s="645" t="str">
        <f ca="1">IF(ISBLANK(OFFSET('5. Pp (3 años)'!$K$46,INT((ROW()-13)/2),0)),"",OFFSET('5. Pp (3 años)'!$K$46,INT((ROW()-13)/2),0))</f>
        <v>Ascendente</v>
      </c>
      <c r="G183" s="646" t="str">
        <f ca="1">IF(ISBLANK(OFFSET('5. Pp (3 años)'!$H$46,INT((ROW()-13)/2),0)),"",OFFSET('5. Pp (3 años)'!$H$46,INT((ROW()-13)/2),0))</f>
        <v>Trimestral</v>
      </c>
      <c r="H183" s="648">
        <f ca="1">IF(ISBLANK(OFFSET('9. METAS'!$L$20,INT((ROW()-13)/2),0)),"",OFFSET('9. METAS'!$L$20,INT((ROW()-13)/2),0))</f>
        <v>5280</v>
      </c>
      <c r="I183" s="852"/>
      <c r="J183" s="630" t="e">
        <f ca="1">IF(MOD(ROW()-13,2)=0,IF(ISBLANK(OFFSET(#REF!,INT((ROW()-13)/2),0)),"",OFFSET(#REF!,INT((ROW()-13)/2),0)),IF(ISBLANK(OFFSET('9. METAS'!$U$20,INT((ROW()-14)/2),0)),"",OFFSET('9. METAS'!$U$20,INT((ROW()-14)/2),0)))</f>
        <v>#REF!</v>
      </c>
      <c r="K183" s="631" t="e">
        <f ca="1">IF(MOD(ROW()-13,2)=0,IF(ISBLANK(OFFSET(#REF!,INT((ROW()-13)/2),0)),"",OFFSET(#REF!,INT((ROW()-13)/2),0)),IF(ISBLANK(OFFSET('9. METAS'!$V$20,INT((ROW()-14)/2),0)),"",OFFSET('9. METAS'!$V$20,INT((ROW()-14)/2),0)))</f>
        <v>#REF!</v>
      </c>
      <c r="L183" s="631" t="e">
        <f ca="1">IF(MOD(ROW()-13,2)=0,IF(ISBLANK(OFFSET(#REF!,INT((ROW()-13)/2),0)),"",OFFSET(#REF!,INT((ROW()-13)/2),0)),IF(ISBLANK(OFFSET('9. METAS'!$W$20,INT((ROW()-14)/2),0)),"",OFFSET('9. METAS'!$W$20,INT((ROW()-14)/2),0)))</f>
        <v>#REF!</v>
      </c>
      <c r="M183" s="632" t="e">
        <f ca="1">IF(MOD(ROW()-13,2)=0,IF(ISBLANK(OFFSET(#REF!,INT((ROW()-13)/2),0)),"",OFFSET(#REF!,INT((ROW()-13)/2),0)),IF(ISBLANK(OFFSET('9. METAS'!$X$20,INT((ROW()-14)/2),0)),"",OFFSET('9. METAS'!$X$20,INT((ROW()-14)/2),0)))</f>
        <v>#REF!</v>
      </c>
      <c r="N183" s="684" t="str">
        <f ca="1">IFERROR(J183/J184,"ND")</f>
        <v>ND</v>
      </c>
      <c r="O183" s="688" t="str">
        <f ca="1">IFERROR(((J183+K183)/H183),"ND")</f>
        <v>ND</v>
      </c>
      <c r="P183" s="847"/>
      <c r="Q183" s="83"/>
      <c r="R183" s="83"/>
      <c r="S183" s="83"/>
      <c r="T183" s="83"/>
      <c r="U183" s="83"/>
      <c r="V183" s="83"/>
      <c r="W183" s="83"/>
      <c r="X183" s="83"/>
      <c r="Y183" s="83"/>
      <c r="Z183" s="83"/>
    </row>
    <row r="184" spans="1:26" ht="15.75" customHeight="1">
      <c r="A184" s="83"/>
      <c r="B184" s="83"/>
      <c r="C184" s="642"/>
      <c r="D184" s="644"/>
      <c r="E184" s="644"/>
      <c r="F184" s="644"/>
      <c r="G184" s="647"/>
      <c r="H184" s="649"/>
      <c r="I184" s="651"/>
      <c r="J184" s="630">
        <f ca="1">IF(MOD(ROW()-13,2)=0,IF(ISBLANK(OFFSET(#REF!,INT((ROW()-13)/2),0)),"",OFFSET(#REF!,INT((ROW()-13)/2),0)),IF(ISBLANK(OFFSET('9. METAS'!$U$20,INT((ROW()-14)/2),0)),"",OFFSET('9. METAS'!$U$20,INT((ROW()-14)/2),0)))</f>
        <v>1316</v>
      </c>
      <c r="K184" s="631">
        <f ca="1">IF(MOD(ROW()-13,2)=0,IF(ISBLANK(OFFSET(#REF!,INT((ROW()-13)/2),0)),"",OFFSET(#REF!,INT((ROW()-13)/2),0)),IF(ISBLANK(OFFSET('9. METAS'!$V$20,INT((ROW()-14)/2),0)),"",OFFSET('9. METAS'!$V$20,INT((ROW()-14)/2),0)))</f>
        <v>1323</v>
      </c>
      <c r="L184" s="631">
        <f ca="1">IF(MOD(ROW()-13,2)=0,IF(ISBLANK(OFFSET(#REF!,INT((ROW()-13)/2),0)),"",OFFSET(#REF!,INT((ROW()-13)/2),0)),IF(ISBLANK(OFFSET('9. METAS'!$W$20,INT((ROW()-14)/2),0)),"",OFFSET('9. METAS'!$W$20,INT((ROW()-14)/2),0)))</f>
        <v>1318</v>
      </c>
      <c r="M184" s="632">
        <f ca="1">IF(MOD(ROW()-13,2)=0,IF(ISBLANK(OFFSET(#REF!,INT((ROW()-13)/2),0)),"",OFFSET(#REF!,INT((ROW()-13)/2),0)),IF(ISBLANK(OFFSET('9. METAS'!$X$20,INT((ROW()-14)/2),0)),"",OFFSET('9. METAS'!$X$20,INT((ROW()-14)/2),0)))</f>
        <v>1323</v>
      </c>
      <c r="N184" s="685"/>
      <c r="O184" s="689"/>
      <c r="P184" s="691"/>
      <c r="Q184" s="83"/>
      <c r="R184" s="83"/>
      <c r="S184" s="83"/>
      <c r="T184" s="83"/>
      <c r="U184" s="83"/>
      <c r="V184" s="83"/>
      <c r="W184" s="83"/>
      <c r="X184" s="83"/>
      <c r="Y184" s="83"/>
      <c r="Z184" s="83"/>
    </row>
    <row r="185" spans="1:26" ht="15.75" customHeight="1">
      <c r="A185" s="83"/>
      <c r="B185" s="83"/>
      <c r="C185" s="641" t="str">
        <f ca="1">IF(ISBLANK(OFFSET('5. Pp (3 años)'!$C$46,INT((ROW()-13)/2),0)),"",OFFSET('5. Pp (3 años)'!$C$46,INT((ROW()-13)/2),0))</f>
        <v>Actividad</v>
      </c>
      <c r="D185" s="643" t="str">
        <f ca="1">IF(ISBLANK(OFFSET('5. Pp (3 años)'!$D$46,INT((ROW()-13)/2),0)),"",OFFSET('5. Pp (3 años)'!$D$46,INT((ROW()-13)/2),0))</f>
        <v xml:space="preserve">3.1.1.1.15.2 Capacitación a la población de diferentes sectores en materia de Protección Civil. </v>
      </c>
      <c r="E185" s="643" t="str">
        <f ca="1">IF(ISBLANK(OFFSET('5. Pp (3 años)'!$E$46,INT((ROW()-13)/2),0)),"",OFFSET('5. Pp (3 años)'!$E$46,INT((ROW()-13)/2),0))</f>
        <v>PPC: Porcentaje de personas capacitadas.</v>
      </c>
      <c r="F185" s="645" t="str">
        <f ca="1">IF(ISBLANK(OFFSET('5. Pp (3 años)'!$K$46,INT((ROW()-13)/2),0)),"",OFFSET('5. Pp (3 años)'!$K$46,INT((ROW()-13)/2),0))</f>
        <v>Ascendente</v>
      </c>
      <c r="G185" s="646" t="str">
        <f ca="1">IF(ISBLANK(OFFSET('5. Pp (3 años)'!$H$46,INT((ROW()-13)/2),0)),"",OFFSET('5. Pp (3 años)'!$H$46,INT((ROW()-13)/2),0))</f>
        <v>Trimestral</v>
      </c>
      <c r="H185" s="648">
        <f ca="1">IF(ISBLANK(OFFSET('9. METAS'!$L$20,INT((ROW()-13)/2),0)),"",OFFSET('9. METAS'!$L$20,INT((ROW()-13)/2),0))</f>
        <v>2950</v>
      </c>
      <c r="I185" s="852"/>
      <c r="J185" s="630" t="e">
        <f ca="1">IF(MOD(ROW()-13,2)=0,IF(ISBLANK(OFFSET(#REF!,INT((ROW()-13)/2),0)),"",OFFSET(#REF!,INT((ROW()-13)/2),0)),IF(ISBLANK(OFFSET('9. METAS'!$U$20,INT((ROW()-14)/2),0)),"",OFFSET('9. METAS'!$U$20,INT((ROW()-14)/2),0)))</f>
        <v>#REF!</v>
      </c>
      <c r="K185" s="631" t="e">
        <f ca="1">IF(MOD(ROW()-13,2)=0,IF(ISBLANK(OFFSET(#REF!,INT((ROW()-13)/2),0)),"",OFFSET(#REF!,INT((ROW()-13)/2),0)),IF(ISBLANK(OFFSET('9. METAS'!$V$20,INT((ROW()-14)/2),0)),"",OFFSET('9. METAS'!$V$20,INT((ROW()-14)/2),0)))</f>
        <v>#REF!</v>
      </c>
      <c r="L185" s="631" t="e">
        <f ca="1">IF(MOD(ROW()-13,2)=0,IF(ISBLANK(OFFSET(#REF!,INT((ROW()-13)/2),0)),"",OFFSET(#REF!,INT((ROW()-13)/2),0)),IF(ISBLANK(OFFSET('9. METAS'!$W$20,INT((ROW()-14)/2),0)),"",OFFSET('9. METAS'!$W$20,INT((ROW()-14)/2),0)))</f>
        <v>#REF!</v>
      </c>
      <c r="M185" s="632" t="e">
        <f ca="1">IF(MOD(ROW()-13,2)=0,IF(ISBLANK(OFFSET(#REF!,INT((ROW()-13)/2),0)),"",OFFSET(#REF!,INT((ROW()-13)/2),0)),IF(ISBLANK(OFFSET('9. METAS'!$X$20,INT((ROW()-14)/2),0)),"",OFFSET('9. METAS'!$X$20,INT((ROW()-14)/2),0)))</f>
        <v>#REF!</v>
      </c>
      <c r="N185" s="684" t="str">
        <f ca="1">IFERROR(J185/J186,"ND")</f>
        <v>ND</v>
      </c>
      <c r="O185" s="688" t="str">
        <f ca="1">IFERROR(((J185+K185)/H185),"ND")</f>
        <v>ND</v>
      </c>
      <c r="P185" s="847"/>
      <c r="Q185" s="83"/>
      <c r="R185" s="83"/>
      <c r="S185" s="83"/>
      <c r="T185" s="83"/>
      <c r="U185" s="83"/>
      <c r="V185" s="83"/>
      <c r="W185" s="83"/>
      <c r="X185" s="83"/>
      <c r="Y185" s="83"/>
      <c r="Z185" s="83"/>
    </row>
    <row r="186" spans="1:26" ht="15.75" customHeight="1">
      <c r="A186" s="83"/>
      <c r="B186" s="83"/>
      <c r="C186" s="642"/>
      <c r="D186" s="644"/>
      <c r="E186" s="644"/>
      <c r="F186" s="644"/>
      <c r="G186" s="647"/>
      <c r="H186" s="649"/>
      <c r="I186" s="651"/>
      <c r="J186" s="630">
        <f ca="1">IF(MOD(ROW()-13,2)=0,IF(ISBLANK(OFFSET(#REF!,INT((ROW()-13)/2),0)),"",OFFSET(#REF!,INT((ROW()-13)/2),0)),IF(ISBLANK(OFFSET('9. METAS'!$U$20,INT((ROW()-14)/2),0)),"",OFFSET('9. METAS'!$U$20,INT((ROW()-14)/2),0)))</f>
        <v>736</v>
      </c>
      <c r="K186" s="631">
        <f ca="1">IF(MOD(ROW()-13,2)=0,IF(ISBLANK(OFFSET(#REF!,INT((ROW()-13)/2),0)),"",OFFSET(#REF!,INT((ROW()-13)/2),0)),IF(ISBLANK(OFFSET('9. METAS'!$V$20,INT((ROW()-14)/2),0)),"",OFFSET('9. METAS'!$V$20,INT((ROW()-14)/2),0)))</f>
        <v>738</v>
      </c>
      <c r="L186" s="631">
        <f ca="1">IF(MOD(ROW()-13,2)=0,IF(ISBLANK(OFFSET(#REF!,INT((ROW()-13)/2),0)),"",OFFSET(#REF!,INT((ROW()-13)/2),0)),IF(ISBLANK(OFFSET('9. METAS'!$W$20,INT((ROW()-14)/2),0)),"",OFFSET('9. METAS'!$W$20,INT((ROW()-14)/2),0)))</f>
        <v>739</v>
      </c>
      <c r="M186" s="632">
        <f ca="1">IF(MOD(ROW()-13,2)=0,IF(ISBLANK(OFFSET(#REF!,INT((ROW()-13)/2),0)),"",OFFSET(#REF!,INT((ROW()-13)/2),0)),IF(ISBLANK(OFFSET('9. METAS'!$X$20,INT((ROW()-14)/2),0)),"",OFFSET('9. METAS'!$X$20,INT((ROW()-14)/2),0)))</f>
        <v>737</v>
      </c>
      <c r="N186" s="685"/>
      <c r="O186" s="689"/>
      <c r="P186" s="691"/>
      <c r="Q186" s="83"/>
      <c r="R186" s="83"/>
      <c r="S186" s="83"/>
      <c r="T186" s="83"/>
      <c r="U186" s="83"/>
      <c r="V186" s="83"/>
      <c r="W186" s="83"/>
      <c r="X186" s="83"/>
      <c r="Y186" s="83"/>
      <c r="Z186" s="83"/>
    </row>
    <row r="187" spans="1:26" ht="15.75" customHeight="1">
      <c r="A187" s="83"/>
      <c r="B187" s="83"/>
      <c r="C187" s="641" t="str">
        <f ca="1">IF(ISBLANK(OFFSET('5. Pp (3 años)'!$C$46,INT((ROW()-13)/2),0)),"",OFFSET('5. Pp (3 años)'!$C$46,INT((ROW()-13)/2),0))</f>
        <v>Actividad</v>
      </c>
      <c r="D187" s="643" t="str">
        <f ca="1">IF(ISBLANK(OFFSET('5. Pp (3 años)'!$D$46,INT((ROW()-13)/2),0)),"",OFFSET('5. Pp (3 años)'!$D$46,INT((ROW()-13)/2),0))</f>
        <v>3.1.1.1.15.3 Evaluación de guardavidas en materia de seguridad acuática.</v>
      </c>
      <c r="E187" s="643" t="str">
        <f ca="1">IF(ISBLANK(OFFSET('5. Pp (3 años)'!$E$46,INT((ROW()-13)/2),0)),"",OFFSET('5. Pp (3 años)'!$E$46,INT((ROW()-13)/2),0))</f>
        <v>PGE: Porcentaje de Guardavidas Evaluados</v>
      </c>
      <c r="F187" s="645" t="str">
        <f ca="1">IF(ISBLANK(OFFSET('5. Pp (3 años)'!$K$46,INT((ROW()-13)/2),0)),"",OFFSET('5. Pp (3 años)'!$K$46,INT((ROW()-13)/2),0))</f>
        <v>Ascendente</v>
      </c>
      <c r="G187" s="646" t="str">
        <f ca="1">IF(ISBLANK(OFFSET('5. Pp (3 años)'!$H$46,INT((ROW()-13)/2),0)),"",OFFSET('5. Pp (3 años)'!$H$46,INT((ROW()-13)/2),0))</f>
        <v>Trimestral</v>
      </c>
      <c r="H187" s="648">
        <f ca="1">IF(ISBLANK(OFFSET('9. METAS'!$L$20,INT((ROW()-13)/2),0)),"",OFFSET('9. METAS'!$L$20,INT((ROW()-13)/2),0))</f>
        <v>230</v>
      </c>
      <c r="I187" s="852"/>
      <c r="J187" s="630" t="e">
        <f ca="1">IF(MOD(ROW()-13,2)=0,IF(ISBLANK(OFFSET(#REF!,INT((ROW()-13)/2),0)),"",OFFSET(#REF!,INT((ROW()-13)/2),0)),IF(ISBLANK(OFFSET('9. METAS'!$U$20,INT((ROW()-14)/2),0)),"",OFFSET('9. METAS'!$U$20,INT((ROW()-14)/2),0)))</f>
        <v>#REF!</v>
      </c>
      <c r="K187" s="631" t="e">
        <f ca="1">IF(MOD(ROW()-13,2)=0,IF(ISBLANK(OFFSET(#REF!,INT((ROW()-13)/2),0)),"",OFFSET(#REF!,INT((ROW()-13)/2),0)),IF(ISBLANK(OFFSET('9. METAS'!$V$20,INT((ROW()-14)/2),0)),"",OFFSET('9. METAS'!$V$20,INT((ROW()-14)/2),0)))</f>
        <v>#REF!</v>
      </c>
      <c r="L187" s="631" t="e">
        <f ca="1">IF(MOD(ROW()-13,2)=0,IF(ISBLANK(OFFSET(#REF!,INT((ROW()-13)/2),0)),"",OFFSET(#REF!,INT((ROW()-13)/2),0)),IF(ISBLANK(OFFSET('9. METAS'!$W$20,INT((ROW()-14)/2),0)),"",OFFSET('9. METAS'!$W$20,INT((ROW()-14)/2),0)))</f>
        <v>#REF!</v>
      </c>
      <c r="M187" s="632" t="e">
        <f ca="1">IF(MOD(ROW()-13,2)=0,IF(ISBLANK(OFFSET(#REF!,INT((ROW()-13)/2),0)),"",OFFSET(#REF!,INT((ROW()-13)/2),0)),IF(ISBLANK(OFFSET('9. METAS'!$X$20,INT((ROW()-14)/2),0)),"",OFFSET('9. METAS'!$X$20,INT((ROW()-14)/2),0)))</f>
        <v>#REF!</v>
      </c>
      <c r="N187" s="684" t="str">
        <f ca="1">IFERROR(J187/J188,"ND")</f>
        <v>ND</v>
      </c>
      <c r="O187" s="688" t="str">
        <f ca="1">IFERROR(((J187+K187)/H187),"ND")</f>
        <v>ND</v>
      </c>
      <c r="P187" s="847"/>
      <c r="Q187" s="83"/>
      <c r="R187" s="83"/>
      <c r="S187" s="83"/>
      <c r="T187" s="83"/>
      <c r="U187" s="83"/>
      <c r="V187" s="83"/>
      <c r="W187" s="83"/>
      <c r="X187" s="83"/>
      <c r="Y187" s="83"/>
      <c r="Z187" s="83"/>
    </row>
    <row r="188" spans="1:26" ht="15.75" customHeight="1">
      <c r="A188" s="83"/>
      <c r="B188" s="83"/>
      <c r="C188" s="642"/>
      <c r="D188" s="644"/>
      <c r="E188" s="644"/>
      <c r="F188" s="644"/>
      <c r="G188" s="647"/>
      <c r="H188" s="649"/>
      <c r="I188" s="651"/>
      <c r="J188" s="630">
        <f ca="1">IF(MOD(ROW()-13,2)=0,IF(ISBLANK(OFFSET(#REF!,INT((ROW()-13)/2),0)),"",OFFSET(#REF!,INT((ROW()-13)/2),0)),IF(ISBLANK(OFFSET('9. METAS'!$U$20,INT((ROW()-14)/2),0)),"",OFFSET('9. METAS'!$U$20,INT((ROW()-14)/2),0)))</f>
        <v>5</v>
      </c>
      <c r="K188" s="631">
        <f ca="1">IF(MOD(ROW()-13,2)=0,IF(ISBLANK(OFFSET(#REF!,INT((ROW()-13)/2),0)),"",OFFSET(#REF!,INT((ROW()-13)/2),0)),IF(ISBLANK(OFFSET('9. METAS'!$V$20,INT((ROW()-14)/2),0)),"",OFFSET('9. METAS'!$V$20,INT((ROW()-14)/2),0)))</f>
        <v>100</v>
      </c>
      <c r="L188" s="631">
        <f ca="1">IF(MOD(ROW()-13,2)=0,IF(ISBLANK(OFFSET(#REF!,INT((ROW()-13)/2),0)),"",OFFSET(#REF!,INT((ROW()-13)/2),0)),IF(ISBLANK(OFFSET('9. METAS'!$W$20,INT((ROW()-14)/2),0)),"",OFFSET('9. METAS'!$W$20,INT((ROW()-14)/2),0)))</f>
        <v>50</v>
      </c>
      <c r="M188" s="632">
        <f ca="1">IF(MOD(ROW()-13,2)=0,IF(ISBLANK(OFFSET(#REF!,INT((ROW()-13)/2),0)),"",OFFSET(#REF!,INT((ROW()-13)/2),0)),IF(ISBLANK(OFFSET('9. METAS'!$X$20,INT((ROW()-14)/2),0)),"",OFFSET('9. METAS'!$X$20,INT((ROW()-14)/2),0)))</f>
        <v>75</v>
      </c>
      <c r="N188" s="685"/>
      <c r="O188" s="689"/>
      <c r="P188" s="691"/>
      <c r="Q188" s="83"/>
      <c r="R188" s="83"/>
      <c r="S188" s="83"/>
      <c r="T188" s="83"/>
      <c r="U188" s="83"/>
      <c r="V188" s="83"/>
      <c r="W188" s="83"/>
      <c r="X188" s="83"/>
      <c r="Y188" s="83"/>
      <c r="Z188" s="83"/>
    </row>
    <row r="189" spans="1:26" ht="15.75" customHeight="1">
      <c r="A189" s="83"/>
      <c r="B189" s="83"/>
      <c r="C189" s="641" t="str">
        <f ca="1">IF(ISBLANK(OFFSET('5. Pp (3 años)'!$C$46,INT((ROW()-13)/2),0)),"",OFFSET('5. Pp (3 años)'!$C$46,INT((ROW()-13)/2),0))</f>
        <v>Actividad</v>
      </c>
      <c r="D189" s="643" t="str">
        <f ca="1">IF(ISBLANK(OFFSET('5. Pp (3 años)'!$D$46,INT((ROW()-13)/2),0)),"",OFFSET('5. Pp (3 años)'!$D$46,INT((ROW()-13)/2),0))</f>
        <v>3.1.1.1.15.4 Elaboración de Dictámenes Aprobatorios (anuencias) a comercios de bajo, mediano y alto riesgo.</v>
      </c>
      <c r="E189" s="643" t="str">
        <f ca="1">IF(ISBLANK(OFFSET('5. Pp (3 años)'!$E$46,INT((ROW()-13)/2),0)),"",OFFSET('5. Pp (3 años)'!$E$46,INT((ROW()-13)/2),0))</f>
        <v>PDAE: Porcentaje de dictámenes aprobatorios entregados  de bajo, mediano y alto riesgo.</v>
      </c>
      <c r="F189" s="645" t="str">
        <f ca="1">IF(ISBLANK(OFFSET('5. Pp (3 años)'!$K$46,INT((ROW()-13)/2),0)),"",OFFSET('5. Pp (3 años)'!$K$46,INT((ROW()-13)/2),0))</f>
        <v>Ascendente</v>
      </c>
      <c r="G189" s="646" t="str">
        <f ca="1">IF(ISBLANK(OFFSET('5. Pp (3 años)'!$H$46,INT((ROW()-13)/2),0)),"",OFFSET('5. Pp (3 años)'!$H$46,INT((ROW()-13)/2),0))</f>
        <v>Trimestral</v>
      </c>
      <c r="H189" s="648">
        <f ca="1">IF(ISBLANK(OFFSET('9. METAS'!$L$20,INT((ROW()-13)/2),0)),"",OFFSET('9. METAS'!$L$20,INT((ROW()-13)/2),0))</f>
        <v>22840</v>
      </c>
      <c r="I189" s="852"/>
      <c r="J189" s="630" t="e">
        <f ca="1">IF(MOD(ROW()-13,2)=0,IF(ISBLANK(OFFSET(#REF!,INT((ROW()-13)/2),0)),"",OFFSET(#REF!,INT((ROW()-13)/2),0)),IF(ISBLANK(OFFSET('9. METAS'!$U$20,INT((ROW()-14)/2),0)),"",OFFSET('9. METAS'!$U$20,INT((ROW()-14)/2),0)))</f>
        <v>#REF!</v>
      </c>
      <c r="K189" s="631" t="e">
        <f ca="1">IF(MOD(ROW()-13,2)=0,IF(ISBLANK(OFFSET(#REF!,INT((ROW()-13)/2),0)),"",OFFSET(#REF!,INT((ROW()-13)/2),0)),IF(ISBLANK(OFFSET('9. METAS'!$V$20,INT((ROW()-14)/2),0)),"",OFFSET('9. METAS'!$V$20,INT((ROW()-14)/2),0)))</f>
        <v>#REF!</v>
      </c>
      <c r="L189" s="631" t="e">
        <f ca="1">IF(MOD(ROW()-13,2)=0,IF(ISBLANK(OFFSET(#REF!,INT((ROW()-13)/2),0)),"",OFFSET(#REF!,INT((ROW()-13)/2),0)),IF(ISBLANK(OFFSET('9. METAS'!$W$20,INT((ROW()-14)/2),0)),"",OFFSET('9. METAS'!$W$20,INT((ROW()-14)/2),0)))</f>
        <v>#REF!</v>
      </c>
      <c r="M189" s="632" t="e">
        <f ca="1">IF(MOD(ROW()-13,2)=0,IF(ISBLANK(OFFSET(#REF!,INT((ROW()-13)/2),0)),"",OFFSET(#REF!,INT((ROW()-13)/2),0)),IF(ISBLANK(OFFSET('9. METAS'!$X$20,INT((ROW()-14)/2),0)),"",OFFSET('9. METAS'!$X$20,INT((ROW()-14)/2),0)))</f>
        <v>#REF!</v>
      </c>
      <c r="N189" s="684" t="str">
        <f ca="1">IFERROR(J189/J190,"ND")</f>
        <v>ND</v>
      </c>
      <c r="O189" s="688" t="str">
        <f ca="1">IFERROR(((J189+K189)/H189),"ND")</f>
        <v>ND</v>
      </c>
      <c r="P189" s="847"/>
      <c r="Q189" s="83"/>
      <c r="R189" s="83"/>
      <c r="S189" s="83"/>
      <c r="T189" s="83"/>
      <c r="U189" s="83"/>
      <c r="V189" s="83"/>
      <c r="W189" s="83"/>
      <c r="X189" s="83"/>
      <c r="Y189" s="83"/>
      <c r="Z189" s="83"/>
    </row>
    <row r="190" spans="1:26" ht="15.75" customHeight="1">
      <c r="A190" s="83"/>
      <c r="B190" s="83"/>
      <c r="C190" s="642"/>
      <c r="D190" s="644"/>
      <c r="E190" s="644"/>
      <c r="F190" s="644"/>
      <c r="G190" s="647"/>
      <c r="H190" s="649"/>
      <c r="I190" s="651"/>
      <c r="J190" s="630">
        <f ca="1">IF(MOD(ROW()-13,2)=0,IF(ISBLANK(OFFSET(#REF!,INT((ROW()-13)/2),0)),"",OFFSET(#REF!,INT((ROW()-13)/2),0)),IF(ISBLANK(OFFSET('9. METAS'!$U$20,INT((ROW()-14)/2),0)),"",OFFSET('9. METAS'!$U$20,INT((ROW()-14)/2),0)))</f>
        <v>8833</v>
      </c>
      <c r="K190" s="631">
        <f ca="1">IF(MOD(ROW()-13,2)=0,IF(ISBLANK(OFFSET(#REF!,INT((ROW()-13)/2),0)),"",OFFSET(#REF!,INT((ROW()-13)/2),0)),IF(ISBLANK(OFFSET('9. METAS'!$V$20,INT((ROW()-14)/2),0)),"",OFFSET('9. METAS'!$V$20,INT((ROW()-14)/2),0)))</f>
        <v>4785</v>
      </c>
      <c r="L190" s="631">
        <f ca="1">IF(MOD(ROW()-13,2)=0,IF(ISBLANK(OFFSET(#REF!,INT((ROW()-13)/2),0)),"",OFFSET(#REF!,INT((ROW()-13)/2),0)),IF(ISBLANK(OFFSET('9. METAS'!$W$20,INT((ROW()-14)/2),0)),"",OFFSET('9. METAS'!$W$20,INT((ROW()-14)/2),0)))</f>
        <v>4029</v>
      </c>
      <c r="M190" s="632">
        <f ca="1">IF(MOD(ROW()-13,2)=0,IF(ISBLANK(OFFSET(#REF!,INT((ROW()-13)/2),0)),"",OFFSET(#REF!,INT((ROW()-13)/2),0)),IF(ISBLANK(OFFSET('9. METAS'!$X$20,INT((ROW()-14)/2),0)),"",OFFSET('9. METAS'!$X$20,INT((ROW()-14)/2),0)))</f>
        <v>5193</v>
      </c>
      <c r="N190" s="685"/>
      <c r="O190" s="689"/>
      <c r="P190" s="691"/>
      <c r="Q190" s="83"/>
      <c r="R190" s="83"/>
      <c r="S190" s="83"/>
      <c r="T190" s="83"/>
      <c r="U190" s="83"/>
      <c r="V190" s="83"/>
      <c r="W190" s="83"/>
      <c r="X190" s="83"/>
      <c r="Y190" s="83"/>
      <c r="Z190" s="83"/>
    </row>
    <row r="191" spans="1:26" ht="15.75" customHeight="1">
      <c r="A191" s="83"/>
      <c r="B191" s="83"/>
      <c r="C191" s="641" t="str">
        <f ca="1">IF(ISBLANK(OFFSET('5. Pp (3 años)'!$C$46,INT((ROW()-13)/2),0)),"",OFFSET('5. Pp (3 años)'!$C$46,INT((ROW()-13)/2),0))</f>
        <v>Actividad</v>
      </c>
      <c r="D191" s="643" t="str">
        <f ca="1">IF(ISBLANK(OFFSET('5. Pp (3 años)'!$D$46,INT((ROW()-13)/2),0)),"",OFFSET('5. Pp (3 años)'!$D$46,INT((ROW()-13)/2),0))</f>
        <v>3.1.1.1.15.5 Evaluación de Programas Internos de Protección Civil.</v>
      </c>
      <c r="E191" s="643" t="str">
        <f ca="1">IF(ISBLANK(OFFSET('5. Pp (3 años)'!$E$46,INT((ROW()-13)/2),0)),"",OFFSET('5. Pp (3 años)'!$E$46,INT((ROW()-13)/2),0))</f>
        <v>PPIE: Porcentaje de programas internos evaluados de los diversos locales comerciales.</v>
      </c>
      <c r="F191" s="645" t="str">
        <f ca="1">IF(ISBLANK(OFFSET('5. Pp (3 años)'!$K$46,INT((ROW()-13)/2),0)),"",OFFSET('5. Pp (3 años)'!$K$46,INT((ROW()-13)/2),0))</f>
        <v>Ascendente</v>
      </c>
      <c r="G191" s="646" t="str">
        <f ca="1">IF(ISBLANK(OFFSET('5. Pp (3 años)'!$H$46,INT((ROW()-13)/2),0)),"",OFFSET('5. Pp (3 años)'!$H$46,INT((ROW()-13)/2),0))</f>
        <v>Trimestral</v>
      </c>
      <c r="H191" s="648">
        <f ca="1">IF(ISBLANK(OFFSET('9. METAS'!$L$20,INT((ROW()-13)/2),0)),"",OFFSET('9. METAS'!$L$20,INT((ROW()-13)/2),0))</f>
        <v>7392</v>
      </c>
      <c r="I191" s="852"/>
      <c r="J191" s="630" t="e">
        <f ca="1">IF(MOD(ROW()-13,2)=0,IF(ISBLANK(OFFSET(#REF!,INT((ROW()-13)/2),0)),"",OFFSET(#REF!,INT((ROW()-13)/2),0)),IF(ISBLANK(OFFSET('9. METAS'!$U$20,INT((ROW()-14)/2),0)),"",OFFSET('9. METAS'!$U$20,INT((ROW()-14)/2),0)))</f>
        <v>#REF!</v>
      </c>
      <c r="K191" s="631" t="e">
        <f ca="1">IF(MOD(ROW()-13,2)=0,IF(ISBLANK(OFFSET(#REF!,INT((ROW()-13)/2),0)),"",OFFSET(#REF!,INT((ROW()-13)/2),0)),IF(ISBLANK(OFFSET('9. METAS'!$V$20,INT((ROW()-14)/2),0)),"",OFFSET('9. METAS'!$V$20,INT((ROW()-14)/2),0)))</f>
        <v>#REF!</v>
      </c>
      <c r="L191" s="631" t="e">
        <f ca="1">IF(MOD(ROW()-13,2)=0,IF(ISBLANK(OFFSET(#REF!,INT((ROW()-13)/2),0)),"",OFFSET(#REF!,INT((ROW()-13)/2),0)),IF(ISBLANK(OFFSET('9. METAS'!$W$20,INT((ROW()-14)/2),0)),"",OFFSET('9. METAS'!$W$20,INT((ROW()-14)/2),0)))</f>
        <v>#REF!</v>
      </c>
      <c r="M191" s="632" t="e">
        <f ca="1">IF(MOD(ROW()-13,2)=0,IF(ISBLANK(OFFSET(#REF!,INT((ROW()-13)/2),0)),"",OFFSET(#REF!,INT((ROW()-13)/2),0)),IF(ISBLANK(OFFSET('9. METAS'!$X$20,INT((ROW()-14)/2),0)),"",OFFSET('9. METAS'!$X$20,INT((ROW()-14)/2),0)))</f>
        <v>#REF!</v>
      </c>
      <c r="N191" s="684" t="str">
        <f ca="1">IFERROR(J191/J192,"ND")</f>
        <v>ND</v>
      </c>
      <c r="O191" s="688" t="str">
        <f ca="1">IFERROR(((J191+K191)/H191),"ND")</f>
        <v>ND</v>
      </c>
      <c r="P191" s="847"/>
      <c r="Q191" s="83"/>
      <c r="R191" s="83"/>
      <c r="S191" s="83"/>
      <c r="T191" s="83"/>
      <c r="U191" s="83"/>
      <c r="V191" s="83"/>
      <c r="W191" s="83"/>
      <c r="X191" s="83"/>
      <c r="Y191" s="83"/>
      <c r="Z191" s="83"/>
    </row>
    <row r="192" spans="1:26" ht="15.75" customHeight="1">
      <c r="A192" s="83"/>
      <c r="B192" s="83"/>
      <c r="C192" s="642"/>
      <c r="D192" s="644"/>
      <c r="E192" s="644"/>
      <c r="F192" s="644"/>
      <c r="G192" s="647"/>
      <c r="H192" s="649"/>
      <c r="I192" s="651"/>
      <c r="J192" s="630">
        <f ca="1">IF(MOD(ROW()-13,2)=0,IF(ISBLANK(OFFSET(#REF!,INT((ROW()-13)/2),0)),"",OFFSET(#REF!,INT((ROW()-13)/2),0)),IF(ISBLANK(OFFSET('9. METAS'!$U$20,INT((ROW()-14)/2),0)),"",OFFSET('9. METAS'!$U$20,INT((ROW()-14)/2),0)))</f>
        <v>1648</v>
      </c>
      <c r="K192" s="631">
        <f ca="1">IF(MOD(ROW()-13,2)=0,IF(ISBLANK(OFFSET(#REF!,INT((ROW()-13)/2),0)),"",OFFSET(#REF!,INT((ROW()-13)/2),0)),IF(ISBLANK(OFFSET('9. METAS'!$V$20,INT((ROW()-14)/2),0)),"",OFFSET('9. METAS'!$V$20,INT((ROW()-14)/2),0)))</f>
        <v>1948</v>
      </c>
      <c r="L192" s="631">
        <f ca="1">IF(MOD(ROW()-13,2)=0,IF(ISBLANK(OFFSET(#REF!,INT((ROW()-13)/2),0)),"",OFFSET(#REF!,INT((ROW()-13)/2),0)),IF(ISBLANK(OFFSET('9. METAS'!$W$20,INT((ROW()-14)/2),0)),"",OFFSET('9. METAS'!$W$20,INT((ROW()-14)/2),0)))</f>
        <v>1948</v>
      </c>
      <c r="M192" s="632">
        <f ca="1">IF(MOD(ROW()-13,2)=0,IF(ISBLANK(OFFSET(#REF!,INT((ROW()-13)/2),0)),"",OFFSET(#REF!,INT((ROW()-13)/2),0)),IF(ISBLANK(OFFSET('9. METAS'!$X$20,INT((ROW()-14)/2),0)),"",OFFSET('9. METAS'!$X$20,INT((ROW()-14)/2),0)))</f>
        <v>1848</v>
      </c>
      <c r="N192" s="685"/>
      <c r="O192" s="689"/>
      <c r="P192" s="691"/>
      <c r="Q192" s="83"/>
      <c r="R192" s="83"/>
      <c r="S192" s="83"/>
      <c r="T192" s="83"/>
      <c r="U192" s="83"/>
      <c r="V192" s="83"/>
      <c r="W192" s="83"/>
      <c r="X192" s="83"/>
      <c r="Y192" s="83"/>
      <c r="Z192" s="83"/>
    </row>
    <row r="193" spans="1:26" ht="15.75" customHeight="1">
      <c r="A193" s="83"/>
      <c r="B193" s="83"/>
      <c r="C193" s="641" t="str">
        <f ca="1">IF(ISBLANK(OFFSET('5. Pp (3 años)'!$C$46,INT((ROW()-13)/2),0)),"",OFFSET('5. Pp (3 años)'!$C$46,INT((ROW()-13)/2),0))</f>
        <v>Actividad</v>
      </c>
      <c r="D193" s="643" t="str">
        <f ca="1">IF(ISBLANK(OFFSET('5. Pp (3 años)'!$D$46,INT((ROW()-13)/2),0)),"",OFFSET('5. Pp (3 años)'!$D$46,INT((ROW()-13)/2),0))</f>
        <v>3.1.1.1.15.6 Elaboración de inspecciones a comercios de mediano y alto riesgo.</v>
      </c>
      <c r="E193" s="643" t="str">
        <f ca="1">IF(ISBLANK(OFFSET('5. Pp (3 años)'!$E$46,INT((ROW()-13)/2),0)),"",OFFSET('5. Pp (3 años)'!$E$46,INT((ROW()-13)/2),0))</f>
        <v xml:space="preserve">PIRC: Porcentaje de inspecciones realizadas a comercios de mediano y alto riesgo. </v>
      </c>
      <c r="F193" s="645" t="str">
        <f ca="1">IF(ISBLANK(OFFSET('5. Pp (3 años)'!$K$46,INT((ROW()-13)/2),0)),"",OFFSET('5. Pp (3 años)'!$K$46,INT((ROW()-13)/2),0))</f>
        <v>Ascendente</v>
      </c>
      <c r="G193" s="646" t="str">
        <f ca="1">IF(ISBLANK(OFFSET('5. Pp (3 años)'!$H$46,INT((ROW()-13)/2),0)),"",OFFSET('5. Pp (3 años)'!$H$46,INT((ROW()-13)/2),0))</f>
        <v>Trimestral</v>
      </c>
      <c r="H193" s="648">
        <f ca="1">IF(ISBLANK(OFFSET('9. METAS'!$L$20,INT((ROW()-13)/2),0)),"",OFFSET('9. METAS'!$L$20,INT((ROW()-13)/2),0))</f>
        <v>4070</v>
      </c>
      <c r="I193" s="852"/>
      <c r="J193" s="630" t="e">
        <f ca="1">IF(MOD(ROW()-13,2)=0,IF(ISBLANK(OFFSET(#REF!,INT((ROW()-13)/2),0)),"",OFFSET(#REF!,INT((ROW()-13)/2),0)),IF(ISBLANK(OFFSET('9. METAS'!$U$20,INT((ROW()-14)/2),0)),"",OFFSET('9. METAS'!$U$20,INT((ROW()-14)/2),0)))</f>
        <v>#REF!</v>
      </c>
      <c r="K193" s="631" t="e">
        <f ca="1">IF(MOD(ROW()-13,2)=0,IF(ISBLANK(OFFSET(#REF!,INT((ROW()-13)/2),0)),"",OFFSET(#REF!,INT((ROW()-13)/2),0)),IF(ISBLANK(OFFSET('9. METAS'!$V$20,INT((ROW()-14)/2),0)),"",OFFSET('9. METAS'!$V$20,INT((ROW()-14)/2),0)))</f>
        <v>#REF!</v>
      </c>
      <c r="L193" s="631" t="e">
        <f ca="1">IF(MOD(ROW()-13,2)=0,IF(ISBLANK(OFFSET(#REF!,INT((ROW()-13)/2),0)),"",OFFSET(#REF!,INT((ROW()-13)/2),0)),IF(ISBLANK(OFFSET('9. METAS'!$W$20,INT((ROW()-14)/2),0)),"",OFFSET('9. METAS'!$W$20,INT((ROW()-14)/2),0)))</f>
        <v>#REF!</v>
      </c>
      <c r="M193" s="632" t="e">
        <f ca="1">IF(MOD(ROW()-13,2)=0,IF(ISBLANK(OFFSET(#REF!,INT((ROW()-13)/2),0)),"",OFFSET(#REF!,INT((ROW()-13)/2),0)),IF(ISBLANK(OFFSET('9. METAS'!$X$20,INT((ROW()-14)/2),0)),"",OFFSET('9. METAS'!$X$20,INT((ROW()-14)/2),0)))</f>
        <v>#REF!</v>
      </c>
      <c r="N193" s="684" t="str">
        <f ca="1">IFERROR(J193/J194,"ND")</f>
        <v>ND</v>
      </c>
      <c r="O193" s="688" t="str">
        <f ca="1">IFERROR(((J193+K193)/H193),"ND")</f>
        <v>ND</v>
      </c>
      <c r="P193" s="847"/>
      <c r="Q193" s="83"/>
      <c r="R193" s="83"/>
      <c r="S193" s="83"/>
      <c r="T193" s="83"/>
      <c r="U193" s="83"/>
      <c r="V193" s="83"/>
      <c r="W193" s="83"/>
      <c r="X193" s="83"/>
      <c r="Y193" s="83"/>
      <c r="Z193" s="83"/>
    </row>
    <row r="194" spans="1:26" ht="15.75" customHeight="1">
      <c r="A194" s="83"/>
      <c r="B194" s="83"/>
      <c r="C194" s="642"/>
      <c r="D194" s="644"/>
      <c r="E194" s="644"/>
      <c r="F194" s="644"/>
      <c r="G194" s="647"/>
      <c r="H194" s="649"/>
      <c r="I194" s="651"/>
      <c r="J194" s="630">
        <f ca="1">IF(MOD(ROW()-13,2)=0,IF(ISBLANK(OFFSET(#REF!,INT((ROW()-13)/2),0)),"",OFFSET(#REF!,INT((ROW()-13)/2),0)),IF(ISBLANK(OFFSET('9. METAS'!$U$20,INT((ROW()-14)/2),0)),"",OFFSET('9. METAS'!$U$20,INT((ROW()-14)/2),0)))</f>
        <v>1100</v>
      </c>
      <c r="K194" s="631">
        <f ca="1">IF(MOD(ROW()-13,2)=0,IF(ISBLANK(OFFSET(#REF!,INT((ROW()-13)/2),0)),"",OFFSET(#REF!,INT((ROW()-13)/2),0)),IF(ISBLANK(OFFSET('9. METAS'!$V$20,INT((ROW()-14)/2),0)),"",OFFSET('9. METAS'!$V$20,INT((ROW()-14)/2),0)))</f>
        <v>990</v>
      </c>
      <c r="L194" s="631">
        <f ca="1">IF(MOD(ROW()-13,2)=0,IF(ISBLANK(OFFSET(#REF!,INT((ROW()-13)/2),0)),"",OFFSET(#REF!,INT((ROW()-13)/2),0)),IF(ISBLANK(OFFSET('9. METAS'!$W$20,INT((ROW()-14)/2),0)),"",OFFSET('9. METAS'!$W$20,INT((ROW()-14)/2),0)))</f>
        <v>990</v>
      </c>
      <c r="M194" s="632">
        <f ca="1">IF(MOD(ROW()-13,2)=0,IF(ISBLANK(OFFSET(#REF!,INT((ROW()-13)/2),0)),"",OFFSET(#REF!,INT((ROW()-13)/2),0)),IF(ISBLANK(OFFSET('9. METAS'!$X$20,INT((ROW()-14)/2),0)),"",OFFSET('9. METAS'!$X$20,INT((ROW()-14)/2),0)))</f>
        <v>990</v>
      </c>
      <c r="N194" s="685"/>
      <c r="O194" s="689"/>
      <c r="P194" s="691"/>
      <c r="Q194" s="83"/>
      <c r="R194" s="83"/>
      <c r="S194" s="83"/>
      <c r="T194" s="83"/>
      <c r="U194" s="83"/>
      <c r="V194" s="83"/>
      <c r="W194" s="83"/>
      <c r="X194" s="83"/>
      <c r="Y194" s="83"/>
      <c r="Z194" s="83"/>
    </row>
    <row r="195" spans="1:26" ht="15.75" customHeight="1">
      <c r="A195" s="83"/>
      <c r="B195" s="83"/>
      <c r="C195" s="641" t="str">
        <f ca="1">IF(ISBLANK(OFFSET('5. Pp (3 años)'!$C$46,INT((ROW()-13)/2),0)),"",OFFSET('5. Pp (3 años)'!$C$46,INT((ROW()-13)/2),0))</f>
        <v>Actividad</v>
      </c>
      <c r="D195" s="643" t="str">
        <f ca="1">IF(ISBLANK(OFFSET('5. Pp (3 años)'!$D$46,INT((ROW()-13)/2),0)),"",OFFSET('5. Pp (3 años)'!$D$46,INT((ROW()-13)/2),0))</f>
        <v>3.1.1.1.15.7 Evaluación de simulacros en ámbito privado y público.</v>
      </c>
      <c r="E195" s="643" t="str">
        <f ca="1">IF(ISBLANK(OFFSET('5. Pp (3 años)'!$E$46,INT((ROW()-13)/2),0)),"",OFFSET('5. Pp (3 años)'!$E$46,INT((ROW()-13)/2),0))</f>
        <v>PSPPE: Porcentaje de simulacros públicos y provados evaluados.</v>
      </c>
      <c r="F195" s="645" t="str">
        <f ca="1">IF(ISBLANK(OFFSET('5. Pp (3 años)'!$K$46,INT((ROW()-13)/2),0)),"",OFFSET('5. Pp (3 años)'!$K$46,INT((ROW()-13)/2),0))</f>
        <v>Ascendente</v>
      </c>
      <c r="G195" s="646" t="str">
        <f ca="1">IF(ISBLANK(OFFSET('5. Pp (3 años)'!$H$46,INT((ROW()-13)/2),0)),"",OFFSET('5. Pp (3 años)'!$H$46,INT((ROW()-13)/2),0))</f>
        <v>Trimestral</v>
      </c>
      <c r="H195" s="648">
        <f ca="1">IF(ISBLANK(OFFSET('9. METAS'!$L$20,INT((ROW()-13)/2),0)),"",OFFSET('9. METAS'!$L$20,INT((ROW()-13)/2),0))</f>
        <v>5467</v>
      </c>
      <c r="I195" s="852"/>
      <c r="J195" s="630" t="e">
        <f ca="1">IF(MOD(ROW()-13,2)=0,IF(ISBLANK(OFFSET(#REF!,INT((ROW()-13)/2),0)),"",OFFSET(#REF!,INT((ROW()-13)/2),0)),IF(ISBLANK(OFFSET('9. METAS'!$U$20,INT((ROW()-14)/2),0)),"",OFFSET('9. METAS'!$U$20,INT((ROW()-14)/2),0)))</f>
        <v>#REF!</v>
      </c>
      <c r="K195" s="631" t="e">
        <f ca="1">IF(MOD(ROW()-13,2)=0,IF(ISBLANK(OFFSET(#REF!,INT((ROW()-13)/2),0)),"",OFFSET(#REF!,INT((ROW()-13)/2),0)),IF(ISBLANK(OFFSET('9. METAS'!$V$20,INT((ROW()-14)/2),0)),"",OFFSET('9. METAS'!$V$20,INT((ROW()-14)/2),0)))</f>
        <v>#REF!</v>
      </c>
      <c r="L195" s="631" t="e">
        <f ca="1">IF(MOD(ROW()-13,2)=0,IF(ISBLANK(OFFSET(#REF!,INT((ROW()-13)/2),0)),"",OFFSET(#REF!,INT((ROW()-13)/2),0)),IF(ISBLANK(OFFSET('9. METAS'!$W$20,INT((ROW()-14)/2),0)),"",OFFSET('9. METAS'!$W$20,INT((ROW()-14)/2),0)))</f>
        <v>#REF!</v>
      </c>
      <c r="M195" s="632" t="e">
        <f ca="1">IF(MOD(ROW()-13,2)=0,IF(ISBLANK(OFFSET(#REF!,INT((ROW()-13)/2),0)),"",OFFSET(#REF!,INT((ROW()-13)/2),0)),IF(ISBLANK(OFFSET('9. METAS'!$X$20,INT((ROW()-14)/2),0)),"",OFFSET('9. METAS'!$X$20,INT((ROW()-14)/2),0)))</f>
        <v>#REF!</v>
      </c>
      <c r="N195" s="684" t="str">
        <f ca="1">IFERROR(J195/J196,"ND")</f>
        <v>ND</v>
      </c>
      <c r="O195" s="688" t="str">
        <f ca="1">IFERROR(((J195+K195)/H195),"ND")</f>
        <v>ND</v>
      </c>
      <c r="P195" s="847"/>
      <c r="Q195" s="83"/>
      <c r="R195" s="83"/>
      <c r="S195" s="83"/>
      <c r="T195" s="83"/>
      <c r="U195" s="83"/>
      <c r="V195" s="83"/>
      <c r="W195" s="83"/>
      <c r="X195" s="83"/>
      <c r="Y195" s="83"/>
      <c r="Z195" s="83"/>
    </row>
    <row r="196" spans="1:26" ht="15.75" customHeight="1">
      <c r="A196" s="83"/>
      <c r="B196" s="83"/>
      <c r="C196" s="642"/>
      <c r="D196" s="644"/>
      <c r="E196" s="644"/>
      <c r="F196" s="644"/>
      <c r="G196" s="647"/>
      <c r="H196" s="649"/>
      <c r="I196" s="651"/>
      <c r="J196" s="630">
        <f ca="1">IF(MOD(ROW()-13,2)=0,IF(ISBLANK(OFFSET(#REF!,INT((ROW()-13)/2),0)),"",OFFSET(#REF!,INT((ROW()-13)/2),0)),IF(ISBLANK(OFFSET('9. METAS'!$U$20,INT((ROW()-14)/2),0)),"",OFFSET('9. METAS'!$U$20,INT((ROW()-14)/2),0)))</f>
        <v>1266</v>
      </c>
      <c r="K196" s="631">
        <f ca="1">IF(MOD(ROW()-13,2)=0,IF(ISBLANK(OFFSET(#REF!,INT((ROW()-13)/2),0)),"",OFFSET(#REF!,INT((ROW()-13)/2),0)),IF(ISBLANK(OFFSET('9. METAS'!$V$20,INT((ROW()-14)/2),0)),"",OFFSET('9. METAS'!$V$20,INT((ROW()-14)/2),0)))</f>
        <v>1496</v>
      </c>
      <c r="L196" s="631">
        <f ca="1">IF(MOD(ROW()-13,2)=0,IF(ISBLANK(OFFSET(#REF!,INT((ROW()-13)/2),0)),"",OFFSET(#REF!,INT((ROW()-13)/2),0)),IF(ISBLANK(OFFSET('9. METAS'!$W$20,INT((ROW()-14)/2),0)),"",OFFSET('9. METAS'!$W$20,INT((ROW()-14)/2),0)))</f>
        <v>1338</v>
      </c>
      <c r="M196" s="632">
        <f ca="1">IF(MOD(ROW()-13,2)=0,IF(ISBLANK(OFFSET(#REF!,INT((ROW()-13)/2),0)),"",OFFSET(#REF!,INT((ROW()-13)/2),0)),IF(ISBLANK(OFFSET('9. METAS'!$X$20,INT((ROW()-14)/2),0)),"",OFFSET('9. METAS'!$X$20,INT((ROW()-14)/2),0)))</f>
        <v>1367</v>
      </c>
      <c r="N196" s="685"/>
      <c r="O196" s="689"/>
      <c r="P196" s="691"/>
      <c r="Q196" s="83"/>
      <c r="R196" s="83"/>
      <c r="S196" s="83"/>
      <c r="T196" s="83"/>
      <c r="U196" s="83"/>
      <c r="V196" s="83"/>
      <c r="W196" s="83"/>
      <c r="X196" s="83"/>
      <c r="Y196" s="83"/>
      <c r="Z196" s="83"/>
    </row>
    <row r="197" spans="1:26" ht="15.75" customHeight="1">
      <c r="A197" s="83"/>
      <c r="B197" s="83"/>
      <c r="C197" s="641" t="str">
        <f ca="1">IF(ISBLANK(OFFSET('5. Pp (3 años)'!$C$46,INT((ROW()-13)/2),0)),"",OFFSET('5. Pp (3 años)'!$C$46,INT((ROW()-13)/2),0))</f>
        <v>Actividad</v>
      </c>
      <c r="D197" s="643" t="str">
        <f ca="1">IF(ISBLANK(OFFSET('5. Pp (3 años)'!$D$46,INT((ROW()-13)/2),0)),"",OFFSET('5. Pp (3 años)'!$D$46,INT((ROW()-13)/2),0))</f>
        <v>3.1.1.1.15.8 Registro de prestadores de servicios autorizados en materia de Protección Civil</v>
      </c>
      <c r="E197" s="643" t="str">
        <f ca="1">IF(ISBLANK(OFFSET('5. Pp (3 años)'!$E$46,INT((ROW()-13)/2),0)),"",OFFSET('5. Pp (3 años)'!$E$46,INT((ROW()-13)/2),0))</f>
        <v xml:space="preserve">PPSA: Porcentaje de prestadores de servicio autorizados </v>
      </c>
      <c r="F197" s="645" t="str">
        <f ca="1">IF(ISBLANK(OFFSET('5. Pp (3 años)'!$K$46,INT((ROW()-13)/2),0)),"",OFFSET('5. Pp (3 años)'!$K$46,INT((ROW()-13)/2),0))</f>
        <v>Ascendente</v>
      </c>
      <c r="G197" s="646" t="str">
        <f ca="1">IF(ISBLANK(OFFSET('5. Pp (3 años)'!$H$46,INT((ROW()-13)/2),0)),"",OFFSET('5. Pp (3 años)'!$H$46,INT((ROW()-13)/2),0))</f>
        <v>Trimestral</v>
      </c>
      <c r="H197" s="648">
        <f ca="1">IF(ISBLANK(OFFSET('9. METAS'!$L$20,INT((ROW()-13)/2),0)),"",OFFSET('9. METAS'!$L$20,INT((ROW()-13)/2),0))</f>
        <v>199</v>
      </c>
      <c r="I197" s="852"/>
      <c r="J197" s="630" t="e">
        <f ca="1">IF(MOD(ROW()-13,2)=0,IF(ISBLANK(OFFSET(#REF!,INT((ROW()-13)/2),0)),"",OFFSET(#REF!,INT((ROW()-13)/2),0)),IF(ISBLANK(OFFSET('9. METAS'!$U$20,INT((ROW()-14)/2),0)),"",OFFSET('9. METAS'!$U$20,INT((ROW()-14)/2),0)))</f>
        <v>#REF!</v>
      </c>
      <c r="K197" s="631" t="e">
        <f ca="1">IF(MOD(ROW()-13,2)=0,IF(ISBLANK(OFFSET(#REF!,INT((ROW()-13)/2),0)),"",OFFSET(#REF!,INT((ROW()-13)/2),0)),IF(ISBLANK(OFFSET('9. METAS'!$V$20,INT((ROW()-14)/2),0)),"",OFFSET('9. METAS'!$V$20,INT((ROW()-14)/2),0)))</f>
        <v>#REF!</v>
      </c>
      <c r="L197" s="631" t="e">
        <f ca="1">IF(MOD(ROW()-13,2)=0,IF(ISBLANK(OFFSET(#REF!,INT((ROW()-13)/2),0)),"",OFFSET(#REF!,INT((ROW()-13)/2),0)),IF(ISBLANK(OFFSET('9. METAS'!$W$20,INT((ROW()-14)/2),0)),"",OFFSET('9. METAS'!$W$20,INT((ROW()-14)/2),0)))</f>
        <v>#REF!</v>
      </c>
      <c r="M197" s="632" t="e">
        <f ca="1">IF(MOD(ROW()-13,2)=0,IF(ISBLANK(OFFSET(#REF!,INT((ROW()-13)/2),0)),"",OFFSET(#REF!,INT((ROW()-13)/2),0)),IF(ISBLANK(OFFSET('9. METAS'!$X$20,INT((ROW()-14)/2),0)),"",OFFSET('9. METAS'!$X$20,INT((ROW()-14)/2),0)))</f>
        <v>#REF!</v>
      </c>
      <c r="N197" s="684" t="str">
        <f ca="1">IFERROR(J197/J198,"ND")</f>
        <v>ND</v>
      </c>
      <c r="O197" s="688" t="str">
        <f ca="1">IFERROR(((J197+K197)/H197),"ND")</f>
        <v>ND</v>
      </c>
      <c r="P197" s="847"/>
      <c r="Q197" s="83"/>
      <c r="R197" s="83"/>
      <c r="S197" s="83"/>
      <c r="T197" s="83"/>
      <c r="U197" s="83"/>
      <c r="V197" s="83"/>
      <c r="W197" s="83"/>
      <c r="X197" s="83"/>
      <c r="Y197" s="83"/>
      <c r="Z197" s="83"/>
    </row>
    <row r="198" spans="1:26" ht="15.75" customHeight="1">
      <c r="A198" s="83"/>
      <c r="B198" s="83"/>
      <c r="C198" s="642"/>
      <c r="D198" s="644"/>
      <c r="E198" s="644"/>
      <c r="F198" s="644"/>
      <c r="G198" s="647"/>
      <c r="H198" s="649"/>
      <c r="I198" s="651"/>
      <c r="J198" s="630">
        <f ca="1">IF(MOD(ROW()-13,2)=0,IF(ISBLANK(OFFSET(#REF!,INT((ROW()-13)/2),0)),"",OFFSET(#REF!,INT((ROW()-13)/2),0)),IF(ISBLANK(OFFSET('9. METAS'!$U$20,INT((ROW()-14)/2),0)),"",OFFSET('9. METAS'!$U$20,INT((ROW()-14)/2),0)))</f>
        <v>174</v>
      </c>
      <c r="K198" s="631">
        <f ca="1">IF(MOD(ROW()-13,2)=0,IF(ISBLANK(OFFSET(#REF!,INT((ROW()-13)/2),0)),"",OFFSET(#REF!,INT((ROW()-13)/2),0)),IF(ISBLANK(OFFSET('9. METAS'!$V$20,INT((ROW()-14)/2),0)),"",OFFSET('9. METAS'!$V$20,INT((ROW()-14)/2),0)))</f>
        <v>25</v>
      </c>
      <c r="L198" s="631">
        <f ca="1">IF(MOD(ROW()-13,2)=0,IF(ISBLANK(OFFSET(#REF!,INT((ROW()-13)/2),0)),"",OFFSET(#REF!,INT((ROW()-13)/2),0)),IF(ISBLANK(OFFSET('9. METAS'!$W$20,INT((ROW()-14)/2),0)),"",OFFSET('9. METAS'!$W$20,INT((ROW()-14)/2),0)))</f>
        <v>0</v>
      </c>
      <c r="M198" s="632">
        <f ca="1">IF(MOD(ROW()-13,2)=0,IF(ISBLANK(OFFSET(#REF!,INT((ROW()-13)/2),0)),"",OFFSET(#REF!,INT((ROW()-13)/2),0)),IF(ISBLANK(OFFSET('9. METAS'!$X$20,INT((ROW()-14)/2),0)),"",OFFSET('9. METAS'!$X$20,INT((ROW()-14)/2),0)))</f>
        <v>0</v>
      </c>
      <c r="N198" s="685"/>
      <c r="O198" s="689"/>
      <c r="P198" s="691"/>
      <c r="Q198" s="83"/>
      <c r="R198" s="83"/>
      <c r="S198" s="83"/>
      <c r="T198" s="83"/>
      <c r="U198" s="83"/>
      <c r="V198" s="83"/>
      <c r="W198" s="83"/>
      <c r="X198" s="83"/>
      <c r="Y198" s="83"/>
      <c r="Z198" s="83"/>
    </row>
    <row r="199" spans="1:26" ht="15.75" customHeight="1">
      <c r="A199" s="83"/>
      <c r="B199" s="83"/>
      <c r="C199" s="641" t="str">
        <f ca="1">IF(ISBLANK(OFFSET('5. Pp (3 años)'!$C$46,INT((ROW()-13)/2),0)),"",OFFSET('5. Pp (3 años)'!$C$46,INT((ROW()-13)/2),0))</f>
        <v>Actividad</v>
      </c>
      <c r="D199" s="643" t="str">
        <f ca="1">IF(ISBLANK(OFFSET('5. Pp (3 años)'!$D$46,INT((ROW()-13)/2),0)),"",OFFSET('5. Pp (3 años)'!$D$46,INT((ROW()-13)/2),0))</f>
        <v xml:space="preserve">3.1.1.1.15.9 Atención de reportes de  emergencias en materia de gestión integral de riesgos y de protección civil. </v>
      </c>
      <c r="E199" s="643" t="str">
        <f ca="1">IF(ISBLANK(OFFSET('5. Pp (3 años)'!$E$46,INT((ROW()-13)/2),0)),"",OFFSET('5. Pp (3 años)'!$E$46,INT((ROW()-13)/2),0))</f>
        <v>PREA: Porcentaje de reportes de emergencia atendidos.</v>
      </c>
      <c r="F199" s="645" t="str">
        <f ca="1">IF(ISBLANK(OFFSET('5. Pp (3 años)'!$K$46,INT((ROW()-13)/2),0)),"",OFFSET('5. Pp (3 años)'!$K$46,INT((ROW()-13)/2),0))</f>
        <v>Ascendente</v>
      </c>
      <c r="G199" s="646" t="str">
        <f ca="1">IF(ISBLANK(OFFSET('5. Pp (3 años)'!$H$46,INT((ROW()-13)/2),0)),"",OFFSET('5. Pp (3 años)'!$H$46,INT((ROW()-13)/2),0))</f>
        <v>Trimestral</v>
      </c>
      <c r="H199" s="648">
        <f ca="1">IF(ISBLANK(OFFSET('9. METAS'!$L$20,INT((ROW()-13)/2),0)),"",OFFSET('9. METAS'!$L$20,INT((ROW()-13)/2),0))</f>
        <v>638</v>
      </c>
      <c r="I199" s="852"/>
      <c r="J199" s="630" t="e">
        <f ca="1">IF(MOD(ROW()-13,2)=0,IF(ISBLANK(OFFSET(#REF!,INT((ROW()-13)/2),0)),"",OFFSET(#REF!,INT((ROW()-13)/2),0)),IF(ISBLANK(OFFSET('9. METAS'!$U$20,INT((ROW()-14)/2),0)),"",OFFSET('9. METAS'!$U$20,INT((ROW()-14)/2),0)))</f>
        <v>#REF!</v>
      </c>
      <c r="K199" s="631" t="e">
        <f ca="1">IF(MOD(ROW()-13,2)=0,IF(ISBLANK(OFFSET(#REF!,INT((ROW()-13)/2),0)),"",OFFSET(#REF!,INT((ROW()-13)/2),0)),IF(ISBLANK(OFFSET('9. METAS'!$V$20,INT((ROW()-14)/2),0)),"",OFFSET('9. METAS'!$V$20,INT((ROW()-14)/2),0)))</f>
        <v>#REF!</v>
      </c>
      <c r="L199" s="631" t="e">
        <f ca="1">IF(MOD(ROW()-13,2)=0,IF(ISBLANK(OFFSET(#REF!,INT((ROW()-13)/2),0)),"",OFFSET(#REF!,INT((ROW()-13)/2),0)),IF(ISBLANK(OFFSET('9. METAS'!$W$20,INT((ROW()-14)/2),0)),"",OFFSET('9. METAS'!$W$20,INT((ROW()-14)/2),0)))</f>
        <v>#REF!</v>
      </c>
      <c r="M199" s="632" t="e">
        <f ca="1">IF(MOD(ROW()-13,2)=0,IF(ISBLANK(OFFSET(#REF!,INT((ROW()-13)/2),0)),"",OFFSET(#REF!,INT((ROW()-13)/2),0)),IF(ISBLANK(OFFSET('9. METAS'!$X$20,INT((ROW()-14)/2),0)),"",OFFSET('9. METAS'!$X$20,INT((ROW()-14)/2),0)))</f>
        <v>#REF!</v>
      </c>
      <c r="N199" s="684" t="str">
        <f ca="1">IFERROR(J199/J200,"ND")</f>
        <v>ND</v>
      </c>
      <c r="O199" s="688" t="str">
        <f ca="1">IFERROR(((J199+K199)/H199),"ND")</f>
        <v>ND</v>
      </c>
      <c r="P199" s="847"/>
      <c r="Q199" s="83"/>
      <c r="R199" s="83"/>
      <c r="S199" s="83"/>
      <c r="T199" s="83"/>
      <c r="U199" s="83"/>
      <c r="V199" s="83"/>
      <c r="W199" s="83"/>
      <c r="X199" s="83"/>
      <c r="Y199" s="83"/>
      <c r="Z199" s="83"/>
    </row>
    <row r="200" spans="1:26" ht="15.75" customHeight="1">
      <c r="A200" s="83"/>
      <c r="B200" s="83"/>
      <c r="C200" s="642"/>
      <c r="D200" s="644"/>
      <c r="E200" s="644"/>
      <c r="F200" s="644"/>
      <c r="G200" s="647"/>
      <c r="H200" s="649"/>
      <c r="I200" s="651"/>
      <c r="J200" s="630">
        <f ca="1">IF(MOD(ROW()-13,2)=0,IF(ISBLANK(OFFSET(#REF!,INT((ROW()-13)/2),0)),"",OFFSET(#REF!,INT((ROW()-13)/2),0)),IF(ISBLANK(OFFSET('9. METAS'!$U$20,INT((ROW()-14)/2),0)),"",OFFSET('9. METAS'!$U$20,INT((ROW()-14)/2),0)))</f>
        <v>126</v>
      </c>
      <c r="K200" s="631">
        <f ca="1">IF(MOD(ROW()-13,2)=0,IF(ISBLANK(OFFSET(#REF!,INT((ROW()-13)/2),0)),"",OFFSET(#REF!,INT((ROW()-13)/2),0)),IF(ISBLANK(OFFSET('9. METAS'!$V$20,INT((ROW()-14)/2),0)),"",OFFSET('9. METAS'!$V$20,INT((ROW()-14)/2),0)))</f>
        <v>157</v>
      </c>
      <c r="L200" s="631">
        <f ca="1">IF(MOD(ROW()-13,2)=0,IF(ISBLANK(OFFSET(#REF!,INT((ROW()-13)/2),0)),"",OFFSET(#REF!,INT((ROW()-13)/2),0)),IF(ISBLANK(OFFSET('9. METAS'!$W$20,INT((ROW()-14)/2),0)),"",OFFSET('9. METAS'!$W$20,INT((ROW()-14)/2),0)))</f>
        <v>188</v>
      </c>
      <c r="M200" s="632">
        <f ca="1">IF(MOD(ROW()-13,2)=0,IF(ISBLANK(OFFSET(#REF!,INT((ROW()-13)/2),0)),"",OFFSET(#REF!,INT((ROW()-13)/2),0)),IF(ISBLANK(OFFSET('9. METAS'!$X$20,INT((ROW()-14)/2),0)),"",OFFSET('9. METAS'!$X$20,INT((ROW()-14)/2),0)))</f>
        <v>167</v>
      </c>
      <c r="N200" s="685"/>
      <c r="O200" s="689"/>
      <c r="P200" s="691"/>
      <c r="Q200" s="83"/>
      <c r="R200" s="83"/>
      <c r="S200" s="83"/>
      <c r="T200" s="83"/>
      <c r="U200" s="83"/>
      <c r="V200" s="83"/>
      <c r="W200" s="83"/>
      <c r="X200" s="83"/>
      <c r="Y200" s="83"/>
      <c r="Z200" s="83"/>
    </row>
    <row r="201" spans="1:26" ht="15.75" customHeight="1">
      <c r="A201" s="83"/>
      <c r="B201" s="83"/>
      <c r="C201" s="641" t="str">
        <f ca="1">IF(ISBLANK(OFFSET('5. Pp (3 años)'!$C$46,INT((ROW()-13)/2),0)),"",OFFSET('5. Pp (3 años)'!$C$46,INT((ROW()-13)/2),0))</f>
        <v>Actividad</v>
      </c>
      <c r="D201" s="643" t="str">
        <f ca="1">IF(ISBLANK(OFFSET('5. Pp (3 años)'!$D$46,INT((ROW()-13)/2),0)),"",OFFSET('5. Pp (3 años)'!$D$46,INT((ROW()-13)/2),0))</f>
        <v>3.1.1.1.15.10 Atención médica prehospitalaria a personas ocasionadas por incidencias reportadas.</v>
      </c>
      <c r="E201" s="643" t="str">
        <f ca="1">IF(ISBLANK(OFFSET('5. Pp (3 años)'!$E$46,INT((ROW()-13)/2),0)),"",OFFSET('5. Pp (3 años)'!$E$46,INT((ROW()-13)/2),0))</f>
        <v>PPAM: Porcentaja de personas con atención médica</v>
      </c>
      <c r="F201" s="645" t="str">
        <f ca="1">IF(ISBLANK(OFFSET('5. Pp (3 años)'!$K$46,INT((ROW()-13)/2),0)),"",OFFSET('5. Pp (3 años)'!$K$46,INT((ROW()-13)/2),0))</f>
        <v>Ascendente</v>
      </c>
      <c r="G201" s="646" t="str">
        <f ca="1">IF(ISBLANK(OFFSET('5. Pp (3 años)'!$H$46,INT((ROW()-13)/2),0)),"",OFFSET('5. Pp (3 años)'!$H$46,INT((ROW()-13)/2),0))</f>
        <v>Trimestral</v>
      </c>
      <c r="H201" s="648">
        <f ca="1">IF(ISBLANK(OFFSET('9. METAS'!$L$20,INT((ROW()-13)/2),0)),"",OFFSET('9. METAS'!$L$20,INT((ROW()-13)/2),0))</f>
        <v>1135</v>
      </c>
      <c r="I201" s="852"/>
      <c r="J201" s="630" t="e">
        <f ca="1">IF(MOD(ROW()-13,2)=0,IF(ISBLANK(OFFSET(#REF!,INT((ROW()-13)/2),0)),"",OFFSET(#REF!,INT((ROW()-13)/2),0)),IF(ISBLANK(OFFSET('9. METAS'!$U$20,INT((ROW()-14)/2),0)),"",OFFSET('9. METAS'!$U$20,INT((ROW()-14)/2),0)))</f>
        <v>#REF!</v>
      </c>
      <c r="K201" s="631" t="e">
        <f ca="1">IF(MOD(ROW()-13,2)=0,IF(ISBLANK(OFFSET(#REF!,INT((ROW()-13)/2),0)),"",OFFSET(#REF!,INT((ROW()-13)/2),0)),IF(ISBLANK(OFFSET('9. METAS'!$V$20,INT((ROW()-14)/2),0)),"",OFFSET('9. METAS'!$V$20,INT((ROW()-14)/2),0)))</f>
        <v>#REF!</v>
      </c>
      <c r="L201" s="631" t="e">
        <f ca="1">IF(MOD(ROW()-13,2)=0,IF(ISBLANK(OFFSET(#REF!,INT((ROW()-13)/2),0)),"",OFFSET(#REF!,INT((ROW()-13)/2),0)),IF(ISBLANK(OFFSET('9. METAS'!$W$20,INT((ROW()-14)/2),0)),"",OFFSET('9. METAS'!$W$20,INT((ROW()-14)/2),0)))</f>
        <v>#REF!</v>
      </c>
      <c r="M201" s="632" t="e">
        <f ca="1">IF(MOD(ROW()-13,2)=0,IF(ISBLANK(OFFSET(#REF!,INT((ROW()-13)/2),0)),"",OFFSET(#REF!,INT((ROW()-13)/2),0)),IF(ISBLANK(OFFSET('9. METAS'!$X$20,INT((ROW()-14)/2),0)),"",OFFSET('9. METAS'!$X$20,INT((ROW()-14)/2),0)))</f>
        <v>#REF!</v>
      </c>
      <c r="N201" s="684" t="str">
        <f ca="1">IFERROR(J201/J202,"ND")</f>
        <v>ND</v>
      </c>
      <c r="O201" s="688" t="str">
        <f ca="1">IFERROR(((J201+K201)/H201),"ND")</f>
        <v>ND</v>
      </c>
      <c r="P201" s="847"/>
      <c r="Q201" s="83"/>
      <c r="R201" s="83"/>
      <c r="S201" s="83"/>
      <c r="T201" s="83"/>
      <c r="U201" s="83"/>
      <c r="V201" s="83"/>
      <c r="W201" s="83"/>
      <c r="X201" s="83"/>
      <c r="Y201" s="83"/>
      <c r="Z201" s="83"/>
    </row>
    <row r="202" spans="1:26" ht="15.75" customHeight="1">
      <c r="A202" s="83"/>
      <c r="B202" s="83"/>
      <c r="C202" s="642"/>
      <c r="D202" s="644"/>
      <c r="E202" s="644"/>
      <c r="F202" s="644"/>
      <c r="G202" s="647"/>
      <c r="H202" s="649"/>
      <c r="I202" s="651"/>
      <c r="J202" s="630">
        <f ca="1">IF(MOD(ROW()-13,2)=0,IF(ISBLANK(OFFSET(#REF!,INT((ROW()-13)/2),0)),"",OFFSET(#REF!,INT((ROW()-13)/2),0)),IF(ISBLANK(OFFSET('9. METAS'!$U$20,INT((ROW()-14)/2),0)),"",OFFSET('9. METAS'!$U$20,INT((ROW()-14)/2),0)))</f>
        <v>289</v>
      </c>
      <c r="K202" s="631">
        <f ca="1">IF(MOD(ROW()-13,2)=0,IF(ISBLANK(OFFSET(#REF!,INT((ROW()-13)/2),0)),"",OFFSET(#REF!,INT((ROW()-13)/2),0)),IF(ISBLANK(OFFSET('9. METAS'!$V$20,INT((ROW()-14)/2),0)),"",OFFSET('9. METAS'!$V$20,INT((ROW()-14)/2),0)))</f>
        <v>265</v>
      </c>
      <c r="L202" s="631">
        <f ca="1">IF(MOD(ROW()-13,2)=0,IF(ISBLANK(OFFSET(#REF!,INT((ROW()-13)/2),0)),"",OFFSET(#REF!,INT((ROW()-13)/2),0)),IF(ISBLANK(OFFSET('9. METAS'!$W$20,INT((ROW()-14)/2),0)),"",OFFSET('9. METAS'!$W$20,INT((ROW()-14)/2),0)))</f>
        <v>286</v>
      </c>
      <c r="M202" s="632">
        <f ca="1">IF(MOD(ROW()-13,2)=0,IF(ISBLANK(OFFSET(#REF!,INT((ROW()-13)/2),0)),"",OFFSET(#REF!,INT((ROW()-13)/2),0)),IF(ISBLANK(OFFSET('9. METAS'!$X$20,INT((ROW()-14)/2),0)),"",OFFSET('9. METAS'!$X$20,INT((ROW()-14)/2),0)))</f>
        <v>295</v>
      </c>
      <c r="N202" s="685"/>
      <c r="O202" s="689"/>
      <c r="P202" s="691"/>
      <c r="Q202" s="83"/>
      <c r="R202" s="83"/>
      <c r="S202" s="83"/>
      <c r="T202" s="83"/>
      <c r="U202" s="83"/>
      <c r="V202" s="83"/>
      <c r="W202" s="83"/>
      <c r="X202" s="83"/>
      <c r="Y202" s="83"/>
      <c r="Z202" s="83"/>
    </row>
    <row r="203" spans="1:26" ht="15.75" customHeight="1">
      <c r="A203" s="83"/>
      <c r="B203" s="83"/>
      <c r="C203" s="641" t="str">
        <f ca="1">IF(ISBLANK(OFFSET('5. Pp (3 años)'!$C$46,INT((ROW()-13)/2),0)),"",OFFSET('5. Pp (3 años)'!$C$46,INT((ROW()-13)/2),0))</f>
        <v>Actividad</v>
      </c>
      <c r="D203" s="643" t="str">
        <f ca="1">IF(ISBLANK(OFFSET('5. Pp (3 años)'!$D$46,INT((ROW()-13)/2),0)),"",OFFSET('5. Pp (3 años)'!$D$46,INT((ROW()-13)/2),0))</f>
        <v>3.1.1.1.15.11 Supervisión  y atención a eventos públicos y privado de cualquier índole.</v>
      </c>
      <c r="E203" s="643" t="str">
        <f ca="1">IF(ISBLANK(OFFSET('5. Pp (3 años)'!$E$46,INT((ROW()-13)/2),0)),"",OFFSET('5. Pp (3 años)'!$E$46,INT((ROW()-13)/2),0))</f>
        <v>PEPPS: Porcentaje de eventos públicos y privados supervisados.</v>
      </c>
      <c r="F203" s="645" t="str">
        <f ca="1">IF(ISBLANK(OFFSET('5. Pp (3 años)'!$K$46,INT((ROW()-13)/2),0)),"",OFFSET('5. Pp (3 años)'!$K$46,INT((ROW()-13)/2),0))</f>
        <v>Ascendente</v>
      </c>
      <c r="G203" s="646" t="str">
        <f ca="1">IF(ISBLANK(OFFSET('5. Pp (3 años)'!$H$46,INT((ROW()-13)/2),0)),"",OFFSET('5. Pp (3 años)'!$H$46,INT((ROW()-13)/2),0))</f>
        <v>Trimestral</v>
      </c>
      <c r="H203" s="648">
        <f ca="1">IF(ISBLANK(OFFSET('9. METAS'!$L$20,INT((ROW()-13)/2),0)),"",OFFSET('9. METAS'!$L$20,INT((ROW()-13)/2),0))</f>
        <v>550</v>
      </c>
      <c r="I203" s="852"/>
      <c r="J203" s="630" t="e">
        <f ca="1">IF(MOD(ROW()-13,2)=0,IF(ISBLANK(OFFSET(#REF!,INT((ROW()-13)/2),0)),"",OFFSET(#REF!,INT((ROW()-13)/2),0)),IF(ISBLANK(OFFSET('9. METAS'!$U$20,INT((ROW()-14)/2),0)),"",OFFSET('9. METAS'!$U$20,INT((ROW()-14)/2),0)))</f>
        <v>#REF!</v>
      </c>
      <c r="K203" s="631" t="e">
        <f ca="1">IF(MOD(ROW()-13,2)=0,IF(ISBLANK(OFFSET(#REF!,INT((ROW()-13)/2),0)),"",OFFSET(#REF!,INT((ROW()-13)/2),0)),IF(ISBLANK(OFFSET('9. METAS'!$V$20,INT((ROW()-14)/2),0)),"",OFFSET('9. METAS'!$V$20,INT((ROW()-14)/2),0)))</f>
        <v>#REF!</v>
      </c>
      <c r="L203" s="631" t="e">
        <f ca="1">IF(MOD(ROW()-13,2)=0,IF(ISBLANK(OFFSET(#REF!,INT((ROW()-13)/2),0)),"",OFFSET(#REF!,INT((ROW()-13)/2),0)),IF(ISBLANK(OFFSET('9. METAS'!$W$20,INT((ROW()-14)/2),0)),"",OFFSET('9. METAS'!$W$20,INT((ROW()-14)/2),0)))</f>
        <v>#REF!</v>
      </c>
      <c r="M203" s="632" t="e">
        <f ca="1">IF(MOD(ROW()-13,2)=0,IF(ISBLANK(OFFSET(#REF!,INT((ROW()-13)/2),0)),"",OFFSET(#REF!,INT((ROW()-13)/2),0)),IF(ISBLANK(OFFSET('9. METAS'!$X$20,INT((ROW()-14)/2),0)),"",OFFSET('9. METAS'!$X$20,INT((ROW()-14)/2),0)))</f>
        <v>#REF!</v>
      </c>
      <c r="N203" s="684" t="str">
        <f ca="1">IFERROR(J203/J204,"ND")</f>
        <v>ND</v>
      </c>
      <c r="O203" s="688" t="str">
        <f ca="1">IFERROR(((J203+K203)/H203),"ND")</f>
        <v>ND</v>
      </c>
      <c r="P203" s="847"/>
      <c r="Q203" s="83"/>
      <c r="R203" s="83"/>
      <c r="S203" s="83"/>
      <c r="T203" s="83"/>
      <c r="U203" s="83"/>
      <c r="V203" s="83"/>
      <c r="W203" s="83"/>
      <c r="X203" s="83"/>
      <c r="Y203" s="83"/>
      <c r="Z203" s="83"/>
    </row>
    <row r="204" spans="1:26" ht="15.75" customHeight="1">
      <c r="A204" s="83"/>
      <c r="B204" s="83"/>
      <c r="C204" s="642"/>
      <c r="D204" s="644"/>
      <c r="E204" s="644"/>
      <c r="F204" s="644"/>
      <c r="G204" s="647"/>
      <c r="H204" s="649"/>
      <c r="I204" s="651"/>
      <c r="J204" s="630">
        <f ca="1">IF(MOD(ROW()-13,2)=0,IF(ISBLANK(OFFSET(#REF!,INT((ROW()-13)/2),0)),"",OFFSET(#REF!,INT((ROW()-13)/2),0)),IF(ISBLANK(OFFSET('9. METAS'!$U$20,INT((ROW()-14)/2),0)),"",OFFSET('9. METAS'!$U$20,INT((ROW()-14)/2),0)))</f>
        <v>127</v>
      </c>
      <c r="K204" s="631">
        <f ca="1">IF(MOD(ROW()-13,2)=0,IF(ISBLANK(OFFSET(#REF!,INT((ROW()-13)/2),0)),"",OFFSET(#REF!,INT((ROW()-13)/2),0)),IF(ISBLANK(OFFSET('9. METAS'!$V$20,INT((ROW()-14)/2),0)),"",OFFSET('9. METAS'!$V$20,INT((ROW()-14)/2),0)))</f>
        <v>139</v>
      </c>
      <c r="L204" s="631">
        <f ca="1">IF(MOD(ROW()-13,2)=0,IF(ISBLANK(OFFSET(#REF!,INT((ROW()-13)/2),0)),"",OFFSET(#REF!,INT((ROW()-13)/2),0)),IF(ISBLANK(OFFSET('9. METAS'!$W$20,INT((ROW()-14)/2),0)),"",OFFSET('9. METAS'!$W$20,INT((ROW()-14)/2),0)))</f>
        <v>139</v>
      </c>
      <c r="M204" s="632">
        <f ca="1">IF(MOD(ROW()-13,2)=0,IF(ISBLANK(OFFSET(#REF!,INT((ROW()-13)/2),0)),"",OFFSET(#REF!,INT((ROW()-13)/2),0)),IF(ISBLANK(OFFSET('9. METAS'!$X$20,INT((ROW()-14)/2),0)),"",OFFSET('9. METAS'!$X$20,INT((ROW()-14)/2),0)))</f>
        <v>145</v>
      </c>
      <c r="N204" s="685"/>
      <c r="O204" s="689"/>
      <c r="P204" s="691"/>
      <c r="Q204" s="83"/>
      <c r="R204" s="83"/>
      <c r="S204" s="83"/>
      <c r="T204" s="83"/>
      <c r="U204" s="83"/>
      <c r="V204" s="83"/>
      <c r="W204" s="83"/>
      <c r="X204" s="83"/>
      <c r="Y204" s="83"/>
      <c r="Z204" s="83"/>
    </row>
    <row r="205" spans="1:26" ht="15.75" customHeight="1">
      <c r="A205" s="83"/>
      <c r="B205" s="83"/>
      <c r="C205" s="641" t="str">
        <f ca="1">IF(ISBLANK(OFFSET('5. Pp (3 años)'!$C$46,INT((ROW()-13)/2),0)),"",OFFSET('5. Pp (3 años)'!$C$46,INT((ROW()-13)/2),0))</f>
        <v>Actividad</v>
      </c>
      <c r="D205" s="643" t="str">
        <f ca="1">IF(ISBLANK(OFFSET('5. Pp (3 años)'!$D$46,INT((ROW()-13)/2),0)),"",OFFSET('5. Pp (3 años)'!$D$46,INT((ROW()-13)/2),0))</f>
        <v>3.1.1.1.15.12 Verificación de refugios temporale con motivo de la temporada de Fenómenos Hidrometeorológicos.</v>
      </c>
      <c r="E205" s="643" t="str">
        <f ca="1">IF(ISBLANK(OFFSET('5. Pp (3 años)'!$E$46,INT((ROW()-13)/2),0)),"",OFFSET('5. Pp (3 años)'!$E$46,INT((ROW()-13)/2),0))</f>
        <v>PRTV: Porcentaje  de refugios temporales verificados</v>
      </c>
      <c r="F205" s="645" t="str">
        <f ca="1">IF(ISBLANK(OFFSET('5. Pp (3 años)'!$K$46,INT((ROW()-13)/2),0)),"",OFFSET('5. Pp (3 años)'!$K$46,INT((ROW()-13)/2),0))</f>
        <v>Ascendente</v>
      </c>
      <c r="G205" s="646" t="str">
        <f ca="1">IF(ISBLANK(OFFSET('5. Pp (3 años)'!$H$46,INT((ROW()-13)/2),0)),"",OFFSET('5. Pp (3 años)'!$H$46,INT((ROW()-13)/2),0))</f>
        <v>Trimestral</v>
      </c>
      <c r="H205" s="648">
        <f ca="1">IF(ISBLANK(OFFSET('9. METAS'!$L$20,INT((ROW()-13)/2),0)),"",OFFSET('9. METAS'!$L$20,INT((ROW()-13)/2),0))</f>
        <v>230</v>
      </c>
      <c r="I205" s="852"/>
      <c r="J205" s="630" t="e">
        <f ca="1">IF(MOD(ROW()-13,2)=0,IF(ISBLANK(OFFSET(#REF!,INT((ROW()-13)/2),0)),"",OFFSET(#REF!,INT((ROW()-13)/2),0)),IF(ISBLANK(OFFSET('9. METAS'!$U$20,INT((ROW()-14)/2),0)),"",OFFSET('9. METAS'!$U$20,INT((ROW()-14)/2),0)))</f>
        <v>#REF!</v>
      </c>
      <c r="K205" s="631" t="e">
        <f ca="1">IF(MOD(ROW()-13,2)=0,IF(ISBLANK(OFFSET(#REF!,INT((ROW()-13)/2),0)),"",OFFSET(#REF!,INT((ROW()-13)/2),0)),IF(ISBLANK(OFFSET('9. METAS'!$V$20,INT((ROW()-14)/2),0)),"",OFFSET('9. METAS'!$V$20,INT((ROW()-14)/2),0)))</f>
        <v>#REF!</v>
      </c>
      <c r="L205" s="631" t="e">
        <f ca="1">IF(MOD(ROW()-13,2)=0,IF(ISBLANK(OFFSET(#REF!,INT((ROW()-13)/2),0)),"",OFFSET(#REF!,INT((ROW()-13)/2),0)),IF(ISBLANK(OFFSET('9. METAS'!$W$20,INT((ROW()-14)/2),0)),"",OFFSET('9. METAS'!$W$20,INT((ROW()-14)/2),0)))</f>
        <v>#REF!</v>
      </c>
      <c r="M205" s="632" t="e">
        <f ca="1">IF(MOD(ROW()-13,2)=0,IF(ISBLANK(OFFSET(#REF!,INT((ROW()-13)/2),0)),"",OFFSET(#REF!,INT((ROW()-13)/2),0)),IF(ISBLANK(OFFSET('9. METAS'!$X$20,INT((ROW()-14)/2),0)),"",OFFSET('9. METAS'!$X$20,INT((ROW()-14)/2),0)))</f>
        <v>#REF!</v>
      </c>
      <c r="N205" s="684" t="str">
        <f ca="1">IFERROR(J205/J206,"ND")</f>
        <v>ND</v>
      </c>
      <c r="O205" s="688" t="str">
        <f ca="1">IFERROR(((J205+K205)/H205),"ND")</f>
        <v>ND</v>
      </c>
      <c r="P205" s="847"/>
      <c r="Q205" s="83"/>
      <c r="R205" s="83"/>
      <c r="S205" s="83"/>
      <c r="T205" s="83"/>
      <c r="U205" s="83"/>
      <c r="V205" s="83"/>
      <c r="W205" s="83"/>
      <c r="X205" s="83"/>
      <c r="Y205" s="83"/>
      <c r="Z205" s="83"/>
    </row>
    <row r="206" spans="1:26" ht="15.75" customHeight="1">
      <c r="A206" s="83"/>
      <c r="B206" s="83"/>
      <c r="C206" s="642"/>
      <c r="D206" s="644"/>
      <c r="E206" s="644"/>
      <c r="F206" s="644"/>
      <c r="G206" s="647"/>
      <c r="H206" s="649"/>
      <c r="I206" s="651"/>
      <c r="J206" s="630">
        <f ca="1">IF(MOD(ROW()-13,2)=0,IF(ISBLANK(OFFSET(#REF!,INT((ROW()-13)/2),0)),"",OFFSET(#REF!,INT((ROW()-13)/2),0)),IF(ISBLANK(OFFSET('9. METAS'!$U$20,INT((ROW()-14)/2),0)),"",OFFSET('9. METAS'!$U$20,INT((ROW()-14)/2),0)))</f>
        <v>0</v>
      </c>
      <c r="K206" s="631">
        <f ca="1">IF(MOD(ROW()-13,2)=0,IF(ISBLANK(OFFSET(#REF!,INT((ROW()-13)/2),0)),"",OFFSET(#REF!,INT((ROW()-13)/2),0)),IF(ISBLANK(OFFSET('9. METAS'!$V$20,INT((ROW()-14)/2),0)),"",OFFSET('9. METAS'!$V$20,INT((ROW()-14)/2),0)))</f>
        <v>145</v>
      </c>
      <c r="L206" s="631">
        <f ca="1">IF(MOD(ROW()-13,2)=0,IF(ISBLANK(OFFSET(#REF!,INT((ROW()-13)/2),0)),"",OFFSET(#REF!,INT((ROW()-13)/2),0)),IF(ISBLANK(OFFSET('9. METAS'!$W$20,INT((ROW()-14)/2),0)),"",OFFSET('9. METAS'!$W$20,INT((ROW()-14)/2),0)))</f>
        <v>85</v>
      </c>
      <c r="M206" s="632">
        <f ca="1">IF(MOD(ROW()-13,2)=0,IF(ISBLANK(OFFSET(#REF!,INT((ROW()-13)/2),0)),"",OFFSET(#REF!,INT((ROW()-13)/2),0)),IF(ISBLANK(OFFSET('9. METAS'!$X$20,INT((ROW()-14)/2),0)),"",OFFSET('9. METAS'!$X$20,INT((ROW()-14)/2),0)))</f>
        <v>0</v>
      </c>
      <c r="N206" s="685"/>
      <c r="O206" s="689"/>
      <c r="P206" s="691"/>
      <c r="Q206" s="83"/>
      <c r="R206" s="83"/>
      <c r="S206" s="83"/>
      <c r="T206" s="83"/>
      <c r="U206" s="83"/>
      <c r="V206" s="83"/>
      <c r="W206" s="83"/>
      <c r="X206" s="83"/>
      <c r="Y206" s="83"/>
      <c r="Z206" s="83"/>
    </row>
    <row r="207" spans="1:26" ht="15.75" customHeight="1">
      <c r="A207" s="83"/>
      <c r="B207" s="83"/>
      <c r="C207" s="641" t="str">
        <f ca="1">IF(ISBLANK(OFFSET('5. Pp (3 años)'!$C$46,INT((ROW()-13)/2),0)),"",OFFSET('5. Pp (3 años)'!$C$46,INT((ROW()-13)/2),0))</f>
        <v>Actividad</v>
      </c>
      <c r="D207" s="643" t="str">
        <f ca="1">IF(ISBLANK(OFFSET('5. Pp (3 años)'!$D$46,INT((ROW()-13)/2),0)),"",OFFSET('5. Pp (3 años)'!$D$46,INT((ROW()-13)/2),0))</f>
        <v>3.1.1.1.15.13 Implementación de operativos con motivo a los diversos fenómenos naturales y antrópicos</v>
      </c>
      <c r="E207" s="643" t="str">
        <f ca="1">IF(ISBLANK(OFFSET('5. Pp (3 años)'!$E$46,INT((ROW()-13)/2),0)),"",OFFSET('5. Pp (3 años)'!$E$46,INT((ROW()-13)/2),0))</f>
        <v>POI: Porcentaje de operativos implementados.</v>
      </c>
      <c r="F207" s="645" t="str">
        <f ca="1">IF(ISBLANK(OFFSET('5. Pp (3 años)'!$K$46,INT((ROW()-13)/2),0)),"",OFFSET('5. Pp (3 años)'!$K$46,INT((ROW()-13)/2),0))</f>
        <v>Ascendente</v>
      </c>
      <c r="G207" s="646" t="str">
        <f ca="1">IF(ISBLANK(OFFSET('5. Pp (3 años)'!$H$46,INT((ROW()-13)/2),0)),"",OFFSET('5. Pp (3 años)'!$H$46,INT((ROW()-13)/2),0))</f>
        <v>Trimestral</v>
      </c>
      <c r="H207" s="648">
        <f ca="1">IF(ISBLANK(OFFSET('9. METAS'!$L$20,INT((ROW()-13)/2),0)),"",OFFSET('9. METAS'!$L$20,INT((ROW()-13)/2),0))</f>
        <v>26</v>
      </c>
      <c r="I207" s="852"/>
      <c r="J207" s="630" t="e">
        <f ca="1">IF(MOD(ROW()-13,2)=0,IF(ISBLANK(OFFSET(#REF!,INT((ROW()-13)/2),0)),"",OFFSET(#REF!,INT((ROW()-13)/2),0)),IF(ISBLANK(OFFSET('9. METAS'!$U$20,INT((ROW()-14)/2),0)),"",OFFSET('9. METAS'!$U$20,INT((ROW()-14)/2),0)))</f>
        <v>#REF!</v>
      </c>
      <c r="K207" s="631" t="e">
        <f ca="1">IF(MOD(ROW()-13,2)=0,IF(ISBLANK(OFFSET(#REF!,INT((ROW()-13)/2),0)),"",OFFSET(#REF!,INT((ROW()-13)/2),0)),IF(ISBLANK(OFFSET('9. METAS'!$V$20,INT((ROW()-14)/2),0)),"",OFFSET('9. METAS'!$V$20,INT((ROW()-14)/2),0)))</f>
        <v>#REF!</v>
      </c>
      <c r="L207" s="631" t="e">
        <f ca="1">IF(MOD(ROW()-13,2)=0,IF(ISBLANK(OFFSET(#REF!,INT((ROW()-13)/2),0)),"",OFFSET(#REF!,INT((ROW()-13)/2),0)),IF(ISBLANK(OFFSET('9. METAS'!$W$20,INT((ROW()-14)/2),0)),"",OFFSET('9. METAS'!$W$20,INT((ROW()-14)/2),0)))</f>
        <v>#REF!</v>
      </c>
      <c r="M207" s="632" t="e">
        <f ca="1">IF(MOD(ROW()-13,2)=0,IF(ISBLANK(OFFSET(#REF!,INT((ROW()-13)/2),0)),"",OFFSET(#REF!,INT((ROW()-13)/2),0)),IF(ISBLANK(OFFSET('9. METAS'!$X$20,INT((ROW()-14)/2),0)),"",OFFSET('9. METAS'!$X$20,INT((ROW()-14)/2),0)))</f>
        <v>#REF!</v>
      </c>
      <c r="N207" s="684" t="str">
        <f ca="1">IFERROR(J207/J208,"ND")</f>
        <v>ND</v>
      </c>
      <c r="O207" s="688" t="str">
        <f ca="1">IFERROR(((J207+K207)/H207),"ND")</f>
        <v>ND</v>
      </c>
      <c r="P207" s="847"/>
      <c r="Q207" s="83"/>
      <c r="R207" s="83"/>
      <c r="S207" s="83"/>
      <c r="T207" s="83"/>
      <c r="U207" s="83"/>
      <c r="V207" s="83"/>
      <c r="W207" s="83"/>
      <c r="X207" s="83"/>
      <c r="Y207" s="83"/>
      <c r="Z207" s="83"/>
    </row>
    <row r="208" spans="1:26" ht="15.75" customHeight="1">
      <c r="A208" s="83"/>
      <c r="B208" s="83"/>
      <c r="C208" s="642"/>
      <c r="D208" s="644"/>
      <c r="E208" s="644"/>
      <c r="F208" s="644"/>
      <c r="G208" s="647"/>
      <c r="H208" s="649"/>
      <c r="I208" s="651"/>
      <c r="J208" s="630">
        <f ca="1">IF(MOD(ROW()-13,2)=0,IF(ISBLANK(OFFSET(#REF!,INT((ROW()-13)/2),0)),"",OFFSET(#REF!,INT((ROW()-13)/2),0)),IF(ISBLANK(OFFSET('9. METAS'!$U$20,INT((ROW()-14)/2),0)),"",OFFSET('9. METAS'!$U$20,INT((ROW()-14)/2),0)))</f>
        <v>4</v>
      </c>
      <c r="K208" s="631">
        <f ca="1">IF(MOD(ROW()-13,2)=0,IF(ISBLANK(OFFSET(#REF!,INT((ROW()-13)/2),0)),"",OFFSET(#REF!,INT((ROW()-13)/2),0)),IF(ISBLANK(OFFSET('9. METAS'!$V$20,INT((ROW()-14)/2),0)),"",OFFSET('9. METAS'!$V$20,INT((ROW()-14)/2),0)))</f>
        <v>7</v>
      </c>
      <c r="L208" s="631">
        <f ca="1">IF(MOD(ROW()-13,2)=0,IF(ISBLANK(OFFSET(#REF!,INT((ROW()-13)/2),0)),"",OFFSET(#REF!,INT((ROW()-13)/2),0)),IF(ISBLANK(OFFSET('9. METAS'!$W$20,INT((ROW()-14)/2),0)),"",OFFSET('9. METAS'!$W$20,INT((ROW()-14)/2),0)))</f>
        <v>7</v>
      </c>
      <c r="M208" s="632">
        <f ca="1">IF(MOD(ROW()-13,2)=0,IF(ISBLANK(OFFSET(#REF!,INT((ROW()-13)/2),0)),"",OFFSET(#REF!,INT((ROW()-13)/2),0)),IF(ISBLANK(OFFSET('9. METAS'!$X$20,INT((ROW()-14)/2),0)),"",OFFSET('9. METAS'!$X$20,INT((ROW()-14)/2),0)))</f>
        <v>8</v>
      </c>
      <c r="N208" s="685"/>
      <c r="O208" s="689"/>
      <c r="P208" s="691"/>
      <c r="Q208" s="83"/>
      <c r="R208" s="83"/>
      <c r="S208" s="83"/>
      <c r="T208" s="83"/>
      <c r="U208" s="83"/>
      <c r="V208" s="83"/>
      <c r="W208" s="83"/>
      <c r="X208" s="83"/>
      <c r="Y208" s="83"/>
      <c r="Z208" s="83"/>
    </row>
    <row r="209" spans="1:26" ht="15.75" customHeight="1">
      <c r="A209" s="83"/>
      <c r="B209" s="83"/>
      <c r="C209" s="641" t="str">
        <f ca="1">IF(ISBLANK(OFFSET('5. Pp (3 años)'!$C$46,INT((ROW()-13)/2),0)),"",OFFSET('5. Pp (3 años)'!$C$46,INT((ROW()-13)/2),0))</f>
        <v>Actividad</v>
      </c>
      <c r="D209" s="643" t="str">
        <f ca="1">IF(ISBLANK(OFFSET('5. Pp (3 años)'!$D$46,INT((ROW()-13)/2),0)),"",OFFSET('5. Pp (3 años)'!$D$46,INT((ROW()-13)/2),0))</f>
        <v>3.1.1.1.15.14 Implementación de salvamentos, rescates y primeros auxilios en playas, cenotes y lagunas en el municipio.</v>
      </c>
      <c r="E209" s="643" t="str">
        <f ca="1">IF(ISBLANK(OFFSET('5. Pp (3 años)'!$E$46,INT((ROW()-13)/2),0)),"",OFFSET('5. Pp (3 años)'!$E$46,INT((ROW()-13)/2),0))</f>
        <v xml:space="preserve">PSRPI: Porcentaje de salvamentos, rescates y primeros auxilios implementados en las playas, cenotes y lagunas. </v>
      </c>
      <c r="F209" s="645" t="str">
        <f ca="1">IF(ISBLANK(OFFSET('5. Pp (3 años)'!$K$46,INT((ROW()-13)/2),0)),"",OFFSET('5. Pp (3 años)'!$K$46,INT((ROW()-13)/2),0))</f>
        <v>Ascendnete</v>
      </c>
      <c r="G209" s="646" t="str">
        <f ca="1">IF(ISBLANK(OFFSET('5. Pp (3 años)'!$H$46,INT((ROW()-13)/2),0)),"",OFFSET('5. Pp (3 años)'!$H$46,INT((ROW()-13)/2),0))</f>
        <v>Trimestral</v>
      </c>
      <c r="H209" s="648">
        <f ca="1">IF(ISBLANK(OFFSET('9. METAS'!$L$20,INT((ROW()-13)/2),0)),"",OFFSET('9. METAS'!$L$20,INT((ROW()-13)/2),0))</f>
        <v>227</v>
      </c>
      <c r="I209" s="852"/>
      <c r="J209" s="630" t="e">
        <f ca="1">IF(MOD(ROW()-13,2)=0,IF(ISBLANK(OFFSET(#REF!,INT((ROW()-13)/2),0)),"",OFFSET(#REF!,INT((ROW()-13)/2),0)),IF(ISBLANK(OFFSET('9. METAS'!$U$20,INT((ROW()-14)/2),0)),"",OFFSET('9. METAS'!$U$20,INT((ROW()-14)/2),0)))</f>
        <v>#REF!</v>
      </c>
      <c r="K209" s="631" t="e">
        <f ca="1">IF(MOD(ROW()-13,2)=0,IF(ISBLANK(OFFSET(#REF!,INT((ROW()-13)/2),0)),"",OFFSET(#REF!,INT((ROW()-13)/2),0)),IF(ISBLANK(OFFSET('9. METAS'!$V$20,INT((ROW()-14)/2),0)),"",OFFSET('9. METAS'!$V$20,INT((ROW()-14)/2),0)))</f>
        <v>#REF!</v>
      </c>
      <c r="L209" s="631" t="e">
        <f ca="1">IF(MOD(ROW()-13,2)=0,IF(ISBLANK(OFFSET(#REF!,INT((ROW()-13)/2),0)),"",OFFSET(#REF!,INT((ROW()-13)/2),0)),IF(ISBLANK(OFFSET('9. METAS'!$W$20,INT((ROW()-14)/2),0)),"",OFFSET('9. METAS'!$W$20,INT((ROW()-14)/2),0)))</f>
        <v>#REF!</v>
      </c>
      <c r="M209" s="632" t="e">
        <f ca="1">IF(MOD(ROW()-13,2)=0,IF(ISBLANK(OFFSET(#REF!,INT((ROW()-13)/2),0)),"",OFFSET(#REF!,INT((ROW()-13)/2),0)),IF(ISBLANK(OFFSET('9. METAS'!$X$20,INT((ROW()-14)/2),0)),"",OFFSET('9. METAS'!$X$20,INT((ROW()-14)/2),0)))</f>
        <v>#REF!</v>
      </c>
      <c r="N209" s="684" t="str">
        <f ca="1">IFERROR(J209/J210,"ND")</f>
        <v>ND</v>
      </c>
      <c r="O209" s="688" t="str">
        <f ca="1">IFERROR(((J209+K209)/H209),"ND")</f>
        <v>ND</v>
      </c>
      <c r="P209" s="847"/>
      <c r="Q209" s="83"/>
      <c r="R209" s="83"/>
      <c r="S209" s="83"/>
      <c r="T209" s="83"/>
      <c r="U209" s="83"/>
      <c r="V209" s="83"/>
      <c r="W209" s="83"/>
      <c r="X209" s="83"/>
      <c r="Y209" s="83"/>
      <c r="Z209" s="83"/>
    </row>
    <row r="210" spans="1:26" ht="15.75" customHeight="1">
      <c r="A210" s="83"/>
      <c r="B210" s="83"/>
      <c r="C210" s="642"/>
      <c r="D210" s="644"/>
      <c r="E210" s="644"/>
      <c r="F210" s="644"/>
      <c r="G210" s="647"/>
      <c r="H210" s="649"/>
      <c r="I210" s="651"/>
      <c r="J210" s="630">
        <f ca="1">IF(MOD(ROW()-13,2)=0,IF(ISBLANK(OFFSET(#REF!,INT((ROW()-13)/2),0)),"",OFFSET(#REF!,INT((ROW()-13)/2),0)),IF(ISBLANK(OFFSET('9. METAS'!$U$20,INT((ROW()-14)/2),0)),"",OFFSET('9. METAS'!$U$20,INT((ROW()-14)/2),0)))</f>
        <v>47</v>
      </c>
      <c r="K210" s="631">
        <f ca="1">IF(MOD(ROW()-13,2)=0,IF(ISBLANK(OFFSET(#REF!,INT((ROW()-13)/2),0)),"",OFFSET(#REF!,INT((ROW()-13)/2),0)),IF(ISBLANK(OFFSET('9. METAS'!$V$20,INT((ROW()-14)/2),0)),"",OFFSET('9. METAS'!$V$20,INT((ROW()-14)/2),0)))</f>
        <v>65</v>
      </c>
      <c r="L210" s="631">
        <f ca="1">IF(MOD(ROW()-13,2)=0,IF(ISBLANK(OFFSET(#REF!,INT((ROW()-13)/2),0)),"",OFFSET(#REF!,INT((ROW()-13)/2),0)),IF(ISBLANK(OFFSET('9. METAS'!$W$20,INT((ROW()-14)/2),0)),"",OFFSET('9. METAS'!$W$20,INT((ROW()-14)/2),0)))</f>
        <v>48</v>
      </c>
      <c r="M210" s="632">
        <f ca="1">IF(MOD(ROW()-13,2)=0,IF(ISBLANK(OFFSET(#REF!,INT((ROW()-13)/2),0)),"",OFFSET(#REF!,INT((ROW()-13)/2),0)),IF(ISBLANK(OFFSET('9. METAS'!$X$20,INT((ROW()-14)/2),0)),"",OFFSET('9. METAS'!$X$20,INT((ROW()-14)/2),0)))</f>
        <v>67</v>
      </c>
      <c r="N210" s="685"/>
      <c r="O210" s="689"/>
      <c r="P210" s="691"/>
      <c r="Q210" s="83"/>
      <c r="R210" s="83"/>
      <c r="S210" s="83"/>
      <c r="T210" s="83"/>
      <c r="U210" s="83"/>
      <c r="V210" s="83"/>
      <c r="W210" s="83"/>
      <c r="X210" s="83"/>
      <c r="Y210" s="83"/>
      <c r="Z210" s="83"/>
    </row>
    <row r="211" spans="1:26" ht="15.75" customHeight="1">
      <c r="A211" s="83"/>
      <c r="B211" s="83"/>
      <c r="C211" s="641" t="str">
        <f ca="1">IF(ISBLANK(OFFSET('5. Pp (3 años)'!$C$46,INT((ROW()-13)/2),0)),"",OFFSET('5. Pp (3 años)'!$C$46,INT((ROW()-13)/2),0))</f>
        <v>Actividad</v>
      </c>
      <c r="D211" s="643" t="str">
        <f ca="1">IF(ISBLANK(OFFSET('5. Pp (3 años)'!$D$46,INT((ROW()-13)/2),0)),"",OFFSET('5. Pp (3 años)'!$D$46,INT((ROW()-13)/2),0))</f>
        <v>3.1.1.1.15.15 Ejecución de acciones preventivas de manera permanente en las diversas playas, en beneficio a la ciudadanía.</v>
      </c>
      <c r="E211" s="643" t="str">
        <f ca="1">IF(ISBLANK(OFFSET('5. Pp (3 años)'!$E$46,INT((ROW()-13)/2),0)),"",OFFSET('5. Pp (3 años)'!$E$46,INT((ROW()-13)/2),0))</f>
        <v>PAPB: Porcentaje acciones preventivas brindadas a la población benitojuarense y vacacionistas.</v>
      </c>
      <c r="F211" s="645" t="str">
        <f ca="1">IF(ISBLANK(OFFSET('5. Pp (3 años)'!$K$46,INT((ROW()-13)/2),0)),"",OFFSET('5. Pp (3 años)'!$K$46,INT((ROW()-13)/2),0))</f>
        <v>Ascendente</v>
      </c>
      <c r="G211" s="646" t="str">
        <f ca="1">IF(ISBLANK(OFFSET('5. Pp (3 años)'!$H$46,INT((ROW()-13)/2),0)),"",OFFSET('5. Pp (3 años)'!$H$46,INT((ROW()-13)/2),0))</f>
        <v>Trimestral</v>
      </c>
      <c r="H211" s="648">
        <f ca="1">IF(ISBLANK(OFFSET('9. METAS'!$L$20,INT((ROW()-13)/2),0)),"",OFFSET('9. METAS'!$L$20,INT((ROW()-13)/2),0))</f>
        <v>1158840</v>
      </c>
      <c r="I211" s="852"/>
      <c r="J211" s="630" t="e">
        <f ca="1">IF(MOD(ROW()-13,2)=0,IF(ISBLANK(OFFSET(#REF!,INT((ROW()-13)/2),0)),"",OFFSET(#REF!,INT((ROW()-13)/2),0)),IF(ISBLANK(OFFSET('9. METAS'!$U$20,INT((ROW()-14)/2),0)),"",OFFSET('9. METAS'!$U$20,INT((ROW()-14)/2),0)))</f>
        <v>#REF!</v>
      </c>
      <c r="K211" s="631" t="e">
        <f ca="1">IF(MOD(ROW()-13,2)=0,IF(ISBLANK(OFFSET(#REF!,INT((ROW()-13)/2),0)),"",OFFSET(#REF!,INT((ROW()-13)/2),0)),IF(ISBLANK(OFFSET('9. METAS'!$V$20,INT((ROW()-14)/2),0)),"",OFFSET('9. METAS'!$V$20,INT((ROW()-14)/2),0)))</f>
        <v>#REF!</v>
      </c>
      <c r="L211" s="631" t="e">
        <f ca="1">IF(MOD(ROW()-13,2)=0,IF(ISBLANK(OFFSET(#REF!,INT((ROW()-13)/2),0)),"",OFFSET(#REF!,INT((ROW()-13)/2),0)),IF(ISBLANK(OFFSET('9. METAS'!$W$20,INT((ROW()-14)/2),0)),"",OFFSET('9. METAS'!$W$20,INT((ROW()-14)/2),0)))</f>
        <v>#REF!</v>
      </c>
      <c r="M211" s="632" t="e">
        <f ca="1">IF(MOD(ROW()-13,2)=0,IF(ISBLANK(OFFSET(#REF!,INT((ROW()-13)/2),0)),"",OFFSET(#REF!,INT((ROW()-13)/2),0)),IF(ISBLANK(OFFSET('9. METAS'!$X$20,INT((ROW()-14)/2),0)),"",OFFSET('9. METAS'!$X$20,INT((ROW()-14)/2),0)))</f>
        <v>#REF!</v>
      </c>
      <c r="N211" s="684" t="str">
        <f ca="1">IFERROR(J211/J212,"ND")</f>
        <v>ND</v>
      </c>
      <c r="O211" s="688" t="str">
        <f ca="1">IFERROR(((J211+K211)/H211),"ND")</f>
        <v>ND</v>
      </c>
      <c r="P211" s="847"/>
      <c r="Q211" s="83"/>
      <c r="R211" s="83"/>
      <c r="S211" s="83"/>
      <c r="T211" s="83"/>
      <c r="U211" s="83"/>
      <c r="V211" s="83"/>
      <c r="W211" s="83"/>
      <c r="X211" s="83"/>
      <c r="Y211" s="83"/>
      <c r="Z211" s="83"/>
    </row>
    <row r="212" spans="1:26" ht="15.75" customHeight="1">
      <c r="A212" s="83"/>
      <c r="B212" s="83"/>
      <c r="C212" s="642"/>
      <c r="D212" s="644"/>
      <c r="E212" s="644"/>
      <c r="F212" s="644"/>
      <c r="G212" s="647"/>
      <c r="H212" s="649"/>
      <c r="I212" s="651"/>
      <c r="J212" s="630">
        <f ca="1">IF(MOD(ROW()-13,2)=0,IF(ISBLANK(OFFSET(#REF!,INT((ROW()-13)/2),0)),"",OFFSET(#REF!,INT((ROW()-13)/2),0)),IF(ISBLANK(OFFSET('9. METAS'!$U$20,INT((ROW()-14)/2),0)),"",OFFSET('9. METAS'!$U$20,INT((ROW()-14)/2),0)))</f>
        <v>289700</v>
      </c>
      <c r="K212" s="631">
        <f ca="1">IF(MOD(ROW()-13,2)=0,IF(ISBLANK(OFFSET(#REF!,INT((ROW()-13)/2),0)),"",OFFSET(#REF!,INT((ROW()-13)/2),0)),IF(ISBLANK(OFFSET('9. METAS'!$V$20,INT((ROW()-14)/2),0)),"",OFFSET('9. METAS'!$V$20,INT((ROW()-14)/2),0)))</f>
        <v>289810</v>
      </c>
      <c r="L212" s="631">
        <f ca="1">IF(MOD(ROW()-13,2)=0,IF(ISBLANK(OFFSET(#REF!,INT((ROW()-13)/2),0)),"",OFFSET(#REF!,INT((ROW()-13)/2),0)),IF(ISBLANK(OFFSET('9. METAS'!$W$20,INT((ROW()-14)/2),0)),"",OFFSET('9. METAS'!$W$20,INT((ROW()-14)/2),0)))</f>
        <v>289650</v>
      </c>
      <c r="M212" s="632">
        <f ca="1">IF(MOD(ROW()-13,2)=0,IF(ISBLANK(OFFSET(#REF!,INT((ROW()-13)/2),0)),"",OFFSET(#REF!,INT((ROW()-13)/2),0)),IF(ISBLANK(OFFSET('9. METAS'!$X$20,INT((ROW()-14)/2),0)),"",OFFSET('9. METAS'!$X$20,INT((ROW()-14)/2),0)))</f>
        <v>289680</v>
      </c>
      <c r="N212" s="685"/>
      <c r="O212" s="689"/>
      <c r="P212" s="691"/>
      <c r="Q212" s="83"/>
      <c r="R212" s="83"/>
      <c r="S212" s="83"/>
      <c r="T212" s="83"/>
      <c r="U212" s="83"/>
      <c r="V212" s="83"/>
      <c r="W212" s="83"/>
      <c r="X212" s="83"/>
      <c r="Y212" s="83"/>
      <c r="Z212" s="83"/>
    </row>
    <row r="213" spans="1:26" ht="15.75" customHeight="1">
      <c r="A213" s="83"/>
      <c r="B213" s="83"/>
      <c r="C213" s="641" t="str">
        <f ca="1">IF(ISBLANK(OFFSET('5. Pp (3 años)'!$C$46,INT((ROW()-13)/2),0)),"",OFFSET('5. Pp (3 años)'!$C$46,INT((ROW()-13)/2),0))</f>
        <v>Actividad</v>
      </c>
      <c r="D213" s="643" t="str">
        <f ca="1">IF(ISBLANK(OFFSET('5. Pp (3 años)'!$D$46,INT((ROW()-13)/2),0)),"",OFFSET('5. Pp (3 años)'!$D$46,INT((ROW()-13)/2),0))</f>
        <v>3.1.1.1.15.16 Atención a quejas ciudadanas en materia de protección civil.</v>
      </c>
      <c r="E213" s="643" t="str">
        <f ca="1">IF(ISBLANK(OFFSET('5. Pp (3 años)'!$E$46,INT((ROW()-13)/2),0)),"",OFFSET('5. Pp (3 años)'!$E$46,INT((ROW()-13)/2),0))</f>
        <v>PQCA: Porcentaje de quejas ciudadanas atendidas.</v>
      </c>
      <c r="F213" s="645" t="str">
        <f ca="1">IF(ISBLANK(OFFSET('5. Pp (3 años)'!$K$46,INT((ROW()-13)/2),0)),"",OFFSET('5. Pp (3 años)'!$K$46,INT((ROW()-13)/2),0))</f>
        <v>Descendente</v>
      </c>
      <c r="G213" s="646" t="str">
        <f ca="1">IF(ISBLANK(OFFSET('5. Pp (3 años)'!$H$46,INT((ROW()-13)/2),0)),"",OFFSET('5. Pp (3 años)'!$H$46,INT((ROW()-13)/2),0))</f>
        <v>Trimestral</v>
      </c>
      <c r="H213" s="648">
        <f ca="1">IF(ISBLANK(OFFSET('9. METAS'!$L$20,INT((ROW()-13)/2),0)),"",OFFSET('9. METAS'!$L$20,INT((ROW()-13)/2),0))</f>
        <v>135</v>
      </c>
      <c r="I213" s="852"/>
      <c r="J213" s="630" t="e">
        <f ca="1">IF(MOD(ROW()-13,2)=0,IF(ISBLANK(OFFSET(#REF!,INT((ROW()-13)/2),0)),"",OFFSET(#REF!,INT((ROW()-13)/2),0)),IF(ISBLANK(OFFSET('9. METAS'!$U$20,INT((ROW()-14)/2),0)),"",OFFSET('9. METAS'!$U$20,INT((ROW()-14)/2),0)))</f>
        <v>#REF!</v>
      </c>
      <c r="K213" s="631" t="e">
        <f ca="1">IF(MOD(ROW()-13,2)=0,IF(ISBLANK(OFFSET(#REF!,INT((ROW()-13)/2),0)),"",OFFSET(#REF!,INT((ROW()-13)/2),0)),IF(ISBLANK(OFFSET('9. METAS'!$V$20,INT((ROW()-14)/2),0)),"",OFFSET('9. METAS'!$V$20,INT((ROW()-14)/2),0)))</f>
        <v>#REF!</v>
      </c>
      <c r="L213" s="631" t="e">
        <f ca="1">IF(MOD(ROW()-13,2)=0,IF(ISBLANK(OFFSET(#REF!,INT((ROW()-13)/2),0)),"",OFFSET(#REF!,INT((ROW()-13)/2),0)),IF(ISBLANK(OFFSET('9. METAS'!$W$20,INT((ROW()-14)/2),0)),"",OFFSET('9. METAS'!$W$20,INT((ROW()-14)/2),0)))</f>
        <v>#REF!</v>
      </c>
      <c r="M213" s="632" t="e">
        <f ca="1">IF(MOD(ROW()-13,2)=0,IF(ISBLANK(OFFSET(#REF!,INT((ROW()-13)/2),0)),"",OFFSET(#REF!,INT((ROW()-13)/2),0)),IF(ISBLANK(OFFSET('9. METAS'!$X$20,INT((ROW()-14)/2),0)),"",OFFSET('9. METAS'!$X$20,INT((ROW()-14)/2),0)))</f>
        <v>#REF!</v>
      </c>
      <c r="N213" s="684" t="str">
        <f ca="1">IFERROR(J213/J214,"ND")</f>
        <v>ND</v>
      </c>
      <c r="O213" s="688" t="str">
        <f ca="1">IFERROR(((J213+K213)/H213),"ND")</f>
        <v>ND</v>
      </c>
      <c r="P213" s="847"/>
      <c r="Q213" s="83"/>
      <c r="R213" s="83"/>
      <c r="S213" s="83"/>
      <c r="T213" s="83"/>
      <c r="U213" s="83"/>
      <c r="V213" s="83"/>
      <c r="W213" s="83"/>
      <c r="X213" s="83"/>
      <c r="Y213" s="83"/>
      <c r="Z213" s="83"/>
    </row>
    <row r="214" spans="1:26" ht="15.75" customHeight="1">
      <c r="A214" s="83"/>
      <c r="B214" s="83"/>
      <c r="C214" s="642"/>
      <c r="D214" s="644"/>
      <c r="E214" s="644"/>
      <c r="F214" s="644"/>
      <c r="G214" s="647"/>
      <c r="H214" s="649"/>
      <c r="I214" s="651"/>
      <c r="J214" s="630">
        <f ca="1">IF(MOD(ROW()-13,2)=0,IF(ISBLANK(OFFSET(#REF!,INT((ROW()-13)/2),0)),"",OFFSET(#REF!,INT((ROW()-13)/2),0)),IF(ISBLANK(OFFSET('9. METAS'!$U$20,INT((ROW()-14)/2),0)),"",OFFSET('9. METAS'!$U$20,INT((ROW()-14)/2),0)))</f>
        <v>32</v>
      </c>
      <c r="K214" s="631">
        <f ca="1">IF(MOD(ROW()-13,2)=0,IF(ISBLANK(OFFSET(#REF!,INT((ROW()-13)/2),0)),"",OFFSET(#REF!,INT((ROW()-13)/2),0)),IF(ISBLANK(OFFSET('9. METAS'!$V$20,INT((ROW()-14)/2),0)),"",OFFSET('9. METAS'!$V$20,INT((ROW()-14)/2),0)))</f>
        <v>35</v>
      </c>
      <c r="L214" s="631">
        <f ca="1">IF(MOD(ROW()-13,2)=0,IF(ISBLANK(OFFSET(#REF!,INT((ROW()-13)/2),0)),"",OFFSET(#REF!,INT((ROW()-13)/2),0)),IF(ISBLANK(OFFSET('9. METAS'!$W$20,INT((ROW()-14)/2),0)),"",OFFSET('9. METAS'!$W$20,INT((ROW()-14)/2),0)))</f>
        <v>30</v>
      </c>
      <c r="M214" s="632">
        <f ca="1">IF(MOD(ROW()-13,2)=0,IF(ISBLANK(OFFSET(#REF!,INT((ROW()-13)/2),0)),"",OFFSET(#REF!,INT((ROW()-13)/2),0)),IF(ISBLANK(OFFSET('9. METAS'!$X$20,INT((ROW()-14)/2),0)),"",OFFSET('9. METAS'!$X$20,INT((ROW()-14)/2),0)))</f>
        <v>38</v>
      </c>
      <c r="N214" s="685"/>
      <c r="O214" s="689"/>
      <c r="P214" s="691"/>
      <c r="Q214" s="83"/>
      <c r="R214" s="83"/>
      <c r="S214" s="83"/>
      <c r="T214" s="83"/>
      <c r="U214" s="83"/>
      <c r="V214" s="83"/>
      <c r="W214" s="83"/>
      <c r="X214" s="83"/>
      <c r="Y214" s="83"/>
      <c r="Z214" s="83"/>
    </row>
    <row r="215" spans="1:26" ht="15.75" customHeight="1">
      <c r="A215" s="83"/>
      <c r="B215" s="83"/>
      <c r="C215" s="641" t="str">
        <f ca="1">IF(ISBLANK(OFFSET('5. Pp (3 años)'!$C$46,INT((ROW()-13)/2),0)),"",OFFSET('5. Pp (3 años)'!$C$46,INT((ROW()-13)/2),0))</f>
        <v>Actividad</v>
      </c>
      <c r="D215" s="643" t="str">
        <f ca="1">IF(ISBLANK(OFFSET('5. Pp (3 años)'!$D$46,INT((ROW()-13)/2),0)),"",OFFSET('5. Pp (3 años)'!$D$46,INT((ROW()-13)/2),0))</f>
        <v>3.1.1.1.15.17 Integración de los diversos Comités Operativos Especializados en Materia de Protección Civil</v>
      </c>
      <c r="E215" s="643" t="str">
        <f ca="1">IF(ISBLANK(OFFSET('5. Pp (3 años)'!$E$46,INT((ROW()-13)/2),0)),"",OFFSET('5. Pp (3 años)'!$E$46,INT((ROW()-13)/2),0))</f>
        <v>PDCI: Porcentaje de los diversos comités integrados</v>
      </c>
      <c r="F215" s="645" t="str">
        <f ca="1">IF(ISBLANK(OFFSET('5. Pp (3 años)'!$K$46,INT((ROW()-13)/2),0)),"",OFFSET('5. Pp (3 años)'!$K$46,INT((ROW()-13)/2),0))</f>
        <v>Ascendente</v>
      </c>
      <c r="G215" s="646" t="str">
        <f ca="1">IF(ISBLANK(OFFSET('5. Pp (3 años)'!$H$46,INT((ROW()-13)/2),0)),"",OFFSET('5. Pp (3 años)'!$H$46,INT((ROW()-13)/2),0))</f>
        <v>Trimestral</v>
      </c>
      <c r="H215" s="648">
        <f ca="1">IF(ISBLANK(OFFSET('9. METAS'!$L$20,INT((ROW()-13)/2),0)),"",OFFSET('9. METAS'!$L$20,INT((ROW()-13)/2),0))</f>
        <v>4</v>
      </c>
      <c r="I215" s="852"/>
      <c r="J215" s="630" t="e">
        <f ca="1">IF(MOD(ROW()-13,2)=0,IF(ISBLANK(OFFSET(#REF!,INT((ROW()-13)/2),0)),"",OFFSET(#REF!,INT((ROW()-13)/2),0)),IF(ISBLANK(OFFSET('9. METAS'!$U$20,INT((ROW()-14)/2),0)),"",OFFSET('9. METAS'!$U$20,INT((ROW()-14)/2),0)))</f>
        <v>#REF!</v>
      </c>
      <c r="K215" s="631" t="e">
        <f ca="1">IF(MOD(ROW()-13,2)=0,IF(ISBLANK(OFFSET(#REF!,INT((ROW()-13)/2),0)),"",OFFSET(#REF!,INT((ROW()-13)/2),0)),IF(ISBLANK(OFFSET('9. METAS'!$V$20,INT((ROW()-14)/2),0)),"",OFFSET('9. METAS'!$V$20,INT((ROW()-14)/2),0)))</f>
        <v>#REF!</v>
      </c>
      <c r="L215" s="631" t="e">
        <f ca="1">IF(MOD(ROW()-13,2)=0,IF(ISBLANK(OFFSET(#REF!,INT((ROW()-13)/2),0)),"",OFFSET(#REF!,INT((ROW()-13)/2),0)),IF(ISBLANK(OFFSET('9. METAS'!$W$20,INT((ROW()-14)/2),0)),"",OFFSET('9. METAS'!$W$20,INT((ROW()-14)/2),0)))</f>
        <v>#REF!</v>
      </c>
      <c r="M215" s="632" t="e">
        <f ca="1">IF(MOD(ROW()-13,2)=0,IF(ISBLANK(OFFSET(#REF!,INT((ROW()-13)/2),0)),"",OFFSET(#REF!,INT((ROW()-13)/2),0)),IF(ISBLANK(OFFSET('9. METAS'!$X$20,INT((ROW()-14)/2),0)),"",OFFSET('9. METAS'!$X$20,INT((ROW()-14)/2),0)))</f>
        <v>#REF!</v>
      </c>
      <c r="N215" s="684" t="str">
        <f ca="1">IFERROR(J215/J216,"ND")</f>
        <v>ND</v>
      </c>
      <c r="O215" s="688" t="str">
        <f ca="1">IFERROR(((J215+K215)/H215),"ND")</f>
        <v>ND</v>
      </c>
      <c r="P215" s="847"/>
      <c r="Q215" s="83"/>
      <c r="R215" s="83"/>
      <c r="S215" s="83"/>
      <c r="T215" s="83"/>
      <c r="U215" s="83"/>
      <c r="V215" s="83"/>
      <c r="W215" s="83"/>
      <c r="X215" s="83"/>
      <c r="Y215" s="83"/>
      <c r="Z215" s="83"/>
    </row>
    <row r="216" spans="1:26" ht="15.75" customHeight="1">
      <c r="A216" s="83"/>
      <c r="B216" s="83"/>
      <c r="C216" s="642"/>
      <c r="D216" s="644"/>
      <c r="E216" s="644"/>
      <c r="F216" s="644"/>
      <c r="G216" s="647"/>
      <c r="H216" s="649"/>
      <c r="I216" s="651"/>
      <c r="J216" s="630">
        <f ca="1">IF(MOD(ROW()-13,2)=0,IF(ISBLANK(OFFSET(#REF!,INT((ROW()-13)/2),0)),"",OFFSET(#REF!,INT((ROW()-13)/2),0)),IF(ISBLANK(OFFSET('9. METAS'!$U$20,INT((ROW()-14)/2),0)),"",OFFSET('9. METAS'!$U$20,INT((ROW()-14)/2),0)))</f>
        <v>1</v>
      </c>
      <c r="K216" s="631">
        <f ca="1">IF(MOD(ROW()-13,2)=0,IF(ISBLANK(OFFSET(#REF!,INT((ROW()-13)/2),0)),"",OFFSET(#REF!,INT((ROW()-13)/2),0)),IF(ISBLANK(OFFSET('9. METAS'!$V$20,INT((ROW()-14)/2),0)),"",OFFSET('9. METAS'!$V$20,INT((ROW()-14)/2),0)))</f>
        <v>1</v>
      </c>
      <c r="L216" s="631">
        <f ca="1">IF(MOD(ROW()-13,2)=0,IF(ISBLANK(OFFSET(#REF!,INT((ROW()-13)/2),0)),"",OFFSET(#REF!,INT((ROW()-13)/2),0)),IF(ISBLANK(OFFSET('9. METAS'!$W$20,INT((ROW()-14)/2),0)),"",OFFSET('9. METAS'!$W$20,INT((ROW()-14)/2),0)))</f>
        <v>2</v>
      </c>
      <c r="M216" s="632">
        <f ca="1">IF(MOD(ROW()-13,2)=0,IF(ISBLANK(OFFSET(#REF!,INT((ROW()-13)/2),0)),"",OFFSET(#REF!,INT((ROW()-13)/2),0)),IF(ISBLANK(OFFSET('9. METAS'!$X$20,INT((ROW()-14)/2),0)),"",OFFSET('9. METAS'!$X$20,INT((ROW()-14)/2),0)))</f>
        <v>0</v>
      </c>
      <c r="N216" s="685"/>
      <c r="O216" s="689"/>
      <c r="P216" s="691"/>
      <c r="Q216" s="83"/>
      <c r="R216" s="83"/>
      <c r="S216" s="83"/>
      <c r="T216" s="83"/>
      <c r="U216" s="83"/>
      <c r="V216" s="83"/>
      <c r="W216" s="83"/>
      <c r="X216" s="83"/>
      <c r="Y216" s="83"/>
      <c r="Z216" s="83"/>
    </row>
    <row r="217" spans="1:26" ht="15.75" customHeight="1">
      <c r="A217" s="83"/>
      <c r="B217" s="83"/>
      <c r="C217" s="641" t="str">
        <f ca="1">IF(ISBLANK(OFFSET('5. Pp (3 años)'!$C$46,INT((ROW()-13)/2),0)),"",OFFSET('5. Pp (3 años)'!$C$46,INT((ROW()-13)/2),0))</f>
        <v/>
      </c>
      <c r="D217" s="643" t="str">
        <f ca="1">IF(ISBLANK(OFFSET('5. Pp (3 años)'!$D$46,INT((ROW()-13)/2),0)),"",OFFSET('5. Pp (3 años)'!$D$46,INT((ROW()-13)/2),0))</f>
        <v/>
      </c>
      <c r="E217" s="643" t="str">
        <f ca="1">IF(ISBLANK(OFFSET('5. Pp (3 años)'!$E$46,INT((ROW()-13)/2),0)),"",OFFSET('5. Pp (3 años)'!$E$46,INT((ROW()-13)/2),0))</f>
        <v/>
      </c>
      <c r="F217" s="645" t="str">
        <f ca="1">IF(ISBLANK(OFFSET('5. Pp (3 años)'!$K$46,INT((ROW()-13)/2),0)),"",OFFSET('5. Pp (3 años)'!$K$46,INT((ROW()-13)/2),0))</f>
        <v/>
      </c>
      <c r="G217" s="646" t="str">
        <f ca="1">IF(ISBLANK(OFFSET('5. Pp (3 años)'!$H$46,INT((ROW()-13)/2),0)),"",OFFSET('5. Pp (3 años)'!$H$46,INT((ROW()-13)/2),0))</f>
        <v/>
      </c>
      <c r="H217" s="853" t="str">
        <f ca="1">IF(ISBLANK(OFFSET('9. METAS'!$L$20,INT((ROW()-13)/2),0)),"",OFFSET('9. METAS'!$L$20,INT((ROW()-13)/2),0))</f>
        <v/>
      </c>
      <c r="I217" s="852"/>
      <c r="J217" s="630" t="e">
        <f ca="1">IF(MOD(ROW()-13,2)=0,IF(ISBLANK(OFFSET(#REF!,INT((ROW()-13)/2),0)),"",OFFSET(#REF!,INT((ROW()-13)/2),0)),IF(ISBLANK(OFFSET('9. METAS'!$U$20,INT((ROW()-14)/2),0)),"",OFFSET('9. METAS'!$U$20,INT((ROW()-14)/2),0)))</f>
        <v>#REF!</v>
      </c>
      <c r="K217" s="631" t="e">
        <f ca="1">IF(MOD(ROW()-13,2)=0,IF(ISBLANK(OFFSET(#REF!,INT((ROW()-13)/2),0)),"",OFFSET(#REF!,INT((ROW()-13)/2),0)),IF(ISBLANK(OFFSET('9. METAS'!$V$20,INT((ROW()-14)/2),0)),"",OFFSET('9. METAS'!$V$20,INT((ROW()-14)/2),0)))</f>
        <v>#REF!</v>
      </c>
      <c r="L217" s="631" t="e">
        <f ca="1">IF(MOD(ROW()-13,2)=0,IF(ISBLANK(OFFSET(#REF!,INT((ROW()-13)/2),0)),"",OFFSET(#REF!,INT((ROW()-13)/2),0)),IF(ISBLANK(OFFSET('9. METAS'!$W$20,INT((ROW()-14)/2),0)),"",OFFSET('9. METAS'!$W$20,INT((ROW()-14)/2),0)))</f>
        <v>#REF!</v>
      </c>
      <c r="M217" s="632" t="e">
        <f ca="1">IF(MOD(ROW()-13,2)=0,IF(ISBLANK(OFFSET(#REF!,INT((ROW()-13)/2),0)),"",OFFSET(#REF!,INT((ROW()-13)/2),0)),IF(ISBLANK(OFFSET('9. METAS'!$X$20,INT((ROW()-14)/2),0)),"",OFFSET('9. METAS'!$X$20,INT((ROW()-14)/2),0)))</f>
        <v>#REF!</v>
      </c>
      <c r="N217" s="684" t="str">
        <f ca="1">IFERROR(J217/J218,"ND")</f>
        <v>ND</v>
      </c>
      <c r="O217" s="688" t="str">
        <f ca="1">IFERROR(((J217+K217)/H217),"ND")</f>
        <v>ND</v>
      </c>
      <c r="P217" s="847"/>
      <c r="Q217" s="83"/>
      <c r="R217" s="83"/>
      <c r="S217" s="83"/>
      <c r="T217" s="83"/>
      <c r="U217" s="83"/>
      <c r="V217" s="83"/>
      <c r="W217" s="83"/>
      <c r="X217" s="83"/>
      <c r="Y217" s="83"/>
      <c r="Z217" s="83"/>
    </row>
    <row r="218" spans="1:26" ht="15.75" customHeight="1">
      <c r="A218" s="83"/>
      <c r="B218" s="83"/>
      <c r="C218" s="642"/>
      <c r="D218" s="644"/>
      <c r="E218" s="644"/>
      <c r="F218" s="644"/>
      <c r="G218" s="647"/>
      <c r="H218" s="649"/>
      <c r="I218" s="651"/>
      <c r="J218" s="630" t="str">
        <f ca="1">IF(MOD(ROW()-13,2)=0,IF(ISBLANK(OFFSET(#REF!,INT((ROW()-13)/2),0)),"",OFFSET(#REF!,INT((ROW()-13)/2),0)),IF(ISBLANK(OFFSET('9. METAS'!$U$20,INT((ROW()-14)/2),0)),"",OFFSET('9. METAS'!$U$20,INT((ROW()-14)/2),0)))</f>
        <v/>
      </c>
      <c r="K218" s="631" t="str">
        <f ca="1">IF(MOD(ROW()-13,2)=0,IF(ISBLANK(OFFSET(#REF!,INT((ROW()-13)/2),0)),"",OFFSET(#REF!,INT((ROW()-13)/2),0)),IF(ISBLANK(OFFSET('9. METAS'!$V$20,INT((ROW()-14)/2),0)),"",OFFSET('9. METAS'!$V$20,INT((ROW()-14)/2),0)))</f>
        <v/>
      </c>
      <c r="L218" s="631" t="str">
        <f ca="1">IF(MOD(ROW()-13,2)=0,IF(ISBLANK(OFFSET(#REF!,INT((ROW()-13)/2),0)),"",OFFSET(#REF!,INT((ROW()-13)/2),0)),IF(ISBLANK(OFFSET('9. METAS'!$W$20,INT((ROW()-14)/2),0)),"",OFFSET('9. METAS'!$W$20,INT((ROW()-14)/2),0)))</f>
        <v/>
      </c>
      <c r="M218" s="632" t="str">
        <f ca="1">IF(MOD(ROW()-13,2)=0,IF(ISBLANK(OFFSET(#REF!,INT((ROW()-13)/2),0)),"",OFFSET(#REF!,INT((ROW()-13)/2),0)),IF(ISBLANK(OFFSET('9. METAS'!$X$20,INT((ROW()-14)/2),0)),"",OFFSET('9. METAS'!$X$20,INT((ROW()-14)/2),0)))</f>
        <v/>
      </c>
      <c r="N218" s="685"/>
      <c r="O218" s="689"/>
      <c r="P218" s="691"/>
      <c r="Q218" s="83"/>
      <c r="R218" s="83"/>
      <c r="S218" s="83"/>
      <c r="T218" s="83"/>
      <c r="U218" s="83"/>
      <c r="V218" s="83"/>
      <c r="W218" s="83"/>
      <c r="X218" s="83"/>
      <c r="Y218" s="83"/>
      <c r="Z218" s="83"/>
    </row>
    <row r="219" spans="1:26" ht="15.75" customHeight="1">
      <c r="A219" s="83"/>
      <c r="B219" s="83"/>
      <c r="C219" s="641" t="str">
        <f ca="1">IF(ISBLANK(OFFSET('5. Pp (3 años)'!$C$46,INT((ROW()-13)/2),0)),"",OFFSET('5. Pp (3 años)'!$C$46,INT((ROW()-13)/2),0))</f>
        <v/>
      </c>
      <c r="D219" s="643" t="str">
        <f ca="1">IF(ISBLANK(OFFSET('5. Pp (3 años)'!$D$46,INT((ROW()-13)/2),0)),"",OFFSET('5. Pp (3 años)'!$D$46,INT((ROW()-13)/2),0))</f>
        <v/>
      </c>
      <c r="E219" s="643" t="str">
        <f ca="1">IF(ISBLANK(OFFSET('5. Pp (3 años)'!$E$46,INT((ROW()-13)/2),0)),"",OFFSET('5. Pp (3 años)'!$E$46,INT((ROW()-13)/2),0))</f>
        <v/>
      </c>
      <c r="F219" s="645" t="str">
        <f ca="1">IF(ISBLANK(OFFSET('5. Pp (3 años)'!$K$46,INT((ROW()-13)/2),0)),"",OFFSET('5. Pp (3 años)'!$K$46,INT((ROW()-13)/2),0))</f>
        <v/>
      </c>
      <c r="G219" s="646" t="str">
        <f ca="1">IF(ISBLANK(OFFSET('5. Pp (3 años)'!$H$46,INT((ROW()-13)/2),0)),"",OFFSET('5. Pp (3 años)'!$H$46,INT((ROW()-13)/2),0))</f>
        <v/>
      </c>
      <c r="H219" s="853" t="str">
        <f ca="1">IF(ISBLANK(OFFSET('9. METAS'!$L$20,INT((ROW()-13)/2),0)),"",OFFSET('9. METAS'!$L$20,INT((ROW()-13)/2),0))</f>
        <v/>
      </c>
      <c r="I219" s="852"/>
      <c r="J219" s="630" t="e">
        <f ca="1">IF(MOD(ROW()-13,2)=0,IF(ISBLANK(OFFSET(#REF!,INT((ROW()-13)/2),0)),"",OFFSET(#REF!,INT((ROW()-13)/2),0)),IF(ISBLANK(OFFSET('9. METAS'!$U$20,INT((ROW()-14)/2),0)),"",OFFSET('9. METAS'!$U$20,INT((ROW()-14)/2),0)))</f>
        <v>#REF!</v>
      </c>
      <c r="K219" s="631" t="e">
        <f ca="1">IF(MOD(ROW()-13,2)=0,IF(ISBLANK(OFFSET(#REF!,INT((ROW()-13)/2),0)),"",OFFSET(#REF!,INT((ROW()-13)/2),0)),IF(ISBLANK(OFFSET('9. METAS'!$V$20,INT((ROW()-14)/2),0)),"",OFFSET('9. METAS'!$V$20,INT((ROW()-14)/2),0)))</f>
        <v>#REF!</v>
      </c>
      <c r="L219" s="631" t="e">
        <f ca="1">IF(MOD(ROW()-13,2)=0,IF(ISBLANK(OFFSET(#REF!,INT((ROW()-13)/2),0)),"",OFFSET(#REF!,INT((ROW()-13)/2),0)),IF(ISBLANK(OFFSET('9. METAS'!$W$20,INT((ROW()-14)/2),0)),"",OFFSET('9. METAS'!$W$20,INT((ROW()-14)/2),0)))</f>
        <v>#REF!</v>
      </c>
      <c r="M219" s="632" t="e">
        <f ca="1">IF(MOD(ROW()-13,2)=0,IF(ISBLANK(OFFSET(#REF!,INT((ROW()-13)/2),0)),"",OFFSET(#REF!,INT((ROW()-13)/2),0)),IF(ISBLANK(OFFSET('9. METAS'!$X$20,INT((ROW()-14)/2),0)),"",OFFSET('9. METAS'!$X$20,INT((ROW()-14)/2),0)))</f>
        <v>#REF!</v>
      </c>
      <c r="N219" s="684" t="str">
        <f ca="1">IFERROR(J219/J220,"ND")</f>
        <v>ND</v>
      </c>
      <c r="O219" s="688" t="str">
        <f ca="1">IFERROR(((J219+K219)/H219),"ND")</f>
        <v>ND</v>
      </c>
      <c r="P219" s="847"/>
      <c r="Q219" s="83"/>
      <c r="R219" s="83"/>
      <c r="S219" s="83"/>
      <c r="T219" s="83"/>
      <c r="U219" s="83"/>
      <c r="V219" s="83"/>
      <c r="W219" s="83"/>
      <c r="X219" s="83"/>
      <c r="Y219" s="83"/>
      <c r="Z219" s="83"/>
    </row>
    <row r="220" spans="1:26" ht="15.75" customHeight="1">
      <c r="A220" s="83"/>
      <c r="B220" s="83"/>
      <c r="C220" s="642"/>
      <c r="D220" s="644"/>
      <c r="E220" s="644"/>
      <c r="F220" s="644"/>
      <c r="G220" s="647"/>
      <c r="H220" s="649"/>
      <c r="I220" s="651"/>
      <c r="J220" s="630" t="str">
        <f ca="1">IF(MOD(ROW()-13,2)=0,IF(ISBLANK(OFFSET(#REF!,INT((ROW()-13)/2),0)),"",OFFSET(#REF!,INT((ROW()-13)/2),0)),IF(ISBLANK(OFFSET('9. METAS'!$U$20,INT((ROW()-14)/2),0)),"",OFFSET('9. METAS'!$U$20,INT((ROW()-14)/2),0)))</f>
        <v/>
      </c>
      <c r="K220" s="631" t="str">
        <f ca="1">IF(MOD(ROW()-13,2)=0,IF(ISBLANK(OFFSET(#REF!,INT((ROW()-13)/2),0)),"",OFFSET(#REF!,INT((ROW()-13)/2),0)),IF(ISBLANK(OFFSET('9. METAS'!$V$20,INT((ROW()-14)/2),0)),"",OFFSET('9. METAS'!$V$20,INT((ROW()-14)/2),0)))</f>
        <v/>
      </c>
      <c r="L220" s="631" t="str">
        <f ca="1">IF(MOD(ROW()-13,2)=0,IF(ISBLANK(OFFSET(#REF!,INT((ROW()-13)/2),0)),"",OFFSET(#REF!,INT((ROW()-13)/2),0)),IF(ISBLANK(OFFSET('9. METAS'!$W$20,INT((ROW()-14)/2),0)),"",OFFSET('9. METAS'!$W$20,INT((ROW()-14)/2),0)))</f>
        <v/>
      </c>
      <c r="M220" s="632" t="str">
        <f ca="1">IF(MOD(ROW()-13,2)=0,IF(ISBLANK(OFFSET(#REF!,INT((ROW()-13)/2),0)),"",OFFSET(#REF!,INT((ROW()-13)/2),0)),IF(ISBLANK(OFFSET('9. METAS'!$X$20,INT((ROW()-14)/2),0)),"",OFFSET('9. METAS'!$X$20,INT((ROW()-14)/2),0)))</f>
        <v/>
      </c>
      <c r="N220" s="685"/>
      <c r="O220" s="689"/>
      <c r="P220" s="691"/>
      <c r="Q220" s="83"/>
      <c r="R220" s="83"/>
      <c r="S220" s="83"/>
      <c r="T220" s="83"/>
      <c r="U220" s="83"/>
      <c r="V220" s="83"/>
      <c r="W220" s="83"/>
      <c r="X220" s="83"/>
      <c r="Y220" s="83"/>
      <c r="Z220" s="83"/>
    </row>
    <row r="221" spans="1:26" ht="15.75" customHeight="1">
      <c r="A221" s="83"/>
      <c r="B221" s="83"/>
      <c r="C221" s="641" t="str">
        <f ca="1">IF(ISBLANK(OFFSET('5. Pp (3 años)'!$C$46,INT((ROW()-13)/2),0)),"",OFFSET('5. Pp (3 años)'!$C$46,INT((ROW()-13)/2),0))</f>
        <v/>
      </c>
      <c r="D221" s="643" t="str">
        <f ca="1">IF(ISBLANK(OFFSET('5. Pp (3 años)'!$D$46,INT((ROW()-13)/2),0)),"",OFFSET('5. Pp (3 años)'!$D$46,INT((ROW()-13)/2),0))</f>
        <v/>
      </c>
      <c r="E221" s="643" t="str">
        <f ca="1">IF(ISBLANK(OFFSET('5. Pp (3 años)'!$E$46,INT((ROW()-13)/2),0)),"",OFFSET('5. Pp (3 años)'!$E$46,INT((ROW()-13)/2),0))</f>
        <v/>
      </c>
      <c r="F221" s="645" t="str">
        <f ca="1">IF(ISBLANK(OFFSET('5. Pp (3 años)'!$K$46,INT((ROW()-13)/2),0)),"",OFFSET('5. Pp (3 años)'!$K$46,INT((ROW()-13)/2),0))</f>
        <v/>
      </c>
      <c r="G221" s="646" t="str">
        <f ca="1">IF(ISBLANK(OFFSET('5. Pp (3 años)'!$H$46,INT((ROW()-13)/2),0)),"",OFFSET('5. Pp (3 años)'!$H$46,INT((ROW()-13)/2),0))</f>
        <v/>
      </c>
      <c r="H221" s="853" t="str">
        <f ca="1">IF(ISBLANK(OFFSET('9. METAS'!$L$20,INT((ROW()-13)/2),0)),"",OFFSET('9. METAS'!$L$20,INT((ROW()-13)/2),0))</f>
        <v/>
      </c>
      <c r="I221" s="852"/>
      <c r="J221" s="630" t="e">
        <f ca="1">IF(MOD(ROW()-13,2)=0,IF(ISBLANK(OFFSET(#REF!,INT((ROW()-13)/2),0)),"",OFFSET(#REF!,INT((ROW()-13)/2),0)),IF(ISBLANK(OFFSET('9. METAS'!$U$20,INT((ROW()-14)/2),0)),"",OFFSET('9. METAS'!$U$20,INT((ROW()-14)/2),0)))</f>
        <v>#REF!</v>
      </c>
      <c r="K221" s="631" t="e">
        <f ca="1">IF(MOD(ROW()-13,2)=0,IF(ISBLANK(OFFSET(#REF!,INT((ROW()-13)/2),0)),"",OFFSET(#REF!,INT((ROW()-13)/2),0)),IF(ISBLANK(OFFSET('9. METAS'!$V$20,INT((ROW()-14)/2),0)),"",OFFSET('9. METAS'!$V$20,INT((ROW()-14)/2),0)))</f>
        <v>#REF!</v>
      </c>
      <c r="L221" s="631" t="e">
        <f ca="1">IF(MOD(ROW()-13,2)=0,IF(ISBLANK(OFFSET(#REF!,INT((ROW()-13)/2),0)),"",OFFSET(#REF!,INT((ROW()-13)/2),0)),IF(ISBLANK(OFFSET('9. METAS'!$W$20,INT((ROW()-14)/2),0)),"",OFFSET('9. METAS'!$W$20,INT((ROW()-14)/2),0)))</f>
        <v>#REF!</v>
      </c>
      <c r="M221" s="632" t="e">
        <f ca="1">IF(MOD(ROW()-13,2)=0,IF(ISBLANK(OFFSET(#REF!,INT((ROW()-13)/2),0)),"",OFFSET(#REF!,INT((ROW()-13)/2),0)),IF(ISBLANK(OFFSET('9. METAS'!$X$20,INT((ROW()-14)/2),0)),"",OFFSET('9. METAS'!$X$20,INT((ROW()-14)/2),0)))</f>
        <v>#REF!</v>
      </c>
      <c r="N221" s="684" t="str">
        <f ca="1">IFERROR(J221/J222,"ND")</f>
        <v>ND</v>
      </c>
      <c r="O221" s="688" t="str">
        <f ca="1">IFERROR(((J221+K221)/H221),"ND")</f>
        <v>ND</v>
      </c>
      <c r="P221" s="847"/>
      <c r="Q221" s="83"/>
      <c r="R221" s="83"/>
      <c r="S221" s="83"/>
      <c r="T221" s="83"/>
      <c r="U221" s="83"/>
      <c r="V221" s="83"/>
      <c r="W221" s="83"/>
      <c r="X221" s="83"/>
      <c r="Y221" s="83"/>
      <c r="Z221" s="83"/>
    </row>
    <row r="222" spans="1:26" ht="15.75" customHeight="1">
      <c r="A222" s="83"/>
      <c r="B222" s="83"/>
      <c r="C222" s="642"/>
      <c r="D222" s="644"/>
      <c r="E222" s="644"/>
      <c r="F222" s="644"/>
      <c r="G222" s="647"/>
      <c r="H222" s="649"/>
      <c r="I222" s="651"/>
      <c r="J222" s="630" t="str">
        <f ca="1">IF(MOD(ROW()-13,2)=0,IF(ISBLANK(OFFSET(#REF!,INT((ROW()-13)/2),0)),"",OFFSET(#REF!,INT((ROW()-13)/2),0)),IF(ISBLANK(OFFSET('9. METAS'!$U$20,INT((ROW()-14)/2),0)),"",OFFSET('9. METAS'!$U$20,INT((ROW()-14)/2),0)))</f>
        <v/>
      </c>
      <c r="K222" s="631" t="str">
        <f ca="1">IF(MOD(ROW()-13,2)=0,IF(ISBLANK(OFFSET(#REF!,INT((ROW()-13)/2),0)),"",OFFSET(#REF!,INT((ROW()-13)/2),0)),IF(ISBLANK(OFFSET('9. METAS'!$V$20,INT((ROW()-14)/2),0)),"",OFFSET('9. METAS'!$V$20,INT((ROW()-14)/2),0)))</f>
        <v/>
      </c>
      <c r="L222" s="631" t="str">
        <f ca="1">IF(MOD(ROW()-13,2)=0,IF(ISBLANK(OFFSET(#REF!,INT((ROW()-13)/2),0)),"",OFFSET(#REF!,INT((ROW()-13)/2),0)),IF(ISBLANK(OFFSET('9. METAS'!$W$20,INT((ROW()-14)/2),0)),"",OFFSET('9. METAS'!$W$20,INT((ROW()-14)/2),0)))</f>
        <v/>
      </c>
      <c r="M222" s="632" t="str">
        <f ca="1">IF(MOD(ROW()-13,2)=0,IF(ISBLANK(OFFSET(#REF!,INT((ROW()-13)/2),0)),"",OFFSET(#REF!,INT((ROW()-13)/2),0)),IF(ISBLANK(OFFSET('9. METAS'!$X$20,INT((ROW()-14)/2),0)),"",OFFSET('9. METAS'!$X$20,INT((ROW()-14)/2),0)))</f>
        <v/>
      </c>
      <c r="N222" s="685"/>
      <c r="O222" s="689"/>
      <c r="P222" s="691"/>
      <c r="Q222" s="83"/>
      <c r="R222" s="83"/>
      <c r="S222" s="83"/>
      <c r="T222" s="83"/>
      <c r="U222" s="83"/>
      <c r="V222" s="83"/>
      <c r="W222" s="83"/>
      <c r="X222" s="83"/>
      <c r="Y222" s="83"/>
      <c r="Z222" s="83"/>
    </row>
    <row r="223" spans="1:26" ht="15.75" customHeight="1">
      <c r="A223" s="83"/>
      <c r="B223" s="83"/>
      <c r="C223" s="641" t="str">
        <f ca="1">IF(ISBLANK(OFFSET('5. Pp (3 años)'!$C$46,INT((ROW()-13)/2),0)),"",OFFSET('5. Pp (3 años)'!$C$46,INT((ROW()-13)/2),0))</f>
        <v/>
      </c>
      <c r="D223" s="643" t="str">
        <f ca="1">IF(ISBLANK(OFFSET('5. Pp (3 años)'!$D$46,INT((ROW()-13)/2),0)),"",OFFSET('5. Pp (3 años)'!$D$46,INT((ROW()-13)/2),0))</f>
        <v/>
      </c>
      <c r="E223" s="643" t="str">
        <f ca="1">IF(ISBLANK(OFFSET('5. Pp (3 años)'!$E$46,INT((ROW()-13)/2),0)),"",OFFSET('5. Pp (3 años)'!$E$46,INT((ROW()-13)/2),0))</f>
        <v/>
      </c>
      <c r="F223" s="645" t="str">
        <f ca="1">IF(ISBLANK(OFFSET('5. Pp (3 años)'!$K$46,INT((ROW()-13)/2),0)),"",OFFSET('5. Pp (3 años)'!$K$46,INT((ROW()-13)/2),0))</f>
        <v/>
      </c>
      <c r="G223" s="646" t="str">
        <f ca="1">IF(ISBLANK(OFFSET('5. Pp (3 años)'!$H$46,INT((ROW()-13)/2),0)),"",OFFSET('5. Pp (3 años)'!$H$46,INT((ROW()-13)/2),0))</f>
        <v/>
      </c>
      <c r="H223" s="853" t="str">
        <f ca="1">IF(ISBLANK(OFFSET('9. METAS'!$L$20,INT((ROW()-13)/2),0)),"",OFFSET('9. METAS'!$L$20,INT((ROW()-13)/2),0))</f>
        <v/>
      </c>
      <c r="I223" s="852"/>
      <c r="J223" s="630" t="e">
        <f ca="1">IF(MOD(ROW()-13,2)=0,IF(ISBLANK(OFFSET(#REF!,INT((ROW()-13)/2),0)),"",OFFSET(#REF!,INT((ROW()-13)/2),0)),IF(ISBLANK(OFFSET('9. METAS'!$U$20,INT((ROW()-14)/2),0)),"",OFFSET('9. METAS'!$U$20,INT((ROW()-14)/2),0)))</f>
        <v>#REF!</v>
      </c>
      <c r="K223" s="631" t="e">
        <f ca="1">IF(MOD(ROW()-13,2)=0,IF(ISBLANK(OFFSET(#REF!,INT((ROW()-13)/2),0)),"",OFFSET(#REF!,INT((ROW()-13)/2),0)),IF(ISBLANK(OFFSET('9. METAS'!$V$20,INT((ROW()-14)/2),0)),"",OFFSET('9. METAS'!$V$20,INT((ROW()-14)/2),0)))</f>
        <v>#REF!</v>
      </c>
      <c r="L223" s="631" t="e">
        <f ca="1">IF(MOD(ROW()-13,2)=0,IF(ISBLANK(OFFSET(#REF!,INT((ROW()-13)/2),0)),"",OFFSET(#REF!,INT((ROW()-13)/2),0)),IF(ISBLANK(OFFSET('9. METAS'!$W$20,INT((ROW()-14)/2),0)),"",OFFSET('9. METAS'!$W$20,INT((ROW()-14)/2),0)))</f>
        <v>#REF!</v>
      </c>
      <c r="M223" s="632" t="e">
        <f ca="1">IF(MOD(ROW()-13,2)=0,IF(ISBLANK(OFFSET(#REF!,INT((ROW()-13)/2),0)),"",OFFSET(#REF!,INT((ROW()-13)/2),0)),IF(ISBLANK(OFFSET('9. METAS'!$X$20,INT((ROW()-14)/2),0)),"",OFFSET('9. METAS'!$X$20,INT((ROW()-14)/2),0)))</f>
        <v>#REF!</v>
      </c>
      <c r="N223" s="684" t="str">
        <f ca="1">IFERROR(J223/J224,"ND")</f>
        <v>ND</v>
      </c>
      <c r="O223" s="688" t="str">
        <f ca="1">IFERROR(((J223+K223)/H223),"ND")</f>
        <v>ND</v>
      </c>
      <c r="P223" s="847"/>
      <c r="Q223" s="83"/>
      <c r="R223" s="83"/>
      <c r="S223" s="83"/>
      <c r="T223" s="83"/>
      <c r="U223" s="83"/>
      <c r="V223" s="83"/>
      <c r="W223" s="83"/>
      <c r="X223" s="83"/>
      <c r="Y223" s="83"/>
      <c r="Z223" s="83"/>
    </row>
    <row r="224" spans="1:26" ht="15.75" customHeight="1">
      <c r="A224" s="83"/>
      <c r="B224" s="83"/>
      <c r="C224" s="642"/>
      <c r="D224" s="644"/>
      <c r="E224" s="644"/>
      <c r="F224" s="644"/>
      <c r="G224" s="647"/>
      <c r="H224" s="649"/>
      <c r="I224" s="651"/>
      <c r="J224" s="630" t="str">
        <f ca="1">IF(MOD(ROW()-13,2)=0,IF(ISBLANK(OFFSET(#REF!,INT((ROW()-13)/2),0)),"",OFFSET(#REF!,INT((ROW()-13)/2),0)),IF(ISBLANK(OFFSET('9. METAS'!$U$20,INT((ROW()-14)/2),0)),"",OFFSET('9. METAS'!$U$20,INT((ROW()-14)/2),0)))</f>
        <v/>
      </c>
      <c r="K224" s="631" t="str">
        <f ca="1">IF(MOD(ROW()-13,2)=0,IF(ISBLANK(OFFSET(#REF!,INT((ROW()-13)/2),0)),"",OFFSET(#REF!,INT((ROW()-13)/2),0)),IF(ISBLANK(OFFSET('9. METAS'!$V$20,INT((ROW()-14)/2),0)),"",OFFSET('9. METAS'!$V$20,INT((ROW()-14)/2),0)))</f>
        <v/>
      </c>
      <c r="L224" s="631" t="str">
        <f ca="1">IF(MOD(ROW()-13,2)=0,IF(ISBLANK(OFFSET(#REF!,INT((ROW()-13)/2),0)),"",OFFSET(#REF!,INT((ROW()-13)/2),0)),IF(ISBLANK(OFFSET('9. METAS'!$W$20,INT((ROW()-14)/2),0)),"",OFFSET('9. METAS'!$W$20,INT((ROW()-14)/2),0)))</f>
        <v/>
      </c>
      <c r="M224" s="632" t="str">
        <f ca="1">IF(MOD(ROW()-13,2)=0,IF(ISBLANK(OFFSET(#REF!,INT((ROW()-13)/2),0)),"",OFFSET(#REF!,INT((ROW()-13)/2),0)),IF(ISBLANK(OFFSET('9. METAS'!$X$20,INT((ROW()-14)/2),0)),"",OFFSET('9. METAS'!$X$20,INT((ROW()-14)/2),0)))</f>
        <v/>
      </c>
      <c r="N224" s="685"/>
      <c r="O224" s="689"/>
      <c r="P224" s="691"/>
      <c r="Q224" s="83"/>
      <c r="R224" s="83"/>
      <c r="S224" s="83"/>
      <c r="T224" s="83"/>
      <c r="U224" s="83"/>
      <c r="V224" s="83"/>
      <c r="W224" s="83"/>
      <c r="X224" s="83"/>
      <c r="Y224" s="83"/>
      <c r="Z224" s="83"/>
    </row>
    <row r="225" spans="1:26" ht="15.75" customHeight="1">
      <c r="A225" s="83"/>
      <c r="B225" s="83"/>
      <c r="C225" s="641" t="str">
        <f ca="1">IF(ISBLANK(OFFSET('5. Pp (3 años)'!$C$46,INT((ROW()-13)/2),0)),"",OFFSET('5. Pp (3 años)'!$C$46,INT((ROW()-13)/2),0))</f>
        <v/>
      </c>
      <c r="D225" s="643" t="str">
        <f ca="1">IF(ISBLANK(OFFSET('5. Pp (3 años)'!$D$46,INT((ROW()-13)/2),0)),"",OFFSET('5. Pp (3 años)'!$D$46,INT((ROW()-13)/2),0))</f>
        <v/>
      </c>
      <c r="E225" s="643" t="str">
        <f ca="1">IF(ISBLANK(OFFSET('5. Pp (3 años)'!$E$46,INT((ROW()-13)/2),0)),"",OFFSET('5. Pp (3 años)'!$E$46,INT((ROW()-13)/2),0))</f>
        <v/>
      </c>
      <c r="F225" s="645" t="str">
        <f ca="1">IF(ISBLANK(OFFSET('5. Pp (3 años)'!$K$46,INT((ROW()-13)/2),0)),"",OFFSET('5. Pp (3 años)'!$K$46,INT((ROW()-13)/2),0))</f>
        <v/>
      </c>
      <c r="G225" s="646" t="str">
        <f ca="1">IF(ISBLANK(OFFSET('5. Pp (3 años)'!$H$46,INT((ROW()-13)/2),0)),"",OFFSET('5. Pp (3 años)'!$H$46,INT((ROW()-13)/2),0))</f>
        <v/>
      </c>
      <c r="H225" s="853" t="str">
        <f ca="1">IF(ISBLANK(OFFSET('9. METAS'!$L$20,INT((ROW()-13)/2),0)),"",OFFSET('9. METAS'!$L$20,INT((ROW()-13)/2),0))</f>
        <v/>
      </c>
      <c r="I225" s="852"/>
      <c r="J225" s="630" t="e">
        <f ca="1">IF(MOD(ROW()-13,2)=0,IF(ISBLANK(OFFSET(#REF!,INT((ROW()-13)/2),0)),"",OFFSET(#REF!,INT((ROW()-13)/2),0)),IF(ISBLANK(OFFSET('9. METAS'!$U$20,INT((ROW()-14)/2),0)),"",OFFSET('9. METAS'!$U$20,INT((ROW()-14)/2),0)))</f>
        <v>#REF!</v>
      </c>
      <c r="K225" s="631" t="e">
        <f ca="1">IF(MOD(ROW()-13,2)=0,IF(ISBLANK(OFFSET(#REF!,INT((ROW()-13)/2),0)),"",OFFSET(#REF!,INT((ROW()-13)/2),0)),IF(ISBLANK(OFFSET('9. METAS'!$V$20,INT((ROW()-14)/2),0)),"",OFFSET('9. METAS'!$V$20,INT((ROW()-14)/2),0)))</f>
        <v>#REF!</v>
      </c>
      <c r="L225" s="631" t="e">
        <f ca="1">IF(MOD(ROW()-13,2)=0,IF(ISBLANK(OFFSET(#REF!,INT((ROW()-13)/2),0)),"",OFFSET(#REF!,INT((ROW()-13)/2),0)),IF(ISBLANK(OFFSET('9. METAS'!$W$20,INT((ROW()-14)/2),0)),"",OFFSET('9. METAS'!$W$20,INT((ROW()-14)/2),0)))</f>
        <v>#REF!</v>
      </c>
      <c r="M225" s="632" t="e">
        <f ca="1">IF(MOD(ROW()-13,2)=0,IF(ISBLANK(OFFSET(#REF!,INT((ROW()-13)/2),0)),"",OFFSET(#REF!,INT((ROW()-13)/2),0)),IF(ISBLANK(OFFSET('9. METAS'!$X$20,INT((ROW()-14)/2),0)),"",OFFSET('9. METAS'!$X$20,INT((ROW()-14)/2),0)))</f>
        <v>#REF!</v>
      </c>
      <c r="N225" s="684" t="str">
        <f ca="1">IFERROR(J225/J226,"ND")</f>
        <v>ND</v>
      </c>
      <c r="O225" s="688" t="str">
        <f ca="1">IFERROR(((J225+K225)/H225),"ND")</f>
        <v>ND</v>
      </c>
      <c r="P225" s="847"/>
      <c r="Q225" s="83"/>
      <c r="R225" s="83"/>
      <c r="S225" s="83"/>
      <c r="T225" s="83"/>
      <c r="U225" s="83"/>
      <c r="V225" s="83"/>
      <c r="W225" s="83"/>
      <c r="X225" s="83"/>
      <c r="Y225" s="83"/>
      <c r="Z225" s="83"/>
    </row>
    <row r="226" spans="1:26" ht="15.75" customHeight="1">
      <c r="A226" s="83"/>
      <c r="B226" s="83"/>
      <c r="C226" s="642"/>
      <c r="D226" s="644"/>
      <c r="E226" s="644"/>
      <c r="F226" s="644"/>
      <c r="G226" s="647"/>
      <c r="H226" s="649"/>
      <c r="I226" s="651"/>
      <c r="J226" s="630" t="str">
        <f ca="1">IF(MOD(ROW()-13,2)=0,IF(ISBLANK(OFFSET(#REF!,INT((ROW()-13)/2),0)),"",OFFSET(#REF!,INT((ROW()-13)/2),0)),IF(ISBLANK(OFFSET('9. METAS'!$U$20,INT((ROW()-14)/2),0)),"",OFFSET('9. METAS'!$U$20,INT((ROW()-14)/2),0)))</f>
        <v/>
      </c>
      <c r="K226" s="631" t="str">
        <f ca="1">IF(MOD(ROW()-13,2)=0,IF(ISBLANK(OFFSET(#REF!,INT((ROW()-13)/2),0)),"",OFFSET(#REF!,INT((ROW()-13)/2),0)),IF(ISBLANK(OFFSET('9. METAS'!$V$20,INT((ROW()-14)/2),0)),"",OFFSET('9. METAS'!$V$20,INT((ROW()-14)/2),0)))</f>
        <v/>
      </c>
      <c r="L226" s="631" t="str">
        <f ca="1">IF(MOD(ROW()-13,2)=0,IF(ISBLANK(OFFSET(#REF!,INT((ROW()-13)/2),0)),"",OFFSET(#REF!,INT((ROW()-13)/2),0)),IF(ISBLANK(OFFSET('9. METAS'!$W$20,INT((ROW()-14)/2),0)),"",OFFSET('9. METAS'!$W$20,INT((ROW()-14)/2),0)))</f>
        <v/>
      </c>
      <c r="M226" s="632" t="str">
        <f ca="1">IF(MOD(ROW()-13,2)=0,IF(ISBLANK(OFFSET(#REF!,INT((ROW()-13)/2),0)),"",OFFSET(#REF!,INT((ROW()-13)/2),0)),IF(ISBLANK(OFFSET('9. METAS'!$X$20,INT((ROW()-14)/2),0)),"",OFFSET('9. METAS'!$X$20,INT((ROW()-14)/2),0)))</f>
        <v/>
      </c>
      <c r="N226" s="685"/>
      <c r="O226" s="689"/>
      <c r="P226" s="691"/>
      <c r="Q226" s="83"/>
      <c r="R226" s="83"/>
      <c r="S226" s="83"/>
      <c r="T226" s="83"/>
      <c r="U226" s="83"/>
      <c r="V226" s="83"/>
      <c r="W226" s="83"/>
      <c r="X226" s="83"/>
      <c r="Y226" s="83"/>
      <c r="Z226" s="83"/>
    </row>
    <row r="227" spans="1:26" ht="15.75" customHeight="1">
      <c r="A227" s="83"/>
      <c r="B227" s="83"/>
      <c r="C227" s="641" t="str">
        <f ca="1">IF(ISBLANK(OFFSET('5. Pp (3 años)'!$C$46,INT((ROW()-13)/2),0)),"",OFFSET('5. Pp (3 años)'!$C$46,INT((ROW()-13)/2),0))</f>
        <v/>
      </c>
      <c r="D227" s="643" t="str">
        <f ca="1">IF(ISBLANK(OFFSET('5. Pp (3 años)'!$D$46,INT((ROW()-13)/2),0)),"",OFFSET('5. Pp (3 años)'!$D$46,INT((ROW()-13)/2),0))</f>
        <v/>
      </c>
      <c r="E227" s="643" t="str">
        <f ca="1">IF(ISBLANK(OFFSET('5. Pp (3 años)'!$E$46,INT((ROW()-13)/2),0)),"",OFFSET('5. Pp (3 años)'!$E$46,INT((ROW()-13)/2),0))</f>
        <v/>
      </c>
      <c r="F227" s="645" t="str">
        <f ca="1">IF(ISBLANK(OFFSET('5. Pp (3 años)'!$K$46,INT((ROW()-13)/2),0)),"",OFFSET('5. Pp (3 años)'!$K$46,INT((ROW()-13)/2),0))</f>
        <v/>
      </c>
      <c r="G227" s="646" t="str">
        <f ca="1">IF(ISBLANK(OFFSET('5. Pp (3 años)'!$H$46,INT((ROW()-13)/2),0)),"",OFFSET('5. Pp (3 años)'!$H$46,INT((ROW()-13)/2),0))</f>
        <v/>
      </c>
      <c r="H227" s="853" t="str">
        <f ca="1">IF(ISBLANK(OFFSET('9. METAS'!$L$20,INT((ROW()-13)/2),0)),"",OFFSET('9. METAS'!$L$20,INT((ROW()-13)/2),0))</f>
        <v/>
      </c>
      <c r="I227" s="852"/>
      <c r="J227" s="630" t="e">
        <f ca="1">IF(MOD(ROW()-13,2)=0,IF(ISBLANK(OFFSET(#REF!,INT((ROW()-13)/2),0)),"",OFFSET(#REF!,INT((ROW()-13)/2),0)),IF(ISBLANK(OFFSET('9. METAS'!$U$20,INT((ROW()-14)/2),0)),"",OFFSET('9. METAS'!$U$20,INT((ROW()-14)/2),0)))</f>
        <v>#REF!</v>
      </c>
      <c r="K227" s="631" t="e">
        <f ca="1">IF(MOD(ROW()-13,2)=0,IF(ISBLANK(OFFSET(#REF!,INT((ROW()-13)/2),0)),"",OFFSET(#REF!,INT((ROW()-13)/2),0)),IF(ISBLANK(OFFSET('9. METAS'!$V$20,INT((ROW()-14)/2),0)),"",OFFSET('9. METAS'!$V$20,INT((ROW()-14)/2),0)))</f>
        <v>#REF!</v>
      </c>
      <c r="L227" s="631" t="e">
        <f ca="1">IF(MOD(ROW()-13,2)=0,IF(ISBLANK(OFFSET(#REF!,INT((ROW()-13)/2),0)),"",OFFSET(#REF!,INT((ROW()-13)/2),0)),IF(ISBLANK(OFFSET('9. METAS'!$W$20,INT((ROW()-14)/2),0)),"",OFFSET('9. METAS'!$W$20,INT((ROW()-14)/2),0)))</f>
        <v>#REF!</v>
      </c>
      <c r="M227" s="632" t="e">
        <f ca="1">IF(MOD(ROW()-13,2)=0,IF(ISBLANK(OFFSET(#REF!,INT((ROW()-13)/2),0)),"",OFFSET(#REF!,INT((ROW()-13)/2),0)),IF(ISBLANK(OFFSET('9. METAS'!$X$20,INT((ROW()-14)/2),0)),"",OFFSET('9. METAS'!$X$20,INT((ROW()-14)/2),0)))</f>
        <v>#REF!</v>
      </c>
      <c r="N227" s="684" t="str">
        <f ca="1">IFERROR(J227/J228,"ND")</f>
        <v>ND</v>
      </c>
      <c r="O227" s="688" t="str">
        <f ca="1">IFERROR(((J227+K227)/H227),"ND")</f>
        <v>ND</v>
      </c>
      <c r="P227" s="847"/>
      <c r="Q227" s="83"/>
      <c r="R227" s="83"/>
      <c r="S227" s="83"/>
      <c r="T227" s="83"/>
      <c r="U227" s="83"/>
      <c r="V227" s="83"/>
      <c r="W227" s="83"/>
      <c r="X227" s="83"/>
      <c r="Y227" s="83"/>
      <c r="Z227" s="83"/>
    </row>
    <row r="228" spans="1:26" ht="15.75" customHeight="1">
      <c r="A228" s="83"/>
      <c r="B228" s="83"/>
      <c r="C228" s="642"/>
      <c r="D228" s="644"/>
      <c r="E228" s="644"/>
      <c r="F228" s="644"/>
      <c r="G228" s="647"/>
      <c r="H228" s="649"/>
      <c r="I228" s="651"/>
      <c r="J228" s="630" t="str">
        <f ca="1">IF(MOD(ROW()-13,2)=0,IF(ISBLANK(OFFSET(#REF!,INT((ROW()-13)/2),0)),"",OFFSET(#REF!,INT((ROW()-13)/2),0)),IF(ISBLANK(OFFSET('9. METAS'!$U$20,INT((ROW()-14)/2),0)),"",OFFSET('9. METAS'!$U$20,INT((ROW()-14)/2),0)))</f>
        <v/>
      </c>
      <c r="K228" s="631" t="str">
        <f ca="1">IF(MOD(ROW()-13,2)=0,IF(ISBLANK(OFFSET(#REF!,INT((ROW()-13)/2),0)),"",OFFSET(#REF!,INT((ROW()-13)/2),0)),IF(ISBLANK(OFFSET('9. METAS'!$V$20,INT((ROW()-14)/2),0)),"",OFFSET('9. METAS'!$V$20,INT((ROW()-14)/2),0)))</f>
        <v/>
      </c>
      <c r="L228" s="631" t="str">
        <f ca="1">IF(MOD(ROW()-13,2)=0,IF(ISBLANK(OFFSET(#REF!,INT((ROW()-13)/2),0)),"",OFFSET(#REF!,INT((ROW()-13)/2),0)),IF(ISBLANK(OFFSET('9. METAS'!$W$20,INT((ROW()-14)/2),0)),"",OFFSET('9. METAS'!$W$20,INT((ROW()-14)/2),0)))</f>
        <v/>
      </c>
      <c r="M228" s="632" t="str">
        <f ca="1">IF(MOD(ROW()-13,2)=0,IF(ISBLANK(OFFSET(#REF!,INT((ROW()-13)/2),0)),"",OFFSET(#REF!,INT((ROW()-13)/2),0)),IF(ISBLANK(OFFSET('9. METAS'!$X$20,INT((ROW()-14)/2),0)),"",OFFSET('9. METAS'!$X$20,INT((ROW()-14)/2),0)))</f>
        <v/>
      </c>
      <c r="N228" s="685"/>
      <c r="O228" s="689"/>
      <c r="P228" s="691"/>
      <c r="Q228" s="83"/>
      <c r="R228" s="83"/>
      <c r="S228" s="83"/>
      <c r="T228" s="83"/>
      <c r="U228" s="83"/>
      <c r="V228" s="83"/>
      <c r="W228" s="83"/>
      <c r="X228" s="83"/>
      <c r="Y228" s="83"/>
      <c r="Z228" s="83"/>
    </row>
    <row r="229" spans="1:26" ht="15.75" customHeight="1">
      <c r="A229" s="83"/>
      <c r="B229" s="83"/>
      <c r="C229" s="641" t="str">
        <f ca="1">IF(ISBLANK(OFFSET('5. Pp (3 años)'!$C$46,INT((ROW()-13)/2),0)),"",OFFSET('5. Pp (3 años)'!$C$46,INT((ROW()-13)/2),0))</f>
        <v/>
      </c>
      <c r="D229" s="643" t="str">
        <f ca="1">IF(ISBLANK(OFFSET('5. Pp (3 años)'!$D$46,INT((ROW()-13)/2),0)),"",OFFSET('5. Pp (3 años)'!$D$46,INT((ROW()-13)/2),0))</f>
        <v/>
      </c>
      <c r="E229" s="643" t="str">
        <f ca="1">IF(ISBLANK(OFFSET('5. Pp (3 años)'!$E$46,INT((ROW()-13)/2),0)),"",OFFSET('5. Pp (3 años)'!$E$46,INT((ROW()-13)/2),0))</f>
        <v/>
      </c>
      <c r="F229" s="645" t="str">
        <f ca="1">IF(ISBLANK(OFFSET('5. Pp (3 años)'!$K$46,INT((ROW()-13)/2),0)),"",OFFSET('5. Pp (3 años)'!$K$46,INT((ROW()-13)/2),0))</f>
        <v/>
      </c>
      <c r="G229" s="646" t="str">
        <f ca="1">IF(ISBLANK(OFFSET('5. Pp (3 años)'!$H$46,INT((ROW()-13)/2),0)),"",OFFSET('5. Pp (3 años)'!$H$46,INT((ROW()-13)/2),0))</f>
        <v/>
      </c>
      <c r="H229" s="853" t="str">
        <f ca="1">IF(ISBLANK(OFFSET('9. METAS'!$L$20,INT((ROW()-13)/2),0)),"",OFFSET('9. METAS'!$L$20,INT((ROW()-13)/2),0))</f>
        <v/>
      </c>
      <c r="I229" s="852"/>
      <c r="J229" s="630" t="e">
        <f ca="1">IF(MOD(ROW()-13,2)=0,IF(ISBLANK(OFFSET(#REF!,INT((ROW()-13)/2),0)),"",OFFSET(#REF!,INT((ROW()-13)/2),0)),IF(ISBLANK(OFFSET('9. METAS'!$U$20,INT((ROW()-14)/2),0)),"",OFFSET('9. METAS'!$U$20,INT((ROW()-14)/2),0)))</f>
        <v>#REF!</v>
      </c>
      <c r="K229" s="631" t="e">
        <f ca="1">IF(MOD(ROW()-13,2)=0,IF(ISBLANK(OFFSET(#REF!,INT((ROW()-13)/2),0)),"",OFFSET(#REF!,INT((ROW()-13)/2),0)),IF(ISBLANK(OFFSET('9. METAS'!$V$20,INT((ROW()-14)/2),0)),"",OFFSET('9. METAS'!$V$20,INT((ROW()-14)/2),0)))</f>
        <v>#REF!</v>
      </c>
      <c r="L229" s="631" t="e">
        <f ca="1">IF(MOD(ROW()-13,2)=0,IF(ISBLANK(OFFSET(#REF!,INT((ROW()-13)/2),0)),"",OFFSET(#REF!,INT((ROW()-13)/2),0)),IF(ISBLANK(OFFSET('9. METAS'!$W$20,INT((ROW()-14)/2),0)),"",OFFSET('9. METAS'!$W$20,INT((ROW()-14)/2),0)))</f>
        <v>#REF!</v>
      </c>
      <c r="M229" s="632" t="e">
        <f ca="1">IF(MOD(ROW()-13,2)=0,IF(ISBLANK(OFFSET(#REF!,INT((ROW()-13)/2),0)),"",OFFSET(#REF!,INT((ROW()-13)/2),0)),IF(ISBLANK(OFFSET('9. METAS'!$X$20,INT((ROW()-14)/2),0)),"",OFFSET('9. METAS'!$X$20,INT((ROW()-14)/2),0)))</f>
        <v>#REF!</v>
      </c>
      <c r="N229" s="684" t="str">
        <f ca="1">IFERROR(J229/J230,"ND")</f>
        <v>ND</v>
      </c>
      <c r="O229" s="688" t="str">
        <f ca="1">IFERROR(((J229+K229)/H229),"ND")</f>
        <v>ND</v>
      </c>
      <c r="P229" s="847"/>
      <c r="Q229" s="83"/>
      <c r="R229" s="83"/>
      <c r="S229" s="83"/>
      <c r="T229" s="83"/>
      <c r="U229" s="83"/>
      <c r="V229" s="83"/>
      <c r="W229" s="83"/>
      <c r="X229" s="83"/>
      <c r="Y229" s="83"/>
      <c r="Z229" s="83"/>
    </row>
    <row r="230" spans="1:26" ht="15.75" customHeight="1">
      <c r="A230" s="83"/>
      <c r="B230" s="83"/>
      <c r="C230" s="642"/>
      <c r="D230" s="644"/>
      <c r="E230" s="644"/>
      <c r="F230" s="644"/>
      <c r="G230" s="647"/>
      <c r="H230" s="649"/>
      <c r="I230" s="651"/>
      <c r="J230" s="630" t="str">
        <f ca="1">IF(MOD(ROW()-13,2)=0,IF(ISBLANK(OFFSET(#REF!,INT((ROW()-13)/2),0)),"",OFFSET(#REF!,INT((ROW()-13)/2),0)),IF(ISBLANK(OFFSET('9. METAS'!$U$20,INT((ROW()-14)/2),0)),"",OFFSET('9. METAS'!$U$20,INT((ROW()-14)/2),0)))</f>
        <v/>
      </c>
      <c r="K230" s="631" t="str">
        <f ca="1">IF(MOD(ROW()-13,2)=0,IF(ISBLANK(OFFSET(#REF!,INT((ROW()-13)/2),0)),"",OFFSET(#REF!,INT((ROW()-13)/2),0)),IF(ISBLANK(OFFSET('9. METAS'!$V$20,INT((ROW()-14)/2),0)),"",OFFSET('9. METAS'!$V$20,INT((ROW()-14)/2),0)))</f>
        <v/>
      </c>
      <c r="L230" s="631" t="str">
        <f ca="1">IF(MOD(ROW()-13,2)=0,IF(ISBLANK(OFFSET(#REF!,INT((ROW()-13)/2),0)),"",OFFSET(#REF!,INT((ROW()-13)/2),0)),IF(ISBLANK(OFFSET('9. METAS'!$W$20,INT((ROW()-14)/2),0)),"",OFFSET('9. METAS'!$W$20,INT((ROW()-14)/2),0)))</f>
        <v/>
      </c>
      <c r="M230" s="632" t="str">
        <f ca="1">IF(MOD(ROW()-13,2)=0,IF(ISBLANK(OFFSET(#REF!,INT((ROW()-13)/2),0)),"",OFFSET(#REF!,INT((ROW()-13)/2),0)),IF(ISBLANK(OFFSET('9. METAS'!$X$20,INT((ROW()-14)/2),0)),"",OFFSET('9. METAS'!$X$20,INT((ROW()-14)/2),0)))</f>
        <v/>
      </c>
      <c r="N230" s="685"/>
      <c r="O230" s="689"/>
      <c r="P230" s="691"/>
      <c r="Q230" s="83"/>
      <c r="R230" s="83"/>
      <c r="S230" s="83"/>
      <c r="T230" s="83"/>
      <c r="U230" s="83"/>
      <c r="V230" s="83"/>
      <c r="W230" s="83"/>
      <c r="X230" s="83"/>
      <c r="Y230" s="83"/>
      <c r="Z230" s="83"/>
    </row>
    <row r="231" spans="1:26" ht="15.75" customHeight="1">
      <c r="A231" s="83"/>
      <c r="B231" s="83"/>
      <c r="C231" s="641" t="str">
        <f ca="1">IF(ISBLANK(OFFSET('5. Pp (3 años)'!$C$46,INT((ROW()-13)/2),0)),"",OFFSET('5. Pp (3 años)'!$C$46,INT((ROW()-13)/2),0))</f>
        <v/>
      </c>
      <c r="D231" s="643" t="str">
        <f ca="1">IF(ISBLANK(OFFSET('5. Pp (3 años)'!$D$46,INT((ROW()-13)/2),0)),"",OFFSET('5. Pp (3 años)'!$D$46,INT((ROW()-13)/2),0))</f>
        <v/>
      </c>
      <c r="E231" s="643" t="str">
        <f ca="1">IF(ISBLANK(OFFSET('5. Pp (3 años)'!$E$46,INT((ROW()-13)/2),0)),"",OFFSET('5. Pp (3 años)'!$E$46,INT((ROW()-13)/2),0))</f>
        <v/>
      </c>
      <c r="F231" s="645" t="str">
        <f ca="1">IF(ISBLANK(OFFSET('5. Pp (3 años)'!$K$46,INT((ROW()-13)/2),0)),"",OFFSET('5. Pp (3 años)'!$K$46,INT((ROW()-13)/2),0))</f>
        <v/>
      </c>
      <c r="G231" s="646" t="str">
        <f ca="1">IF(ISBLANK(OFFSET('5. Pp (3 años)'!$H$46,INT((ROW()-13)/2),0)),"",OFFSET('5. Pp (3 años)'!$H$46,INT((ROW()-13)/2),0))</f>
        <v/>
      </c>
      <c r="H231" s="853" t="str">
        <f ca="1">IF(ISBLANK(OFFSET('9. METAS'!$L$20,INT((ROW()-13)/2),0)),"",OFFSET('9. METAS'!$L$20,INT((ROW()-13)/2),0))</f>
        <v/>
      </c>
      <c r="I231" s="852"/>
      <c r="J231" s="630" t="e">
        <f ca="1">IF(MOD(ROW()-13,2)=0,IF(ISBLANK(OFFSET(#REF!,INT((ROW()-13)/2),0)),"",OFFSET(#REF!,INT((ROW()-13)/2),0)),IF(ISBLANK(OFFSET('9. METAS'!$U$20,INT((ROW()-14)/2),0)),"",OFFSET('9. METAS'!$U$20,INT((ROW()-14)/2),0)))</f>
        <v>#REF!</v>
      </c>
      <c r="K231" s="631" t="e">
        <f ca="1">IF(MOD(ROW()-13,2)=0,IF(ISBLANK(OFFSET(#REF!,INT((ROW()-13)/2),0)),"",OFFSET(#REF!,INT((ROW()-13)/2),0)),IF(ISBLANK(OFFSET('9. METAS'!$V$20,INT((ROW()-14)/2),0)),"",OFFSET('9. METAS'!$V$20,INT((ROW()-14)/2),0)))</f>
        <v>#REF!</v>
      </c>
      <c r="L231" s="631" t="e">
        <f ca="1">IF(MOD(ROW()-13,2)=0,IF(ISBLANK(OFFSET(#REF!,INT((ROW()-13)/2),0)),"",OFFSET(#REF!,INT((ROW()-13)/2),0)),IF(ISBLANK(OFFSET('9. METAS'!$W$20,INT((ROW()-14)/2),0)),"",OFFSET('9. METAS'!$W$20,INT((ROW()-14)/2),0)))</f>
        <v>#REF!</v>
      </c>
      <c r="M231" s="632" t="e">
        <f ca="1">IF(MOD(ROW()-13,2)=0,IF(ISBLANK(OFFSET(#REF!,INT((ROW()-13)/2),0)),"",OFFSET(#REF!,INT((ROW()-13)/2),0)),IF(ISBLANK(OFFSET('9. METAS'!$X$20,INT((ROW()-14)/2),0)),"",OFFSET('9. METAS'!$X$20,INT((ROW()-14)/2),0)))</f>
        <v>#REF!</v>
      </c>
      <c r="N231" s="684" t="str">
        <f ca="1">IFERROR(J231/J232,"ND")</f>
        <v>ND</v>
      </c>
      <c r="O231" s="688" t="str">
        <f ca="1">IFERROR(((J231+K231)/H231),"ND")</f>
        <v>ND</v>
      </c>
      <c r="P231" s="847"/>
      <c r="Q231" s="83"/>
      <c r="R231" s="83"/>
      <c r="S231" s="83"/>
      <c r="T231" s="83"/>
      <c r="U231" s="83"/>
      <c r="V231" s="83"/>
      <c r="W231" s="83"/>
      <c r="X231" s="83"/>
      <c r="Y231" s="83"/>
      <c r="Z231" s="83"/>
    </row>
    <row r="232" spans="1:26" ht="15.75" customHeight="1">
      <c r="A232" s="83"/>
      <c r="B232" s="83"/>
      <c r="C232" s="642"/>
      <c r="D232" s="644"/>
      <c r="E232" s="644"/>
      <c r="F232" s="644"/>
      <c r="G232" s="647"/>
      <c r="H232" s="649"/>
      <c r="I232" s="651"/>
      <c r="J232" s="630" t="str">
        <f ca="1">IF(MOD(ROW()-13,2)=0,IF(ISBLANK(OFFSET(#REF!,INT((ROW()-13)/2),0)),"",OFFSET(#REF!,INT((ROW()-13)/2),0)),IF(ISBLANK(OFFSET('9. METAS'!$U$20,INT((ROW()-14)/2),0)),"",OFFSET('9. METAS'!$U$20,INT((ROW()-14)/2),0)))</f>
        <v/>
      </c>
      <c r="K232" s="631" t="str">
        <f ca="1">IF(MOD(ROW()-13,2)=0,IF(ISBLANK(OFFSET(#REF!,INT((ROW()-13)/2),0)),"",OFFSET(#REF!,INT((ROW()-13)/2),0)),IF(ISBLANK(OFFSET('9. METAS'!$V$20,INT((ROW()-14)/2),0)),"",OFFSET('9. METAS'!$V$20,INT((ROW()-14)/2),0)))</f>
        <v/>
      </c>
      <c r="L232" s="631" t="str">
        <f ca="1">IF(MOD(ROW()-13,2)=0,IF(ISBLANK(OFFSET(#REF!,INT((ROW()-13)/2),0)),"",OFFSET(#REF!,INT((ROW()-13)/2),0)),IF(ISBLANK(OFFSET('9. METAS'!$W$20,INT((ROW()-14)/2),0)),"",OFFSET('9. METAS'!$W$20,INT((ROW()-14)/2),0)))</f>
        <v/>
      </c>
      <c r="M232" s="632" t="str">
        <f ca="1">IF(MOD(ROW()-13,2)=0,IF(ISBLANK(OFFSET(#REF!,INT((ROW()-13)/2),0)),"",OFFSET(#REF!,INT((ROW()-13)/2),0)),IF(ISBLANK(OFFSET('9. METAS'!$X$20,INT((ROW()-14)/2),0)),"",OFFSET('9. METAS'!$X$20,INT((ROW()-14)/2),0)))</f>
        <v/>
      </c>
      <c r="N232" s="685"/>
      <c r="O232" s="689"/>
      <c r="P232" s="691"/>
      <c r="Q232" s="83"/>
      <c r="R232" s="83"/>
      <c r="S232" s="83"/>
      <c r="T232" s="83"/>
      <c r="U232" s="83"/>
      <c r="V232" s="83"/>
      <c r="W232" s="83"/>
      <c r="X232" s="83"/>
      <c r="Y232" s="83"/>
      <c r="Z232" s="83"/>
    </row>
    <row r="233" spans="1:26" ht="15.75" customHeight="1">
      <c r="A233" s="83"/>
      <c r="B233" s="83"/>
      <c r="C233" s="641" t="str">
        <f ca="1">IF(ISBLANK(OFFSET('5. Pp (3 años)'!$C$46,INT((ROW()-13)/2),0)),"",OFFSET('5. Pp (3 años)'!$C$46,INT((ROW()-13)/2),0))</f>
        <v/>
      </c>
      <c r="D233" s="643" t="str">
        <f ca="1">IF(ISBLANK(OFFSET('5. Pp (3 años)'!$D$46,INT((ROW()-13)/2),0)),"",OFFSET('5. Pp (3 años)'!$D$46,INT((ROW()-13)/2),0))</f>
        <v/>
      </c>
      <c r="E233" s="643" t="str">
        <f ca="1">IF(ISBLANK(OFFSET('5. Pp (3 años)'!$E$46,INT((ROW()-13)/2),0)),"",OFFSET('5. Pp (3 años)'!$E$46,INT((ROW()-13)/2),0))</f>
        <v/>
      </c>
      <c r="F233" s="645" t="str">
        <f ca="1">IF(ISBLANK(OFFSET('5. Pp (3 años)'!$K$46,INT((ROW()-13)/2),0)),"",OFFSET('5. Pp (3 años)'!$K$46,INT((ROW()-13)/2),0))</f>
        <v/>
      </c>
      <c r="G233" s="646" t="str">
        <f ca="1">IF(ISBLANK(OFFSET('5. Pp (3 años)'!$H$46,INT((ROW()-13)/2),0)),"",OFFSET('5. Pp (3 años)'!$H$46,INT((ROW()-13)/2),0))</f>
        <v/>
      </c>
      <c r="H233" s="853" t="str">
        <f ca="1">IF(ISBLANK(OFFSET('9. METAS'!$L$20,INT((ROW()-13)/2),0)),"",OFFSET('9. METAS'!$L$20,INT((ROW()-13)/2),0))</f>
        <v/>
      </c>
      <c r="I233" s="852"/>
      <c r="J233" s="630" t="e">
        <f ca="1">IF(MOD(ROW()-13,2)=0,IF(ISBLANK(OFFSET(#REF!,INT((ROW()-13)/2),0)),"",OFFSET(#REF!,INT((ROW()-13)/2),0)),IF(ISBLANK(OFFSET('9. METAS'!$U$20,INT((ROW()-14)/2),0)),"",OFFSET('9. METAS'!$U$20,INT((ROW()-14)/2),0)))</f>
        <v>#REF!</v>
      </c>
      <c r="K233" s="631" t="e">
        <f ca="1">IF(MOD(ROW()-13,2)=0,IF(ISBLANK(OFFSET(#REF!,INT((ROW()-13)/2),0)),"",OFFSET(#REF!,INT((ROW()-13)/2),0)),IF(ISBLANK(OFFSET('9. METAS'!$V$20,INT((ROW()-14)/2),0)),"",OFFSET('9. METAS'!$V$20,INT((ROW()-14)/2),0)))</f>
        <v>#REF!</v>
      </c>
      <c r="L233" s="631" t="e">
        <f ca="1">IF(MOD(ROW()-13,2)=0,IF(ISBLANK(OFFSET(#REF!,INT((ROW()-13)/2),0)),"",OFFSET(#REF!,INT((ROW()-13)/2),0)),IF(ISBLANK(OFFSET('9. METAS'!$W$20,INT((ROW()-14)/2),0)),"",OFFSET('9. METAS'!$W$20,INT((ROW()-14)/2),0)))</f>
        <v>#REF!</v>
      </c>
      <c r="M233" s="632" t="e">
        <f ca="1">IF(MOD(ROW()-13,2)=0,IF(ISBLANK(OFFSET(#REF!,INT((ROW()-13)/2),0)),"",OFFSET(#REF!,INT((ROW()-13)/2),0)),IF(ISBLANK(OFFSET('9. METAS'!$X$20,INT((ROW()-14)/2),0)),"",OFFSET('9. METAS'!$X$20,INT((ROW()-14)/2),0)))</f>
        <v>#REF!</v>
      </c>
      <c r="N233" s="684" t="str">
        <f ca="1">IFERROR(J233/J234,"ND")</f>
        <v>ND</v>
      </c>
      <c r="O233" s="688" t="str">
        <f ca="1">IFERROR(((J233+K233)/H233),"ND")</f>
        <v>ND</v>
      </c>
      <c r="P233" s="847"/>
      <c r="Q233" s="83"/>
      <c r="R233" s="83"/>
      <c r="S233" s="83"/>
      <c r="T233" s="83"/>
      <c r="U233" s="83"/>
      <c r="V233" s="83"/>
      <c r="W233" s="83"/>
      <c r="X233" s="83"/>
      <c r="Y233" s="83"/>
      <c r="Z233" s="83"/>
    </row>
    <row r="234" spans="1:26" ht="15.75" customHeight="1">
      <c r="A234" s="83"/>
      <c r="B234" s="83"/>
      <c r="C234" s="642"/>
      <c r="D234" s="644"/>
      <c r="E234" s="644"/>
      <c r="F234" s="644"/>
      <c r="G234" s="647"/>
      <c r="H234" s="649"/>
      <c r="I234" s="651"/>
      <c r="J234" s="630" t="str">
        <f ca="1">IF(MOD(ROW()-13,2)=0,IF(ISBLANK(OFFSET(#REF!,INT((ROW()-13)/2),0)),"",OFFSET(#REF!,INT((ROW()-13)/2),0)),IF(ISBLANK(OFFSET('9. METAS'!$U$20,INT((ROW()-14)/2),0)),"",OFFSET('9. METAS'!$U$20,INT((ROW()-14)/2),0)))</f>
        <v/>
      </c>
      <c r="K234" s="631" t="str">
        <f ca="1">IF(MOD(ROW()-13,2)=0,IF(ISBLANK(OFFSET(#REF!,INT((ROW()-13)/2),0)),"",OFFSET(#REF!,INT((ROW()-13)/2),0)),IF(ISBLANK(OFFSET('9. METAS'!$V$20,INT((ROW()-14)/2),0)),"",OFFSET('9. METAS'!$V$20,INT((ROW()-14)/2),0)))</f>
        <v/>
      </c>
      <c r="L234" s="631" t="str">
        <f ca="1">IF(MOD(ROW()-13,2)=0,IF(ISBLANK(OFFSET(#REF!,INT((ROW()-13)/2),0)),"",OFFSET(#REF!,INT((ROW()-13)/2),0)),IF(ISBLANK(OFFSET('9. METAS'!$W$20,INT((ROW()-14)/2),0)),"",OFFSET('9. METAS'!$W$20,INT((ROW()-14)/2),0)))</f>
        <v/>
      </c>
      <c r="M234" s="632" t="str">
        <f ca="1">IF(MOD(ROW()-13,2)=0,IF(ISBLANK(OFFSET(#REF!,INT((ROW()-13)/2),0)),"",OFFSET(#REF!,INT((ROW()-13)/2),0)),IF(ISBLANK(OFFSET('9. METAS'!$X$20,INT((ROW()-14)/2),0)),"",OFFSET('9. METAS'!$X$20,INT((ROW()-14)/2),0)))</f>
        <v/>
      </c>
      <c r="N234" s="685"/>
      <c r="O234" s="689"/>
      <c r="P234" s="691"/>
      <c r="Q234" s="83"/>
      <c r="R234" s="83"/>
      <c r="S234" s="83"/>
      <c r="T234" s="83"/>
      <c r="U234" s="83"/>
      <c r="V234" s="83"/>
      <c r="W234" s="83"/>
      <c r="X234" s="83"/>
      <c r="Y234" s="83"/>
      <c r="Z234" s="83"/>
    </row>
    <row r="235" spans="1:26" ht="15.75" customHeight="1">
      <c r="A235" s="83"/>
      <c r="B235" s="83"/>
      <c r="C235" s="641" t="str">
        <f ca="1">IF(ISBLANK(OFFSET('5. Pp (3 años)'!$C$46,INT((ROW()-13)/2),0)),"",OFFSET('5. Pp (3 años)'!$C$46,INT((ROW()-13)/2),0))</f>
        <v/>
      </c>
      <c r="D235" s="643" t="str">
        <f ca="1">IF(ISBLANK(OFFSET('5. Pp (3 años)'!$D$46,INT((ROW()-13)/2),0)),"",OFFSET('5. Pp (3 años)'!$D$46,INT((ROW()-13)/2),0))</f>
        <v/>
      </c>
      <c r="E235" s="643" t="str">
        <f ca="1">IF(ISBLANK(OFFSET('5. Pp (3 años)'!$E$46,INT((ROW()-13)/2),0)),"",OFFSET('5. Pp (3 años)'!$E$46,INT((ROW()-13)/2),0))</f>
        <v/>
      </c>
      <c r="F235" s="645" t="str">
        <f ca="1">IF(ISBLANK(OFFSET('5. Pp (3 años)'!$K$46,INT((ROW()-13)/2),0)),"",OFFSET('5. Pp (3 años)'!$K$46,INT((ROW()-13)/2),0))</f>
        <v/>
      </c>
      <c r="G235" s="646" t="str">
        <f ca="1">IF(ISBLANK(OFFSET('5. Pp (3 años)'!$H$46,INT((ROW()-13)/2),0)),"",OFFSET('5. Pp (3 años)'!$H$46,INT((ROW()-13)/2),0))</f>
        <v/>
      </c>
      <c r="H235" s="853" t="str">
        <f ca="1">IF(ISBLANK(OFFSET('9. METAS'!$L$20,INT((ROW()-13)/2),0)),"",OFFSET('9. METAS'!$L$20,INT((ROW()-13)/2),0))</f>
        <v/>
      </c>
      <c r="I235" s="852"/>
      <c r="J235" s="630" t="e">
        <f ca="1">IF(MOD(ROW()-13,2)=0,IF(ISBLANK(OFFSET(#REF!,INT((ROW()-13)/2),0)),"",OFFSET(#REF!,INT((ROW()-13)/2),0)),IF(ISBLANK(OFFSET('9. METAS'!$U$20,INT((ROW()-14)/2),0)),"",OFFSET('9. METAS'!$U$20,INT((ROW()-14)/2),0)))</f>
        <v>#REF!</v>
      </c>
      <c r="K235" s="631" t="e">
        <f ca="1">IF(MOD(ROW()-13,2)=0,IF(ISBLANK(OFFSET(#REF!,INT((ROW()-13)/2),0)),"",OFFSET(#REF!,INT((ROW()-13)/2),0)),IF(ISBLANK(OFFSET('9. METAS'!$V$20,INT((ROW()-14)/2),0)),"",OFFSET('9. METAS'!$V$20,INT((ROW()-14)/2),0)))</f>
        <v>#REF!</v>
      </c>
      <c r="L235" s="631" t="e">
        <f ca="1">IF(MOD(ROW()-13,2)=0,IF(ISBLANK(OFFSET(#REF!,INT((ROW()-13)/2),0)),"",OFFSET(#REF!,INT((ROW()-13)/2),0)),IF(ISBLANK(OFFSET('9. METAS'!$W$20,INT((ROW()-14)/2),0)),"",OFFSET('9. METAS'!$W$20,INT((ROW()-14)/2),0)))</f>
        <v>#REF!</v>
      </c>
      <c r="M235" s="632" t="e">
        <f ca="1">IF(MOD(ROW()-13,2)=0,IF(ISBLANK(OFFSET(#REF!,INT((ROW()-13)/2),0)),"",OFFSET(#REF!,INT((ROW()-13)/2),0)),IF(ISBLANK(OFFSET('9. METAS'!$X$20,INT((ROW()-14)/2),0)),"",OFFSET('9. METAS'!$X$20,INT((ROW()-14)/2),0)))</f>
        <v>#REF!</v>
      </c>
      <c r="N235" s="684" t="str">
        <f ca="1">IFERROR(J235/J236,"ND")</f>
        <v>ND</v>
      </c>
      <c r="O235" s="688" t="str">
        <f ca="1">IFERROR(((J235+K235)/H235),"ND")</f>
        <v>ND</v>
      </c>
      <c r="P235" s="847"/>
      <c r="Q235" s="83"/>
      <c r="R235" s="83"/>
      <c r="S235" s="83"/>
      <c r="T235" s="83"/>
      <c r="U235" s="83"/>
      <c r="V235" s="83"/>
      <c r="W235" s="83"/>
      <c r="X235" s="83"/>
      <c r="Y235" s="83"/>
      <c r="Z235" s="83"/>
    </row>
    <row r="236" spans="1:26" ht="15.75" customHeight="1">
      <c r="A236" s="83"/>
      <c r="B236" s="83"/>
      <c r="C236" s="642"/>
      <c r="D236" s="644"/>
      <c r="E236" s="644"/>
      <c r="F236" s="644"/>
      <c r="G236" s="647"/>
      <c r="H236" s="649"/>
      <c r="I236" s="651"/>
      <c r="J236" s="630" t="str">
        <f ca="1">IF(MOD(ROW()-13,2)=0,IF(ISBLANK(OFFSET(#REF!,INT((ROW()-13)/2),0)),"",OFFSET(#REF!,INT((ROW()-13)/2),0)),IF(ISBLANK(OFFSET('9. METAS'!$U$20,INT((ROW()-14)/2),0)),"",OFFSET('9. METAS'!$U$20,INT((ROW()-14)/2),0)))</f>
        <v/>
      </c>
      <c r="K236" s="631" t="str">
        <f ca="1">IF(MOD(ROW()-13,2)=0,IF(ISBLANK(OFFSET(#REF!,INT((ROW()-13)/2),0)),"",OFFSET(#REF!,INT((ROW()-13)/2),0)),IF(ISBLANK(OFFSET('9. METAS'!$V$20,INT((ROW()-14)/2),0)),"",OFFSET('9. METAS'!$V$20,INT((ROW()-14)/2),0)))</f>
        <v/>
      </c>
      <c r="L236" s="631" t="str">
        <f ca="1">IF(MOD(ROW()-13,2)=0,IF(ISBLANK(OFFSET(#REF!,INT((ROW()-13)/2),0)),"",OFFSET(#REF!,INT((ROW()-13)/2),0)),IF(ISBLANK(OFFSET('9. METAS'!$W$20,INT((ROW()-14)/2),0)),"",OFFSET('9. METAS'!$W$20,INT((ROW()-14)/2),0)))</f>
        <v/>
      </c>
      <c r="M236" s="632" t="str">
        <f ca="1">IF(MOD(ROW()-13,2)=0,IF(ISBLANK(OFFSET(#REF!,INT((ROW()-13)/2),0)),"",OFFSET(#REF!,INT((ROW()-13)/2),0)),IF(ISBLANK(OFFSET('9. METAS'!$X$20,INT((ROW()-14)/2),0)),"",OFFSET('9. METAS'!$X$20,INT((ROW()-14)/2),0)))</f>
        <v/>
      </c>
      <c r="N236" s="685"/>
      <c r="O236" s="689"/>
      <c r="P236" s="691"/>
      <c r="Q236" s="83"/>
      <c r="R236" s="83"/>
      <c r="S236" s="83"/>
      <c r="T236" s="83"/>
      <c r="U236" s="83"/>
      <c r="V236" s="83"/>
      <c r="W236" s="83"/>
      <c r="X236" s="83"/>
      <c r="Y236" s="83"/>
      <c r="Z236" s="83"/>
    </row>
    <row r="237" spans="1:26" ht="15.75" customHeight="1">
      <c r="A237" s="83"/>
      <c r="B237" s="83"/>
      <c r="C237" s="641" t="str">
        <f ca="1">IF(ISBLANK(OFFSET('5. Pp (3 años)'!$C$46,INT((ROW()-13)/2),0)),"",OFFSET('5. Pp (3 años)'!$C$46,INT((ROW()-13)/2),0))</f>
        <v/>
      </c>
      <c r="D237" s="643" t="str">
        <f ca="1">IF(ISBLANK(OFFSET('5. Pp (3 años)'!$D$46,INT((ROW()-13)/2),0)),"",OFFSET('5. Pp (3 años)'!$D$46,INT((ROW()-13)/2),0))</f>
        <v/>
      </c>
      <c r="E237" s="643" t="str">
        <f ca="1">IF(ISBLANK(OFFSET('5. Pp (3 años)'!$E$46,INT((ROW()-13)/2),0)),"",OFFSET('5. Pp (3 años)'!$E$46,INT((ROW()-13)/2),0))</f>
        <v/>
      </c>
      <c r="F237" s="645" t="str">
        <f ca="1">IF(ISBLANK(OFFSET('5. Pp (3 años)'!$K$46,INT((ROW()-13)/2),0)),"",OFFSET('5. Pp (3 años)'!$K$46,INT((ROW()-13)/2),0))</f>
        <v/>
      </c>
      <c r="G237" s="646" t="str">
        <f ca="1">IF(ISBLANK(OFFSET('5. Pp (3 años)'!$H$46,INT((ROW()-13)/2),0)),"",OFFSET('5. Pp (3 años)'!$H$46,INT((ROW()-13)/2),0))</f>
        <v/>
      </c>
      <c r="H237" s="853" t="str">
        <f ca="1">IF(ISBLANK(OFFSET('9. METAS'!$L$20,INT((ROW()-13)/2),0)),"",OFFSET('9. METAS'!$L$20,INT((ROW()-13)/2),0))</f>
        <v/>
      </c>
      <c r="I237" s="852"/>
      <c r="J237" s="630" t="e">
        <f ca="1">IF(MOD(ROW()-13,2)=0,IF(ISBLANK(OFFSET(#REF!,INT((ROW()-13)/2),0)),"",OFFSET(#REF!,INT((ROW()-13)/2),0)),IF(ISBLANK(OFFSET('9. METAS'!$U$20,INT((ROW()-14)/2),0)),"",OFFSET('9. METAS'!$U$20,INT((ROW()-14)/2),0)))</f>
        <v>#REF!</v>
      </c>
      <c r="K237" s="631" t="e">
        <f ca="1">IF(MOD(ROW()-13,2)=0,IF(ISBLANK(OFFSET(#REF!,INT((ROW()-13)/2),0)),"",OFFSET(#REF!,INT((ROW()-13)/2),0)),IF(ISBLANK(OFFSET('9. METAS'!$V$20,INT((ROW()-14)/2),0)),"",OFFSET('9. METAS'!$V$20,INT((ROW()-14)/2),0)))</f>
        <v>#REF!</v>
      </c>
      <c r="L237" s="631" t="e">
        <f ca="1">IF(MOD(ROW()-13,2)=0,IF(ISBLANK(OFFSET(#REF!,INT((ROW()-13)/2),0)),"",OFFSET(#REF!,INT((ROW()-13)/2),0)),IF(ISBLANK(OFFSET('9. METAS'!$W$20,INT((ROW()-14)/2),0)),"",OFFSET('9. METAS'!$W$20,INT((ROW()-14)/2),0)))</f>
        <v>#REF!</v>
      </c>
      <c r="M237" s="632" t="e">
        <f ca="1">IF(MOD(ROW()-13,2)=0,IF(ISBLANK(OFFSET(#REF!,INT((ROW()-13)/2),0)),"",OFFSET(#REF!,INT((ROW()-13)/2),0)),IF(ISBLANK(OFFSET('9. METAS'!$X$20,INT((ROW()-14)/2),0)),"",OFFSET('9. METAS'!$X$20,INT((ROW()-14)/2),0)))</f>
        <v>#REF!</v>
      </c>
      <c r="N237" s="684" t="str">
        <f ca="1">IFERROR(J237/J238,"ND")</f>
        <v>ND</v>
      </c>
      <c r="O237" s="688" t="str">
        <f ca="1">IFERROR(((J237+K237)/H237),"ND")</f>
        <v>ND</v>
      </c>
      <c r="P237" s="847"/>
      <c r="Q237" s="83"/>
      <c r="R237" s="83"/>
      <c r="S237" s="83"/>
      <c r="T237" s="83"/>
      <c r="U237" s="83"/>
      <c r="V237" s="83"/>
      <c r="W237" s="83"/>
      <c r="X237" s="83"/>
      <c r="Y237" s="83"/>
      <c r="Z237" s="83"/>
    </row>
    <row r="238" spans="1:26" ht="15.75" customHeight="1">
      <c r="A238" s="83"/>
      <c r="B238" s="83"/>
      <c r="C238" s="642"/>
      <c r="D238" s="644"/>
      <c r="E238" s="644"/>
      <c r="F238" s="644"/>
      <c r="G238" s="647"/>
      <c r="H238" s="649"/>
      <c r="I238" s="651"/>
      <c r="J238" s="630" t="str">
        <f ca="1">IF(MOD(ROW()-13,2)=0,IF(ISBLANK(OFFSET(#REF!,INT((ROW()-13)/2),0)),"",OFFSET(#REF!,INT((ROW()-13)/2),0)),IF(ISBLANK(OFFSET('9. METAS'!$U$20,INT((ROW()-14)/2),0)),"",OFFSET('9. METAS'!$U$20,INT((ROW()-14)/2),0)))</f>
        <v/>
      </c>
      <c r="K238" s="631" t="str">
        <f ca="1">IF(MOD(ROW()-13,2)=0,IF(ISBLANK(OFFSET(#REF!,INT((ROW()-13)/2),0)),"",OFFSET(#REF!,INT((ROW()-13)/2),0)),IF(ISBLANK(OFFSET('9. METAS'!$V$20,INT((ROW()-14)/2),0)),"",OFFSET('9. METAS'!$V$20,INT((ROW()-14)/2),0)))</f>
        <v/>
      </c>
      <c r="L238" s="631" t="str">
        <f ca="1">IF(MOD(ROW()-13,2)=0,IF(ISBLANK(OFFSET(#REF!,INT((ROW()-13)/2),0)),"",OFFSET(#REF!,INT((ROW()-13)/2),0)),IF(ISBLANK(OFFSET('9. METAS'!$W$20,INT((ROW()-14)/2),0)),"",OFFSET('9. METAS'!$W$20,INT((ROW()-14)/2),0)))</f>
        <v/>
      </c>
      <c r="M238" s="632" t="str">
        <f ca="1">IF(MOD(ROW()-13,2)=0,IF(ISBLANK(OFFSET(#REF!,INT((ROW()-13)/2),0)),"",OFFSET(#REF!,INT((ROW()-13)/2),0)),IF(ISBLANK(OFFSET('9. METAS'!$X$20,INT((ROW()-14)/2),0)),"",OFFSET('9. METAS'!$X$20,INT((ROW()-14)/2),0)))</f>
        <v/>
      </c>
      <c r="N238" s="685"/>
      <c r="O238" s="689"/>
      <c r="P238" s="691"/>
      <c r="Q238" s="83"/>
      <c r="R238" s="83"/>
      <c r="S238" s="83"/>
      <c r="T238" s="83"/>
      <c r="U238" s="83"/>
      <c r="V238" s="83"/>
      <c r="W238" s="83"/>
      <c r="X238" s="83"/>
      <c r="Y238" s="83"/>
      <c r="Z238" s="83"/>
    </row>
    <row r="239" spans="1:26" ht="15.75" customHeight="1">
      <c r="A239" s="83"/>
      <c r="B239" s="83"/>
      <c r="C239" s="641" t="str">
        <f ca="1">IF(ISBLANK(OFFSET('5. Pp (3 años)'!$C$46,INT((ROW()-13)/2),0)),"",OFFSET('5. Pp (3 años)'!$C$46,INT((ROW()-13)/2),0))</f>
        <v/>
      </c>
      <c r="D239" s="643" t="str">
        <f ca="1">IF(ISBLANK(OFFSET('5. Pp (3 años)'!$D$46,INT((ROW()-13)/2),0)),"",OFFSET('5. Pp (3 años)'!$D$46,INT((ROW()-13)/2),0))</f>
        <v/>
      </c>
      <c r="E239" s="643" t="str">
        <f ca="1">IF(ISBLANK(OFFSET('5. Pp (3 años)'!$E$46,INT((ROW()-13)/2),0)),"",OFFSET('5. Pp (3 años)'!$E$46,INT((ROW()-13)/2),0))</f>
        <v/>
      </c>
      <c r="F239" s="645" t="str">
        <f ca="1">IF(ISBLANK(OFFSET('5. Pp (3 años)'!$K$46,INT((ROW()-13)/2),0)),"",OFFSET('5. Pp (3 años)'!$K$46,INT((ROW()-13)/2),0))</f>
        <v/>
      </c>
      <c r="G239" s="646" t="str">
        <f ca="1">IF(ISBLANK(OFFSET('5. Pp (3 años)'!$H$46,INT((ROW()-13)/2),0)),"",OFFSET('5. Pp (3 años)'!$H$46,INT((ROW()-13)/2),0))</f>
        <v/>
      </c>
      <c r="H239" s="853" t="str">
        <f ca="1">IF(ISBLANK(OFFSET('9. METAS'!$L$20,INT((ROW()-13)/2),0)),"",OFFSET('9. METAS'!$L$20,INT((ROW()-13)/2),0))</f>
        <v/>
      </c>
      <c r="I239" s="852"/>
      <c r="J239" s="630" t="e">
        <f ca="1">IF(MOD(ROW()-13,2)=0,IF(ISBLANK(OFFSET(#REF!,INT((ROW()-13)/2),0)),"",OFFSET(#REF!,INT((ROW()-13)/2),0)),IF(ISBLANK(OFFSET('9. METAS'!$U$20,INT((ROW()-14)/2),0)),"",OFFSET('9. METAS'!$U$20,INT((ROW()-14)/2),0)))</f>
        <v>#REF!</v>
      </c>
      <c r="K239" s="631" t="e">
        <f ca="1">IF(MOD(ROW()-13,2)=0,IF(ISBLANK(OFFSET(#REF!,INT((ROW()-13)/2),0)),"",OFFSET(#REF!,INT((ROW()-13)/2),0)),IF(ISBLANK(OFFSET('9. METAS'!$V$20,INT((ROW()-14)/2),0)),"",OFFSET('9. METAS'!$V$20,INT((ROW()-14)/2),0)))</f>
        <v>#REF!</v>
      </c>
      <c r="L239" s="631" t="e">
        <f ca="1">IF(MOD(ROW()-13,2)=0,IF(ISBLANK(OFFSET(#REF!,INT((ROW()-13)/2),0)),"",OFFSET(#REF!,INT((ROW()-13)/2),0)),IF(ISBLANK(OFFSET('9. METAS'!$W$20,INT((ROW()-14)/2),0)),"",OFFSET('9. METAS'!$W$20,INT((ROW()-14)/2),0)))</f>
        <v>#REF!</v>
      </c>
      <c r="M239" s="632" t="e">
        <f ca="1">IF(MOD(ROW()-13,2)=0,IF(ISBLANK(OFFSET(#REF!,INT((ROW()-13)/2),0)),"",OFFSET(#REF!,INT((ROW()-13)/2),0)),IF(ISBLANK(OFFSET('9. METAS'!$X$20,INT((ROW()-14)/2),0)),"",OFFSET('9. METAS'!$X$20,INT((ROW()-14)/2),0)))</f>
        <v>#REF!</v>
      </c>
      <c r="N239" s="684" t="str">
        <f ca="1">IFERROR(J239/J240,"ND")</f>
        <v>ND</v>
      </c>
      <c r="O239" s="688" t="str">
        <f ca="1">IFERROR(((J239+K239)/H239),"ND")</f>
        <v>ND</v>
      </c>
      <c r="P239" s="847"/>
      <c r="Q239" s="83"/>
      <c r="R239" s="83"/>
      <c r="S239" s="83"/>
      <c r="T239" s="83"/>
      <c r="U239" s="83"/>
      <c r="V239" s="83"/>
      <c r="W239" s="83"/>
      <c r="X239" s="83"/>
      <c r="Y239" s="83"/>
      <c r="Z239" s="83"/>
    </row>
    <row r="240" spans="1:26" ht="15.75" customHeight="1">
      <c r="A240" s="83"/>
      <c r="B240" s="83"/>
      <c r="C240" s="642"/>
      <c r="D240" s="644"/>
      <c r="E240" s="644"/>
      <c r="F240" s="644"/>
      <c r="G240" s="647"/>
      <c r="H240" s="649"/>
      <c r="I240" s="651"/>
      <c r="J240" s="630" t="str">
        <f ca="1">IF(MOD(ROW()-13,2)=0,IF(ISBLANK(OFFSET(#REF!,INT((ROW()-13)/2),0)),"",OFFSET(#REF!,INT((ROW()-13)/2),0)),IF(ISBLANK(OFFSET('9. METAS'!$U$20,INT((ROW()-14)/2),0)),"",OFFSET('9. METAS'!$U$20,INT((ROW()-14)/2),0)))</f>
        <v/>
      </c>
      <c r="K240" s="631" t="str">
        <f ca="1">IF(MOD(ROW()-13,2)=0,IF(ISBLANK(OFFSET(#REF!,INT((ROW()-13)/2),0)),"",OFFSET(#REF!,INT((ROW()-13)/2),0)),IF(ISBLANK(OFFSET('9. METAS'!$V$20,INT((ROW()-14)/2),0)),"",OFFSET('9. METAS'!$V$20,INT((ROW()-14)/2),0)))</f>
        <v/>
      </c>
      <c r="L240" s="631" t="str">
        <f ca="1">IF(MOD(ROW()-13,2)=0,IF(ISBLANK(OFFSET(#REF!,INT((ROW()-13)/2),0)),"",OFFSET(#REF!,INT((ROW()-13)/2),0)),IF(ISBLANK(OFFSET('9. METAS'!$W$20,INT((ROW()-14)/2),0)),"",OFFSET('9. METAS'!$W$20,INT((ROW()-14)/2),0)))</f>
        <v/>
      </c>
      <c r="M240" s="632" t="str">
        <f ca="1">IF(MOD(ROW()-13,2)=0,IF(ISBLANK(OFFSET(#REF!,INT((ROW()-13)/2),0)),"",OFFSET(#REF!,INT((ROW()-13)/2),0)),IF(ISBLANK(OFFSET('9. METAS'!$X$20,INT((ROW()-14)/2),0)),"",OFFSET('9. METAS'!$X$20,INT((ROW()-14)/2),0)))</f>
        <v/>
      </c>
      <c r="N240" s="685"/>
      <c r="O240" s="689"/>
      <c r="P240" s="691"/>
      <c r="Q240" s="83"/>
      <c r="R240" s="83"/>
      <c r="S240" s="83"/>
      <c r="T240" s="83"/>
      <c r="U240" s="83"/>
      <c r="V240" s="83"/>
      <c r="W240" s="83"/>
      <c r="X240" s="83"/>
      <c r="Y240" s="83"/>
      <c r="Z240" s="83"/>
    </row>
    <row r="241" spans="1:26" ht="15.75" customHeight="1">
      <c r="A241" s="83"/>
      <c r="B241" s="83"/>
      <c r="C241" s="641" t="str">
        <f ca="1">IF(ISBLANK(OFFSET('5. Pp (3 años)'!$C$46,INT((ROW()-13)/2),0)),"",OFFSET('5. Pp (3 años)'!$C$46,INT((ROW()-13)/2),0))</f>
        <v/>
      </c>
      <c r="D241" s="643" t="str">
        <f ca="1">IF(ISBLANK(OFFSET('5. Pp (3 años)'!$D$46,INT((ROW()-13)/2),0)),"",OFFSET('5. Pp (3 años)'!$D$46,INT((ROW()-13)/2),0))</f>
        <v/>
      </c>
      <c r="E241" s="643" t="str">
        <f ca="1">IF(ISBLANK(OFFSET('5. Pp (3 años)'!$E$46,INT((ROW()-13)/2),0)),"",OFFSET('5. Pp (3 años)'!$E$46,INT((ROW()-13)/2),0))</f>
        <v/>
      </c>
      <c r="F241" s="645" t="str">
        <f ca="1">IF(ISBLANK(OFFSET('5. Pp (3 años)'!$K$46,INT((ROW()-13)/2),0)),"",OFFSET('5. Pp (3 años)'!$K$46,INT((ROW()-13)/2),0))</f>
        <v/>
      </c>
      <c r="G241" s="646" t="str">
        <f ca="1">IF(ISBLANK(OFFSET('5. Pp (3 años)'!$H$46,INT((ROW()-13)/2),0)),"",OFFSET('5. Pp (3 años)'!$H$46,INT((ROW()-13)/2),0))</f>
        <v/>
      </c>
      <c r="H241" s="853" t="str">
        <f ca="1">IF(ISBLANK(OFFSET('9. METAS'!$L$20,INT((ROW()-13)/2),0)),"",OFFSET('9. METAS'!$L$20,INT((ROW()-13)/2),0))</f>
        <v/>
      </c>
      <c r="I241" s="852"/>
      <c r="J241" s="630" t="e">
        <f ca="1">IF(MOD(ROW()-13,2)=0,IF(ISBLANK(OFFSET(#REF!,INT((ROW()-13)/2),0)),"",OFFSET(#REF!,INT((ROW()-13)/2),0)),IF(ISBLANK(OFFSET('9. METAS'!$U$20,INT((ROW()-14)/2),0)),"",OFFSET('9. METAS'!$U$20,INT((ROW()-14)/2),0)))</f>
        <v>#REF!</v>
      </c>
      <c r="K241" s="631" t="e">
        <f ca="1">IF(MOD(ROW()-13,2)=0,IF(ISBLANK(OFFSET(#REF!,INT((ROW()-13)/2),0)),"",OFFSET(#REF!,INT((ROW()-13)/2),0)),IF(ISBLANK(OFFSET('9. METAS'!$V$20,INT((ROW()-14)/2),0)),"",OFFSET('9. METAS'!$V$20,INT((ROW()-14)/2),0)))</f>
        <v>#REF!</v>
      </c>
      <c r="L241" s="631" t="e">
        <f ca="1">IF(MOD(ROW()-13,2)=0,IF(ISBLANK(OFFSET(#REF!,INT((ROW()-13)/2),0)),"",OFFSET(#REF!,INT((ROW()-13)/2),0)),IF(ISBLANK(OFFSET('9. METAS'!$W$20,INT((ROW()-14)/2),0)),"",OFFSET('9. METAS'!$W$20,INT((ROW()-14)/2),0)))</f>
        <v>#REF!</v>
      </c>
      <c r="M241" s="632" t="e">
        <f ca="1">IF(MOD(ROW()-13,2)=0,IF(ISBLANK(OFFSET(#REF!,INT((ROW()-13)/2),0)),"",OFFSET(#REF!,INT((ROW()-13)/2),0)),IF(ISBLANK(OFFSET('9. METAS'!$X$20,INT((ROW()-14)/2),0)),"",OFFSET('9. METAS'!$X$20,INT((ROW()-14)/2),0)))</f>
        <v>#REF!</v>
      </c>
      <c r="N241" s="684" t="str">
        <f ca="1">IFERROR(J241/J242,"ND")</f>
        <v>ND</v>
      </c>
      <c r="O241" s="688" t="str">
        <f ca="1">IFERROR(((J241+K241)/H241),"ND")</f>
        <v>ND</v>
      </c>
      <c r="P241" s="847"/>
      <c r="Q241" s="83"/>
      <c r="R241" s="83"/>
      <c r="S241" s="83"/>
      <c r="T241" s="83"/>
      <c r="U241" s="83"/>
      <c r="V241" s="83"/>
      <c r="W241" s="83"/>
      <c r="X241" s="83"/>
      <c r="Y241" s="83"/>
      <c r="Z241" s="83"/>
    </row>
    <row r="242" spans="1:26" ht="15.75" customHeight="1">
      <c r="A242" s="83"/>
      <c r="B242" s="83"/>
      <c r="C242" s="642"/>
      <c r="D242" s="644"/>
      <c r="E242" s="644"/>
      <c r="F242" s="644"/>
      <c r="G242" s="647"/>
      <c r="H242" s="649"/>
      <c r="I242" s="651"/>
      <c r="J242" s="630" t="str">
        <f ca="1">IF(MOD(ROW()-13,2)=0,IF(ISBLANK(OFFSET(#REF!,INT((ROW()-13)/2),0)),"",OFFSET(#REF!,INT((ROW()-13)/2),0)),IF(ISBLANK(OFFSET('9. METAS'!$U$20,INT((ROW()-14)/2),0)),"",OFFSET('9. METAS'!$U$20,INT((ROW()-14)/2),0)))</f>
        <v/>
      </c>
      <c r="K242" s="631" t="str">
        <f ca="1">IF(MOD(ROW()-13,2)=0,IF(ISBLANK(OFFSET(#REF!,INT((ROW()-13)/2),0)),"",OFFSET(#REF!,INT((ROW()-13)/2),0)),IF(ISBLANK(OFFSET('9. METAS'!$V$20,INT((ROW()-14)/2),0)),"",OFFSET('9. METAS'!$V$20,INT((ROW()-14)/2),0)))</f>
        <v/>
      </c>
      <c r="L242" s="631" t="str">
        <f ca="1">IF(MOD(ROW()-13,2)=0,IF(ISBLANK(OFFSET(#REF!,INT((ROW()-13)/2),0)),"",OFFSET(#REF!,INT((ROW()-13)/2),0)),IF(ISBLANK(OFFSET('9. METAS'!$W$20,INT((ROW()-14)/2),0)),"",OFFSET('9. METAS'!$W$20,INT((ROW()-14)/2),0)))</f>
        <v/>
      </c>
      <c r="M242" s="632" t="str">
        <f ca="1">IF(MOD(ROW()-13,2)=0,IF(ISBLANK(OFFSET(#REF!,INT((ROW()-13)/2),0)),"",OFFSET(#REF!,INT((ROW()-13)/2),0)),IF(ISBLANK(OFFSET('9. METAS'!$X$20,INT((ROW()-14)/2),0)),"",OFFSET('9. METAS'!$X$20,INT((ROW()-14)/2),0)))</f>
        <v/>
      </c>
      <c r="N242" s="685"/>
      <c r="O242" s="689"/>
      <c r="P242" s="691"/>
      <c r="Q242" s="83"/>
      <c r="R242" s="83"/>
      <c r="S242" s="83"/>
      <c r="T242" s="83"/>
      <c r="U242" s="83"/>
      <c r="V242" s="83"/>
      <c r="W242" s="83"/>
      <c r="X242" s="83"/>
      <c r="Y242" s="83"/>
      <c r="Z242" s="83"/>
    </row>
    <row r="243" spans="1:26" ht="15.75" customHeight="1">
      <c r="A243" s="83"/>
      <c r="B243" s="83"/>
      <c r="C243" s="641" t="str">
        <f ca="1">IF(ISBLANK(OFFSET('5. Pp (3 años)'!$C$46,INT((ROW()-13)/2),0)),"",OFFSET('5. Pp (3 años)'!$C$46,INT((ROW()-13)/2),0))</f>
        <v/>
      </c>
      <c r="D243" s="643" t="str">
        <f ca="1">IF(ISBLANK(OFFSET('5. Pp (3 años)'!$D$46,INT((ROW()-13)/2),0)),"",OFFSET('5. Pp (3 años)'!$D$46,INT((ROW()-13)/2),0))</f>
        <v/>
      </c>
      <c r="E243" s="643" t="str">
        <f ca="1">IF(ISBLANK(OFFSET('5. Pp (3 años)'!$E$46,INT((ROW()-13)/2),0)),"",OFFSET('5. Pp (3 años)'!$E$46,INT((ROW()-13)/2),0))</f>
        <v/>
      </c>
      <c r="F243" s="645" t="str">
        <f ca="1">IF(ISBLANK(OFFSET('5. Pp (3 años)'!$K$46,INT((ROW()-13)/2),0)),"",OFFSET('5. Pp (3 años)'!$K$46,INT((ROW()-13)/2),0))</f>
        <v/>
      </c>
      <c r="G243" s="646" t="str">
        <f ca="1">IF(ISBLANK(OFFSET('5. Pp (3 años)'!$H$46,INT((ROW()-13)/2),0)),"",OFFSET('5. Pp (3 años)'!$H$46,INT((ROW()-13)/2),0))</f>
        <v/>
      </c>
      <c r="H243" s="853" t="str">
        <f ca="1">IF(ISBLANK(OFFSET('9. METAS'!$L$20,INT((ROW()-13)/2),0)),"",OFFSET('9. METAS'!$L$20,INT((ROW()-13)/2),0))</f>
        <v/>
      </c>
      <c r="I243" s="852"/>
      <c r="J243" s="630" t="e">
        <f ca="1">IF(MOD(ROW()-13,2)=0,IF(ISBLANK(OFFSET(#REF!,INT((ROW()-13)/2),0)),"",OFFSET(#REF!,INT((ROW()-13)/2),0)),IF(ISBLANK(OFFSET('9. METAS'!$U$20,INT((ROW()-14)/2),0)),"",OFFSET('9. METAS'!$U$20,INT((ROW()-14)/2),0)))</f>
        <v>#REF!</v>
      </c>
      <c r="K243" s="631" t="e">
        <f ca="1">IF(MOD(ROW()-13,2)=0,IF(ISBLANK(OFFSET(#REF!,INT((ROW()-13)/2),0)),"",OFFSET(#REF!,INT((ROW()-13)/2),0)),IF(ISBLANK(OFFSET('9. METAS'!$V$20,INT((ROW()-14)/2),0)),"",OFFSET('9. METAS'!$V$20,INT((ROW()-14)/2),0)))</f>
        <v>#REF!</v>
      </c>
      <c r="L243" s="631" t="e">
        <f ca="1">IF(MOD(ROW()-13,2)=0,IF(ISBLANK(OFFSET(#REF!,INT((ROW()-13)/2),0)),"",OFFSET(#REF!,INT((ROW()-13)/2),0)),IF(ISBLANK(OFFSET('9. METAS'!$W$20,INT((ROW()-14)/2),0)),"",OFFSET('9. METAS'!$W$20,INT((ROW()-14)/2),0)))</f>
        <v>#REF!</v>
      </c>
      <c r="M243" s="632" t="e">
        <f ca="1">IF(MOD(ROW()-13,2)=0,IF(ISBLANK(OFFSET(#REF!,INT((ROW()-13)/2),0)),"",OFFSET(#REF!,INT((ROW()-13)/2),0)),IF(ISBLANK(OFFSET('9. METAS'!$X$20,INT((ROW()-14)/2),0)),"",OFFSET('9. METAS'!$X$20,INT((ROW()-14)/2),0)))</f>
        <v>#REF!</v>
      </c>
      <c r="N243" s="684" t="str">
        <f ca="1">IFERROR(J243/J244,"ND")</f>
        <v>ND</v>
      </c>
      <c r="O243" s="688" t="str">
        <f ca="1">IFERROR(((J243+K243)/H243),"ND")</f>
        <v>ND</v>
      </c>
      <c r="P243" s="847"/>
      <c r="Q243" s="83"/>
      <c r="R243" s="83"/>
      <c r="S243" s="83"/>
      <c r="T243" s="83"/>
      <c r="U243" s="83"/>
      <c r="V243" s="83"/>
      <c r="W243" s="83"/>
      <c r="X243" s="83"/>
      <c r="Y243" s="83"/>
      <c r="Z243" s="83"/>
    </row>
    <row r="244" spans="1:26" ht="15.75" customHeight="1">
      <c r="A244" s="83"/>
      <c r="B244" s="83"/>
      <c r="C244" s="642"/>
      <c r="D244" s="644"/>
      <c r="E244" s="644"/>
      <c r="F244" s="644"/>
      <c r="G244" s="647"/>
      <c r="H244" s="649"/>
      <c r="I244" s="651"/>
      <c r="J244" s="630" t="str">
        <f ca="1">IF(MOD(ROW()-13,2)=0,IF(ISBLANK(OFFSET(#REF!,INT((ROW()-13)/2),0)),"",OFFSET(#REF!,INT((ROW()-13)/2),0)),IF(ISBLANK(OFFSET('9. METAS'!$U$20,INT((ROW()-14)/2),0)),"",OFFSET('9. METAS'!$U$20,INT((ROW()-14)/2),0)))</f>
        <v/>
      </c>
      <c r="K244" s="631" t="str">
        <f ca="1">IF(MOD(ROW()-13,2)=0,IF(ISBLANK(OFFSET(#REF!,INT((ROW()-13)/2),0)),"",OFFSET(#REF!,INT((ROW()-13)/2),0)),IF(ISBLANK(OFFSET('9. METAS'!$V$20,INT((ROW()-14)/2),0)),"",OFFSET('9. METAS'!$V$20,INT((ROW()-14)/2),0)))</f>
        <v/>
      </c>
      <c r="L244" s="631" t="str">
        <f ca="1">IF(MOD(ROW()-13,2)=0,IF(ISBLANK(OFFSET(#REF!,INT((ROW()-13)/2),0)),"",OFFSET(#REF!,INT((ROW()-13)/2),0)),IF(ISBLANK(OFFSET('9. METAS'!$W$20,INT((ROW()-14)/2),0)),"",OFFSET('9. METAS'!$W$20,INT((ROW()-14)/2),0)))</f>
        <v/>
      </c>
      <c r="M244" s="632" t="str">
        <f ca="1">IF(MOD(ROW()-13,2)=0,IF(ISBLANK(OFFSET(#REF!,INT((ROW()-13)/2),0)),"",OFFSET(#REF!,INT((ROW()-13)/2),0)),IF(ISBLANK(OFFSET('9. METAS'!$X$20,INT((ROW()-14)/2),0)),"",OFFSET('9. METAS'!$X$20,INT((ROW()-14)/2),0)))</f>
        <v/>
      </c>
      <c r="N244" s="685"/>
      <c r="O244" s="689"/>
      <c r="P244" s="691"/>
      <c r="Q244" s="83"/>
      <c r="R244" s="83"/>
      <c r="S244" s="83"/>
      <c r="T244" s="83"/>
      <c r="U244" s="83"/>
      <c r="V244" s="83"/>
      <c r="W244" s="83"/>
      <c r="X244" s="83"/>
      <c r="Y244" s="83"/>
      <c r="Z244" s="83"/>
    </row>
    <row r="245" spans="1:26" ht="15.75" customHeight="1">
      <c r="A245" s="83"/>
      <c r="B245" s="83"/>
      <c r="C245" s="641" t="str">
        <f ca="1">IF(ISBLANK(OFFSET('5. Pp (3 años)'!$C$46,INT((ROW()-13)/2),0)),"",OFFSET('5. Pp (3 años)'!$C$46,INT((ROW()-13)/2),0))</f>
        <v/>
      </c>
      <c r="D245" s="643" t="str">
        <f ca="1">IF(ISBLANK(OFFSET('5. Pp (3 años)'!$D$46,INT((ROW()-13)/2),0)),"",OFFSET('5. Pp (3 años)'!$D$46,INT((ROW()-13)/2),0))</f>
        <v/>
      </c>
      <c r="E245" s="643" t="str">
        <f ca="1">IF(ISBLANK(OFFSET('5. Pp (3 años)'!$E$46,INT((ROW()-13)/2),0)),"",OFFSET('5. Pp (3 años)'!$E$46,INT((ROW()-13)/2),0))</f>
        <v/>
      </c>
      <c r="F245" s="645" t="str">
        <f ca="1">IF(ISBLANK(OFFSET('5. Pp (3 años)'!$K$46,INT((ROW()-13)/2),0)),"",OFFSET('5. Pp (3 años)'!$K$46,INT((ROW()-13)/2),0))</f>
        <v/>
      </c>
      <c r="G245" s="646" t="str">
        <f ca="1">IF(ISBLANK(OFFSET('5. Pp (3 años)'!$H$46,INT((ROW()-13)/2),0)),"",OFFSET('5. Pp (3 años)'!$H$46,INT((ROW()-13)/2),0))</f>
        <v/>
      </c>
      <c r="H245" s="853" t="str">
        <f ca="1">IF(ISBLANK(OFFSET('9. METAS'!$L$20,INT((ROW()-13)/2),0)),"",OFFSET('9. METAS'!$L$20,INT((ROW()-13)/2),0))</f>
        <v/>
      </c>
      <c r="I245" s="852"/>
      <c r="J245" s="630" t="e">
        <f ca="1">IF(MOD(ROW()-13,2)=0,IF(ISBLANK(OFFSET(#REF!,INT((ROW()-13)/2),0)),"",OFFSET(#REF!,INT((ROW()-13)/2),0)),IF(ISBLANK(OFFSET('9. METAS'!$U$20,INT((ROW()-14)/2),0)),"",OFFSET('9. METAS'!$U$20,INT((ROW()-14)/2),0)))</f>
        <v>#REF!</v>
      </c>
      <c r="K245" s="631" t="e">
        <f ca="1">IF(MOD(ROW()-13,2)=0,IF(ISBLANK(OFFSET(#REF!,INT((ROW()-13)/2),0)),"",OFFSET(#REF!,INT((ROW()-13)/2),0)),IF(ISBLANK(OFFSET('9. METAS'!$V$20,INT((ROW()-14)/2),0)),"",OFFSET('9. METAS'!$V$20,INT((ROW()-14)/2),0)))</f>
        <v>#REF!</v>
      </c>
      <c r="L245" s="631" t="e">
        <f ca="1">IF(MOD(ROW()-13,2)=0,IF(ISBLANK(OFFSET(#REF!,INT((ROW()-13)/2),0)),"",OFFSET(#REF!,INT((ROW()-13)/2),0)),IF(ISBLANK(OFFSET('9. METAS'!$W$20,INT((ROW()-14)/2),0)),"",OFFSET('9. METAS'!$W$20,INT((ROW()-14)/2),0)))</f>
        <v>#REF!</v>
      </c>
      <c r="M245" s="632" t="e">
        <f ca="1">IF(MOD(ROW()-13,2)=0,IF(ISBLANK(OFFSET(#REF!,INT((ROW()-13)/2),0)),"",OFFSET(#REF!,INT((ROW()-13)/2),0)),IF(ISBLANK(OFFSET('9. METAS'!$X$20,INT((ROW()-14)/2),0)),"",OFFSET('9. METAS'!$X$20,INT((ROW()-14)/2),0)))</f>
        <v>#REF!</v>
      </c>
      <c r="N245" s="684" t="str">
        <f ca="1">IFERROR(J245/J246,"ND")</f>
        <v>ND</v>
      </c>
      <c r="O245" s="688" t="str">
        <f ca="1">IFERROR(((J245+K245)/H245),"ND")</f>
        <v>ND</v>
      </c>
      <c r="P245" s="847"/>
      <c r="Q245" s="83"/>
      <c r="R245" s="83"/>
      <c r="S245" s="83"/>
      <c r="T245" s="83"/>
      <c r="U245" s="83"/>
      <c r="V245" s="83"/>
      <c r="W245" s="83"/>
      <c r="X245" s="83"/>
      <c r="Y245" s="83"/>
      <c r="Z245" s="83"/>
    </row>
    <row r="246" spans="1:26" ht="15.75" customHeight="1">
      <c r="A246" s="83"/>
      <c r="B246" s="83"/>
      <c r="C246" s="642"/>
      <c r="D246" s="644"/>
      <c r="E246" s="644"/>
      <c r="F246" s="644"/>
      <c r="G246" s="647"/>
      <c r="H246" s="649"/>
      <c r="I246" s="651"/>
      <c r="J246" s="630" t="str">
        <f ca="1">IF(MOD(ROW()-13,2)=0,IF(ISBLANK(OFFSET(#REF!,INT((ROW()-13)/2),0)),"",OFFSET(#REF!,INT((ROW()-13)/2),0)),IF(ISBLANK(OFFSET('9. METAS'!$U$20,INT((ROW()-14)/2),0)),"",OFFSET('9. METAS'!$U$20,INT((ROW()-14)/2),0)))</f>
        <v/>
      </c>
      <c r="K246" s="631" t="str">
        <f ca="1">IF(MOD(ROW()-13,2)=0,IF(ISBLANK(OFFSET(#REF!,INT((ROW()-13)/2),0)),"",OFFSET(#REF!,INT((ROW()-13)/2),0)),IF(ISBLANK(OFFSET('9. METAS'!$V$20,INT((ROW()-14)/2),0)),"",OFFSET('9. METAS'!$V$20,INT((ROW()-14)/2),0)))</f>
        <v/>
      </c>
      <c r="L246" s="631" t="str">
        <f ca="1">IF(MOD(ROW()-13,2)=0,IF(ISBLANK(OFFSET(#REF!,INT((ROW()-13)/2),0)),"",OFFSET(#REF!,INT((ROW()-13)/2),0)),IF(ISBLANK(OFFSET('9. METAS'!$W$20,INT((ROW()-14)/2),0)),"",OFFSET('9. METAS'!$W$20,INT((ROW()-14)/2),0)))</f>
        <v/>
      </c>
      <c r="M246" s="632" t="str">
        <f ca="1">IF(MOD(ROW()-13,2)=0,IF(ISBLANK(OFFSET(#REF!,INT((ROW()-13)/2),0)),"",OFFSET(#REF!,INT((ROW()-13)/2),0)),IF(ISBLANK(OFFSET('9. METAS'!$X$20,INT((ROW()-14)/2),0)),"",OFFSET('9. METAS'!$X$20,INT((ROW()-14)/2),0)))</f>
        <v/>
      </c>
      <c r="N246" s="685"/>
      <c r="O246" s="689"/>
      <c r="P246" s="691"/>
      <c r="Q246" s="83"/>
      <c r="R246" s="83"/>
      <c r="S246" s="83"/>
      <c r="T246" s="83"/>
      <c r="U246" s="83"/>
      <c r="V246" s="83"/>
      <c r="W246" s="83"/>
      <c r="X246" s="83"/>
      <c r="Y246" s="83"/>
      <c r="Z246" s="83"/>
    </row>
    <row r="247" spans="1:26" ht="15.75" customHeight="1">
      <c r="A247" s="83"/>
      <c r="B247" s="83"/>
      <c r="C247" s="641" t="str">
        <f ca="1">IF(ISBLANK(OFFSET('5. Pp (3 años)'!$C$46,INT((ROW()-13)/2),0)),"",OFFSET('5. Pp (3 años)'!$C$46,INT((ROW()-13)/2),0))</f>
        <v/>
      </c>
      <c r="D247" s="643" t="str">
        <f ca="1">IF(ISBLANK(OFFSET('5. Pp (3 años)'!$D$46,INT((ROW()-13)/2),0)),"",OFFSET('5. Pp (3 años)'!$D$46,INT((ROW()-13)/2),0))</f>
        <v/>
      </c>
      <c r="E247" s="643" t="str">
        <f ca="1">IF(ISBLANK(OFFSET('5. Pp (3 años)'!$E$46,INT((ROW()-13)/2),0)),"",OFFSET('5. Pp (3 años)'!$E$46,INT((ROW()-13)/2),0))</f>
        <v/>
      </c>
      <c r="F247" s="645" t="str">
        <f ca="1">IF(ISBLANK(OFFSET('5. Pp (3 años)'!$K$46,INT((ROW()-13)/2),0)),"",OFFSET('5. Pp (3 años)'!$K$46,INT((ROW()-13)/2),0))</f>
        <v/>
      </c>
      <c r="G247" s="646" t="str">
        <f ca="1">IF(ISBLANK(OFFSET('5. Pp (3 años)'!$H$46,INT((ROW()-13)/2),0)),"",OFFSET('5. Pp (3 años)'!$H$46,INT((ROW()-13)/2),0))</f>
        <v/>
      </c>
      <c r="H247" s="853" t="str">
        <f ca="1">IF(ISBLANK(OFFSET('9. METAS'!$L$20,INT((ROW()-13)/2),0)),"",OFFSET('9. METAS'!$L$20,INT((ROW()-13)/2),0))</f>
        <v/>
      </c>
      <c r="I247" s="852"/>
      <c r="J247" s="630" t="e">
        <f ca="1">IF(MOD(ROW()-13,2)=0,IF(ISBLANK(OFFSET(#REF!,INT((ROW()-13)/2),0)),"",OFFSET(#REF!,INT((ROW()-13)/2),0)),IF(ISBLANK(OFFSET('9. METAS'!$U$20,INT((ROW()-14)/2),0)),"",OFFSET('9. METAS'!$U$20,INT((ROW()-14)/2),0)))</f>
        <v>#REF!</v>
      </c>
      <c r="K247" s="631" t="e">
        <f ca="1">IF(MOD(ROW()-13,2)=0,IF(ISBLANK(OFFSET(#REF!,INT((ROW()-13)/2),0)),"",OFFSET(#REF!,INT((ROW()-13)/2),0)),IF(ISBLANK(OFFSET('9. METAS'!$V$20,INT((ROW()-14)/2),0)),"",OFFSET('9. METAS'!$V$20,INT((ROW()-14)/2),0)))</f>
        <v>#REF!</v>
      </c>
      <c r="L247" s="631" t="e">
        <f ca="1">IF(MOD(ROW()-13,2)=0,IF(ISBLANK(OFFSET(#REF!,INT((ROW()-13)/2),0)),"",OFFSET(#REF!,INT((ROW()-13)/2),0)),IF(ISBLANK(OFFSET('9. METAS'!$W$20,INT((ROW()-14)/2),0)),"",OFFSET('9. METAS'!$W$20,INT((ROW()-14)/2),0)))</f>
        <v>#REF!</v>
      </c>
      <c r="M247" s="632" t="e">
        <f ca="1">IF(MOD(ROW()-13,2)=0,IF(ISBLANK(OFFSET(#REF!,INT((ROW()-13)/2),0)),"",OFFSET(#REF!,INT((ROW()-13)/2),0)),IF(ISBLANK(OFFSET('9. METAS'!$X$20,INT((ROW()-14)/2),0)),"",OFFSET('9. METAS'!$X$20,INT((ROW()-14)/2),0)))</f>
        <v>#REF!</v>
      </c>
      <c r="N247" s="684" t="str">
        <f ca="1">IFERROR(J247/J248,"ND")</f>
        <v>ND</v>
      </c>
      <c r="O247" s="688" t="str">
        <f ca="1">IFERROR(((J247+K247)/H247),"ND")</f>
        <v>ND</v>
      </c>
      <c r="P247" s="847"/>
      <c r="Q247" s="83"/>
      <c r="R247" s="83"/>
      <c r="S247" s="83"/>
      <c r="T247" s="83"/>
      <c r="U247" s="83"/>
      <c r="V247" s="83"/>
      <c r="W247" s="83"/>
      <c r="X247" s="83"/>
      <c r="Y247" s="83"/>
      <c r="Z247" s="83"/>
    </row>
    <row r="248" spans="1:26" ht="15.75" customHeight="1">
      <c r="A248" s="83"/>
      <c r="B248" s="83"/>
      <c r="C248" s="642"/>
      <c r="D248" s="644"/>
      <c r="E248" s="644"/>
      <c r="F248" s="644"/>
      <c r="G248" s="647"/>
      <c r="H248" s="649"/>
      <c r="I248" s="651"/>
      <c r="J248" s="630" t="str">
        <f ca="1">IF(MOD(ROW()-13,2)=0,IF(ISBLANK(OFFSET(#REF!,INT((ROW()-13)/2),0)),"",OFFSET(#REF!,INT((ROW()-13)/2),0)),IF(ISBLANK(OFFSET('9. METAS'!$U$20,INT((ROW()-14)/2),0)),"",OFFSET('9. METAS'!$U$20,INT((ROW()-14)/2),0)))</f>
        <v/>
      </c>
      <c r="K248" s="631" t="str">
        <f ca="1">IF(MOD(ROW()-13,2)=0,IF(ISBLANK(OFFSET(#REF!,INT((ROW()-13)/2),0)),"",OFFSET(#REF!,INT((ROW()-13)/2),0)),IF(ISBLANK(OFFSET('9. METAS'!$V$20,INT((ROW()-14)/2),0)),"",OFFSET('9. METAS'!$V$20,INT((ROW()-14)/2),0)))</f>
        <v/>
      </c>
      <c r="L248" s="631" t="str">
        <f ca="1">IF(MOD(ROW()-13,2)=0,IF(ISBLANK(OFFSET(#REF!,INT((ROW()-13)/2),0)),"",OFFSET(#REF!,INT((ROW()-13)/2),0)),IF(ISBLANK(OFFSET('9. METAS'!$W$20,INT((ROW()-14)/2),0)),"",OFFSET('9. METAS'!$W$20,INT((ROW()-14)/2),0)))</f>
        <v/>
      </c>
      <c r="M248" s="632" t="str">
        <f ca="1">IF(MOD(ROW()-13,2)=0,IF(ISBLANK(OFFSET(#REF!,INT((ROW()-13)/2),0)),"",OFFSET(#REF!,INT((ROW()-13)/2),0)),IF(ISBLANK(OFFSET('9. METAS'!$X$20,INT((ROW()-14)/2),0)),"",OFFSET('9. METAS'!$X$20,INT((ROW()-14)/2),0)))</f>
        <v/>
      </c>
      <c r="N248" s="685"/>
      <c r="O248" s="689"/>
      <c r="P248" s="691"/>
      <c r="Q248" s="83"/>
      <c r="R248" s="83"/>
      <c r="S248" s="83"/>
      <c r="T248" s="83"/>
      <c r="U248" s="83"/>
      <c r="V248" s="83"/>
      <c r="W248" s="83"/>
      <c r="X248" s="83"/>
      <c r="Y248" s="83"/>
      <c r="Z248" s="83"/>
    </row>
    <row r="249" spans="1:26" ht="15.75" customHeight="1">
      <c r="A249" s="83"/>
      <c r="B249" s="83"/>
      <c r="C249" s="641" t="str">
        <f ca="1">IF(ISBLANK(OFFSET('5. Pp (3 años)'!$C$46,INT((ROW()-13)/2),0)),"",OFFSET('5. Pp (3 años)'!$C$46,INT((ROW()-13)/2),0))</f>
        <v/>
      </c>
      <c r="D249" s="643" t="str">
        <f ca="1">IF(ISBLANK(OFFSET('5. Pp (3 años)'!$D$46,INT((ROW()-13)/2),0)),"",OFFSET('5. Pp (3 años)'!$D$46,INT((ROW()-13)/2),0))</f>
        <v/>
      </c>
      <c r="E249" s="643" t="str">
        <f ca="1">IF(ISBLANK(OFFSET('5. Pp (3 años)'!$E$46,INT((ROW()-13)/2),0)),"",OFFSET('5. Pp (3 años)'!$E$46,INT((ROW()-13)/2),0))</f>
        <v/>
      </c>
      <c r="F249" s="645" t="str">
        <f ca="1">IF(ISBLANK(OFFSET('5. Pp (3 años)'!$K$46,INT((ROW()-13)/2),0)),"",OFFSET('5. Pp (3 años)'!$K$46,INT((ROW()-13)/2),0))</f>
        <v/>
      </c>
      <c r="G249" s="646" t="str">
        <f ca="1">IF(ISBLANK(OFFSET('5. Pp (3 años)'!$H$46,INT((ROW()-13)/2),0)),"",OFFSET('5. Pp (3 años)'!$H$46,INT((ROW()-13)/2),0))</f>
        <v/>
      </c>
      <c r="H249" s="853" t="str">
        <f ca="1">IF(ISBLANK(OFFSET('9. METAS'!$L$20,INT((ROW()-13)/2),0)),"",OFFSET('9. METAS'!$L$20,INT((ROW()-13)/2),0))</f>
        <v/>
      </c>
      <c r="I249" s="852"/>
      <c r="J249" s="630" t="e">
        <f ca="1">IF(MOD(ROW()-13,2)=0,IF(ISBLANK(OFFSET(#REF!,INT((ROW()-13)/2),0)),"",OFFSET(#REF!,INT((ROW()-13)/2),0)),IF(ISBLANK(OFFSET('9. METAS'!$U$20,INT((ROW()-14)/2),0)),"",OFFSET('9. METAS'!$U$20,INT((ROW()-14)/2),0)))</f>
        <v>#REF!</v>
      </c>
      <c r="K249" s="631" t="e">
        <f ca="1">IF(MOD(ROW()-13,2)=0,IF(ISBLANK(OFFSET(#REF!,INT((ROW()-13)/2),0)),"",OFFSET(#REF!,INT((ROW()-13)/2),0)),IF(ISBLANK(OFFSET('9. METAS'!$V$20,INT((ROW()-14)/2),0)),"",OFFSET('9. METAS'!$V$20,INT((ROW()-14)/2),0)))</f>
        <v>#REF!</v>
      </c>
      <c r="L249" s="631" t="e">
        <f ca="1">IF(MOD(ROW()-13,2)=0,IF(ISBLANK(OFFSET(#REF!,INT((ROW()-13)/2),0)),"",OFFSET(#REF!,INT((ROW()-13)/2),0)),IF(ISBLANK(OFFSET('9. METAS'!$W$20,INT((ROW()-14)/2),0)),"",OFFSET('9. METAS'!$W$20,INT((ROW()-14)/2),0)))</f>
        <v>#REF!</v>
      </c>
      <c r="M249" s="632" t="e">
        <f ca="1">IF(MOD(ROW()-13,2)=0,IF(ISBLANK(OFFSET(#REF!,INT((ROW()-13)/2),0)),"",OFFSET(#REF!,INT((ROW()-13)/2),0)),IF(ISBLANK(OFFSET('9. METAS'!$X$20,INT((ROW()-14)/2),0)),"",OFFSET('9. METAS'!$X$20,INT((ROW()-14)/2),0)))</f>
        <v>#REF!</v>
      </c>
      <c r="N249" s="684" t="str">
        <f ca="1">IFERROR(J249/J250,"ND")</f>
        <v>ND</v>
      </c>
      <c r="O249" s="688" t="str">
        <f ca="1">IFERROR(((J249+K249)/H249),"ND")</f>
        <v>ND</v>
      </c>
      <c r="P249" s="847"/>
      <c r="Q249" s="83"/>
      <c r="R249" s="83"/>
      <c r="S249" s="83"/>
      <c r="T249" s="83"/>
      <c r="U249" s="83"/>
      <c r="V249" s="83"/>
      <c r="W249" s="83"/>
      <c r="X249" s="83"/>
      <c r="Y249" s="83"/>
      <c r="Z249" s="83"/>
    </row>
    <row r="250" spans="1:26" ht="15.75" customHeight="1">
      <c r="A250" s="83"/>
      <c r="B250" s="83"/>
      <c r="C250" s="642"/>
      <c r="D250" s="644"/>
      <c r="E250" s="644"/>
      <c r="F250" s="644"/>
      <c r="G250" s="647"/>
      <c r="H250" s="649"/>
      <c r="I250" s="651"/>
      <c r="J250" s="630" t="str">
        <f ca="1">IF(MOD(ROW()-13,2)=0,IF(ISBLANK(OFFSET(#REF!,INT((ROW()-13)/2),0)),"",OFFSET(#REF!,INT((ROW()-13)/2),0)),IF(ISBLANK(OFFSET('9. METAS'!$U$20,INT((ROW()-14)/2),0)),"",OFFSET('9. METAS'!$U$20,INT((ROW()-14)/2),0)))</f>
        <v/>
      </c>
      <c r="K250" s="631" t="str">
        <f ca="1">IF(MOD(ROW()-13,2)=0,IF(ISBLANK(OFFSET(#REF!,INT((ROW()-13)/2),0)),"",OFFSET(#REF!,INT((ROW()-13)/2),0)),IF(ISBLANK(OFFSET('9. METAS'!$V$20,INT((ROW()-14)/2),0)),"",OFFSET('9. METAS'!$V$20,INT((ROW()-14)/2),0)))</f>
        <v/>
      </c>
      <c r="L250" s="631" t="str">
        <f ca="1">IF(MOD(ROW()-13,2)=0,IF(ISBLANK(OFFSET(#REF!,INT((ROW()-13)/2),0)),"",OFFSET(#REF!,INT((ROW()-13)/2),0)),IF(ISBLANK(OFFSET('9. METAS'!$W$20,INT((ROW()-14)/2),0)),"",OFFSET('9. METAS'!$W$20,INT((ROW()-14)/2),0)))</f>
        <v/>
      </c>
      <c r="M250" s="632" t="str">
        <f ca="1">IF(MOD(ROW()-13,2)=0,IF(ISBLANK(OFFSET(#REF!,INT((ROW()-13)/2),0)),"",OFFSET(#REF!,INT((ROW()-13)/2),0)),IF(ISBLANK(OFFSET('9. METAS'!$X$20,INT((ROW()-14)/2),0)),"",OFFSET('9. METAS'!$X$20,INT((ROW()-14)/2),0)))</f>
        <v/>
      </c>
      <c r="N250" s="685"/>
      <c r="O250" s="689"/>
      <c r="P250" s="691"/>
      <c r="Q250" s="83"/>
      <c r="R250" s="83"/>
      <c r="S250" s="83"/>
      <c r="T250" s="83"/>
      <c r="U250" s="83"/>
      <c r="V250" s="83"/>
      <c r="W250" s="83"/>
      <c r="X250" s="83"/>
      <c r="Y250" s="83"/>
      <c r="Z250" s="83"/>
    </row>
    <row r="251" spans="1:26" ht="15.75" customHeight="1">
      <c r="A251" s="83"/>
      <c r="B251" s="83"/>
      <c r="C251" s="641" t="str">
        <f ca="1">IF(ISBLANK(OFFSET('5. Pp (3 años)'!$C$46,INT((ROW()-13)/2),0)),"",OFFSET('5. Pp (3 años)'!$C$46,INT((ROW()-13)/2),0))</f>
        <v/>
      </c>
      <c r="D251" s="643" t="str">
        <f ca="1">IF(ISBLANK(OFFSET('5. Pp (3 años)'!$D$46,INT((ROW()-13)/2),0)),"",OFFSET('5. Pp (3 años)'!$D$46,INT((ROW()-13)/2),0))</f>
        <v/>
      </c>
      <c r="E251" s="643" t="str">
        <f ca="1">IF(ISBLANK(OFFSET('5. Pp (3 años)'!$E$46,INT((ROW()-13)/2),0)),"",OFFSET('5. Pp (3 años)'!$E$46,INT((ROW()-13)/2),0))</f>
        <v/>
      </c>
      <c r="F251" s="645" t="str">
        <f ca="1">IF(ISBLANK(OFFSET('5. Pp (3 años)'!$K$46,INT((ROW()-13)/2),0)),"",OFFSET('5. Pp (3 años)'!$K$46,INT((ROW()-13)/2),0))</f>
        <v/>
      </c>
      <c r="G251" s="646" t="str">
        <f ca="1">IF(ISBLANK(OFFSET('5. Pp (3 años)'!$H$46,INT((ROW()-13)/2),0)),"",OFFSET('5. Pp (3 años)'!$H$46,INT((ROW()-13)/2),0))</f>
        <v/>
      </c>
      <c r="H251" s="853" t="str">
        <f ca="1">IF(ISBLANK(OFFSET('9. METAS'!$L$20,INT((ROW()-13)/2),0)),"",OFFSET('9. METAS'!$L$20,INT((ROW()-13)/2),0))</f>
        <v/>
      </c>
      <c r="I251" s="852"/>
      <c r="J251" s="630" t="e">
        <f ca="1">IF(MOD(ROW()-13,2)=0,IF(ISBLANK(OFFSET(#REF!,INT((ROW()-13)/2),0)),"",OFFSET(#REF!,INT((ROW()-13)/2),0)),IF(ISBLANK(OFFSET('9. METAS'!$U$20,INT((ROW()-14)/2),0)),"",OFFSET('9. METAS'!$U$20,INT((ROW()-14)/2),0)))</f>
        <v>#REF!</v>
      </c>
      <c r="K251" s="631" t="e">
        <f ca="1">IF(MOD(ROW()-13,2)=0,IF(ISBLANK(OFFSET(#REF!,INT((ROW()-13)/2),0)),"",OFFSET(#REF!,INT((ROW()-13)/2),0)),IF(ISBLANK(OFFSET('9. METAS'!$V$20,INT((ROW()-14)/2),0)),"",OFFSET('9. METAS'!$V$20,INT((ROW()-14)/2),0)))</f>
        <v>#REF!</v>
      </c>
      <c r="L251" s="631" t="e">
        <f ca="1">IF(MOD(ROW()-13,2)=0,IF(ISBLANK(OFFSET(#REF!,INT((ROW()-13)/2),0)),"",OFFSET(#REF!,INT((ROW()-13)/2),0)),IF(ISBLANK(OFFSET('9. METAS'!$W$20,INT((ROW()-14)/2),0)),"",OFFSET('9. METAS'!$W$20,INT((ROW()-14)/2),0)))</f>
        <v>#REF!</v>
      </c>
      <c r="M251" s="632" t="e">
        <f ca="1">IF(MOD(ROW()-13,2)=0,IF(ISBLANK(OFFSET(#REF!,INT((ROW()-13)/2),0)),"",OFFSET(#REF!,INT((ROW()-13)/2),0)),IF(ISBLANK(OFFSET('9. METAS'!$X$20,INT((ROW()-14)/2),0)),"",OFFSET('9. METAS'!$X$20,INT((ROW()-14)/2),0)))</f>
        <v>#REF!</v>
      </c>
      <c r="N251" s="684" t="str">
        <f ca="1">IFERROR(J251/J252,"ND")</f>
        <v>ND</v>
      </c>
      <c r="O251" s="688" t="str">
        <f ca="1">IFERROR(((J251+K251)/H251),"ND")</f>
        <v>ND</v>
      </c>
      <c r="P251" s="847"/>
      <c r="Q251" s="83"/>
      <c r="R251" s="83"/>
      <c r="S251" s="83"/>
      <c r="T251" s="83"/>
      <c r="U251" s="83"/>
      <c r="V251" s="83"/>
      <c r="W251" s="83"/>
      <c r="X251" s="83"/>
      <c r="Y251" s="83"/>
      <c r="Z251" s="83"/>
    </row>
    <row r="252" spans="1:26" ht="15.75" customHeight="1">
      <c r="A252" s="83"/>
      <c r="B252" s="83"/>
      <c r="C252" s="642"/>
      <c r="D252" s="644"/>
      <c r="E252" s="644"/>
      <c r="F252" s="644"/>
      <c r="G252" s="647"/>
      <c r="H252" s="649"/>
      <c r="I252" s="651"/>
      <c r="J252" s="630" t="str">
        <f ca="1">IF(MOD(ROW()-13,2)=0,IF(ISBLANK(OFFSET(#REF!,INT((ROW()-13)/2),0)),"",OFFSET(#REF!,INT((ROW()-13)/2),0)),IF(ISBLANK(OFFSET('9. METAS'!$U$20,INT((ROW()-14)/2),0)),"",OFFSET('9. METAS'!$U$20,INT((ROW()-14)/2),0)))</f>
        <v/>
      </c>
      <c r="K252" s="631" t="str">
        <f ca="1">IF(MOD(ROW()-13,2)=0,IF(ISBLANK(OFFSET(#REF!,INT((ROW()-13)/2),0)),"",OFFSET(#REF!,INT((ROW()-13)/2),0)),IF(ISBLANK(OFFSET('9. METAS'!$V$20,INT((ROW()-14)/2),0)),"",OFFSET('9. METAS'!$V$20,INT((ROW()-14)/2),0)))</f>
        <v/>
      </c>
      <c r="L252" s="631" t="str">
        <f ca="1">IF(MOD(ROW()-13,2)=0,IF(ISBLANK(OFFSET(#REF!,INT((ROW()-13)/2),0)),"",OFFSET(#REF!,INT((ROW()-13)/2),0)),IF(ISBLANK(OFFSET('9. METAS'!$W$20,INT((ROW()-14)/2),0)),"",OFFSET('9. METAS'!$W$20,INT((ROW()-14)/2),0)))</f>
        <v/>
      </c>
      <c r="M252" s="632" t="str">
        <f ca="1">IF(MOD(ROW()-13,2)=0,IF(ISBLANK(OFFSET(#REF!,INT((ROW()-13)/2),0)),"",OFFSET(#REF!,INT((ROW()-13)/2),0)),IF(ISBLANK(OFFSET('9. METAS'!$X$20,INT((ROW()-14)/2),0)),"",OFFSET('9. METAS'!$X$20,INT((ROW()-14)/2),0)))</f>
        <v/>
      </c>
      <c r="N252" s="685"/>
      <c r="O252" s="689"/>
      <c r="P252" s="691"/>
      <c r="Q252" s="83"/>
      <c r="R252" s="83"/>
      <c r="S252" s="83"/>
      <c r="T252" s="83"/>
      <c r="U252" s="83"/>
      <c r="V252" s="83"/>
      <c r="W252" s="83"/>
      <c r="X252" s="83"/>
      <c r="Y252" s="83"/>
      <c r="Z252" s="83"/>
    </row>
    <row r="253" spans="1:26" ht="15.75" customHeight="1">
      <c r="A253" s="83"/>
      <c r="B253" s="83"/>
      <c r="C253" s="641" t="str">
        <f ca="1">IF(ISBLANK(OFFSET('5. Pp (3 años)'!$C$46,INT((ROW()-13)/2),0)),"",OFFSET('5. Pp (3 años)'!$C$46,INT((ROW()-13)/2),0))</f>
        <v/>
      </c>
      <c r="D253" s="643" t="str">
        <f ca="1">IF(ISBLANK(OFFSET('5. Pp (3 años)'!$D$46,INT((ROW()-13)/2),0)),"",OFFSET('5. Pp (3 años)'!$D$46,INT((ROW()-13)/2),0))</f>
        <v/>
      </c>
      <c r="E253" s="643" t="str">
        <f ca="1">IF(ISBLANK(OFFSET('5. Pp (3 años)'!$E$46,INT((ROW()-13)/2),0)),"",OFFSET('5. Pp (3 años)'!$E$46,INT((ROW()-13)/2),0))</f>
        <v/>
      </c>
      <c r="F253" s="645" t="str">
        <f ca="1">IF(ISBLANK(OFFSET('5. Pp (3 años)'!$K$46,INT((ROW()-13)/2),0)),"",OFFSET('5. Pp (3 años)'!$K$46,INT((ROW()-13)/2),0))</f>
        <v/>
      </c>
      <c r="G253" s="646" t="str">
        <f ca="1">IF(ISBLANK(OFFSET('5. Pp (3 años)'!$H$46,INT((ROW()-13)/2),0)),"",OFFSET('5. Pp (3 años)'!$H$46,INT((ROW()-13)/2),0))</f>
        <v/>
      </c>
      <c r="H253" s="853" t="str">
        <f ca="1">IF(ISBLANK(OFFSET('9. METAS'!$L$20,INT((ROW()-13)/2),0)),"",OFFSET('9. METAS'!$L$20,INT((ROW()-13)/2),0))</f>
        <v/>
      </c>
      <c r="I253" s="852"/>
      <c r="J253" s="630" t="e">
        <f ca="1">IF(MOD(ROW()-13,2)=0,IF(ISBLANK(OFFSET(#REF!,INT((ROW()-13)/2),0)),"",OFFSET(#REF!,INT((ROW()-13)/2),0)),IF(ISBLANK(OFFSET('9. METAS'!$U$20,INT((ROW()-14)/2),0)),"",OFFSET('9. METAS'!$U$20,INT((ROW()-14)/2),0)))</f>
        <v>#REF!</v>
      </c>
      <c r="K253" s="631" t="e">
        <f ca="1">IF(MOD(ROW()-13,2)=0,IF(ISBLANK(OFFSET(#REF!,INT((ROW()-13)/2),0)),"",OFFSET(#REF!,INT((ROW()-13)/2),0)),IF(ISBLANK(OFFSET('9. METAS'!$V$20,INT((ROW()-14)/2),0)),"",OFFSET('9. METAS'!$V$20,INT((ROW()-14)/2),0)))</f>
        <v>#REF!</v>
      </c>
      <c r="L253" s="631" t="e">
        <f ca="1">IF(MOD(ROW()-13,2)=0,IF(ISBLANK(OFFSET(#REF!,INT((ROW()-13)/2),0)),"",OFFSET(#REF!,INT((ROW()-13)/2),0)),IF(ISBLANK(OFFSET('9. METAS'!$W$20,INT((ROW()-14)/2),0)),"",OFFSET('9. METAS'!$W$20,INT((ROW()-14)/2),0)))</f>
        <v>#REF!</v>
      </c>
      <c r="M253" s="632" t="e">
        <f ca="1">IF(MOD(ROW()-13,2)=0,IF(ISBLANK(OFFSET(#REF!,INT((ROW()-13)/2),0)),"",OFFSET(#REF!,INT((ROW()-13)/2),0)),IF(ISBLANK(OFFSET('9. METAS'!$X$20,INT((ROW()-14)/2),0)),"",OFFSET('9. METAS'!$X$20,INT((ROW()-14)/2),0)))</f>
        <v>#REF!</v>
      </c>
      <c r="N253" s="684" t="str">
        <f ca="1">IFERROR(J253/J254,"ND")</f>
        <v>ND</v>
      </c>
      <c r="O253" s="688" t="str">
        <f ca="1">IFERROR(((J253+K253)/H253),"ND")</f>
        <v>ND</v>
      </c>
      <c r="P253" s="847"/>
      <c r="Q253" s="83"/>
      <c r="R253" s="83"/>
      <c r="S253" s="83"/>
      <c r="T253" s="83"/>
      <c r="U253" s="83"/>
      <c r="V253" s="83"/>
      <c r="W253" s="83"/>
      <c r="X253" s="83"/>
      <c r="Y253" s="83"/>
      <c r="Z253" s="83"/>
    </row>
    <row r="254" spans="1:26" ht="15.75" customHeight="1">
      <c r="A254" s="83"/>
      <c r="B254" s="83"/>
      <c r="C254" s="642"/>
      <c r="D254" s="644"/>
      <c r="E254" s="644"/>
      <c r="F254" s="644"/>
      <c r="G254" s="647"/>
      <c r="H254" s="649"/>
      <c r="I254" s="651"/>
      <c r="J254" s="630" t="str">
        <f ca="1">IF(MOD(ROW()-13,2)=0,IF(ISBLANK(OFFSET(#REF!,INT((ROW()-13)/2),0)),"",OFFSET(#REF!,INT((ROW()-13)/2),0)),IF(ISBLANK(OFFSET('9. METAS'!$U$20,INT((ROW()-14)/2),0)),"",OFFSET('9. METAS'!$U$20,INT((ROW()-14)/2),0)))</f>
        <v/>
      </c>
      <c r="K254" s="631" t="str">
        <f ca="1">IF(MOD(ROW()-13,2)=0,IF(ISBLANK(OFFSET(#REF!,INT((ROW()-13)/2),0)),"",OFFSET(#REF!,INT((ROW()-13)/2),0)),IF(ISBLANK(OFFSET('9. METAS'!$V$20,INT((ROW()-14)/2),0)),"",OFFSET('9. METAS'!$V$20,INT((ROW()-14)/2),0)))</f>
        <v/>
      </c>
      <c r="L254" s="631" t="str">
        <f ca="1">IF(MOD(ROW()-13,2)=0,IF(ISBLANK(OFFSET(#REF!,INT((ROW()-13)/2),0)),"",OFFSET(#REF!,INT((ROW()-13)/2),0)),IF(ISBLANK(OFFSET('9. METAS'!$W$20,INT((ROW()-14)/2),0)),"",OFFSET('9. METAS'!$W$20,INT((ROW()-14)/2),0)))</f>
        <v/>
      </c>
      <c r="M254" s="632" t="str">
        <f ca="1">IF(MOD(ROW()-13,2)=0,IF(ISBLANK(OFFSET(#REF!,INT((ROW()-13)/2),0)),"",OFFSET(#REF!,INT((ROW()-13)/2),0)),IF(ISBLANK(OFFSET('9. METAS'!$X$20,INT((ROW()-14)/2),0)),"",OFFSET('9. METAS'!$X$20,INT((ROW()-14)/2),0)))</f>
        <v/>
      </c>
      <c r="N254" s="685"/>
      <c r="O254" s="689"/>
      <c r="P254" s="691"/>
      <c r="Q254" s="83"/>
      <c r="R254" s="83"/>
      <c r="S254" s="83"/>
      <c r="T254" s="83"/>
      <c r="U254" s="83"/>
      <c r="V254" s="83"/>
      <c r="W254" s="83"/>
      <c r="X254" s="83"/>
      <c r="Y254" s="83"/>
      <c r="Z254" s="83"/>
    </row>
    <row r="255" spans="1:26" ht="15.75" customHeight="1">
      <c r="A255" s="83"/>
      <c r="B255" s="83"/>
      <c r="C255" s="641" t="str">
        <f ca="1">IF(ISBLANK(OFFSET('5. Pp (3 años)'!$C$46,INT((ROW()-13)/2),0)),"",OFFSET('5. Pp (3 años)'!$C$46,INT((ROW()-13)/2),0))</f>
        <v/>
      </c>
      <c r="D255" s="643" t="str">
        <f ca="1">IF(ISBLANK(OFFSET('5. Pp (3 años)'!$D$46,INT((ROW()-13)/2),0)),"",OFFSET('5. Pp (3 años)'!$D$46,INT((ROW()-13)/2),0))</f>
        <v/>
      </c>
      <c r="E255" s="643" t="str">
        <f ca="1">IF(ISBLANK(OFFSET('5. Pp (3 años)'!$E$46,INT((ROW()-13)/2),0)),"",OFFSET('5. Pp (3 años)'!$E$46,INT((ROW()-13)/2),0))</f>
        <v/>
      </c>
      <c r="F255" s="645" t="str">
        <f ca="1">IF(ISBLANK(OFFSET('5. Pp (3 años)'!$K$46,INT((ROW()-13)/2),0)),"",OFFSET('5. Pp (3 años)'!$K$46,INT((ROW()-13)/2),0))</f>
        <v/>
      </c>
      <c r="G255" s="646" t="str">
        <f ca="1">IF(ISBLANK(OFFSET('5. Pp (3 años)'!$H$46,INT((ROW()-13)/2),0)),"",OFFSET('5. Pp (3 años)'!$H$46,INT((ROW()-13)/2),0))</f>
        <v/>
      </c>
      <c r="H255" s="853" t="str">
        <f ca="1">IF(ISBLANK(OFFSET('9. METAS'!$L$20,INT((ROW()-13)/2),0)),"",OFFSET('9. METAS'!$L$20,INT((ROW()-13)/2),0))</f>
        <v/>
      </c>
      <c r="I255" s="852"/>
      <c r="J255" s="630" t="e">
        <f ca="1">IF(MOD(ROW()-13,2)=0,IF(ISBLANK(OFFSET(#REF!,INT((ROW()-13)/2),0)),"",OFFSET(#REF!,INT((ROW()-13)/2),0)),IF(ISBLANK(OFFSET('9. METAS'!$U$20,INT((ROW()-14)/2),0)),"",OFFSET('9. METAS'!$U$20,INT((ROW()-14)/2),0)))</f>
        <v>#REF!</v>
      </c>
      <c r="K255" s="631" t="e">
        <f ca="1">IF(MOD(ROW()-13,2)=0,IF(ISBLANK(OFFSET(#REF!,INT((ROW()-13)/2),0)),"",OFFSET(#REF!,INT((ROW()-13)/2),0)),IF(ISBLANK(OFFSET('9. METAS'!$V$20,INT((ROW()-14)/2),0)),"",OFFSET('9. METAS'!$V$20,INT((ROW()-14)/2),0)))</f>
        <v>#REF!</v>
      </c>
      <c r="L255" s="631" t="e">
        <f ca="1">IF(MOD(ROW()-13,2)=0,IF(ISBLANK(OFFSET(#REF!,INT((ROW()-13)/2),0)),"",OFFSET(#REF!,INT((ROW()-13)/2),0)),IF(ISBLANK(OFFSET('9. METAS'!$W$20,INT((ROW()-14)/2),0)),"",OFFSET('9. METAS'!$W$20,INT((ROW()-14)/2),0)))</f>
        <v>#REF!</v>
      </c>
      <c r="M255" s="632" t="e">
        <f ca="1">IF(MOD(ROW()-13,2)=0,IF(ISBLANK(OFFSET(#REF!,INT((ROW()-13)/2),0)),"",OFFSET(#REF!,INT((ROW()-13)/2),0)),IF(ISBLANK(OFFSET('9. METAS'!$X$20,INT((ROW()-14)/2),0)),"",OFFSET('9. METAS'!$X$20,INT((ROW()-14)/2),0)))</f>
        <v>#REF!</v>
      </c>
      <c r="N255" s="684" t="str">
        <f ca="1">IFERROR(J255/J256,"ND")</f>
        <v>ND</v>
      </c>
      <c r="O255" s="688" t="str">
        <f ca="1">IFERROR(((J255+K255)/H255),"ND")</f>
        <v>ND</v>
      </c>
      <c r="P255" s="847"/>
      <c r="Q255" s="83"/>
      <c r="R255" s="83"/>
      <c r="S255" s="83"/>
      <c r="T255" s="83"/>
      <c r="U255" s="83"/>
      <c r="V255" s="83"/>
      <c r="W255" s="83"/>
      <c r="X255" s="83"/>
      <c r="Y255" s="83"/>
      <c r="Z255" s="83"/>
    </row>
    <row r="256" spans="1:26" ht="15.75" customHeight="1">
      <c r="A256" s="83"/>
      <c r="B256" s="83"/>
      <c r="C256" s="642"/>
      <c r="D256" s="644"/>
      <c r="E256" s="644"/>
      <c r="F256" s="644"/>
      <c r="G256" s="647"/>
      <c r="H256" s="649"/>
      <c r="I256" s="651"/>
      <c r="J256" s="630" t="str">
        <f ca="1">IF(MOD(ROW()-13,2)=0,IF(ISBLANK(OFFSET(#REF!,INT((ROW()-13)/2),0)),"",OFFSET(#REF!,INT((ROW()-13)/2),0)),IF(ISBLANK(OFFSET('9. METAS'!$U$20,INT((ROW()-14)/2),0)),"",OFFSET('9. METAS'!$U$20,INT((ROW()-14)/2),0)))</f>
        <v/>
      </c>
      <c r="K256" s="631" t="str">
        <f ca="1">IF(MOD(ROW()-13,2)=0,IF(ISBLANK(OFFSET(#REF!,INT((ROW()-13)/2),0)),"",OFFSET(#REF!,INT((ROW()-13)/2),0)),IF(ISBLANK(OFFSET('9. METAS'!$V$20,INT((ROW()-14)/2),0)),"",OFFSET('9. METAS'!$V$20,INT((ROW()-14)/2),0)))</f>
        <v/>
      </c>
      <c r="L256" s="631" t="str">
        <f ca="1">IF(MOD(ROW()-13,2)=0,IF(ISBLANK(OFFSET(#REF!,INT((ROW()-13)/2),0)),"",OFFSET(#REF!,INT((ROW()-13)/2),0)),IF(ISBLANK(OFFSET('9. METAS'!$W$20,INT((ROW()-14)/2),0)),"",OFFSET('9. METAS'!$W$20,INT((ROW()-14)/2),0)))</f>
        <v/>
      </c>
      <c r="M256" s="632" t="str">
        <f ca="1">IF(MOD(ROW()-13,2)=0,IF(ISBLANK(OFFSET(#REF!,INT((ROW()-13)/2),0)),"",OFFSET(#REF!,INT((ROW()-13)/2),0)),IF(ISBLANK(OFFSET('9. METAS'!$X$20,INT((ROW()-14)/2),0)),"",OFFSET('9. METAS'!$X$20,INT((ROW()-14)/2),0)))</f>
        <v/>
      </c>
      <c r="N256" s="685"/>
      <c r="O256" s="689"/>
      <c r="P256" s="691"/>
      <c r="Q256" s="83"/>
      <c r="R256" s="83"/>
      <c r="S256" s="83"/>
      <c r="T256" s="83"/>
      <c r="U256" s="83"/>
      <c r="V256" s="83"/>
      <c r="W256" s="83"/>
      <c r="X256" s="83"/>
      <c r="Y256" s="83"/>
      <c r="Z256" s="83"/>
    </row>
    <row r="257" spans="1:26" ht="15.75" customHeight="1">
      <c r="A257" s="83"/>
      <c r="B257" s="83"/>
      <c r="C257" s="641" t="str">
        <f ca="1">IF(ISBLANK(OFFSET('5. Pp (3 años)'!$C$46,INT((ROW()-13)/2),0)),"",OFFSET('5. Pp (3 años)'!$C$46,INT((ROW()-13)/2),0))</f>
        <v/>
      </c>
      <c r="D257" s="643" t="str">
        <f ca="1">IF(ISBLANK(OFFSET('5. Pp (3 años)'!$D$46,INT((ROW()-13)/2),0)),"",OFFSET('5. Pp (3 años)'!$D$46,INT((ROW()-13)/2),0))</f>
        <v/>
      </c>
      <c r="E257" s="643" t="str">
        <f ca="1">IF(ISBLANK(OFFSET('5. Pp (3 años)'!$E$46,INT((ROW()-13)/2),0)),"",OFFSET('5. Pp (3 años)'!$E$46,INT((ROW()-13)/2),0))</f>
        <v/>
      </c>
      <c r="F257" s="645" t="str">
        <f ca="1">IF(ISBLANK(OFFSET('5. Pp (3 años)'!$K$46,INT((ROW()-13)/2),0)),"",OFFSET('5. Pp (3 años)'!$K$46,INT((ROW()-13)/2),0))</f>
        <v/>
      </c>
      <c r="G257" s="646" t="str">
        <f ca="1">IF(ISBLANK(OFFSET('5. Pp (3 años)'!$H$46,INT((ROW()-13)/2),0)),"",OFFSET('5. Pp (3 años)'!$H$46,INT((ROW()-13)/2),0))</f>
        <v/>
      </c>
      <c r="H257" s="853" t="str">
        <f ca="1">IF(ISBLANK(OFFSET('9. METAS'!$L$20,INT((ROW()-13)/2),0)),"",OFFSET('9. METAS'!$L$20,INT((ROW()-13)/2),0))</f>
        <v/>
      </c>
      <c r="I257" s="852"/>
      <c r="J257" s="630" t="e">
        <f ca="1">IF(MOD(ROW()-13,2)=0,IF(ISBLANK(OFFSET(#REF!,INT((ROW()-13)/2),0)),"",OFFSET(#REF!,INT((ROW()-13)/2),0)),IF(ISBLANK(OFFSET('9. METAS'!$U$20,INT((ROW()-14)/2),0)),"",OFFSET('9. METAS'!$U$20,INT((ROW()-14)/2),0)))</f>
        <v>#REF!</v>
      </c>
      <c r="K257" s="631" t="e">
        <f ca="1">IF(MOD(ROW()-13,2)=0,IF(ISBLANK(OFFSET(#REF!,INT((ROW()-13)/2),0)),"",OFFSET(#REF!,INT((ROW()-13)/2),0)),IF(ISBLANK(OFFSET('9. METAS'!$V$20,INT((ROW()-14)/2),0)),"",OFFSET('9. METAS'!$V$20,INT((ROW()-14)/2),0)))</f>
        <v>#REF!</v>
      </c>
      <c r="L257" s="631" t="e">
        <f ca="1">IF(MOD(ROW()-13,2)=0,IF(ISBLANK(OFFSET(#REF!,INT((ROW()-13)/2),0)),"",OFFSET(#REF!,INT((ROW()-13)/2),0)),IF(ISBLANK(OFFSET('9. METAS'!$W$20,INT((ROW()-14)/2),0)),"",OFFSET('9. METAS'!$W$20,INT((ROW()-14)/2),0)))</f>
        <v>#REF!</v>
      </c>
      <c r="M257" s="632" t="e">
        <f ca="1">IF(MOD(ROW()-13,2)=0,IF(ISBLANK(OFFSET(#REF!,INT((ROW()-13)/2),0)),"",OFFSET(#REF!,INT((ROW()-13)/2),0)),IF(ISBLANK(OFFSET('9. METAS'!$X$20,INT((ROW()-14)/2),0)),"",OFFSET('9. METAS'!$X$20,INT((ROW()-14)/2),0)))</f>
        <v>#REF!</v>
      </c>
      <c r="N257" s="684" t="str">
        <f ca="1">IFERROR(J257/J258,"ND")</f>
        <v>ND</v>
      </c>
      <c r="O257" s="688" t="str">
        <f ca="1">IFERROR(((J257+K257)/H257),"ND")</f>
        <v>ND</v>
      </c>
      <c r="P257" s="847"/>
      <c r="Q257" s="83"/>
      <c r="R257" s="83"/>
      <c r="S257" s="83"/>
      <c r="T257" s="83"/>
      <c r="U257" s="83"/>
      <c r="V257" s="83"/>
      <c r="W257" s="83"/>
      <c r="X257" s="83"/>
      <c r="Y257" s="83"/>
      <c r="Z257" s="83"/>
    </row>
    <row r="258" spans="1:26" ht="15.75" customHeight="1">
      <c r="A258" s="83"/>
      <c r="B258" s="83"/>
      <c r="C258" s="642"/>
      <c r="D258" s="644"/>
      <c r="E258" s="644"/>
      <c r="F258" s="644"/>
      <c r="G258" s="647"/>
      <c r="H258" s="649"/>
      <c r="I258" s="651"/>
      <c r="J258" s="630" t="str">
        <f ca="1">IF(MOD(ROW()-13,2)=0,IF(ISBLANK(OFFSET(#REF!,INT((ROW()-13)/2),0)),"",OFFSET(#REF!,INT((ROW()-13)/2),0)),IF(ISBLANK(OFFSET('9. METAS'!$U$20,INT((ROW()-14)/2),0)),"",OFFSET('9. METAS'!$U$20,INT((ROW()-14)/2),0)))</f>
        <v/>
      </c>
      <c r="K258" s="631" t="str">
        <f ca="1">IF(MOD(ROW()-13,2)=0,IF(ISBLANK(OFFSET(#REF!,INT((ROW()-13)/2),0)),"",OFFSET(#REF!,INT((ROW()-13)/2),0)),IF(ISBLANK(OFFSET('9. METAS'!$V$20,INT((ROW()-14)/2),0)),"",OFFSET('9. METAS'!$V$20,INT((ROW()-14)/2),0)))</f>
        <v/>
      </c>
      <c r="L258" s="631" t="str">
        <f ca="1">IF(MOD(ROW()-13,2)=0,IF(ISBLANK(OFFSET(#REF!,INT((ROW()-13)/2),0)),"",OFFSET(#REF!,INT((ROW()-13)/2),0)),IF(ISBLANK(OFFSET('9. METAS'!$W$20,INT((ROW()-14)/2),0)),"",OFFSET('9. METAS'!$W$20,INT((ROW()-14)/2),0)))</f>
        <v/>
      </c>
      <c r="M258" s="632" t="str">
        <f ca="1">IF(MOD(ROW()-13,2)=0,IF(ISBLANK(OFFSET(#REF!,INT((ROW()-13)/2),0)),"",OFFSET(#REF!,INT((ROW()-13)/2),0)),IF(ISBLANK(OFFSET('9. METAS'!$X$20,INT((ROW()-14)/2),0)),"",OFFSET('9. METAS'!$X$20,INT((ROW()-14)/2),0)))</f>
        <v/>
      </c>
      <c r="N258" s="685"/>
      <c r="O258" s="689"/>
      <c r="P258" s="691"/>
      <c r="Q258" s="83"/>
      <c r="R258" s="83"/>
      <c r="S258" s="83"/>
      <c r="T258" s="83"/>
      <c r="U258" s="83"/>
      <c r="V258" s="83"/>
      <c r="W258" s="83"/>
      <c r="X258" s="83"/>
      <c r="Y258" s="83"/>
      <c r="Z258" s="83"/>
    </row>
    <row r="259" spans="1:26" ht="15.75" customHeight="1">
      <c r="A259" s="83"/>
      <c r="B259" s="83"/>
      <c r="C259" s="641" t="str">
        <f ca="1">IF(ISBLANK(OFFSET('5. Pp (3 años)'!$C$46,INT((ROW()-13)/2),0)),"",OFFSET('5. Pp (3 años)'!$C$46,INT((ROW()-13)/2),0))</f>
        <v/>
      </c>
      <c r="D259" s="643" t="str">
        <f ca="1">IF(ISBLANK(OFFSET('5. Pp (3 años)'!$D$46,INT((ROW()-13)/2),0)),"",OFFSET('5. Pp (3 años)'!$D$46,INT((ROW()-13)/2),0))</f>
        <v/>
      </c>
      <c r="E259" s="643" t="str">
        <f ca="1">IF(ISBLANK(OFFSET('5. Pp (3 años)'!$E$46,INT((ROW()-13)/2),0)),"",OFFSET('5. Pp (3 años)'!$E$46,INT((ROW()-13)/2),0))</f>
        <v/>
      </c>
      <c r="F259" s="645" t="str">
        <f ca="1">IF(ISBLANK(OFFSET('5. Pp (3 años)'!$K$46,INT((ROW()-13)/2),0)),"",OFFSET('5. Pp (3 años)'!$K$46,INT((ROW()-13)/2),0))</f>
        <v/>
      </c>
      <c r="G259" s="646" t="str">
        <f ca="1">IF(ISBLANK(OFFSET('5. Pp (3 años)'!$H$46,INT((ROW()-13)/2),0)),"",OFFSET('5. Pp (3 años)'!$H$46,INT((ROW()-13)/2),0))</f>
        <v/>
      </c>
      <c r="H259" s="853" t="str">
        <f ca="1">IF(ISBLANK(OFFSET('9. METAS'!$L$20,INT((ROW()-13)/2),0)),"",OFFSET('9. METAS'!$L$20,INT((ROW()-13)/2),0))</f>
        <v/>
      </c>
      <c r="I259" s="852"/>
      <c r="J259" s="630" t="e">
        <f ca="1">IF(MOD(ROW()-13,2)=0,IF(ISBLANK(OFFSET(#REF!,INT((ROW()-13)/2),0)),"",OFFSET(#REF!,INT((ROW()-13)/2),0)),IF(ISBLANK(OFFSET('9. METAS'!$U$20,INT((ROW()-14)/2),0)),"",OFFSET('9. METAS'!$U$20,INT((ROW()-14)/2),0)))</f>
        <v>#REF!</v>
      </c>
      <c r="K259" s="631" t="e">
        <f ca="1">IF(MOD(ROW()-13,2)=0,IF(ISBLANK(OFFSET(#REF!,INT((ROW()-13)/2),0)),"",OFFSET(#REF!,INT((ROW()-13)/2),0)),IF(ISBLANK(OFFSET('9. METAS'!$V$20,INT((ROW()-14)/2),0)),"",OFFSET('9. METAS'!$V$20,INT((ROW()-14)/2),0)))</f>
        <v>#REF!</v>
      </c>
      <c r="L259" s="631" t="e">
        <f ca="1">IF(MOD(ROW()-13,2)=0,IF(ISBLANK(OFFSET(#REF!,INT((ROW()-13)/2),0)),"",OFFSET(#REF!,INT((ROW()-13)/2),0)),IF(ISBLANK(OFFSET('9. METAS'!$W$20,INT((ROW()-14)/2),0)),"",OFFSET('9. METAS'!$W$20,INT((ROW()-14)/2),0)))</f>
        <v>#REF!</v>
      </c>
      <c r="M259" s="632" t="e">
        <f ca="1">IF(MOD(ROW()-13,2)=0,IF(ISBLANK(OFFSET(#REF!,INT((ROW()-13)/2),0)),"",OFFSET(#REF!,INT((ROW()-13)/2),0)),IF(ISBLANK(OFFSET('9. METAS'!$X$20,INT((ROW()-14)/2),0)),"",OFFSET('9. METAS'!$X$20,INT((ROW()-14)/2),0)))</f>
        <v>#REF!</v>
      </c>
      <c r="N259" s="684" t="str">
        <f ca="1">IFERROR(J259/J260,"ND")</f>
        <v>ND</v>
      </c>
      <c r="O259" s="688" t="str">
        <f ca="1">IFERROR(((J259+K259)/H259),"ND")</f>
        <v>ND</v>
      </c>
      <c r="P259" s="847"/>
      <c r="Q259" s="83"/>
      <c r="R259" s="83"/>
      <c r="S259" s="83"/>
      <c r="T259" s="83"/>
      <c r="U259" s="83"/>
      <c r="V259" s="83"/>
      <c r="W259" s="83"/>
      <c r="X259" s="83"/>
      <c r="Y259" s="83"/>
      <c r="Z259" s="83"/>
    </row>
    <row r="260" spans="1:26" ht="15.75" customHeight="1">
      <c r="A260" s="83"/>
      <c r="B260" s="83"/>
      <c r="C260" s="642"/>
      <c r="D260" s="644"/>
      <c r="E260" s="644"/>
      <c r="F260" s="644"/>
      <c r="G260" s="647"/>
      <c r="H260" s="649"/>
      <c r="I260" s="651"/>
      <c r="J260" s="630" t="str">
        <f ca="1">IF(MOD(ROW()-13,2)=0,IF(ISBLANK(OFFSET(#REF!,INT((ROW()-13)/2),0)),"",OFFSET(#REF!,INT((ROW()-13)/2),0)),IF(ISBLANK(OFFSET('9. METAS'!$U$20,INT((ROW()-14)/2),0)),"",OFFSET('9. METAS'!$U$20,INT((ROW()-14)/2),0)))</f>
        <v/>
      </c>
      <c r="K260" s="631" t="str">
        <f ca="1">IF(MOD(ROW()-13,2)=0,IF(ISBLANK(OFFSET(#REF!,INT((ROW()-13)/2),0)),"",OFFSET(#REF!,INT((ROW()-13)/2),0)),IF(ISBLANK(OFFSET('9. METAS'!$V$20,INT((ROW()-14)/2),0)),"",OFFSET('9. METAS'!$V$20,INT((ROW()-14)/2),0)))</f>
        <v/>
      </c>
      <c r="L260" s="631" t="str">
        <f ca="1">IF(MOD(ROW()-13,2)=0,IF(ISBLANK(OFFSET(#REF!,INT((ROW()-13)/2),0)),"",OFFSET(#REF!,INT((ROW()-13)/2),0)),IF(ISBLANK(OFFSET('9. METAS'!$W$20,INT((ROW()-14)/2),0)),"",OFFSET('9. METAS'!$W$20,INT((ROW()-14)/2),0)))</f>
        <v/>
      </c>
      <c r="M260" s="632" t="str">
        <f ca="1">IF(MOD(ROW()-13,2)=0,IF(ISBLANK(OFFSET(#REF!,INT((ROW()-13)/2),0)),"",OFFSET(#REF!,INT((ROW()-13)/2),0)),IF(ISBLANK(OFFSET('9. METAS'!$X$20,INT((ROW()-14)/2),0)),"",OFFSET('9. METAS'!$X$20,INT((ROW()-14)/2),0)))</f>
        <v/>
      </c>
      <c r="N260" s="685"/>
      <c r="O260" s="689"/>
      <c r="P260" s="691"/>
      <c r="Q260" s="83"/>
      <c r="R260" s="83"/>
      <c r="S260" s="83"/>
      <c r="T260" s="83"/>
      <c r="U260" s="83"/>
      <c r="V260" s="83"/>
      <c r="W260" s="83"/>
      <c r="X260" s="83"/>
      <c r="Y260" s="83"/>
      <c r="Z260" s="83"/>
    </row>
    <row r="261" spans="1:26" ht="15.75" customHeight="1">
      <c r="A261" s="83"/>
      <c r="B261" s="83"/>
      <c r="C261" s="641" t="str">
        <f ca="1">IF(ISBLANK(OFFSET('5. Pp (3 años)'!$C$46,INT((ROW()-13)/2),0)),"",OFFSET('5. Pp (3 años)'!$C$46,INT((ROW()-13)/2),0))</f>
        <v/>
      </c>
      <c r="D261" s="643" t="str">
        <f ca="1">IF(ISBLANK(OFFSET('5. Pp (3 años)'!$D$46,INT((ROW()-13)/2),0)),"",OFFSET('5. Pp (3 años)'!$D$46,INT((ROW()-13)/2),0))</f>
        <v/>
      </c>
      <c r="E261" s="643" t="str">
        <f ca="1">IF(ISBLANK(OFFSET('5. Pp (3 años)'!$E$46,INT((ROW()-13)/2),0)),"",OFFSET('5. Pp (3 años)'!$E$46,INT((ROW()-13)/2),0))</f>
        <v/>
      </c>
      <c r="F261" s="645" t="str">
        <f ca="1">IF(ISBLANK(OFFSET('5. Pp (3 años)'!$K$46,INT((ROW()-13)/2),0)),"",OFFSET('5. Pp (3 años)'!$K$46,INT((ROW()-13)/2),0))</f>
        <v/>
      </c>
      <c r="G261" s="646" t="str">
        <f ca="1">IF(ISBLANK(OFFSET('5. Pp (3 años)'!$H$46,INT((ROW()-13)/2),0)),"",OFFSET('5. Pp (3 años)'!$H$46,INT((ROW()-13)/2),0))</f>
        <v/>
      </c>
      <c r="H261" s="853" t="str">
        <f ca="1">IF(ISBLANK(OFFSET('9. METAS'!$L$20,INT((ROW()-13)/2),0)),"",OFFSET('9. METAS'!$L$20,INT((ROW()-13)/2),0))</f>
        <v/>
      </c>
      <c r="I261" s="852"/>
      <c r="J261" s="630" t="e">
        <f ca="1">IF(MOD(ROW()-13,2)=0,IF(ISBLANK(OFFSET(#REF!,INT((ROW()-13)/2),0)),"",OFFSET(#REF!,INT((ROW()-13)/2),0)),IF(ISBLANK(OFFSET('9. METAS'!$U$20,INT((ROW()-14)/2),0)),"",OFFSET('9. METAS'!$U$20,INT((ROW()-14)/2),0)))</f>
        <v>#REF!</v>
      </c>
      <c r="K261" s="631" t="e">
        <f ca="1">IF(MOD(ROW()-13,2)=0,IF(ISBLANK(OFFSET(#REF!,INT((ROW()-13)/2),0)),"",OFFSET(#REF!,INT((ROW()-13)/2),0)),IF(ISBLANK(OFFSET('9. METAS'!$V$20,INT((ROW()-14)/2),0)),"",OFFSET('9. METAS'!$V$20,INT((ROW()-14)/2),0)))</f>
        <v>#REF!</v>
      </c>
      <c r="L261" s="631" t="e">
        <f ca="1">IF(MOD(ROW()-13,2)=0,IF(ISBLANK(OFFSET(#REF!,INT((ROW()-13)/2),0)),"",OFFSET(#REF!,INT((ROW()-13)/2),0)),IF(ISBLANK(OFFSET('9. METAS'!$W$20,INT((ROW()-14)/2),0)),"",OFFSET('9. METAS'!$W$20,INT((ROW()-14)/2),0)))</f>
        <v>#REF!</v>
      </c>
      <c r="M261" s="632" t="e">
        <f ca="1">IF(MOD(ROW()-13,2)=0,IF(ISBLANK(OFFSET(#REF!,INT((ROW()-13)/2),0)),"",OFFSET(#REF!,INT((ROW()-13)/2),0)),IF(ISBLANK(OFFSET('9. METAS'!$X$20,INT((ROW()-14)/2),0)),"",OFFSET('9. METAS'!$X$20,INT((ROW()-14)/2),0)))</f>
        <v>#REF!</v>
      </c>
      <c r="N261" s="684" t="str">
        <f ca="1">IFERROR(J261/J262,"ND")</f>
        <v>ND</v>
      </c>
      <c r="O261" s="688" t="str">
        <f ca="1">IFERROR(((J261+K261)/H261),"ND")</f>
        <v>ND</v>
      </c>
      <c r="P261" s="847"/>
      <c r="Q261" s="83"/>
      <c r="R261" s="83"/>
      <c r="S261" s="83"/>
      <c r="T261" s="83"/>
      <c r="U261" s="83"/>
      <c r="V261" s="83"/>
      <c r="W261" s="83"/>
      <c r="X261" s="83"/>
      <c r="Y261" s="83"/>
      <c r="Z261" s="83"/>
    </row>
    <row r="262" spans="1:26" ht="15.75" customHeight="1">
      <c r="A262" s="83"/>
      <c r="B262" s="83"/>
      <c r="C262" s="642"/>
      <c r="D262" s="644"/>
      <c r="E262" s="644"/>
      <c r="F262" s="644"/>
      <c r="G262" s="647"/>
      <c r="H262" s="649"/>
      <c r="I262" s="651"/>
      <c r="J262" s="630" t="str">
        <f ca="1">IF(MOD(ROW()-13,2)=0,IF(ISBLANK(OFFSET(#REF!,INT((ROW()-13)/2),0)),"",OFFSET(#REF!,INT((ROW()-13)/2),0)),IF(ISBLANK(OFFSET('9. METAS'!$U$20,INT((ROW()-14)/2),0)),"",OFFSET('9. METAS'!$U$20,INT((ROW()-14)/2),0)))</f>
        <v/>
      </c>
      <c r="K262" s="631" t="str">
        <f ca="1">IF(MOD(ROW()-13,2)=0,IF(ISBLANK(OFFSET(#REF!,INT((ROW()-13)/2),0)),"",OFFSET(#REF!,INT((ROW()-13)/2),0)),IF(ISBLANK(OFFSET('9. METAS'!$V$20,INT((ROW()-14)/2),0)),"",OFFSET('9. METAS'!$V$20,INT((ROW()-14)/2),0)))</f>
        <v/>
      </c>
      <c r="L262" s="631" t="str">
        <f ca="1">IF(MOD(ROW()-13,2)=0,IF(ISBLANK(OFFSET(#REF!,INT((ROW()-13)/2),0)),"",OFFSET(#REF!,INT((ROW()-13)/2),0)),IF(ISBLANK(OFFSET('9. METAS'!$W$20,INT((ROW()-14)/2),0)),"",OFFSET('9. METAS'!$W$20,INT((ROW()-14)/2),0)))</f>
        <v/>
      </c>
      <c r="M262" s="632" t="str">
        <f ca="1">IF(MOD(ROW()-13,2)=0,IF(ISBLANK(OFFSET(#REF!,INT((ROW()-13)/2),0)),"",OFFSET(#REF!,INT((ROW()-13)/2),0)),IF(ISBLANK(OFFSET('9. METAS'!$X$20,INT((ROW()-14)/2),0)),"",OFFSET('9. METAS'!$X$20,INT((ROW()-14)/2),0)))</f>
        <v/>
      </c>
      <c r="N262" s="685"/>
      <c r="O262" s="689"/>
      <c r="P262" s="691"/>
      <c r="Q262" s="83"/>
      <c r="R262" s="83"/>
      <c r="S262" s="83"/>
      <c r="T262" s="83"/>
      <c r="U262" s="83"/>
      <c r="V262" s="83"/>
      <c r="W262" s="83"/>
      <c r="X262" s="83"/>
      <c r="Y262" s="83"/>
      <c r="Z262" s="83"/>
    </row>
    <row r="263" spans="1:26" ht="15.75" customHeight="1">
      <c r="A263" s="83"/>
      <c r="B263" s="83"/>
      <c r="C263" s="641" t="str">
        <f ca="1">IF(ISBLANK(OFFSET('5. Pp (3 años)'!$C$46,INT((ROW()-13)/2),0)),"",OFFSET('5. Pp (3 años)'!$C$46,INT((ROW()-13)/2),0))</f>
        <v/>
      </c>
      <c r="D263" s="643" t="str">
        <f ca="1">IF(ISBLANK(OFFSET('5. Pp (3 años)'!$D$46,INT((ROW()-13)/2),0)),"",OFFSET('5. Pp (3 años)'!$D$46,INT((ROW()-13)/2),0))</f>
        <v/>
      </c>
      <c r="E263" s="643" t="str">
        <f ca="1">IF(ISBLANK(OFFSET('5. Pp (3 años)'!$E$46,INT((ROW()-13)/2),0)),"",OFFSET('5. Pp (3 años)'!$E$46,INT((ROW()-13)/2),0))</f>
        <v/>
      </c>
      <c r="F263" s="645" t="str">
        <f ca="1">IF(ISBLANK(OFFSET('5. Pp (3 años)'!$K$46,INT((ROW()-13)/2),0)),"",OFFSET('5. Pp (3 años)'!$K$46,INT((ROW()-13)/2),0))</f>
        <v/>
      </c>
      <c r="G263" s="646" t="str">
        <f ca="1">IF(ISBLANK(OFFSET('5. Pp (3 años)'!$H$46,INT((ROW()-13)/2),0)),"",OFFSET('5. Pp (3 años)'!$H$46,INT((ROW()-13)/2),0))</f>
        <v/>
      </c>
      <c r="H263" s="853" t="str">
        <f ca="1">IF(ISBLANK(OFFSET('9. METAS'!$L$20,INT((ROW()-13)/2),0)),"",OFFSET('9. METAS'!$L$20,INT((ROW()-13)/2),0))</f>
        <v/>
      </c>
      <c r="I263" s="852"/>
      <c r="J263" s="630" t="e">
        <f ca="1">IF(MOD(ROW()-13,2)=0,IF(ISBLANK(OFFSET(#REF!,INT((ROW()-13)/2),0)),"",OFFSET(#REF!,INT((ROW()-13)/2),0)),IF(ISBLANK(OFFSET('9. METAS'!$U$20,INT((ROW()-14)/2),0)),"",OFFSET('9. METAS'!$U$20,INT((ROW()-14)/2),0)))</f>
        <v>#REF!</v>
      </c>
      <c r="K263" s="631" t="e">
        <f ca="1">IF(MOD(ROW()-13,2)=0,IF(ISBLANK(OFFSET(#REF!,INT((ROW()-13)/2),0)),"",OFFSET(#REF!,INT((ROW()-13)/2),0)),IF(ISBLANK(OFFSET('9. METAS'!$V$20,INT((ROW()-14)/2),0)),"",OFFSET('9. METAS'!$V$20,INT((ROW()-14)/2),0)))</f>
        <v>#REF!</v>
      </c>
      <c r="L263" s="631" t="e">
        <f ca="1">IF(MOD(ROW()-13,2)=0,IF(ISBLANK(OFFSET(#REF!,INT((ROW()-13)/2),0)),"",OFFSET(#REF!,INT((ROW()-13)/2),0)),IF(ISBLANK(OFFSET('9. METAS'!$W$20,INT((ROW()-14)/2),0)),"",OFFSET('9. METAS'!$W$20,INT((ROW()-14)/2),0)))</f>
        <v>#REF!</v>
      </c>
      <c r="M263" s="632" t="e">
        <f ca="1">IF(MOD(ROW()-13,2)=0,IF(ISBLANK(OFFSET(#REF!,INT((ROW()-13)/2),0)),"",OFFSET(#REF!,INT((ROW()-13)/2),0)),IF(ISBLANK(OFFSET('9. METAS'!$X$20,INT((ROW()-14)/2),0)),"",OFFSET('9. METAS'!$X$20,INT((ROW()-14)/2),0)))</f>
        <v>#REF!</v>
      </c>
      <c r="N263" s="684" t="str">
        <f ca="1">IFERROR(J263/J264,"ND")</f>
        <v>ND</v>
      </c>
      <c r="O263" s="688" t="str">
        <f ca="1">IFERROR(((J263+K263)/H263),"ND")</f>
        <v>ND</v>
      </c>
      <c r="P263" s="847"/>
      <c r="Q263" s="83"/>
      <c r="R263" s="83"/>
      <c r="S263" s="83"/>
      <c r="T263" s="83"/>
      <c r="U263" s="83"/>
      <c r="V263" s="83"/>
      <c r="W263" s="83"/>
      <c r="X263" s="83"/>
      <c r="Y263" s="83"/>
      <c r="Z263" s="83"/>
    </row>
    <row r="264" spans="1:26" ht="15.75" customHeight="1">
      <c r="A264" s="83"/>
      <c r="B264" s="83"/>
      <c r="C264" s="642"/>
      <c r="D264" s="644"/>
      <c r="E264" s="644"/>
      <c r="F264" s="644"/>
      <c r="G264" s="647"/>
      <c r="H264" s="649"/>
      <c r="I264" s="651"/>
      <c r="J264" s="630" t="str">
        <f ca="1">IF(MOD(ROW()-13,2)=0,IF(ISBLANK(OFFSET(#REF!,INT((ROW()-13)/2),0)),"",OFFSET(#REF!,INT((ROW()-13)/2),0)),IF(ISBLANK(OFFSET('9. METAS'!$U$20,INT((ROW()-14)/2),0)),"",OFFSET('9. METAS'!$U$20,INT((ROW()-14)/2),0)))</f>
        <v/>
      </c>
      <c r="K264" s="631" t="str">
        <f ca="1">IF(MOD(ROW()-13,2)=0,IF(ISBLANK(OFFSET(#REF!,INT((ROW()-13)/2),0)),"",OFFSET(#REF!,INT((ROW()-13)/2),0)),IF(ISBLANK(OFFSET('9. METAS'!$V$20,INT((ROW()-14)/2),0)),"",OFFSET('9. METAS'!$V$20,INT((ROW()-14)/2),0)))</f>
        <v/>
      </c>
      <c r="L264" s="631" t="str">
        <f ca="1">IF(MOD(ROW()-13,2)=0,IF(ISBLANK(OFFSET(#REF!,INT((ROW()-13)/2),0)),"",OFFSET(#REF!,INT((ROW()-13)/2),0)),IF(ISBLANK(OFFSET('9. METAS'!$W$20,INT((ROW()-14)/2),0)),"",OFFSET('9. METAS'!$W$20,INT((ROW()-14)/2),0)))</f>
        <v/>
      </c>
      <c r="M264" s="632" t="str">
        <f ca="1">IF(MOD(ROW()-13,2)=0,IF(ISBLANK(OFFSET(#REF!,INT((ROW()-13)/2),0)),"",OFFSET(#REF!,INT((ROW()-13)/2),0)),IF(ISBLANK(OFFSET('9. METAS'!$X$20,INT((ROW()-14)/2),0)),"",OFFSET('9. METAS'!$X$20,INT((ROW()-14)/2),0)))</f>
        <v/>
      </c>
      <c r="N264" s="685"/>
      <c r="O264" s="689"/>
      <c r="P264" s="691"/>
      <c r="Q264" s="83"/>
      <c r="R264" s="83"/>
      <c r="S264" s="83"/>
      <c r="T264" s="83"/>
      <c r="U264" s="83"/>
      <c r="V264" s="83"/>
      <c r="W264" s="83"/>
      <c r="X264" s="83"/>
      <c r="Y264" s="83"/>
      <c r="Z264" s="83"/>
    </row>
    <row r="265" spans="1:26" ht="15.75" customHeight="1">
      <c r="A265" s="83"/>
      <c r="B265" s="83"/>
      <c r="C265" s="641" t="str">
        <f ca="1">IF(ISBLANK(OFFSET('5. Pp (3 años)'!$C$46,INT((ROW()-13)/2),0)),"",OFFSET('5. Pp (3 años)'!$C$46,INT((ROW()-13)/2),0))</f>
        <v/>
      </c>
      <c r="D265" s="643" t="str">
        <f ca="1">IF(ISBLANK(OFFSET('5. Pp (3 años)'!$D$46,INT((ROW()-13)/2),0)),"",OFFSET('5. Pp (3 años)'!$D$46,INT((ROW()-13)/2),0))</f>
        <v/>
      </c>
      <c r="E265" s="643" t="str">
        <f ca="1">IF(ISBLANK(OFFSET('5. Pp (3 años)'!$E$46,INT((ROW()-13)/2),0)),"",OFFSET('5. Pp (3 años)'!$E$46,INT((ROW()-13)/2),0))</f>
        <v/>
      </c>
      <c r="F265" s="645" t="str">
        <f ca="1">IF(ISBLANK(OFFSET('5. Pp (3 años)'!$K$46,INT((ROW()-13)/2),0)),"",OFFSET('5. Pp (3 años)'!$K$46,INT((ROW()-13)/2),0))</f>
        <v/>
      </c>
      <c r="G265" s="646" t="str">
        <f ca="1">IF(ISBLANK(OFFSET('5. Pp (3 años)'!$H$46,INT((ROW()-13)/2),0)),"",OFFSET('5. Pp (3 años)'!$H$46,INT((ROW()-13)/2),0))</f>
        <v/>
      </c>
      <c r="H265" s="853" t="str">
        <f ca="1">IF(ISBLANK(OFFSET('9. METAS'!$L$20,INT((ROW()-13)/2),0)),"",OFFSET('9. METAS'!$L$20,INT((ROW()-13)/2),0))</f>
        <v/>
      </c>
      <c r="I265" s="852"/>
      <c r="J265" s="630" t="e">
        <f ca="1">IF(MOD(ROW()-13,2)=0,IF(ISBLANK(OFFSET(#REF!,INT((ROW()-13)/2),0)),"",OFFSET(#REF!,INT((ROW()-13)/2),0)),IF(ISBLANK(OFFSET('9. METAS'!$U$20,INT((ROW()-14)/2),0)),"",OFFSET('9. METAS'!$U$20,INT((ROW()-14)/2),0)))</f>
        <v>#REF!</v>
      </c>
      <c r="K265" s="631" t="e">
        <f ca="1">IF(MOD(ROW()-13,2)=0,IF(ISBLANK(OFFSET(#REF!,INT((ROW()-13)/2),0)),"",OFFSET(#REF!,INT((ROW()-13)/2),0)),IF(ISBLANK(OFFSET('9. METAS'!$V$20,INT((ROW()-14)/2),0)),"",OFFSET('9. METAS'!$V$20,INT((ROW()-14)/2),0)))</f>
        <v>#REF!</v>
      </c>
      <c r="L265" s="631" t="e">
        <f ca="1">IF(MOD(ROW()-13,2)=0,IF(ISBLANK(OFFSET(#REF!,INT((ROW()-13)/2),0)),"",OFFSET(#REF!,INT((ROW()-13)/2),0)),IF(ISBLANK(OFFSET('9. METAS'!$W$20,INT((ROW()-14)/2),0)),"",OFFSET('9. METAS'!$W$20,INT((ROW()-14)/2),0)))</f>
        <v>#REF!</v>
      </c>
      <c r="M265" s="632" t="e">
        <f ca="1">IF(MOD(ROW()-13,2)=0,IF(ISBLANK(OFFSET(#REF!,INT((ROW()-13)/2),0)),"",OFFSET(#REF!,INT((ROW()-13)/2),0)),IF(ISBLANK(OFFSET('9. METAS'!$X$20,INT((ROW()-14)/2),0)),"",OFFSET('9. METAS'!$X$20,INT((ROW()-14)/2),0)))</f>
        <v>#REF!</v>
      </c>
      <c r="N265" s="684" t="str">
        <f ca="1">IFERROR(J265/J266,"ND")</f>
        <v>ND</v>
      </c>
      <c r="O265" s="688" t="str">
        <f ca="1">IFERROR(((J265+K265)/H265),"ND")</f>
        <v>ND</v>
      </c>
      <c r="P265" s="847"/>
      <c r="Q265" s="83"/>
      <c r="R265" s="83"/>
      <c r="S265" s="83"/>
      <c r="T265" s="83"/>
      <c r="U265" s="83"/>
      <c r="V265" s="83"/>
      <c r="W265" s="83"/>
      <c r="X265" s="83"/>
      <c r="Y265" s="83"/>
      <c r="Z265" s="83"/>
    </row>
    <row r="266" spans="1:26" ht="15.75" customHeight="1">
      <c r="A266" s="83"/>
      <c r="B266" s="83"/>
      <c r="C266" s="642"/>
      <c r="D266" s="644"/>
      <c r="E266" s="644"/>
      <c r="F266" s="644"/>
      <c r="G266" s="647"/>
      <c r="H266" s="649"/>
      <c r="I266" s="651"/>
      <c r="J266" s="630" t="str">
        <f ca="1">IF(MOD(ROW()-13,2)=0,IF(ISBLANK(OFFSET(#REF!,INT((ROW()-13)/2),0)),"",OFFSET(#REF!,INT((ROW()-13)/2),0)),IF(ISBLANK(OFFSET('9. METAS'!$U$20,INT((ROW()-14)/2),0)),"",OFFSET('9. METAS'!$U$20,INT((ROW()-14)/2),0)))</f>
        <v/>
      </c>
      <c r="K266" s="631" t="str">
        <f ca="1">IF(MOD(ROW()-13,2)=0,IF(ISBLANK(OFFSET(#REF!,INT((ROW()-13)/2),0)),"",OFFSET(#REF!,INT((ROW()-13)/2),0)),IF(ISBLANK(OFFSET('9. METAS'!$V$20,INT((ROW()-14)/2),0)),"",OFFSET('9. METAS'!$V$20,INT((ROW()-14)/2),0)))</f>
        <v/>
      </c>
      <c r="L266" s="631" t="str">
        <f ca="1">IF(MOD(ROW()-13,2)=0,IF(ISBLANK(OFFSET(#REF!,INT((ROW()-13)/2),0)),"",OFFSET(#REF!,INT((ROW()-13)/2),0)),IF(ISBLANK(OFFSET('9. METAS'!$W$20,INT((ROW()-14)/2),0)),"",OFFSET('9. METAS'!$W$20,INT((ROW()-14)/2),0)))</f>
        <v/>
      </c>
      <c r="M266" s="632" t="str">
        <f ca="1">IF(MOD(ROW()-13,2)=0,IF(ISBLANK(OFFSET(#REF!,INT((ROW()-13)/2),0)),"",OFFSET(#REF!,INT((ROW()-13)/2),0)),IF(ISBLANK(OFFSET('9. METAS'!$X$20,INT((ROW()-14)/2),0)),"",OFFSET('9. METAS'!$X$20,INT((ROW()-14)/2),0)))</f>
        <v/>
      </c>
      <c r="N266" s="685"/>
      <c r="O266" s="689"/>
      <c r="P266" s="691"/>
      <c r="Q266" s="83"/>
      <c r="R266" s="83"/>
      <c r="S266" s="83"/>
      <c r="T266" s="83"/>
      <c r="U266" s="83"/>
      <c r="V266" s="83"/>
      <c r="W266" s="83"/>
      <c r="X266" s="83"/>
      <c r="Y266" s="83"/>
      <c r="Z266" s="83"/>
    </row>
    <row r="267" spans="1:26" ht="15.75" customHeight="1">
      <c r="A267" s="83"/>
      <c r="B267" s="83"/>
      <c r="C267" s="641" t="str">
        <f ca="1">IF(ISBLANK(OFFSET('5. Pp (3 años)'!$C$46,INT((ROW()-13)/2),0)),"",OFFSET('5. Pp (3 años)'!$C$46,INT((ROW()-13)/2),0))</f>
        <v/>
      </c>
      <c r="D267" s="643" t="str">
        <f ca="1">IF(ISBLANK(OFFSET('5. Pp (3 años)'!$D$46,INT((ROW()-13)/2),0)),"",OFFSET('5. Pp (3 años)'!$D$46,INT((ROW()-13)/2),0))</f>
        <v/>
      </c>
      <c r="E267" s="643" t="str">
        <f ca="1">IF(ISBLANK(OFFSET('5. Pp (3 años)'!$E$46,INT((ROW()-13)/2),0)),"",OFFSET('5. Pp (3 años)'!$E$46,INT((ROW()-13)/2),0))</f>
        <v/>
      </c>
      <c r="F267" s="645" t="str">
        <f ca="1">IF(ISBLANK(OFFSET('5. Pp (3 años)'!$K$46,INT((ROW()-13)/2),0)),"",OFFSET('5. Pp (3 años)'!$K$46,INT((ROW()-13)/2),0))</f>
        <v/>
      </c>
      <c r="G267" s="646" t="str">
        <f ca="1">IF(ISBLANK(OFFSET('5. Pp (3 años)'!$H$46,INT((ROW()-13)/2),0)),"",OFFSET('5. Pp (3 años)'!$H$46,INT((ROW()-13)/2),0))</f>
        <v/>
      </c>
      <c r="H267" s="853" t="str">
        <f ca="1">IF(ISBLANK(OFFSET('9. METAS'!$L$20,INT((ROW()-13)/2),0)),"",OFFSET('9. METAS'!$L$20,INT((ROW()-13)/2),0))</f>
        <v/>
      </c>
      <c r="I267" s="852"/>
      <c r="J267" s="630" t="e">
        <f ca="1">IF(MOD(ROW()-13,2)=0,IF(ISBLANK(OFFSET(#REF!,INT((ROW()-13)/2),0)),"",OFFSET(#REF!,INT((ROW()-13)/2),0)),IF(ISBLANK(OFFSET('9. METAS'!$U$20,INT((ROW()-14)/2),0)),"",OFFSET('9. METAS'!$U$20,INT((ROW()-14)/2),0)))</f>
        <v>#REF!</v>
      </c>
      <c r="K267" s="631" t="e">
        <f ca="1">IF(MOD(ROW()-13,2)=0,IF(ISBLANK(OFFSET(#REF!,INT((ROW()-13)/2),0)),"",OFFSET(#REF!,INT((ROW()-13)/2),0)),IF(ISBLANK(OFFSET('9. METAS'!$V$20,INT((ROW()-14)/2),0)),"",OFFSET('9. METAS'!$V$20,INT((ROW()-14)/2),0)))</f>
        <v>#REF!</v>
      </c>
      <c r="L267" s="631" t="e">
        <f ca="1">IF(MOD(ROW()-13,2)=0,IF(ISBLANK(OFFSET(#REF!,INT((ROW()-13)/2),0)),"",OFFSET(#REF!,INT((ROW()-13)/2),0)),IF(ISBLANK(OFFSET('9. METAS'!$W$20,INT((ROW()-14)/2),0)),"",OFFSET('9. METAS'!$W$20,INT((ROW()-14)/2),0)))</f>
        <v>#REF!</v>
      </c>
      <c r="M267" s="632" t="e">
        <f ca="1">IF(MOD(ROW()-13,2)=0,IF(ISBLANK(OFFSET(#REF!,INT((ROW()-13)/2),0)),"",OFFSET(#REF!,INT((ROW()-13)/2),0)),IF(ISBLANK(OFFSET('9. METAS'!$X$20,INT((ROW()-14)/2),0)),"",OFFSET('9. METAS'!$X$20,INT((ROW()-14)/2),0)))</f>
        <v>#REF!</v>
      </c>
      <c r="N267" s="684" t="str">
        <f ca="1">IFERROR(J267/J268,"ND")</f>
        <v>ND</v>
      </c>
      <c r="O267" s="688" t="str">
        <f ca="1">IFERROR(((J267+K267)/H267),"ND")</f>
        <v>ND</v>
      </c>
      <c r="P267" s="847"/>
      <c r="Q267" s="83"/>
      <c r="R267" s="83"/>
      <c r="S267" s="83"/>
      <c r="T267" s="83"/>
      <c r="U267" s="83"/>
      <c r="V267" s="83"/>
      <c r="W267" s="83"/>
      <c r="X267" s="83"/>
      <c r="Y267" s="83"/>
      <c r="Z267" s="83"/>
    </row>
    <row r="268" spans="1:26" ht="15.75" customHeight="1">
      <c r="A268" s="83"/>
      <c r="B268" s="83"/>
      <c r="C268" s="642"/>
      <c r="D268" s="644"/>
      <c r="E268" s="644"/>
      <c r="F268" s="644"/>
      <c r="G268" s="647"/>
      <c r="H268" s="649"/>
      <c r="I268" s="651"/>
      <c r="J268" s="630" t="str">
        <f ca="1">IF(MOD(ROW()-13,2)=0,IF(ISBLANK(OFFSET(#REF!,INT((ROW()-13)/2),0)),"",OFFSET(#REF!,INT((ROW()-13)/2),0)),IF(ISBLANK(OFFSET('9. METAS'!$U$20,INT((ROW()-14)/2),0)),"",OFFSET('9. METAS'!$U$20,INT((ROW()-14)/2),0)))</f>
        <v/>
      </c>
      <c r="K268" s="631" t="str">
        <f ca="1">IF(MOD(ROW()-13,2)=0,IF(ISBLANK(OFFSET(#REF!,INT((ROW()-13)/2),0)),"",OFFSET(#REF!,INT((ROW()-13)/2),0)),IF(ISBLANK(OFFSET('9. METAS'!$V$20,INT((ROW()-14)/2),0)),"",OFFSET('9. METAS'!$V$20,INT((ROW()-14)/2),0)))</f>
        <v/>
      </c>
      <c r="L268" s="631" t="str">
        <f ca="1">IF(MOD(ROW()-13,2)=0,IF(ISBLANK(OFFSET(#REF!,INT((ROW()-13)/2),0)),"",OFFSET(#REF!,INT((ROW()-13)/2),0)),IF(ISBLANK(OFFSET('9. METAS'!$W$20,INT((ROW()-14)/2),0)),"",OFFSET('9. METAS'!$W$20,INT((ROW()-14)/2),0)))</f>
        <v/>
      </c>
      <c r="M268" s="632" t="str">
        <f ca="1">IF(MOD(ROW()-13,2)=0,IF(ISBLANK(OFFSET(#REF!,INT((ROW()-13)/2),0)),"",OFFSET(#REF!,INT((ROW()-13)/2),0)),IF(ISBLANK(OFFSET('9. METAS'!$X$20,INT((ROW()-14)/2),0)),"",OFFSET('9. METAS'!$X$20,INT((ROW()-14)/2),0)))</f>
        <v/>
      </c>
      <c r="N268" s="685"/>
      <c r="O268" s="689"/>
      <c r="P268" s="691"/>
      <c r="Q268" s="83"/>
      <c r="R268" s="83"/>
      <c r="S268" s="83"/>
      <c r="T268" s="83"/>
      <c r="U268" s="83"/>
      <c r="V268" s="83"/>
      <c r="W268" s="83"/>
      <c r="X268" s="83"/>
      <c r="Y268" s="83"/>
      <c r="Z268" s="83"/>
    </row>
    <row r="269" spans="1:26" ht="15.75" customHeight="1">
      <c r="A269" s="83"/>
      <c r="B269" s="83"/>
      <c r="C269" s="641" t="str">
        <f ca="1">IF(ISBLANK(OFFSET('5. Pp (3 años)'!$C$46,INT((ROW()-13)/2),0)),"",OFFSET('5. Pp (3 años)'!$C$46,INT((ROW()-13)/2),0))</f>
        <v/>
      </c>
      <c r="D269" s="643" t="str">
        <f ca="1">IF(ISBLANK(OFFSET('5. Pp (3 años)'!$D$46,INT((ROW()-13)/2),0)),"",OFFSET('5. Pp (3 años)'!$D$46,INT((ROW()-13)/2),0))</f>
        <v/>
      </c>
      <c r="E269" s="643" t="str">
        <f ca="1">IF(ISBLANK(OFFSET('5. Pp (3 años)'!$E$46,INT((ROW()-13)/2),0)),"",OFFSET('5. Pp (3 años)'!$E$46,INT((ROW()-13)/2),0))</f>
        <v/>
      </c>
      <c r="F269" s="645" t="str">
        <f ca="1">IF(ISBLANK(OFFSET('5. Pp (3 años)'!$K$46,INT((ROW()-13)/2),0)),"",OFFSET('5. Pp (3 años)'!$K$46,INT((ROW()-13)/2),0))</f>
        <v/>
      </c>
      <c r="G269" s="646" t="str">
        <f ca="1">IF(ISBLANK(OFFSET('5. Pp (3 años)'!$H$46,INT((ROW()-13)/2),0)),"",OFFSET('5. Pp (3 años)'!$H$46,INT((ROW()-13)/2),0))</f>
        <v/>
      </c>
      <c r="H269" s="853" t="str">
        <f ca="1">IF(ISBLANK(OFFSET('9. METAS'!$L$20,INT((ROW()-13)/2),0)),"",OFFSET('9. METAS'!$L$20,INT((ROW()-13)/2),0))</f>
        <v/>
      </c>
      <c r="I269" s="852"/>
      <c r="J269" s="630" t="e">
        <f ca="1">IF(MOD(ROW()-13,2)=0,IF(ISBLANK(OFFSET(#REF!,INT((ROW()-13)/2),0)),"",OFFSET(#REF!,INT((ROW()-13)/2),0)),IF(ISBLANK(OFFSET('9. METAS'!$U$20,INT((ROW()-14)/2),0)),"",OFFSET('9. METAS'!$U$20,INT((ROW()-14)/2),0)))</f>
        <v>#REF!</v>
      </c>
      <c r="K269" s="631" t="e">
        <f ca="1">IF(MOD(ROW()-13,2)=0,IF(ISBLANK(OFFSET(#REF!,INT((ROW()-13)/2),0)),"",OFFSET(#REF!,INT((ROW()-13)/2),0)),IF(ISBLANK(OFFSET('9. METAS'!$V$20,INT((ROW()-14)/2),0)),"",OFFSET('9. METAS'!$V$20,INT((ROW()-14)/2),0)))</f>
        <v>#REF!</v>
      </c>
      <c r="L269" s="631" t="e">
        <f ca="1">IF(MOD(ROW()-13,2)=0,IF(ISBLANK(OFFSET(#REF!,INT((ROW()-13)/2),0)),"",OFFSET(#REF!,INT((ROW()-13)/2),0)),IF(ISBLANK(OFFSET('9. METAS'!$W$20,INT((ROW()-14)/2),0)),"",OFFSET('9. METAS'!$W$20,INT((ROW()-14)/2),0)))</f>
        <v>#REF!</v>
      </c>
      <c r="M269" s="632" t="e">
        <f ca="1">IF(MOD(ROW()-13,2)=0,IF(ISBLANK(OFFSET(#REF!,INT((ROW()-13)/2),0)),"",OFFSET(#REF!,INT((ROW()-13)/2),0)),IF(ISBLANK(OFFSET('9. METAS'!$X$20,INT((ROW()-14)/2),0)),"",OFFSET('9. METAS'!$X$20,INT((ROW()-14)/2),0)))</f>
        <v>#REF!</v>
      </c>
      <c r="N269" s="684" t="str">
        <f ca="1">IFERROR(J269/J270,"ND")</f>
        <v>ND</v>
      </c>
      <c r="O269" s="688" t="str">
        <f ca="1">IFERROR(((J269+K269)/H269),"ND")</f>
        <v>ND</v>
      </c>
      <c r="P269" s="847"/>
      <c r="Q269" s="83"/>
      <c r="R269" s="83"/>
      <c r="S269" s="83"/>
      <c r="T269" s="83"/>
      <c r="U269" s="83"/>
      <c r="V269" s="83"/>
      <c r="W269" s="83"/>
      <c r="X269" s="83"/>
      <c r="Y269" s="83"/>
      <c r="Z269" s="83"/>
    </row>
    <row r="270" spans="1:26" ht="15.75" customHeight="1">
      <c r="A270" s="83"/>
      <c r="B270" s="83"/>
      <c r="C270" s="642"/>
      <c r="D270" s="644"/>
      <c r="E270" s="644"/>
      <c r="F270" s="644"/>
      <c r="G270" s="647"/>
      <c r="H270" s="649"/>
      <c r="I270" s="651"/>
      <c r="J270" s="630" t="str">
        <f ca="1">IF(MOD(ROW()-13,2)=0,IF(ISBLANK(OFFSET(#REF!,INT((ROW()-13)/2),0)),"",OFFSET(#REF!,INT((ROW()-13)/2),0)),IF(ISBLANK(OFFSET('9. METAS'!$U$20,INT((ROW()-14)/2),0)),"",OFFSET('9. METAS'!$U$20,INT((ROW()-14)/2),0)))</f>
        <v/>
      </c>
      <c r="K270" s="631" t="str">
        <f ca="1">IF(MOD(ROW()-13,2)=0,IF(ISBLANK(OFFSET(#REF!,INT((ROW()-13)/2),0)),"",OFFSET(#REF!,INT((ROW()-13)/2),0)),IF(ISBLANK(OFFSET('9. METAS'!$V$20,INT((ROW()-14)/2),0)),"",OFFSET('9. METAS'!$V$20,INT((ROW()-14)/2),0)))</f>
        <v/>
      </c>
      <c r="L270" s="631" t="str">
        <f ca="1">IF(MOD(ROW()-13,2)=0,IF(ISBLANK(OFFSET(#REF!,INT((ROW()-13)/2),0)),"",OFFSET(#REF!,INT((ROW()-13)/2),0)),IF(ISBLANK(OFFSET('9. METAS'!$W$20,INT((ROW()-14)/2),0)),"",OFFSET('9. METAS'!$W$20,INT((ROW()-14)/2),0)))</f>
        <v/>
      </c>
      <c r="M270" s="632" t="str">
        <f ca="1">IF(MOD(ROW()-13,2)=0,IF(ISBLANK(OFFSET(#REF!,INT((ROW()-13)/2),0)),"",OFFSET(#REF!,INT((ROW()-13)/2),0)),IF(ISBLANK(OFFSET('9. METAS'!$X$20,INT((ROW()-14)/2),0)),"",OFFSET('9. METAS'!$X$20,INT((ROW()-14)/2),0)))</f>
        <v/>
      </c>
      <c r="N270" s="685"/>
      <c r="O270" s="689"/>
      <c r="P270" s="691"/>
      <c r="Q270" s="83"/>
      <c r="R270" s="83"/>
      <c r="S270" s="83"/>
      <c r="T270" s="83"/>
      <c r="U270" s="83"/>
      <c r="V270" s="83"/>
      <c r="W270" s="83"/>
      <c r="X270" s="83"/>
      <c r="Y270" s="83"/>
      <c r="Z270" s="83"/>
    </row>
    <row r="271" spans="1:26" ht="15.75" customHeight="1">
      <c r="A271" s="83"/>
      <c r="B271" s="83"/>
      <c r="C271" s="641" t="str">
        <f ca="1">IF(ISBLANK(OFFSET('5. Pp (3 años)'!$C$46,INT((ROW()-13)/2),0)),"",OFFSET('5. Pp (3 años)'!$C$46,INT((ROW()-13)/2),0))</f>
        <v/>
      </c>
      <c r="D271" s="643" t="str">
        <f ca="1">IF(ISBLANK(OFFSET('5. Pp (3 años)'!$D$46,INT((ROW()-13)/2),0)),"",OFFSET('5. Pp (3 años)'!$D$46,INT((ROW()-13)/2),0))</f>
        <v/>
      </c>
      <c r="E271" s="643" t="str">
        <f ca="1">IF(ISBLANK(OFFSET('5. Pp (3 años)'!$E$46,INT((ROW()-13)/2),0)),"",OFFSET('5. Pp (3 años)'!$E$46,INT((ROW()-13)/2),0))</f>
        <v/>
      </c>
      <c r="F271" s="645" t="str">
        <f ca="1">IF(ISBLANK(OFFSET('5. Pp (3 años)'!$K$46,INT((ROW()-13)/2),0)),"",OFFSET('5. Pp (3 años)'!$K$46,INT((ROW()-13)/2),0))</f>
        <v/>
      </c>
      <c r="G271" s="646" t="str">
        <f ca="1">IF(ISBLANK(OFFSET('5. Pp (3 años)'!$H$46,INT((ROW()-13)/2),0)),"",OFFSET('5. Pp (3 años)'!$H$46,INT((ROW()-13)/2),0))</f>
        <v/>
      </c>
      <c r="H271" s="853" t="str">
        <f ca="1">IF(ISBLANK(OFFSET('9. METAS'!$L$20,INT((ROW()-13)/2),0)),"",OFFSET('9. METAS'!$L$20,INT((ROW()-13)/2),0))</f>
        <v/>
      </c>
      <c r="I271" s="852"/>
      <c r="J271" s="630" t="e">
        <f ca="1">IF(MOD(ROW()-13,2)=0,IF(ISBLANK(OFFSET(#REF!,INT((ROW()-13)/2),0)),"",OFFSET(#REF!,INT((ROW()-13)/2),0)),IF(ISBLANK(OFFSET('9. METAS'!$U$20,INT((ROW()-14)/2),0)),"",OFFSET('9. METAS'!$U$20,INT((ROW()-14)/2),0)))</f>
        <v>#REF!</v>
      </c>
      <c r="K271" s="631" t="e">
        <f ca="1">IF(MOD(ROW()-13,2)=0,IF(ISBLANK(OFFSET(#REF!,INT((ROW()-13)/2),0)),"",OFFSET(#REF!,INT((ROW()-13)/2),0)),IF(ISBLANK(OFFSET('9. METAS'!$V$20,INT((ROW()-14)/2),0)),"",OFFSET('9. METAS'!$V$20,INT((ROW()-14)/2),0)))</f>
        <v>#REF!</v>
      </c>
      <c r="L271" s="631" t="e">
        <f ca="1">IF(MOD(ROW()-13,2)=0,IF(ISBLANK(OFFSET(#REF!,INT((ROW()-13)/2),0)),"",OFFSET(#REF!,INT((ROW()-13)/2),0)),IF(ISBLANK(OFFSET('9. METAS'!$W$20,INT((ROW()-14)/2),0)),"",OFFSET('9. METAS'!$W$20,INT((ROW()-14)/2),0)))</f>
        <v>#REF!</v>
      </c>
      <c r="M271" s="632" t="e">
        <f ca="1">IF(MOD(ROW()-13,2)=0,IF(ISBLANK(OFFSET(#REF!,INT((ROW()-13)/2),0)),"",OFFSET(#REF!,INT((ROW()-13)/2),0)),IF(ISBLANK(OFFSET('9. METAS'!$X$20,INT((ROW()-14)/2),0)),"",OFFSET('9. METAS'!$X$20,INT((ROW()-14)/2),0)))</f>
        <v>#REF!</v>
      </c>
      <c r="N271" s="684" t="str">
        <f ca="1">IFERROR(J271/J272,"ND")</f>
        <v>ND</v>
      </c>
      <c r="O271" s="688" t="str">
        <f ca="1">IFERROR(((J271+K271)/H271),"ND")</f>
        <v>ND</v>
      </c>
      <c r="P271" s="847"/>
      <c r="Q271" s="83"/>
      <c r="R271" s="83"/>
      <c r="S271" s="83"/>
      <c r="T271" s="83"/>
      <c r="U271" s="83"/>
      <c r="V271" s="83"/>
      <c r="W271" s="83"/>
      <c r="X271" s="83"/>
      <c r="Y271" s="83"/>
      <c r="Z271" s="83"/>
    </row>
    <row r="272" spans="1:26" ht="15.75" customHeight="1">
      <c r="A272" s="83"/>
      <c r="B272" s="83"/>
      <c r="C272" s="642"/>
      <c r="D272" s="644"/>
      <c r="E272" s="644"/>
      <c r="F272" s="644"/>
      <c r="G272" s="647"/>
      <c r="H272" s="649"/>
      <c r="I272" s="651"/>
      <c r="J272" s="630" t="str">
        <f ca="1">IF(MOD(ROW()-13,2)=0,IF(ISBLANK(OFFSET(#REF!,INT((ROW()-13)/2),0)),"",OFFSET(#REF!,INT((ROW()-13)/2),0)),IF(ISBLANK(OFFSET('9. METAS'!$U$20,INT((ROW()-14)/2),0)),"",OFFSET('9. METAS'!$U$20,INT((ROW()-14)/2),0)))</f>
        <v/>
      </c>
      <c r="K272" s="631" t="str">
        <f ca="1">IF(MOD(ROW()-13,2)=0,IF(ISBLANK(OFFSET(#REF!,INT((ROW()-13)/2),0)),"",OFFSET(#REF!,INT((ROW()-13)/2),0)),IF(ISBLANK(OFFSET('9. METAS'!$V$20,INT((ROW()-14)/2),0)),"",OFFSET('9. METAS'!$V$20,INT((ROW()-14)/2),0)))</f>
        <v/>
      </c>
      <c r="L272" s="631" t="str">
        <f ca="1">IF(MOD(ROW()-13,2)=0,IF(ISBLANK(OFFSET(#REF!,INT((ROW()-13)/2),0)),"",OFFSET(#REF!,INT((ROW()-13)/2),0)),IF(ISBLANK(OFFSET('9. METAS'!$W$20,INT((ROW()-14)/2),0)),"",OFFSET('9. METAS'!$W$20,INT((ROW()-14)/2),0)))</f>
        <v/>
      </c>
      <c r="M272" s="632" t="str">
        <f ca="1">IF(MOD(ROW()-13,2)=0,IF(ISBLANK(OFFSET(#REF!,INT((ROW()-13)/2),0)),"",OFFSET(#REF!,INT((ROW()-13)/2),0)),IF(ISBLANK(OFFSET('9. METAS'!$X$20,INT((ROW()-14)/2),0)),"",OFFSET('9. METAS'!$X$20,INT((ROW()-14)/2),0)))</f>
        <v/>
      </c>
      <c r="N272" s="685"/>
      <c r="O272" s="689"/>
      <c r="P272" s="691"/>
      <c r="Q272" s="83"/>
      <c r="R272" s="83"/>
      <c r="S272" s="83"/>
      <c r="T272" s="83"/>
      <c r="U272" s="83"/>
      <c r="V272" s="83"/>
      <c r="W272" s="83"/>
      <c r="X272" s="83"/>
      <c r="Y272" s="83"/>
      <c r="Z272" s="83"/>
    </row>
    <row r="273" spans="1:26" ht="15.75" customHeight="1">
      <c r="A273" s="83"/>
      <c r="B273" s="83"/>
      <c r="C273" s="641" t="str">
        <f ca="1">IF(ISBLANK(OFFSET('5. Pp (3 años)'!$C$46,INT((ROW()-13)/2),0)),"",OFFSET('5. Pp (3 años)'!$C$46,INT((ROW()-13)/2),0))</f>
        <v/>
      </c>
      <c r="D273" s="643" t="str">
        <f ca="1">IF(ISBLANK(OFFSET('5. Pp (3 años)'!$D$46,INT((ROW()-13)/2),0)),"",OFFSET('5. Pp (3 años)'!$D$46,INT((ROW()-13)/2),0))</f>
        <v/>
      </c>
      <c r="E273" s="643" t="str">
        <f ca="1">IF(ISBLANK(OFFSET('5. Pp (3 años)'!$E$46,INT((ROW()-13)/2),0)),"",OFFSET('5. Pp (3 años)'!$E$46,INT((ROW()-13)/2),0))</f>
        <v/>
      </c>
      <c r="F273" s="645" t="str">
        <f ca="1">IF(ISBLANK(OFFSET('5. Pp (3 años)'!$K$46,INT((ROW()-13)/2),0)),"",OFFSET('5. Pp (3 años)'!$K$46,INT((ROW()-13)/2),0))</f>
        <v/>
      </c>
      <c r="G273" s="646" t="str">
        <f ca="1">IF(ISBLANK(OFFSET('5. Pp (3 años)'!$H$46,INT((ROW()-13)/2),0)),"",OFFSET('5. Pp (3 años)'!$H$46,INT((ROW()-13)/2),0))</f>
        <v/>
      </c>
      <c r="H273" s="853" t="str">
        <f ca="1">IF(ISBLANK(OFFSET('9. METAS'!$L$20,INT((ROW()-13)/2),0)),"",OFFSET('9. METAS'!$L$20,INT((ROW()-13)/2),0))</f>
        <v/>
      </c>
      <c r="I273" s="852"/>
      <c r="J273" s="630" t="e">
        <f ca="1">IF(MOD(ROW()-13,2)=0,IF(ISBLANK(OFFSET(#REF!,INT((ROW()-13)/2),0)),"",OFFSET(#REF!,INT((ROW()-13)/2),0)),IF(ISBLANK(OFFSET('9. METAS'!$U$20,INT((ROW()-14)/2),0)),"",OFFSET('9. METAS'!$U$20,INT((ROW()-14)/2),0)))</f>
        <v>#REF!</v>
      </c>
      <c r="K273" s="631" t="e">
        <f ca="1">IF(MOD(ROW()-13,2)=0,IF(ISBLANK(OFFSET(#REF!,INT((ROW()-13)/2),0)),"",OFFSET(#REF!,INT((ROW()-13)/2),0)),IF(ISBLANK(OFFSET('9. METAS'!$V$20,INT((ROW()-14)/2),0)),"",OFFSET('9. METAS'!$V$20,INT((ROW()-14)/2),0)))</f>
        <v>#REF!</v>
      </c>
      <c r="L273" s="631" t="e">
        <f ca="1">IF(MOD(ROW()-13,2)=0,IF(ISBLANK(OFFSET(#REF!,INT((ROW()-13)/2),0)),"",OFFSET(#REF!,INT((ROW()-13)/2),0)),IF(ISBLANK(OFFSET('9. METAS'!$W$20,INT((ROW()-14)/2),0)),"",OFFSET('9. METAS'!$W$20,INT((ROW()-14)/2),0)))</f>
        <v>#REF!</v>
      </c>
      <c r="M273" s="632" t="e">
        <f ca="1">IF(MOD(ROW()-13,2)=0,IF(ISBLANK(OFFSET(#REF!,INT((ROW()-13)/2),0)),"",OFFSET(#REF!,INT((ROW()-13)/2),0)),IF(ISBLANK(OFFSET('9. METAS'!$X$20,INT((ROW()-14)/2),0)),"",OFFSET('9. METAS'!$X$20,INT((ROW()-14)/2),0)))</f>
        <v>#REF!</v>
      </c>
      <c r="N273" s="684" t="str">
        <f ca="1">IFERROR(J273/J274,"ND")</f>
        <v>ND</v>
      </c>
      <c r="O273" s="688" t="str">
        <f ca="1">IFERROR(((J273+K273)/H273),"ND")</f>
        <v>ND</v>
      </c>
      <c r="P273" s="847"/>
      <c r="Q273" s="83"/>
      <c r="R273" s="83"/>
      <c r="S273" s="83"/>
      <c r="T273" s="83"/>
      <c r="U273" s="83"/>
      <c r="V273" s="83"/>
      <c r="W273" s="83"/>
      <c r="X273" s="83"/>
      <c r="Y273" s="83"/>
      <c r="Z273" s="83"/>
    </row>
    <row r="274" spans="1:26" ht="15.75" customHeight="1">
      <c r="A274" s="83"/>
      <c r="B274" s="83"/>
      <c r="C274" s="642"/>
      <c r="D274" s="644"/>
      <c r="E274" s="644"/>
      <c r="F274" s="644"/>
      <c r="G274" s="647"/>
      <c r="H274" s="649"/>
      <c r="I274" s="651"/>
      <c r="J274" s="630" t="str">
        <f ca="1">IF(MOD(ROW()-13,2)=0,IF(ISBLANK(OFFSET(#REF!,INT((ROW()-13)/2),0)),"",OFFSET(#REF!,INT((ROW()-13)/2),0)),IF(ISBLANK(OFFSET('9. METAS'!$U$20,INT((ROW()-14)/2),0)),"",OFFSET('9. METAS'!$U$20,INT((ROW()-14)/2),0)))</f>
        <v/>
      </c>
      <c r="K274" s="631" t="str">
        <f ca="1">IF(MOD(ROW()-13,2)=0,IF(ISBLANK(OFFSET(#REF!,INT((ROW()-13)/2),0)),"",OFFSET(#REF!,INT((ROW()-13)/2),0)),IF(ISBLANK(OFFSET('9. METAS'!$V$20,INT((ROW()-14)/2),0)),"",OFFSET('9. METAS'!$V$20,INT((ROW()-14)/2),0)))</f>
        <v/>
      </c>
      <c r="L274" s="631" t="str">
        <f ca="1">IF(MOD(ROW()-13,2)=0,IF(ISBLANK(OFFSET(#REF!,INT((ROW()-13)/2),0)),"",OFFSET(#REF!,INT((ROW()-13)/2),0)),IF(ISBLANK(OFFSET('9. METAS'!$W$20,INT((ROW()-14)/2),0)),"",OFFSET('9. METAS'!$W$20,INT((ROW()-14)/2),0)))</f>
        <v/>
      </c>
      <c r="M274" s="632" t="str">
        <f ca="1">IF(MOD(ROW()-13,2)=0,IF(ISBLANK(OFFSET(#REF!,INT((ROW()-13)/2),0)),"",OFFSET(#REF!,INT((ROW()-13)/2),0)),IF(ISBLANK(OFFSET('9. METAS'!$X$20,INT((ROW()-14)/2),0)),"",OFFSET('9. METAS'!$X$20,INT((ROW()-14)/2),0)))</f>
        <v/>
      </c>
      <c r="N274" s="685"/>
      <c r="O274" s="689"/>
      <c r="P274" s="691"/>
      <c r="Q274" s="83"/>
      <c r="R274" s="83"/>
      <c r="S274" s="83"/>
      <c r="T274" s="83"/>
      <c r="U274" s="83"/>
      <c r="V274" s="83"/>
      <c r="W274" s="83"/>
      <c r="X274" s="83"/>
      <c r="Y274" s="83"/>
      <c r="Z274" s="83"/>
    </row>
    <row r="275" spans="1:26" ht="15.75" customHeight="1">
      <c r="A275" s="83"/>
      <c r="B275" s="83"/>
      <c r="C275" s="641" t="str">
        <f ca="1">IF(ISBLANK(OFFSET('5. Pp (3 años)'!$C$46,INT((ROW()-13)/2),0)),"",OFFSET('5. Pp (3 años)'!$C$46,INT((ROW()-13)/2),0))</f>
        <v/>
      </c>
      <c r="D275" s="643" t="str">
        <f ca="1">IF(ISBLANK(OFFSET('5. Pp (3 años)'!$D$46,INT((ROW()-13)/2),0)),"",OFFSET('5. Pp (3 años)'!$D$46,INT((ROW()-13)/2),0))</f>
        <v/>
      </c>
      <c r="E275" s="643" t="str">
        <f ca="1">IF(ISBLANK(OFFSET('5. Pp (3 años)'!$E$46,INT((ROW()-13)/2),0)),"",OFFSET('5. Pp (3 años)'!$E$46,INT((ROW()-13)/2),0))</f>
        <v/>
      </c>
      <c r="F275" s="645" t="str">
        <f ca="1">IF(ISBLANK(OFFSET('5. Pp (3 años)'!$K$46,INT((ROW()-13)/2),0)),"",OFFSET('5. Pp (3 años)'!$K$46,INT((ROW()-13)/2),0))</f>
        <v/>
      </c>
      <c r="G275" s="646" t="str">
        <f ca="1">IF(ISBLANK(OFFSET('5. Pp (3 años)'!$H$46,INT((ROW()-13)/2),0)),"",OFFSET('5. Pp (3 años)'!$H$46,INT((ROW()-13)/2),0))</f>
        <v/>
      </c>
      <c r="H275" s="853" t="str">
        <f ca="1">IF(ISBLANK(OFFSET('9. METAS'!$L$20,INT((ROW()-13)/2),0)),"",OFFSET('9. METAS'!$L$20,INT((ROW()-13)/2),0))</f>
        <v/>
      </c>
      <c r="I275" s="852"/>
      <c r="J275" s="630" t="e">
        <f ca="1">IF(MOD(ROW()-13,2)=0,IF(ISBLANK(OFFSET(#REF!,INT((ROW()-13)/2),0)),"",OFFSET(#REF!,INT((ROW()-13)/2),0)),IF(ISBLANK(OFFSET('9. METAS'!$U$20,INT((ROW()-14)/2),0)),"",OFFSET('9. METAS'!$U$20,INT((ROW()-14)/2),0)))</f>
        <v>#REF!</v>
      </c>
      <c r="K275" s="631" t="e">
        <f ca="1">IF(MOD(ROW()-13,2)=0,IF(ISBLANK(OFFSET(#REF!,INT((ROW()-13)/2),0)),"",OFFSET(#REF!,INT((ROW()-13)/2),0)),IF(ISBLANK(OFFSET('9. METAS'!$V$20,INT((ROW()-14)/2),0)),"",OFFSET('9. METAS'!$V$20,INT((ROW()-14)/2),0)))</f>
        <v>#REF!</v>
      </c>
      <c r="L275" s="631" t="e">
        <f ca="1">IF(MOD(ROW()-13,2)=0,IF(ISBLANK(OFFSET(#REF!,INT((ROW()-13)/2),0)),"",OFFSET(#REF!,INT((ROW()-13)/2),0)),IF(ISBLANK(OFFSET('9. METAS'!$W$20,INT((ROW()-14)/2),0)),"",OFFSET('9. METAS'!$W$20,INT((ROW()-14)/2),0)))</f>
        <v>#REF!</v>
      </c>
      <c r="M275" s="632" t="e">
        <f ca="1">IF(MOD(ROW()-13,2)=0,IF(ISBLANK(OFFSET(#REF!,INT((ROW()-13)/2),0)),"",OFFSET(#REF!,INT((ROW()-13)/2),0)),IF(ISBLANK(OFFSET('9. METAS'!$X$20,INT((ROW()-14)/2),0)),"",OFFSET('9. METAS'!$X$20,INT((ROW()-14)/2),0)))</f>
        <v>#REF!</v>
      </c>
      <c r="N275" s="684" t="str">
        <f ca="1">IFERROR(J275/J276,"ND")</f>
        <v>ND</v>
      </c>
      <c r="O275" s="688" t="str">
        <f ca="1">IFERROR(((J275+K275)/H275),"ND")</f>
        <v>ND</v>
      </c>
      <c r="P275" s="847"/>
      <c r="Q275" s="83"/>
      <c r="R275" s="83"/>
      <c r="S275" s="83"/>
      <c r="T275" s="83"/>
      <c r="U275" s="83"/>
      <c r="V275" s="83"/>
      <c r="W275" s="83"/>
      <c r="X275" s="83"/>
      <c r="Y275" s="83"/>
      <c r="Z275" s="83"/>
    </row>
    <row r="276" spans="1:26" ht="15.75" customHeight="1">
      <c r="A276" s="83"/>
      <c r="B276" s="83"/>
      <c r="C276" s="642"/>
      <c r="D276" s="644"/>
      <c r="E276" s="644"/>
      <c r="F276" s="644"/>
      <c r="G276" s="647"/>
      <c r="H276" s="649"/>
      <c r="I276" s="651"/>
      <c r="J276" s="630" t="str">
        <f ca="1">IF(MOD(ROW()-13,2)=0,IF(ISBLANK(OFFSET(#REF!,INT((ROW()-13)/2),0)),"",OFFSET(#REF!,INT((ROW()-13)/2),0)),IF(ISBLANK(OFFSET('9. METAS'!$U$20,INT((ROW()-14)/2),0)),"",OFFSET('9. METAS'!$U$20,INT((ROW()-14)/2),0)))</f>
        <v/>
      </c>
      <c r="K276" s="631" t="str">
        <f ca="1">IF(MOD(ROW()-13,2)=0,IF(ISBLANK(OFFSET(#REF!,INT((ROW()-13)/2),0)),"",OFFSET(#REF!,INT((ROW()-13)/2),0)),IF(ISBLANK(OFFSET('9. METAS'!$V$20,INT((ROW()-14)/2),0)),"",OFFSET('9. METAS'!$V$20,INT((ROW()-14)/2),0)))</f>
        <v/>
      </c>
      <c r="L276" s="631" t="str">
        <f ca="1">IF(MOD(ROW()-13,2)=0,IF(ISBLANK(OFFSET(#REF!,INT((ROW()-13)/2),0)),"",OFFSET(#REF!,INT((ROW()-13)/2),0)),IF(ISBLANK(OFFSET('9. METAS'!$W$20,INT((ROW()-14)/2),0)),"",OFFSET('9. METAS'!$W$20,INT((ROW()-14)/2),0)))</f>
        <v/>
      </c>
      <c r="M276" s="632" t="str">
        <f ca="1">IF(MOD(ROW()-13,2)=0,IF(ISBLANK(OFFSET(#REF!,INT((ROW()-13)/2),0)),"",OFFSET(#REF!,INT((ROW()-13)/2),0)),IF(ISBLANK(OFFSET('9. METAS'!$X$20,INT((ROW()-14)/2),0)),"",OFFSET('9. METAS'!$X$20,INT((ROW()-14)/2),0)))</f>
        <v/>
      </c>
      <c r="N276" s="685"/>
      <c r="O276" s="689"/>
      <c r="P276" s="691"/>
      <c r="Q276" s="83"/>
      <c r="R276" s="83"/>
      <c r="S276" s="83"/>
      <c r="T276" s="83"/>
      <c r="U276" s="83"/>
      <c r="V276" s="83"/>
      <c r="W276" s="83"/>
      <c r="X276" s="83"/>
      <c r="Y276" s="83"/>
      <c r="Z276" s="83"/>
    </row>
    <row r="277" spans="1:26" ht="15.75" customHeight="1">
      <c r="A277" s="83"/>
      <c r="B277" s="83"/>
      <c r="C277" s="641" t="str">
        <f ca="1">IF(ISBLANK(OFFSET('5. Pp (3 años)'!$C$46,INT((ROW()-13)/2),0)),"",OFFSET('5. Pp (3 años)'!$C$46,INT((ROW()-13)/2),0))</f>
        <v/>
      </c>
      <c r="D277" s="643" t="str">
        <f ca="1">IF(ISBLANK(OFFSET('5. Pp (3 años)'!$D$46,INT((ROW()-13)/2),0)),"",OFFSET('5. Pp (3 años)'!$D$46,INT((ROW()-13)/2),0))</f>
        <v/>
      </c>
      <c r="E277" s="643" t="str">
        <f ca="1">IF(ISBLANK(OFFSET('5. Pp (3 años)'!$E$46,INT((ROW()-13)/2),0)),"",OFFSET('5. Pp (3 años)'!$E$46,INT((ROW()-13)/2),0))</f>
        <v/>
      </c>
      <c r="F277" s="645" t="str">
        <f ca="1">IF(ISBLANK(OFFSET('5. Pp (3 años)'!$K$46,INT((ROW()-13)/2),0)),"",OFFSET('5. Pp (3 años)'!$K$46,INT((ROW()-13)/2),0))</f>
        <v/>
      </c>
      <c r="G277" s="646" t="str">
        <f ca="1">IF(ISBLANK(OFFSET('5. Pp (3 años)'!$H$46,INT((ROW()-13)/2),0)),"",OFFSET('5. Pp (3 años)'!$H$46,INT((ROW()-13)/2),0))</f>
        <v/>
      </c>
      <c r="H277" s="853" t="str">
        <f ca="1">IF(ISBLANK(OFFSET('9. METAS'!$L$20,INT((ROW()-13)/2),0)),"",OFFSET('9. METAS'!$L$20,INT((ROW()-13)/2),0))</f>
        <v/>
      </c>
      <c r="I277" s="852"/>
      <c r="J277" s="630" t="e">
        <f ca="1">IF(MOD(ROW()-13,2)=0,IF(ISBLANK(OFFSET(#REF!,INT((ROW()-13)/2),0)),"",OFFSET(#REF!,INT((ROW()-13)/2),0)),IF(ISBLANK(OFFSET('9. METAS'!$U$20,INT((ROW()-14)/2),0)),"",OFFSET('9. METAS'!$U$20,INT((ROW()-14)/2),0)))</f>
        <v>#REF!</v>
      </c>
      <c r="K277" s="631" t="e">
        <f ca="1">IF(MOD(ROW()-13,2)=0,IF(ISBLANK(OFFSET(#REF!,INT((ROW()-13)/2),0)),"",OFFSET(#REF!,INT((ROW()-13)/2),0)),IF(ISBLANK(OFFSET('9. METAS'!$V$20,INT((ROW()-14)/2),0)),"",OFFSET('9. METAS'!$V$20,INT((ROW()-14)/2),0)))</f>
        <v>#REF!</v>
      </c>
      <c r="L277" s="631" t="e">
        <f ca="1">IF(MOD(ROW()-13,2)=0,IF(ISBLANK(OFFSET(#REF!,INT((ROW()-13)/2),0)),"",OFFSET(#REF!,INT((ROW()-13)/2),0)),IF(ISBLANK(OFFSET('9. METAS'!$W$20,INT((ROW()-14)/2),0)),"",OFFSET('9. METAS'!$W$20,INT((ROW()-14)/2),0)))</f>
        <v>#REF!</v>
      </c>
      <c r="M277" s="632" t="e">
        <f ca="1">IF(MOD(ROW()-13,2)=0,IF(ISBLANK(OFFSET(#REF!,INT((ROW()-13)/2),0)),"",OFFSET(#REF!,INT((ROW()-13)/2),0)),IF(ISBLANK(OFFSET('9. METAS'!$X$20,INT((ROW()-14)/2),0)),"",OFFSET('9. METAS'!$X$20,INT((ROW()-14)/2),0)))</f>
        <v>#REF!</v>
      </c>
      <c r="N277" s="684" t="str">
        <f ca="1">IFERROR(J277/J278,"ND")</f>
        <v>ND</v>
      </c>
      <c r="O277" s="688" t="str">
        <f ca="1">IFERROR(((J277+K277)/H277),"ND")</f>
        <v>ND</v>
      </c>
      <c r="P277" s="847"/>
      <c r="Q277" s="83"/>
      <c r="R277" s="83"/>
      <c r="S277" s="83"/>
      <c r="T277" s="83"/>
      <c r="U277" s="83"/>
      <c r="V277" s="83"/>
      <c r="W277" s="83"/>
      <c r="X277" s="83"/>
      <c r="Y277" s="83"/>
      <c r="Z277" s="83"/>
    </row>
    <row r="278" spans="1:26" ht="15.75" customHeight="1">
      <c r="A278" s="83"/>
      <c r="B278" s="83"/>
      <c r="C278" s="642"/>
      <c r="D278" s="644"/>
      <c r="E278" s="644"/>
      <c r="F278" s="644"/>
      <c r="G278" s="647"/>
      <c r="H278" s="649"/>
      <c r="I278" s="651"/>
      <c r="J278" s="630" t="str">
        <f ca="1">IF(MOD(ROW()-13,2)=0,IF(ISBLANK(OFFSET(#REF!,INT((ROW()-13)/2),0)),"",OFFSET(#REF!,INT((ROW()-13)/2),0)),IF(ISBLANK(OFFSET('9. METAS'!$U$20,INT((ROW()-14)/2),0)),"",OFFSET('9. METAS'!$U$20,INT((ROW()-14)/2),0)))</f>
        <v/>
      </c>
      <c r="K278" s="631" t="str">
        <f ca="1">IF(MOD(ROW()-13,2)=0,IF(ISBLANK(OFFSET(#REF!,INT((ROW()-13)/2),0)),"",OFFSET(#REF!,INT((ROW()-13)/2),0)),IF(ISBLANK(OFFSET('9. METAS'!$V$20,INT((ROW()-14)/2),0)),"",OFFSET('9. METAS'!$V$20,INT((ROW()-14)/2),0)))</f>
        <v/>
      </c>
      <c r="L278" s="631" t="str">
        <f ca="1">IF(MOD(ROW()-13,2)=0,IF(ISBLANK(OFFSET(#REF!,INT((ROW()-13)/2),0)),"",OFFSET(#REF!,INT((ROW()-13)/2),0)),IF(ISBLANK(OFFSET('9. METAS'!$W$20,INT((ROW()-14)/2),0)),"",OFFSET('9. METAS'!$W$20,INT((ROW()-14)/2),0)))</f>
        <v/>
      </c>
      <c r="M278" s="632" t="str">
        <f ca="1">IF(MOD(ROW()-13,2)=0,IF(ISBLANK(OFFSET(#REF!,INT((ROW()-13)/2),0)),"",OFFSET(#REF!,INT((ROW()-13)/2),0)),IF(ISBLANK(OFFSET('9. METAS'!$X$20,INT((ROW()-14)/2),0)),"",OFFSET('9. METAS'!$X$20,INT((ROW()-14)/2),0)))</f>
        <v/>
      </c>
      <c r="N278" s="685"/>
      <c r="O278" s="689"/>
      <c r="P278" s="691"/>
      <c r="Q278" s="83"/>
      <c r="R278" s="83"/>
      <c r="S278" s="83"/>
      <c r="T278" s="83"/>
      <c r="U278" s="83"/>
      <c r="V278" s="83"/>
      <c r="W278" s="83"/>
      <c r="X278" s="83"/>
      <c r="Y278" s="83"/>
      <c r="Z278" s="83"/>
    </row>
    <row r="279" spans="1:26" ht="15.75" customHeight="1">
      <c r="A279" s="83"/>
      <c r="B279" s="83"/>
      <c r="C279" s="641" t="str">
        <f ca="1">IF(ISBLANK(OFFSET('5. Pp (3 años)'!$C$46,INT((ROW()-13)/2),0)),"",OFFSET('5. Pp (3 años)'!$C$46,INT((ROW()-13)/2),0))</f>
        <v/>
      </c>
      <c r="D279" s="643" t="str">
        <f ca="1">IF(ISBLANK(OFFSET('5. Pp (3 años)'!$D$46,INT((ROW()-13)/2),0)),"",OFFSET('5. Pp (3 años)'!$D$46,INT((ROW()-13)/2),0))</f>
        <v/>
      </c>
      <c r="E279" s="643" t="str">
        <f ca="1">IF(ISBLANK(OFFSET('5. Pp (3 años)'!$E$46,INT((ROW()-13)/2),0)),"",OFFSET('5. Pp (3 años)'!$E$46,INT((ROW()-13)/2),0))</f>
        <v/>
      </c>
      <c r="F279" s="645" t="str">
        <f ca="1">IF(ISBLANK(OFFSET('5. Pp (3 años)'!$K$46,INT((ROW()-13)/2),0)),"",OFFSET('5. Pp (3 años)'!$K$46,INT((ROW()-13)/2),0))</f>
        <v/>
      </c>
      <c r="G279" s="646" t="str">
        <f ca="1">IF(ISBLANK(OFFSET('5. Pp (3 años)'!$H$46,INT((ROW()-13)/2),0)),"",OFFSET('5. Pp (3 años)'!$H$46,INT((ROW()-13)/2),0))</f>
        <v/>
      </c>
      <c r="H279" s="853" t="str">
        <f ca="1">IF(ISBLANK(OFFSET('9. METAS'!$L$20,INT((ROW()-13)/2),0)),"",OFFSET('9. METAS'!$L$20,INT((ROW()-13)/2),0))</f>
        <v/>
      </c>
      <c r="I279" s="852"/>
      <c r="J279" s="630" t="e">
        <f ca="1">IF(MOD(ROW()-13,2)=0,IF(ISBLANK(OFFSET(#REF!,INT((ROW()-13)/2),0)),"",OFFSET(#REF!,INT((ROW()-13)/2),0)),IF(ISBLANK(OFFSET('9. METAS'!$U$20,INT((ROW()-14)/2),0)),"",OFFSET('9. METAS'!$U$20,INT((ROW()-14)/2),0)))</f>
        <v>#REF!</v>
      </c>
      <c r="K279" s="631" t="e">
        <f ca="1">IF(MOD(ROW()-13,2)=0,IF(ISBLANK(OFFSET(#REF!,INT((ROW()-13)/2),0)),"",OFFSET(#REF!,INT((ROW()-13)/2),0)),IF(ISBLANK(OFFSET('9. METAS'!$V$20,INT((ROW()-14)/2),0)),"",OFFSET('9. METAS'!$V$20,INT((ROW()-14)/2),0)))</f>
        <v>#REF!</v>
      </c>
      <c r="L279" s="631" t="e">
        <f ca="1">IF(MOD(ROW()-13,2)=0,IF(ISBLANK(OFFSET(#REF!,INT((ROW()-13)/2),0)),"",OFFSET(#REF!,INT((ROW()-13)/2),0)),IF(ISBLANK(OFFSET('9. METAS'!$W$20,INT((ROW()-14)/2),0)),"",OFFSET('9. METAS'!$W$20,INT((ROW()-14)/2),0)))</f>
        <v>#REF!</v>
      </c>
      <c r="M279" s="632" t="e">
        <f ca="1">IF(MOD(ROW()-13,2)=0,IF(ISBLANK(OFFSET(#REF!,INT((ROW()-13)/2),0)),"",OFFSET(#REF!,INT((ROW()-13)/2),0)),IF(ISBLANK(OFFSET('9. METAS'!$X$20,INT((ROW()-14)/2),0)),"",OFFSET('9. METAS'!$X$20,INT((ROW()-14)/2),0)))</f>
        <v>#REF!</v>
      </c>
      <c r="N279" s="684" t="str">
        <f ca="1">IFERROR(J279/J280,"ND")</f>
        <v>ND</v>
      </c>
      <c r="O279" s="688" t="str">
        <f ca="1">IFERROR(((J279+K279)/H279),"ND")</f>
        <v>ND</v>
      </c>
      <c r="P279" s="847"/>
      <c r="Q279" s="83"/>
      <c r="R279" s="83"/>
      <c r="S279" s="83"/>
      <c r="T279" s="83"/>
      <c r="U279" s="83"/>
      <c r="V279" s="83"/>
      <c r="W279" s="83"/>
      <c r="X279" s="83"/>
      <c r="Y279" s="83"/>
      <c r="Z279" s="83"/>
    </row>
    <row r="280" spans="1:26" ht="15.75" customHeight="1">
      <c r="A280" s="83"/>
      <c r="B280" s="83"/>
      <c r="C280" s="642"/>
      <c r="D280" s="644"/>
      <c r="E280" s="644"/>
      <c r="F280" s="644"/>
      <c r="G280" s="647"/>
      <c r="H280" s="649"/>
      <c r="I280" s="651"/>
      <c r="J280" s="630" t="str">
        <f ca="1">IF(MOD(ROW()-13,2)=0,IF(ISBLANK(OFFSET(#REF!,INT((ROW()-13)/2),0)),"",OFFSET(#REF!,INT((ROW()-13)/2),0)),IF(ISBLANK(OFFSET('9. METAS'!$U$20,INT((ROW()-14)/2),0)),"",OFFSET('9. METAS'!$U$20,INT((ROW()-14)/2),0)))</f>
        <v/>
      </c>
      <c r="K280" s="631" t="str">
        <f ca="1">IF(MOD(ROW()-13,2)=0,IF(ISBLANK(OFFSET(#REF!,INT((ROW()-13)/2),0)),"",OFFSET(#REF!,INT((ROW()-13)/2),0)),IF(ISBLANK(OFFSET('9. METAS'!$V$20,INT((ROW()-14)/2),0)),"",OFFSET('9. METAS'!$V$20,INT((ROW()-14)/2),0)))</f>
        <v/>
      </c>
      <c r="L280" s="631" t="str">
        <f ca="1">IF(MOD(ROW()-13,2)=0,IF(ISBLANK(OFFSET(#REF!,INT((ROW()-13)/2),0)),"",OFFSET(#REF!,INT((ROW()-13)/2),0)),IF(ISBLANK(OFFSET('9. METAS'!$W$20,INT((ROW()-14)/2),0)),"",OFFSET('9. METAS'!$W$20,INT((ROW()-14)/2),0)))</f>
        <v/>
      </c>
      <c r="M280" s="632" t="str">
        <f ca="1">IF(MOD(ROW()-13,2)=0,IF(ISBLANK(OFFSET(#REF!,INT((ROW()-13)/2),0)),"",OFFSET(#REF!,INT((ROW()-13)/2),0)),IF(ISBLANK(OFFSET('9. METAS'!$X$20,INT((ROW()-14)/2),0)),"",OFFSET('9. METAS'!$X$20,INT((ROW()-14)/2),0)))</f>
        <v/>
      </c>
      <c r="N280" s="685"/>
      <c r="O280" s="689"/>
      <c r="P280" s="691"/>
      <c r="Q280" s="83"/>
      <c r="R280" s="83"/>
      <c r="S280" s="83"/>
      <c r="T280" s="83"/>
      <c r="U280" s="83"/>
      <c r="V280" s="83"/>
      <c r="W280" s="83"/>
      <c r="X280" s="83"/>
      <c r="Y280" s="83"/>
      <c r="Z280" s="83"/>
    </row>
    <row r="281" spans="1:26" ht="15.75" customHeight="1">
      <c r="A281" s="83"/>
      <c r="B281" s="83"/>
      <c r="C281" s="641" t="str">
        <f ca="1">IF(ISBLANK(OFFSET('5. Pp (3 años)'!$C$46,INT((ROW()-13)/2),0)),"",OFFSET('5. Pp (3 años)'!$C$46,INT((ROW()-13)/2),0))</f>
        <v/>
      </c>
      <c r="D281" s="643" t="str">
        <f ca="1">IF(ISBLANK(OFFSET('5. Pp (3 años)'!$D$46,INT((ROW()-13)/2),0)),"",OFFSET('5. Pp (3 años)'!$D$46,INT((ROW()-13)/2),0))</f>
        <v/>
      </c>
      <c r="E281" s="643" t="str">
        <f ca="1">IF(ISBLANK(OFFSET('5. Pp (3 años)'!$E$46,INT((ROW()-13)/2),0)),"",OFFSET('5. Pp (3 años)'!$E$46,INT((ROW()-13)/2),0))</f>
        <v/>
      </c>
      <c r="F281" s="645" t="str">
        <f ca="1">IF(ISBLANK(OFFSET('5. Pp (3 años)'!$K$46,INT((ROW()-13)/2),0)),"",OFFSET('5. Pp (3 años)'!$K$46,INT((ROW()-13)/2),0))</f>
        <v/>
      </c>
      <c r="G281" s="646" t="str">
        <f ca="1">IF(ISBLANK(OFFSET('5. Pp (3 años)'!$H$46,INT((ROW()-13)/2),0)),"",OFFSET('5. Pp (3 años)'!$H$46,INT((ROW()-13)/2),0))</f>
        <v/>
      </c>
      <c r="H281" s="853" t="str">
        <f ca="1">IF(ISBLANK(OFFSET('9. METAS'!$L$20,INT((ROW()-13)/2),0)),"",OFFSET('9. METAS'!$L$20,INT((ROW()-13)/2),0))</f>
        <v/>
      </c>
      <c r="I281" s="852"/>
      <c r="J281" s="630" t="e">
        <f ca="1">IF(MOD(ROW()-13,2)=0,IF(ISBLANK(OFFSET(#REF!,INT((ROW()-13)/2),0)),"",OFFSET(#REF!,INT((ROW()-13)/2),0)),IF(ISBLANK(OFFSET('9. METAS'!$U$20,INT((ROW()-14)/2),0)),"",OFFSET('9. METAS'!$U$20,INT((ROW()-14)/2),0)))</f>
        <v>#REF!</v>
      </c>
      <c r="K281" s="631" t="e">
        <f ca="1">IF(MOD(ROW()-13,2)=0,IF(ISBLANK(OFFSET(#REF!,INT((ROW()-13)/2),0)),"",OFFSET(#REF!,INT((ROW()-13)/2),0)),IF(ISBLANK(OFFSET('9. METAS'!$V$20,INT((ROW()-14)/2),0)),"",OFFSET('9. METAS'!$V$20,INT((ROW()-14)/2),0)))</f>
        <v>#REF!</v>
      </c>
      <c r="L281" s="631" t="e">
        <f ca="1">IF(MOD(ROW()-13,2)=0,IF(ISBLANK(OFFSET(#REF!,INT((ROW()-13)/2),0)),"",OFFSET(#REF!,INT((ROW()-13)/2),0)),IF(ISBLANK(OFFSET('9. METAS'!$W$20,INT((ROW()-14)/2),0)),"",OFFSET('9. METAS'!$W$20,INT((ROW()-14)/2),0)))</f>
        <v>#REF!</v>
      </c>
      <c r="M281" s="632" t="e">
        <f ca="1">IF(MOD(ROW()-13,2)=0,IF(ISBLANK(OFFSET(#REF!,INT((ROW()-13)/2),0)),"",OFFSET(#REF!,INT((ROW()-13)/2),0)),IF(ISBLANK(OFFSET('9. METAS'!$X$20,INT((ROW()-14)/2),0)),"",OFFSET('9. METAS'!$X$20,INT((ROW()-14)/2),0)))</f>
        <v>#REF!</v>
      </c>
      <c r="N281" s="684" t="str">
        <f ca="1">IFERROR(J281/J282,"ND")</f>
        <v>ND</v>
      </c>
      <c r="O281" s="688" t="str">
        <f ca="1">IFERROR(((J281+K281)/H281),"ND")</f>
        <v>ND</v>
      </c>
      <c r="P281" s="847"/>
      <c r="Q281" s="83"/>
      <c r="R281" s="83"/>
      <c r="S281" s="83"/>
      <c r="T281" s="83"/>
      <c r="U281" s="83"/>
      <c r="V281" s="83"/>
      <c r="W281" s="83"/>
      <c r="X281" s="83"/>
      <c r="Y281" s="83"/>
      <c r="Z281" s="83"/>
    </row>
    <row r="282" spans="1:26" ht="15.75" customHeight="1">
      <c r="A282" s="83"/>
      <c r="B282" s="83"/>
      <c r="C282" s="642"/>
      <c r="D282" s="644"/>
      <c r="E282" s="644"/>
      <c r="F282" s="644"/>
      <c r="G282" s="647"/>
      <c r="H282" s="649"/>
      <c r="I282" s="651"/>
      <c r="J282" s="630" t="str">
        <f ca="1">IF(MOD(ROW()-13,2)=0,IF(ISBLANK(OFFSET(#REF!,INT((ROW()-13)/2),0)),"",OFFSET(#REF!,INT((ROW()-13)/2),0)),IF(ISBLANK(OFFSET('9. METAS'!$U$20,INT((ROW()-14)/2),0)),"",OFFSET('9. METAS'!$U$20,INT((ROW()-14)/2),0)))</f>
        <v/>
      </c>
      <c r="K282" s="631" t="str">
        <f ca="1">IF(MOD(ROW()-13,2)=0,IF(ISBLANK(OFFSET(#REF!,INT((ROW()-13)/2),0)),"",OFFSET(#REF!,INT((ROW()-13)/2),0)),IF(ISBLANK(OFFSET('9. METAS'!$V$20,INT((ROW()-14)/2),0)),"",OFFSET('9. METAS'!$V$20,INT((ROW()-14)/2),0)))</f>
        <v/>
      </c>
      <c r="L282" s="631" t="str">
        <f ca="1">IF(MOD(ROW()-13,2)=0,IF(ISBLANK(OFFSET(#REF!,INT((ROW()-13)/2),0)),"",OFFSET(#REF!,INT((ROW()-13)/2),0)),IF(ISBLANK(OFFSET('9. METAS'!$W$20,INT((ROW()-14)/2),0)),"",OFFSET('9. METAS'!$W$20,INT((ROW()-14)/2),0)))</f>
        <v/>
      </c>
      <c r="M282" s="632" t="str">
        <f ca="1">IF(MOD(ROW()-13,2)=0,IF(ISBLANK(OFFSET(#REF!,INT((ROW()-13)/2),0)),"",OFFSET(#REF!,INT((ROW()-13)/2),0)),IF(ISBLANK(OFFSET('9. METAS'!$X$20,INT((ROW()-14)/2),0)),"",OFFSET('9. METAS'!$X$20,INT((ROW()-14)/2),0)))</f>
        <v/>
      </c>
      <c r="N282" s="685"/>
      <c r="O282" s="689"/>
      <c r="P282" s="691"/>
      <c r="Q282" s="83"/>
      <c r="R282" s="83"/>
      <c r="S282" s="83"/>
      <c r="T282" s="83"/>
      <c r="U282" s="83"/>
      <c r="V282" s="83"/>
      <c r="W282" s="83"/>
      <c r="X282" s="83"/>
      <c r="Y282" s="83"/>
      <c r="Z282" s="83"/>
    </row>
    <row r="283" spans="1:26" ht="15.75" customHeight="1">
      <c r="A283" s="83"/>
      <c r="B283" s="83"/>
      <c r="C283" s="641" t="str">
        <f ca="1">IF(ISBLANK(OFFSET('5. Pp (3 años)'!$C$46,INT((ROW()-13)/2),0)),"",OFFSET('5. Pp (3 años)'!$C$46,INT((ROW()-13)/2),0))</f>
        <v/>
      </c>
      <c r="D283" s="643" t="str">
        <f ca="1">IF(ISBLANK(OFFSET('5. Pp (3 años)'!$D$46,INT((ROW()-13)/2),0)),"",OFFSET('5. Pp (3 años)'!$D$46,INT((ROW()-13)/2),0))</f>
        <v/>
      </c>
      <c r="E283" s="643" t="str">
        <f ca="1">IF(ISBLANK(OFFSET('5. Pp (3 años)'!$E$46,INT((ROW()-13)/2),0)),"",OFFSET('5. Pp (3 años)'!$E$46,INT((ROW()-13)/2),0))</f>
        <v/>
      </c>
      <c r="F283" s="645" t="str">
        <f ca="1">IF(ISBLANK(OFFSET('5. Pp (3 años)'!$K$46,INT((ROW()-13)/2),0)),"",OFFSET('5. Pp (3 años)'!$K$46,INT((ROW()-13)/2),0))</f>
        <v/>
      </c>
      <c r="G283" s="646" t="str">
        <f ca="1">IF(ISBLANK(OFFSET('5. Pp (3 años)'!$H$46,INT((ROW()-13)/2),0)),"",OFFSET('5. Pp (3 años)'!$H$46,INT((ROW()-13)/2),0))</f>
        <v/>
      </c>
      <c r="H283" s="853" t="str">
        <f ca="1">IF(ISBLANK(OFFSET('9. METAS'!$L$20,INT((ROW()-13)/2),0)),"",OFFSET('9. METAS'!$L$20,INT((ROW()-13)/2),0))</f>
        <v/>
      </c>
      <c r="I283" s="852"/>
      <c r="J283" s="630" t="e">
        <f ca="1">IF(MOD(ROW()-13,2)=0,IF(ISBLANK(OFFSET(#REF!,INT((ROW()-13)/2),0)),"",OFFSET(#REF!,INT((ROW()-13)/2),0)),IF(ISBLANK(OFFSET('9. METAS'!$U$20,INT((ROW()-14)/2),0)),"",OFFSET('9. METAS'!$U$20,INT((ROW()-14)/2),0)))</f>
        <v>#REF!</v>
      </c>
      <c r="K283" s="631" t="e">
        <f ca="1">IF(MOD(ROW()-13,2)=0,IF(ISBLANK(OFFSET(#REF!,INT((ROW()-13)/2),0)),"",OFFSET(#REF!,INT((ROW()-13)/2),0)),IF(ISBLANK(OFFSET('9. METAS'!$V$20,INT((ROW()-14)/2),0)),"",OFFSET('9. METAS'!$V$20,INT((ROW()-14)/2),0)))</f>
        <v>#REF!</v>
      </c>
      <c r="L283" s="631" t="e">
        <f ca="1">IF(MOD(ROW()-13,2)=0,IF(ISBLANK(OFFSET(#REF!,INT((ROW()-13)/2),0)),"",OFFSET(#REF!,INT((ROW()-13)/2),0)),IF(ISBLANK(OFFSET('9. METAS'!$W$20,INT((ROW()-14)/2),0)),"",OFFSET('9. METAS'!$W$20,INT((ROW()-14)/2),0)))</f>
        <v>#REF!</v>
      </c>
      <c r="M283" s="632" t="e">
        <f ca="1">IF(MOD(ROW()-13,2)=0,IF(ISBLANK(OFFSET(#REF!,INT((ROW()-13)/2),0)),"",OFFSET(#REF!,INT((ROW()-13)/2),0)),IF(ISBLANK(OFFSET('9. METAS'!$X$20,INT((ROW()-14)/2),0)),"",OFFSET('9. METAS'!$X$20,INT((ROW()-14)/2),0)))</f>
        <v>#REF!</v>
      </c>
      <c r="N283" s="684" t="str">
        <f ca="1">IFERROR(J283/J284,"ND")</f>
        <v>ND</v>
      </c>
      <c r="O283" s="688" t="str">
        <f ca="1">IFERROR(((J283+K283)/H283),"ND")</f>
        <v>ND</v>
      </c>
      <c r="P283" s="847"/>
      <c r="Q283" s="83"/>
      <c r="R283" s="83"/>
      <c r="S283" s="83"/>
      <c r="T283" s="83"/>
      <c r="U283" s="83"/>
      <c r="V283" s="83"/>
      <c r="W283" s="83"/>
      <c r="X283" s="83"/>
      <c r="Y283" s="83"/>
      <c r="Z283" s="83"/>
    </row>
    <row r="284" spans="1:26" ht="15.75" customHeight="1">
      <c r="A284" s="83"/>
      <c r="B284" s="83"/>
      <c r="C284" s="642"/>
      <c r="D284" s="644"/>
      <c r="E284" s="644"/>
      <c r="F284" s="644"/>
      <c r="G284" s="647"/>
      <c r="H284" s="649"/>
      <c r="I284" s="651"/>
      <c r="J284" s="630" t="str">
        <f ca="1">IF(MOD(ROW()-13,2)=0,IF(ISBLANK(OFFSET(#REF!,INT((ROW()-13)/2),0)),"",OFFSET(#REF!,INT((ROW()-13)/2),0)),IF(ISBLANK(OFFSET('9. METAS'!$U$20,INT((ROW()-14)/2),0)),"",OFFSET('9. METAS'!$U$20,INT((ROW()-14)/2),0)))</f>
        <v/>
      </c>
      <c r="K284" s="631" t="str">
        <f ca="1">IF(MOD(ROW()-13,2)=0,IF(ISBLANK(OFFSET(#REF!,INT((ROW()-13)/2),0)),"",OFFSET(#REF!,INT((ROW()-13)/2),0)),IF(ISBLANK(OFFSET('9. METAS'!$V$20,INT((ROW()-14)/2),0)),"",OFFSET('9. METAS'!$V$20,INT((ROW()-14)/2),0)))</f>
        <v/>
      </c>
      <c r="L284" s="631" t="str">
        <f ca="1">IF(MOD(ROW()-13,2)=0,IF(ISBLANK(OFFSET(#REF!,INT((ROW()-13)/2),0)),"",OFFSET(#REF!,INT((ROW()-13)/2),0)),IF(ISBLANK(OFFSET('9. METAS'!$W$20,INT((ROW()-14)/2),0)),"",OFFSET('9. METAS'!$W$20,INT((ROW()-14)/2),0)))</f>
        <v/>
      </c>
      <c r="M284" s="632" t="str">
        <f ca="1">IF(MOD(ROW()-13,2)=0,IF(ISBLANK(OFFSET(#REF!,INT((ROW()-13)/2),0)),"",OFFSET(#REF!,INT((ROW()-13)/2),0)),IF(ISBLANK(OFFSET('9. METAS'!$X$20,INT((ROW()-14)/2),0)),"",OFFSET('9. METAS'!$X$20,INT((ROW()-14)/2),0)))</f>
        <v/>
      </c>
      <c r="N284" s="685"/>
      <c r="O284" s="689"/>
      <c r="P284" s="691"/>
      <c r="Q284" s="83"/>
      <c r="R284" s="83"/>
      <c r="S284" s="83"/>
      <c r="T284" s="83"/>
      <c r="U284" s="83"/>
      <c r="V284" s="83"/>
      <c r="W284" s="83"/>
      <c r="X284" s="83"/>
      <c r="Y284" s="83"/>
      <c r="Z284" s="83"/>
    </row>
    <row r="285" spans="1:26" ht="15.75" customHeight="1">
      <c r="A285" s="83"/>
      <c r="B285" s="83"/>
      <c r="C285" s="641" t="str">
        <f ca="1">IF(ISBLANK(OFFSET('5. Pp (3 años)'!$C$46,INT((ROW()-13)/2),0)),"",OFFSET('5. Pp (3 años)'!$C$46,INT((ROW()-13)/2),0))</f>
        <v/>
      </c>
      <c r="D285" s="643" t="str">
        <f ca="1">IF(ISBLANK(OFFSET('5. Pp (3 años)'!$D$46,INT((ROW()-13)/2),0)),"",OFFSET('5. Pp (3 años)'!$D$46,INT((ROW()-13)/2),0))</f>
        <v/>
      </c>
      <c r="E285" s="643" t="str">
        <f ca="1">IF(ISBLANK(OFFSET('5. Pp (3 años)'!$E$46,INT((ROW()-13)/2),0)),"",OFFSET('5. Pp (3 años)'!$E$46,INT((ROW()-13)/2),0))</f>
        <v/>
      </c>
      <c r="F285" s="645" t="str">
        <f ca="1">IF(ISBLANK(OFFSET('5. Pp (3 años)'!$K$46,INT((ROW()-13)/2),0)),"",OFFSET('5. Pp (3 años)'!$K$46,INT((ROW()-13)/2),0))</f>
        <v/>
      </c>
      <c r="G285" s="646" t="str">
        <f ca="1">IF(ISBLANK(OFFSET('5. Pp (3 años)'!$H$46,INT((ROW()-13)/2),0)),"",OFFSET('5. Pp (3 años)'!$H$46,INT((ROW()-13)/2),0))</f>
        <v/>
      </c>
      <c r="H285" s="853" t="str">
        <f ca="1">IF(ISBLANK(OFFSET('9. METAS'!$L$20,INT((ROW()-13)/2),0)),"",OFFSET('9. METAS'!$L$20,INT((ROW()-13)/2),0))</f>
        <v/>
      </c>
      <c r="I285" s="852"/>
      <c r="J285" s="630" t="e">
        <f ca="1">IF(MOD(ROW()-13,2)=0,IF(ISBLANK(OFFSET(#REF!,INT((ROW()-13)/2),0)),"",OFFSET(#REF!,INT((ROW()-13)/2),0)),IF(ISBLANK(OFFSET('9. METAS'!$U$20,INT((ROW()-14)/2),0)),"",OFFSET('9. METAS'!$U$20,INT((ROW()-14)/2),0)))</f>
        <v>#REF!</v>
      </c>
      <c r="K285" s="631" t="e">
        <f ca="1">IF(MOD(ROW()-13,2)=0,IF(ISBLANK(OFFSET(#REF!,INT((ROW()-13)/2),0)),"",OFFSET(#REF!,INT((ROW()-13)/2),0)),IF(ISBLANK(OFFSET('9. METAS'!$V$20,INT((ROW()-14)/2),0)),"",OFFSET('9. METAS'!$V$20,INT((ROW()-14)/2),0)))</f>
        <v>#REF!</v>
      </c>
      <c r="L285" s="631" t="e">
        <f ca="1">IF(MOD(ROW()-13,2)=0,IF(ISBLANK(OFFSET(#REF!,INT((ROW()-13)/2),0)),"",OFFSET(#REF!,INT((ROW()-13)/2),0)),IF(ISBLANK(OFFSET('9. METAS'!$W$20,INT((ROW()-14)/2),0)),"",OFFSET('9. METAS'!$W$20,INT((ROW()-14)/2),0)))</f>
        <v>#REF!</v>
      </c>
      <c r="M285" s="632" t="e">
        <f ca="1">IF(MOD(ROW()-13,2)=0,IF(ISBLANK(OFFSET(#REF!,INT((ROW()-13)/2),0)),"",OFFSET(#REF!,INT((ROW()-13)/2),0)),IF(ISBLANK(OFFSET('9. METAS'!$X$20,INT((ROW()-14)/2),0)),"",OFFSET('9. METAS'!$X$20,INT((ROW()-14)/2),0)))</f>
        <v>#REF!</v>
      </c>
      <c r="N285" s="684" t="str">
        <f ca="1">IFERROR(J285/J286,"ND")</f>
        <v>ND</v>
      </c>
      <c r="O285" s="688" t="str">
        <f ca="1">IFERROR(((J285+K285)/H285),"ND")</f>
        <v>ND</v>
      </c>
      <c r="P285" s="847"/>
      <c r="Q285" s="83"/>
      <c r="R285" s="83"/>
      <c r="S285" s="83"/>
      <c r="T285" s="83"/>
      <c r="U285" s="83"/>
      <c r="V285" s="83"/>
      <c r="W285" s="83"/>
      <c r="X285" s="83"/>
      <c r="Y285" s="83"/>
      <c r="Z285" s="83"/>
    </row>
    <row r="286" spans="1:26" ht="15.75" customHeight="1">
      <c r="A286" s="83"/>
      <c r="B286" s="83"/>
      <c r="C286" s="642"/>
      <c r="D286" s="644"/>
      <c r="E286" s="644"/>
      <c r="F286" s="644"/>
      <c r="G286" s="647"/>
      <c r="H286" s="649"/>
      <c r="I286" s="651"/>
      <c r="J286" s="630" t="str">
        <f ca="1">IF(MOD(ROW()-13,2)=0,IF(ISBLANK(OFFSET(#REF!,INT((ROW()-13)/2),0)),"",OFFSET(#REF!,INT((ROW()-13)/2),0)),IF(ISBLANK(OFFSET('9. METAS'!$U$20,INT((ROW()-14)/2),0)),"",OFFSET('9. METAS'!$U$20,INT((ROW()-14)/2),0)))</f>
        <v/>
      </c>
      <c r="K286" s="631" t="str">
        <f ca="1">IF(MOD(ROW()-13,2)=0,IF(ISBLANK(OFFSET(#REF!,INT((ROW()-13)/2),0)),"",OFFSET(#REF!,INT((ROW()-13)/2),0)),IF(ISBLANK(OFFSET('9. METAS'!$V$20,INT((ROW()-14)/2),0)),"",OFFSET('9. METAS'!$V$20,INT((ROW()-14)/2),0)))</f>
        <v/>
      </c>
      <c r="L286" s="631" t="str">
        <f ca="1">IF(MOD(ROW()-13,2)=0,IF(ISBLANK(OFFSET(#REF!,INT((ROW()-13)/2),0)),"",OFFSET(#REF!,INT((ROW()-13)/2),0)),IF(ISBLANK(OFFSET('9. METAS'!$W$20,INT((ROW()-14)/2),0)),"",OFFSET('9. METAS'!$W$20,INT((ROW()-14)/2),0)))</f>
        <v/>
      </c>
      <c r="M286" s="632" t="str">
        <f ca="1">IF(MOD(ROW()-13,2)=0,IF(ISBLANK(OFFSET(#REF!,INT((ROW()-13)/2),0)),"",OFFSET(#REF!,INT((ROW()-13)/2),0)),IF(ISBLANK(OFFSET('9. METAS'!$X$20,INT((ROW()-14)/2),0)),"",OFFSET('9. METAS'!$X$20,INT((ROW()-14)/2),0)))</f>
        <v/>
      </c>
      <c r="N286" s="685"/>
      <c r="O286" s="689"/>
      <c r="P286" s="691"/>
      <c r="Q286" s="83"/>
      <c r="R286" s="83"/>
      <c r="S286" s="83"/>
      <c r="T286" s="83"/>
      <c r="U286" s="83"/>
      <c r="V286" s="83"/>
      <c r="W286" s="83"/>
      <c r="X286" s="83"/>
      <c r="Y286" s="83"/>
      <c r="Z286" s="83"/>
    </row>
    <row r="287" spans="1:26" ht="15.75" customHeight="1">
      <c r="A287" s="83"/>
      <c r="B287" s="83"/>
      <c r="C287" s="641" t="str">
        <f ca="1">IF(ISBLANK(OFFSET('5. Pp (3 años)'!$C$46,INT((ROW()-13)/2),0)),"",OFFSET('5. Pp (3 años)'!$C$46,INT((ROW()-13)/2),0))</f>
        <v/>
      </c>
      <c r="D287" s="643" t="str">
        <f ca="1">IF(ISBLANK(OFFSET('5. Pp (3 años)'!$D$46,INT((ROW()-13)/2),0)),"",OFFSET('5. Pp (3 años)'!$D$46,INT((ROW()-13)/2),0))</f>
        <v/>
      </c>
      <c r="E287" s="643" t="str">
        <f ca="1">IF(ISBLANK(OFFSET('5. Pp (3 años)'!$E$46,INT((ROW()-13)/2),0)),"",OFFSET('5. Pp (3 años)'!$E$46,INT((ROW()-13)/2),0))</f>
        <v/>
      </c>
      <c r="F287" s="645" t="str">
        <f ca="1">IF(ISBLANK(OFFSET('5. Pp (3 años)'!$K$46,INT((ROW()-13)/2),0)),"",OFFSET('5. Pp (3 años)'!$K$46,INT((ROW()-13)/2),0))</f>
        <v/>
      </c>
      <c r="G287" s="646" t="str">
        <f ca="1">IF(ISBLANK(OFFSET('5. Pp (3 años)'!$H$46,INT((ROW()-13)/2),0)),"",OFFSET('5. Pp (3 años)'!$H$46,INT((ROW()-13)/2),0))</f>
        <v/>
      </c>
      <c r="H287" s="853" t="str">
        <f ca="1">IF(ISBLANK(OFFSET('9. METAS'!$L$20,INT((ROW()-13)/2),0)),"",OFFSET('9. METAS'!$L$20,INT((ROW()-13)/2),0))</f>
        <v/>
      </c>
      <c r="I287" s="852"/>
      <c r="J287" s="630" t="e">
        <f ca="1">IF(MOD(ROW()-13,2)=0,IF(ISBLANK(OFFSET(#REF!,INT((ROW()-13)/2),0)),"",OFFSET(#REF!,INT((ROW()-13)/2),0)),IF(ISBLANK(OFFSET('9. METAS'!$U$20,INT((ROW()-14)/2),0)),"",OFFSET('9. METAS'!$U$20,INT((ROW()-14)/2),0)))</f>
        <v>#REF!</v>
      </c>
      <c r="K287" s="631" t="e">
        <f ca="1">IF(MOD(ROW()-13,2)=0,IF(ISBLANK(OFFSET(#REF!,INT((ROW()-13)/2),0)),"",OFFSET(#REF!,INT((ROW()-13)/2),0)),IF(ISBLANK(OFFSET('9. METAS'!$V$20,INT((ROW()-14)/2),0)),"",OFFSET('9. METAS'!$V$20,INT((ROW()-14)/2),0)))</f>
        <v>#REF!</v>
      </c>
      <c r="L287" s="631" t="e">
        <f ca="1">IF(MOD(ROW()-13,2)=0,IF(ISBLANK(OFFSET(#REF!,INT((ROW()-13)/2),0)),"",OFFSET(#REF!,INT((ROW()-13)/2),0)),IF(ISBLANK(OFFSET('9. METAS'!$W$20,INT((ROW()-14)/2),0)),"",OFFSET('9. METAS'!$W$20,INT((ROW()-14)/2),0)))</f>
        <v>#REF!</v>
      </c>
      <c r="M287" s="632" t="e">
        <f ca="1">IF(MOD(ROW()-13,2)=0,IF(ISBLANK(OFFSET(#REF!,INT((ROW()-13)/2),0)),"",OFFSET(#REF!,INT((ROW()-13)/2),0)),IF(ISBLANK(OFFSET('9. METAS'!$X$20,INT((ROW()-14)/2),0)),"",OFFSET('9. METAS'!$X$20,INT((ROW()-14)/2),0)))</f>
        <v>#REF!</v>
      </c>
      <c r="N287" s="684" t="str">
        <f ca="1">IFERROR(J287/J288,"ND")</f>
        <v>ND</v>
      </c>
      <c r="O287" s="688" t="str">
        <f ca="1">IFERROR(((J287+K287)/H287),"ND")</f>
        <v>ND</v>
      </c>
      <c r="P287" s="847"/>
      <c r="Q287" s="83"/>
      <c r="R287" s="83"/>
      <c r="S287" s="83"/>
      <c r="T287" s="83"/>
      <c r="U287" s="83"/>
      <c r="V287" s="83"/>
      <c r="W287" s="83"/>
      <c r="X287" s="83"/>
      <c r="Y287" s="83"/>
      <c r="Z287" s="83"/>
    </row>
    <row r="288" spans="1:26" ht="15.75" customHeight="1">
      <c r="A288" s="83"/>
      <c r="B288" s="83"/>
      <c r="C288" s="642"/>
      <c r="D288" s="644"/>
      <c r="E288" s="644"/>
      <c r="F288" s="644"/>
      <c r="G288" s="647"/>
      <c r="H288" s="649"/>
      <c r="I288" s="651"/>
      <c r="J288" s="630" t="str">
        <f ca="1">IF(MOD(ROW()-13,2)=0,IF(ISBLANK(OFFSET(#REF!,INT((ROW()-13)/2),0)),"",OFFSET(#REF!,INT((ROW()-13)/2),0)),IF(ISBLANK(OFFSET('9. METAS'!$U$20,INT((ROW()-14)/2),0)),"",OFFSET('9. METAS'!$U$20,INT((ROW()-14)/2),0)))</f>
        <v/>
      </c>
      <c r="K288" s="631" t="str">
        <f ca="1">IF(MOD(ROW()-13,2)=0,IF(ISBLANK(OFFSET(#REF!,INT((ROW()-13)/2),0)),"",OFFSET(#REF!,INT((ROW()-13)/2),0)),IF(ISBLANK(OFFSET('9. METAS'!$V$20,INT((ROW()-14)/2),0)),"",OFFSET('9. METAS'!$V$20,INT((ROW()-14)/2),0)))</f>
        <v/>
      </c>
      <c r="L288" s="631" t="str">
        <f ca="1">IF(MOD(ROW()-13,2)=0,IF(ISBLANK(OFFSET(#REF!,INT((ROW()-13)/2),0)),"",OFFSET(#REF!,INT((ROW()-13)/2),0)),IF(ISBLANK(OFFSET('9. METAS'!$W$20,INT((ROW()-14)/2),0)),"",OFFSET('9. METAS'!$W$20,INT((ROW()-14)/2),0)))</f>
        <v/>
      </c>
      <c r="M288" s="632" t="str">
        <f ca="1">IF(MOD(ROW()-13,2)=0,IF(ISBLANK(OFFSET(#REF!,INT((ROW()-13)/2),0)),"",OFFSET(#REF!,INT((ROW()-13)/2),0)),IF(ISBLANK(OFFSET('9. METAS'!$X$20,INT((ROW()-14)/2),0)),"",OFFSET('9. METAS'!$X$20,INT((ROW()-14)/2),0)))</f>
        <v/>
      </c>
      <c r="N288" s="685"/>
      <c r="O288" s="689"/>
      <c r="P288" s="691"/>
      <c r="Q288" s="83"/>
      <c r="R288" s="83"/>
      <c r="S288" s="83"/>
      <c r="T288" s="83"/>
      <c r="U288" s="83"/>
      <c r="V288" s="83"/>
      <c r="W288" s="83"/>
      <c r="X288" s="83"/>
      <c r="Y288" s="83"/>
      <c r="Z288" s="83"/>
    </row>
    <row r="289" spans="1:26" ht="15.75" customHeight="1">
      <c r="A289" s="83"/>
      <c r="B289" s="83"/>
      <c r="C289" s="641" t="str">
        <f ca="1">IF(ISBLANK(OFFSET('5. Pp (3 años)'!$C$46,INT((ROW()-13)/2),0)),"",OFFSET('5. Pp (3 años)'!$C$46,INT((ROW()-13)/2),0))</f>
        <v/>
      </c>
      <c r="D289" s="643" t="str">
        <f ca="1">IF(ISBLANK(OFFSET('5. Pp (3 años)'!$D$46,INT((ROW()-13)/2),0)),"",OFFSET('5. Pp (3 años)'!$D$46,INT((ROW()-13)/2),0))</f>
        <v/>
      </c>
      <c r="E289" s="643" t="str">
        <f ca="1">IF(ISBLANK(OFFSET('5. Pp (3 años)'!$E$46,INT((ROW()-13)/2),0)),"",OFFSET('5. Pp (3 años)'!$E$46,INT((ROW()-13)/2),0))</f>
        <v/>
      </c>
      <c r="F289" s="645" t="str">
        <f ca="1">IF(ISBLANK(OFFSET('5. Pp (3 años)'!$K$46,INT((ROW()-13)/2),0)),"",OFFSET('5. Pp (3 años)'!$K$46,INT((ROW()-13)/2),0))</f>
        <v/>
      </c>
      <c r="G289" s="646" t="str">
        <f ca="1">IF(ISBLANK(OFFSET('5. Pp (3 años)'!$H$46,INT((ROW()-13)/2),0)),"",OFFSET('5. Pp (3 años)'!$H$46,INT((ROW()-13)/2),0))</f>
        <v/>
      </c>
      <c r="H289" s="853" t="str">
        <f ca="1">IF(ISBLANK(OFFSET('9. METAS'!$L$20,INT((ROW()-13)/2),0)),"",OFFSET('9. METAS'!$L$20,INT((ROW()-13)/2),0))</f>
        <v/>
      </c>
      <c r="I289" s="852"/>
      <c r="J289" s="630" t="e">
        <f ca="1">IF(MOD(ROW()-13,2)=0,IF(ISBLANK(OFFSET(#REF!,INT((ROW()-13)/2),0)),"",OFFSET(#REF!,INT((ROW()-13)/2),0)),IF(ISBLANK(OFFSET('9. METAS'!$U$20,INT((ROW()-14)/2),0)),"",OFFSET('9. METAS'!$U$20,INT((ROW()-14)/2),0)))</f>
        <v>#REF!</v>
      </c>
      <c r="K289" s="631" t="e">
        <f ca="1">IF(MOD(ROW()-13,2)=0,IF(ISBLANK(OFFSET(#REF!,INT((ROW()-13)/2),0)),"",OFFSET(#REF!,INT((ROW()-13)/2),0)),IF(ISBLANK(OFFSET('9. METAS'!$V$20,INT((ROW()-14)/2),0)),"",OFFSET('9. METAS'!$V$20,INT((ROW()-14)/2),0)))</f>
        <v>#REF!</v>
      </c>
      <c r="L289" s="631" t="e">
        <f ca="1">IF(MOD(ROW()-13,2)=0,IF(ISBLANK(OFFSET(#REF!,INT((ROW()-13)/2),0)),"",OFFSET(#REF!,INT((ROW()-13)/2),0)),IF(ISBLANK(OFFSET('9. METAS'!$W$20,INT((ROW()-14)/2),0)),"",OFFSET('9. METAS'!$W$20,INT((ROW()-14)/2),0)))</f>
        <v>#REF!</v>
      </c>
      <c r="M289" s="632" t="e">
        <f ca="1">IF(MOD(ROW()-13,2)=0,IF(ISBLANK(OFFSET(#REF!,INT((ROW()-13)/2),0)),"",OFFSET(#REF!,INT((ROW()-13)/2),0)),IF(ISBLANK(OFFSET('9. METAS'!$X$20,INT((ROW()-14)/2),0)),"",OFFSET('9. METAS'!$X$20,INT((ROW()-14)/2),0)))</f>
        <v>#REF!</v>
      </c>
      <c r="N289" s="684" t="str">
        <f ca="1">IFERROR(J289/J290,"ND")</f>
        <v>ND</v>
      </c>
      <c r="O289" s="688" t="str">
        <f ca="1">IFERROR(((J289+K289)/H289),"ND")</f>
        <v>ND</v>
      </c>
      <c r="P289" s="847"/>
      <c r="Q289" s="83"/>
      <c r="R289" s="83"/>
      <c r="S289" s="83"/>
      <c r="T289" s="83"/>
      <c r="U289" s="83"/>
      <c r="V289" s="83"/>
      <c r="W289" s="83"/>
      <c r="X289" s="83"/>
      <c r="Y289" s="83"/>
      <c r="Z289" s="83"/>
    </row>
    <row r="290" spans="1:26" ht="15.75" customHeight="1">
      <c r="A290" s="83"/>
      <c r="B290" s="83"/>
      <c r="C290" s="642"/>
      <c r="D290" s="644"/>
      <c r="E290" s="644"/>
      <c r="F290" s="644"/>
      <c r="G290" s="647"/>
      <c r="H290" s="649"/>
      <c r="I290" s="651"/>
      <c r="J290" s="630" t="str">
        <f ca="1">IF(MOD(ROW()-13,2)=0,IF(ISBLANK(OFFSET(#REF!,INT((ROW()-13)/2),0)),"",OFFSET(#REF!,INT((ROW()-13)/2),0)),IF(ISBLANK(OFFSET('9. METAS'!$U$20,INT((ROW()-14)/2),0)),"",OFFSET('9. METAS'!$U$20,INT((ROW()-14)/2),0)))</f>
        <v/>
      </c>
      <c r="K290" s="631" t="str">
        <f ca="1">IF(MOD(ROW()-13,2)=0,IF(ISBLANK(OFFSET(#REF!,INT((ROW()-13)/2),0)),"",OFFSET(#REF!,INT((ROW()-13)/2),0)),IF(ISBLANK(OFFSET('9. METAS'!$V$20,INT((ROW()-14)/2),0)),"",OFFSET('9. METAS'!$V$20,INT((ROW()-14)/2),0)))</f>
        <v/>
      </c>
      <c r="L290" s="631" t="str">
        <f ca="1">IF(MOD(ROW()-13,2)=0,IF(ISBLANK(OFFSET(#REF!,INT((ROW()-13)/2),0)),"",OFFSET(#REF!,INT((ROW()-13)/2),0)),IF(ISBLANK(OFFSET('9. METAS'!$W$20,INT((ROW()-14)/2),0)),"",OFFSET('9. METAS'!$W$20,INT((ROW()-14)/2),0)))</f>
        <v/>
      </c>
      <c r="M290" s="632" t="str">
        <f ca="1">IF(MOD(ROW()-13,2)=0,IF(ISBLANK(OFFSET(#REF!,INT((ROW()-13)/2),0)),"",OFFSET(#REF!,INT((ROW()-13)/2),0)),IF(ISBLANK(OFFSET('9. METAS'!$X$20,INT((ROW()-14)/2),0)),"",OFFSET('9. METAS'!$X$20,INT((ROW()-14)/2),0)))</f>
        <v/>
      </c>
      <c r="N290" s="685"/>
      <c r="O290" s="689"/>
      <c r="P290" s="691"/>
      <c r="Q290" s="83"/>
      <c r="R290" s="83"/>
      <c r="S290" s="83"/>
      <c r="T290" s="83"/>
      <c r="U290" s="83"/>
      <c r="V290" s="83"/>
      <c r="W290" s="83"/>
      <c r="X290" s="83"/>
      <c r="Y290" s="83"/>
      <c r="Z290" s="83"/>
    </row>
    <row r="291" spans="1:26" ht="15.75" customHeight="1">
      <c r="A291" s="83"/>
      <c r="B291" s="83"/>
      <c r="C291" s="641" t="str">
        <f ca="1">IF(ISBLANK(OFFSET('5. Pp (3 años)'!$C$46,INT((ROW()-13)/2),0)),"",OFFSET('5. Pp (3 años)'!$C$46,INT((ROW()-13)/2),0))</f>
        <v/>
      </c>
      <c r="D291" s="643" t="str">
        <f ca="1">IF(ISBLANK(OFFSET('5. Pp (3 años)'!$D$46,INT((ROW()-13)/2),0)),"",OFFSET('5. Pp (3 años)'!$D$46,INT((ROW()-13)/2),0))</f>
        <v/>
      </c>
      <c r="E291" s="643" t="str">
        <f ca="1">IF(ISBLANK(OFFSET('5. Pp (3 años)'!$E$46,INT((ROW()-13)/2),0)),"",OFFSET('5. Pp (3 años)'!$E$46,INT((ROW()-13)/2),0))</f>
        <v/>
      </c>
      <c r="F291" s="645" t="str">
        <f ca="1">IF(ISBLANK(OFFSET('5. Pp (3 años)'!$K$46,INT((ROW()-13)/2),0)),"",OFFSET('5. Pp (3 años)'!$K$46,INT((ROW()-13)/2),0))</f>
        <v/>
      </c>
      <c r="G291" s="646" t="str">
        <f ca="1">IF(ISBLANK(OFFSET('5. Pp (3 años)'!$H$46,INT((ROW()-13)/2),0)),"",OFFSET('5. Pp (3 años)'!$H$46,INT((ROW()-13)/2),0))</f>
        <v/>
      </c>
      <c r="H291" s="853" t="str">
        <f ca="1">IF(ISBLANK(OFFSET('9. METAS'!$L$20,INT((ROW()-13)/2),0)),"",OFFSET('9. METAS'!$L$20,INT((ROW()-13)/2),0))</f>
        <v/>
      </c>
      <c r="I291" s="852"/>
      <c r="J291" s="630" t="e">
        <f ca="1">IF(MOD(ROW()-13,2)=0,IF(ISBLANK(OFFSET(#REF!,INT((ROW()-13)/2),0)),"",OFFSET(#REF!,INT((ROW()-13)/2),0)),IF(ISBLANK(OFFSET('9. METAS'!$U$20,INT((ROW()-14)/2),0)),"",OFFSET('9. METAS'!$U$20,INT((ROW()-14)/2),0)))</f>
        <v>#REF!</v>
      </c>
      <c r="K291" s="631" t="e">
        <f ca="1">IF(MOD(ROW()-13,2)=0,IF(ISBLANK(OFFSET(#REF!,INT((ROW()-13)/2),0)),"",OFFSET(#REF!,INT((ROW()-13)/2),0)),IF(ISBLANK(OFFSET('9. METAS'!$V$20,INT((ROW()-14)/2),0)),"",OFFSET('9. METAS'!$V$20,INT((ROW()-14)/2),0)))</f>
        <v>#REF!</v>
      </c>
      <c r="L291" s="631" t="e">
        <f ca="1">IF(MOD(ROW()-13,2)=0,IF(ISBLANK(OFFSET(#REF!,INT((ROW()-13)/2),0)),"",OFFSET(#REF!,INT((ROW()-13)/2),0)),IF(ISBLANK(OFFSET('9. METAS'!$W$20,INT((ROW()-14)/2),0)),"",OFFSET('9. METAS'!$W$20,INT((ROW()-14)/2),0)))</f>
        <v>#REF!</v>
      </c>
      <c r="M291" s="632" t="e">
        <f ca="1">IF(MOD(ROW()-13,2)=0,IF(ISBLANK(OFFSET(#REF!,INT((ROW()-13)/2),0)),"",OFFSET(#REF!,INT((ROW()-13)/2),0)),IF(ISBLANK(OFFSET('9. METAS'!$X$20,INT((ROW()-14)/2),0)),"",OFFSET('9. METAS'!$X$20,INT((ROW()-14)/2),0)))</f>
        <v>#REF!</v>
      </c>
      <c r="N291" s="684" t="str">
        <f ca="1">IFERROR(J291/J292,"ND")</f>
        <v>ND</v>
      </c>
      <c r="O291" s="688" t="str">
        <f ca="1">IFERROR(((J291+K291)/H291),"ND")</f>
        <v>ND</v>
      </c>
      <c r="P291" s="847"/>
      <c r="Q291" s="83"/>
      <c r="R291" s="83"/>
      <c r="S291" s="83"/>
      <c r="T291" s="83"/>
      <c r="U291" s="83"/>
      <c r="V291" s="83"/>
      <c r="W291" s="83"/>
      <c r="X291" s="83"/>
      <c r="Y291" s="83"/>
      <c r="Z291" s="83"/>
    </row>
    <row r="292" spans="1:26" ht="15.75" customHeight="1">
      <c r="A292" s="83"/>
      <c r="B292" s="83"/>
      <c r="C292" s="642"/>
      <c r="D292" s="644"/>
      <c r="E292" s="644"/>
      <c r="F292" s="644"/>
      <c r="G292" s="647"/>
      <c r="H292" s="649"/>
      <c r="I292" s="651"/>
      <c r="J292" s="630" t="str">
        <f ca="1">IF(MOD(ROW()-13,2)=0,IF(ISBLANK(OFFSET(#REF!,INT((ROW()-13)/2),0)),"",OFFSET(#REF!,INT((ROW()-13)/2),0)),IF(ISBLANK(OFFSET('9. METAS'!$U$20,INT((ROW()-14)/2),0)),"",OFFSET('9. METAS'!$U$20,INT((ROW()-14)/2),0)))</f>
        <v/>
      </c>
      <c r="K292" s="631" t="str">
        <f ca="1">IF(MOD(ROW()-13,2)=0,IF(ISBLANK(OFFSET(#REF!,INT((ROW()-13)/2),0)),"",OFFSET(#REF!,INT((ROW()-13)/2),0)),IF(ISBLANK(OFFSET('9. METAS'!$V$20,INT((ROW()-14)/2),0)),"",OFFSET('9. METAS'!$V$20,INT((ROW()-14)/2),0)))</f>
        <v/>
      </c>
      <c r="L292" s="631" t="str">
        <f ca="1">IF(MOD(ROW()-13,2)=0,IF(ISBLANK(OFFSET(#REF!,INT((ROW()-13)/2),0)),"",OFFSET(#REF!,INT((ROW()-13)/2),0)),IF(ISBLANK(OFFSET('9. METAS'!$W$20,INT((ROW()-14)/2),0)),"",OFFSET('9. METAS'!$W$20,INT((ROW()-14)/2),0)))</f>
        <v/>
      </c>
      <c r="M292" s="632" t="str">
        <f ca="1">IF(MOD(ROW()-13,2)=0,IF(ISBLANK(OFFSET(#REF!,INT((ROW()-13)/2),0)),"",OFFSET(#REF!,INT((ROW()-13)/2),0)),IF(ISBLANK(OFFSET('9. METAS'!$X$20,INT((ROW()-14)/2),0)),"",OFFSET('9. METAS'!$X$20,INT((ROW()-14)/2),0)))</f>
        <v/>
      </c>
      <c r="N292" s="685"/>
      <c r="O292" s="689"/>
      <c r="P292" s="691"/>
      <c r="Q292" s="83"/>
      <c r="R292" s="83"/>
      <c r="S292" s="83"/>
      <c r="T292" s="83"/>
      <c r="U292" s="83"/>
      <c r="V292" s="83"/>
      <c r="W292" s="83"/>
      <c r="X292" s="83"/>
      <c r="Y292" s="83"/>
      <c r="Z292" s="83"/>
    </row>
    <row r="293" spans="1:26" ht="15.75" customHeight="1">
      <c r="A293" s="83"/>
      <c r="B293" s="83"/>
      <c r="C293" s="641" t="str">
        <f ca="1">IF(ISBLANK(OFFSET('5. Pp (3 años)'!$C$46,INT((ROW()-13)/2),0)),"",OFFSET('5. Pp (3 años)'!$C$46,INT((ROW()-13)/2),0))</f>
        <v/>
      </c>
      <c r="D293" s="643" t="str">
        <f ca="1">IF(ISBLANK(OFFSET('5. Pp (3 años)'!$D$46,INT((ROW()-13)/2),0)),"",OFFSET('5. Pp (3 años)'!$D$46,INT((ROW()-13)/2),0))</f>
        <v/>
      </c>
      <c r="E293" s="643" t="str">
        <f ca="1">IF(ISBLANK(OFFSET('5. Pp (3 años)'!$E$46,INT((ROW()-13)/2),0)),"",OFFSET('5. Pp (3 años)'!$E$46,INT((ROW()-13)/2),0))</f>
        <v/>
      </c>
      <c r="F293" s="645" t="str">
        <f ca="1">IF(ISBLANK(OFFSET('5. Pp (3 años)'!$K$46,INT((ROW()-13)/2),0)),"",OFFSET('5. Pp (3 años)'!$K$46,INT((ROW()-13)/2),0))</f>
        <v/>
      </c>
      <c r="G293" s="646" t="str">
        <f ca="1">IF(ISBLANK(OFFSET('5. Pp (3 años)'!$H$46,INT((ROW()-13)/2),0)),"",OFFSET('5. Pp (3 años)'!$H$46,INT((ROW()-13)/2),0))</f>
        <v/>
      </c>
      <c r="H293" s="853" t="str">
        <f ca="1">IF(ISBLANK(OFFSET('9. METAS'!$L$20,INT((ROW()-13)/2),0)),"",OFFSET('9. METAS'!$L$20,INT((ROW()-13)/2),0))</f>
        <v/>
      </c>
      <c r="I293" s="852"/>
      <c r="J293" s="630" t="e">
        <f ca="1">IF(MOD(ROW()-13,2)=0,IF(ISBLANK(OFFSET(#REF!,INT((ROW()-13)/2),0)),"",OFFSET(#REF!,INT((ROW()-13)/2),0)),IF(ISBLANK(OFFSET('9. METAS'!$U$20,INT((ROW()-14)/2),0)),"",OFFSET('9. METAS'!$U$20,INT((ROW()-14)/2),0)))</f>
        <v>#REF!</v>
      </c>
      <c r="K293" s="631" t="e">
        <f ca="1">IF(MOD(ROW()-13,2)=0,IF(ISBLANK(OFFSET(#REF!,INT((ROW()-13)/2),0)),"",OFFSET(#REF!,INT((ROW()-13)/2),0)),IF(ISBLANK(OFFSET('9. METAS'!$V$20,INT((ROW()-14)/2),0)),"",OFFSET('9. METAS'!$V$20,INT((ROW()-14)/2),0)))</f>
        <v>#REF!</v>
      </c>
      <c r="L293" s="631" t="e">
        <f ca="1">IF(MOD(ROW()-13,2)=0,IF(ISBLANK(OFFSET(#REF!,INT((ROW()-13)/2),0)),"",OFFSET(#REF!,INT((ROW()-13)/2),0)),IF(ISBLANK(OFFSET('9. METAS'!$W$20,INT((ROW()-14)/2),0)),"",OFFSET('9. METAS'!$W$20,INT((ROW()-14)/2),0)))</f>
        <v>#REF!</v>
      </c>
      <c r="M293" s="632" t="e">
        <f ca="1">IF(MOD(ROW()-13,2)=0,IF(ISBLANK(OFFSET(#REF!,INT((ROW()-13)/2),0)),"",OFFSET(#REF!,INT((ROW()-13)/2),0)),IF(ISBLANK(OFFSET('9. METAS'!$X$20,INT((ROW()-14)/2),0)),"",OFFSET('9. METAS'!$X$20,INT((ROW()-14)/2),0)))</f>
        <v>#REF!</v>
      </c>
      <c r="N293" s="684" t="str">
        <f ca="1">IFERROR(J293/J294,"ND")</f>
        <v>ND</v>
      </c>
      <c r="O293" s="688" t="str">
        <f ca="1">IFERROR(((J293+K293)/H293),"ND")</f>
        <v>ND</v>
      </c>
      <c r="P293" s="847"/>
      <c r="Q293" s="83"/>
      <c r="R293" s="83"/>
      <c r="S293" s="83"/>
      <c r="T293" s="83"/>
      <c r="U293" s="83"/>
      <c r="V293" s="83"/>
      <c r="W293" s="83"/>
      <c r="X293" s="83"/>
      <c r="Y293" s="83"/>
      <c r="Z293" s="83"/>
    </row>
    <row r="294" spans="1:26" ht="15.75" customHeight="1">
      <c r="A294" s="83"/>
      <c r="B294" s="83"/>
      <c r="C294" s="642"/>
      <c r="D294" s="644"/>
      <c r="E294" s="644"/>
      <c r="F294" s="644"/>
      <c r="G294" s="647"/>
      <c r="H294" s="649"/>
      <c r="I294" s="651"/>
      <c r="J294" s="630" t="str">
        <f ca="1">IF(MOD(ROW()-13,2)=0,IF(ISBLANK(OFFSET(#REF!,INT((ROW()-13)/2),0)),"",OFFSET(#REF!,INT((ROW()-13)/2),0)),IF(ISBLANK(OFFSET('9. METAS'!$U$20,INT((ROW()-14)/2),0)),"",OFFSET('9. METAS'!$U$20,INT((ROW()-14)/2),0)))</f>
        <v/>
      </c>
      <c r="K294" s="631" t="str">
        <f ca="1">IF(MOD(ROW()-13,2)=0,IF(ISBLANK(OFFSET(#REF!,INT((ROW()-13)/2),0)),"",OFFSET(#REF!,INT((ROW()-13)/2),0)),IF(ISBLANK(OFFSET('9. METAS'!$V$20,INT((ROW()-14)/2),0)),"",OFFSET('9. METAS'!$V$20,INT((ROW()-14)/2),0)))</f>
        <v/>
      </c>
      <c r="L294" s="631" t="str">
        <f ca="1">IF(MOD(ROW()-13,2)=0,IF(ISBLANK(OFFSET(#REF!,INT((ROW()-13)/2),0)),"",OFFSET(#REF!,INT((ROW()-13)/2),0)),IF(ISBLANK(OFFSET('9. METAS'!$W$20,INT((ROW()-14)/2),0)),"",OFFSET('9. METAS'!$W$20,INT((ROW()-14)/2),0)))</f>
        <v/>
      </c>
      <c r="M294" s="632" t="str">
        <f ca="1">IF(MOD(ROW()-13,2)=0,IF(ISBLANK(OFFSET(#REF!,INT((ROW()-13)/2),0)),"",OFFSET(#REF!,INT((ROW()-13)/2),0)),IF(ISBLANK(OFFSET('9. METAS'!$X$20,INT((ROW()-14)/2),0)),"",OFFSET('9. METAS'!$X$20,INT((ROW()-14)/2),0)))</f>
        <v/>
      </c>
      <c r="N294" s="685"/>
      <c r="O294" s="689"/>
      <c r="P294" s="691"/>
      <c r="Q294" s="83"/>
      <c r="R294" s="83"/>
      <c r="S294" s="83"/>
      <c r="T294" s="83"/>
      <c r="U294" s="83"/>
      <c r="V294" s="83"/>
      <c r="W294" s="83"/>
      <c r="X294" s="83"/>
      <c r="Y294" s="83"/>
      <c r="Z294" s="83"/>
    </row>
    <row r="295" spans="1:26" ht="15.75" customHeight="1">
      <c r="A295" s="83"/>
      <c r="B295" s="83"/>
      <c r="C295" s="641" t="str">
        <f ca="1">IF(ISBLANK(OFFSET('5. Pp (3 años)'!$C$46,INT((ROW()-13)/2),0)),"",OFFSET('5. Pp (3 años)'!$C$46,INT((ROW()-13)/2),0))</f>
        <v/>
      </c>
      <c r="D295" s="643" t="str">
        <f ca="1">IF(ISBLANK(OFFSET('5. Pp (3 años)'!$D$46,INT((ROW()-13)/2),0)),"",OFFSET('5. Pp (3 años)'!$D$46,INT((ROW()-13)/2),0))</f>
        <v/>
      </c>
      <c r="E295" s="643" t="str">
        <f ca="1">IF(ISBLANK(OFFSET('5. Pp (3 años)'!$E$46,INT((ROW()-13)/2),0)),"",OFFSET('5. Pp (3 años)'!$E$46,INT((ROW()-13)/2),0))</f>
        <v/>
      </c>
      <c r="F295" s="645" t="str">
        <f ca="1">IF(ISBLANK(OFFSET('5. Pp (3 años)'!$K$46,INT((ROW()-13)/2),0)),"",OFFSET('5. Pp (3 años)'!$K$46,INT((ROW()-13)/2),0))</f>
        <v/>
      </c>
      <c r="G295" s="646" t="str">
        <f ca="1">IF(ISBLANK(OFFSET('5. Pp (3 años)'!$H$46,INT((ROW()-13)/2),0)),"",OFFSET('5. Pp (3 años)'!$H$46,INT((ROW()-13)/2),0))</f>
        <v/>
      </c>
      <c r="H295" s="853" t="str">
        <f ca="1">IF(ISBLANK(OFFSET('9. METAS'!$L$20,INT((ROW()-13)/2),0)),"",OFFSET('9. METAS'!$L$20,INT((ROW()-13)/2),0))</f>
        <v/>
      </c>
      <c r="I295" s="852"/>
      <c r="J295" s="630" t="e">
        <f ca="1">IF(MOD(ROW()-13,2)=0,IF(ISBLANK(OFFSET(#REF!,INT((ROW()-13)/2),0)),"",OFFSET(#REF!,INT((ROW()-13)/2),0)),IF(ISBLANK(OFFSET('9. METAS'!$U$20,INT((ROW()-14)/2),0)),"",OFFSET('9. METAS'!$U$20,INT((ROW()-14)/2),0)))</f>
        <v>#REF!</v>
      </c>
      <c r="K295" s="631" t="e">
        <f ca="1">IF(MOD(ROW()-13,2)=0,IF(ISBLANK(OFFSET(#REF!,INT((ROW()-13)/2),0)),"",OFFSET(#REF!,INT((ROW()-13)/2),0)),IF(ISBLANK(OFFSET('9. METAS'!$V$20,INT((ROW()-14)/2),0)),"",OFFSET('9. METAS'!$V$20,INT((ROW()-14)/2),0)))</f>
        <v>#REF!</v>
      </c>
      <c r="L295" s="631" t="e">
        <f ca="1">IF(MOD(ROW()-13,2)=0,IF(ISBLANK(OFFSET(#REF!,INT((ROW()-13)/2),0)),"",OFFSET(#REF!,INT((ROW()-13)/2),0)),IF(ISBLANK(OFFSET('9. METAS'!$W$20,INT((ROW()-14)/2),0)),"",OFFSET('9. METAS'!$W$20,INT((ROW()-14)/2),0)))</f>
        <v>#REF!</v>
      </c>
      <c r="M295" s="632" t="e">
        <f ca="1">IF(MOD(ROW()-13,2)=0,IF(ISBLANK(OFFSET(#REF!,INT((ROW()-13)/2),0)),"",OFFSET(#REF!,INT((ROW()-13)/2),0)),IF(ISBLANK(OFFSET('9. METAS'!$X$20,INT((ROW()-14)/2),0)),"",OFFSET('9. METAS'!$X$20,INT((ROW()-14)/2),0)))</f>
        <v>#REF!</v>
      </c>
      <c r="N295" s="684" t="str">
        <f ca="1">IFERROR(J295/J296,"ND")</f>
        <v>ND</v>
      </c>
      <c r="O295" s="688" t="str">
        <f ca="1">IFERROR(((J295+K295)/H295),"ND")</f>
        <v>ND</v>
      </c>
      <c r="P295" s="847"/>
      <c r="Q295" s="83"/>
      <c r="R295" s="83"/>
      <c r="S295" s="83"/>
      <c r="T295" s="83"/>
      <c r="U295" s="83"/>
      <c r="V295" s="83"/>
      <c r="W295" s="83"/>
      <c r="X295" s="83"/>
      <c r="Y295" s="83"/>
      <c r="Z295" s="83"/>
    </row>
    <row r="296" spans="1:26" ht="15.75" customHeight="1">
      <c r="A296" s="83"/>
      <c r="B296" s="83"/>
      <c r="C296" s="642"/>
      <c r="D296" s="644"/>
      <c r="E296" s="644"/>
      <c r="F296" s="644"/>
      <c r="G296" s="647"/>
      <c r="H296" s="649"/>
      <c r="I296" s="651"/>
      <c r="J296" s="630" t="str">
        <f ca="1">IF(MOD(ROW()-13,2)=0,IF(ISBLANK(OFFSET(#REF!,INT((ROW()-13)/2),0)),"",OFFSET(#REF!,INT((ROW()-13)/2),0)),IF(ISBLANK(OFFSET('9. METAS'!$U$20,INT((ROW()-14)/2),0)),"",OFFSET('9. METAS'!$U$20,INT((ROW()-14)/2),0)))</f>
        <v/>
      </c>
      <c r="K296" s="631" t="str">
        <f ca="1">IF(MOD(ROW()-13,2)=0,IF(ISBLANK(OFFSET(#REF!,INT((ROW()-13)/2),0)),"",OFFSET(#REF!,INT((ROW()-13)/2),0)),IF(ISBLANK(OFFSET('9. METAS'!$V$20,INT((ROW()-14)/2),0)),"",OFFSET('9. METAS'!$V$20,INT((ROW()-14)/2),0)))</f>
        <v/>
      </c>
      <c r="L296" s="631" t="str">
        <f ca="1">IF(MOD(ROW()-13,2)=0,IF(ISBLANK(OFFSET(#REF!,INT((ROW()-13)/2),0)),"",OFFSET(#REF!,INT((ROW()-13)/2),0)),IF(ISBLANK(OFFSET('9. METAS'!$W$20,INT((ROW()-14)/2),0)),"",OFFSET('9. METAS'!$W$20,INT((ROW()-14)/2),0)))</f>
        <v/>
      </c>
      <c r="M296" s="632" t="str">
        <f ca="1">IF(MOD(ROW()-13,2)=0,IF(ISBLANK(OFFSET(#REF!,INT((ROW()-13)/2),0)),"",OFFSET(#REF!,INT((ROW()-13)/2),0)),IF(ISBLANK(OFFSET('9. METAS'!$X$20,INT((ROW()-14)/2),0)),"",OFFSET('9. METAS'!$X$20,INT((ROW()-14)/2),0)))</f>
        <v/>
      </c>
      <c r="N296" s="685"/>
      <c r="O296" s="689"/>
      <c r="P296" s="691"/>
      <c r="Q296" s="83"/>
      <c r="R296" s="83"/>
      <c r="S296" s="83"/>
      <c r="T296" s="83"/>
      <c r="U296" s="83"/>
      <c r="V296" s="83"/>
      <c r="W296" s="83"/>
      <c r="X296" s="83"/>
      <c r="Y296" s="83"/>
      <c r="Z296" s="83"/>
    </row>
    <row r="297" spans="1:26" ht="15.75" customHeight="1">
      <c r="A297" s="83"/>
      <c r="B297" s="83"/>
      <c r="C297" s="641" t="str">
        <f ca="1">IF(ISBLANK(OFFSET('5. Pp (3 años)'!$C$46,INT((ROW()-13)/2),0)),"",OFFSET('5. Pp (3 años)'!$C$46,INT((ROW()-13)/2),0))</f>
        <v/>
      </c>
      <c r="D297" s="643" t="str">
        <f ca="1">IF(ISBLANK(OFFSET('5. Pp (3 años)'!$D$46,INT((ROW()-13)/2),0)),"",OFFSET('5. Pp (3 años)'!$D$46,INT((ROW()-13)/2),0))</f>
        <v/>
      </c>
      <c r="E297" s="643" t="str">
        <f ca="1">IF(ISBLANK(OFFSET('5. Pp (3 años)'!$E$46,INT((ROW()-13)/2),0)),"",OFFSET('5. Pp (3 años)'!$E$46,INT((ROW()-13)/2),0))</f>
        <v/>
      </c>
      <c r="F297" s="645" t="str">
        <f ca="1">IF(ISBLANK(OFFSET('5. Pp (3 años)'!$K$46,INT((ROW()-13)/2),0)),"",OFFSET('5. Pp (3 años)'!$K$46,INT((ROW()-13)/2),0))</f>
        <v/>
      </c>
      <c r="G297" s="646" t="str">
        <f ca="1">IF(ISBLANK(OFFSET('5. Pp (3 años)'!$H$46,INT((ROW()-13)/2),0)),"",OFFSET('5. Pp (3 años)'!$H$46,INT((ROW()-13)/2),0))</f>
        <v/>
      </c>
      <c r="H297" s="853" t="str">
        <f ca="1">IF(ISBLANK(OFFSET('9. METAS'!$L$20,INT((ROW()-13)/2),0)),"",OFFSET('9. METAS'!$L$20,INT((ROW()-13)/2),0))</f>
        <v/>
      </c>
      <c r="I297" s="852"/>
      <c r="J297" s="630" t="e">
        <f ca="1">IF(MOD(ROW()-13,2)=0,IF(ISBLANK(OFFSET(#REF!,INT((ROW()-13)/2),0)),"",OFFSET(#REF!,INT((ROW()-13)/2),0)),IF(ISBLANK(OFFSET('9. METAS'!$U$20,INT((ROW()-14)/2),0)),"",OFFSET('9. METAS'!$U$20,INT((ROW()-14)/2),0)))</f>
        <v>#REF!</v>
      </c>
      <c r="K297" s="631" t="e">
        <f ca="1">IF(MOD(ROW()-13,2)=0,IF(ISBLANK(OFFSET(#REF!,INT((ROW()-13)/2),0)),"",OFFSET(#REF!,INT((ROW()-13)/2),0)),IF(ISBLANK(OFFSET('9. METAS'!$V$20,INT((ROW()-14)/2),0)),"",OFFSET('9. METAS'!$V$20,INT((ROW()-14)/2),0)))</f>
        <v>#REF!</v>
      </c>
      <c r="L297" s="631" t="e">
        <f ca="1">IF(MOD(ROW()-13,2)=0,IF(ISBLANK(OFFSET(#REF!,INT((ROW()-13)/2),0)),"",OFFSET(#REF!,INT((ROW()-13)/2),0)),IF(ISBLANK(OFFSET('9. METAS'!$W$20,INT((ROW()-14)/2),0)),"",OFFSET('9. METAS'!$W$20,INT((ROW()-14)/2),0)))</f>
        <v>#REF!</v>
      </c>
      <c r="M297" s="632" t="e">
        <f ca="1">IF(MOD(ROW()-13,2)=0,IF(ISBLANK(OFFSET(#REF!,INT((ROW()-13)/2),0)),"",OFFSET(#REF!,INT((ROW()-13)/2),0)),IF(ISBLANK(OFFSET('9. METAS'!$X$20,INT((ROW()-14)/2),0)),"",OFFSET('9. METAS'!$X$20,INT((ROW()-14)/2),0)))</f>
        <v>#REF!</v>
      </c>
      <c r="N297" s="684" t="str">
        <f ca="1">IFERROR(J297/J298,"ND")</f>
        <v>ND</v>
      </c>
      <c r="O297" s="688" t="str">
        <f ca="1">IFERROR(((J297+K297)/H297),"ND")</f>
        <v>ND</v>
      </c>
      <c r="P297" s="847"/>
      <c r="Q297" s="83"/>
      <c r="R297" s="83"/>
      <c r="S297" s="83"/>
      <c r="T297" s="83"/>
      <c r="U297" s="83"/>
      <c r="V297" s="83"/>
      <c r="W297" s="83"/>
      <c r="X297" s="83"/>
      <c r="Y297" s="83"/>
      <c r="Z297" s="83"/>
    </row>
    <row r="298" spans="1:26" ht="15.75" customHeight="1">
      <c r="A298" s="83"/>
      <c r="B298" s="83"/>
      <c r="C298" s="642"/>
      <c r="D298" s="644"/>
      <c r="E298" s="644"/>
      <c r="F298" s="644"/>
      <c r="G298" s="647"/>
      <c r="H298" s="649"/>
      <c r="I298" s="651"/>
      <c r="J298" s="630" t="str">
        <f ca="1">IF(MOD(ROW()-13,2)=0,IF(ISBLANK(OFFSET(#REF!,INT((ROW()-13)/2),0)),"",OFFSET(#REF!,INT((ROW()-13)/2),0)),IF(ISBLANK(OFFSET('9. METAS'!$U$20,INT((ROW()-14)/2),0)),"",OFFSET('9. METAS'!$U$20,INT((ROW()-14)/2),0)))</f>
        <v/>
      </c>
      <c r="K298" s="631" t="str">
        <f ca="1">IF(MOD(ROW()-13,2)=0,IF(ISBLANK(OFFSET(#REF!,INT((ROW()-13)/2),0)),"",OFFSET(#REF!,INT((ROW()-13)/2),0)),IF(ISBLANK(OFFSET('9. METAS'!$V$20,INT((ROW()-14)/2),0)),"",OFFSET('9. METAS'!$V$20,INT((ROW()-14)/2),0)))</f>
        <v/>
      </c>
      <c r="L298" s="631" t="str">
        <f ca="1">IF(MOD(ROW()-13,2)=0,IF(ISBLANK(OFFSET(#REF!,INT((ROW()-13)/2),0)),"",OFFSET(#REF!,INT((ROW()-13)/2),0)),IF(ISBLANK(OFFSET('9. METAS'!$W$20,INT((ROW()-14)/2),0)),"",OFFSET('9. METAS'!$W$20,INT((ROW()-14)/2),0)))</f>
        <v/>
      </c>
      <c r="M298" s="632" t="str">
        <f ca="1">IF(MOD(ROW()-13,2)=0,IF(ISBLANK(OFFSET(#REF!,INT((ROW()-13)/2),0)),"",OFFSET(#REF!,INT((ROW()-13)/2),0)),IF(ISBLANK(OFFSET('9. METAS'!$X$20,INT((ROW()-14)/2),0)),"",OFFSET('9. METAS'!$X$20,INT((ROW()-14)/2),0)))</f>
        <v/>
      </c>
      <c r="N298" s="685"/>
      <c r="O298" s="689"/>
      <c r="P298" s="691"/>
      <c r="Q298" s="83"/>
      <c r="R298" s="83"/>
      <c r="S298" s="83"/>
      <c r="T298" s="83"/>
      <c r="U298" s="83"/>
      <c r="V298" s="83"/>
      <c r="W298" s="83"/>
      <c r="X298" s="83"/>
      <c r="Y298" s="83"/>
      <c r="Z298" s="83"/>
    </row>
    <row r="299" spans="1:26" ht="15.75" customHeight="1">
      <c r="A299" s="83"/>
      <c r="B299" s="83"/>
      <c r="C299" s="641" t="str">
        <f ca="1">IF(ISBLANK(OFFSET('5. Pp (3 años)'!$C$46,INT((ROW()-13)/2),0)),"",OFFSET('5. Pp (3 años)'!$C$46,INT((ROW()-13)/2),0))</f>
        <v/>
      </c>
      <c r="D299" s="643" t="str">
        <f ca="1">IF(ISBLANK(OFFSET('5. Pp (3 años)'!$D$46,INT((ROW()-13)/2),0)),"",OFFSET('5. Pp (3 años)'!$D$46,INT((ROW()-13)/2),0))</f>
        <v/>
      </c>
      <c r="E299" s="643" t="str">
        <f ca="1">IF(ISBLANK(OFFSET('5. Pp (3 años)'!$E$46,INT((ROW()-13)/2),0)),"",OFFSET('5. Pp (3 años)'!$E$46,INT((ROW()-13)/2),0))</f>
        <v/>
      </c>
      <c r="F299" s="645" t="str">
        <f ca="1">IF(ISBLANK(OFFSET('5. Pp (3 años)'!$K$46,INT((ROW()-13)/2),0)),"",OFFSET('5. Pp (3 años)'!$K$46,INT((ROW()-13)/2),0))</f>
        <v/>
      </c>
      <c r="G299" s="646" t="str">
        <f ca="1">IF(ISBLANK(OFFSET('5. Pp (3 años)'!$H$46,INT((ROW()-13)/2),0)),"",OFFSET('5. Pp (3 años)'!$H$46,INT((ROW()-13)/2),0))</f>
        <v/>
      </c>
      <c r="H299" s="853" t="str">
        <f ca="1">IF(ISBLANK(OFFSET('9. METAS'!$L$20,INT((ROW()-13)/2),0)),"",OFFSET('9. METAS'!$L$20,INT((ROW()-13)/2),0))</f>
        <v/>
      </c>
      <c r="I299" s="852"/>
      <c r="J299" s="630" t="e">
        <f ca="1">IF(MOD(ROW()-13,2)=0,IF(ISBLANK(OFFSET(#REF!,INT((ROW()-13)/2),0)),"",OFFSET(#REF!,INT((ROW()-13)/2),0)),IF(ISBLANK(OFFSET('9. METAS'!$U$20,INT((ROW()-14)/2),0)),"",OFFSET('9. METAS'!$U$20,INT((ROW()-14)/2),0)))</f>
        <v>#REF!</v>
      </c>
      <c r="K299" s="631" t="e">
        <f ca="1">IF(MOD(ROW()-13,2)=0,IF(ISBLANK(OFFSET(#REF!,INT((ROW()-13)/2),0)),"",OFFSET(#REF!,INT((ROW()-13)/2),0)),IF(ISBLANK(OFFSET('9. METAS'!$V$20,INT((ROW()-14)/2),0)),"",OFFSET('9. METAS'!$V$20,INT((ROW()-14)/2),0)))</f>
        <v>#REF!</v>
      </c>
      <c r="L299" s="631" t="e">
        <f ca="1">IF(MOD(ROW()-13,2)=0,IF(ISBLANK(OFFSET(#REF!,INT((ROW()-13)/2),0)),"",OFFSET(#REF!,INT((ROW()-13)/2),0)),IF(ISBLANK(OFFSET('9. METAS'!$W$20,INT((ROW()-14)/2),0)),"",OFFSET('9. METAS'!$W$20,INT((ROW()-14)/2),0)))</f>
        <v>#REF!</v>
      </c>
      <c r="M299" s="632" t="e">
        <f ca="1">IF(MOD(ROW()-13,2)=0,IF(ISBLANK(OFFSET(#REF!,INT((ROW()-13)/2),0)),"",OFFSET(#REF!,INT((ROW()-13)/2),0)),IF(ISBLANK(OFFSET('9. METAS'!$X$20,INT((ROW()-14)/2),0)),"",OFFSET('9. METAS'!$X$20,INT((ROW()-14)/2),0)))</f>
        <v>#REF!</v>
      </c>
      <c r="N299" s="684" t="str">
        <f ca="1">IFERROR(J299/J300,"ND")</f>
        <v>ND</v>
      </c>
      <c r="O299" s="688" t="str">
        <f ca="1">IFERROR(((J299+K299)/H299),"ND")</f>
        <v>ND</v>
      </c>
      <c r="P299" s="847"/>
      <c r="Q299" s="83"/>
      <c r="R299" s="83"/>
      <c r="S299" s="83"/>
      <c r="T299" s="83"/>
      <c r="U299" s="83"/>
      <c r="V299" s="83"/>
      <c r="W299" s="83"/>
      <c r="X299" s="83"/>
      <c r="Y299" s="83"/>
      <c r="Z299" s="83"/>
    </row>
    <row r="300" spans="1:26" ht="15.75" customHeight="1">
      <c r="A300" s="83"/>
      <c r="B300" s="83"/>
      <c r="C300" s="642"/>
      <c r="D300" s="644"/>
      <c r="E300" s="644"/>
      <c r="F300" s="644"/>
      <c r="G300" s="647"/>
      <c r="H300" s="649"/>
      <c r="I300" s="651"/>
      <c r="J300" s="630" t="str">
        <f ca="1">IF(MOD(ROW()-13,2)=0,IF(ISBLANK(OFFSET(#REF!,INT((ROW()-13)/2),0)),"",OFFSET(#REF!,INT((ROW()-13)/2),0)),IF(ISBLANK(OFFSET('9. METAS'!$U$20,INT((ROW()-14)/2),0)),"",OFFSET('9. METAS'!$U$20,INT((ROW()-14)/2),0)))</f>
        <v/>
      </c>
      <c r="K300" s="631" t="str">
        <f ca="1">IF(MOD(ROW()-13,2)=0,IF(ISBLANK(OFFSET(#REF!,INT((ROW()-13)/2),0)),"",OFFSET(#REF!,INT((ROW()-13)/2),0)),IF(ISBLANK(OFFSET('9. METAS'!$V$20,INT((ROW()-14)/2),0)),"",OFFSET('9. METAS'!$V$20,INT((ROW()-14)/2),0)))</f>
        <v/>
      </c>
      <c r="L300" s="631" t="str">
        <f ca="1">IF(MOD(ROW()-13,2)=0,IF(ISBLANK(OFFSET(#REF!,INT((ROW()-13)/2),0)),"",OFFSET(#REF!,INT((ROW()-13)/2),0)),IF(ISBLANK(OFFSET('9. METAS'!$W$20,INT((ROW()-14)/2),0)),"",OFFSET('9. METAS'!$W$20,INT((ROW()-14)/2),0)))</f>
        <v/>
      </c>
      <c r="M300" s="632" t="str">
        <f ca="1">IF(MOD(ROW()-13,2)=0,IF(ISBLANK(OFFSET(#REF!,INT((ROW()-13)/2),0)),"",OFFSET(#REF!,INT((ROW()-13)/2),0)),IF(ISBLANK(OFFSET('9. METAS'!$X$20,INT((ROW()-14)/2),0)),"",OFFSET('9. METAS'!$X$20,INT((ROW()-14)/2),0)))</f>
        <v/>
      </c>
      <c r="N300" s="685"/>
      <c r="O300" s="689"/>
      <c r="P300" s="691"/>
      <c r="Q300" s="83"/>
      <c r="R300" s="83"/>
      <c r="S300" s="83"/>
      <c r="T300" s="83"/>
      <c r="U300" s="83"/>
      <c r="V300" s="83"/>
      <c r="W300" s="83"/>
      <c r="X300" s="83"/>
      <c r="Y300" s="83"/>
      <c r="Z300" s="83"/>
    </row>
    <row r="301" spans="1:26" ht="15.75" customHeight="1">
      <c r="A301" s="83"/>
      <c r="B301" s="83"/>
      <c r="C301" s="641" t="str">
        <f ca="1">IF(ISBLANK(OFFSET('5. Pp (3 años)'!$C$46,INT((ROW()-13)/2),0)),"",OFFSET('5. Pp (3 años)'!$C$46,INT((ROW()-13)/2),0))</f>
        <v/>
      </c>
      <c r="D301" s="643" t="str">
        <f ca="1">IF(ISBLANK(OFFSET('5. Pp (3 años)'!$D$46,INT((ROW()-13)/2),0)),"",OFFSET('5. Pp (3 años)'!$D$46,INT((ROW()-13)/2),0))</f>
        <v/>
      </c>
      <c r="E301" s="643" t="str">
        <f ca="1">IF(ISBLANK(OFFSET('5. Pp (3 años)'!$E$46,INT((ROW()-13)/2),0)),"",OFFSET('5. Pp (3 años)'!$E$46,INT((ROW()-13)/2),0))</f>
        <v/>
      </c>
      <c r="F301" s="645" t="str">
        <f ca="1">IF(ISBLANK(OFFSET('5. Pp (3 años)'!$K$46,INT((ROW()-13)/2),0)),"",OFFSET('5. Pp (3 años)'!$K$46,INT((ROW()-13)/2),0))</f>
        <v/>
      </c>
      <c r="G301" s="646" t="str">
        <f ca="1">IF(ISBLANK(OFFSET('5. Pp (3 años)'!$H$46,INT((ROW()-13)/2),0)),"",OFFSET('5. Pp (3 años)'!$H$46,INT((ROW()-13)/2),0))</f>
        <v/>
      </c>
      <c r="H301" s="853" t="str">
        <f ca="1">IF(ISBLANK(OFFSET('9. METAS'!$L$20,INT((ROW()-13)/2),0)),"",OFFSET('9. METAS'!$L$20,INT((ROW()-13)/2),0))</f>
        <v/>
      </c>
      <c r="I301" s="852"/>
      <c r="J301" s="630" t="e">
        <f ca="1">IF(MOD(ROW()-13,2)=0,IF(ISBLANK(OFFSET(#REF!,INT((ROW()-13)/2),0)),"",OFFSET(#REF!,INT((ROW()-13)/2),0)),IF(ISBLANK(OFFSET('9. METAS'!$U$20,INT((ROW()-14)/2),0)),"",OFFSET('9. METAS'!$U$20,INT((ROW()-14)/2),0)))</f>
        <v>#REF!</v>
      </c>
      <c r="K301" s="631" t="e">
        <f ca="1">IF(MOD(ROW()-13,2)=0,IF(ISBLANK(OFFSET(#REF!,INT((ROW()-13)/2),0)),"",OFFSET(#REF!,INT((ROW()-13)/2),0)),IF(ISBLANK(OFFSET('9. METAS'!$V$20,INT((ROW()-14)/2),0)),"",OFFSET('9. METAS'!$V$20,INT((ROW()-14)/2),0)))</f>
        <v>#REF!</v>
      </c>
      <c r="L301" s="631" t="e">
        <f ca="1">IF(MOD(ROW()-13,2)=0,IF(ISBLANK(OFFSET(#REF!,INT((ROW()-13)/2),0)),"",OFFSET(#REF!,INT((ROW()-13)/2),0)),IF(ISBLANK(OFFSET('9. METAS'!$W$20,INT((ROW()-14)/2),0)),"",OFFSET('9. METAS'!$W$20,INT((ROW()-14)/2),0)))</f>
        <v>#REF!</v>
      </c>
      <c r="M301" s="632" t="e">
        <f ca="1">IF(MOD(ROW()-13,2)=0,IF(ISBLANK(OFFSET(#REF!,INT((ROW()-13)/2),0)),"",OFFSET(#REF!,INT((ROW()-13)/2),0)),IF(ISBLANK(OFFSET('9. METAS'!$X$20,INT((ROW()-14)/2),0)),"",OFFSET('9. METAS'!$X$20,INT((ROW()-14)/2),0)))</f>
        <v>#REF!</v>
      </c>
      <c r="N301" s="684" t="str">
        <f ca="1">IFERROR(J301/J302,"ND")</f>
        <v>ND</v>
      </c>
      <c r="O301" s="688" t="str">
        <f ca="1">IFERROR(((J301+K301)/H301),"ND")</f>
        <v>ND</v>
      </c>
      <c r="P301" s="847"/>
      <c r="Q301" s="83"/>
      <c r="R301" s="83"/>
      <c r="S301" s="83"/>
      <c r="T301" s="83"/>
      <c r="U301" s="83"/>
      <c r="V301" s="83"/>
      <c r="W301" s="83"/>
      <c r="X301" s="83"/>
      <c r="Y301" s="83"/>
      <c r="Z301" s="83"/>
    </row>
    <row r="302" spans="1:26" ht="15.75" customHeight="1">
      <c r="A302" s="83"/>
      <c r="B302" s="83"/>
      <c r="C302" s="642"/>
      <c r="D302" s="644"/>
      <c r="E302" s="644"/>
      <c r="F302" s="644"/>
      <c r="G302" s="647"/>
      <c r="H302" s="649"/>
      <c r="I302" s="651"/>
      <c r="J302" s="630" t="str">
        <f ca="1">IF(MOD(ROW()-13,2)=0,IF(ISBLANK(OFFSET(#REF!,INT((ROW()-13)/2),0)),"",OFFSET(#REF!,INT((ROW()-13)/2),0)),IF(ISBLANK(OFFSET('9. METAS'!$U$20,INT((ROW()-14)/2),0)),"",OFFSET('9. METAS'!$U$20,INT((ROW()-14)/2),0)))</f>
        <v/>
      </c>
      <c r="K302" s="631" t="str">
        <f ca="1">IF(MOD(ROW()-13,2)=0,IF(ISBLANK(OFFSET(#REF!,INT((ROW()-13)/2),0)),"",OFFSET(#REF!,INT((ROW()-13)/2),0)),IF(ISBLANK(OFFSET('9. METAS'!$V$20,INT((ROW()-14)/2),0)),"",OFFSET('9. METAS'!$V$20,INT((ROW()-14)/2),0)))</f>
        <v/>
      </c>
      <c r="L302" s="631" t="str">
        <f ca="1">IF(MOD(ROW()-13,2)=0,IF(ISBLANK(OFFSET(#REF!,INT((ROW()-13)/2),0)),"",OFFSET(#REF!,INT((ROW()-13)/2),0)),IF(ISBLANK(OFFSET('9. METAS'!$W$20,INT((ROW()-14)/2),0)),"",OFFSET('9. METAS'!$W$20,INT((ROW()-14)/2),0)))</f>
        <v/>
      </c>
      <c r="M302" s="632" t="str">
        <f ca="1">IF(MOD(ROW()-13,2)=0,IF(ISBLANK(OFFSET(#REF!,INT((ROW()-13)/2),0)),"",OFFSET(#REF!,INT((ROW()-13)/2),0)),IF(ISBLANK(OFFSET('9. METAS'!$X$20,INT((ROW()-14)/2),0)),"",OFFSET('9. METAS'!$X$20,INT((ROW()-14)/2),0)))</f>
        <v/>
      </c>
      <c r="N302" s="685"/>
      <c r="O302" s="689"/>
      <c r="P302" s="691"/>
      <c r="Q302" s="83"/>
      <c r="R302" s="83"/>
      <c r="S302" s="83"/>
      <c r="T302" s="83"/>
      <c r="U302" s="83"/>
      <c r="V302" s="83"/>
      <c r="W302" s="83"/>
      <c r="X302" s="83"/>
      <c r="Y302" s="83"/>
      <c r="Z302" s="83"/>
    </row>
    <row r="303" spans="1:26" ht="15.75" customHeight="1">
      <c r="A303" s="83"/>
      <c r="B303" s="83"/>
      <c r="C303" s="641" t="str">
        <f ca="1">IF(ISBLANK(OFFSET('5. Pp (3 años)'!$C$46,INT((ROW()-13)/2),0)),"",OFFSET('5. Pp (3 años)'!$C$46,INT((ROW()-13)/2),0))</f>
        <v/>
      </c>
      <c r="D303" s="643" t="str">
        <f ca="1">IF(ISBLANK(OFFSET('5. Pp (3 años)'!$D$46,INT((ROW()-13)/2),0)),"",OFFSET('5. Pp (3 años)'!$D$46,INT((ROW()-13)/2),0))</f>
        <v/>
      </c>
      <c r="E303" s="643" t="str">
        <f ca="1">IF(ISBLANK(OFFSET('5. Pp (3 años)'!$E$46,INT((ROW()-13)/2),0)),"",OFFSET('5. Pp (3 años)'!$E$46,INT((ROW()-13)/2),0))</f>
        <v/>
      </c>
      <c r="F303" s="645" t="str">
        <f ca="1">IF(ISBLANK(OFFSET('5. Pp (3 años)'!$K$46,INT((ROW()-13)/2),0)),"",OFFSET('5. Pp (3 años)'!$K$46,INT((ROW()-13)/2),0))</f>
        <v/>
      </c>
      <c r="G303" s="646" t="str">
        <f ca="1">IF(ISBLANK(OFFSET('5. Pp (3 años)'!$H$46,INT((ROW()-13)/2),0)),"",OFFSET('5. Pp (3 años)'!$H$46,INT((ROW()-13)/2),0))</f>
        <v/>
      </c>
      <c r="H303" s="853" t="str">
        <f ca="1">IF(ISBLANK(OFFSET('9. METAS'!$L$20,INT((ROW()-13)/2),0)),"",OFFSET('9. METAS'!$L$20,INT((ROW()-13)/2),0))</f>
        <v/>
      </c>
      <c r="I303" s="852"/>
      <c r="J303" s="630" t="e">
        <f ca="1">IF(MOD(ROW()-13,2)=0,IF(ISBLANK(OFFSET(#REF!,INT((ROW()-13)/2),0)),"",OFFSET(#REF!,INT((ROW()-13)/2),0)),IF(ISBLANK(OFFSET('9. METAS'!$U$20,INT((ROW()-14)/2),0)),"",OFFSET('9. METAS'!$U$20,INT((ROW()-14)/2),0)))</f>
        <v>#REF!</v>
      </c>
      <c r="K303" s="631" t="e">
        <f ca="1">IF(MOD(ROW()-13,2)=0,IF(ISBLANK(OFFSET(#REF!,INT((ROW()-13)/2),0)),"",OFFSET(#REF!,INT((ROW()-13)/2),0)),IF(ISBLANK(OFFSET('9. METAS'!$V$20,INT((ROW()-14)/2),0)),"",OFFSET('9. METAS'!$V$20,INT((ROW()-14)/2),0)))</f>
        <v>#REF!</v>
      </c>
      <c r="L303" s="631" t="e">
        <f ca="1">IF(MOD(ROW()-13,2)=0,IF(ISBLANK(OFFSET(#REF!,INT((ROW()-13)/2),0)),"",OFFSET(#REF!,INT((ROW()-13)/2),0)),IF(ISBLANK(OFFSET('9. METAS'!$W$20,INT((ROW()-14)/2),0)),"",OFFSET('9. METAS'!$W$20,INT((ROW()-14)/2),0)))</f>
        <v>#REF!</v>
      </c>
      <c r="M303" s="632" t="e">
        <f ca="1">IF(MOD(ROW()-13,2)=0,IF(ISBLANK(OFFSET(#REF!,INT((ROW()-13)/2),0)),"",OFFSET(#REF!,INT((ROW()-13)/2),0)),IF(ISBLANK(OFFSET('9. METAS'!$X$20,INT((ROW()-14)/2),0)),"",OFFSET('9. METAS'!$X$20,INT((ROW()-14)/2),0)))</f>
        <v>#REF!</v>
      </c>
      <c r="N303" s="684" t="str">
        <f ca="1">IFERROR(J303/J304,"ND")</f>
        <v>ND</v>
      </c>
      <c r="O303" s="688" t="str">
        <f ca="1">IFERROR(((J303+K303)/H303),"ND")</f>
        <v>ND</v>
      </c>
      <c r="P303" s="847"/>
      <c r="Q303" s="83"/>
      <c r="R303" s="83"/>
      <c r="S303" s="83"/>
      <c r="T303" s="83"/>
      <c r="U303" s="83"/>
      <c r="V303" s="83"/>
      <c r="W303" s="83"/>
      <c r="X303" s="83"/>
      <c r="Y303" s="83"/>
      <c r="Z303" s="83"/>
    </row>
    <row r="304" spans="1:26" ht="15.75" customHeight="1">
      <c r="A304" s="83"/>
      <c r="B304" s="83"/>
      <c r="C304" s="642"/>
      <c r="D304" s="644"/>
      <c r="E304" s="644"/>
      <c r="F304" s="644"/>
      <c r="G304" s="647"/>
      <c r="H304" s="649"/>
      <c r="I304" s="651"/>
      <c r="J304" s="630" t="str">
        <f ca="1">IF(MOD(ROW()-13,2)=0,IF(ISBLANK(OFFSET(#REF!,INT((ROW()-13)/2),0)),"",OFFSET(#REF!,INT((ROW()-13)/2),0)),IF(ISBLANK(OFFSET('9. METAS'!$U$20,INT((ROW()-14)/2),0)),"",OFFSET('9. METAS'!$U$20,INT((ROW()-14)/2),0)))</f>
        <v/>
      </c>
      <c r="K304" s="631" t="str">
        <f ca="1">IF(MOD(ROW()-13,2)=0,IF(ISBLANK(OFFSET(#REF!,INT((ROW()-13)/2),0)),"",OFFSET(#REF!,INT((ROW()-13)/2),0)),IF(ISBLANK(OFFSET('9. METAS'!$V$20,INT((ROW()-14)/2),0)),"",OFFSET('9. METAS'!$V$20,INT((ROW()-14)/2),0)))</f>
        <v/>
      </c>
      <c r="L304" s="631" t="str">
        <f ca="1">IF(MOD(ROW()-13,2)=0,IF(ISBLANK(OFFSET(#REF!,INT((ROW()-13)/2),0)),"",OFFSET(#REF!,INT((ROW()-13)/2),0)),IF(ISBLANK(OFFSET('9. METAS'!$W$20,INT((ROW()-14)/2),0)),"",OFFSET('9. METAS'!$W$20,INT((ROW()-14)/2),0)))</f>
        <v/>
      </c>
      <c r="M304" s="632" t="str">
        <f ca="1">IF(MOD(ROW()-13,2)=0,IF(ISBLANK(OFFSET(#REF!,INT((ROW()-13)/2),0)),"",OFFSET(#REF!,INT((ROW()-13)/2),0)),IF(ISBLANK(OFFSET('9. METAS'!$X$20,INT((ROW()-14)/2),0)),"",OFFSET('9. METAS'!$X$20,INT((ROW()-14)/2),0)))</f>
        <v/>
      </c>
      <c r="N304" s="685"/>
      <c r="O304" s="689"/>
      <c r="P304" s="691"/>
      <c r="Q304" s="83"/>
      <c r="R304" s="83"/>
      <c r="S304" s="83"/>
      <c r="T304" s="83"/>
      <c r="U304" s="83"/>
      <c r="V304" s="83"/>
      <c r="W304" s="83"/>
      <c r="X304" s="83"/>
      <c r="Y304" s="83"/>
      <c r="Z304" s="83"/>
    </row>
    <row r="305" spans="1:26" ht="15.75" customHeight="1">
      <c r="A305" s="83"/>
      <c r="B305" s="83"/>
      <c r="C305" s="641" t="str">
        <f ca="1">IF(ISBLANK(OFFSET('5. Pp (3 años)'!$C$46,INT((ROW()-13)/2),0)),"",OFFSET('5. Pp (3 años)'!$C$46,INT((ROW()-13)/2),0))</f>
        <v/>
      </c>
      <c r="D305" s="643" t="str">
        <f ca="1">IF(ISBLANK(OFFSET('5. Pp (3 años)'!$D$46,INT((ROW()-13)/2),0)),"",OFFSET('5. Pp (3 años)'!$D$46,INT((ROW()-13)/2),0))</f>
        <v/>
      </c>
      <c r="E305" s="643" t="str">
        <f ca="1">IF(ISBLANK(OFFSET('5. Pp (3 años)'!$E$46,INT((ROW()-13)/2),0)),"",OFFSET('5. Pp (3 años)'!$E$46,INT((ROW()-13)/2),0))</f>
        <v/>
      </c>
      <c r="F305" s="645" t="str">
        <f ca="1">IF(ISBLANK(OFFSET('5. Pp (3 años)'!$K$46,INT((ROW()-13)/2),0)),"",OFFSET('5. Pp (3 años)'!$K$46,INT((ROW()-13)/2),0))</f>
        <v/>
      </c>
      <c r="G305" s="646" t="str">
        <f ca="1">IF(ISBLANK(OFFSET('5. Pp (3 años)'!$H$46,INT((ROW()-13)/2),0)),"",OFFSET('5. Pp (3 años)'!$H$46,INT((ROW()-13)/2),0))</f>
        <v/>
      </c>
      <c r="H305" s="853" t="str">
        <f ca="1">IF(ISBLANK(OFFSET('9. METAS'!$L$20,INT((ROW()-13)/2),0)),"",OFFSET('9. METAS'!$L$20,INT((ROW()-13)/2),0))</f>
        <v/>
      </c>
      <c r="I305" s="852"/>
      <c r="J305" s="630" t="e">
        <f ca="1">IF(MOD(ROW()-13,2)=0,IF(ISBLANK(OFFSET(#REF!,INT((ROW()-13)/2),0)),"",OFFSET(#REF!,INT((ROW()-13)/2),0)),IF(ISBLANK(OFFSET('9. METAS'!$U$20,INT((ROW()-14)/2),0)),"",OFFSET('9. METAS'!$U$20,INT((ROW()-14)/2),0)))</f>
        <v>#REF!</v>
      </c>
      <c r="K305" s="631" t="e">
        <f ca="1">IF(MOD(ROW()-13,2)=0,IF(ISBLANK(OFFSET(#REF!,INT((ROW()-13)/2),0)),"",OFFSET(#REF!,INT((ROW()-13)/2),0)),IF(ISBLANK(OFFSET('9. METAS'!$V$20,INT((ROW()-14)/2),0)),"",OFFSET('9. METAS'!$V$20,INT((ROW()-14)/2),0)))</f>
        <v>#REF!</v>
      </c>
      <c r="L305" s="631" t="e">
        <f ca="1">IF(MOD(ROW()-13,2)=0,IF(ISBLANK(OFFSET(#REF!,INT((ROW()-13)/2),0)),"",OFFSET(#REF!,INT((ROW()-13)/2),0)),IF(ISBLANK(OFFSET('9. METAS'!$W$20,INT((ROW()-14)/2),0)),"",OFFSET('9. METAS'!$W$20,INT((ROW()-14)/2),0)))</f>
        <v>#REF!</v>
      </c>
      <c r="M305" s="632" t="e">
        <f ca="1">IF(MOD(ROW()-13,2)=0,IF(ISBLANK(OFFSET(#REF!,INT((ROW()-13)/2),0)),"",OFFSET(#REF!,INT((ROW()-13)/2),0)),IF(ISBLANK(OFFSET('9. METAS'!$X$20,INT((ROW()-14)/2),0)),"",OFFSET('9. METAS'!$X$20,INT((ROW()-14)/2),0)))</f>
        <v>#REF!</v>
      </c>
      <c r="N305" s="684" t="str">
        <f ca="1">IFERROR(J305/J306,"ND")</f>
        <v>ND</v>
      </c>
      <c r="O305" s="688" t="str">
        <f ca="1">IFERROR(((J305+K305)/H305),"ND")</f>
        <v>ND</v>
      </c>
      <c r="P305" s="847"/>
      <c r="Q305" s="83"/>
      <c r="R305" s="83"/>
      <c r="S305" s="83"/>
      <c r="T305" s="83"/>
      <c r="U305" s="83"/>
      <c r="V305" s="83"/>
      <c r="W305" s="83"/>
      <c r="X305" s="83"/>
      <c r="Y305" s="83"/>
      <c r="Z305" s="83"/>
    </row>
    <row r="306" spans="1:26" ht="15.75" customHeight="1">
      <c r="A306" s="83"/>
      <c r="B306" s="83"/>
      <c r="C306" s="642"/>
      <c r="D306" s="644"/>
      <c r="E306" s="644"/>
      <c r="F306" s="644"/>
      <c r="G306" s="647"/>
      <c r="H306" s="649"/>
      <c r="I306" s="651"/>
      <c r="J306" s="630" t="str">
        <f ca="1">IF(MOD(ROW()-13,2)=0,IF(ISBLANK(OFFSET(#REF!,INT((ROW()-13)/2),0)),"",OFFSET(#REF!,INT((ROW()-13)/2),0)),IF(ISBLANK(OFFSET('9. METAS'!$U$20,INT((ROW()-14)/2),0)),"",OFFSET('9. METAS'!$U$20,INT((ROW()-14)/2),0)))</f>
        <v/>
      </c>
      <c r="K306" s="631" t="str">
        <f ca="1">IF(MOD(ROW()-13,2)=0,IF(ISBLANK(OFFSET(#REF!,INT((ROW()-13)/2),0)),"",OFFSET(#REF!,INT((ROW()-13)/2),0)),IF(ISBLANK(OFFSET('9. METAS'!$V$20,INT((ROW()-14)/2),0)),"",OFFSET('9. METAS'!$V$20,INT((ROW()-14)/2),0)))</f>
        <v/>
      </c>
      <c r="L306" s="631" t="str">
        <f ca="1">IF(MOD(ROW()-13,2)=0,IF(ISBLANK(OFFSET(#REF!,INT((ROW()-13)/2),0)),"",OFFSET(#REF!,INT((ROW()-13)/2),0)),IF(ISBLANK(OFFSET('9. METAS'!$W$20,INT((ROW()-14)/2),0)),"",OFFSET('9. METAS'!$W$20,INT((ROW()-14)/2),0)))</f>
        <v/>
      </c>
      <c r="M306" s="632" t="str">
        <f ca="1">IF(MOD(ROW()-13,2)=0,IF(ISBLANK(OFFSET(#REF!,INT((ROW()-13)/2),0)),"",OFFSET(#REF!,INT((ROW()-13)/2),0)),IF(ISBLANK(OFFSET('9. METAS'!$X$20,INT((ROW()-14)/2),0)),"",OFFSET('9. METAS'!$X$20,INT((ROW()-14)/2),0)))</f>
        <v/>
      </c>
      <c r="N306" s="685"/>
      <c r="O306" s="689"/>
      <c r="P306" s="691"/>
      <c r="Q306" s="83"/>
      <c r="R306" s="83"/>
      <c r="S306" s="83"/>
      <c r="T306" s="83"/>
      <c r="U306" s="83"/>
      <c r="V306" s="83"/>
      <c r="W306" s="83"/>
      <c r="X306" s="83"/>
      <c r="Y306" s="83"/>
      <c r="Z306" s="83"/>
    </row>
    <row r="307" spans="1:26" ht="15.75" customHeight="1">
      <c r="A307" s="83"/>
      <c r="B307" s="83"/>
      <c r="C307" s="641" t="str">
        <f ca="1">IF(ISBLANK(OFFSET('5. Pp (3 años)'!$C$46,INT((ROW()-13)/2),0)),"",OFFSET('5. Pp (3 años)'!$C$46,INT((ROW()-13)/2),0))</f>
        <v/>
      </c>
      <c r="D307" s="643" t="str">
        <f ca="1">IF(ISBLANK(OFFSET('5. Pp (3 años)'!$D$46,INT((ROW()-13)/2),0)),"",OFFSET('5. Pp (3 años)'!$D$46,INT((ROW()-13)/2),0))</f>
        <v/>
      </c>
      <c r="E307" s="643" t="str">
        <f ca="1">IF(ISBLANK(OFFSET('5. Pp (3 años)'!$E$46,INT((ROW()-13)/2),0)),"",OFFSET('5. Pp (3 años)'!$E$46,INT((ROW()-13)/2),0))</f>
        <v/>
      </c>
      <c r="F307" s="645" t="str">
        <f ca="1">IF(ISBLANK(OFFSET('5. Pp (3 años)'!$K$46,INT((ROW()-13)/2),0)),"",OFFSET('5. Pp (3 años)'!$K$46,INT((ROW()-13)/2),0))</f>
        <v/>
      </c>
      <c r="G307" s="646" t="str">
        <f ca="1">IF(ISBLANK(OFFSET('5. Pp (3 años)'!$H$46,INT((ROW()-13)/2),0)),"",OFFSET('5. Pp (3 años)'!$H$46,INT((ROW()-13)/2),0))</f>
        <v/>
      </c>
      <c r="H307" s="853" t="str">
        <f ca="1">IF(ISBLANK(OFFSET('9. METAS'!$L$20,INT((ROW()-13)/2),0)),"",OFFSET('9. METAS'!$L$20,INT((ROW()-13)/2),0))</f>
        <v/>
      </c>
      <c r="I307" s="852"/>
      <c r="J307" s="630" t="e">
        <f ca="1">IF(MOD(ROW()-13,2)=0,IF(ISBLANK(OFFSET(#REF!,INT((ROW()-13)/2),0)),"",OFFSET(#REF!,INT((ROW()-13)/2),0)),IF(ISBLANK(OFFSET('9. METAS'!$U$20,INT((ROW()-14)/2),0)),"",OFFSET('9. METAS'!$U$20,INT((ROW()-14)/2),0)))</f>
        <v>#REF!</v>
      </c>
      <c r="K307" s="631" t="e">
        <f ca="1">IF(MOD(ROW()-13,2)=0,IF(ISBLANK(OFFSET(#REF!,INT((ROW()-13)/2),0)),"",OFFSET(#REF!,INT((ROW()-13)/2),0)),IF(ISBLANK(OFFSET('9. METAS'!$V$20,INT((ROW()-14)/2),0)),"",OFFSET('9. METAS'!$V$20,INT((ROW()-14)/2),0)))</f>
        <v>#REF!</v>
      </c>
      <c r="L307" s="631" t="e">
        <f ca="1">IF(MOD(ROW()-13,2)=0,IF(ISBLANK(OFFSET(#REF!,INT((ROW()-13)/2),0)),"",OFFSET(#REF!,INT((ROW()-13)/2),0)),IF(ISBLANK(OFFSET('9. METAS'!$W$20,INT((ROW()-14)/2),0)),"",OFFSET('9. METAS'!$W$20,INT((ROW()-14)/2),0)))</f>
        <v>#REF!</v>
      </c>
      <c r="M307" s="632" t="e">
        <f ca="1">IF(MOD(ROW()-13,2)=0,IF(ISBLANK(OFFSET(#REF!,INT((ROW()-13)/2),0)),"",OFFSET(#REF!,INT((ROW()-13)/2),0)),IF(ISBLANK(OFFSET('9. METAS'!$X$20,INT((ROW()-14)/2),0)),"",OFFSET('9. METAS'!$X$20,INT((ROW()-14)/2),0)))</f>
        <v>#REF!</v>
      </c>
      <c r="N307" s="684" t="str">
        <f ca="1">IFERROR(J307/J308,"ND")</f>
        <v>ND</v>
      </c>
      <c r="O307" s="688" t="str">
        <f ca="1">IFERROR(((J307+K307)/H307),"ND")</f>
        <v>ND</v>
      </c>
      <c r="P307" s="847"/>
      <c r="Q307" s="83"/>
      <c r="R307" s="83"/>
      <c r="S307" s="83"/>
      <c r="T307" s="83"/>
      <c r="U307" s="83"/>
      <c r="V307" s="83"/>
      <c r="W307" s="83"/>
      <c r="X307" s="83"/>
      <c r="Y307" s="83"/>
      <c r="Z307" s="83"/>
    </row>
    <row r="308" spans="1:26" ht="15.75" customHeight="1">
      <c r="A308" s="83"/>
      <c r="B308" s="83"/>
      <c r="C308" s="642"/>
      <c r="D308" s="644"/>
      <c r="E308" s="644"/>
      <c r="F308" s="644"/>
      <c r="G308" s="647"/>
      <c r="H308" s="649"/>
      <c r="I308" s="651"/>
      <c r="J308" s="630" t="str">
        <f ca="1">IF(MOD(ROW()-13,2)=0,IF(ISBLANK(OFFSET(#REF!,INT((ROW()-13)/2),0)),"",OFFSET(#REF!,INT((ROW()-13)/2),0)),IF(ISBLANK(OFFSET('9. METAS'!$U$20,INT((ROW()-14)/2),0)),"",OFFSET('9. METAS'!$U$20,INT((ROW()-14)/2),0)))</f>
        <v/>
      </c>
      <c r="K308" s="631" t="str">
        <f ca="1">IF(MOD(ROW()-13,2)=0,IF(ISBLANK(OFFSET(#REF!,INT((ROW()-13)/2),0)),"",OFFSET(#REF!,INT((ROW()-13)/2),0)),IF(ISBLANK(OFFSET('9. METAS'!$V$20,INT((ROW()-14)/2),0)),"",OFFSET('9. METAS'!$V$20,INT((ROW()-14)/2),0)))</f>
        <v/>
      </c>
      <c r="L308" s="631" t="str">
        <f ca="1">IF(MOD(ROW()-13,2)=0,IF(ISBLANK(OFFSET(#REF!,INT((ROW()-13)/2),0)),"",OFFSET(#REF!,INT((ROW()-13)/2),0)),IF(ISBLANK(OFFSET('9. METAS'!$W$20,INT((ROW()-14)/2),0)),"",OFFSET('9. METAS'!$W$20,INT((ROW()-14)/2),0)))</f>
        <v/>
      </c>
      <c r="M308" s="632" t="str">
        <f ca="1">IF(MOD(ROW()-13,2)=0,IF(ISBLANK(OFFSET(#REF!,INT((ROW()-13)/2),0)),"",OFFSET(#REF!,INT((ROW()-13)/2),0)),IF(ISBLANK(OFFSET('9. METAS'!$X$20,INT((ROW()-14)/2),0)),"",OFFSET('9. METAS'!$X$20,INT((ROW()-14)/2),0)))</f>
        <v/>
      </c>
      <c r="N308" s="685"/>
      <c r="O308" s="689"/>
      <c r="P308" s="691"/>
      <c r="Q308" s="83"/>
      <c r="R308" s="83"/>
      <c r="S308" s="83"/>
      <c r="T308" s="83"/>
      <c r="U308" s="83"/>
      <c r="V308" s="83"/>
      <c r="W308" s="83"/>
      <c r="X308" s="83"/>
      <c r="Y308" s="83"/>
      <c r="Z308" s="83"/>
    </row>
    <row r="309" spans="1:26" ht="15.75" customHeight="1">
      <c r="A309" s="83"/>
      <c r="B309" s="83"/>
      <c r="C309" s="641" t="str">
        <f ca="1">IF(ISBLANK(OFFSET('5. Pp (3 años)'!$C$46,INT((ROW()-13)/2),0)),"",OFFSET('5. Pp (3 años)'!$C$46,INT((ROW()-13)/2),0))</f>
        <v/>
      </c>
      <c r="D309" s="643" t="str">
        <f ca="1">IF(ISBLANK(OFFSET('5. Pp (3 años)'!$D$46,INT((ROW()-13)/2),0)),"",OFFSET('5. Pp (3 años)'!$D$46,INT((ROW()-13)/2),0))</f>
        <v/>
      </c>
      <c r="E309" s="643" t="str">
        <f ca="1">IF(ISBLANK(OFFSET('5. Pp (3 años)'!$E$46,INT((ROW()-13)/2),0)),"",OFFSET('5. Pp (3 años)'!$E$46,INT((ROW()-13)/2),0))</f>
        <v/>
      </c>
      <c r="F309" s="645" t="str">
        <f ca="1">IF(ISBLANK(OFFSET('5. Pp (3 años)'!$K$46,INT((ROW()-13)/2),0)),"",OFFSET('5. Pp (3 años)'!$K$46,INT((ROW()-13)/2),0))</f>
        <v/>
      </c>
      <c r="G309" s="646" t="str">
        <f ca="1">IF(ISBLANK(OFFSET('5. Pp (3 años)'!$H$46,INT((ROW()-13)/2),0)),"",OFFSET('5. Pp (3 años)'!$H$46,INT((ROW()-13)/2),0))</f>
        <v/>
      </c>
      <c r="H309" s="853" t="str">
        <f ca="1">IF(ISBLANK(OFFSET('9. METAS'!$L$20,INT((ROW()-13)/2),0)),"",OFFSET('9. METAS'!$L$20,INT((ROW()-13)/2),0))</f>
        <v/>
      </c>
      <c r="I309" s="852"/>
      <c r="J309" s="630" t="e">
        <f ca="1">IF(MOD(ROW()-13,2)=0,IF(ISBLANK(OFFSET(#REF!,INT((ROW()-13)/2),0)),"",OFFSET(#REF!,INT((ROW()-13)/2),0)),IF(ISBLANK(OFFSET('9. METAS'!$U$20,INT((ROW()-14)/2),0)),"",OFFSET('9. METAS'!$U$20,INT((ROW()-14)/2),0)))</f>
        <v>#REF!</v>
      </c>
      <c r="K309" s="631" t="e">
        <f ca="1">IF(MOD(ROW()-13,2)=0,IF(ISBLANK(OFFSET(#REF!,INT((ROW()-13)/2),0)),"",OFFSET(#REF!,INT((ROW()-13)/2),0)),IF(ISBLANK(OFFSET('9. METAS'!$V$20,INT((ROW()-14)/2),0)),"",OFFSET('9. METAS'!$V$20,INT((ROW()-14)/2),0)))</f>
        <v>#REF!</v>
      </c>
      <c r="L309" s="631" t="e">
        <f ca="1">IF(MOD(ROW()-13,2)=0,IF(ISBLANK(OFFSET(#REF!,INT((ROW()-13)/2),0)),"",OFFSET(#REF!,INT((ROW()-13)/2),0)),IF(ISBLANK(OFFSET('9. METAS'!$W$20,INT((ROW()-14)/2),0)),"",OFFSET('9. METAS'!$W$20,INT((ROW()-14)/2),0)))</f>
        <v>#REF!</v>
      </c>
      <c r="M309" s="632" t="e">
        <f ca="1">IF(MOD(ROW()-13,2)=0,IF(ISBLANK(OFFSET(#REF!,INT((ROW()-13)/2),0)),"",OFFSET(#REF!,INT((ROW()-13)/2),0)),IF(ISBLANK(OFFSET('9. METAS'!$X$20,INT((ROW()-14)/2),0)),"",OFFSET('9. METAS'!$X$20,INT((ROW()-14)/2),0)))</f>
        <v>#REF!</v>
      </c>
      <c r="N309" s="684" t="str">
        <f ca="1">IFERROR(J309/J310,"ND")</f>
        <v>ND</v>
      </c>
      <c r="O309" s="688" t="str">
        <f ca="1">IFERROR(((J309+K309)/H309),"ND")</f>
        <v>ND</v>
      </c>
      <c r="P309" s="847"/>
      <c r="Q309" s="83"/>
      <c r="R309" s="83"/>
      <c r="S309" s="83"/>
      <c r="T309" s="83"/>
      <c r="U309" s="83"/>
      <c r="V309" s="83"/>
      <c r="W309" s="83"/>
      <c r="X309" s="83"/>
      <c r="Y309" s="83"/>
      <c r="Z309" s="83"/>
    </row>
    <row r="310" spans="1:26" ht="15.75" customHeight="1">
      <c r="A310" s="83"/>
      <c r="B310" s="83"/>
      <c r="C310" s="642"/>
      <c r="D310" s="644"/>
      <c r="E310" s="644"/>
      <c r="F310" s="644"/>
      <c r="G310" s="647"/>
      <c r="H310" s="649"/>
      <c r="I310" s="651"/>
      <c r="J310" s="630" t="str">
        <f ca="1">IF(MOD(ROW()-13,2)=0,IF(ISBLANK(OFFSET(#REF!,INT((ROW()-13)/2),0)),"",OFFSET(#REF!,INT((ROW()-13)/2),0)),IF(ISBLANK(OFFSET('9. METAS'!$U$20,INT((ROW()-14)/2),0)),"",OFFSET('9. METAS'!$U$20,INT((ROW()-14)/2),0)))</f>
        <v/>
      </c>
      <c r="K310" s="631" t="str">
        <f ca="1">IF(MOD(ROW()-13,2)=0,IF(ISBLANK(OFFSET(#REF!,INT((ROW()-13)/2),0)),"",OFFSET(#REF!,INT((ROW()-13)/2),0)),IF(ISBLANK(OFFSET('9. METAS'!$V$20,INT((ROW()-14)/2),0)),"",OFFSET('9. METAS'!$V$20,INT((ROW()-14)/2),0)))</f>
        <v/>
      </c>
      <c r="L310" s="631" t="str">
        <f ca="1">IF(MOD(ROW()-13,2)=0,IF(ISBLANK(OFFSET(#REF!,INT((ROW()-13)/2),0)),"",OFFSET(#REF!,INT((ROW()-13)/2),0)),IF(ISBLANK(OFFSET('9. METAS'!$W$20,INT((ROW()-14)/2),0)),"",OFFSET('9. METAS'!$W$20,INT((ROW()-14)/2),0)))</f>
        <v/>
      </c>
      <c r="M310" s="632" t="str">
        <f ca="1">IF(MOD(ROW()-13,2)=0,IF(ISBLANK(OFFSET(#REF!,INT((ROW()-13)/2),0)),"",OFFSET(#REF!,INT((ROW()-13)/2),0)),IF(ISBLANK(OFFSET('9. METAS'!$X$20,INT((ROW()-14)/2),0)),"",OFFSET('9. METAS'!$X$20,INT((ROW()-14)/2),0)))</f>
        <v/>
      </c>
      <c r="N310" s="685"/>
      <c r="O310" s="689"/>
      <c r="P310" s="691"/>
      <c r="Q310" s="83"/>
      <c r="R310" s="83"/>
      <c r="S310" s="83"/>
      <c r="T310" s="83"/>
      <c r="U310" s="83"/>
      <c r="V310" s="83"/>
      <c r="W310" s="83"/>
      <c r="X310" s="83"/>
      <c r="Y310" s="83"/>
      <c r="Z310" s="83"/>
    </row>
    <row r="311" spans="1:26" ht="15.75" customHeight="1">
      <c r="A311" s="83"/>
      <c r="B311" s="83"/>
      <c r="C311" s="641" t="str">
        <f ca="1">IF(ISBLANK(OFFSET('5. Pp (3 años)'!$C$46,INT((ROW()-13)/2),0)),"",OFFSET('5. Pp (3 años)'!$C$46,INT((ROW()-13)/2),0))</f>
        <v/>
      </c>
      <c r="D311" s="643" t="str">
        <f ca="1">IF(ISBLANK(OFFSET('5. Pp (3 años)'!$D$46,INT((ROW()-13)/2),0)),"",OFFSET('5. Pp (3 años)'!$D$46,INT((ROW()-13)/2),0))</f>
        <v/>
      </c>
      <c r="E311" s="643" t="str">
        <f ca="1">IF(ISBLANK(OFFSET('5. Pp (3 años)'!$E$46,INT((ROW()-13)/2),0)),"",OFFSET('5. Pp (3 años)'!$E$46,INT((ROW()-13)/2),0))</f>
        <v/>
      </c>
      <c r="F311" s="645" t="str">
        <f ca="1">IF(ISBLANK(OFFSET('5. Pp (3 años)'!$K$46,INT((ROW()-13)/2),0)),"",OFFSET('5. Pp (3 años)'!$K$46,INT((ROW()-13)/2),0))</f>
        <v/>
      </c>
      <c r="G311" s="646" t="str">
        <f ca="1">IF(ISBLANK(OFFSET('5. Pp (3 años)'!$H$46,INT((ROW()-13)/2),0)),"",OFFSET('5. Pp (3 años)'!$H$46,INT((ROW()-13)/2),0))</f>
        <v/>
      </c>
      <c r="H311" s="853" t="str">
        <f ca="1">IF(ISBLANK(OFFSET('9. METAS'!$L$20,INT((ROW()-13)/2),0)),"",OFFSET('9. METAS'!$L$20,INT((ROW()-13)/2),0))</f>
        <v/>
      </c>
      <c r="I311" s="852"/>
      <c r="J311" s="630" t="e">
        <f ca="1">IF(MOD(ROW()-13,2)=0,IF(ISBLANK(OFFSET(#REF!,INT((ROW()-13)/2),0)),"",OFFSET(#REF!,INT((ROW()-13)/2),0)),IF(ISBLANK(OFFSET('9. METAS'!$U$20,INT((ROW()-14)/2),0)),"",OFFSET('9. METAS'!$U$20,INT((ROW()-14)/2),0)))</f>
        <v>#REF!</v>
      </c>
      <c r="K311" s="631" t="e">
        <f ca="1">IF(MOD(ROW()-13,2)=0,IF(ISBLANK(OFFSET(#REF!,INT((ROW()-13)/2),0)),"",OFFSET(#REF!,INT((ROW()-13)/2),0)),IF(ISBLANK(OFFSET('9. METAS'!$V$20,INT((ROW()-14)/2),0)),"",OFFSET('9. METAS'!$V$20,INT((ROW()-14)/2),0)))</f>
        <v>#REF!</v>
      </c>
      <c r="L311" s="631" t="e">
        <f ca="1">IF(MOD(ROW()-13,2)=0,IF(ISBLANK(OFFSET(#REF!,INT((ROW()-13)/2),0)),"",OFFSET(#REF!,INT((ROW()-13)/2),0)),IF(ISBLANK(OFFSET('9. METAS'!$W$20,INT((ROW()-14)/2),0)),"",OFFSET('9. METAS'!$W$20,INT((ROW()-14)/2),0)))</f>
        <v>#REF!</v>
      </c>
      <c r="M311" s="632" t="e">
        <f ca="1">IF(MOD(ROW()-13,2)=0,IF(ISBLANK(OFFSET(#REF!,INT((ROW()-13)/2),0)),"",OFFSET(#REF!,INT((ROW()-13)/2),0)),IF(ISBLANK(OFFSET('9. METAS'!$X$20,INT((ROW()-14)/2),0)),"",OFFSET('9. METAS'!$X$20,INT((ROW()-14)/2),0)))</f>
        <v>#REF!</v>
      </c>
      <c r="N311" s="684" t="str">
        <f ca="1">IFERROR(J311/J312,"ND")</f>
        <v>ND</v>
      </c>
      <c r="O311" s="688" t="str">
        <f ca="1">IFERROR(((J311+K311)/H311),"ND")</f>
        <v>ND</v>
      </c>
      <c r="P311" s="847"/>
      <c r="Q311" s="83"/>
      <c r="R311" s="83"/>
      <c r="S311" s="83"/>
      <c r="T311" s="83"/>
      <c r="U311" s="83"/>
      <c r="V311" s="83"/>
      <c r="W311" s="83"/>
      <c r="X311" s="83"/>
      <c r="Y311" s="83"/>
      <c r="Z311" s="83"/>
    </row>
    <row r="312" spans="1:26" ht="15.75" customHeight="1">
      <c r="A312" s="83"/>
      <c r="B312" s="83"/>
      <c r="C312" s="642"/>
      <c r="D312" s="644"/>
      <c r="E312" s="644"/>
      <c r="F312" s="644"/>
      <c r="G312" s="647"/>
      <c r="H312" s="649"/>
      <c r="I312" s="651"/>
      <c r="J312" s="630" t="str">
        <f ca="1">IF(MOD(ROW()-13,2)=0,IF(ISBLANK(OFFSET(#REF!,INT((ROW()-13)/2),0)),"",OFFSET(#REF!,INT((ROW()-13)/2),0)),IF(ISBLANK(OFFSET('9. METAS'!$U$20,INT((ROW()-14)/2),0)),"",OFFSET('9. METAS'!$U$20,INT((ROW()-14)/2),0)))</f>
        <v/>
      </c>
      <c r="K312" s="631" t="str">
        <f ca="1">IF(MOD(ROW()-13,2)=0,IF(ISBLANK(OFFSET(#REF!,INT((ROW()-13)/2),0)),"",OFFSET(#REF!,INT((ROW()-13)/2),0)),IF(ISBLANK(OFFSET('9. METAS'!$V$20,INT((ROW()-14)/2),0)),"",OFFSET('9. METAS'!$V$20,INT((ROW()-14)/2),0)))</f>
        <v/>
      </c>
      <c r="L312" s="631" t="str">
        <f ca="1">IF(MOD(ROW()-13,2)=0,IF(ISBLANK(OFFSET(#REF!,INT((ROW()-13)/2),0)),"",OFFSET(#REF!,INT((ROW()-13)/2),0)),IF(ISBLANK(OFFSET('9. METAS'!$W$20,INT((ROW()-14)/2),0)),"",OFFSET('9. METAS'!$W$20,INT((ROW()-14)/2),0)))</f>
        <v/>
      </c>
      <c r="M312" s="632" t="str">
        <f ca="1">IF(MOD(ROW()-13,2)=0,IF(ISBLANK(OFFSET(#REF!,INT((ROW()-13)/2),0)),"",OFFSET(#REF!,INT((ROW()-13)/2),0)),IF(ISBLANK(OFFSET('9. METAS'!$X$20,INT((ROW()-14)/2),0)),"",OFFSET('9. METAS'!$X$20,INT((ROW()-14)/2),0)))</f>
        <v/>
      </c>
      <c r="N312" s="685"/>
      <c r="O312" s="689"/>
      <c r="P312" s="691"/>
      <c r="Q312" s="83"/>
      <c r="R312" s="83"/>
      <c r="S312" s="83"/>
      <c r="T312" s="83"/>
      <c r="U312" s="83"/>
      <c r="V312" s="83"/>
      <c r="W312" s="83"/>
      <c r="X312" s="83"/>
      <c r="Y312" s="83"/>
      <c r="Z312" s="83"/>
    </row>
    <row r="313" spans="1:26" ht="15.75" customHeight="1">
      <c r="A313" s="83"/>
      <c r="B313" s="83"/>
      <c r="C313" s="641" t="str">
        <f ca="1">IF(ISBLANK(OFFSET('5. Pp (3 años)'!$C$46,INT((ROW()-13)/2),0)),"",OFFSET('5. Pp (3 años)'!$C$46,INT((ROW()-13)/2),0))</f>
        <v/>
      </c>
      <c r="D313" s="643" t="str">
        <f ca="1">IF(ISBLANK(OFFSET('5. Pp (3 años)'!$D$46,INT((ROW()-13)/2),0)),"",OFFSET('5. Pp (3 años)'!$D$46,INT((ROW()-13)/2),0))</f>
        <v/>
      </c>
      <c r="E313" s="643" t="str">
        <f ca="1">IF(ISBLANK(OFFSET('5. Pp (3 años)'!$E$46,INT((ROW()-13)/2),0)),"",OFFSET('5. Pp (3 años)'!$E$46,INT((ROW()-13)/2),0))</f>
        <v/>
      </c>
      <c r="F313" s="645" t="str">
        <f ca="1">IF(ISBLANK(OFFSET('5. Pp (3 años)'!$K$46,INT((ROW()-13)/2),0)),"",OFFSET('5. Pp (3 años)'!$K$46,INT((ROW()-13)/2),0))</f>
        <v/>
      </c>
      <c r="G313" s="646" t="str">
        <f ca="1">IF(ISBLANK(OFFSET('5. Pp (3 años)'!$H$46,INT((ROW()-13)/2),0)),"",OFFSET('5. Pp (3 años)'!$H$46,INT((ROW()-13)/2),0))</f>
        <v/>
      </c>
      <c r="H313" s="853" t="str">
        <f ca="1">IF(ISBLANK(OFFSET('9. METAS'!$L$20,INT((ROW()-13)/2),0)),"",OFFSET('9. METAS'!$L$20,INT((ROW()-13)/2),0))</f>
        <v/>
      </c>
      <c r="I313" s="852"/>
      <c r="J313" s="630" t="e">
        <f ca="1">IF(MOD(ROW()-13,2)=0,IF(ISBLANK(OFFSET(#REF!,INT((ROW()-13)/2),0)),"",OFFSET(#REF!,INT((ROW()-13)/2),0)),IF(ISBLANK(OFFSET('9. METAS'!$U$20,INT((ROW()-14)/2),0)),"",OFFSET('9. METAS'!$U$20,INT((ROW()-14)/2),0)))</f>
        <v>#REF!</v>
      </c>
      <c r="K313" s="631" t="e">
        <f ca="1">IF(MOD(ROW()-13,2)=0,IF(ISBLANK(OFFSET(#REF!,INT((ROW()-13)/2),0)),"",OFFSET(#REF!,INT((ROW()-13)/2),0)),IF(ISBLANK(OFFSET('9. METAS'!$V$20,INT((ROW()-14)/2),0)),"",OFFSET('9. METAS'!$V$20,INT((ROW()-14)/2),0)))</f>
        <v>#REF!</v>
      </c>
      <c r="L313" s="631" t="e">
        <f ca="1">IF(MOD(ROW()-13,2)=0,IF(ISBLANK(OFFSET(#REF!,INT((ROW()-13)/2),0)),"",OFFSET(#REF!,INT((ROW()-13)/2),0)),IF(ISBLANK(OFFSET('9. METAS'!$W$20,INT((ROW()-14)/2),0)),"",OFFSET('9. METAS'!$W$20,INT((ROW()-14)/2),0)))</f>
        <v>#REF!</v>
      </c>
      <c r="M313" s="632" t="e">
        <f ca="1">IF(MOD(ROW()-13,2)=0,IF(ISBLANK(OFFSET(#REF!,INT((ROW()-13)/2),0)),"",OFFSET(#REF!,INT((ROW()-13)/2),0)),IF(ISBLANK(OFFSET('9. METAS'!$X$20,INT((ROW()-14)/2),0)),"",OFFSET('9. METAS'!$X$20,INT((ROW()-14)/2),0)))</f>
        <v>#REF!</v>
      </c>
      <c r="N313" s="684" t="str">
        <f ca="1">IFERROR(J313/J314,"ND")</f>
        <v>ND</v>
      </c>
      <c r="O313" s="688" t="str">
        <f ca="1">IFERROR(((J313+K313)/H313),"ND")</f>
        <v>ND</v>
      </c>
      <c r="P313" s="847"/>
      <c r="Q313" s="83"/>
      <c r="R313" s="83"/>
      <c r="S313" s="83"/>
      <c r="T313" s="83"/>
      <c r="U313" s="83"/>
      <c r="V313" s="83"/>
      <c r="W313" s="83"/>
      <c r="X313" s="83"/>
      <c r="Y313" s="83"/>
      <c r="Z313" s="83"/>
    </row>
    <row r="314" spans="1:26" ht="15.75" customHeight="1">
      <c r="A314" s="83"/>
      <c r="B314" s="83"/>
      <c r="C314" s="642"/>
      <c r="D314" s="644"/>
      <c r="E314" s="644"/>
      <c r="F314" s="644"/>
      <c r="G314" s="647"/>
      <c r="H314" s="649"/>
      <c r="I314" s="651"/>
      <c r="J314" s="630" t="str">
        <f ca="1">IF(MOD(ROW()-13,2)=0,IF(ISBLANK(OFFSET(#REF!,INT((ROW()-13)/2),0)),"",OFFSET(#REF!,INT((ROW()-13)/2),0)),IF(ISBLANK(OFFSET('9. METAS'!$U$20,INT((ROW()-14)/2),0)),"",OFFSET('9. METAS'!$U$20,INT((ROW()-14)/2),0)))</f>
        <v/>
      </c>
      <c r="K314" s="631" t="str">
        <f ca="1">IF(MOD(ROW()-13,2)=0,IF(ISBLANK(OFFSET(#REF!,INT((ROW()-13)/2),0)),"",OFFSET(#REF!,INT((ROW()-13)/2),0)),IF(ISBLANK(OFFSET('9. METAS'!$V$20,INT((ROW()-14)/2),0)),"",OFFSET('9. METAS'!$V$20,INT((ROW()-14)/2),0)))</f>
        <v/>
      </c>
      <c r="L314" s="631" t="str">
        <f ca="1">IF(MOD(ROW()-13,2)=0,IF(ISBLANK(OFFSET(#REF!,INT((ROW()-13)/2),0)),"",OFFSET(#REF!,INT((ROW()-13)/2),0)),IF(ISBLANK(OFFSET('9. METAS'!$W$20,INT((ROW()-14)/2),0)),"",OFFSET('9. METAS'!$W$20,INT((ROW()-14)/2),0)))</f>
        <v/>
      </c>
      <c r="M314" s="632" t="str">
        <f ca="1">IF(MOD(ROW()-13,2)=0,IF(ISBLANK(OFFSET(#REF!,INT((ROW()-13)/2),0)),"",OFFSET(#REF!,INT((ROW()-13)/2),0)),IF(ISBLANK(OFFSET('9. METAS'!$X$20,INT((ROW()-14)/2),0)),"",OFFSET('9. METAS'!$X$20,INT((ROW()-14)/2),0)))</f>
        <v/>
      </c>
      <c r="N314" s="685"/>
      <c r="O314" s="689"/>
      <c r="P314" s="691"/>
      <c r="Q314" s="83"/>
      <c r="R314" s="83"/>
      <c r="S314" s="83"/>
      <c r="T314" s="83"/>
      <c r="U314" s="83"/>
      <c r="V314" s="83"/>
      <c r="W314" s="83"/>
      <c r="X314" s="83"/>
      <c r="Y314" s="83"/>
      <c r="Z314" s="83"/>
    </row>
    <row r="315" spans="1:26" ht="15.75" customHeight="1">
      <c r="A315" s="83"/>
      <c r="B315" s="83"/>
      <c r="C315" s="641" t="str">
        <f ca="1">IF(ISBLANK(OFFSET('5. Pp (3 años)'!$C$46,INT((ROW()-13)/2),0)),"",OFFSET('5. Pp (3 años)'!$C$46,INT((ROW()-13)/2),0))</f>
        <v/>
      </c>
      <c r="D315" s="643" t="str">
        <f ca="1">IF(ISBLANK(OFFSET('5. Pp (3 años)'!$D$46,INT((ROW()-13)/2),0)),"",OFFSET('5. Pp (3 años)'!$D$46,INT((ROW()-13)/2),0))</f>
        <v/>
      </c>
      <c r="E315" s="643" t="str">
        <f ca="1">IF(ISBLANK(OFFSET('5. Pp (3 años)'!$E$46,INT((ROW()-13)/2),0)),"",OFFSET('5. Pp (3 años)'!$E$46,INT((ROW()-13)/2),0))</f>
        <v/>
      </c>
      <c r="F315" s="645" t="str">
        <f ca="1">IF(ISBLANK(OFFSET('5. Pp (3 años)'!$K$46,INT((ROW()-13)/2),0)),"",OFFSET('5. Pp (3 años)'!$K$46,INT((ROW()-13)/2),0))</f>
        <v/>
      </c>
      <c r="G315" s="646" t="str">
        <f ca="1">IF(ISBLANK(OFFSET('5. Pp (3 años)'!$H$46,INT((ROW()-13)/2),0)),"",OFFSET('5. Pp (3 años)'!$H$46,INT((ROW()-13)/2),0))</f>
        <v/>
      </c>
      <c r="H315" s="853" t="str">
        <f ca="1">IF(ISBLANK(OFFSET('9. METAS'!$L$20,INT((ROW()-13)/2),0)),"",OFFSET('9. METAS'!$L$20,INT((ROW()-13)/2),0))</f>
        <v/>
      </c>
      <c r="I315" s="852"/>
      <c r="J315" s="630" t="e">
        <f ca="1">IF(MOD(ROW()-13,2)=0,IF(ISBLANK(OFFSET(#REF!,INT((ROW()-13)/2),0)),"",OFFSET(#REF!,INT((ROW()-13)/2),0)),IF(ISBLANK(OFFSET('9. METAS'!$U$20,INT((ROW()-14)/2),0)),"",OFFSET('9. METAS'!$U$20,INT((ROW()-14)/2),0)))</f>
        <v>#REF!</v>
      </c>
      <c r="K315" s="631" t="e">
        <f ca="1">IF(MOD(ROW()-13,2)=0,IF(ISBLANK(OFFSET(#REF!,INT((ROW()-13)/2),0)),"",OFFSET(#REF!,INT((ROW()-13)/2),0)),IF(ISBLANK(OFFSET('9. METAS'!$V$20,INT((ROW()-14)/2),0)),"",OFFSET('9. METAS'!$V$20,INT((ROW()-14)/2),0)))</f>
        <v>#REF!</v>
      </c>
      <c r="L315" s="631" t="e">
        <f ca="1">IF(MOD(ROW()-13,2)=0,IF(ISBLANK(OFFSET(#REF!,INT((ROW()-13)/2),0)),"",OFFSET(#REF!,INT((ROW()-13)/2),0)),IF(ISBLANK(OFFSET('9. METAS'!$W$20,INT((ROW()-14)/2),0)),"",OFFSET('9. METAS'!$W$20,INT((ROW()-14)/2),0)))</f>
        <v>#REF!</v>
      </c>
      <c r="M315" s="632" t="e">
        <f ca="1">IF(MOD(ROW()-13,2)=0,IF(ISBLANK(OFFSET(#REF!,INT((ROW()-13)/2),0)),"",OFFSET(#REF!,INT((ROW()-13)/2),0)),IF(ISBLANK(OFFSET('9. METAS'!$X$20,INT((ROW()-14)/2),0)),"",OFFSET('9. METAS'!$X$20,INT((ROW()-14)/2),0)))</f>
        <v>#REF!</v>
      </c>
      <c r="N315" s="684" t="str">
        <f ca="1">IFERROR(J315/J316,"ND")</f>
        <v>ND</v>
      </c>
      <c r="O315" s="688" t="str">
        <f ca="1">IFERROR(((J315+K315)/H315),"ND")</f>
        <v>ND</v>
      </c>
      <c r="P315" s="847"/>
      <c r="Q315" s="83"/>
      <c r="R315" s="83"/>
      <c r="S315" s="83"/>
      <c r="T315" s="83"/>
      <c r="U315" s="83"/>
      <c r="V315" s="83"/>
      <c r="W315" s="83"/>
      <c r="X315" s="83"/>
      <c r="Y315" s="83"/>
      <c r="Z315" s="83"/>
    </row>
    <row r="316" spans="1:26" ht="15.75" customHeight="1">
      <c r="A316" s="83"/>
      <c r="B316" s="83"/>
      <c r="C316" s="642"/>
      <c r="D316" s="644"/>
      <c r="E316" s="644"/>
      <c r="F316" s="644"/>
      <c r="G316" s="647"/>
      <c r="H316" s="649"/>
      <c r="I316" s="651"/>
      <c r="J316" s="630" t="str">
        <f ca="1">IF(MOD(ROW()-13,2)=0,IF(ISBLANK(OFFSET(#REF!,INT((ROW()-13)/2),0)),"",OFFSET(#REF!,INT((ROW()-13)/2),0)),IF(ISBLANK(OFFSET('9. METAS'!$U$20,INT((ROW()-14)/2),0)),"",OFFSET('9. METAS'!$U$20,INT((ROW()-14)/2),0)))</f>
        <v/>
      </c>
      <c r="K316" s="631" t="str">
        <f ca="1">IF(MOD(ROW()-13,2)=0,IF(ISBLANK(OFFSET(#REF!,INT((ROW()-13)/2),0)),"",OFFSET(#REF!,INT((ROW()-13)/2),0)),IF(ISBLANK(OFFSET('9. METAS'!$V$20,INT((ROW()-14)/2),0)),"",OFFSET('9. METAS'!$V$20,INT((ROW()-14)/2),0)))</f>
        <v/>
      </c>
      <c r="L316" s="631" t="str">
        <f ca="1">IF(MOD(ROW()-13,2)=0,IF(ISBLANK(OFFSET(#REF!,INT((ROW()-13)/2),0)),"",OFFSET(#REF!,INT((ROW()-13)/2),0)),IF(ISBLANK(OFFSET('9. METAS'!$W$20,INT((ROW()-14)/2),0)),"",OFFSET('9. METAS'!$W$20,INT((ROW()-14)/2),0)))</f>
        <v/>
      </c>
      <c r="M316" s="632" t="str">
        <f ca="1">IF(MOD(ROW()-13,2)=0,IF(ISBLANK(OFFSET(#REF!,INT((ROW()-13)/2),0)),"",OFFSET(#REF!,INT((ROW()-13)/2),0)),IF(ISBLANK(OFFSET('9. METAS'!$X$20,INT((ROW()-14)/2),0)),"",OFFSET('9. METAS'!$X$20,INT((ROW()-14)/2),0)))</f>
        <v/>
      </c>
      <c r="N316" s="685"/>
      <c r="O316" s="689"/>
      <c r="P316" s="691"/>
      <c r="Q316" s="83"/>
      <c r="R316" s="83"/>
      <c r="S316" s="83"/>
      <c r="T316" s="83"/>
      <c r="U316" s="83"/>
      <c r="V316" s="83"/>
      <c r="W316" s="83"/>
      <c r="X316" s="83"/>
      <c r="Y316" s="83"/>
      <c r="Z316" s="83"/>
    </row>
    <row r="317" spans="1:26" ht="15.75" customHeight="1">
      <c r="A317" s="83"/>
      <c r="B317" s="83"/>
      <c r="C317" s="641" t="str">
        <f ca="1">IF(ISBLANK(OFFSET('5. Pp (3 años)'!$C$46,INT((ROW()-13)/2),0)),"",OFFSET('5. Pp (3 años)'!$C$46,INT((ROW()-13)/2),0))</f>
        <v/>
      </c>
      <c r="D317" s="643" t="str">
        <f ca="1">IF(ISBLANK(OFFSET('5. Pp (3 años)'!$D$46,INT((ROW()-13)/2),0)),"",OFFSET('5. Pp (3 años)'!$D$46,INT((ROW()-13)/2),0))</f>
        <v/>
      </c>
      <c r="E317" s="643" t="str">
        <f ca="1">IF(ISBLANK(OFFSET('5. Pp (3 años)'!$E$46,INT((ROW()-13)/2),0)),"",OFFSET('5. Pp (3 años)'!$E$46,INT((ROW()-13)/2),0))</f>
        <v/>
      </c>
      <c r="F317" s="645" t="str">
        <f ca="1">IF(ISBLANK(OFFSET('5. Pp (3 años)'!$K$46,INT((ROW()-13)/2),0)),"",OFFSET('5. Pp (3 años)'!$K$46,INT((ROW()-13)/2),0))</f>
        <v/>
      </c>
      <c r="G317" s="646" t="str">
        <f ca="1">IF(ISBLANK(OFFSET('5. Pp (3 años)'!$H$46,INT((ROW()-13)/2),0)),"",OFFSET('5. Pp (3 años)'!$H$46,INT((ROW()-13)/2),0))</f>
        <v/>
      </c>
      <c r="H317" s="853" t="str">
        <f ca="1">IF(ISBLANK(OFFSET('9. METAS'!$L$20,INT((ROW()-13)/2),0)),"",OFFSET('9. METAS'!$L$20,INT((ROW()-13)/2),0))</f>
        <v/>
      </c>
      <c r="I317" s="852"/>
      <c r="J317" s="630" t="e">
        <f ca="1">IF(MOD(ROW()-13,2)=0,IF(ISBLANK(OFFSET(#REF!,INT((ROW()-13)/2),0)),"",OFFSET(#REF!,INT((ROW()-13)/2),0)),IF(ISBLANK(OFFSET('9. METAS'!$U$20,INT((ROW()-14)/2),0)),"",OFFSET('9. METAS'!$U$20,INT((ROW()-14)/2),0)))</f>
        <v>#REF!</v>
      </c>
      <c r="K317" s="631" t="e">
        <f ca="1">IF(MOD(ROW()-13,2)=0,IF(ISBLANK(OFFSET(#REF!,INT((ROW()-13)/2),0)),"",OFFSET(#REF!,INT((ROW()-13)/2),0)),IF(ISBLANK(OFFSET('9. METAS'!$V$20,INT((ROW()-14)/2),0)),"",OFFSET('9. METAS'!$V$20,INT((ROW()-14)/2),0)))</f>
        <v>#REF!</v>
      </c>
      <c r="L317" s="631" t="e">
        <f ca="1">IF(MOD(ROW()-13,2)=0,IF(ISBLANK(OFFSET(#REF!,INT((ROW()-13)/2),0)),"",OFFSET(#REF!,INT((ROW()-13)/2),0)),IF(ISBLANK(OFFSET('9. METAS'!$W$20,INT((ROW()-14)/2),0)),"",OFFSET('9. METAS'!$W$20,INT((ROW()-14)/2),0)))</f>
        <v>#REF!</v>
      </c>
      <c r="M317" s="632" t="e">
        <f ca="1">IF(MOD(ROW()-13,2)=0,IF(ISBLANK(OFFSET(#REF!,INT((ROW()-13)/2),0)),"",OFFSET(#REF!,INT((ROW()-13)/2),0)),IF(ISBLANK(OFFSET('9. METAS'!$X$20,INT((ROW()-14)/2),0)),"",OFFSET('9. METAS'!$X$20,INT((ROW()-14)/2),0)))</f>
        <v>#REF!</v>
      </c>
      <c r="N317" s="684" t="str">
        <f ca="1">IFERROR(J317/J318,"ND")</f>
        <v>ND</v>
      </c>
      <c r="O317" s="688" t="str">
        <f ca="1">IFERROR(((J317+K317)/H317),"ND")</f>
        <v>ND</v>
      </c>
      <c r="P317" s="847"/>
      <c r="Q317" s="83"/>
      <c r="R317" s="83"/>
      <c r="S317" s="83"/>
      <c r="T317" s="83"/>
      <c r="U317" s="83"/>
      <c r="V317" s="83"/>
      <c r="W317" s="83"/>
      <c r="X317" s="83"/>
      <c r="Y317" s="83"/>
      <c r="Z317" s="83"/>
    </row>
    <row r="318" spans="1:26" ht="15.75" customHeight="1">
      <c r="A318" s="83"/>
      <c r="B318" s="83"/>
      <c r="C318" s="642"/>
      <c r="D318" s="644"/>
      <c r="E318" s="644"/>
      <c r="F318" s="644"/>
      <c r="G318" s="647"/>
      <c r="H318" s="649"/>
      <c r="I318" s="651"/>
      <c r="J318" s="630" t="str">
        <f ca="1">IF(MOD(ROW()-13,2)=0,IF(ISBLANK(OFFSET(#REF!,INT((ROW()-13)/2),0)),"",OFFSET(#REF!,INT((ROW()-13)/2),0)),IF(ISBLANK(OFFSET('9. METAS'!$U$20,INT((ROW()-14)/2),0)),"",OFFSET('9. METAS'!$U$20,INT((ROW()-14)/2),0)))</f>
        <v/>
      </c>
      <c r="K318" s="631" t="str">
        <f ca="1">IF(MOD(ROW()-13,2)=0,IF(ISBLANK(OFFSET(#REF!,INT((ROW()-13)/2),0)),"",OFFSET(#REF!,INT((ROW()-13)/2),0)),IF(ISBLANK(OFFSET('9. METAS'!$V$20,INT((ROW()-14)/2),0)),"",OFFSET('9. METAS'!$V$20,INT((ROW()-14)/2),0)))</f>
        <v/>
      </c>
      <c r="L318" s="631" t="str">
        <f ca="1">IF(MOD(ROW()-13,2)=0,IF(ISBLANK(OFFSET(#REF!,INT((ROW()-13)/2),0)),"",OFFSET(#REF!,INT((ROW()-13)/2),0)),IF(ISBLANK(OFFSET('9. METAS'!$W$20,INT((ROW()-14)/2),0)),"",OFFSET('9. METAS'!$W$20,INT((ROW()-14)/2),0)))</f>
        <v/>
      </c>
      <c r="M318" s="632" t="str">
        <f ca="1">IF(MOD(ROW()-13,2)=0,IF(ISBLANK(OFFSET(#REF!,INT((ROW()-13)/2),0)),"",OFFSET(#REF!,INT((ROW()-13)/2),0)),IF(ISBLANK(OFFSET('9. METAS'!$X$20,INT((ROW()-14)/2),0)),"",OFFSET('9. METAS'!$X$20,INT((ROW()-14)/2),0)))</f>
        <v/>
      </c>
      <c r="N318" s="685"/>
      <c r="O318" s="689"/>
      <c r="P318" s="691"/>
      <c r="Q318" s="83"/>
      <c r="R318" s="83"/>
      <c r="S318" s="83"/>
      <c r="T318" s="83"/>
      <c r="U318" s="83"/>
      <c r="V318" s="83"/>
      <c r="W318" s="83"/>
      <c r="X318" s="83"/>
      <c r="Y318" s="83"/>
      <c r="Z318" s="83"/>
    </row>
    <row r="319" spans="1:26" ht="15.75" customHeight="1">
      <c r="A319" s="83"/>
      <c r="B319" s="83"/>
      <c r="C319" s="641" t="str">
        <f ca="1">IF(ISBLANK(OFFSET('5. Pp (3 años)'!$C$46,INT((ROW()-13)/2),0)),"",OFFSET('5. Pp (3 años)'!$C$46,INT((ROW()-13)/2),0))</f>
        <v/>
      </c>
      <c r="D319" s="643" t="str">
        <f ca="1">IF(ISBLANK(OFFSET('5. Pp (3 años)'!$D$46,INT((ROW()-13)/2),0)),"",OFFSET('5. Pp (3 años)'!$D$46,INT((ROW()-13)/2),0))</f>
        <v/>
      </c>
      <c r="E319" s="643" t="str">
        <f ca="1">IF(ISBLANK(OFFSET('5. Pp (3 años)'!$E$46,INT((ROW()-13)/2),0)),"",OFFSET('5. Pp (3 años)'!$E$46,INT((ROW()-13)/2),0))</f>
        <v/>
      </c>
      <c r="F319" s="645" t="str">
        <f ca="1">IF(ISBLANK(OFFSET('5. Pp (3 años)'!$K$46,INT((ROW()-13)/2),0)),"",OFFSET('5. Pp (3 años)'!$K$46,INT((ROW()-13)/2),0))</f>
        <v/>
      </c>
      <c r="G319" s="646" t="str">
        <f ca="1">IF(ISBLANK(OFFSET('5. Pp (3 años)'!$H$46,INT((ROW()-13)/2),0)),"",OFFSET('5. Pp (3 años)'!$H$46,INT((ROW()-13)/2),0))</f>
        <v/>
      </c>
      <c r="H319" s="853" t="str">
        <f ca="1">IF(ISBLANK(OFFSET('9. METAS'!$L$20,INT((ROW()-13)/2),0)),"",OFFSET('9. METAS'!$L$20,INT((ROW()-13)/2),0))</f>
        <v/>
      </c>
      <c r="I319" s="852"/>
      <c r="J319" s="630" t="e">
        <f ca="1">IF(MOD(ROW()-13,2)=0,IF(ISBLANK(OFFSET(#REF!,INT((ROW()-13)/2),0)),"",OFFSET(#REF!,INT((ROW()-13)/2),0)),IF(ISBLANK(OFFSET('9. METAS'!$U$20,INT((ROW()-14)/2),0)),"",OFFSET('9. METAS'!$U$20,INT((ROW()-14)/2),0)))</f>
        <v>#REF!</v>
      </c>
      <c r="K319" s="631" t="e">
        <f ca="1">IF(MOD(ROW()-13,2)=0,IF(ISBLANK(OFFSET(#REF!,INT((ROW()-13)/2),0)),"",OFFSET(#REF!,INT((ROW()-13)/2),0)),IF(ISBLANK(OFFSET('9. METAS'!$V$20,INT((ROW()-14)/2),0)),"",OFFSET('9. METAS'!$V$20,INT((ROW()-14)/2),0)))</f>
        <v>#REF!</v>
      </c>
      <c r="L319" s="631" t="e">
        <f ca="1">IF(MOD(ROW()-13,2)=0,IF(ISBLANK(OFFSET(#REF!,INT((ROW()-13)/2),0)),"",OFFSET(#REF!,INT((ROW()-13)/2),0)),IF(ISBLANK(OFFSET('9. METAS'!$W$20,INT((ROW()-14)/2),0)),"",OFFSET('9. METAS'!$W$20,INT((ROW()-14)/2),0)))</f>
        <v>#REF!</v>
      </c>
      <c r="M319" s="632" t="e">
        <f ca="1">IF(MOD(ROW()-13,2)=0,IF(ISBLANK(OFFSET(#REF!,INT((ROW()-13)/2),0)),"",OFFSET(#REF!,INT((ROW()-13)/2),0)),IF(ISBLANK(OFFSET('9. METAS'!$X$20,INT((ROW()-14)/2),0)),"",OFFSET('9. METAS'!$X$20,INT((ROW()-14)/2),0)))</f>
        <v>#REF!</v>
      </c>
      <c r="N319" s="684" t="str">
        <f ca="1">IFERROR(J319/J320,"ND")</f>
        <v>ND</v>
      </c>
      <c r="O319" s="688" t="str">
        <f ca="1">IFERROR(((J319+K319)/H319),"ND")</f>
        <v>ND</v>
      </c>
      <c r="P319" s="847"/>
      <c r="Q319" s="83"/>
      <c r="R319" s="83"/>
      <c r="S319" s="83"/>
      <c r="T319" s="83"/>
      <c r="U319" s="83"/>
      <c r="V319" s="83"/>
      <c r="W319" s="83"/>
      <c r="X319" s="83"/>
      <c r="Y319" s="83"/>
      <c r="Z319" s="83"/>
    </row>
    <row r="320" spans="1:26" ht="15.75" customHeight="1">
      <c r="A320" s="83"/>
      <c r="B320" s="83"/>
      <c r="C320" s="642"/>
      <c r="D320" s="644"/>
      <c r="E320" s="644"/>
      <c r="F320" s="644"/>
      <c r="G320" s="647"/>
      <c r="H320" s="649"/>
      <c r="I320" s="651"/>
      <c r="J320" s="630" t="str">
        <f ca="1">IF(MOD(ROW()-13,2)=0,IF(ISBLANK(OFFSET(#REF!,INT((ROW()-13)/2),0)),"",OFFSET(#REF!,INT((ROW()-13)/2),0)),IF(ISBLANK(OFFSET('9. METAS'!$U$20,INT((ROW()-14)/2),0)),"",OFFSET('9. METAS'!$U$20,INT((ROW()-14)/2),0)))</f>
        <v/>
      </c>
      <c r="K320" s="631" t="str">
        <f ca="1">IF(MOD(ROW()-13,2)=0,IF(ISBLANK(OFFSET(#REF!,INT((ROW()-13)/2),0)),"",OFFSET(#REF!,INT((ROW()-13)/2),0)),IF(ISBLANK(OFFSET('9. METAS'!$V$20,INT((ROW()-14)/2),0)),"",OFFSET('9. METAS'!$V$20,INT((ROW()-14)/2),0)))</f>
        <v/>
      </c>
      <c r="L320" s="631" t="str">
        <f ca="1">IF(MOD(ROW()-13,2)=0,IF(ISBLANK(OFFSET(#REF!,INT((ROW()-13)/2),0)),"",OFFSET(#REF!,INT((ROW()-13)/2),0)),IF(ISBLANK(OFFSET('9. METAS'!$W$20,INT((ROW()-14)/2),0)),"",OFFSET('9. METAS'!$W$20,INT((ROW()-14)/2),0)))</f>
        <v/>
      </c>
      <c r="M320" s="632" t="str">
        <f ca="1">IF(MOD(ROW()-13,2)=0,IF(ISBLANK(OFFSET(#REF!,INT((ROW()-13)/2),0)),"",OFFSET(#REF!,INT((ROW()-13)/2),0)),IF(ISBLANK(OFFSET('9. METAS'!$X$20,INT((ROW()-14)/2),0)),"",OFFSET('9. METAS'!$X$20,INT((ROW()-14)/2),0)))</f>
        <v/>
      </c>
      <c r="N320" s="685"/>
      <c r="O320" s="689"/>
      <c r="P320" s="691"/>
      <c r="Q320" s="83"/>
      <c r="R320" s="83"/>
      <c r="S320" s="83"/>
      <c r="T320" s="83"/>
      <c r="U320" s="83"/>
      <c r="V320" s="83"/>
      <c r="W320" s="83"/>
      <c r="X320" s="83"/>
      <c r="Y320" s="83"/>
      <c r="Z320" s="83"/>
    </row>
    <row r="321" spans="1:26" ht="15.75" customHeight="1">
      <c r="A321" s="83"/>
      <c r="B321" s="83"/>
      <c r="C321" s="641" t="str">
        <f ca="1">IF(ISBLANK(OFFSET('5. Pp (3 años)'!$C$46,INT((ROW()-13)/2),0)),"",OFFSET('5. Pp (3 años)'!$C$46,INT((ROW()-13)/2),0))</f>
        <v/>
      </c>
      <c r="D321" s="643" t="str">
        <f ca="1">IF(ISBLANK(OFFSET('5. Pp (3 años)'!$D$46,INT((ROW()-13)/2),0)),"",OFFSET('5. Pp (3 años)'!$D$46,INT((ROW()-13)/2),0))</f>
        <v/>
      </c>
      <c r="E321" s="643" t="str">
        <f ca="1">IF(ISBLANK(OFFSET('5. Pp (3 años)'!$E$46,INT((ROW()-13)/2),0)),"",OFFSET('5. Pp (3 años)'!$E$46,INT((ROW()-13)/2),0))</f>
        <v/>
      </c>
      <c r="F321" s="645" t="str">
        <f ca="1">IF(ISBLANK(OFFSET('5. Pp (3 años)'!$K$46,INT((ROW()-13)/2),0)),"",OFFSET('5. Pp (3 años)'!$K$46,INT((ROW()-13)/2),0))</f>
        <v/>
      </c>
      <c r="G321" s="646" t="str">
        <f ca="1">IF(ISBLANK(OFFSET('5. Pp (3 años)'!$H$46,INT((ROW()-13)/2),0)),"",OFFSET('5. Pp (3 años)'!$H$46,INT((ROW()-13)/2),0))</f>
        <v/>
      </c>
      <c r="H321" s="853" t="str">
        <f ca="1">IF(ISBLANK(OFFSET('9. METAS'!$L$20,INT((ROW()-13)/2),0)),"",OFFSET('9. METAS'!$L$20,INT((ROW()-13)/2),0))</f>
        <v/>
      </c>
      <c r="I321" s="852"/>
      <c r="J321" s="630" t="e">
        <f ca="1">IF(MOD(ROW()-13,2)=0,IF(ISBLANK(OFFSET(#REF!,INT((ROW()-13)/2),0)),"",OFFSET(#REF!,INT((ROW()-13)/2),0)),IF(ISBLANK(OFFSET('9. METAS'!$U$20,INT((ROW()-14)/2),0)),"",OFFSET('9. METAS'!$U$20,INT((ROW()-14)/2),0)))</f>
        <v>#REF!</v>
      </c>
      <c r="K321" s="631" t="e">
        <f ca="1">IF(MOD(ROW()-13,2)=0,IF(ISBLANK(OFFSET(#REF!,INT((ROW()-13)/2),0)),"",OFFSET(#REF!,INT((ROW()-13)/2),0)),IF(ISBLANK(OFFSET('9. METAS'!$V$20,INT((ROW()-14)/2),0)),"",OFFSET('9. METAS'!$V$20,INT((ROW()-14)/2),0)))</f>
        <v>#REF!</v>
      </c>
      <c r="L321" s="631" t="e">
        <f ca="1">IF(MOD(ROW()-13,2)=0,IF(ISBLANK(OFFSET(#REF!,INT((ROW()-13)/2),0)),"",OFFSET(#REF!,INT((ROW()-13)/2),0)),IF(ISBLANK(OFFSET('9. METAS'!$W$20,INT((ROW()-14)/2),0)),"",OFFSET('9. METAS'!$W$20,INT((ROW()-14)/2),0)))</f>
        <v>#REF!</v>
      </c>
      <c r="M321" s="632" t="e">
        <f ca="1">IF(MOD(ROW()-13,2)=0,IF(ISBLANK(OFFSET(#REF!,INT((ROW()-13)/2),0)),"",OFFSET(#REF!,INT((ROW()-13)/2),0)),IF(ISBLANK(OFFSET('9. METAS'!$X$20,INT((ROW()-14)/2),0)),"",OFFSET('9. METAS'!$X$20,INT((ROW()-14)/2),0)))</f>
        <v>#REF!</v>
      </c>
      <c r="N321" s="684" t="str">
        <f ca="1">IFERROR(J321/J322,"ND")</f>
        <v>ND</v>
      </c>
      <c r="O321" s="688" t="str">
        <f ca="1">IFERROR(((J321+K321)/H321),"ND")</f>
        <v>ND</v>
      </c>
      <c r="P321" s="847"/>
      <c r="Q321" s="83"/>
      <c r="R321" s="83"/>
      <c r="S321" s="83"/>
      <c r="T321" s="83"/>
      <c r="U321" s="83"/>
      <c r="V321" s="83"/>
      <c r="W321" s="83"/>
      <c r="X321" s="83"/>
      <c r="Y321" s="83"/>
      <c r="Z321" s="83"/>
    </row>
    <row r="322" spans="1:26" ht="15.75" customHeight="1">
      <c r="A322" s="83"/>
      <c r="B322" s="83"/>
      <c r="C322" s="642"/>
      <c r="D322" s="644"/>
      <c r="E322" s="644"/>
      <c r="F322" s="644"/>
      <c r="G322" s="647"/>
      <c r="H322" s="649"/>
      <c r="I322" s="651"/>
      <c r="J322" s="630" t="str">
        <f ca="1">IF(MOD(ROW()-13,2)=0,IF(ISBLANK(OFFSET(#REF!,INT((ROW()-13)/2),0)),"",OFFSET(#REF!,INT((ROW()-13)/2),0)),IF(ISBLANK(OFFSET('9. METAS'!$U$20,INT((ROW()-14)/2),0)),"",OFFSET('9. METAS'!$U$20,INT((ROW()-14)/2),0)))</f>
        <v/>
      </c>
      <c r="K322" s="631" t="str">
        <f ca="1">IF(MOD(ROW()-13,2)=0,IF(ISBLANK(OFFSET(#REF!,INT((ROW()-13)/2),0)),"",OFFSET(#REF!,INT((ROW()-13)/2),0)),IF(ISBLANK(OFFSET('9. METAS'!$V$20,INT((ROW()-14)/2),0)),"",OFFSET('9. METAS'!$V$20,INT((ROW()-14)/2),0)))</f>
        <v/>
      </c>
      <c r="L322" s="631" t="str">
        <f ca="1">IF(MOD(ROW()-13,2)=0,IF(ISBLANK(OFFSET(#REF!,INT((ROW()-13)/2),0)),"",OFFSET(#REF!,INT((ROW()-13)/2),0)),IF(ISBLANK(OFFSET('9. METAS'!$W$20,INT((ROW()-14)/2),0)),"",OFFSET('9. METAS'!$W$20,INT((ROW()-14)/2),0)))</f>
        <v/>
      </c>
      <c r="M322" s="632" t="str">
        <f ca="1">IF(MOD(ROW()-13,2)=0,IF(ISBLANK(OFFSET(#REF!,INT((ROW()-13)/2),0)),"",OFFSET(#REF!,INT((ROW()-13)/2),0)),IF(ISBLANK(OFFSET('9. METAS'!$X$20,INT((ROW()-14)/2),0)),"",OFFSET('9. METAS'!$X$20,INT((ROW()-14)/2),0)))</f>
        <v/>
      </c>
      <c r="N322" s="685"/>
      <c r="O322" s="689"/>
      <c r="P322" s="691"/>
      <c r="Q322" s="83"/>
      <c r="R322" s="83"/>
      <c r="S322" s="83"/>
      <c r="T322" s="83"/>
      <c r="U322" s="83"/>
      <c r="V322" s="83"/>
      <c r="W322" s="83"/>
      <c r="X322" s="83"/>
      <c r="Y322" s="83"/>
      <c r="Z322" s="83"/>
    </row>
    <row r="323" spans="1:26" ht="15.75" customHeight="1">
      <c r="A323" s="83"/>
      <c r="B323" s="83"/>
      <c r="C323" s="641" t="str">
        <f ca="1">IF(ISBLANK(OFFSET('5. Pp (3 años)'!$C$46,INT((ROW()-13)/2),0)),"",OFFSET('5. Pp (3 años)'!$C$46,INT((ROW()-13)/2),0))</f>
        <v/>
      </c>
      <c r="D323" s="643" t="str">
        <f ca="1">IF(ISBLANK(OFFSET('5. Pp (3 años)'!$D$46,INT((ROW()-13)/2),0)),"",OFFSET('5. Pp (3 años)'!$D$46,INT((ROW()-13)/2),0))</f>
        <v/>
      </c>
      <c r="E323" s="643" t="str">
        <f ca="1">IF(ISBLANK(OFFSET('5. Pp (3 años)'!$E$46,INT((ROW()-13)/2),0)),"",OFFSET('5. Pp (3 años)'!$E$46,INT((ROW()-13)/2),0))</f>
        <v/>
      </c>
      <c r="F323" s="645" t="str">
        <f ca="1">IF(ISBLANK(OFFSET('5. Pp (3 años)'!$K$46,INT((ROW()-13)/2),0)),"",OFFSET('5. Pp (3 años)'!$K$46,INT((ROW()-13)/2),0))</f>
        <v/>
      </c>
      <c r="G323" s="646" t="str">
        <f ca="1">IF(ISBLANK(OFFSET('5. Pp (3 años)'!$H$46,INT((ROW()-13)/2),0)),"",OFFSET('5. Pp (3 años)'!$H$46,INT((ROW()-13)/2),0))</f>
        <v/>
      </c>
      <c r="H323" s="853" t="str">
        <f ca="1">IF(ISBLANK(OFFSET('9. METAS'!$L$20,INT((ROW()-13)/2),0)),"",OFFSET('9. METAS'!$L$20,INT((ROW()-13)/2),0))</f>
        <v/>
      </c>
      <c r="I323" s="852"/>
      <c r="J323" s="630" t="e">
        <f ca="1">IF(MOD(ROW()-13,2)=0,IF(ISBLANK(OFFSET(#REF!,INT((ROW()-13)/2),0)),"",OFFSET(#REF!,INT((ROW()-13)/2),0)),IF(ISBLANK(OFFSET('9. METAS'!$U$20,INT((ROW()-14)/2),0)),"",OFFSET('9. METAS'!$U$20,INT((ROW()-14)/2),0)))</f>
        <v>#REF!</v>
      </c>
      <c r="K323" s="631" t="e">
        <f ca="1">IF(MOD(ROW()-13,2)=0,IF(ISBLANK(OFFSET(#REF!,INT((ROW()-13)/2),0)),"",OFFSET(#REF!,INT((ROW()-13)/2),0)),IF(ISBLANK(OFFSET('9. METAS'!$V$20,INT((ROW()-14)/2),0)),"",OFFSET('9. METAS'!$V$20,INT((ROW()-14)/2),0)))</f>
        <v>#REF!</v>
      </c>
      <c r="L323" s="631" t="e">
        <f ca="1">IF(MOD(ROW()-13,2)=0,IF(ISBLANK(OFFSET(#REF!,INT((ROW()-13)/2),0)),"",OFFSET(#REF!,INT((ROW()-13)/2),0)),IF(ISBLANK(OFFSET('9. METAS'!$W$20,INT((ROW()-14)/2),0)),"",OFFSET('9. METAS'!$W$20,INT((ROW()-14)/2),0)))</f>
        <v>#REF!</v>
      </c>
      <c r="M323" s="632" t="e">
        <f ca="1">IF(MOD(ROW()-13,2)=0,IF(ISBLANK(OFFSET(#REF!,INT((ROW()-13)/2),0)),"",OFFSET(#REF!,INT((ROW()-13)/2),0)),IF(ISBLANK(OFFSET('9. METAS'!$X$20,INT((ROW()-14)/2),0)),"",OFFSET('9. METAS'!$X$20,INT((ROW()-14)/2),0)))</f>
        <v>#REF!</v>
      </c>
      <c r="N323" s="684" t="str">
        <f ca="1">IFERROR(J323/J324,"ND")</f>
        <v>ND</v>
      </c>
      <c r="O323" s="688" t="str">
        <f ca="1">IFERROR(((J323+K323)/H323),"ND")</f>
        <v>ND</v>
      </c>
      <c r="P323" s="847"/>
      <c r="Q323" s="83"/>
      <c r="R323" s="83"/>
      <c r="S323" s="83"/>
      <c r="T323" s="83"/>
      <c r="U323" s="83"/>
      <c r="V323" s="83"/>
      <c r="W323" s="83"/>
      <c r="X323" s="83"/>
      <c r="Y323" s="83"/>
      <c r="Z323" s="83"/>
    </row>
    <row r="324" spans="1:26" ht="15.75" customHeight="1">
      <c r="A324" s="83"/>
      <c r="B324" s="83"/>
      <c r="C324" s="642"/>
      <c r="D324" s="644"/>
      <c r="E324" s="644"/>
      <c r="F324" s="644"/>
      <c r="G324" s="647"/>
      <c r="H324" s="649"/>
      <c r="I324" s="651"/>
      <c r="J324" s="630" t="str">
        <f ca="1">IF(MOD(ROW()-13,2)=0,IF(ISBLANK(OFFSET(#REF!,INT((ROW()-13)/2),0)),"",OFFSET(#REF!,INT((ROW()-13)/2),0)),IF(ISBLANK(OFFSET('9. METAS'!$U$20,INT((ROW()-14)/2),0)),"",OFFSET('9. METAS'!$U$20,INT((ROW()-14)/2),0)))</f>
        <v/>
      </c>
      <c r="K324" s="631" t="str">
        <f ca="1">IF(MOD(ROW()-13,2)=0,IF(ISBLANK(OFFSET(#REF!,INT((ROW()-13)/2),0)),"",OFFSET(#REF!,INT((ROW()-13)/2),0)),IF(ISBLANK(OFFSET('9. METAS'!$V$20,INT((ROW()-14)/2),0)),"",OFFSET('9. METAS'!$V$20,INT((ROW()-14)/2),0)))</f>
        <v/>
      </c>
      <c r="L324" s="631" t="str">
        <f ca="1">IF(MOD(ROW()-13,2)=0,IF(ISBLANK(OFFSET(#REF!,INT((ROW()-13)/2),0)),"",OFFSET(#REF!,INT((ROW()-13)/2),0)),IF(ISBLANK(OFFSET('9. METAS'!$W$20,INT((ROW()-14)/2),0)),"",OFFSET('9. METAS'!$W$20,INT((ROW()-14)/2),0)))</f>
        <v/>
      </c>
      <c r="M324" s="632" t="str">
        <f ca="1">IF(MOD(ROW()-13,2)=0,IF(ISBLANK(OFFSET(#REF!,INT((ROW()-13)/2),0)),"",OFFSET(#REF!,INT((ROW()-13)/2),0)),IF(ISBLANK(OFFSET('9. METAS'!$X$20,INT((ROW()-14)/2),0)),"",OFFSET('9. METAS'!$X$20,INT((ROW()-14)/2),0)))</f>
        <v/>
      </c>
      <c r="N324" s="685"/>
      <c r="O324" s="689"/>
      <c r="P324" s="691"/>
      <c r="Q324" s="83"/>
      <c r="R324" s="83"/>
      <c r="S324" s="83"/>
      <c r="T324" s="83"/>
      <c r="U324" s="83"/>
      <c r="V324" s="83"/>
      <c r="W324" s="83"/>
      <c r="X324" s="83"/>
      <c r="Y324" s="83"/>
      <c r="Z324" s="83"/>
    </row>
    <row r="325" spans="1:26" ht="15.75" customHeight="1">
      <c r="A325" s="83"/>
      <c r="B325" s="83"/>
      <c r="C325" s="641" t="str">
        <f ca="1">IF(ISBLANK(OFFSET('5. Pp (3 años)'!$C$46,INT((ROW()-13)/2),0)),"",OFFSET('5. Pp (3 años)'!$C$46,INT((ROW()-13)/2),0))</f>
        <v/>
      </c>
      <c r="D325" s="643" t="str">
        <f ca="1">IF(ISBLANK(OFFSET('5. Pp (3 años)'!$D$46,INT((ROW()-13)/2),0)),"",OFFSET('5. Pp (3 años)'!$D$46,INT((ROW()-13)/2),0))</f>
        <v/>
      </c>
      <c r="E325" s="643" t="str">
        <f ca="1">IF(ISBLANK(OFFSET('5. Pp (3 años)'!$E$46,INT((ROW()-13)/2),0)),"",OFFSET('5. Pp (3 años)'!$E$46,INT((ROW()-13)/2),0))</f>
        <v/>
      </c>
      <c r="F325" s="645" t="str">
        <f ca="1">IF(ISBLANK(OFFSET('5. Pp (3 años)'!$K$46,INT((ROW()-13)/2),0)),"",OFFSET('5. Pp (3 años)'!$K$46,INT((ROW()-13)/2),0))</f>
        <v/>
      </c>
      <c r="G325" s="646" t="str">
        <f ca="1">IF(ISBLANK(OFFSET('5. Pp (3 años)'!$H$46,INT((ROW()-13)/2),0)),"",OFFSET('5. Pp (3 años)'!$H$46,INT((ROW()-13)/2),0))</f>
        <v/>
      </c>
      <c r="H325" s="853" t="str">
        <f ca="1">IF(ISBLANK(OFFSET('9. METAS'!$L$20,INT((ROW()-13)/2),0)),"",OFFSET('9. METAS'!$L$20,INT((ROW()-13)/2),0))</f>
        <v/>
      </c>
      <c r="I325" s="852"/>
      <c r="J325" s="630" t="e">
        <f ca="1">IF(MOD(ROW()-13,2)=0,IF(ISBLANK(OFFSET(#REF!,INT((ROW()-13)/2),0)),"",OFFSET(#REF!,INT((ROW()-13)/2),0)),IF(ISBLANK(OFFSET('9. METAS'!$U$20,INT((ROW()-14)/2),0)),"",OFFSET('9. METAS'!$U$20,INT((ROW()-14)/2),0)))</f>
        <v>#REF!</v>
      </c>
      <c r="K325" s="631" t="e">
        <f ca="1">IF(MOD(ROW()-13,2)=0,IF(ISBLANK(OFFSET(#REF!,INT((ROW()-13)/2),0)),"",OFFSET(#REF!,INT((ROW()-13)/2),0)),IF(ISBLANK(OFFSET('9. METAS'!$V$20,INT((ROW()-14)/2),0)),"",OFFSET('9. METAS'!$V$20,INT((ROW()-14)/2),0)))</f>
        <v>#REF!</v>
      </c>
      <c r="L325" s="631" t="e">
        <f ca="1">IF(MOD(ROW()-13,2)=0,IF(ISBLANK(OFFSET(#REF!,INT((ROW()-13)/2),0)),"",OFFSET(#REF!,INT((ROW()-13)/2),0)),IF(ISBLANK(OFFSET('9. METAS'!$W$20,INT((ROW()-14)/2),0)),"",OFFSET('9. METAS'!$W$20,INT((ROW()-14)/2),0)))</f>
        <v>#REF!</v>
      </c>
      <c r="M325" s="632" t="e">
        <f ca="1">IF(MOD(ROW()-13,2)=0,IF(ISBLANK(OFFSET(#REF!,INT((ROW()-13)/2),0)),"",OFFSET(#REF!,INT((ROW()-13)/2),0)),IF(ISBLANK(OFFSET('9. METAS'!$X$20,INT((ROW()-14)/2),0)),"",OFFSET('9. METAS'!$X$20,INT((ROW()-14)/2),0)))</f>
        <v>#REF!</v>
      </c>
      <c r="N325" s="684" t="str">
        <f ca="1">IFERROR(J325/J326,"ND")</f>
        <v>ND</v>
      </c>
      <c r="O325" s="688" t="str">
        <f ca="1">IFERROR(((J325+K325)/H325),"ND")</f>
        <v>ND</v>
      </c>
      <c r="P325" s="847"/>
      <c r="Q325" s="83"/>
      <c r="R325" s="83"/>
      <c r="S325" s="83"/>
      <c r="T325" s="83"/>
      <c r="U325" s="83"/>
      <c r="V325" s="83"/>
      <c r="W325" s="83"/>
      <c r="X325" s="83"/>
      <c r="Y325" s="83"/>
      <c r="Z325" s="83"/>
    </row>
    <row r="326" spans="1:26" ht="15.75" customHeight="1">
      <c r="A326" s="83"/>
      <c r="B326" s="83"/>
      <c r="C326" s="642"/>
      <c r="D326" s="644"/>
      <c r="E326" s="644"/>
      <c r="F326" s="644"/>
      <c r="G326" s="647"/>
      <c r="H326" s="649"/>
      <c r="I326" s="651"/>
      <c r="J326" s="630" t="str">
        <f ca="1">IF(MOD(ROW()-13,2)=0,IF(ISBLANK(OFFSET(#REF!,INT((ROW()-13)/2),0)),"",OFFSET(#REF!,INT((ROW()-13)/2),0)),IF(ISBLANK(OFFSET('9. METAS'!$U$20,INT((ROW()-14)/2),0)),"",OFFSET('9. METAS'!$U$20,INT((ROW()-14)/2),0)))</f>
        <v/>
      </c>
      <c r="K326" s="631" t="str">
        <f ca="1">IF(MOD(ROW()-13,2)=0,IF(ISBLANK(OFFSET(#REF!,INT((ROW()-13)/2),0)),"",OFFSET(#REF!,INT((ROW()-13)/2),0)),IF(ISBLANK(OFFSET('9. METAS'!$V$20,INT((ROW()-14)/2),0)),"",OFFSET('9. METAS'!$V$20,INT((ROW()-14)/2),0)))</f>
        <v/>
      </c>
      <c r="L326" s="631" t="str">
        <f ca="1">IF(MOD(ROW()-13,2)=0,IF(ISBLANK(OFFSET(#REF!,INT((ROW()-13)/2),0)),"",OFFSET(#REF!,INT((ROW()-13)/2),0)),IF(ISBLANK(OFFSET('9. METAS'!$W$20,INT((ROW()-14)/2),0)),"",OFFSET('9. METAS'!$W$20,INT((ROW()-14)/2),0)))</f>
        <v/>
      </c>
      <c r="M326" s="632" t="str">
        <f ca="1">IF(MOD(ROW()-13,2)=0,IF(ISBLANK(OFFSET(#REF!,INT((ROW()-13)/2),0)),"",OFFSET(#REF!,INT((ROW()-13)/2),0)),IF(ISBLANK(OFFSET('9. METAS'!$X$20,INT((ROW()-14)/2),0)),"",OFFSET('9. METAS'!$X$20,INT((ROW()-14)/2),0)))</f>
        <v/>
      </c>
      <c r="N326" s="685"/>
      <c r="O326" s="689"/>
      <c r="P326" s="691"/>
      <c r="Q326" s="83"/>
      <c r="R326" s="83"/>
      <c r="S326" s="83"/>
      <c r="T326" s="83"/>
      <c r="U326" s="83"/>
      <c r="V326" s="83"/>
      <c r="W326" s="83"/>
      <c r="X326" s="83"/>
      <c r="Y326" s="83"/>
      <c r="Z326" s="83"/>
    </row>
    <row r="327" spans="1:26" ht="15.75" customHeight="1">
      <c r="A327" s="83"/>
      <c r="B327" s="83"/>
      <c r="C327" s="641" t="str">
        <f ca="1">IF(ISBLANK(OFFSET('5. Pp (3 años)'!$C$46,INT((ROW()-13)/2),0)),"",OFFSET('5. Pp (3 años)'!$C$46,INT((ROW()-13)/2),0))</f>
        <v/>
      </c>
      <c r="D327" s="643" t="str">
        <f ca="1">IF(ISBLANK(OFFSET('5. Pp (3 años)'!$D$46,INT((ROW()-13)/2),0)),"",OFFSET('5. Pp (3 años)'!$D$46,INT((ROW()-13)/2),0))</f>
        <v/>
      </c>
      <c r="E327" s="643" t="str">
        <f ca="1">IF(ISBLANK(OFFSET('5. Pp (3 años)'!$E$46,INT((ROW()-13)/2),0)),"",OFFSET('5. Pp (3 años)'!$E$46,INT((ROW()-13)/2),0))</f>
        <v/>
      </c>
      <c r="F327" s="645" t="str">
        <f ca="1">IF(ISBLANK(OFFSET('5. Pp (3 años)'!$K$46,INT((ROW()-13)/2),0)),"",OFFSET('5. Pp (3 años)'!$K$46,INT((ROW()-13)/2),0))</f>
        <v/>
      </c>
      <c r="G327" s="646" t="str">
        <f ca="1">IF(ISBLANK(OFFSET('5. Pp (3 años)'!$H$46,INT((ROW()-13)/2),0)),"",OFFSET('5. Pp (3 años)'!$H$46,INT((ROW()-13)/2),0))</f>
        <v/>
      </c>
      <c r="H327" s="853" t="str">
        <f ca="1">IF(ISBLANK(OFFSET('9. METAS'!$L$20,INT((ROW()-13)/2),0)),"",OFFSET('9. METAS'!$L$20,INT((ROW()-13)/2),0))</f>
        <v/>
      </c>
      <c r="I327" s="852"/>
      <c r="J327" s="630" t="e">
        <f ca="1">IF(MOD(ROW()-13,2)=0,IF(ISBLANK(OFFSET(#REF!,INT((ROW()-13)/2),0)),"",OFFSET(#REF!,INT((ROW()-13)/2),0)),IF(ISBLANK(OFFSET('9. METAS'!$U$20,INT((ROW()-14)/2),0)),"",OFFSET('9. METAS'!$U$20,INT((ROW()-14)/2),0)))</f>
        <v>#REF!</v>
      </c>
      <c r="K327" s="631" t="e">
        <f ca="1">IF(MOD(ROW()-13,2)=0,IF(ISBLANK(OFFSET(#REF!,INT((ROW()-13)/2),0)),"",OFFSET(#REF!,INT((ROW()-13)/2),0)),IF(ISBLANK(OFFSET('9. METAS'!$V$20,INT((ROW()-14)/2),0)),"",OFFSET('9. METAS'!$V$20,INT((ROW()-14)/2),0)))</f>
        <v>#REF!</v>
      </c>
      <c r="L327" s="631" t="e">
        <f ca="1">IF(MOD(ROW()-13,2)=0,IF(ISBLANK(OFFSET(#REF!,INT((ROW()-13)/2),0)),"",OFFSET(#REF!,INT((ROW()-13)/2),0)),IF(ISBLANK(OFFSET('9. METAS'!$W$20,INT((ROW()-14)/2),0)),"",OFFSET('9. METAS'!$W$20,INT((ROW()-14)/2),0)))</f>
        <v>#REF!</v>
      </c>
      <c r="M327" s="632" t="e">
        <f ca="1">IF(MOD(ROW()-13,2)=0,IF(ISBLANK(OFFSET(#REF!,INT((ROW()-13)/2),0)),"",OFFSET(#REF!,INT((ROW()-13)/2),0)),IF(ISBLANK(OFFSET('9. METAS'!$X$20,INT((ROW()-14)/2),0)),"",OFFSET('9. METAS'!$X$20,INT((ROW()-14)/2),0)))</f>
        <v>#REF!</v>
      </c>
      <c r="N327" s="684" t="str">
        <f ca="1">IFERROR(J327/J328,"ND")</f>
        <v>ND</v>
      </c>
      <c r="O327" s="688" t="str">
        <f ca="1">IFERROR(((J327+K327)/H327),"ND")</f>
        <v>ND</v>
      </c>
      <c r="P327" s="847"/>
      <c r="Q327" s="83"/>
      <c r="R327" s="83"/>
      <c r="S327" s="83"/>
      <c r="T327" s="83"/>
      <c r="U327" s="83"/>
      <c r="V327" s="83"/>
      <c r="W327" s="83"/>
      <c r="X327" s="83"/>
      <c r="Y327" s="83"/>
      <c r="Z327" s="83"/>
    </row>
    <row r="328" spans="1:26" ht="15.75" customHeight="1">
      <c r="A328" s="83"/>
      <c r="B328" s="83"/>
      <c r="C328" s="642"/>
      <c r="D328" s="644"/>
      <c r="E328" s="644"/>
      <c r="F328" s="644"/>
      <c r="G328" s="647"/>
      <c r="H328" s="649"/>
      <c r="I328" s="651"/>
      <c r="J328" s="630" t="str">
        <f ca="1">IF(MOD(ROW()-13,2)=0,IF(ISBLANK(OFFSET(#REF!,INT((ROW()-13)/2),0)),"",OFFSET(#REF!,INT((ROW()-13)/2),0)),IF(ISBLANK(OFFSET('9. METAS'!$U$20,INT((ROW()-14)/2),0)),"",OFFSET('9. METAS'!$U$20,INT((ROW()-14)/2),0)))</f>
        <v/>
      </c>
      <c r="K328" s="631" t="str">
        <f ca="1">IF(MOD(ROW()-13,2)=0,IF(ISBLANK(OFFSET(#REF!,INT((ROW()-13)/2),0)),"",OFFSET(#REF!,INT((ROW()-13)/2),0)),IF(ISBLANK(OFFSET('9. METAS'!$V$20,INT((ROW()-14)/2),0)),"",OFFSET('9. METAS'!$V$20,INT((ROW()-14)/2),0)))</f>
        <v/>
      </c>
      <c r="L328" s="631" t="str">
        <f ca="1">IF(MOD(ROW()-13,2)=0,IF(ISBLANK(OFFSET(#REF!,INT((ROW()-13)/2),0)),"",OFFSET(#REF!,INT((ROW()-13)/2),0)),IF(ISBLANK(OFFSET('9. METAS'!$W$20,INT((ROW()-14)/2),0)),"",OFFSET('9. METAS'!$W$20,INT((ROW()-14)/2),0)))</f>
        <v/>
      </c>
      <c r="M328" s="632" t="str">
        <f ca="1">IF(MOD(ROW()-13,2)=0,IF(ISBLANK(OFFSET(#REF!,INT((ROW()-13)/2),0)),"",OFFSET(#REF!,INT((ROW()-13)/2),0)),IF(ISBLANK(OFFSET('9. METAS'!$X$20,INT((ROW()-14)/2),0)),"",OFFSET('9. METAS'!$X$20,INT((ROW()-14)/2),0)))</f>
        <v/>
      </c>
      <c r="N328" s="685"/>
      <c r="O328" s="689"/>
      <c r="P328" s="691"/>
      <c r="Q328" s="83"/>
      <c r="R328" s="83"/>
      <c r="S328" s="83"/>
      <c r="T328" s="83"/>
      <c r="U328" s="83"/>
      <c r="V328" s="83"/>
      <c r="W328" s="83"/>
      <c r="X328" s="83"/>
      <c r="Y328" s="83"/>
      <c r="Z328" s="83"/>
    </row>
    <row r="329" spans="1:26" ht="15.75" customHeight="1">
      <c r="A329" s="83"/>
      <c r="B329" s="83"/>
      <c r="C329" s="641" t="str">
        <f ca="1">IF(ISBLANK(OFFSET('5. Pp (3 años)'!$C$46,INT((ROW()-13)/2),0)),"",OFFSET('5. Pp (3 años)'!$C$46,INT((ROW()-13)/2),0))</f>
        <v/>
      </c>
      <c r="D329" s="643" t="str">
        <f ca="1">IF(ISBLANK(OFFSET('5. Pp (3 años)'!$D$46,INT((ROW()-13)/2),0)),"",OFFSET('5. Pp (3 años)'!$D$46,INT((ROW()-13)/2),0))</f>
        <v/>
      </c>
      <c r="E329" s="643" t="str">
        <f ca="1">IF(ISBLANK(OFFSET('5. Pp (3 años)'!$E$46,INT((ROW()-13)/2),0)),"",OFFSET('5. Pp (3 años)'!$E$46,INT((ROW()-13)/2),0))</f>
        <v/>
      </c>
      <c r="F329" s="645" t="str">
        <f ca="1">IF(ISBLANK(OFFSET('5. Pp (3 años)'!$K$46,INT((ROW()-13)/2),0)),"",OFFSET('5. Pp (3 años)'!$K$46,INT((ROW()-13)/2),0))</f>
        <v/>
      </c>
      <c r="G329" s="646" t="str">
        <f ca="1">IF(ISBLANK(OFFSET('5. Pp (3 años)'!$H$46,INT((ROW()-13)/2),0)),"",OFFSET('5. Pp (3 años)'!$H$46,INT((ROW()-13)/2),0))</f>
        <v/>
      </c>
      <c r="H329" s="853" t="str">
        <f ca="1">IF(ISBLANK(OFFSET('9. METAS'!$L$20,INT((ROW()-13)/2),0)),"",OFFSET('9. METAS'!$L$20,INT((ROW()-13)/2),0))</f>
        <v/>
      </c>
      <c r="I329" s="852"/>
      <c r="J329" s="630" t="e">
        <f ca="1">IF(MOD(ROW()-13,2)=0,IF(ISBLANK(OFFSET(#REF!,INT((ROW()-13)/2),0)),"",OFFSET(#REF!,INT((ROW()-13)/2),0)),IF(ISBLANK(OFFSET('9. METAS'!$U$20,INT((ROW()-14)/2),0)),"",OFFSET('9. METAS'!$U$20,INT((ROW()-14)/2),0)))</f>
        <v>#REF!</v>
      </c>
      <c r="K329" s="631" t="e">
        <f ca="1">IF(MOD(ROW()-13,2)=0,IF(ISBLANK(OFFSET(#REF!,INT((ROW()-13)/2),0)),"",OFFSET(#REF!,INT((ROW()-13)/2),0)),IF(ISBLANK(OFFSET('9. METAS'!$V$20,INT((ROW()-14)/2),0)),"",OFFSET('9. METAS'!$V$20,INT((ROW()-14)/2),0)))</f>
        <v>#REF!</v>
      </c>
      <c r="L329" s="631" t="e">
        <f ca="1">IF(MOD(ROW()-13,2)=0,IF(ISBLANK(OFFSET(#REF!,INT((ROW()-13)/2),0)),"",OFFSET(#REF!,INT((ROW()-13)/2),0)),IF(ISBLANK(OFFSET('9. METAS'!$W$20,INT((ROW()-14)/2),0)),"",OFFSET('9. METAS'!$W$20,INT((ROW()-14)/2),0)))</f>
        <v>#REF!</v>
      </c>
      <c r="M329" s="632" t="e">
        <f ca="1">IF(MOD(ROW()-13,2)=0,IF(ISBLANK(OFFSET(#REF!,INT((ROW()-13)/2),0)),"",OFFSET(#REF!,INT((ROW()-13)/2),0)),IF(ISBLANK(OFFSET('9. METAS'!$X$20,INT((ROW()-14)/2),0)),"",OFFSET('9. METAS'!$X$20,INT((ROW()-14)/2),0)))</f>
        <v>#REF!</v>
      </c>
      <c r="N329" s="684" t="str">
        <f ca="1">IFERROR(J329/J330,"ND")</f>
        <v>ND</v>
      </c>
      <c r="O329" s="688" t="str">
        <f ca="1">IFERROR(((J329+K329)/H329),"ND")</f>
        <v>ND</v>
      </c>
      <c r="P329" s="847"/>
      <c r="Q329" s="83"/>
      <c r="R329" s="83"/>
      <c r="S329" s="83"/>
      <c r="T329" s="83"/>
      <c r="U329" s="83"/>
      <c r="V329" s="83"/>
      <c r="W329" s="83"/>
      <c r="X329" s="83"/>
      <c r="Y329" s="83"/>
      <c r="Z329" s="83"/>
    </row>
    <row r="330" spans="1:26" ht="15.75" customHeight="1">
      <c r="A330" s="83"/>
      <c r="B330" s="83"/>
      <c r="C330" s="642"/>
      <c r="D330" s="644"/>
      <c r="E330" s="644"/>
      <c r="F330" s="644"/>
      <c r="G330" s="647"/>
      <c r="H330" s="649"/>
      <c r="I330" s="651"/>
      <c r="J330" s="630" t="str">
        <f ca="1">IF(MOD(ROW()-13,2)=0,IF(ISBLANK(OFFSET(#REF!,INT((ROW()-13)/2),0)),"",OFFSET(#REF!,INT((ROW()-13)/2),0)),IF(ISBLANK(OFFSET('9. METAS'!$U$20,INT((ROW()-14)/2),0)),"",OFFSET('9. METAS'!$U$20,INT((ROW()-14)/2),0)))</f>
        <v/>
      </c>
      <c r="K330" s="631" t="str">
        <f ca="1">IF(MOD(ROW()-13,2)=0,IF(ISBLANK(OFFSET(#REF!,INT((ROW()-13)/2),0)),"",OFFSET(#REF!,INT((ROW()-13)/2),0)),IF(ISBLANK(OFFSET('9. METAS'!$V$20,INT((ROW()-14)/2),0)),"",OFFSET('9. METAS'!$V$20,INT((ROW()-14)/2),0)))</f>
        <v/>
      </c>
      <c r="L330" s="631" t="str">
        <f ca="1">IF(MOD(ROW()-13,2)=0,IF(ISBLANK(OFFSET(#REF!,INT((ROW()-13)/2),0)),"",OFFSET(#REF!,INT((ROW()-13)/2),0)),IF(ISBLANK(OFFSET('9. METAS'!$W$20,INT((ROW()-14)/2),0)),"",OFFSET('9. METAS'!$W$20,INT((ROW()-14)/2),0)))</f>
        <v/>
      </c>
      <c r="M330" s="632" t="str">
        <f ca="1">IF(MOD(ROW()-13,2)=0,IF(ISBLANK(OFFSET(#REF!,INT((ROW()-13)/2),0)),"",OFFSET(#REF!,INT((ROW()-13)/2),0)),IF(ISBLANK(OFFSET('9. METAS'!$X$20,INT((ROW()-14)/2),0)),"",OFFSET('9. METAS'!$X$20,INT((ROW()-14)/2),0)))</f>
        <v/>
      </c>
      <c r="N330" s="685"/>
      <c r="O330" s="689"/>
      <c r="P330" s="691"/>
      <c r="Q330" s="83"/>
      <c r="R330" s="83"/>
      <c r="S330" s="83"/>
      <c r="T330" s="83"/>
      <c r="U330" s="83"/>
      <c r="V330" s="83"/>
      <c r="W330" s="83"/>
      <c r="X330" s="83"/>
      <c r="Y330" s="83"/>
      <c r="Z330" s="83"/>
    </row>
    <row r="331" spans="1:26" ht="15.75" customHeight="1">
      <c r="A331" s="83"/>
      <c r="B331" s="83"/>
      <c r="C331" s="641" t="str">
        <f ca="1">IF(ISBLANK(OFFSET('5. Pp (3 años)'!$C$46,INT((ROW()-13)/2),0)),"",OFFSET('5. Pp (3 años)'!$C$46,INT((ROW()-13)/2),0))</f>
        <v/>
      </c>
      <c r="D331" s="643" t="str">
        <f ca="1">IF(ISBLANK(OFFSET('5. Pp (3 años)'!$D$46,INT((ROW()-13)/2),0)),"",OFFSET('5. Pp (3 años)'!$D$46,INT((ROW()-13)/2),0))</f>
        <v/>
      </c>
      <c r="E331" s="643" t="str">
        <f ca="1">IF(ISBLANK(OFFSET('5. Pp (3 años)'!$E$46,INT((ROW()-13)/2),0)),"",OFFSET('5. Pp (3 años)'!$E$46,INT((ROW()-13)/2),0))</f>
        <v/>
      </c>
      <c r="F331" s="645" t="str">
        <f ca="1">IF(ISBLANK(OFFSET('5. Pp (3 años)'!$K$46,INT((ROW()-13)/2),0)),"",OFFSET('5. Pp (3 años)'!$K$46,INT((ROW()-13)/2),0))</f>
        <v/>
      </c>
      <c r="G331" s="646" t="str">
        <f ca="1">IF(ISBLANK(OFFSET('5. Pp (3 años)'!$H$46,INT((ROW()-13)/2),0)),"",OFFSET('5. Pp (3 años)'!$H$46,INT((ROW()-13)/2),0))</f>
        <v/>
      </c>
      <c r="H331" s="853" t="str">
        <f ca="1">IF(ISBLANK(OFFSET('9. METAS'!$L$20,INT((ROW()-13)/2),0)),"",OFFSET('9. METAS'!$L$20,INT((ROW()-13)/2),0))</f>
        <v/>
      </c>
      <c r="I331" s="852"/>
      <c r="J331" s="630" t="e">
        <f ca="1">IF(MOD(ROW()-13,2)=0,IF(ISBLANK(OFFSET(#REF!,INT((ROW()-13)/2),0)),"",OFFSET(#REF!,INT((ROW()-13)/2),0)),IF(ISBLANK(OFFSET('9. METAS'!$U$20,INT((ROW()-14)/2),0)),"",OFFSET('9. METAS'!$U$20,INT((ROW()-14)/2),0)))</f>
        <v>#REF!</v>
      </c>
      <c r="K331" s="631" t="e">
        <f ca="1">IF(MOD(ROW()-13,2)=0,IF(ISBLANK(OFFSET(#REF!,INT((ROW()-13)/2),0)),"",OFFSET(#REF!,INT((ROW()-13)/2),0)),IF(ISBLANK(OFFSET('9. METAS'!$V$20,INT((ROW()-14)/2),0)),"",OFFSET('9. METAS'!$V$20,INT((ROW()-14)/2),0)))</f>
        <v>#REF!</v>
      </c>
      <c r="L331" s="631" t="e">
        <f ca="1">IF(MOD(ROW()-13,2)=0,IF(ISBLANK(OFFSET(#REF!,INT((ROW()-13)/2),0)),"",OFFSET(#REF!,INT((ROW()-13)/2),0)),IF(ISBLANK(OFFSET('9. METAS'!$W$20,INT((ROW()-14)/2),0)),"",OFFSET('9. METAS'!$W$20,INT((ROW()-14)/2),0)))</f>
        <v>#REF!</v>
      </c>
      <c r="M331" s="632" t="e">
        <f ca="1">IF(MOD(ROW()-13,2)=0,IF(ISBLANK(OFFSET(#REF!,INT((ROW()-13)/2),0)),"",OFFSET(#REF!,INT((ROW()-13)/2),0)),IF(ISBLANK(OFFSET('9. METAS'!$X$20,INT((ROW()-14)/2),0)),"",OFFSET('9. METAS'!$X$20,INT((ROW()-14)/2),0)))</f>
        <v>#REF!</v>
      </c>
      <c r="N331" s="684" t="str">
        <f ca="1">IFERROR(J331/J332,"ND")</f>
        <v>ND</v>
      </c>
      <c r="O331" s="688" t="str">
        <f ca="1">IFERROR(((J331+K331)/H331),"ND")</f>
        <v>ND</v>
      </c>
      <c r="P331" s="847"/>
      <c r="Q331" s="83"/>
      <c r="R331" s="83"/>
      <c r="S331" s="83"/>
      <c r="T331" s="83"/>
      <c r="U331" s="83"/>
      <c r="V331" s="83"/>
      <c r="W331" s="83"/>
      <c r="X331" s="83"/>
      <c r="Y331" s="83"/>
      <c r="Z331" s="83"/>
    </row>
    <row r="332" spans="1:26" ht="15.75" customHeight="1">
      <c r="A332" s="83"/>
      <c r="B332" s="83"/>
      <c r="C332" s="642"/>
      <c r="D332" s="644"/>
      <c r="E332" s="644"/>
      <c r="F332" s="644"/>
      <c r="G332" s="647"/>
      <c r="H332" s="649"/>
      <c r="I332" s="651"/>
      <c r="J332" s="630" t="str">
        <f ca="1">IF(MOD(ROW()-13,2)=0,IF(ISBLANK(OFFSET(#REF!,INT((ROW()-13)/2),0)),"",OFFSET(#REF!,INT((ROW()-13)/2),0)),IF(ISBLANK(OFFSET('9. METAS'!$U$20,INT((ROW()-14)/2),0)),"",OFFSET('9. METAS'!$U$20,INT((ROW()-14)/2),0)))</f>
        <v/>
      </c>
      <c r="K332" s="631" t="str">
        <f ca="1">IF(MOD(ROW()-13,2)=0,IF(ISBLANK(OFFSET(#REF!,INT((ROW()-13)/2),0)),"",OFFSET(#REF!,INT((ROW()-13)/2),0)),IF(ISBLANK(OFFSET('9. METAS'!$V$20,INT((ROW()-14)/2),0)),"",OFFSET('9. METAS'!$V$20,INT((ROW()-14)/2),0)))</f>
        <v/>
      </c>
      <c r="L332" s="631" t="str">
        <f ca="1">IF(MOD(ROW()-13,2)=0,IF(ISBLANK(OFFSET(#REF!,INT((ROW()-13)/2),0)),"",OFFSET(#REF!,INT((ROW()-13)/2),0)),IF(ISBLANK(OFFSET('9. METAS'!$W$20,INT((ROW()-14)/2),0)),"",OFFSET('9. METAS'!$W$20,INT((ROW()-14)/2),0)))</f>
        <v/>
      </c>
      <c r="M332" s="632" t="str">
        <f ca="1">IF(MOD(ROW()-13,2)=0,IF(ISBLANK(OFFSET(#REF!,INT((ROW()-13)/2),0)),"",OFFSET(#REF!,INT((ROW()-13)/2),0)),IF(ISBLANK(OFFSET('9. METAS'!$X$20,INT((ROW()-14)/2),0)),"",OFFSET('9. METAS'!$X$20,INT((ROW()-14)/2),0)))</f>
        <v/>
      </c>
      <c r="N332" s="685"/>
      <c r="O332" s="689"/>
      <c r="P332" s="691"/>
      <c r="Q332" s="83"/>
      <c r="R332" s="83"/>
      <c r="S332" s="83"/>
      <c r="T332" s="83"/>
      <c r="U332" s="83"/>
      <c r="V332" s="83"/>
      <c r="W332" s="83"/>
      <c r="X332" s="83"/>
      <c r="Y332" s="83"/>
      <c r="Z332" s="83"/>
    </row>
    <row r="333" spans="1:26" ht="15.75" customHeight="1">
      <c r="A333" s="83"/>
      <c r="B333" s="83"/>
      <c r="C333" s="641" t="str">
        <f ca="1">IF(ISBLANK(OFFSET('5. Pp (3 años)'!$C$46,INT((ROW()-13)/2),0)),"",OFFSET('5. Pp (3 años)'!$C$46,INT((ROW()-13)/2),0))</f>
        <v/>
      </c>
      <c r="D333" s="643" t="str">
        <f ca="1">IF(ISBLANK(OFFSET('5. Pp (3 años)'!$D$46,INT((ROW()-13)/2),0)),"",OFFSET('5. Pp (3 años)'!$D$46,INT((ROW()-13)/2),0))</f>
        <v/>
      </c>
      <c r="E333" s="643" t="str">
        <f ca="1">IF(ISBLANK(OFFSET('5. Pp (3 años)'!$E$46,INT((ROW()-13)/2),0)),"",OFFSET('5. Pp (3 años)'!$E$46,INT((ROW()-13)/2),0))</f>
        <v/>
      </c>
      <c r="F333" s="645" t="str">
        <f ca="1">IF(ISBLANK(OFFSET('5. Pp (3 años)'!$K$46,INT((ROW()-13)/2),0)),"",OFFSET('5. Pp (3 años)'!$K$46,INT((ROW()-13)/2),0))</f>
        <v/>
      </c>
      <c r="G333" s="646" t="str">
        <f ca="1">IF(ISBLANK(OFFSET('5. Pp (3 años)'!$H$46,INT((ROW()-13)/2),0)),"",OFFSET('5. Pp (3 años)'!$H$46,INT((ROW()-13)/2),0))</f>
        <v/>
      </c>
      <c r="H333" s="853" t="str">
        <f ca="1">IF(ISBLANK(OFFSET('9. METAS'!$L$20,INT((ROW()-13)/2),0)),"",OFFSET('9. METAS'!$L$20,INT((ROW()-13)/2),0))</f>
        <v/>
      </c>
      <c r="I333" s="852"/>
      <c r="J333" s="630" t="e">
        <f ca="1">IF(MOD(ROW()-13,2)=0,IF(ISBLANK(OFFSET(#REF!,INT((ROW()-13)/2),0)),"",OFFSET(#REF!,INT((ROW()-13)/2),0)),IF(ISBLANK(OFFSET('9. METAS'!$U$20,INT((ROW()-14)/2),0)),"",OFFSET('9. METAS'!$U$20,INT((ROW()-14)/2),0)))</f>
        <v>#REF!</v>
      </c>
      <c r="K333" s="631" t="e">
        <f ca="1">IF(MOD(ROW()-13,2)=0,IF(ISBLANK(OFFSET(#REF!,INT((ROW()-13)/2),0)),"",OFFSET(#REF!,INT((ROW()-13)/2),0)),IF(ISBLANK(OFFSET('9. METAS'!$V$20,INT((ROW()-14)/2),0)),"",OFFSET('9. METAS'!$V$20,INT((ROW()-14)/2),0)))</f>
        <v>#REF!</v>
      </c>
      <c r="L333" s="631" t="e">
        <f ca="1">IF(MOD(ROW()-13,2)=0,IF(ISBLANK(OFFSET(#REF!,INT((ROW()-13)/2),0)),"",OFFSET(#REF!,INT((ROW()-13)/2),0)),IF(ISBLANK(OFFSET('9. METAS'!$W$20,INT((ROW()-14)/2),0)),"",OFFSET('9. METAS'!$W$20,INT((ROW()-14)/2),0)))</f>
        <v>#REF!</v>
      </c>
      <c r="M333" s="632" t="e">
        <f ca="1">IF(MOD(ROW()-13,2)=0,IF(ISBLANK(OFFSET(#REF!,INT((ROW()-13)/2),0)),"",OFFSET(#REF!,INT((ROW()-13)/2),0)),IF(ISBLANK(OFFSET('9. METAS'!$X$20,INT((ROW()-14)/2),0)),"",OFFSET('9. METAS'!$X$20,INT((ROW()-14)/2),0)))</f>
        <v>#REF!</v>
      </c>
      <c r="N333" s="684" t="str">
        <f ca="1">IFERROR(J333/J334,"ND")</f>
        <v>ND</v>
      </c>
      <c r="O333" s="688" t="str">
        <f ca="1">IFERROR(((J333+K333)/H333),"ND")</f>
        <v>ND</v>
      </c>
      <c r="P333" s="847"/>
      <c r="Q333" s="83"/>
      <c r="R333" s="83"/>
      <c r="S333" s="83"/>
      <c r="T333" s="83"/>
      <c r="U333" s="83"/>
      <c r="V333" s="83"/>
      <c r="W333" s="83"/>
      <c r="X333" s="83"/>
      <c r="Y333" s="83"/>
      <c r="Z333" s="83"/>
    </row>
    <row r="334" spans="1:26" ht="15.75" customHeight="1">
      <c r="A334" s="83"/>
      <c r="B334" s="83"/>
      <c r="C334" s="642"/>
      <c r="D334" s="644"/>
      <c r="E334" s="644"/>
      <c r="F334" s="644"/>
      <c r="G334" s="647"/>
      <c r="H334" s="649"/>
      <c r="I334" s="651"/>
      <c r="J334" s="630" t="str">
        <f ca="1">IF(MOD(ROW()-13,2)=0,IF(ISBLANK(OFFSET(#REF!,INT((ROW()-13)/2),0)),"",OFFSET(#REF!,INT((ROW()-13)/2),0)),IF(ISBLANK(OFFSET('9. METAS'!$U$20,INT((ROW()-14)/2),0)),"",OFFSET('9. METAS'!$U$20,INT((ROW()-14)/2),0)))</f>
        <v/>
      </c>
      <c r="K334" s="631" t="str">
        <f ca="1">IF(MOD(ROW()-13,2)=0,IF(ISBLANK(OFFSET(#REF!,INT((ROW()-13)/2),0)),"",OFFSET(#REF!,INT((ROW()-13)/2),0)),IF(ISBLANK(OFFSET('9. METAS'!$V$20,INT((ROW()-14)/2),0)),"",OFFSET('9. METAS'!$V$20,INT((ROW()-14)/2),0)))</f>
        <v/>
      </c>
      <c r="L334" s="631" t="str">
        <f ca="1">IF(MOD(ROW()-13,2)=0,IF(ISBLANK(OFFSET(#REF!,INT((ROW()-13)/2),0)),"",OFFSET(#REF!,INT((ROW()-13)/2),0)),IF(ISBLANK(OFFSET('9. METAS'!$W$20,INT((ROW()-14)/2),0)),"",OFFSET('9. METAS'!$W$20,INT((ROW()-14)/2),0)))</f>
        <v/>
      </c>
      <c r="M334" s="632" t="str">
        <f ca="1">IF(MOD(ROW()-13,2)=0,IF(ISBLANK(OFFSET(#REF!,INT((ROW()-13)/2),0)),"",OFFSET(#REF!,INT((ROW()-13)/2),0)),IF(ISBLANK(OFFSET('9. METAS'!$X$20,INT((ROW()-14)/2),0)),"",OFFSET('9. METAS'!$X$20,INT((ROW()-14)/2),0)))</f>
        <v/>
      </c>
      <c r="N334" s="685"/>
      <c r="O334" s="689"/>
      <c r="P334" s="691"/>
      <c r="Q334" s="83"/>
      <c r="R334" s="83"/>
      <c r="S334" s="83"/>
      <c r="T334" s="83"/>
      <c r="U334" s="83"/>
      <c r="V334" s="83"/>
      <c r="W334" s="83"/>
      <c r="X334" s="83"/>
      <c r="Y334" s="83"/>
      <c r="Z334" s="83"/>
    </row>
    <row r="335" spans="1:26" ht="15.75" customHeight="1">
      <c r="A335" s="83"/>
      <c r="B335" s="83"/>
      <c r="C335" s="641" t="str">
        <f ca="1">IF(ISBLANK(OFFSET('5. Pp (3 años)'!$C$46,INT((ROW()-13)/2),0)),"",OFFSET('5. Pp (3 años)'!$C$46,INT((ROW()-13)/2),0))</f>
        <v/>
      </c>
      <c r="D335" s="643" t="str">
        <f ca="1">IF(ISBLANK(OFFSET('5. Pp (3 años)'!$D$46,INT((ROW()-13)/2),0)),"",OFFSET('5. Pp (3 años)'!$D$46,INT((ROW()-13)/2),0))</f>
        <v/>
      </c>
      <c r="E335" s="643" t="str">
        <f ca="1">IF(ISBLANK(OFFSET('5. Pp (3 años)'!$E$46,INT((ROW()-13)/2),0)),"",OFFSET('5. Pp (3 años)'!$E$46,INT((ROW()-13)/2),0))</f>
        <v/>
      </c>
      <c r="F335" s="645" t="str">
        <f ca="1">IF(ISBLANK(OFFSET('5. Pp (3 años)'!$K$46,INT((ROW()-13)/2),0)),"",OFFSET('5. Pp (3 años)'!$K$46,INT((ROW()-13)/2),0))</f>
        <v/>
      </c>
      <c r="G335" s="646" t="str">
        <f ca="1">IF(ISBLANK(OFFSET('5. Pp (3 años)'!$H$46,INT((ROW()-13)/2),0)),"",OFFSET('5. Pp (3 años)'!$H$46,INT((ROW()-13)/2),0))</f>
        <v/>
      </c>
      <c r="H335" s="853" t="str">
        <f ca="1">IF(ISBLANK(OFFSET('9. METAS'!$L$20,INT((ROW()-13)/2),0)),"",OFFSET('9. METAS'!$L$20,INT((ROW()-13)/2),0))</f>
        <v/>
      </c>
      <c r="I335" s="852"/>
      <c r="J335" s="630" t="e">
        <f ca="1">IF(MOD(ROW()-13,2)=0,IF(ISBLANK(OFFSET(#REF!,INT((ROW()-13)/2),0)),"",OFFSET(#REF!,INT((ROW()-13)/2),0)),IF(ISBLANK(OFFSET('9. METAS'!$U$20,INT((ROW()-14)/2),0)),"",OFFSET('9. METAS'!$U$20,INT((ROW()-14)/2),0)))</f>
        <v>#REF!</v>
      </c>
      <c r="K335" s="631" t="e">
        <f ca="1">IF(MOD(ROW()-13,2)=0,IF(ISBLANK(OFFSET(#REF!,INT((ROW()-13)/2),0)),"",OFFSET(#REF!,INT((ROW()-13)/2),0)),IF(ISBLANK(OFFSET('9. METAS'!$V$20,INT((ROW()-14)/2),0)),"",OFFSET('9. METAS'!$V$20,INT((ROW()-14)/2),0)))</f>
        <v>#REF!</v>
      </c>
      <c r="L335" s="631" t="e">
        <f ca="1">IF(MOD(ROW()-13,2)=0,IF(ISBLANK(OFFSET(#REF!,INT((ROW()-13)/2),0)),"",OFFSET(#REF!,INT((ROW()-13)/2),0)),IF(ISBLANK(OFFSET('9. METAS'!$W$20,INT((ROW()-14)/2),0)),"",OFFSET('9. METAS'!$W$20,INT((ROW()-14)/2),0)))</f>
        <v>#REF!</v>
      </c>
      <c r="M335" s="632" t="e">
        <f ca="1">IF(MOD(ROW()-13,2)=0,IF(ISBLANK(OFFSET(#REF!,INT((ROW()-13)/2),0)),"",OFFSET(#REF!,INT((ROW()-13)/2),0)),IF(ISBLANK(OFFSET('9. METAS'!$X$20,INT((ROW()-14)/2),0)),"",OFFSET('9. METAS'!$X$20,INT((ROW()-14)/2),0)))</f>
        <v>#REF!</v>
      </c>
      <c r="N335" s="684" t="str">
        <f ca="1">IFERROR(J335/J336,"ND")</f>
        <v>ND</v>
      </c>
      <c r="O335" s="688" t="str">
        <f ca="1">IFERROR(((J335+K335)/H335),"ND")</f>
        <v>ND</v>
      </c>
      <c r="P335" s="847"/>
      <c r="Q335" s="83"/>
      <c r="R335" s="83"/>
      <c r="S335" s="83"/>
      <c r="T335" s="83"/>
      <c r="U335" s="83"/>
      <c r="V335" s="83"/>
      <c r="W335" s="83"/>
      <c r="X335" s="83"/>
      <c r="Y335" s="83"/>
      <c r="Z335" s="83"/>
    </row>
    <row r="336" spans="1:26" ht="15.75" customHeight="1">
      <c r="A336" s="83"/>
      <c r="B336" s="83"/>
      <c r="C336" s="642"/>
      <c r="D336" s="644"/>
      <c r="E336" s="644"/>
      <c r="F336" s="644"/>
      <c r="G336" s="647"/>
      <c r="H336" s="649"/>
      <c r="I336" s="651"/>
      <c r="J336" s="630" t="str">
        <f ca="1">IF(MOD(ROW()-13,2)=0,IF(ISBLANK(OFFSET(#REF!,INT((ROW()-13)/2),0)),"",OFFSET(#REF!,INT((ROW()-13)/2),0)),IF(ISBLANK(OFFSET('9. METAS'!$U$20,INT((ROW()-14)/2),0)),"",OFFSET('9. METAS'!$U$20,INT((ROW()-14)/2),0)))</f>
        <v/>
      </c>
      <c r="K336" s="631" t="str">
        <f ca="1">IF(MOD(ROW()-13,2)=0,IF(ISBLANK(OFFSET(#REF!,INT((ROW()-13)/2),0)),"",OFFSET(#REF!,INT((ROW()-13)/2),0)),IF(ISBLANK(OFFSET('9. METAS'!$V$20,INT((ROW()-14)/2),0)),"",OFFSET('9. METAS'!$V$20,INT((ROW()-14)/2),0)))</f>
        <v/>
      </c>
      <c r="L336" s="631" t="str">
        <f ca="1">IF(MOD(ROW()-13,2)=0,IF(ISBLANK(OFFSET(#REF!,INT((ROW()-13)/2),0)),"",OFFSET(#REF!,INT((ROW()-13)/2),0)),IF(ISBLANK(OFFSET('9. METAS'!$W$20,INT((ROW()-14)/2),0)),"",OFFSET('9. METAS'!$W$20,INT((ROW()-14)/2),0)))</f>
        <v/>
      </c>
      <c r="M336" s="632" t="str">
        <f ca="1">IF(MOD(ROW()-13,2)=0,IF(ISBLANK(OFFSET(#REF!,INT((ROW()-13)/2),0)),"",OFFSET(#REF!,INT((ROW()-13)/2),0)),IF(ISBLANK(OFFSET('9. METAS'!$X$20,INT((ROW()-14)/2),0)),"",OFFSET('9. METAS'!$X$20,INT((ROW()-14)/2),0)))</f>
        <v/>
      </c>
      <c r="N336" s="685"/>
      <c r="O336" s="689"/>
      <c r="P336" s="691"/>
      <c r="Q336" s="83"/>
      <c r="R336" s="83"/>
      <c r="S336" s="83"/>
      <c r="T336" s="83"/>
      <c r="U336" s="83"/>
      <c r="V336" s="83"/>
      <c r="W336" s="83"/>
      <c r="X336" s="83"/>
      <c r="Y336" s="83"/>
      <c r="Z336" s="83"/>
    </row>
    <row r="337" spans="1:26" ht="15.75" customHeight="1">
      <c r="A337" s="83"/>
      <c r="B337" s="83"/>
      <c r="C337" s="641" t="str">
        <f ca="1">IF(ISBLANK(OFFSET('5. Pp (3 años)'!$C$46,INT((ROW()-13)/2),0)),"",OFFSET('5. Pp (3 años)'!$C$46,INT((ROW()-13)/2),0))</f>
        <v/>
      </c>
      <c r="D337" s="643" t="str">
        <f ca="1">IF(ISBLANK(OFFSET('5. Pp (3 años)'!$D$46,INT((ROW()-13)/2),0)),"",OFFSET('5. Pp (3 años)'!$D$46,INT((ROW()-13)/2),0))</f>
        <v/>
      </c>
      <c r="E337" s="643" t="str">
        <f ca="1">IF(ISBLANK(OFFSET('5. Pp (3 años)'!$E$46,INT((ROW()-13)/2),0)),"",OFFSET('5. Pp (3 años)'!$E$46,INT((ROW()-13)/2),0))</f>
        <v/>
      </c>
      <c r="F337" s="645" t="str">
        <f ca="1">IF(ISBLANK(OFFSET('5. Pp (3 años)'!$K$46,INT((ROW()-13)/2),0)),"",OFFSET('5. Pp (3 años)'!$K$46,INT((ROW()-13)/2),0))</f>
        <v/>
      </c>
      <c r="G337" s="646" t="str">
        <f ca="1">IF(ISBLANK(OFFSET('5. Pp (3 años)'!$H$46,INT((ROW()-13)/2),0)),"",OFFSET('5. Pp (3 años)'!$H$46,INT((ROW()-13)/2),0))</f>
        <v/>
      </c>
      <c r="H337" s="853" t="str">
        <f ca="1">IF(ISBLANK(OFFSET('9. METAS'!$L$20,INT((ROW()-13)/2),0)),"",OFFSET('9. METAS'!$L$20,INT((ROW()-13)/2),0))</f>
        <v/>
      </c>
      <c r="I337" s="852"/>
      <c r="J337" s="630" t="e">
        <f ca="1">IF(MOD(ROW()-13,2)=0,IF(ISBLANK(OFFSET(#REF!,INT((ROW()-13)/2),0)),"",OFFSET(#REF!,INT((ROW()-13)/2),0)),IF(ISBLANK(OFFSET('9. METAS'!$U$20,INT((ROW()-14)/2),0)),"",OFFSET('9. METAS'!$U$20,INT((ROW()-14)/2),0)))</f>
        <v>#REF!</v>
      </c>
      <c r="K337" s="631" t="e">
        <f ca="1">IF(MOD(ROW()-13,2)=0,IF(ISBLANK(OFFSET(#REF!,INT((ROW()-13)/2),0)),"",OFFSET(#REF!,INT((ROW()-13)/2),0)),IF(ISBLANK(OFFSET('9. METAS'!$V$20,INT((ROW()-14)/2),0)),"",OFFSET('9. METAS'!$V$20,INT((ROW()-14)/2),0)))</f>
        <v>#REF!</v>
      </c>
      <c r="L337" s="631" t="e">
        <f ca="1">IF(MOD(ROW()-13,2)=0,IF(ISBLANK(OFFSET(#REF!,INT((ROW()-13)/2),0)),"",OFFSET(#REF!,INT((ROW()-13)/2),0)),IF(ISBLANK(OFFSET('9. METAS'!$W$20,INT((ROW()-14)/2),0)),"",OFFSET('9. METAS'!$W$20,INT((ROW()-14)/2),0)))</f>
        <v>#REF!</v>
      </c>
      <c r="M337" s="632" t="e">
        <f ca="1">IF(MOD(ROW()-13,2)=0,IF(ISBLANK(OFFSET(#REF!,INT((ROW()-13)/2),0)),"",OFFSET(#REF!,INT((ROW()-13)/2),0)),IF(ISBLANK(OFFSET('9. METAS'!$X$20,INT((ROW()-14)/2),0)),"",OFFSET('9. METAS'!$X$20,INT((ROW()-14)/2),0)))</f>
        <v>#REF!</v>
      </c>
      <c r="N337" s="684" t="str">
        <f ca="1">IFERROR(J337/J338,"ND")</f>
        <v>ND</v>
      </c>
      <c r="O337" s="688" t="str">
        <f ca="1">IFERROR(((J337+K337)/H337),"ND")</f>
        <v>ND</v>
      </c>
      <c r="P337" s="847"/>
      <c r="Q337" s="83"/>
      <c r="R337" s="83"/>
      <c r="S337" s="83"/>
      <c r="T337" s="83"/>
      <c r="U337" s="83"/>
      <c r="V337" s="83"/>
      <c r="W337" s="83"/>
      <c r="X337" s="83"/>
      <c r="Y337" s="83"/>
      <c r="Z337" s="83"/>
    </row>
    <row r="338" spans="1:26" ht="15.75" customHeight="1">
      <c r="A338" s="83"/>
      <c r="B338" s="83"/>
      <c r="C338" s="642"/>
      <c r="D338" s="644"/>
      <c r="E338" s="644"/>
      <c r="F338" s="644"/>
      <c r="G338" s="647"/>
      <c r="H338" s="649"/>
      <c r="I338" s="651"/>
      <c r="J338" s="630" t="str">
        <f ca="1">IF(MOD(ROW()-13,2)=0,IF(ISBLANK(OFFSET(#REF!,INT((ROW()-13)/2),0)),"",OFFSET(#REF!,INT((ROW()-13)/2),0)),IF(ISBLANK(OFFSET('9. METAS'!$U$20,INT((ROW()-14)/2),0)),"",OFFSET('9. METAS'!$U$20,INT((ROW()-14)/2),0)))</f>
        <v/>
      </c>
      <c r="K338" s="631" t="str">
        <f ca="1">IF(MOD(ROW()-13,2)=0,IF(ISBLANK(OFFSET(#REF!,INT((ROW()-13)/2),0)),"",OFFSET(#REF!,INT((ROW()-13)/2),0)),IF(ISBLANK(OFFSET('9. METAS'!$V$20,INT((ROW()-14)/2),0)),"",OFFSET('9. METAS'!$V$20,INT((ROW()-14)/2),0)))</f>
        <v/>
      </c>
      <c r="L338" s="631" t="str">
        <f ca="1">IF(MOD(ROW()-13,2)=0,IF(ISBLANK(OFFSET(#REF!,INT((ROW()-13)/2),0)),"",OFFSET(#REF!,INT((ROW()-13)/2),0)),IF(ISBLANK(OFFSET('9. METAS'!$W$20,INT((ROW()-14)/2),0)),"",OFFSET('9. METAS'!$W$20,INT((ROW()-14)/2),0)))</f>
        <v/>
      </c>
      <c r="M338" s="632" t="str">
        <f ca="1">IF(MOD(ROW()-13,2)=0,IF(ISBLANK(OFFSET(#REF!,INT((ROW()-13)/2),0)),"",OFFSET(#REF!,INT((ROW()-13)/2),0)),IF(ISBLANK(OFFSET('9. METAS'!$X$20,INT((ROW()-14)/2),0)),"",OFFSET('9. METAS'!$X$20,INT((ROW()-14)/2),0)))</f>
        <v/>
      </c>
      <c r="N338" s="685"/>
      <c r="O338" s="689"/>
      <c r="P338" s="691"/>
      <c r="Q338" s="83"/>
      <c r="R338" s="83"/>
      <c r="S338" s="83"/>
      <c r="T338" s="83"/>
      <c r="U338" s="83"/>
      <c r="V338" s="83"/>
      <c r="W338" s="83"/>
      <c r="X338" s="83"/>
      <c r="Y338" s="83"/>
      <c r="Z338" s="83"/>
    </row>
    <row r="339" spans="1:26" ht="15.75" customHeight="1">
      <c r="A339" s="83"/>
      <c r="B339" s="83"/>
      <c r="C339" s="641" t="str">
        <f ca="1">IF(ISBLANK(OFFSET('5. Pp (3 años)'!$C$46,INT((ROW()-13)/2),0)),"",OFFSET('5. Pp (3 años)'!$C$46,INT((ROW()-13)/2),0))</f>
        <v/>
      </c>
      <c r="D339" s="643" t="str">
        <f ca="1">IF(ISBLANK(OFFSET('5. Pp (3 años)'!$D$46,INT((ROW()-13)/2),0)),"",OFFSET('5. Pp (3 años)'!$D$46,INT((ROW()-13)/2),0))</f>
        <v/>
      </c>
      <c r="E339" s="643" t="str">
        <f ca="1">IF(ISBLANK(OFFSET('5. Pp (3 años)'!$E$46,INT((ROW()-13)/2),0)),"",OFFSET('5. Pp (3 años)'!$E$46,INT((ROW()-13)/2),0))</f>
        <v/>
      </c>
      <c r="F339" s="645" t="str">
        <f ca="1">IF(ISBLANK(OFFSET('5. Pp (3 años)'!$K$46,INT((ROW()-13)/2),0)),"",OFFSET('5. Pp (3 años)'!$K$46,INT((ROW()-13)/2),0))</f>
        <v/>
      </c>
      <c r="G339" s="646" t="str">
        <f ca="1">IF(ISBLANK(OFFSET('5. Pp (3 años)'!$H$46,INT((ROW()-13)/2),0)),"",OFFSET('5. Pp (3 años)'!$H$46,INT((ROW()-13)/2),0))</f>
        <v/>
      </c>
      <c r="H339" s="853" t="str">
        <f ca="1">IF(ISBLANK(OFFSET('9. METAS'!$L$20,INT((ROW()-13)/2),0)),"",OFFSET('9. METAS'!$L$20,INT((ROW()-13)/2),0))</f>
        <v/>
      </c>
      <c r="I339" s="852"/>
      <c r="J339" s="630" t="e">
        <f ca="1">IF(MOD(ROW()-13,2)=0,IF(ISBLANK(OFFSET(#REF!,INT((ROW()-13)/2),0)),"",OFFSET(#REF!,INT((ROW()-13)/2),0)),IF(ISBLANK(OFFSET('9. METAS'!$U$20,INT((ROW()-14)/2),0)),"",OFFSET('9. METAS'!$U$20,INT((ROW()-14)/2),0)))</f>
        <v>#REF!</v>
      </c>
      <c r="K339" s="631" t="e">
        <f ca="1">IF(MOD(ROW()-13,2)=0,IF(ISBLANK(OFFSET(#REF!,INT((ROW()-13)/2),0)),"",OFFSET(#REF!,INT((ROW()-13)/2),0)),IF(ISBLANK(OFFSET('9. METAS'!$V$20,INT((ROW()-14)/2),0)),"",OFFSET('9. METAS'!$V$20,INT((ROW()-14)/2),0)))</f>
        <v>#REF!</v>
      </c>
      <c r="L339" s="631" t="e">
        <f ca="1">IF(MOD(ROW()-13,2)=0,IF(ISBLANK(OFFSET(#REF!,INT((ROW()-13)/2),0)),"",OFFSET(#REF!,INT((ROW()-13)/2),0)),IF(ISBLANK(OFFSET('9. METAS'!$W$20,INT((ROW()-14)/2),0)),"",OFFSET('9. METAS'!$W$20,INT((ROW()-14)/2),0)))</f>
        <v>#REF!</v>
      </c>
      <c r="M339" s="632" t="e">
        <f ca="1">IF(MOD(ROW()-13,2)=0,IF(ISBLANK(OFFSET(#REF!,INT((ROW()-13)/2),0)),"",OFFSET(#REF!,INT((ROW()-13)/2),0)),IF(ISBLANK(OFFSET('9. METAS'!$X$20,INT((ROW()-14)/2),0)),"",OFFSET('9. METAS'!$X$20,INT((ROW()-14)/2),0)))</f>
        <v>#REF!</v>
      </c>
      <c r="N339" s="684" t="str">
        <f ca="1">IFERROR(J339/J340,"ND")</f>
        <v>ND</v>
      </c>
      <c r="O339" s="688" t="str">
        <f ca="1">IFERROR(((J339+K339)/H339),"ND")</f>
        <v>ND</v>
      </c>
      <c r="P339" s="847"/>
      <c r="Q339" s="83"/>
      <c r="R339" s="83"/>
      <c r="S339" s="83"/>
      <c r="T339" s="83"/>
      <c r="U339" s="83"/>
      <c r="V339" s="83"/>
      <c r="W339" s="83"/>
      <c r="X339" s="83"/>
      <c r="Y339" s="83"/>
      <c r="Z339" s="83"/>
    </row>
    <row r="340" spans="1:26" ht="15.75" customHeight="1">
      <c r="A340" s="83"/>
      <c r="B340" s="83"/>
      <c r="C340" s="642"/>
      <c r="D340" s="644"/>
      <c r="E340" s="644"/>
      <c r="F340" s="644"/>
      <c r="G340" s="647"/>
      <c r="H340" s="649"/>
      <c r="I340" s="651"/>
      <c r="J340" s="630" t="str">
        <f ca="1">IF(MOD(ROW()-13,2)=0,IF(ISBLANK(OFFSET(#REF!,INT((ROW()-13)/2),0)),"",OFFSET(#REF!,INT((ROW()-13)/2),0)),IF(ISBLANK(OFFSET('9. METAS'!$U$20,INT((ROW()-14)/2),0)),"",OFFSET('9. METAS'!$U$20,INT((ROW()-14)/2),0)))</f>
        <v/>
      </c>
      <c r="K340" s="631" t="str">
        <f ca="1">IF(MOD(ROW()-13,2)=0,IF(ISBLANK(OFFSET(#REF!,INT((ROW()-13)/2),0)),"",OFFSET(#REF!,INT((ROW()-13)/2),0)),IF(ISBLANK(OFFSET('9. METAS'!$V$20,INT((ROW()-14)/2),0)),"",OFFSET('9. METAS'!$V$20,INT((ROW()-14)/2),0)))</f>
        <v/>
      </c>
      <c r="L340" s="631" t="str">
        <f ca="1">IF(MOD(ROW()-13,2)=0,IF(ISBLANK(OFFSET(#REF!,INT((ROW()-13)/2),0)),"",OFFSET(#REF!,INT((ROW()-13)/2),0)),IF(ISBLANK(OFFSET('9. METAS'!$W$20,INT((ROW()-14)/2),0)),"",OFFSET('9. METAS'!$W$20,INT((ROW()-14)/2),0)))</f>
        <v/>
      </c>
      <c r="M340" s="632" t="str">
        <f ca="1">IF(MOD(ROW()-13,2)=0,IF(ISBLANK(OFFSET(#REF!,INT((ROW()-13)/2),0)),"",OFFSET(#REF!,INT((ROW()-13)/2),0)),IF(ISBLANK(OFFSET('9. METAS'!$X$20,INT((ROW()-14)/2),0)),"",OFFSET('9. METAS'!$X$20,INT((ROW()-14)/2),0)))</f>
        <v/>
      </c>
      <c r="N340" s="685"/>
      <c r="O340" s="689"/>
      <c r="P340" s="691"/>
      <c r="Q340" s="83"/>
      <c r="R340" s="83"/>
      <c r="S340" s="83"/>
      <c r="T340" s="83"/>
      <c r="U340" s="83"/>
      <c r="V340" s="83"/>
      <c r="W340" s="83"/>
      <c r="X340" s="83"/>
      <c r="Y340" s="83"/>
      <c r="Z340" s="83"/>
    </row>
    <row r="341" spans="1:26" ht="15.75" customHeight="1">
      <c r="A341" s="83"/>
      <c r="B341" s="83"/>
      <c r="C341" s="641" t="str">
        <f ca="1">IF(ISBLANK(OFFSET('5. Pp (3 años)'!$C$46,INT((ROW()-13)/2),0)),"",OFFSET('5. Pp (3 años)'!$C$46,INT((ROW()-13)/2),0))</f>
        <v/>
      </c>
      <c r="D341" s="643" t="str">
        <f ca="1">IF(ISBLANK(OFFSET('5. Pp (3 años)'!$D$46,INT((ROW()-13)/2),0)),"",OFFSET('5. Pp (3 años)'!$D$46,INT((ROW()-13)/2),0))</f>
        <v/>
      </c>
      <c r="E341" s="643" t="str">
        <f ca="1">IF(ISBLANK(OFFSET('5. Pp (3 años)'!$E$46,INT((ROW()-13)/2),0)),"",OFFSET('5. Pp (3 años)'!$E$46,INT((ROW()-13)/2),0))</f>
        <v/>
      </c>
      <c r="F341" s="645" t="str">
        <f ca="1">IF(ISBLANK(OFFSET('5. Pp (3 años)'!$K$46,INT((ROW()-13)/2),0)),"",OFFSET('5. Pp (3 años)'!$K$46,INT((ROW()-13)/2),0))</f>
        <v/>
      </c>
      <c r="G341" s="646" t="str">
        <f ca="1">IF(ISBLANK(OFFSET('5. Pp (3 años)'!$H$46,INT((ROW()-13)/2),0)),"",OFFSET('5. Pp (3 años)'!$H$46,INT((ROW()-13)/2),0))</f>
        <v/>
      </c>
      <c r="H341" s="853" t="str">
        <f ca="1">IF(ISBLANK(OFFSET('9. METAS'!$L$20,INT((ROW()-13)/2),0)),"",OFFSET('9. METAS'!$L$20,INT((ROW()-13)/2),0))</f>
        <v/>
      </c>
      <c r="I341" s="852"/>
      <c r="J341" s="630" t="e">
        <f ca="1">IF(MOD(ROW()-13,2)=0,IF(ISBLANK(OFFSET(#REF!,INT((ROW()-13)/2),0)),"",OFFSET(#REF!,INT((ROW()-13)/2),0)),IF(ISBLANK(OFFSET('9. METAS'!$U$20,INT((ROW()-14)/2),0)),"",OFFSET('9. METAS'!$U$20,INT((ROW()-14)/2),0)))</f>
        <v>#REF!</v>
      </c>
      <c r="K341" s="631" t="e">
        <f ca="1">IF(MOD(ROW()-13,2)=0,IF(ISBLANK(OFFSET(#REF!,INT((ROW()-13)/2),0)),"",OFFSET(#REF!,INT((ROW()-13)/2),0)),IF(ISBLANK(OFFSET('9. METAS'!$V$20,INT((ROW()-14)/2),0)),"",OFFSET('9. METAS'!$V$20,INT((ROW()-14)/2),0)))</f>
        <v>#REF!</v>
      </c>
      <c r="L341" s="631" t="e">
        <f ca="1">IF(MOD(ROW()-13,2)=0,IF(ISBLANK(OFFSET(#REF!,INT((ROW()-13)/2),0)),"",OFFSET(#REF!,INT((ROW()-13)/2),0)),IF(ISBLANK(OFFSET('9. METAS'!$W$20,INT((ROW()-14)/2),0)),"",OFFSET('9. METAS'!$W$20,INT((ROW()-14)/2),0)))</f>
        <v>#REF!</v>
      </c>
      <c r="M341" s="632" t="e">
        <f ca="1">IF(MOD(ROW()-13,2)=0,IF(ISBLANK(OFFSET(#REF!,INT((ROW()-13)/2),0)),"",OFFSET(#REF!,INT((ROW()-13)/2),0)),IF(ISBLANK(OFFSET('9. METAS'!$X$20,INT((ROW()-14)/2),0)),"",OFFSET('9. METAS'!$X$20,INT((ROW()-14)/2),0)))</f>
        <v>#REF!</v>
      </c>
      <c r="N341" s="684" t="str">
        <f ca="1">IFERROR(J341/J342,"ND")</f>
        <v>ND</v>
      </c>
      <c r="O341" s="688" t="str">
        <f ca="1">IFERROR(((J341+K341)/H341),"ND")</f>
        <v>ND</v>
      </c>
      <c r="P341" s="847"/>
      <c r="Q341" s="83"/>
      <c r="R341" s="83"/>
      <c r="S341" s="83"/>
      <c r="T341" s="83"/>
      <c r="U341" s="83"/>
      <c r="V341" s="83"/>
      <c r="W341" s="83"/>
      <c r="X341" s="83"/>
      <c r="Y341" s="83"/>
      <c r="Z341" s="83"/>
    </row>
    <row r="342" spans="1:26" ht="15.75" customHeight="1">
      <c r="A342" s="83"/>
      <c r="B342" s="83"/>
      <c r="C342" s="642"/>
      <c r="D342" s="644"/>
      <c r="E342" s="644"/>
      <c r="F342" s="644"/>
      <c r="G342" s="647"/>
      <c r="H342" s="649"/>
      <c r="I342" s="651"/>
      <c r="J342" s="630" t="str">
        <f ca="1">IF(MOD(ROW()-13,2)=0,IF(ISBLANK(OFFSET(#REF!,INT((ROW()-13)/2),0)),"",OFFSET(#REF!,INT((ROW()-13)/2),0)),IF(ISBLANK(OFFSET('9. METAS'!$U$20,INT((ROW()-14)/2),0)),"",OFFSET('9. METAS'!$U$20,INT((ROW()-14)/2),0)))</f>
        <v/>
      </c>
      <c r="K342" s="631" t="str">
        <f ca="1">IF(MOD(ROW()-13,2)=0,IF(ISBLANK(OFFSET(#REF!,INT((ROW()-13)/2),0)),"",OFFSET(#REF!,INT((ROW()-13)/2),0)),IF(ISBLANK(OFFSET('9. METAS'!$V$20,INT((ROW()-14)/2),0)),"",OFFSET('9. METAS'!$V$20,INT((ROW()-14)/2),0)))</f>
        <v/>
      </c>
      <c r="L342" s="631" t="str">
        <f ca="1">IF(MOD(ROW()-13,2)=0,IF(ISBLANK(OFFSET(#REF!,INT((ROW()-13)/2),0)),"",OFFSET(#REF!,INT((ROW()-13)/2),0)),IF(ISBLANK(OFFSET('9. METAS'!$W$20,INT((ROW()-14)/2),0)),"",OFFSET('9. METAS'!$W$20,INT((ROW()-14)/2),0)))</f>
        <v/>
      </c>
      <c r="M342" s="632" t="str">
        <f ca="1">IF(MOD(ROW()-13,2)=0,IF(ISBLANK(OFFSET(#REF!,INT((ROW()-13)/2),0)),"",OFFSET(#REF!,INT((ROW()-13)/2),0)),IF(ISBLANK(OFFSET('9. METAS'!$X$20,INT((ROW()-14)/2),0)),"",OFFSET('9. METAS'!$X$20,INT((ROW()-14)/2),0)))</f>
        <v/>
      </c>
      <c r="N342" s="685"/>
      <c r="O342" s="689"/>
      <c r="P342" s="691"/>
      <c r="Q342" s="83"/>
      <c r="R342" s="83"/>
      <c r="S342" s="83"/>
      <c r="T342" s="83"/>
      <c r="U342" s="83"/>
      <c r="V342" s="83"/>
      <c r="W342" s="83"/>
      <c r="X342" s="83"/>
      <c r="Y342" s="83"/>
      <c r="Z342" s="83"/>
    </row>
    <row r="343" spans="1:26" ht="15.75" customHeight="1">
      <c r="A343" s="83"/>
      <c r="B343" s="83"/>
      <c r="C343" s="641" t="str">
        <f ca="1">IF(ISBLANK(OFFSET('5. Pp (3 años)'!$C$46,INT((ROW()-13)/2),0)),"",OFFSET('5. Pp (3 años)'!$C$46,INT((ROW()-13)/2),0))</f>
        <v/>
      </c>
      <c r="D343" s="643" t="str">
        <f ca="1">IF(ISBLANK(OFFSET('5. Pp (3 años)'!$D$46,INT((ROW()-13)/2),0)),"",OFFSET('5. Pp (3 años)'!$D$46,INT((ROW()-13)/2),0))</f>
        <v/>
      </c>
      <c r="E343" s="643" t="str">
        <f ca="1">IF(ISBLANK(OFFSET('5. Pp (3 años)'!$E$46,INT((ROW()-13)/2),0)),"",OFFSET('5. Pp (3 años)'!$E$46,INT((ROW()-13)/2),0))</f>
        <v/>
      </c>
      <c r="F343" s="645" t="str">
        <f ca="1">IF(ISBLANK(OFFSET('5. Pp (3 años)'!$K$46,INT((ROW()-13)/2),0)),"",OFFSET('5. Pp (3 años)'!$K$46,INT((ROW()-13)/2),0))</f>
        <v/>
      </c>
      <c r="G343" s="646" t="str">
        <f ca="1">IF(ISBLANK(OFFSET('5. Pp (3 años)'!$H$46,INT((ROW()-13)/2),0)),"",OFFSET('5. Pp (3 años)'!$H$46,INT((ROW()-13)/2),0))</f>
        <v/>
      </c>
      <c r="H343" s="853" t="str">
        <f ca="1">IF(ISBLANK(OFFSET('9. METAS'!$L$20,INT((ROW()-13)/2),0)),"",OFFSET('9. METAS'!$L$20,INT((ROW()-13)/2),0))</f>
        <v/>
      </c>
      <c r="I343" s="852"/>
      <c r="J343" s="630" t="e">
        <f ca="1">IF(MOD(ROW()-13,2)=0,IF(ISBLANK(OFFSET(#REF!,INT((ROW()-13)/2),0)),"",OFFSET(#REF!,INT((ROW()-13)/2),0)),IF(ISBLANK(OFFSET('9. METAS'!$U$20,INT((ROW()-14)/2),0)),"",OFFSET('9. METAS'!$U$20,INT((ROW()-14)/2),0)))</f>
        <v>#REF!</v>
      </c>
      <c r="K343" s="631" t="e">
        <f ca="1">IF(MOD(ROW()-13,2)=0,IF(ISBLANK(OFFSET(#REF!,INT((ROW()-13)/2),0)),"",OFFSET(#REF!,INT((ROW()-13)/2),0)),IF(ISBLANK(OFFSET('9. METAS'!$V$20,INT((ROW()-14)/2),0)),"",OFFSET('9. METAS'!$V$20,INT((ROW()-14)/2),0)))</f>
        <v>#REF!</v>
      </c>
      <c r="L343" s="631" t="e">
        <f ca="1">IF(MOD(ROW()-13,2)=0,IF(ISBLANK(OFFSET(#REF!,INT((ROW()-13)/2),0)),"",OFFSET(#REF!,INT((ROW()-13)/2),0)),IF(ISBLANK(OFFSET('9. METAS'!$W$20,INT((ROW()-14)/2),0)),"",OFFSET('9. METAS'!$W$20,INT((ROW()-14)/2),0)))</f>
        <v>#REF!</v>
      </c>
      <c r="M343" s="632" t="e">
        <f ca="1">IF(MOD(ROW()-13,2)=0,IF(ISBLANK(OFFSET(#REF!,INT((ROW()-13)/2),0)),"",OFFSET(#REF!,INT((ROW()-13)/2),0)),IF(ISBLANK(OFFSET('9. METAS'!$X$20,INT((ROW()-14)/2),0)),"",OFFSET('9. METAS'!$X$20,INT((ROW()-14)/2),0)))</f>
        <v>#REF!</v>
      </c>
      <c r="N343" s="684" t="str">
        <f ca="1">IFERROR(J343/J344,"ND")</f>
        <v>ND</v>
      </c>
      <c r="O343" s="688" t="str">
        <f ca="1">IFERROR(((J343+K343)/H343),"ND")</f>
        <v>ND</v>
      </c>
      <c r="P343" s="847"/>
      <c r="Q343" s="83"/>
      <c r="R343" s="83"/>
      <c r="S343" s="83"/>
      <c r="T343" s="83"/>
      <c r="U343" s="83"/>
      <c r="V343" s="83"/>
      <c r="W343" s="83"/>
      <c r="X343" s="83"/>
      <c r="Y343" s="83"/>
      <c r="Z343" s="83"/>
    </row>
    <row r="344" spans="1:26" ht="15.75" customHeight="1">
      <c r="A344" s="83"/>
      <c r="B344" s="83"/>
      <c r="C344" s="642"/>
      <c r="D344" s="644"/>
      <c r="E344" s="644"/>
      <c r="F344" s="644"/>
      <c r="G344" s="647"/>
      <c r="H344" s="649"/>
      <c r="I344" s="651"/>
      <c r="J344" s="630" t="str">
        <f ca="1">IF(MOD(ROW()-13,2)=0,IF(ISBLANK(OFFSET(#REF!,INT((ROW()-13)/2),0)),"",OFFSET(#REF!,INT((ROW()-13)/2),0)),IF(ISBLANK(OFFSET('9. METAS'!$U$20,INT((ROW()-14)/2),0)),"",OFFSET('9. METAS'!$U$20,INT((ROW()-14)/2),0)))</f>
        <v/>
      </c>
      <c r="K344" s="631" t="str">
        <f ca="1">IF(MOD(ROW()-13,2)=0,IF(ISBLANK(OFFSET(#REF!,INT((ROW()-13)/2),0)),"",OFFSET(#REF!,INT((ROW()-13)/2),0)),IF(ISBLANK(OFFSET('9. METAS'!$V$20,INT((ROW()-14)/2),0)),"",OFFSET('9. METAS'!$V$20,INT((ROW()-14)/2),0)))</f>
        <v/>
      </c>
      <c r="L344" s="631" t="str">
        <f ca="1">IF(MOD(ROW()-13,2)=0,IF(ISBLANK(OFFSET(#REF!,INT((ROW()-13)/2),0)),"",OFFSET(#REF!,INT((ROW()-13)/2),0)),IF(ISBLANK(OFFSET('9. METAS'!$W$20,INT((ROW()-14)/2),0)),"",OFFSET('9. METAS'!$W$20,INT((ROW()-14)/2),0)))</f>
        <v/>
      </c>
      <c r="M344" s="632" t="str">
        <f ca="1">IF(MOD(ROW()-13,2)=0,IF(ISBLANK(OFFSET(#REF!,INT((ROW()-13)/2),0)),"",OFFSET(#REF!,INT((ROW()-13)/2),0)),IF(ISBLANK(OFFSET('9. METAS'!$X$20,INT((ROW()-14)/2),0)),"",OFFSET('9. METAS'!$X$20,INT((ROW()-14)/2),0)))</f>
        <v/>
      </c>
      <c r="N344" s="685"/>
      <c r="O344" s="689"/>
      <c r="P344" s="691"/>
      <c r="Q344" s="83"/>
      <c r="R344" s="83"/>
      <c r="S344" s="83"/>
      <c r="T344" s="83"/>
      <c r="U344" s="83"/>
      <c r="V344" s="83"/>
      <c r="W344" s="83"/>
      <c r="X344" s="83"/>
      <c r="Y344" s="83"/>
      <c r="Z344" s="83"/>
    </row>
    <row r="345" spans="1:26" ht="15.75" customHeight="1">
      <c r="A345" s="83"/>
      <c r="B345" s="83"/>
      <c r="C345" s="641" t="str">
        <f ca="1">IF(ISBLANK(OFFSET('5. Pp (3 años)'!$C$46,INT((ROW()-13)/2),0)),"",OFFSET('5. Pp (3 años)'!$C$46,INT((ROW()-13)/2),0))</f>
        <v/>
      </c>
      <c r="D345" s="643" t="str">
        <f ca="1">IF(ISBLANK(OFFSET('5. Pp (3 años)'!$D$46,INT((ROW()-13)/2),0)),"",OFFSET('5. Pp (3 años)'!$D$46,INT((ROW()-13)/2),0))</f>
        <v/>
      </c>
      <c r="E345" s="643" t="str">
        <f ca="1">IF(ISBLANK(OFFSET('5. Pp (3 años)'!$E$46,INT((ROW()-13)/2),0)),"",OFFSET('5. Pp (3 años)'!$E$46,INT((ROW()-13)/2),0))</f>
        <v/>
      </c>
      <c r="F345" s="645" t="str">
        <f ca="1">IF(ISBLANK(OFFSET('5. Pp (3 años)'!$K$46,INT((ROW()-13)/2),0)),"",OFFSET('5. Pp (3 años)'!$K$46,INT((ROW()-13)/2),0))</f>
        <v/>
      </c>
      <c r="G345" s="646" t="str">
        <f ca="1">IF(ISBLANK(OFFSET('5. Pp (3 años)'!$H$46,INT((ROW()-13)/2),0)),"",OFFSET('5. Pp (3 años)'!$H$46,INT((ROW()-13)/2),0))</f>
        <v/>
      </c>
      <c r="H345" s="853" t="str">
        <f ca="1">IF(ISBLANK(OFFSET('9. METAS'!$L$20,INT((ROW()-13)/2),0)),"",OFFSET('9. METAS'!$L$20,INT((ROW()-13)/2),0))</f>
        <v/>
      </c>
      <c r="I345" s="852"/>
      <c r="J345" s="630" t="e">
        <f ca="1">IF(MOD(ROW()-13,2)=0,IF(ISBLANK(OFFSET(#REF!,INT((ROW()-13)/2),0)),"",OFFSET(#REF!,INT((ROW()-13)/2),0)),IF(ISBLANK(OFFSET('9. METAS'!$U$20,INT((ROW()-14)/2),0)),"",OFFSET('9. METAS'!$U$20,INT((ROW()-14)/2),0)))</f>
        <v>#REF!</v>
      </c>
      <c r="K345" s="631" t="e">
        <f ca="1">IF(MOD(ROW()-13,2)=0,IF(ISBLANK(OFFSET(#REF!,INT((ROW()-13)/2),0)),"",OFFSET(#REF!,INT((ROW()-13)/2),0)),IF(ISBLANK(OFFSET('9. METAS'!$V$20,INT((ROW()-14)/2),0)),"",OFFSET('9. METAS'!$V$20,INT((ROW()-14)/2),0)))</f>
        <v>#REF!</v>
      </c>
      <c r="L345" s="631" t="e">
        <f ca="1">IF(MOD(ROW()-13,2)=0,IF(ISBLANK(OFFSET(#REF!,INT((ROW()-13)/2),0)),"",OFFSET(#REF!,INT((ROW()-13)/2),0)),IF(ISBLANK(OFFSET('9. METAS'!$W$20,INT((ROW()-14)/2),0)),"",OFFSET('9. METAS'!$W$20,INT((ROW()-14)/2),0)))</f>
        <v>#REF!</v>
      </c>
      <c r="M345" s="632" t="e">
        <f ca="1">IF(MOD(ROW()-13,2)=0,IF(ISBLANK(OFFSET(#REF!,INT((ROW()-13)/2),0)),"",OFFSET(#REF!,INT((ROW()-13)/2),0)),IF(ISBLANK(OFFSET('9. METAS'!$X$20,INT((ROW()-14)/2),0)),"",OFFSET('9. METAS'!$X$20,INT((ROW()-14)/2),0)))</f>
        <v>#REF!</v>
      </c>
      <c r="N345" s="684" t="str">
        <f ca="1">IFERROR(J345/J346,"ND")</f>
        <v>ND</v>
      </c>
      <c r="O345" s="688" t="str">
        <f ca="1">IFERROR(((J345+K345)/H345),"ND")</f>
        <v>ND</v>
      </c>
      <c r="P345" s="847"/>
      <c r="Q345" s="83"/>
      <c r="R345" s="83"/>
      <c r="S345" s="83"/>
      <c r="T345" s="83"/>
      <c r="U345" s="83"/>
      <c r="V345" s="83"/>
      <c r="W345" s="83"/>
      <c r="X345" s="83"/>
      <c r="Y345" s="83"/>
      <c r="Z345" s="83"/>
    </row>
    <row r="346" spans="1:26" ht="15.75" customHeight="1">
      <c r="A346" s="83"/>
      <c r="B346" s="83"/>
      <c r="C346" s="642"/>
      <c r="D346" s="644"/>
      <c r="E346" s="644"/>
      <c r="F346" s="644"/>
      <c r="G346" s="647"/>
      <c r="H346" s="649"/>
      <c r="I346" s="651"/>
      <c r="J346" s="630" t="str">
        <f ca="1">IF(MOD(ROW()-13,2)=0,IF(ISBLANK(OFFSET(#REF!,INT((ROW()-13)/2),0)),"",OFFSET(#REF!,INT((ROW()-13)/2),0)),IF(ISBLANK(OFFSET('9. METAS'!$U$20,INT((ROW()-14)/2),0)),"",OFFSET('9. METAS'!$U$20,INT((ROW()-14)/2),0)))</f>
        <v/>
      </c>
      <c r="K346" s="631" t="str">
        <f ca="1">IF(MOD(ROW()-13,2)=0,IF(ISBLANK(OFFSET(#REF!,INT((ROW()-13)/2),0)),"",OFFSET(#REF!,INT((ROW()-13)/2),0)),IF(ISBLANK(OFFSET('9. METAS'!$V$20,INT((ROW()-14)/2),0)),"",OFFSET('9. METAS'!$V$20,INT((ROW()-14)/2),0)))</f>
        <v/>
      </c>
      <c r="L346" s="631" t="str">
        <f ca="1">IF(MOD(ROW()-13,2)=0,IF(ISBLANK(OFFSET(#REF!,INT((ROW()-13)/2),0)),"",OFFSET(#REF!,INT((ROW()-13)/2),0)),IF(ISBLANK(OFFSET('9. METAS'!$W$20,INT((ROW()-14)/2),0)),"",OFFSET('9. METAS'!$W$20,INT((ROW()-14)/2),0)))</f>
        <v/>
      </c>
      <c r="M346" s="632" t="str">
        <f ca="1">IF(MOD(ROW()-13,2)=0,IF(ISBLANK(OFFSET(#REF!,INT((ROW()-13)/2),0)),"",OFFSET(#REF!,INT((ROW()-13)/2),0)),IF(ISBLANK(OFFSET('9. METAS'!$X$20,INT((ROW()-14)/2),0)),"",OFFSET('9. METAS'!$X$20,INT((ROW()-14)/2),0)))</f>
        <v/>
      </c>
      <c r="N346" s="685"/>
      <c r="O346" s="689"/>
      <c r="P346" s="691"/>
      <c r="Q346" s="83"/>
      <c r="R346" s="83"/>
      <c r="S346" s="83"/>
      <c r="T346" s="83"/>
      <c r="U346" s="83"/>
      <c r="V346" s="83"/>
      <c r="W346" s="83"/>
      <c r="X346" s="83"/>
      <c r="Y346" s="83"/>
      <c r="Z346" s="83"/>
    </row>
    <row r="347" spans="1:26" ht="15.75" customHeight="1">
      <c r="A347" s="83"/>
      <c r="B347" s="83"/>
      <c r="C347" s="641" t="str">
        <f ca="1">IF(ISBLANK(OFFSET('5. Pp (3 años)'!$C$46,INT((ROW()-13)/2),0)),"",OFFSET('5. Pp (3 años)'!$C$46,INT((ROW()-13)/2),0))</f>
        <v/>
      </c>
      <c r="D347" s="643" t="str">
        <f ca="1">IF(ISBLANK(OFFSET('5. Pp (3 años)'!$D$46,INT((ROW()-13)/2),0)),"",OFFSET('5. Pp (3 años)'!$D$46,INT((ROW()-13)/2),0))</f>
        <v/>
      </c>
      <c r="E347" s="643" t="str">
        <f ca="1">IF(ISBLANK(OFFSET('5. Pp (3 años)'!$E$46,INT((ROW()-13)/2),0)),"",OFFSET('5. Pp (3 años)'!$E$46,INT((ROW()-13)/2),0))</f>
        <v/>
      </c>
      <c r="F347" s="645" t="str">
        <f ca="1">IF(ISBLANK(OFFSET('5. Pp (3 años)'!$K$46,INT((ROW()-13)/2),0)),"",OFFSET('5. Pp (3 años)'!$K$46,INT((ROW()-13)/2),0))</f>
        <v/>
      </c>
      <c r="G347" s="646" t="str">
        <f ca="1">IF(ISBLANK(OFFSET('5. Pp (3 años)'!$H$46,INT((ROW()-13)/2),0)),"",OFFSET('5. Pp (3 años)'!$H$46,INT((ROW()-13)/2),0))</f>
        <v/>
      </c>
      <c r="H347" s="853" t="str">
        <f ca="1">IF(ISBLANK(OFFSET('9. METAS'!$L$20,INT((ROW()-13)/2),0)),"",OFFSET('9. METAS'!$L$20,INT((ROW()-13)/2),0))</f>
        <v/>
      </c>
      <c r="I347" s="852"/>
      <c r="J347" s="630" t="e">
        <f ca="1">IF(MOD(ROW()-13,2)=0,IF(ISBLANK(OFFSET(#REF!,INT((ROW()-13)/2),0)),"",OFFSET(#REF!,INT((ROW()-13)/2),0)),IF(ISBLANK(OFFSET('9. METAS'!$U$20,INT((ROW()-14)/2),0)),"",OFFSET('9. METAS'!$U$20,INT((ROW()-14)/2),0)))</f>
        <v>#REF!</v>
      </c>
      <c r="K347" s="631" t="e">
        <f ca="1">IF(MOD(ROW()-13,2)=0,IF(ISBLANK(OFFSET(#REF!,INT((ROW()-13)/2),0)),"",OFFSET(#REF!,INT((ROW()-13)/2),0)),IF(ISBLANK(OFFSET('9. METAS'!$V$20,INT((ROW()-14)/2),0)),"",OFFSET('9. METAS'!$V$20,INT((ROW()-14)/2),0)))</f>
        <v>#REF!</v>
      </c>
      <c r="L347" s="631" t="e">
        <f ca="1">IF(MOD(ROW()-13,2)=0,IF(ISBLANK(OFFSET(#REF!,INT((ROW()-13)/2),0)),"",OFFSET(#REF!,INT((ROW()-13)/2),0)),IF(ISBLANK(OFFSET('9. METAS'!$W$20,INT((ROW()-14)/2),0)),"",OFFSET('9. METAS'!$W$20,INT((ROW()-14)/2),0)))</f>
        <v>#REF!</v>
      </c>
      <c r="M347" s="632" t="e">
        <f ca="1">IF(MOD(ROW()-13,2)=0,IF(ISBLANK(OFFSET(#REF!,INT((ROW()-13)/2),0)),"",OFFSET(#REF!,INT((ROW()-13)/2),0)),IF(ISBLANK(OFFSET('9. METAS'!$X$20,INT((ROW()-14)/2),0)),"",OFFSET('9. METAS'!$X$20,INT((ROW()-14)/2),0)))</f>
        <v>#REF!</v>
      </c>
      <c r="N347" s="684" t="str">
        <f ca="1">IFERROR(J347/J348,"ND")</f>
        <v>ND</v>
      </c>
      <c r="O347" s="688" t="str">
        <f ca="1">IFERROR(((J347+K347)/H347),"ND")</f>
        <v>ND</v>
      </c>
      <c r="P347" s="847"/>
      <c r="Q347" s="83"/>
      <c r="R347" s="83"/>
      <c r="S347" s="83"/>
      <c r="T347" s="83"/>
      <c r="U347" s="83"/>
      <c r="V347" s="83"/>
      <c r="W347" s="83"/>
      <c r="X347" s="83"/>
      <c r="Y347" s="83"/>
      <c r="Z347" s="83"/>
    </row>
    <row r="348" spans="1:26" ht="15.75" customHeight="1">
      <c r="A348" s="83"/>
      <c r="B348" s="83"/>
      <c r="C348" s="642"/>
      <c r="D348" s="644"/>
      <c r="E348" s="644"/>
      <c r="F348" s="644"/>
      <c r="G348" s="647"/>
      <c r="H348" s="649"/>
      <c r="I348" s="651"/>
      <c r="J348" s="630" t="str">
        <f ca="1">IF(MOD(ROW()-13,2)=0,IF(ISBLANK(OFFSET(#REF!,INT((ROW()-13)/2),0)),"",OFFSET(#REF!,INT((ROW()-13)/2),0)),IF(ISBLANK(OFFSET('9. METAS'!$U$20,INT((ROW()-14)/2),0)),"",OFFSET('9. METAS'!$U$20,INT((ROW()-14)/2),0)))</f>
        <v/>
      </c>
      <c r="K348" s="631" t="str">
        <f ca="1">IF(MOD(ROW()-13,2)=0,IF(ISBLANK(OFFSET(#REF!,INT((ROW()-13)/2),0)),"",OFFSET(#REF!,INT((ROW()-13)/2),0)),IF(ISBLANK(OFFSET('9. METAS'!$V$20,INT((ROW()-14)/2),0)),"",OFFSET('9. METAS'!$V$20,INT((ROW()-14)/2),0)))</f>
        <v/>
      </c>
      <c r="L348" s="631" t="str">
        <f ca="1">IF(MOD(ROW()-13,2)=0,IF(ISBLANK(OFFSET(#REF!,INT((ROW()-13)/2),0)),"",OFFSET(#REF!,INT((ROW()-13)/2),0)),IF(ISBLANK(OFFSET('9. METAS'!$W$20,INT((ROW()-14)/2),0)),"",OFFSET('9. METAS'!$W$20,INT((ROW()-14)/2),0)))</f>
        <v/>
      </c>
      <c r="M348" s="632" t="str">
        <f ca="1">IF(MOD(ROW()-13,2)=0,IF(ISBLANK(OFFSET(#REF!,INT((ROW()-13)/2),0)),"",OFFSET(#REF!,INT((ROW()-13)/2),0)),IF(ISBLANK(OFFSET('9. METAS'!$X$20,INT((ROW()-14)/2),0)),"",OFFSET('9. METAS'!$X$20,INT((ROW()-14)/2),0)))</f>
        <v/>
      </c>
      <c r="N348" s="685"/>
      <c r="O348" s="689"/>
      <c r="P348" s="691"/>
      <c r="Q348" s="83"/>
      <c r="R348" s="83"/>
      <c r="S348" s="83"/>
      <c r="T348" s="83"/>
      <c r="U348" s="83"/>
      <c r="V348" s="83"/>
      <c r="W348" s="83"/>
      <c r="X348" s="83"/>
      <c r="Y348" s="83"/>
      <c r="Z348" s="83"/>
    </row>
    <row r="349" spans="1:26" ht="15.75" customHeight="1">
      <c r="A349" s="83"/>
      <c r="B349" s="83"/>
      <c r="C349" s="641" t="str">
        <f ca="1">IF(ISBLANK(OFFSET('5. Pp (3 años)'!$C$46,INT((ROW()-13)/2),0)),"",OFFSET('5. Pp (3 años)'!$C$46,INT((ROW()-13)/2),0))</f>
        <v/>
      </c>
      <c r="D349" s="643" t="str">
        <f ca="1">IF(ISBLANK(OFFSET('5. Pp (3 años)'!$D$46,INT((ROW()-13)/2),0)),"",OFFSET('5. Pp (3 años)'!$D$46,INT((ROW()-13)/2),0))</f>
        <v/>
      </c>
      <c r="E349" s="643" t="str">
        <f ca="1">IF(ISBLANK(OFFSET('5. Pp (3 años)'!$E$46,INT((ROW()-13)/2),0)),"",OFFSET('5. Pp (3 años)'!$E$46,INT((ROW()-13)/2),0))</f>
        <v/>
      </c>
      <c r="F349" s="645" t="str">
        <f ca="1">IF(ISBLANK(OFFSET('5. Pp (3 años)'!$K$46,INT((ROW()-13)/2),0)),"",OFFSET('5. Pp (3 años)'!$K$46,INT((ROW()-13)/2),0))</f>
        <v/>
      </c>
      <c r="G349" s="646" t="str">
        <f ca="1">IF(ISBLANK(OFFSET('5. Pp (3 años)'!$H$46,INT((ROW()-13)/2),0)),"",OFFSET('5. Pp (3 años)'!$H$46,INT((ROW()-13)/2),0))</f>
        <v/>
      </c>
      <c r="H349" s="853" t="str">
        <f ca="1">IF(ISBLANK(OFFSET('9. METAS'!$L$20,INT((ROW()-13)/2),0)),"",OFFSET('9. METAS'!$L$20,INT((ROW()-13)/2),0))</f>
        <v/>
      </c>
      <c r="I349" s="852"/>
      <c r="J349" s="630" t="e">
        <f ca="1">IF(MOD(ROW()-13,2)=0,IF(ISBLANK(OFFSET(#REF!,INT((ROW()-13)/2),0)),"",OFFSET(#REF!,INT((ROW()-13)/2),0)),IF(ISBLANK(OFFSET('9. METAS'!$U$20,INT((ROW()-14)/2),0)),"",OFFSET('9. METAS'!$U$20,INT((ROW()-14)/2),0)))</f>
        <v>#REF!</v>
      </c>
      <c r="K349" s="631" t="e">
        <f ca="1">IF(MOD(ROW()-13,2)=0,IF(ISBLANK(OFFSET(#REF!,INT((ROW()-13)/2),0)),"",OFFSET(#REF!,INT((ROW()-13)/2),0)),IF(ISBLANK(OFFSET('9. METAS'!$V$20,INT((ROW()-14)/2),0)),"",OFFSET('9. METAS'!$V$20,INT((ROW()-14)/2),0)))</f>
        <v>#REF!</v>
      </c>
      <c r="L349" s="631" t="e">
        <f ca="1">IF(MOD(ROW()-13,2)=0,IF(ISBLANK(OFFSET(#REF!,INT((ROW()-13)/2),0)),"",OFFSET(#REF!,INT((ROW()-13)/2),0)),IF(ISBLANK(OFFSET('9. METAS'!$W$20,INT((ROW()-14)/2),0)),"",OFFSET('9. METAS'!$W$20,INT((ROW()-14)/2),0)))</f>
        <v>#REF!</v>
      </c>
      <c r="M349" s="632" t="e">
        <f ca="1">IF(MOD(ROW()-13,2)=0,IF(ISBLANK(OFFSET(#REF!,INT((ROW()-13)/2),0)),"",OFFSET(#REF!,INT((ROW()-13)/2),0)),IF(ISBLANK(OFFSET('9. METAS'!$X$20,INT((ROW()-14)/2),0)),"",OFFSET('9. METAS'!$X$20,INT((ROW()-14)/2),0)))</f>
        <v>#REF!</v>
      </c>
      <c r="N349" s="684" t="str">
        <f ca="1">IFERROR(J349/J350,"ND")</f>
        <v>ND</v>
      </c>
      <c r="O349" s="688" t="str">
        <f ca="1">IFERROR(((J349+K349)/H349),"ND")</f>
        <v>ND</v>
      </c>
      <c r="P349" s="847"/>
      <c r="Q349" s="83"/>
      <c r="R349" s="83"/>
      <c r="S349" s="83"/>
      <c r="T349" s="83"/>
      <c r="U349" s="83"/>
      <c r="V349" s="83"/>
      <c r="W349" s="83"/>
      <c r="X349" s="83"/>
      <c r="Y349" s="83"/>
      <c r="Z349" s="83"/>
    </row>
    <row r="350" spans="1:26" ht="15.75" customHeight="1">
      <c r="A350" s="83"/>
      <c r="B350" s="83"/>
      <c r="C350" s="642"/>
      <c r="D350" s="644"/>
      <c r="E350" s="644"/>
      <c r="F350" s="644"/>
      <c r="G350" s="647"/>
      <c r="H350" s="649"/>
      <c r="I350" s="651"/>
      <c r="J350" s="630" t="str">
        <f ca="1">IF(MOD(ROW()-13,2)=0,IF(ISBLANK(OFFSET(#REF!,INT((ROW()-13)/2),0)),"",OFFSET(#REF!,INT((ROW()-13)/2),0)),IF(ISBLANK(OFFSET('9. METAS'!$U$20,INT((ROW()-14)/2),0)),"",OFFSET('9. METAS'!$U$20,INT((ROW()-14)/2),0)))</f>
        <v/>
      </c>
      <c r="K350" s="631" t="str">
        <f ca="1">IF(MOD(ROW()-13,2)=0,IF(ISBLANK(OFFSET(#REF!,INT((ROW()-13)/2),0)),"",OFFSET(#REF!,INT((ROW()-13)/2),0)),IF(ISBLANK(OFFSET('9. METAS'!$V$20,INT((ROW()-14)/2),0)),"",OFFSET('9. METAS'!$V$20,INT((ROW()-14)/2),0)))</f>
        <v/>
      </c>
      <c r="L350" s="631" t="str">
        <f ca="1">IF(MOD(ROW()-13,2)=0,IF(ISBLANK(OFFSET(#REF!,INT((ROW()-13)/2),0)),"",OFFSET(#REF!,INT((ROW()-13)/2),0)),IF(ISBLANK(OFFSET('9. METAS'!$W$20,INT((ROW()-14)/2),0)),"",OFFSET('9. METAS'!$W$20,INT((ROW()-14)/2),0)))</f>
        <v/>
      </c>
      <c r="M350" s="632" t="str">
        <f ca="1">IF(MOD(ROW()-13,2)=0,IF(ISBLANK(OFFSET(#REF!,INT((ROW()-13)/2),0)),"",OFFSET(#REF!,INT((ROW()-13)/2),0)),IF(ISBLANK(OFFSET('9. METAS'!$X$20,INT((ROW()-14)/2),0)),"",OFFSET('9. METAS'!$X$20,INT((ROW()-14)/2),0)))</f>
        <v/>
      </c>
      <c r="N350" s="685"/>
      <c r="O350" s="689"/>
      <c r="P350" s="691"/>
      <c r="Q350" s="83"/>
      <c r="R350" s="83"/>
      <c r="S350" s="83"/>
      <c r="T350" s="83"/>
      <c r="U350" s="83"/>
      <c r="V350" s="83"/>
      <c r="W350" s="83"/>
      <c r="X350" s="83"/>
      <c r="Y350" s="83"/>
      <c r="Z350" s="83"/>
    </row>
    <row r="351" spans="1:26" ht="15.75" customHeight="1">
      <c r="A351" s="83"/>
      <c r="B351" s="83"/>
      <c r="C351" s="641" t="str">
        <f ca="1">IF(ISBLANK(OFFSET('5. Pp (3 años)'!$C$46,INT((ROW()-13)/2),0)),"",OFFSET('5. Pp (3 años)'!$C$46,INT((ROW()-13)/2),0))</f>
        <v/>
      </c>
      <c r="D351" s="643" t="str">
        <f ca="1">IF(ISBLANK(OFFSET('5. Pp (3 años)'!$D$46,INT((ROW()-13)/2),0)),"",OFFSET('5. Pp (3 años)'!$D$46,INT((ROW()-13)/2),0))</f>
        <v/>
      </c>
      <c r="E351" s="643" t="str">
        <f ca="1">IF(ISBLANK(OFFSET('5. Pp (3 años)'!$E$46,INT((ROW()-13)/2),0)),"",OFFSET('5. Pp (3 años)'!$E$46,INT((ROW()-13)/2),0))</f>
        <v/>
      </c>
      <c r="F351" s="645" t="str">
        <f ca="1">IF(ISBLANK(OFFSET('5. Pp (3 años)'!$K$46,INT((ROW()-13)/2),0)),"",OFFSET('5. Pp (3 años)'!$K$46,INT((ROW()-13)/2),0))</f>
        <v/>
      </c>
      <c r="G351" s="646" t="str">
        <f ca="1">IF(ISBLANK(OFFSET('5. Pp (3 años)'!$H$46,INT((ROW()-13)/2),0)),"",OFFSET('5. Pp (3 años)'!$H$46,INT((ROW()-13)/2),0))</f>
        <v/>
      </c>
      <c r="H351" s="853" t="str">
        <f ca="1">IF(ISBLANK(OFFSET('9. METAS'!$L$20,INT((ROW()-13)/2),0)),"",OFFSET('9. METAS'!$L$20,INT((ROW()-13)/2),0))</f>
        <v/>
      </c>
      <c r="I351" s="852"/>
      <c r="J351" s="630" t="e">
        <f ca="1">IF(MOD(ROW()-13,2)=0,IF(ISBLANK(OFFSET(#REF!,INT((ROW()-13)/2),0)),"",OFFSET(#REF!,INT((ROW()-13)/2),0)),IF(ISBLANK(OFFSET('9. METAS'!$U$20,INT((ROW()-14)/2),0)),"",OFFSET('9. METAS'!$U$20,INT((ROW()-14)/2),0)))</f>
        <v>#REF!</v>
      </c>
      <c r="K351" s="631" t="e">
        <f ca="1">IF(MOD(ROW()-13,2)=0,IF(ISBLANK(OFFSET(#REF!,INT((ROW()-13)/2),0)),"",OFFSET(#REF!,INT((ROW()-13)/2),0)),IF(ISBLANK(OFFSET('9. METAS'!$V$20,INT((ROW()-14)/2),0)),"",OFFSET('9. METAS'!$V$20,INT((ROW()-14)/2),0)))</f>
        <v>#REF!</v>
      </c>
      <c r="L351" s="631" t="e">
        <f ca="1">IF(MOD(ROW()-13,2)=0,IF(ISBLANK(OFFSET(#REF!,INT((ROW()-13)/2),0)),"",OFFSET(#REF!,INT((ROW()-13)/2),0)),IF(ISBLANK(OFFSET('9. METAS'!$W$20,INT((ROW()-14)/2),0)),"",OFFSET('9. METAS'!$W$20,INT((ROW()-14)/2),0)))</f>
        <v>#REF!</v>
      </c>
      <c r="M351" s="632" t="e">
        <f ca="1">IF(MOD(ROW()-13,2)=0,IF(ISBLANK(OFFSET(#REF!,INT((ROW()-13)/2),0)),"",OFFSET(#REF!,INT((ROW()-13)/2),0)),IF(ISBLANK(OFFSET('9. METAS'!$X$20,INT((ROW()-14)/2),0)),"",OFFSET('9. METAS'!$X$20,INT((ROW()-14)/2),0)))</f>
        <v>#REF!</v>
      </c>
      <c r="N351" s="684" t="str">
        <f ca="1">IFERROR(J351/J352,"ND")</f>
        <v>ND</v>
      </c>
      <c r="O351" s="688" t="str">
        <f ca="1">IFERROR(((J351+K351)/H351),"ND")</f>
        <v>ND</v>
      </c>
      <c r="P351" s="847"/>
      <c r="Q351" s="83"/>
      <c r="R351" s="83"/>
      <c r="S351" s="83"/>
      <c r="T351" s="83"/>
      <c r="U351" s="83"/>
      <c r="V351" s="83"/>
      <c r="W351" s="83"/>
      <c r="X351" s="83"/>
      <c r="Y351" s="83"/>
      <c r="Z351" s="83"/>
    </row>
    <row r="352" spans="1:26" ht="15.75" customHeight="1">
      <c r="A352" s="83"/>
      <c r="B352" s="83"/>
      <c r="C352" s="642"/>
      <c r="D352" s="644"/>
      <c r="E352" s="644"/>
      <c r="F352" s="644"/>
      <c r="G352" s="647"/>
      <c r="H352" s="649"/>
      <c r="I352" s="651"/>
      <c r="J352" s="630" t="str">
        <f ca="1">IF(MOD(ROW()-13,2)=0,IF(ISBLANK(OFFSET(#REF!,INT((ROW()-13)/2),0)),"",OFFSET(#REF!,INT((ROW()-13)/2),0)),IF(ISBLANK(OFFSET('9. METAS'!$U$20,INT((ROW()-14)/2),0)),"",OFFSET('9. METAS'!$U$20,INT((ROW()-14)/2),0)))</f>
        <v/>
      </c>
      <c r="K352" s="631" t="str">
        <f ca="1">IF(MOD(ROW()-13,2)=0,IF(ISBLANK(OFFSET(#REF!,INT((ROW()-13)/2),0)),"",OFFSET(#REF!,INT((ROW()-13)/2),0)),IF(ISBLANK(OFFSET('9. METAS'!$V$20,INT((ROW()-14)/2),0)),"",OFFSET('9. METAS'!$V$20,INT((ROW()-14)/2),0)))</f>
        <v/>
      </c>
      <c r="L352" s="631" t="str">
        <f ca="1">IF(MOD(ROW()-13,2)=0,IF(ISBLANK(OFFSET(#REF!,INT((ROW()-13)/2),0)),"",OFFSET(#REF!,INT((ROW()-13)/2),0)),IF(ISBLANK(OFFSET('9. METAS'!$W$20,INT((ROW()-14)/2),0)),"",OFFSET('9. METAS'!$W$20,INT((ROW()-14)/2),0)))</f>
        <v/>
      </c>
      <c r="M352" s="632" t="str">
        <f ca="1">IF(MOD(ROW()-13,2)=0,IF(ISBLANK(OFFSET(#REF!,INT((ROW()-13)/2),0)),"",OFFSET(#REF!,INT((ROW()-13)/2),0)),IF(ISBLANK(OFFSET('9. METAS'!$X$20,INT((ROW()-14)/2),0)),"",OFFSET('9. METAS'!$X$20,INT((ROW()-14)/2),0)))</f>
        <v/>
      </c>
      <c r="N352" s="685"/>
      <c r="O352" s="689"/>
      <c r="P352" s="691"/>
      <c r="Q352" s="83"/>
      <c r="R352" s="83"/>
      <c r="S352" s="83"/>
      <c r="T352" s="83"/>
      <c r="U352" s="83"/>
      <c r="V352" s="83"/>
      <c r="W352" s="83"/>
      <c r="X352" s="83"/>
      <c r="Y352" s="83"/>
      <c r="Z352" s="83"/>
    </row>
    <row r="353" spans="1:26" ht="15.75" customHeight="1">
      <c r="A353" s="83"/>
      <c r="B353" s="83"/>
      <c r="C353" s="641" t="str">
        <f ca="1">IF(ISBLANK(OFFSET('5. Pp (3 años)'!$C$46,INT((ROW()-13)/2),0)),"",OFFSET('5. Pp (3 años)'!$C$46,INT((ROW()-13)/2),0))</f>
        <v/>
      </c>
      <c r="D353" s="643" t="str">
        <f ca="1">IF(ISBLANK(OFFSET('5. Pp (3 años)'!$D$46,INT((ROW()-13)/2),0)),"",OFFSET('5. Pp (3 años)'!$D$46,INT((ROW()-13)/2),0))</f>
        <v/>
      </c>
      <c r="E353" s="643" t="str">
        <f ca="1">IF(ISBLANK(OFFSET('5. Pp (3 años)'!$E$46,INT((ROW()-13)/2),0)),"",OFFSET('5. Pp (3 años)'!$E$46,INT((ROW()-13)/2),0))</f>
        <v/>
      </c>
      <c r="F353" s="645" t="str">
        <f ca="1">IF(ISBLANK(OFFSET('5. Pp (3 años)'!$K$46,INT((ROW()-13)/2),0)),"",OFFSET('5. Pp (3 años)'!$K$46,INT((ROW()-13)/2),0))</f>
        <v/>
      </c>
      <c r="G353" s="646" t="str">
        <f ca="1">IF(ISBLANK(OFFSET('5. Pp (3 años)'!$H$46,INT((ROW()-13)/2),0)),"",OFFSET('5. Pp (3 años)'!$H$46,INT((ROW()-13)/2),0))</f>
        <v/>
      </c>
      <c r="H353" s="853" t="str">
        <f ca="1">IF(ISBLANK(OFFSET('9. METAS'!$L$20,INT((ROW()-13)/2),0)),"",OFFSET('9. METAS'!$L$20,INT((ROW()-13)/2),0))</f>
        <v/>
      </c>
      <c r="I353" s="852"/>
      <c r="J353" s="630" t="e">
        <f ca="1">IF(MOD(ROW()-13,2)=0,IF(ISBLANK(OFFSET(#REF!,INT((ROW()-13)/2),0)),"",OFFSET(#REF!,INT((ROW()-13)/2),0)),IF(ISBLANK(OFFSET('9. METAS'!$U$20,INT((ROW()-14)/2),0)),"",OFFSET('9. METAS'!$U$20,INT((ROW()-14)/2),0)))</f>
        <v>#REF!</v>
      </c>
      <c r="K353" s="631" t="e">
        <f ca="1">IF(MOD(ROW()-13,2)=0,IF(ISBLANK(OFFSET(#REF!,INT((ROW()-13)/2),0)),"",OFFSET(#REF!,INT((ROW()-13)/2),0)),IF(ISBLANK(OFFSET('9. METAS'!$V$20,INT((ROW()-14)/2),0)),"",OFFSET('9. METAS'!$V$20,INT((ROW()-14)/2),0)))</f>
        <v>#REF!</v>
      </c>
      <c r="L353" s="631" t="e">
        <f ca="1">IF(MOD(ROW()-13,2)=0,IF(ISBLANK(OFFSET(#REF!,INT((ROW()-13)/2),0)),"",OFFSET(#REF!,INT((ROW()-13)/2),0)),IF(ISBLANK(OFFSET('9. METAS'!$W$20,INT((ROW()-14)/2),0)),"",OFFSET('9. METAS'!$W$20,INT((ROW()-14)/2),0)))</f>
        <v>#REF!</v>
      </c>
      <c r="M353" s="632" t="e">
        <f ca="1">IF(MOD(ROW()-13,2)=0,IF(ISBLANK(OFFSET(#REF!,INT((ROW()-13)/2),0)),"",OFFSET(#REF!,INT((ROW()-13)/2),0)),IF(ISBLANK(OFFSET('9. METAS'!$X$20,INT((ROW()-14)/2),0)),"",OFFSET('9. METAS'!$X$20,INT((ROW()-14)/2),0)))</f>
        <v>#REF!</v>
      </c>
      <c r="N353" s="684" t="str">
        <f ca="1">IFERROR(J353/J354,"ND")</f>
        <v>ND</v>
      </c>
      <c r="O353" s="688" t="str">
        <f ca="1">IFERROR(((J353+K353)/H353),"ND")</f>
        <v>ND</v>
      </c>
      <c r="P353" s="847"/>
      <c r="Q353" s="83"/>
      <c r="R353" s="83"/>
      <c r="S353" s="83"/>
      <c r="T353" s="83"/>
      <c r="U353" s="83"/>
      <c r="V353" s="83"/>
      <c r="W353" s="83"/>
      <c r="X353" s="83"/>
      <c r="Y353" s="83"/>
      <c r="Z353" s="83"/>
    </row>
    <row r="354" spans="1:26" ht="15.75" customHeight="1">
      <c r="A354" s="83"/>
      <c r="B354" s="83"/>
      <c r="C354" s="642"/>
      <c r="D354" s="644"/>
      <c r="E354" s="644"/>
      <c r="F354" s="644"/>
      <c r="G354" s="647"/>
      <c r="H354" s="649"/>
      <c r="I354" s="651"/>
      <c r="J354" s="630" t="str">
        <f ca="1">IF(MOD(ROW()-13,2)=0,IF(ISBLANK(OFFSET(#REF!,INT((ROW()-13)/2),0)),"",OFFSET(#REF!,INT((ROW()-13)/2),0)),IF(ISBLANK(OFFSET('9. METAS'!$U$20,INT((ROW()-14)/2),0)),"",OFFSET('9. METAS'!$U$20,INT((ROW()-14)/2),0)))</f>
        <v/>
      </c>
      <c r="K354" s="631" t="str">
        <f ca="1">IF(MOD(ROW()-13,2)=0,IF(ISBLANK(OFFSET(#REF!,INT((ROW()-13)/2),0)),"",OFFSET(#REF!,INT((ROW()-13)/2),0)),IF(ISBLANK(OFFSET('9. METAS'!$V$20,INT((ROW()-14)/2),0)),"",OFFSET('9. METAS'!$V$20,INT((ROW()-14)/2),0)))</f>
        <v/>
      </c>
      <c r="L354" s="631" t="str">
        <f ca="1">IF(MOD(ROW()-13,2)=0,IF(ISBLANK(OFFSET(#REF!,INT((ROW()-13)/2),0)),"",OFFSET(#REF!,INT((ROW()-13)/2),0)),IF(ISBLANK(OFFSET('9. METAS'!$W$20,INT((ROW()-14)/2),0)),"",OFFSET('9. METAS'!$W$20,INT((ROW()-14)/2),0)))</f>
        <v/>
      </c>
      <c r="M354" s="632" t="str">
        <f ca="1">IF(MOD(ROW()-13,2)=0,IF(ISBLANK(OFFSET(#REF!,INT((ROW()-13)/2),0)),"",OFFSET(#REF!,INT((ROW()-13)/2),0)),IF(ISBLANK(OFFSET('9. METAS'!$X$20,INT((ROW()-14)/2),0)),"",OFFSET('9. METAS'!$X$20,INT((ROW()-14)/2),0)))</f>
        <v/>
      </c>
      <c r="N354" s="685"/>
      <c r="O354" s="689"/>
      <c r="P354" s="691"/>
      <c r="Q354" s="83"/>
      <c r="R354" s="83"/>
      <c r="S354" s="83"/>
      <c r="T354" s="83"/>
      <c r="U354" s="83"/>
      <c r="V354" s="83"/>
      <c r="W354" s="83"/>
      <c r="X354" s="83"/>
      <c r="Y354" s="83"/>
      <c r="Z354" s="83"/>
    </row>
    <row r="355" spans="1:26" ht="15.75" customHeight="1">
      <c r="A355" s="83"/>
      <c r="B355" s="83"/>
      <c r="C355" s="641" t="str">
        <f ca="1">IF(ISBLANK(OFFSET('5. Pp (3 años)'!$C$46,INT((ROW()-13)/2),0)),"",OFFSET('5. Pp (3 años)'!$C$46,INT((ROW()-13)/2),0))</f>
        <v/>
      </c>
      <c r="D355" s="643" t="str">
        <f ca="1">IF(ISBLANK(OFFSET('5. Pp (3 años)'!$D$46,INT((ROW()-13)/2),0)),"",OFFSET('5. Pp (3 años)'!$D$46,INT((ROW()-13)/2),0))</f>
        <v/>
      </c>
      <c r="E355" s="643" t="str">
        <f ca="1">IF(ISBLANK(OFFSET('5. Pp (3 años)'!$E$46,INT((ROW()-13)/2),0)),"",OFFSET('5. Pp (3 años)'!$E$46,INT((ROW()-13)/2),0))</f>
        <v/>
      </c>
      <c r="F355" s="645" t="str">
        <f ca="1">IF(ISBLANK(OFFSET('5. Pp (3 años)'!$K$46,INT((ROW()-13)/2),0)),"",OFFSET('5. Pp (3 años)'!$K$46,INT((ROW()-13)/2),0))</f>
        <v/>
      </c>
      <c r="G355" s="646" t="str">
        <f ca="1">IF(ISBLANK(OFFSET('5. Pp (3 años)'!$H$46,INT((ROW()-13)/2),0)),"",OFFSET('5. Pp (3 años)'!$H$46,INT((ROW()-13)/2),0))</f>
        <v/>
      </c>
      <c r="H355" s="853" t="str">
        <f ca="1">IF(ISBLANK(OFFSET('9. METAS'!$L$20,INT((ROW()-13)/2),0)),"",OFFSET('9. METAS'!$L$20,INT((ROW()-13)/2),0))</f>
        <v/>
      </c>
      <c r="I355" s="852"/>
      <c r="J355" s="630" t="e">
        <f ca="1">IF(MOD(ROW()-13,2)=0,IF(ISBLANK(OFFSET(#REF!,INT((ROW()-13)/2),0)),"",OFFSET(#REF!,INT((ROW()-13)/2),0)),IF(ISBLANK(OFFSET('9. METAS'!$U$20,INT((ROW()-14)/2),0)),"",OFFSET('9. METAS'!$U$20,INT((ROW()-14)/2),0)))</f>
        <v>#REF!</v>
      </c>
      <c r="K355" s="631" t="e">
        <f ca="1">IF(MOD(ROW()-13,2)=0,IF(ISBLANK(OFFSET(#REF!,INT((ROW()-13)/2),0)),"",OFFSET(#REF!,INT((ROW()-13)/2),0)),IF(ISBLANK(OFFSET('9. METAS'!$V$20,INT((ROW()-14)/2),0)),"",OFFSET('9. METAS'!$V$20,INT((ROW()-14)/2),0)))</f>
        <v>#REF!</v>
      </c>
      <c r="L355" s="631" t="e">
        <f ca="1">IF(MOD(ROW()-13,2)=0,IF(ISBLANK(OFFSET(#REF!,INT((ROW()-13)/2),0)),"",OFFSET(#REF!,INT((ROW()-13)/2),0)),IF(ISBLANK(OFFSET('9. METAS'!$W$20,INT((ROW()-14)/2),0)),"",OFFSET('9. METAS'!$W$20,INT((ROW()-14)/2),0)))</f>
        <v>#REF!</v>
      </c>
      <c r="M355" s="632" t="e">
        <f ca="1">IF(MOD(ROW()-13,2)=0,IF(ISBLANK(OFFSET(#REF!,INT((ROW()-13)/2),0)),"",OFFSET(#REF!,INT((ROW()-13)/2),0)),IF(ISBLANK(OFFSET('9. METAS'!$X$20,INT((ROW()-14)/2),0)),"",OFFSET('9. METAS'!$X$20,INT((ROW()-14)/2),0)))</f>
        <v>#REF!</v>
      </c>
      <c r="N355" s="684" t="str">
        <f ca="1">IFERROR(J355/J356,"ND")</f>
        <v>ND</v>
      </c>
      <c r="O355" s="688" t="str">
        <f ca="1">IFERROR(((J355+K355)/H355),"ND")</f>
        <v>ND</v>
      </c>
      <c r="P355" s="847"/>
      <c r="Q355" s="83"/>
      <c r="R355" s="83"/>
      <c r="S355" s="83"/>
      <c r="T355" s="83"/>
      <c r="U355" s="83"/>
      <c r="V355" s="83"/>
      <c r="W355" s="83"/>
      <c r="X355" s="83"/>
      <c r="Y355" s="83"/>
      <c r="Z355" s="83"/>
    </row>
    <row r="356" spans="1:26" ht="15.75" customHeight="1">
      <c r="A356" s="83"/>
      <c r="B356" s="83"/>
      <c r="C356" s="642"/>
      <c r="D356" s="644"/>
      <c r="E356" s="644"/>
      <c r="F356" s="644"/>
      <c r="G356" s="647"/>
      <c r="H356" s="649"/>
      <c r="I356" s="651"/>
      <c r="J356" s="630" t="str">
        <f ca="1">IF(MOD(ROW()-13,2)=0,IF(ISBLANK(OFFSET(#REF!,INT((ROW()-13)/2),0)),"",OFFSET(#REF!,INT((ROW()-13)/2),0)),IF(ISBLANK(OFFSET('9. METAS'!$U$20,INT((ROW()-14)/2),0)),"",OFFSET('9. METAS'!$U$20,INT((ROW()-14)/2),0)))</f>
        <v/>
      </c>
      <c r="K356" s="631" t="str">
        <f ca="1">IF(MOD(ROW()-13,2)=0,IF(ISBLANK(OFFSET(#REF!,INT((ROW()-13)/2),0)),"",OFFSET(#REF!,INT((ROW()-13)/2),0)),IF(ISBLANK(OFFSET('9. METAS'!$V$20,INT((ROW()-14)/2),0)),"",OFFSET('9. METAS'!$V$20,INT((ROW()-14)/2),0)))</f>
        <v/>
      </c>
      <c r="L356" s="631" t="str">
        <f ca="1">IF(MOD(ROW()-13,2)=0,IF(ISBLANK(OFFSET(#REF!,INT((ROW()-13)/2),0)),"",OFFSET(#REF!,INT((ROW()-13)/2),0)),IF(ISBLANK(OFFSET('9. METAS'!$W$20,INT((ROW()-14)/2),0)),"",OFFSET('9. METAS'!$W$20,INT((ROW()-14)/2),0)))</f>
        <v/>
      </c>
      <c r="M356" s="632" t="str">
        <f ca="1">IF(MOD(ROW()-13,2)=0,IF(ISBLANK(OFFSET(#REF!,INT((ROW()-13)/2),0)),"",OFFSET(#REF!,INT((ROW()-13)/2),0)),IF(ISBLANK(OFFSET('9. METAS'!$X$20,INT((ROW()-14)/2),0)),"",OFFSET('9. METAS'!$X$20,INT((ROW()-14)/2),0)))</f>
        <v/>
      </c>
      <c r="N356" s="685"/>
      <c r="O356" s="689"/>
      <c r="P356" s="691"/>
      <c r="Q356" s="83"/>
      <c r="R356" s="83"/>
      <c r="S356" s="83"/>
      <c r="T356" s="83"/>
      <c r="U356" s="83"/>
      <c r="V356" s="83"/>
      <c r="W356" s="83"/>
      <c r="X356" s="83"/>
      <c r="Y356" s="83"/>
      <c r="Z356" s="83"/>
    </row>
    <row r="357" spans="1:26" ht="15.75" customHeight="1">
      <c r="A357" s="83"/>
      <c r="B357" s="83"/>
      <c r="C357" s="641" t="str">
        <f ca="1">IF(ISBLANK(OFFSET('5. Pp (3 años)'!$C$46,INT((ROW()-13)/2),0)),"",OFFSET('5. Pp (3 años)'!$C$46,INT((ROW()-13)/2),0))</f>
        <v/>
      </c>
      <c r="D357" s="643" t="str">
        <f ca="1">IF(ISBLANK(OFFSET('5. Pp (3 años)'!$D$46,INT((ROW()-13)/2),0)),"",OFFSET('5. Pp (3 años)'!$D$46,INT((ROW()-13)/2),0))</f>
        <v/>
      </c>
      <c r="E357" s="643" t="str">
        <f ca="1">IF(ISBLANK(OFFSET('5. Pp (3 años)'!$E$46,INT((ROW()-13)/2),0)),"",OFFSET('5. Pp (3 años)'!$E$46,INT((ROW()-13)/2),0))</f>
        <v/>
      </c>
      <c r="F357" s="645" t="str">
        <f ca="1">IF(ISBLANK(OFFSET('5. Pp (3 años)'!$K$46,INT((ROW()-13)/2),0)),"",OFFSET('5. Pp (3 años)'!$K$46,INT((ROW()-13)/2),0))</f>
        <v/>
      </c>
      <c r="G357" s="646" t="str">
        <f ca="1">IF(ISBLANK(OFFSET('5. Pp (3 años)'!$H$46,INT((ROW()-13)/2),0)),"",OFFSET('5. Pp (3 años)'!$H$46,INT((ROW()-13)/2),0))</f>
        <v/>
      </c>
      <c r="H357" s="853" t="str">
        <f ca="1">IF(ISBLANK(OFFSET('9. METAS'!$L$20,INT((ROW()-13)/2),0)),"",OFFSET('9. METAS'!$L$20,INT((ROW()-13)/2),0))</f>
        <v/>
      </c>
      <c r="I357" s="852"/>
      <c r="J357" s="630" t="e">
        <f ca="1">IF(MOD(ROW()-13,2)=0,IF(ISBLANK(OFFSET(#REF!,INT((ROW()-13)/2),0)),"",OFFSET(#REF!,INT((ROW()-13)/2),0)),IF(ISBLANK(OFFSET('9. METAS'!$U$20,INT((ROW()-14)/2),0)),"",OFFSET('9. METAS'!$U$20,INT((ROW()-14)/2),0)))</f>
        <v>#REF!</v>
      </c>
      <c r="K357" s="631" t="e">
        <f ca="1">IF(MOD(ROW()-13,2)=0,IF(ISBLANK(OFFSET(#REF!,INT((ROW()-13)/2),0)),"",OFFSET(#REF!,INT((ROW()-13)/2),0)),IF(ISBLANK(OFFSET('9. METAS'!$V$20,INT((ROW()-14)/2),0)),"",OFFSET('9. METAS'!$V$20,INT((ROW()-14)/2),0)))</f>
        <v>#REF!</v>
      </c>
      <c r="L357" s="631" t="e">
        <f ca="1">IF(MOD(ROW()-13,2)=0,IF(ISBLANK(OFFSET(#REF!,INT((ROW()-13)/2),0)),"",OFFSET(#REF!,INT((ROW()-13)/2),0)),IF(ISBLANK(OFFSET('9. METAS'!$W$20,INT((ROW()-14)/2),0)),"",OFFSET('9. METAS'!$W$20,INT((ROW()-14)/2),0)))</f>
        <v>#REF!</v>
      </c>
      <c r="M357" s="632" t="e">
        <f ca="1">IF(MOD(ROW()-13,2)=0,IF(ISBLANK(OFFSET(#REF!,INT((ROW()-13)/2),0)),"",OFFSET(#REF!,INT((ROW()-13)/2),0)),IF(ISBLANK(OFFSET('9. METAS'!$X$20,INT((ROW()-14)/2),0)),"",OFFSET('9. METAS'!$X$20,INT((ROW()-14)/2),0)))</f>
        <v>#REF!</v>
      </c>
      <c r="N357" s="684" t="str">
        <f ca="1">IFERROR(J357/J358,"ND")</f>
        <v>ND</v>
      </c>
      <c r="O357" s="688" t="str">
        <f ca="1">IFERROR(((J357+K357)/H357),"ND")</f>
        <v>ND</v>
      </c>
      <c r="P357" s="847"/>
      <c r="Q357" s="83"/>
      <c r="R357" s="83"/>
      <c r="S357" s="83"/>
      <c r="T357" s="83"/>
      <c r="U357" s="83"/>
      <c r="V357" s="83"/>
      <c r="W357" s="83"/>
      <c r="X357" s="83"/>
      <c r="Y357" s="83"/>
      <c r="Z357" s="83"/>
    </row>
    <row r="358" spans="1:26" ht="15.75" customHeight="1">
      <c r="A358" s="83"/>
      <c r="B358" s="83"/>
      <c r="C358" s="642"/>
      <c r="D358" s="644"/>
      <c r="E358" s="644"/>
      <c r="F358" s="644"/>
      <c r="G358" s="647"/>
      <c r="H358" s="649"/>
      <c r="I358" s="651"/>
      <c r="J358" s="630" t="str">
        <f ca="1">IF(MOD(ROW()-13,2)=0,IF(ISBLANK(OFFSET(#REF!,INT((ROW()-13)/2),0)),"",OFFSET(#REF!,INT((ROW()-13)/2),0)),IF(ISBLANK(OFFSET('9. METAS'!$U$20,INT((ROW()-14)/2),0)),"",OFFSET('9. METAS'!$U$20,INT((ROW()-14)/2),0)))</f>
        <v/>
      </c>
      <c r="K358" s="631" t="str">
        <f ca="1">IF(MOD(ROW()-13,2)=0,IF(ISBLANK(OFFSET(#REF!,INT((ROW()-13)/2),0)),"",OFFSET(#REF!,INT((ROW()-13)/2),0)),IF(ISBLANK(OFFSET('9. METAS'!$V$20,INT((ROW()-14)/2),0)),"",OFFSET('9. METAS'!$V$20,INT((ROW()-14)/2),0)))</f>
        <v/>
      </c>
      <c r="L358" s="631" t="str">
        <f ca="1">IF(MOD(ROW()-13,2)=0,IF(ISBLANK(OFFSET(#REF!,INT((ROW()-13)/2),0)),"",OFFSET(#REF!,INT((ROW()-13)/2),0)),IF(ISBLANK(OFFSET('9. METAS'!$W$20,INT((ROW()-14)/2),0)),"",OFFSET('9. METAS'!$W$20,INT((ROW()-14)/2),0)))</f>
        <v/>
      </c>
      <c r="M358" s="632" t="str">
        <f ca="1">IF(MOD(ROW()-13,2)=0,IF(ISBLANK(OFFSET(#REF!,INT((ROW()-13)/2),0)),"",OFFSET(#REF!,INT((ROW()-13)/2),0)),IF(ISBLANK(OFFSET('9. METAS'!$X$20,INT((ROW()-14)/2),0)),"",OFFSET('9. METAS'!$X$20,INT((ROW()-14)/2),0)))</f>
        <v/>
      </c>
      <c r="N358" s="685"/>
      <c r="O358" s="689"/>
      <c r="P358" s="691"/>
      <c r="Q358" s="83"/>
      <c r="R358" s="83"/>
      <c r="S358" s="83"/>
      <c r="T358" s="83"/>
      <c r="U358" s="83"/>
      <c r="V358" s="83"/>
      <c r="W358" s="83"/>
      <c r="X358" s="83"/>
      <c r="Y358" s="83"/>
      <c r="Z358" s="83"/>
    </row>
    <row r="359" spans="1:26" ht="15.75" customHeight="1">
      <c r="A359" s="83"/>
      <c r="B359" s="83"/>
      <c r="C359" s="641" t="str">
        <f ca="1">IF(ISBLANK(OFFSET('5. Pp (3 años)'!$C$46,INT((ROW()-13)/2),0)),"",OFFSET('5. Pp (3 años)'!$C$46,INT((ROW()-13)/2),0))</f>
        <v/>
      </c>
      <c r="D359" s="643" t="str">
        <f ca="1">IF(ISBLANK(OFFSET('5. Pp (3 años)'!$D$46,INT((ROW()-13)/2),0)),"",OFFSET('5. Pp (3 años)'!$D$46,INT((ROW()-13)/2),0))</f>
        <v/>
      </c>
      <c r="E359" s="643" t="str">
        <f ca="1">IF(ISBLANK(OFFSET('5. Pp (3 años)'!$E$46,INT((ROW()-13)/2),0)),"",OFFSET('5. Pp (3 años)'!$E$46,INT((ROW()-13)/2),0))</f>
        <v/>
      </c>
      <c r="F359" s="645" t="str">
        <f ca="1">IF(ISBLANK(OFFSET('5. Pp (3 años)'!$K$46,INT((ROW()-13)/2),0)),"",OFFSET('5. Pp (3 años)'!$K$46,INT((ROW()-13)/2),0))</f>
        <v/>
      </c>
      <c r="G359" s="646" t="str">
        <f ca="1">IF(ISBLANK(OFFSET('5. Pp (3 años)'!$H$46,INT((ROW()-13)/2),0)),"",OFFSET('5. Pp (3 años)'!$H$46,INT((ROW()-13)/2),0))</f>
        <v/>
      </c>
      <c r="H359" s="853" t="str">
        <f ca="1">IF(ISBLANK(OFFSET('9. METAS'!$L$20,INT((ROW()-13)/2),0)),"",OFFSET('9. METAS'!$L$20,INT((ROW()-13)/2),0))</f>
        <v/>
      </c>
      <c r="I359" s="852"/>
      <c r="J359" s="630" t="e">
        <f ca="1">IF(MOD(ROW()-13,2)=0,IF(ISBLANK(OFFSET(#REF!,INT((ROW()-13)/2),0)),"",OFFSET(#REF!,INT((ROW()-13)/2),0)),IF(ISBLANK(OFFSET('9. METAS'!$U$20,INT((ROW()-14)/2),0)),"",OFFSET('9. METAS'!$U$20,INT((ROW()-14)/2),0)))</f>
        <v>#REF!</v>
      </c>
      <c r="K359" s="631" t="e">
        <f ca="1">IF(MOD(ROW()-13,2)=0,IF(ISBLANK(OFFSET(#REF!,INT((ROW()-13)/2),0)),"",OFFSET(#REF!,INT((ROW()-13)/2),0)),IF(ISBLANK(OFFSET('9. METAS'!$V$20,INT((ROW()-14)/2),0)),"",OFFSET('9. METAS'!$V$20,INT((ROW()-14)/2),0)))</f>
        <v>#REF!</v>
      </c>
      <c r="L359" s="631" t="e">
        <f ca="1">IF(MOD(ROW()-13,2)=0,IF(ISBLANK(OFFSET(#REF!,INT((ROW()-13)/2),0)),"",OFFSET(#REF!,INT((ROW()-13)/2),0)),IF(ISBLANK(OFFSET('9. METAS'!$W$20,INT((ROW()-14)/2),0)),"",OFFSET('9. METAS'!$W$20,INT((ROW()-14)/2),0)))</f>
        <v>#REF!</v>
      </c>
      <c r="M359" s="632" t="e">
        <f ca="1">IF(MOD(ROW()-13,2)=0,IF(ISBLANK(OFFSET(#REF!,INT((ROW()-13)/2),0)),"",OFFSET(#REF!,INT((ROW()-13)/2),0)),IF(ISBLANK(OFFSET('9. METAS'!$X$20,INT((ROW()-14)/2),0)),"",OFFSET('9. METAS'!$X$20,INT((ROW()-14)/2),0)))</f>
        <v>#REF!</v>
      </c>
      <c r="N359" s="684" t="str">
        <f ca="1">IFERROR(J359/J360,"ND")</f>
        <v>ND</v>
      </c>
      <c r="O359" s="688" t="str">
        <f ca="1">IFERROR(((J359+K359)/H359),"ND")</f>
        <v>ND</v>
      </c>
      <c r="P359" s="847"/>
      <c r="Q359" s="83"/>
      <c r="R359" s="83"/>
      <c r="S359" s="83"/>
      <c r="T359" s="83"/>
      <c r="U359" s="83"/>
      <c r="V359" s="83"/>
      <c r="W359" s="83"/>
      <c r="X359" s="83"/>
      <c r="Y359" s="83"/>
      <c r="Z359" s="83"/>
    </row>
    <row r="360" spans="1:26" ht="15.75" customHeight="1">
      <c r="A360" s="83"/>
      <c r="B360" s="83"/>
      <c r="C360" s="642"/>
      <c r="D360" s="644"/>
      <c r="E360" s="644"/>
      <c r="F360" s="644"/>
      <c r="G360" s="647"/>
      <c r="H360" s="649"/>
      <c r="I360" s="651"/>
      <c r="J360" s="630" t="str">
        <f ca="1">IF(MOD(ROW()-13,2)=0,IF(ISBLANK(OFFSET(#REF!,INT((ROW()-13)/2),0)),"",OFFSET(#REF!,INT((ROW()-13)/2),0)),IF(ISBLANK(OFFSET('9. METAS'!$U$20,INT((ROW()-14)/2),0)),"",OFFSET('9. METAS'!$U$20,INT((ROW()-14)/2),0)))</f>
        <v/>
      </c>
      <c r="K360" s="631" t="str">
        <f ca="1">IF(MOD(ROW()-13,2)=0,IF(ISBLANK(OFFSET(#REF!,INT((ROW()-13)/2),0)),"",OFFSET(#REF!,INT((ROW()-13)/2),0)),IF(ISBLANK(OFFSET('9. METAS'!$V$20,INT((ROW()-14)/2),0)),"",OFFSET('9. METAS'!$V$20,INT((ROW()-14)/2),0)))</f>
        <v/>
      </c>
      <c r="L360" s="631" t="str">
        <f ca="1">IF(MOD(ROW()-13,2)=0,IF(ISBLANK(OFFSET(#REF!,INT((ROW()-13)/2),0)),"",OFFSET(#REF!,INT((ROW()-13)/2),0)),IF(ISBLANK(OFFSET('9. METAS'!$W$20,INT((ROW()-14)/2),0)),"",OFFSET('9. METAS'!$W$20,INT((ROW()-14)/2),0)))</f>
        <v/>
      </c>
      <c r="M360" s="632" t="str">
        <f ca="1">IF(MOD(ROW()-13,2)=0,IF(ISBLANK(OFFSET(#REF!,INT((ROW()-13)/2),0)),"",OFFSET(#REF!,INT((ROW()-13)/2),0)),IF(ISBLANK(OFFSET('9. METAS'!$X$20,INT((ROW()-14)/2),0)),"",OFFSET('9. METAS'!$X$20,INT((ROW()-14)/2),0)))</f>
        <v/>
      </c>
      <c r="N360" s="685"/>
      <c r="O360" s="689"/>
      <c r="P360" s="691"/>
      <c r="Q360" s="83"/>
      <c r="R360" s="83"/>
      <c r="S360" s="83"/>
      <c r="T360" s="83"/>
      <c r="U360" s="83"/>
      <c r="V360" s="83"/>
      <c r="W360" s="83"/>
      <c r="X360" s="83"/>
      <c r="Y360" s="83"/>
      <c r="Z360" s="83"/>
    </row>
    <row r="361" spans="1:26" ht="15.75" customHeight="1">
      <c r="A361" s="83"/>
      <c r="B361" s="83"/>
      <c r="C361" s="641" t="str">
        <f ca="1">IF(ISBLANK(OFFSET('5. Pp (3 años)'!$C$46,INT((ROW()-13)/2),0)),"",OFFSET('5. Pp (3 años)'!$C$46,INT((ROW()-13)/2),0))</f>
        <v/>
      </c>
      <c r="D361" s="643" t="str">
        <f ca="1">IF(ISBLANK(OFFSET('5. Pp (3 años)'!$D$46,INT((ROW()-13)/2),0)),"",OFFSET('5. Pp (3 años)'!$D$46,INT((ROW()-13)/2),0))</f>
        <v/>
      </c>
      <c r="E361" s="643" t="str">
        <f ca="1">IF(ISBLANK(OFFSET('5. Pp (3 años)'!$E$46,INT((ROW()-13)/2),0)),"",OFFSET('5. Pp (3 años)'!$E$46,INT((ROW()-13)/2),0))</f>
        <v/>
      </c>
      <c r="F361" s="645" t="str">
        <f ca="1">IF(ISBLANK(OFFSET('5. Pp (3 años)'!$K$46,INT((ROW()-13)/2),0)),"",OFFSET('5. Pp (3 años)'!$K$46,INT((ROW()-13)/2),0))</f>
        <v/>
      </c>
      <c r="G361" s="646" t="str">
        <f ca="1">IF(ISBLANK(OFFSET('5. Pp (3 años)'!$H$46,INT((ROW()-13)/2),0)),"",OFFSET('5. Pp (3 años)'!$H$46,INT((ROW()-13)/2),0))</f>
        <v/>
      </c>
      <c r="H361" s="853" t="str">
        <f ca="1">IF(ISBLANK(OFFSET('9. METAS'!$L$20,INT((ROW()-13)/2),0)),"",OFFSET('9. METAS'!$L$20,INT((ROW()-13)/2),0))</f>
        <v/>
      </c>
      <c r="I361" s="852"/>
      <c r="J361" s="630" t="e">
        <f ca="1">IF(MOD(ROW()-13,2)=0,IF(ISBLANK(OFFSET(#REF!,INT((ROW()-13)/2),0)),"",OFFSET(#REF!,INT((ROW()-13)/2),0)),IF(ISBLANK(OFFSET('9. METAS'!$U$20,INT((ROW()-14)/2),0)),"",OFFSET('9. METAS'!$U$20,INT((ROW()-14)/2),0)))</f>
        <v>#REF!</v>
      </c>
      <c r="K361" s="631" t="e">
        <f ca="1">IF(MOD(ROW()-13,2)=0,IF(ISBLANK(OFFSET(#REF!,INT((ROW()-13)/2),0)),"",OFFSET(#REF!,INT((ROW()-13)/2),0)),IF(ISBLANK(OFFSET('9. METAS'!$V$20,INT((ROW()-14)/2),0)),"",OFFSET('9. METAS'!$V$20,INT((ROW()-14)/2),0)))</f>
        <v>#REF!</v>
      </c>
      <c r="L361" s="631" t="e">
        <f ca="1">IF(MOD(ROW()-13,2)=0,IF(ISBLANK(OFFSET(#REF!,INT((ROW()-13)/2),0)),"",OFFSET(#REF!,INT((ROW()-13)/2),0)),IF(ISBLANK(OFFSET('9. METAS'!$W$20,INT((ROW()-14)/2),0)),"",OFFSET('9. METAS'!$W$20,INT((ROW()-14)/2),0)))</f>
        <v>#REF!</v>
      </c>
      <c r="M361" s="632" t="e">
        <f ca="1">IF(MOD(ROW()-13,2)=0,IF(ISBLANK(OFFSET(#REF!,INT((ROW()-13)/2),0)),"",OFFSET(#REF!,INT((ROW()-13)/2),0)),IF(ISBLANK(OFFSET('9. METAS'!$X$20,INT((ROW()-14)/2),0)),"",OFFSET('9. METAS'!$X$20,INT((ROW()-14)/2),0)))</f>
        <v>#REF!</v>
      </c>
      <c r="N361" s="684" t="str">
        <f ca="1">IFERROR(J361/J362,"ND")</f>
        <v>ND</v>
      </c>
      <c r="O361" s="688" t="str">
        <f ca="1">IFERROR(((J361+K361)/H361),"ND")</f>
        <v>ND</v>
      </c>
      <c r="P361" s="847"/>
      <c r="Q361" s="83"/>
      <c r="R361" s="83"/>
      <c r="S361" s="83"/>
      <c r="T361" s="83"/>
      <c r="U361" s="83"/>
      <c r="V361" s="83"/>
      <c r="W361" s="83"/>
      <c r="X361" s="83"/>
      <c r="Y361" s="83"/>
      <c r="Z361" s="83"/>
    </row>
    <row r="362" spans="1:26" ht="15.75" customHeight="1">
      <c r="A362" s="83"/>
      <c r="B362" s="83"/>
      <c r="C362" s="642"/>
      <c r="D362" s="644"/>
      <c r="E362" s="644"/>
      <c r="F362" s="644"/>
      <c r="G362" s="647"/>
      <c r="H362" s="649"/>
      <c r="I362" s="651"/>
      <c r="J362" s="630" t="str">
        <f ca="1">IF(MOD(ROW()-13,2)=0,IF(ISBLANK(OFFSET(#REF!,INT((ROW()-13)/2),0)),"",OFFSET(#REF!,INT((ROW()-13)/2),0)),IF(ISBLANK(OFFSET('9. METAS'!$U$20,INT((ROW()-14)/2),0)),"",OFFSET('9. METAS'!$U$20,INT((ROW()-14)/2),0)))</f>
        <v/>
      </c>
      <c r="K362" s="631" t="str">
        <f ca="1">IF(MOD(ROW()-13,2)=0,IF(ISBLANK(OFFSET(#REF!,INT((ROW()-13)/2),0)),"",OFFSET(#REF!,INT((ROW()-13)/2),0)),IF(ISBLANK(OFFSET('9. METAS'!$V$20,INT((ROW()-14)/2),0)),"",OFFSET('9. METAS'!$V$20,INT((ROW()-14)/2),0)))</f>
        <v/>
      </c>
      <c r="L362" s="631" t="str">
        <f ca="1">IF(MOD(ROW()-13,2)=0,IF(ISBLANK(OFFSET(#REF!,INT((ROW()-13)/2),0)),"",OFFSET(#REF!,INT((ROW()-13)/2),0)),IF(ISBLANK(OFFSET('9. METAS'!$W$20,INT((ROW()-14)/2),0)),"",OFFSET('9. METAS'!$W$20,INT((ROW()-14)/2),0)))</f>
        <v/>
      </c>
      <c r="M362" s="632" t="str">
        <f ca="1">IF(MOD(ROW()-13,2)=0,IF(ISBLANK(OFFSET(#REF!,INT((ROW()-13)/2),0)),"",OFFSET(#REF!,INT((ROW()-13)/2),0)),IF(ISBLANK(OFFSET('9. METAS'!$X$20,INT((ROW()-14)/2),0)),"",OFFSET('9. METAS'!$X$20,INT((ROW()-14)/2),0)))</f>
        <v/>
      </c>
      <c r="N362" s="685"/>
      <c r="O362" s="689"/>
      <c r="P362" s="691"/>
      <c r="Q362" s="83"/>
      <c r="R362" s="83"/>
      <c r="S362" s="83"/>
      <c r="T362" s="83"/>
      <c r="U362" s="83"/>
      <c r="V362" s="83"/>
      <c r="W362" s="83"/>
      <c r="X362" s="83"/>
      <c r="Y362" s="83"/>
      <c r="Z362" s="83"/>
    </row>
    <row r="363" spans="1:26" ht="15.75" customHeight="1">
      <c r="A363" s="83"/>
      <c r="B363" s="83"/>
      <c r="C363" s="641" t="str">
        <f ca="1">IF(ISBLANK(OFFSET('5. Pp (3 años)'!$C$46,INT((ROW()-13)/2),0)),"",OFFSET('5. Pp (3 años)'!$C$46,INT((ROW()-13)/2),0))</f>
        <v/>
      </c>
      <c r="D363" s="643" t="str">
        <f ca="1">IF(ISBLANK(OFFSET('5. Pp (3 años)'!$D$46,INT((ROW()-13)/2),0)),"",OFFSET('5. Pp (3 años)'!$D$46,INT((ROW()-13)/2),0))</f>
        <v/>
      </c>
      <c r="E363" s="643" t="str">
        <f ca="1">IF(ISBLANK(OFFSET('5. Pp (3 años)'!$E$46,INT((ROW()-13)/2),0)),"",OFFSET('5. Pp (3 años)'!$E$46,INT((ROW()-13)/2),0))</f>
        <v/>
      </c>
      <c r="F363" s="645" t="str">
        <f ca="1">IF(ISBLANK(OFFSET('5. Pp (3 años)'!$K$46,INT((ROW()-13)/2),0)),"",OFFSET('5. Pp (3 años)'!$K$46,INT((ROW()-13)/2),0))</f>
        <v/>
      </c>
      <c r="G363" s="646" t="str">
        <f ca="1">IF(ISBLANK(OFFSET('5. Pp (3 años)'!$H$46,INT((ROW()-13)/2),0)),"",OFFSET('5. Pp (3 años)'!$H$46,INT((ROW()-13)/2),0))</f>
        <v/>
      </c>
      <c r="H363" s="853" t="str">
        <f ca="1">IF(ISBLANK(OFFSET('9. METAS'!$L$20,INT((ROW()-13)/2),0)),"",OFFSET('9. METAS'!$L$20,INT((ROW()-13)/2),0))</f>
        <v/>
      </c>
      <c r="I363" s="852"/>
      <c r="J363" s="630" t="e">
        <f ca="1">IF(MOD(ROW()-13,2)=0,IF(ISBLANK(OFFSET(#REF!,INT((ROW()-13)/2),0)),"",OFFSET(#REF!,INT((ROW()-13)/2),0)),IF(ISBLANK(OFFSET('9. METAS'!$U$20,INT((ROW()-14)/2),0)),"",OFFSET('9. METAS'!$U$20,INT((ROW()-14)/2),0)))</f>
        <v>#REF!</v>
      </c>
      <c r="K363" s="631" t="e">
        <f ca="1">IF(MOD(ROW()-13,2)=0,IF(ISBLANK(OFFSET(#REF!,INT((ROW()-13)/2),0)),"",OFFSET(#REF!,INT((ROW()-13)/2),0)),IF(ISBLANK(OFFSET('9. METAS'!$V$20,INT((ROW()-14)/2),0)),"",OFFSET('9. METAS'!$V$20,INT((ROW()-14)/2),0)))</f>
        <v>#REF!</v>
      </c>
      <c r="L363" s="631" t="e">
        <f ca="1">IF(MOD(ROW()-13,2)=0,IF(ISBLANK(OFFSET(#REF!,INT((ROW()-13)/2),0)),"",OFFSET(#REF!,INT((ROW()-13)/2),0)),IF(ISBLANK(OFFSET('9. METAS'!$W$20,INT((ROW()-14)/2),0)),"",OFFSET('9. METAS'!$W$20,INT((ROW()-14)/2),0)))</f>
        <v>#REF!</v>
      </c>
      <c r="M363" s="632" t="e">
        <f ca="1">IF(MOD(ROW()-13,2)=0,IF(ISBLANK(OFFSET(#REF!,INT((ROW()-13)/2),0)),"",OFFSET(#REF!,INT((ROW()-13)/2),0)),IF(ISBLANK(OFFSET('9. METAS'!$X$20,INT((ROW()-14)/2),0)),"",OFFSET('9. METAS'!$X$20,INT((ROW()-14)/2),0)))</f>
        <v>#REF!</v>
      </c>
      <c r="N363" s="684" t="str">
        <f ca="1">IFERROR(J363/J364,"ND")</f>
        <v>ND</v>
      </c>
      <c r="O363" s="688" t="str">
        <f ca="1">IFERROR(((J363+K363)/H363),"ND")</f>
        <v>ND</v>
      </c>
      <c r="P363" s="847"/>
      <c r="Q363" s="83"/>
      <c r="R363" s="83"/>
      <c r="S363" s="83"/>
      <c r="T363" s="83"/>
      <c r="U363" s="83"/>
      <c r="V363" s="83"/>
      <c r="W363" s="83"/>
      <c r="X363" s="83"/>
      <c r="Y363" s="83"/>
      <c r="Z363" s="83"/>
    </row>
    <row r="364" spans="1:26" ht="15.75" customHeight="1">
      <c r="A364" s="83"/>
      <c r="B364" s="83"/>
      <c r="C364" s="642"/>
      <c r="D364" s="644"/>
      <c r="E364" s="644"/>
      <c r="F364" s="644"/>
      <c r="G364" s="647"/>
      <c r="H364" s="649"/>
      <c r="I364" s="651"/>
      <c r="J364" s="630" t="str">
        <f ca="1">IF(MOD(ROW()-13,2)=0,IF(ISBLANK(OFFSET(#REF!,INT((ROW()-13)/2),0)),"",OFFSET(#REF!,INT((ROW()-13)/2),0)),IF(ISBLANK(OFFSET('9. METAS'!$U$20,INT((ROW()-14)/2),0)),"",OFFSET('9. METAS'!$U$20,INT((ROW()-14)/2),0)))</f>
        <v/>
      </c>
      <c r="K364" s="631" t="str">
        <f ca="1">IF(MOD(ROW()-13,2)=0,IF(ISBLANK(OFFSET(#REF!,INT((ROW()-13)/2),0)),"",OFFSET(#REF!,INT((ROW()-13)/2),0)),IF(ISBLANK(OFFSET('9. METAS'!$V$20,INT((ROW()-14)/2),0)),"",OFFSET('9. METAS'!$V$20,INT((ROW()-14)/2),0)))</f>
        <v/>
      </c>
      <c r="L364" s="631" t="str">
        <f ca="1">IF(MOD(ROW()-13,2)=0,IF(ISBLANK(OFFSET(#REF!,INT((ROW()-13)/2),0)),"",OFFSET(#REF!,INT((ROW()-13)/2),0)),IF(ISBLANK(OFFSET('9. METAS'!$W$20,INT((ROW()-14)/2),0)),"",OFFSET('9. METAS'!$W$20,INT((ROW()-14)/2),0)))</f>
        <v/>
      </c>
      <c r="M364" s="632" t="str">
        <f ca="1">IF(MOD(ROW()-13,2)=0,IF(ISBLANK(OFFSET(#REF!,INT((ROW()-13)/2),0)),"",OFFSET(#REF!,INT((ROW()-13)/2),0)),IF(ISBLANK(OFFSET('9. METAS'!$X$20,INT((ROW()-14)/2),0)),"",OFFSET('9. METAS'!$X$20,INT((ROW()-14)/2),0)))</f>
        <v/>
      </c>
      <c r="N364" s="685"/>
      <c r="O364" s="689"/>
      <c r="P364" s="691"/>
      <c r="Q364" s="83"/>
      <c r="R364" s="83"/>
      <c r="S364" s="83"/>
      <c r="T364" s="83"/>
      <c r="U364" s="83"/>
      <c r="V364" s="83"/>
      <c r="W364" s="83"/>
      <c r="X364" s="83"/>
      <c r="Y364" s="83"/>
      <c r="Z364" s="83"/>
    </row>
    <row r="365" spans="1:26" ht="15.75" customHeight="1">
      <c r="A365" s="83"/>
      <c r="B365" s="83"/>
      <c r="C365" s="641" t="str">
        <f ca="1">IF(ISBLANK(OFFSET('5. Pp (3 años)'!$C$46,INT((ROW()-13)/2),0)),"",OFFSET('5. Pp (3 años)'!$C$46,INT((ROW()-13)/2),0))</f>
        <v/>
      </c>
      <c r="D365" s="643" t="str">
        <f ca="1">IF(ISBLANK(OFFSET('5. Pp (3 años)'!$D$46,INT((ROW()-13)/2),0)),"",OFFSET('5. Pp (3 años)'!$D$46,INT((ROW()-13)/2),0))</f>
        <v/>
      </c>
      <c r="E365" s="643" t="str">
        <f ca="1">IF(ISBLANK(OFFSET('5. Pp (3 años)'!$E$46,INT((ROW()-13)/2),0)),"",OFFSET('5. Pp (3 años)'!$E$46,INT((ROW()-13)/2),0))</f>
        <v/>
      </c>
      <c r="F365" s="645" t="str">
        <f ca="1">IF(ISBLANK(OFFSET('5. Pp (3 años)'!$K$46,INT((ROW()-13)/2),0)),"",OFFSET('5. Pp (3 años)'!$K$46,INT((ROW()-13)/2),0))</f>
        <v/>
      </c>
      <c r="G365" s="646" t="str">
        <f ca="1">IF(ISBLANK(OFFSET('5. Pp (3 años)'!$H$46,INT((ROW()-13)/2),0)),"",OFFSET('5. Pp (3 años)'!$H$46,INT((ROW()-13)/2),0))</f>
        <v/>
      </c>
      <c r="H365" s="853" t="str">
        <f ca="1">IF(ISBLANK(OFFSET('9. METAS'!$L$20,INT((ROW()-13)/2),0)),"",OFFSET('9. METAS'!$L$20,INT((ROW()-13)/2),0))</f>
        <v/>
      </c>
      <c r="I365" s="852"/>
      <c r="J365" s="630" t="e">
        <f ca="1">IF(MOD(ROW()-13,2)=0,IF(ISBLANK(OFFSET(#REF!,INT((ROW()-13)/2),0)),"",OFFSET(#REF!,INT((ROW()-13)/2),0)),IF(ISBLANK(OFFSET('9. METAS'!$U$20,INT((ROW()-14)/2),0)),"",OFFSET('9. METAS'!$U$20,INT((ROW()-14)/2),0)))</f>
        <v>#REF!</v>
      </c>
      <c r="K365" s="631" t="e">
        <f ca="1">IF(MOD(ROW()-13,2)=0,IF(ISBLANK(OFFSET(#REF!,INT((ROW()-13)/2),0)),"",OFFSET(#REF!,INT((ROW()-13)/2),0)),IF(ISBLANK(OFFSET('9. METAS'!$V$20,INT((ROW()-14)/2),0)),"",OFFSET('9. METAS'!$V$20,INT((ROW()-14)/2),0)))</f>
        <v>#REF!</v>
      </c>
      <c r="L365" s="631" t="e">
        <f ca="1">IF(MOD(ROW()-13,2)=0,IF(ISBLANK(OFFSET(#REF!,INT((ROW()-13)/2),0)),"",OFFSET(#REF!,INT((ROW()-13)/2),0)),IF(ISBLANK(OFFSET('9. METAS'!$W$20,INT((ROW()-14)/2),0)),"",OFFSET('9. METAS'!$W$20,INT((ROW()-14)/2),0)))</f>
        <v>#REF!</v>
      </c>
      <c r="M365" s="632" t="e">
        <f ca="1">IF(MOD(ROW()-13,2)=0,IF(ISBLANK(OFFSET(#REF!,INT((ROW()-13)/2),0)),"",OFFSET(#REF!,INT((ROW()-13)/2),0)),IF(ISBLANK(OFFSET('9. METAS'!$X$20,INT((ROW()-14)/2),0)),"",OFFSET('9. METAS'!$X$20,INT((ROW()-14)/2),0)))</f>
        <v>#REF!</v>
      </c>
      <c r="N365" s="684" t="str">
        <f ca="1">IFERROR(J365/J366,"ND")</f>
        <v>ND</v>
      </c>
      <c r="O365" s="688" t="str">
        <f ca="1">IFERROR(((J365+K365)/H365),"ND")</f>
        <v>ND</v>
      </c>
      <c r="P365" s="847"/>
      <c r="Q365" s="83"/>
      <c r="R365" s="83"/>
      <c r="S365" s="83"/>
      <c r="T365" s="83"/>
      <c r="U365" s="83"/>
      <c r="V365" s="83"/>
      <c r="W365" s="83"/>
      <c r="X365" s="83"/>
      <c r="Y365" s="83"/>
      <c r="Z365" s="83"/>
    </row>
    <row r="366" spans="1:26" ht="15.75" customHeight="1">
      <c r="A366" s="83"/>
      <c r="B366" s="83"/>
      <c r="C366" s="642"/>
      <c r="D366" s="644"/>
      <c r="E366" s="644"/>
      <c r="F366" s="644"/>
      <c r="G366" s="647"/>
      <c r="H366" s="649"/>
      <c r="I366" s="651"/>
      <c r="J366" s="630" t="str">
        <f ca="1">IF(MOD(ROW()-13,2)=0,IF(ISBLANK(OFFSET(#REF!,INT((ROW()-13)/2),0)),"",OFFSET(#REF!,INT((ROW()-13)/2),0)),IF(ISBLANK(OFFSET('9. METAS'!$U$20,INT((ROW()-14)/2),0)),"",OFFSET('9. METAS'!$U$20,INT((ROW()-14)/2),0)))</f>
        <v/>
      </c>
      <c r="K366" s="631" t="str">
        <f ca="1">IF(MOD(ROW()-13,2)=0,IF(ISBLANK(OFFSET(#REF!,INT((ROW()-13)/2),0)),"",OFFSET(#REF!,INT((ROW()-13)/2),0)),IF(ISBLANK(OFFSET('9. METAS'!$V$20,INT((ROW()-14)/2),0)),"",OFFSET('9. METAS'!$V$20,INT((ROW()-14)/2),0)))</f>
        <v/>
      </c>
      <c r="L366" s="631" t="str">
        <f ca="1">IF(MOD(ROW()-13,2)=0,IF(ISBLANK(OFFSET(#REF!,INT((ROW()-13)/2),0)),"",OFFSET(#REF!,INT((ROW()-13)/2),0)),IF(ISBLANK(OFFSET('9. METAS'!$W$20,INT((ROW()-14)/2),0)),"",OFFSET('9. METAS'!$W$20,INT((ROW()-14)/2),0)))</f>
        <v/>
      </c>
      <c r="M366" s="632" t="str">
        <f ca="1">IF(MOD(ROW()-13,2)=0,IF(ISBLANK(OFFSET(#REF!,INT((ROW()-13)/2),0)),"",OFFSET(#REF!,INT((ROW()-13)/2),0)),IF(ISBLANK(OFFSET('9. METAS'!$X$20,INT((ROW()-14)/2),0)),"",OFFSET('9. METAS'!$X$20,INT((ROW()-14)/2),0)))</f>
        <v/>
      </c>
      <c r="N366" s="685"/>
      <c r="O366" s="689"/>
      <c r="P366" s="691"/>
      <c r="Q366" s="83"/>
      <c r="R366" s="83"/>
      <c r="S366" s="83"/>
      <c r="T366" s="83"/>
      <c r="U366" s="83"/>
      <c r="V366" s="83"/>
      <c r="W366" s="83"/>
      <c r="X366" s="83"/>
      <c r="Y366" s="83"/>
      <c r="Z366" s="83"/>
    </row>
    <row r="367" spans="1:26" ht="15.75" customHeight="1">
      <c r="A367" s="83"/>
      <c r="B367" s="83"/>
      <c r="C367" s="641" t="str">
        <f ca="1">IF(ISBLANK(OFFSET('5. Pp (3 años)'!$C$46,INT((ROW()-13)/2),0)),"",OFFSET('5. Pp (3 años)'!$C$46,INT((ROW()-13)/2),0))</f>
        <v/>
      </c>
      <c r="D367" s="643" t="str">
        <f ca="1">IF(ISBLANK(OFFSET('5. Pp (3 años)'!$D$46,INT((ROW()-13)/2),0)),"",OFFSET('5. Pp (3 años)'!$D$46,INT((ROW()-13)/2),0))</f>
        <v/>
      </c>
      <c r="E367" s="643" t="str">
        <f ca="1">IF(ISBLANK(OFFSET('5. Pp (3 años)'!$E$46,INT((ROW()-13)/2),0)),"",OFFSET('5. Pp (3 años)'!$E$46,INT((ROW()-13)/2),0))</f>
        <v/>
      </c>
      <c r="F367" s="645" t="str">
        <f ca="1">IF(ISBLANK(OFFSET('5. Pp (3 años)'!$K$46,INT((ROW()-13)/2),0)),"",OFFSET('5. Pp (3 años)'!$K$46,INT((ROW()-13)/2),0))</f>
        <v/>
      </c>
      <c r="G367" s="646" t="str">
        <f ca="1">IF(ISBLANK(OFFSET('5. Pp (3 años)'!$H$46,INT((ROW()-13)/2),0)),"",OFFSET('5. Pp (3 años)'!$H$46,INT((ROW()-13)/2),0))</f>
        <v/>
      </c>
      <c r="H367" s="853" t="str">
        <f ca="1">IF(ISBLANK(OFFSET('9. METAS'!$L$20,INT((ROW()-13)/2),0)),"",OFFSET('9. METAS'!$L$20,INT((ROW()-13)/2),0))</f>
        <v/>
      </c>
      <c r="I367" s="852"/>
      <c r="J367" s="630" t="e">
        <f ca="1">IF(MOD(ROW()-13,2)=0,IF(ISBLANK(OFFSET(#REF!,INT((ROW()-13)/2),0)),"",OFFSET(#REF!,INT((ROW()-13)/2),0)),IF(ISBLANK(OFFSET('9. METAS'!$U$20,INT((ROW()-14)/2),0)),"",OFFSET('9. METAS'!$U$20,INT((ROW()-14)/2),0)))</f>
        <v>#REF!</v>
      </c>
      <c r="K367" s="631" t="e">
        <f ca="1">IF(MOD(ROW()-13,2)=0,IF(ISBLANK(OFFSET(#REF!,INT((ROW()-13)/2),0)),"",OFFSET(#REF!,INT((ROW()-13)/2),0)),IF(ISBLANK(OFFSET('9. METAS'!$V$20,INT((ROW()-14)/2),0)),"",OFFSET('9. METAS'!$V$20,INT((ROW()-14)/2),0)))</f>
        <v>#REF!</v>
      </c>
      <c r="L367" s="631" t="e">
        <f ca="1">IF(MOD(ROW()-13,2)=0,IF(ISBLANK(OFFSET(#REF!,INT((ROW()-13)/2),0)),"",OFFSET(#REF!,INT((ROW()-13)/2),0)),IF(ISBLANK(OFFSET('9. METAS'!$W$20,INT((ROW()-14)/2),0)),"",OFFSET('9. METAS'!$W$20,INT((ROW()-14)/2),0)))</f>
        <v>#REF!</v>
      </c>
      <c r="M367" s="632" t="e">
        <f ca="1">IF(MOD(ROW()-13,2)=0,IF(ISBLANK(OFFSET(#REF!,INT((ROW()-13)/2),0)),"",OFFSET(#REF!,INT((ROW()-13)/2),0)),IF(ISBLANK(OFFSET('9. METAS'!$X$20,INT((ROW()-14)/2),0)),"",OFFSET('9. METAS'!$X$20,INT((ROW()-14)/2),0)))</f>
        <v>#REF!</v>
      </c>
      <c r="N367" s="684" t="str">
        <f ca="1">IFERROR(J367/J368,"ND")</f>
        <v>ND</v>
      </c>
      <c r="O367" s="688" t="str">
        <f ca="1">IFERROR(((J367+K367)/H367),"ND")</f>
        <v>ND</v>
      </c>
      <c r="P367" s="847"/>
      <c r="Q367" s="83"/>
      <c r="R367" s="83"/>
      <c r="S367" s="83"/>
      <c r="T367" s="83"/>
      <c r="U367" s="83"/>
      <c r="V367" s="83"/>
      <c r="W367" s="83"/>
      <c r="X367" s="83"/>
      <c r="Y367" s="83"/>
      <c r="Z367" s="83"/>
    </row>
    <row r="368" spans="1:26" ht="15.75" customHeight="1">
      <c r="A368" s="83"/>
      <c r="B368" s="83"/>
      <c r="C368" s="642"/>
      <c r="D368" s="644"/>
      <c r="E368" s="644"/>
      <c r="F368" s="644"/>
      <c r="G368" s="647"/>
      <c r="H368" s="649"/>
      <c r="I368" s="651"/>
      <c r="J368" s="630" t="str">
        <f ca="1">IF(MOD(ROW()-13,2)=0,IF(ISBLANK(OFFSET(#REF!,INT((ROW()-13)/2),0)),"",OFFSET(#REF!,INT((ROW()-13)/2),0)),IF(ISBLANK(OFFSET('9. METAS'!$U$20,INT((ROW()-14)/2),0)),"",OFFSET('9. METAS'!$U$20,INT((ROW()-14)/2),0)))</f>
        <v/>
      </c>
      <c r="K368" s="631" t="str">
        <f ca="1">IF(MOD(ROW()-13,2)=0,IF(ISBLANK(OFFSET(#REF!,INT((ROW()-13)/2),0)),"",OFFSET(#REF!,INT((ROW()-13)/2),0)),IF(ISBLANK(OFFSET('9. METAS'!$V$20,INT((ROW()-14)/2),0)),"",OFFSET('9. METAS'!$V$20,INT((ROW()-14)/2),0)))</f>
        <v/>
      </c>
      <c r="L368" s="631" t="str">
        <f ca="1">IF(MOD(ROW()-13,2)=0,IF(ISBLANK(OFFSET(#REF!,INT((ROW()-13)/2),0)),"",OFFSET(#REF!,INT((ROW()-13)/2),0)),IF(ISBLANK(OFFSET('9. METAS'!$W$20,INT((ROW()-14)/2),0)),"",OFFSET('9. METAS'!$W$20,INT((ROW()-14)/2),0)))</f>
        <v/>
      </c>
      <c r="M368" s="632" t="str">
        <f ca="1">IF(MOD(ROW()-13,2)=0,IF(ISBLANK(OFFSET(#REF!,INT((ROW()-13)/2),0)),"",OFFSET(#REF!,INT((ROW()-13)/2),0)),IF(ISBLANK(OFFSET('9. METAS'!$X$20,INT((ROW()-14)/2),0)),"",OFFSET('9. METAS'!$X$20,INT((ROW()-14)/2),0)))</f>
        <v/>
      </c>
      <c r="N368" s="685"/>
      <c r="O368" s="689"/>
      <c r="P368" s="691"/>
      <c r="Q368" s="83"/>
      <c r="R368" s="83"/>
      <c r="S368" s="83"/>
      <c r="T368" s="83"/>
      <c r="U368" s="83"/>
      <c r="V368" s="83"/>
      <c r="W368" s="83"/>
      <c r="X368" s="83"/>
      <c r="Y368" s="83"/>
      <c r="Z368" s="83"/>
    </row>
    <row r="369" spans="1:26" ht="15.75" customHeight="1">
      <c r="A369" s="83"/>
      <c r="B369" s="83"/>
      <c r="C369" s="641" t="str">
        <f ca="1">IF(ISBLANK(OFFSET('5. Pp (3 años)'!$C$46,INT((ROW()-13)/2),0)),"",OFFSET('5. Pp (3 años)'!$C$46,INT((ROW()-13)/2),0))</f>
        <v/>
      </c>
      <c r="D369" s="643" t="str">
        <f ca="1">IF(ISBLANK(OFFSET('5. Pp (3 años)'!$D$46,INT((ROW()-13)/2),0)),"",OFFSET('5. Pp (3 años)'!$D$46,INT((ROW()-13)/2),0))</f>
        <v/>
      </c>
      <c r="E369" s="643" t="str">
        <f ca="1">IF(ISBLANK(OFFSET('5. Pp (3 años)'!$E$46,INT((ROW()-13)/2),0)),"",OFFSET('5. Pp (3 años)'!$E$46,INT((ROW()-13)/2),0))</f>
        <v/>
      </c>
      <c r="F369" s="645" t="str">
        <f ca="1">IF(ISBLANK(OFFSET('5. Pp (3 años)'!$K$46,INT((ROW()-13)/2),0)),"",OFFSET('5. Pp (3 años)'!$K$46,INT((ROW()-13)/2),0))</f>
        <v/>
      </c>
      <c r="G369" s="646" t="str">
        <f ca="1">IF(ISBLANK(OFFSET('5. Pp (3 años)'!$H$46,INT((ROW()-13)/2),0)),"",OFFSET('5. Pp (3 años)'!$H$46,INT((ROW()-13)/2),0))</f>
        <v/>
      </c>
      <c r="H369" s="853" t="str">
        <f ca="1">IF(ISBLANK(OFFSET('9. METAS'!$L$20,INT((ROW()-13)/2),0)),"",OFFSET('9. METAS'!$L$20,INT((ROW()-13)/2),0))</f>
        <v/>
      </c>
      <c r="I369" s="852"/>
      <c r="J369" s="630" t="e">
        <f ca="1">IF(MOD(ROW()-13,2)=0,IF(ISBLANK(OFFSET(#REF!,INT((ROW()-13)/2),0)),"",OFFSET(#REF!,INT((ROW()-13)/2),0)),IF(ISBLANK(OFFSET('9. METAS'!$U$20,INT((ROW()-14)/2),0)),"",OFFSET('9. METAS'!$U$20,INT((ROW()-14)/2),0)))</f>
        <v>#REF!</v>
      </c>
      <c r="K369" s="631" t="e">
        <f ca="1">IF(MOD(ROW()-13,2)=0,IF(ISBLANK(OFFSET(#REF!,INT((ROW()-13)/2),0)),"",OFFSET(#REF!,INT((ROW()-13)/2),0)),IF(ISBLANK(OFFSET('9. METAS'!$V$20,INT((ROW()-14)/2),0)),"",OFFSET('9. METAS'!$V$20,INT((ROW()-14)/2),0)))</f>
        <v>#REF!</v>
      </c>
      <c r="L369" s="631" t="e">
        <f ca="1">IF(MOD(ROW()-13,2)=0,IF(ISBLANK(OFFSET(#REF!,INT((ROW()-13)/2),0)),"",OFFSET(#REF!,INT((ROW()-13)/2),0)),IF(ISBLANK(OFFSET('9. METAS'!$W$20,INT((ROW()-14)/2),0)),"",OFFSET('9. METAS'!$W$20,INT((ROW()-14)/2),0)))</f>
        <v>#REF!</v>
      </c>
      <c r="M369" s="632" t="e">
        <f ca="1">IF(MOD(ROW()-13,2)=0,IF(ISBLANK(OFFSET(#REF!,INT((ROW()-13)/2),0)),"",OFFSET(#REF!,INT((ROW()-13)/2),0)),IF(ISBLANK(OFFSET('9. METAS'!$X$20,INT((ROW()-14)/2),0)),"",OFFSET('9. METAS'!$X$20,INT((ROW()-14)/2),0)))</f>
        <v>#REF!</v>
      </c>
      <c r="N369" s="684" t="str">
        <f ca="1">IFERROR(J369/J370,"ND")</f>
        <v>ND</v>
      </c>
      <c r="O369" s="688" t="str">
        <f ca="1">IFERROR(((J369+K369)/H369),"ND")</f>
        <v>ND</v>
      </c>
      <c r="P369" s="847"/>
      <c r="Q369" s="83"/>
      <c r="R369" s="83"/>
      <c r="S369" s="83"/>
      <c r="T369" s="83"/>
      <c r="U369" s="83"/>
      <c r="V369" s="83"/>
      <c r="W369" s="83"/>
      <c r="X369" s="83"/>
      <c r="Y369" s="83"/>
      <c r="Z369" s="83"/>
    </row>
    <row r="370" spans="1:26" ht="15.75" customHeight="1">
      <c r="A370" s="83"/>
      <c r="B370" s="83"/>
      <c r="C370" s="642"/>
      <c r="D370" s="644"/>
      <c r="E370" s="644"/>
      <c r="F370" s="644"/>
      <c r="G370" s="647"/>
      <c r="H370" s="649"/>
      <c r="I370" s="651"/>
      <c r="J370" s="630" t="str">
        <f ca="1">IF(MOD(ROW()-13,2)=0,IF(ISBLANK(OFFSET(#REF!,INT((ROW()-13)/2),0)),"",OFFSET(#REF!,INT((ROW()-13)/2),0)),IF(ISBLANK(OFFSET('9. METAS'!$U$20,INT((ROW()-14)/2),0)),"",OFFSET('9. METAS'!$U$20,INT((ROW()-14)/2),0)))</f>
        <v/>
      </c>
      <c r="K370" s="631" t="str">
        <f ca="1">IF(MOD(ROW()-13,2)=0,IF(ISBLANK(OFFSET(#REF!,INT((ROW()-13)/2),0)),"",OFFSET(#REF!,INT((ROW()-13)/2),0)),IF(ISBLANK(OFFSET('9. METAS'!$V$20,INT((ROW()-14)/2),0)),"",OFFSET('9. METAS'!$V$20,INT((ROW()-14)/2),0)))</f>
        <v/>
      </c>
      <c r="L370" s="631" t="str">
        <f ca="1">IF(MOD(ROW()-13,2)=0,IF(ISBLANK(OFFSET(#REF!,INT((ROW()-13)/2),0)),"",OFFSET(#REF!,INT((ROW()-13)/2),0)),IF(ISBLANK(OFFSET('9. METAS'!$W$20,INT((ROW()-14)/2),0)),"",OFFSET('9. METAS'!$W$20,INT((ROW()-14)/2),0)))</f>
        <v/>
      </c>
      <c r="M370" s="632" t="str">
        <f ca="1">IF(MOD(ROW()-13,2)=0,IF(ISBLANK(OFFSET(#REF!,INT((ROW()-13)/2),0)),"",OFFSET(#REF!,INT((ROW()-13)/2),0)),IF(ISBLANK(OFFSET('9. METAS'!$X$20,INT((ROW()-14)/2),0)),"",OFFSET('9. METAS'!$X$20,INT((ROW()-14)/2),0)))</f>
        <v/>
      </c>
      <c r="N370" s="685"/>
      <c r="O370" s="689"/>
      <c r="P370" s="691"/>
      <c r="Q370" s="83"/>
      <c r="R370" s="83"/>
      <c r="S370" s="83"/>
      <c r="T370" s="83"/>
      <c r="U370" s="83"/>
      <c r="V370" s="83"/>
      <c r="W370" s="83"/>
      <c r="X370" s="83"/>
      <c r="Y370" s="83"/>
      <c r="Z370" s="83"/>
    </row>
    <row r="371" spans="1:26" ht="15.75" customHeight="1">
      <c r="A371" s="83"/>
      <c r="B371" s="83"/>
      <c r="C371" s="641" t="str">
        <f ca="1">IF(ISBLANK(OFFSET('5. Pp (3 años)'!$C$46,INT((ROW()-13)/2),0)),"",OFFSET('5. Pp (3 años)'!$C$46,INT((ROW()-13)/2),0))</f>
        <v/>
      </c>
      <c r="D371" s="643" t="str">
        <f ca="1">IF(ISBLANK(OFFSET('5. Pp (3 años)'!$D$46,INT((ROW()-13)/2),0)),"",OFFSET('5. Pp (3 años)'!$D$46,INT((ROW()-13)/2),0))</f>
        <v/>
      </c>
      <c r="E371" s="643" t="str">
        <f ca="1">IF(ISBLANK(OFFSET('5. Pp (3 años)'!$E$46,INT((ROW()-13)/2),0)),"",OFFSET('5. Pp (3 años)'!$E$46,INT((ROW()-13)/2),0))</f>
        <v/>
      </c>
      <c r="F371" s="645" t="str">
        <f ca="1">IF(ISBLANK(OFFSET('5. Pp (3 años)'!$K$46,INT((ROW()-13)/2),0)),"",OFFSET('5. Pp (3 años)'!$K$46,INT((ROW()-13)/2),0))</f>
        <v/>
      </c>
      <c r="G371" s="646" t="str">
        <f ca="1">IF(ISBLANK(OFFSET('5. Pp (3 años)'!$H$46,INT((ROW()-13)/2),0)),"",OFFSET('5. Pp (3 años)'!$H$46,INT((ROW()-13)/2),0))</f>
        <v/>
      </c>
      <c r="H371" s="853" t="str">
        <f ca="1">IF(ISBLANK(OFFSET('9. METAS'!$L$20,INT((ROW()-13)/2),0)),"",OFFSET('9. METAS'!$L$20,INT((ROW()-13)/2),0))</f>
        <v/>
      </c>
      <c r="I371" s="852"/>
      <c r="J371" s="630" t="e">
        <f ca="1">IF(MOD(ROW()-13,2)=0,IF(ISBLANK(OFFSET(#REF!,INT((ROW()-13)/2),0)),"",OFFSET(#REF!,INT((ROW()-13)/2),0)),IF(ISBLANK(OFFSET('9. METAS'!$U$20,INT((ROW()-14)/2),0)),"",OFFSET('9. METAS'!$U$20,INT((ROW()-14)/2),0)))</f>
        <v>#REF!</v>
      </c>
      <c r="K371" s="631" t="e">
        <f ca="1">IF(MOD(ROW()-13,2)=0,IF(ISBLANK(OFFSET(#REF!,INT((ROW()-13)/2),0)),"",OFFSET(#REF!,INT((ROW()-13)/2),0)),IF(ISBLANK(OFFSET('9. METAS'!$V$20,INT((ROW()-14)/2),0)),"",OFFSET('9. METAS'!$V$20,INT((ROW()-14)/2),0)))</f>
        <v>#REF!</v>
      </c>
      <c r="L371" s="631" t="e">
        <f ca="1">IF(MOD(ROW()-13,2)=0,IF(ISBLANK(OFFSET(#REF!,INT((ROW()-13)/2),0)),"",OFFSET(#REF!,INT((ROW()-13)/2),0)),IF(ISBLANK(OFFSET('9. METAS'!$W$20,INT((ROW()-14)/2),0)),"",OFFSET('9. METAS'!$W$20,INT((ROW()-14)/2),0)))</f>
        <v>#REF!</v>
      </c>
      <c r="M371" s="632" t="e">
        <f ca="1">IF(MOD(ROW()-13,2)=0,IF(ISBLANK(OFFSET(#REF!,INT((ROW()-13)/2),0)),"",OFFSET(#REF!,INT((ROW()-13)/2),0)),IF(ISBLANK(OFFSET('9. METAS'!$X$20,INT((ROW()-14)/2),0)),"",OFFSET('9. METAS'!$X$20,INT((ROW()-14)/2),0)))</f>
        <v>#REF!</v>
      </c>
      <c r="N371" s="684" t="str">
        <f ca="1">IFERROR(J371/J372,"ND")</f>
        <v>ND</v>
      </c>
      <c r="O371" s="688" t="str">
        <f ca="1">IFERROR(((J371+K371)/H371),"ND")</f>
        <v>ND</v>
      </c>
      <c r="P371" s="847"/>
      <c r="Q371" s="83"/>
      <c r="R371" s="83"/>
      <c r="S371" s="83"/>
      <c r="T371" s="83"/>
      <c r="U371" s="83"/>
      <c r="V371" s="83"/>
      <c r="W371" s="83"/>
      <c r="X371" s="83"/>
      <c r="Y371" s="83"/>
      <c r="Z371" s="83"/>
    </row>
    <row r="372" spans="1:26" ht="15.75" customHeight="1">
      <c r="A372" s="83"/>
      <c r="B372" s="83"/>
      <c r="C372" s="642"/>
      <c r="D372" s="644"/>
      <c r="E372" s="644"/>
      <c r="F372" s="644"/>
      <c r="G372" s="647"/>
      <c r="H372" s="649"/>
      <c r="I372" s="651"/>
      <c r="J372" s="630" t="str">
        <f ca="1">IF(MOD(ROW()-13,2)=0,IF(ISBLANK(OFFSET(#REF!,INT((ROW()-13)/2),0)),"",OFFSET(#REF!,INT((ROW()-13)/2),0)),IF(ISBLANK(OFFSET('9. METAS'!$U$20,INT((ROW()-14)/2),0)),"",OFFSET('9. METAS'!$U$20,INT((ROW()-14)/2),0)))</f>
        <v/>
      </c>
      <c r="K372" s="631" t="str">
        <f ca="1">IF(MOD(ROW()-13,2)=0,IF(ISBLANK(OFFSET(#REF!,INT((ROW()-13)/2),0)),"",OFFSET(#REF!,INT((ROW()-13)/2),0)),IF(ISBLANK(OFFSET('9. METAS'!$V$20,INT((ROW()-14)/2),0)),"",OFFSET('9. METAS'!$V$20,INT((ROW()-14)/2),0)))</f>
        <v/>
      </c>
      <c r="L372" s="631" t="str">
        <f ca="1">IF(MOD(ROW()-13,2)=0,IF(ISBLANK(OFFSET(#REF!,INT((ROW()-13)/2),0)),"",OFFSET(#REF!,INT((ROW()-13)/2),0)),IF(ISBLANK(OFFSET('9. METAS'!$W$20,INT((ROW()-14)/2),0)),"",OFFSET('9. METAS'!$W$20,INT((ROW()-14)/2),0)))</f>
        <v/>
      </c>
      <c r="M372" s="632" t="str">
        <f ca="1">IF(MOD(ROW()-13,2)=0,IF(ISBLANK(OFFSET(#REF!,INT((ROW()-13)/2),0)),"",OFFSET(#REF!,INT((ROW()-13)/2),0)),IF(ISBLANK(OFFSET('9. METAS'!$X$20,INT((ROW()-14)/2),0)),"",OFFSET('9. METAS'!$X$20,INT((ROW()-14)/2),0)))</f>
        <v/>
      </c>
      <c r="N372" s="685"/>
      <c r="O372" s="689"/>
      <c r="P372" s="691"/>
      <c r="Q372" s="83"/>
      <c r="R372" s="83"/>
      <c r="S372" s="83"/>
      <c r="T372" s="83"/>
      <c r="U372" s="83"/>
      <c r="V372" s="83"/>
      <c r="W372" s="83"/>
      <c r="X372" s="83"/>
      <c r="Y372" s="83"/>
      <c r="Z372" s="83"/>
    </row>
    <row r="373" spans="1:26" ht="15.75" customHeight="1">
      <c r="A373" s="83"/>
      <c r="B373" s="83"/>
      <c r="C373" s="641" t="str">
        <f ca="1">IF(ISBLANK(OFFSET('5. Pp (3 años)'!$C$46,INT((ROW()-13)/2),0)),"",OFFSET('5. Pp (3 años)'!$C$46,INT((ROW()-13)/2),0))</f>
        <v/>
      </c>
      <c r="D373" s="643" t="str">
        <f ca="1">IF(ISBLANK(OFFSET('5. Pp (3 años)'!$D$46,INT((ROW()-13)/2),0)),"",OFFSET('5. Pp (3 años)'!$D$46,INT((ROW()-13)/2),0))</f>
        <v/>
      </c>
      <c r="E373" s="643" t="str">
        <f ca="1">IF(ISBLANK(OFFSET('5. Pp (3 años)'!$E$46,INT((ROW()-13)/2),0)),"",OFFSET('5. Pp (3 años)'!$E$46,INT((ROW()-13)/2),0))</f>
        <v/>
      </c>
      <c r="F373" s="645" t="str">
        <f ca="1">IF(ISBLANK(OFFSET('5. Pp (3 años)'!$K$46,INT((ROW()-13)/2),0)),"",OFFSET('5. Pp (3 años)'!$K$46,INT((ROW()-13)/2),0))</f>
        <v/>
      </c>
      <c r="G373" s="646" t="str">
        <f ca="1">IF(ISBLANK(OFFSET('5. Pp (3 años)'!$H$46,INT((ROW()-13)/2),0)),"",OFFSET('5. Pp (3 años)'!$H$46,INT((ROW()-13)/2),0))</f>
        <v/>
      </c>
      <c r="H373" s="853" t="str">
        <f ca="1">IF(ISBLANK(OFFSET('9. METAS'!$L$20,INT((ROW()-13)/2),0)),"",OFFSET('9. METAS'!$L$20,INT((ROW()-13)/2),0))</f>
        <v/>
      </c>
      <c r="I373" s="852"/>
      <c r="J373" s="630" t="e">
        <f ca="1">IF(MOD(ROW()-13,2)=0,IF(ISBLANK(OFFSET(#REF!,INT((ROW()-13)/2),0)),"",OFFSET(#REF!,INT((ROW()-13)/2),0)),IF(ISBLANK(OFFSET('9. METAS'!$U$20,INT((ROW()-14)/2),0)),"",OFFSET('9. METAS'!$U$20,INT((ROW()-14)/2),0)))</f>
        <v>#REF!</v>
      </c>
      <c r="K373" s="631" t="e">
        <f ca="1">IF(MOD(ROW()-13,2)=0,IF(ISBLANK(OFFSET(#REF!,INT((ROW()-13)/2),0)),"",OFFSET(#REF!,INT((ROW()-13)/2),0)),IF(ISBLANK(OFFSET('9. METAS'!$V$20,INT((ROW()-14)/2),0)),"",OFFSET('9. METAS'!$V$20,INT((ROW()-14)/2),0)))</f>
        <v>#REF!</v>
      </c>
      <c r="L373" s="631" t="e">
        <f ca="1">IF(MOD(ROW()-13,2)=0,IF(ISBLANK(OFFSET(#REF!,INT((ROW()-13)/2),0)),"",OFFSET(#REF!,INT((ROW()-13)/2),0)),IF(ISBLANK(OFFSET('9. METAS'!$W$20,INT((ROW()-14)/2),0)),"",OFFSET('9. METAS'!$W$20,INT((ROW()-14)/2),0)))</f>
        <v>#REF!</v>
      </c>
      <c r="M373" s="632" t="e">
        <f ca="1">IF(MOD(ROW()-13,2)=0,IF(ISBLANK(OFFSET(#REF!,INT((ROW()-13)/2),0)),"",OFFSET(#REF!,INT((ROW()-13)/2),0)),IF(ISBLANK(OFFSET('9. METAS'!$X$20,INT((ROW()-14)/2),0)),"",OFFSET('9. METAS'!$X$20,INT((ROW()-14)/2),0)))</f>
        <v>#REF!</v>
      </c>
      <c r="N373" s="684" t="str">
        <f ca="1">IFERROR(J373/J374,"ND")</f>
        <v>ND</v>
      </c>
      <c r="O373" s="688" t="str">
        <f ca="1">IFERROR(((J373+K373)/H373),"ND")</f>
        <v>ND</v>
      </c>
      <c r="P373" s="847"/>
      <c r="Q373" s="83"/>
      <c r="R373" s="83"/>
      <c r="S373" s="83"/>
      <c r="T373" s="83"/>
      <c r="U373" s="83"/>
      <c r="V373" s="83"/>
      <c r="W373" s="83"/>
      <c r="X373" s="83"/>
      <c r="Y373" s="83"/>
      <c r="Z373" s="83"/>
    </row>
    <row r="374" spans="1:26" ht="15.75" customHeight="1">
      <c r="A374" s="83"/>
      <c r="B374" s="83"/>
      <c r="C374" s="642"/>
      <c r="D374" s="644"/>
      <c r="E374" s="644"/>
      <c r="F374" s="644"/>
      <c r="G374" s="647"/>
      <c r="H374" s="649"/>
      <c r="I374" s="651"/>
      <c r="J374" s="630" t="str">
        <f ca="1">IF(MOD(ROW()-13,2)=0,IF(ISBLANK(OFFSET(#REF!,INT((ROW()-13)/2),0)),"",OFFSET(#REF!,INT((ROW()-13)/2),0)),IF(ISBLANK(OFFSET('9. METAS'!$U$20,INT((ROW()-14)/2),0)),"",OFFSET('9. METAS'!$U$20,INT((ROW()-14)/2),0)))</f>
        <v/>
      </c>
      <c r="K374" s="631" t="str">
        <f ca="1">IF(MOD(ROW()-13,2)=0,IF(ISBLANK(OFFSET(#REF!,INT((ROW()-13)/2),0)),"",OFFSET(#REF!,INT((ROW()-13)/2),0)),IF(ISBLANK(OFFSET('9. METAS'!$V$20,INT((ROW()-14)/2),0)),"",OFFSET('9. METAS'!$V$20,INT((ROW()-14)/2),0)))</f>
        <v/>
      </c>
      <c r="L374" s="631" t="str">
        <f ca="1">IF(MOD(ROW()-13,2)=0,IF(ISBLANK(OFFSET(#REF!,INT((ROW()-13)/2),0)),"",OFFSET(#REF!,INT((ROW()-13)/2),0)),IF(ISBLANK(OFFSET('9. METAS'!$W$20,INT((ROW()-14)/2),0)),"",OFFSET('9. METAS'!$W$20,INT((ROW()-14)/2),0)))</f>
        <v/>
      </c>
      <c r="M374" s="632" t="str">
        <f ca="1">IF(MOD(ROW()-13,2)=0,IF(ISBLANK(OFFSET(#REF!,INT((ROW()-13)/2),0)),"",OFFSET(#REF!,INT((ROW()-13)/2),0)),IF(ISBLANK(OFFSET('9. METAS'!$X$20,INT((ROW()-14)/2),0)),"",OFFSET('9. METAS'!$X$20,INT((ROW()-14)/2),0)))</f>
        <v/>
      </c>
      <c r="N374" s="685"/>
      <c r="O374" s="689"/>
      <c r="P374" s="691"/>
      <c r="Q374" s="83"/>
      <c r="R374" s="83"/>
      <c r="S374" s="83"/>
      <c r="T374" s="83"/>
      <c r="U374" s="83"/>
      <c r="V374" s="83"/>
      <c r="W374" s="83"/>
      <c r="X374" s="83"/>
      <c r="Y374" s="83"/>
      <c r="Z374" s="83"/>
    </row>
    <row r="375" spans="1:26" ht="15.75" customHeight="1">
      <c r="A375" s="83"/>
      <c r="B375" s="83"/>
      <c r="C375" s="641" t="str">
        <f ca="1">IF(ISBLANK(OFFSET('5. Pp (3 años)'!$C$46,INT((ROW()-13)/2),0)),"",OFFSET('5. Pp (3 años)'!$C$46,INT((ROW()-13)/2),0))</f>
        <v/>
      </c>
      <c r="D375" s="643" t="str">
        <f ca="1">IF(ISBLANK(OFFSET('5. Pp (3 años)'!$D$46,INT((ROW()-13)/2),0)),"",OFFSET('5. Pp (3 años)'!$D$46,INT((ROW()-13)/2),0))</f>
        <v/>
      </c>
      <c r="E375" s="643" t="str">
        <f ca="1">IF(ISBLANK(OFFSET('5. Pp (3 años)'!$E$46,INT((ROW()-13)/2),0)),"",OFFSET('5. Pp (3 años)'!$E$46,INT((ROW()-13)/2),0))</f>
        <v/>
      </c>
      <c r="F375" s="645" t="str">
        <f ca="1">IF(ISBLANK(OFFSET('5. Pp (3 años)'!$K$46,INT((ROW()-13)/2),0)),"",OFFSET('5. Pp (3 años)'!$K$46,INT((ROW()-13)/2),0))</f>
        <v/>
      </c>
      <c r="G375" s="646" t="str">
        <f ca="1">IF(ISBLANK(OFFSET('5. Pp (3 años)'!$H$46,INT((ROW()-13)/2),0)),"",OFFSET('5. Pp (3 años)'!$H$46,INT((ROW()-13)/2),0))</f>
        <v/>
      </c>
      <c r="H375" s="853" t="str">
        <f ca="1">IF(ISBLANK(OFFSET('9. METAS'!$L$20,INT((ROW()-13)/2),0)),"",OFFSET('9. METAS'!$L$20,INT((ROW()-13)/2),0))</f>
        <v/>
      </c>
      <c r="I375" s="852"/>
      <c r="J375" s="630" t="e">
        <f ca="1">IF(MOD(ROW()-13,2)=0,IF(ISBLANK(OFFSET(#REF!,INT((ROW()-13)/2),0)),"",OFFSET(#REF!,INT((ROW()-13)/2),0)),IF(ISBLANK(OFFSET('9. METAS'!$U$20,INT((ROW()-14)/2),0)),"",OFFSET('9. METAS'!$U$20,INT((ROW()-14)/2),0)))</f>
        <v>#REF!</v>
      </c>
      <c r="K375" s="631" t="e">
        <f ca="1">IF(MOD(ROW()-13,2)=0,IF(ISBLANK(OFFSET(#REF!,INT((ROW()-13)/2),0)),"",OFFSET(#REF!,INT((ROW()-13)/2),0)),IF(ISBLANK(OFFSET('9. METAS'!$V$20,INT((ROW()-14)/2),0)),"",OFFSET('9. METAS'!$V$20,INT((ROW()-14)/2),0)))</f>
        <v>#REF!</v>
      </c>
      <c r="L375" s="631" t="e">
        <f ca="1">IF(MOD(ROW()-13,2)=0,IF(ISBLANK(OFFSET(#REF!,INT((ROW()-13)/2),0)),"",OFFSET(#REF!,INT((ROW()-13)/2),0)),IF(ISBLANK(OFFSET('9. METAS'!$W$20,INT((ROW()-14)/2),0)),"",OFFSET('9. METAS'!$W$20,INT((ROW()-14)/2),0)))</f>
        <v>#REF!</v>
      </c>
      <c r="M375" s="632" t="e">
        <f ca="1">IF(MOD(ROW()-13,2)=0,IF(ISBLANK(OFFSET(#REF!,INT((ROW()-13)/2),0)),"",OFFSET(#REF!,INT((ROW()-13)/2),0)),IF(ISBLANK(OFFSET('9. METAS'!$X$20,INT((ROW()-14)/2),0)),"",OFFSET('9. METAS'!$X$20,INT((ROW()-14)/2),0)))</f>
        <v>#REF!</v>
      </c>
      <c r="N375" s="684" t="str">
        <f ca="1">IFERROR(J375/J376,"ND")</f>
        <v>ND</v>
      </c>
      <c r="O375" s="688" t="str">
        <f ca="1">IFERROR(((J375+K375)/H375),"ND")</f>
        <v>ND</v>
      </c>
      <c r="P375" s="847"/>
      <c r="Q375" s="83"/>
      <c r="R375" s="83"/>
      <c r="S375" s="83"/>
      <c r="T375" s="83"/>
      <c r="U375" s="83"/>
      <c r="V375" s="83"/>
      <c r="W375" s="83"/>
      <c r="X375" s="83"/>
      <c r="Y375" s="83"/>
      <c r="Z375" s="83"/>
    </row>
    <row r="376" spans="1:26" ht="15.75" customHeight="1">
      <c r="A376" s="83"/>
      <c r="B376" s="83"/>
      <c r="C376" s="642"/>
      <c r="D376" s="644"/>
      <c r="E376" s="644"/>
      <c r="F376" s="644"/>
      <c r="G376" s="647"/>
      <c r="H376" s="649"/>
      <c r="I376" s="651"/>
      <c r="J376" s="630" t="str">
        <f ca="1">IF(MOD(ROW()-13,2)=0,IF(ISBLANK(OFFSET(#REF!,INT((ROW()-13)/2),0)),"",OFFSET(#REF!,INT((ROW()-13)/2),0)),IF(ISBLANK(OFFSET('9. METAS'!$U$20,INT((ROW()-14)/2),0)),"",OFFSET('9. METAS'!$U$20,INT((ROW()-14)/2),0)))</f>
        <v/>
      </c>
      <c r="K376" s="631" t="str">
        <f ca="1">IF(MOD(ROW()-13,2)=0,IF(ISBLANK(OFFSET(#REF!,INT((ROW()-13)/2),0)),"",OFFSET(#REF!,INT((ROW()-13)/2),0)),IF(ISBLANK(OFFSET('9. METAS'!$V$20,INT((ROW()-14)/2),0)),"",OFFSET('9. METAS'!$V$20,INT((ROW()-14)/2),0)))</f>
        <v/>
      </c>
      <c r="L376" s="631" t="str">
        <f ca="1">IF(MOD(ROW()-13,2)=0,IF(ISBLANK(OFFSET(#REF!,INT((ROW()-13)/2),0)),"",OFFSET(#REF!,INT((ROW()-13)/2),0)),IF(ISBLANK(OFFSET('9. METAS'!$W$20,INT((ROW()-14)/2),0)),"",OFFSET('9. METAS'!$W$20,INT((ROW()-14)/2),0)))</f>
        <v/>
      </c>
      <c r="M376" s="632" t="str">
        <f ca="1">IF(MOD(ROW()-13,2)=0,IF(ISBLANK(OFFSET(#REF!,INT((ROW()-13)/2),0)),"",OFFSET(#REF!,INT((ROW()-13)/2),0)),IF(ISBLANK(OFFSET('9. METAS'!$X$20,INT((ROW()-14)/2),0)),"",OFFSET('9. METAS'!$X$20,INT((ROW()-14)/2),0)))</f>
        <v/>
      </c>
      <c r="N376" s="685"/>
      <c r="O376" s="689"/>
      <c r="P376" s="691"/>
      <c r="Q376" s="83"/>
      <c r="R376" s="83"/>
      <c r="S376" s="83"/>
      <c r="T376" s="83"/>
      <c r="U376" s="83"/>
      <c r="V376" s="83"/>
      <c r="W376" s="83"/>
      <c r="X376" s="83"/>
      <c r="Y376" s="83"/>
      <c r="Z376" s="83"/>
    </row>
    <row r="377" spans="1:26" ht="15.75" customHeight="1">
      <c r="A377" s="83"/>
      <c r="B377" s="83"/>
      <c r="C377" s="641" t="str">
        <f ca="1">IF(ISBLANK(OFFSET('5. Pp (3 años)'!$C$46,INT((ROW()-13)/2),0)),"",OFFSET('5. Pp (3 años)'!$C$46,INT((ROW()-13)/2),0))</f>
        <v/>
      </c>
      <c r="D377" s="643" t="str">
        <f ca="1">IF(ISBLANK(OFFSET('5. Pp (3 años)'!$D$46,INT((ROW()-13)/2),0)),"",OFFSET('5. Pp (3 años)'!$D$46,INT((ROW()-13)/2),0))</f>
        <v/>
      </c>
      <c r="E377" s="643" t="str">
        <f ca="1">IF(ISBLANK(OFFSET('5. Pp (3 años)'!$E$46,INT((ROW()-13)/2),0)),"",OFFSET('5. Pp (3 años)'!$E$46,INT((ROW()-13)/2),0))</f>
        <v/>
      </c>
      <c r="F377" s="645" t="str">
        <f ca="1">IF(ISBLANK(OFFSET('5. Pp (3 años)'!$K$46,INT((ROW()-13)/2),0)),"",OFFSET('5. Pp (3 años)'!$K$46,INT((ROW()-13)/2),0))</f>
        <v/>
      </c>
      <c r="G377" s="646" t="str">
        <f ca="1">IF(ISBLANK(OFFSET('5. Pp (3 años)'!$H$46,INT((ROW()-13)/2),0)),"",OFFSET('5. Pp (3 años)'!$H$46,INT((ROW()-13)/2),0))</f>
        <v/>
      </c>
      <c r="H377" s="853" t="str">
        <f ca="1">IF(ISBLANK(OFFSET('9. METAS'!$L$20,INT((ROW()-13)/2),0)),"",OFFSET('9. METAS'!$L$20,INT((ROW()-13)/2),0))</f>
        <v/>
      </c>
      <c r="I377" s="852"/>
      <c r="J377" s="630" t="e">
        <f ca="1">IF(MOD(ROW()-13,2)=0,IF(ISBLANK(OFFSET(#REF!,INT((ROW()-13)/2),0)),"",OFFSET(#REF!,INT((ROW()-13)/2),0)),IF(ISBLANK(OFFSET('9. METAS'!$U$20,INT((ROW()-14)/2),0)),"",OFFSET('9. METAS'!$U$20,INT((ROW()-14)/2),0)))</f>
        <v>#REF!</v>
      </c>
      <c r="K377" s="631" t="e">
        <f ca="1">IF(MOD(ROW()-13,2)=0,IF(ISBLANK(OFFSET(#REF!,INT((ROW()-13)/2),0)),"",OFFSET(#REF!,INT((ROW()-13)/2),0)),IF(ISBLANK(OFFSET('9. METAS'!$V$20,INT((ROW()-14)/2),0)),"",OFFSET('9. METAS'!$V$20,INT((ROW()-14)/2),0)))</f>
        <v>#REF!</v>
      </c>
      <c r="L377" s="631" t="e">
        <f ca="1">IF(MOD(ROW()-13,2)=0,IF(ISBLANK(OFFSET(#REF!,INT((ROW()-13)/2),0)),"",OFFSET(#REF!,INT((ROW()-13)/2),0)),IF(ISBLANK(OFFSET('9. METAS'!$W$20,INT((ROW()-14)/2),0)),"",OFFSET('9. METAS'!$W$20,INT((ROW()-14)/2),0)))</f>
        <v>#REF!</v>
      </c>
      <c r="M377" s="632" t="e">
        <f ca="1">IF(MOD(ROW()-13,2)=0,IF(ISBLANK(OFFSET(#REF!,INT((ROW()-13)/2),0)),"",OFFSET(#REF!,INT((ROW()-13)/2),0)),IF(ISBLANK(OFFSET('9. METAS'!$X$20,INT((ROW()-14)/2),0)),"",OFFSET('9. METAS'!$X$20,INT((ROW()-14)/2),0)))</f>
        <v>#REF!</v>
      </c>
      <c r="N377" s="684" t="str">
        <f ca="1">IFERROR(J377/J378,"ND")</f>
        <v>ND</v>
      </c>
      <c r="O377" s="688" t="str">
        <f ca="1">IFERROR(((J377+K377)/H377),"ND")</f>
        <v>ND</v>
      </c>
      <c r="P377" s="847"/>
      <c r="Q377" s="83"/>
      <c r="R377" s="83"/>
      <c r="S377" s="83"/>
      <c r="T377" s="83"/>
      <c r="U377" s="83"/>
      <c r="V377" s="83"/>
      <c r="W377" s="83"/>
      <c r="X377" s="83"/>
      <c r="Y377" s="83"/>
      <c r="Z377" s="83"/>
    </row>
    <row r="378" spans="1:26" ht="15.75" customHeight="1">
      <c r="A378" s="83"/>
      <c r="B378" s="83"/>
      <c r="C378" s="642"/>
      <c r="D378" s="644"/>
      <c r="E378" s="644"/>
      <c r="F378" s="644"/>
      <c r="G378" s="647"/>
      <c r="H378" s="649"/>
      <c r="I378" s="651"/>
      <c r="J378" s="630" t="str">
        <f ca="1">IF(MOD(ROW()-13,2)=0,IF(ISBLANK(OFFSET(#REF!,INT((ROW()-13)/2),0)),"",OFFSET(#REF!,INT((ROW()-13)/2),0)),IF(ISBLANK(OFFSET('9. METAS'!$U$20,INT((ROW()-14)/2),0)),"",OFFSET('9. METAS'!$U$20,INT((ROW()-14)/2),0)))</f>
        <v/>
      </c>
      <c r="K378" s="631" t="str">
        <f ca="1">IF(MOD(ROW()-13,2)=0,IF(ISBLANK(OFFSET(#REF!,INT((ROW()-13)/2),0)),"",OFFSET(#REF!,INT((ROW()-13)/2),0)),IF(ISBLANK(OFFSET('9. METAS'!$V$20,INT((ROW()-14)/2),0)),"",OFFSET('9. METAS'!$V$20,INT((ROW()-14)/2),0)))</f>
        <v/>
      </c>
      <c r="L378" s="631" t="str">
        <f ca="1">IF(MOD(ROW()-13,2)=0,IF(ISBLANK(OFFSET(#REF!,INT((ROW()-13)/2),0)),"",OFFSET(#REF!,INT((ROW()-13)/2),0)),IF(ISBLANK(OFFSET('9. METAS'!$W$20,INT((ROW()-14)/2),0)),"",OFFSET('9. METAS'!$W$20,INT((ROW()-14)/2),0)))</f>
        <v/>
      </c>
      <c r="M378" s="632" t="str">
        <f ca="1">IF(MOD(ROW()-13,2)=0,IF(ISBLANK(OFFSET(#REF!,INT((ROW()-13)/2),0)),"",OFFSET(#REF!,INT((ROW()-13)/2),0)),IF(ISBLANK(OFFSET('9. METAS'!$X$20,INT((ROW()-14)/2),0)),"",OFFSET('9. METAS'!$X$20,INT((ROW()-14)/2),0)))</f>
        <v/>
      </c>
      <c r="N378" s="685"/>
      <c r="O378" s="689"/>
      <c r="P378" s="691"/>
      <c r="Q378" s="83"/>
      <c r="R378" s="83"/>
      <c r="S378" s="83"/>
      <c r="T378" s="83"/>
      <c r="U378" s="83"/>
      <c r="V378" s="83"/>
      <c r="W378" s="83"/>
      <c r="X378" s="83"/>
      <c r="Y378" s="83"/>
      <c r="Z378" s="83"/>
    </row>
    <row r="379" spans="1:26" ht="15.75" customHeight="1">
      <c r="A379" s="83"/>
      <c r="B379" s="83"/>
      <c r="C379" s="641" t="str">
        <f ca="1">IF(ISBLANK(OFFSET('5. Pp (3 años)'!$C$46,INT((ROW()-13)/2),0)),"",OFFSET('5. Pp (3 años)'!$C$46,INT((ROW()-13)/2),0))</f>
        <v/>
      </c>
      <c r="D379" s="643" t="str">
        <f ca="1">IF(ISBLANK(OFFSET('5. Pp (3 años)'!$D$46,INT((ROW()-13)/2),0)),"",OFFSET('5. Pp (3 años)'!$D$46,INT((ROW()-13)/2),0))</f>
        <v/>
      </c>
      <c r="E379" s="643" t="str">
        <f ca="1">IF(ISBLANK(OFFSET('5. Pp (3 años)'!$E$46,INT((ROW()-13)/2),0)),"",OFFSET('5. Pp (3 años)'!$E$46,INT((ROW()-13)/2),0))</f>
        <v/>
      </c>
      <c r="F379" s="645" t="str">
        <f ca="1">IF(ISBLANK(OFFSET('5. Pp (3 años)'!$K$46,INT((ROW()-13)/2),0)),"",OFFSET('5. Pp (3 años)'!$K$46,INT((ROW()-13)/2),0))</f>
        <v/>
      </c>
      <c r="G379" s="646" t="str">
        <f ca="1">IF(ISBLANK(OFFSET('5. Pp (3 años)'!$H$46,INT((ROW()-13)/2),0)),"",OFFSET('5. Pp (3 años)'!$H$46,INT((ROW()-13)/2),0))</f>
        <v/>
      </c>
      <c r="H379" s="853" t="str">
        <f ca="1">IF(ISBLANK(OFFSET('9. METAS'!$L$20,INT((ROW()-13)/2),0)),"",OFFSET('9. METAS'!$L$20,INT((ROW()-13)/2),0))</f>
        <v/>
      </c>
      <c r="I379" s="852"/>
      <c r="J379" s="630" t="e">
        <f ca="1">IF(MOD(ROW()-13,2)=0,IF(ISBLANK(OFFSET(#REF!,INT((ROW()-13)/2),0)),"",OFFSET(#REF!,INT((ROW()-13)/2),0)),IF(ISBLANK(OFFSET('9. METAS'!$U$20,INT((ROW()-14)/2),0)),"",OFFSET('9. METAS'!$U$20,INT((ROW()-14)/2),0)))</f>
        <v>#REF!</v>
      </c>
      <c r="K379" s="631" t="e">
        <f ca="1">IF(MOD(ROW()-13,2)=0,IF(ISBLANK(OFFSET(#REF!,INT((ROW()-13)/2),0)),"",OFFSET(#REF!,INT((ROW()-13)/2),0)),IF(ISBLANK(OFFSET('9. METAS'!$V$20,INT((ROW()-14)/2),0)),"",OFFSET('9. METAS'!$V$20,INT((ROW()-14)/2),0)))</f>
        <v>#REF!</v>
      </c>
      <c r="L379" s="631" t="e">
        <f ca="1">IF(MOD(ROW()-13,2)=0,IF(ISBLANK(OFFSET(#REF!,INT((ROW()-13)/2),0)),"",OFFSET(#REF!,INT((ROW()-13)/2),0)),IF(ISBLANK(OFFSET('9. METAS'!$W$20,INT((ROW()-14)/2),0)),"",OFFSET('9. METAS'!$W$20,INT((ROW()-14)/2),0)))</f>
        <v>#REF!</v>
      </c>
      <c r="M379" s="632" t="e">
        <f ca="1">IF(MOD(ROW()-13,2)=0,IF(ISBLANK(OFFSET(#REF!,INT((ROW()-13)/2),0)),"",OFFSET(#REF!,INT((ROW()-13)/2),0)),IF(ISBLANK(OFFSET('9. METAS'!$X$20,INT((ROW()-14)/2),0)),"",OFFSET('9. METAS'!$X$20,INT((ROW()-14)/2),0)))</f>
        <v>#REF!</v>
      </c>
      <c r="N379" s="684" t="str">
        <f ca="1">IFERROR(J379/J380,"ND")</f>
        <v>ND</v>
      </c>
      <c r="O379" s="688" t="str">
        <f ca="1">IFERROR(((J379+K379)/H379),"ND")</f>
        <v>ND</v>
      </c>
      <c r="P379" s="847"/>
      <c r="Q379" s="83"/>
      <c r="R379" s="83"/>
      <c r="S379" s="83"/>
      <c r="T379" s="83"/>
      <c r="U379" s="83"/>
      <c r="V379" s="83"/>
      <c r="W379" s="83"/>
      <c r="X379" s="83"/>
      <c r="Y379" s="83"/>
      <c r="Z379" s="83"/>
    </row>
    <row r="380" spans="1:26" ht="15.75" customHeight="1">
      <c r="A380" s="83"/>
      <c r="B380" s="83"/>
      <c r="C380" s="642"/>
      <c r="D380" s="644"/>
      <c r="E380" s="644"/>
      <c r="F380" s="644"/>
      <c r="G380" s="647"/>
      <c r="H380" s="649"/>
      <c r="I380" s="651"/>
      <c r="J380" s="630" t="str">
        <f ca="1">IF(MOD(ROW()-13,2)=0,IF(ISBLANK(OFFSET(#REF!,INT((ROW()-13)/2),0)),"",OFFSET(#REF!,INT((ROW()-13)/2),0)),IF(ISBLANK(OFFSET('9. METAS'!$U$20,INT((ROW()-14)/2),0)),"",OFFSET('9. METAS'!$U$20,INT((ROW()-14)/2),0)))</f>
        <v/>
      </c>
      <c r="K380" s="631" t="str">
        <f ca="1">IF(MOD(ROW()-13,2)=0,IF(ISBLANK(OFFSET(#REF!,INT((ROW()-13)/2),0)),"",OFFSET(#REF!,INT((ROW()-13)/2),0)),IF(ISBLANK(OFFSET('9. METAS'!$V$20,INT((ROW()-14)/2),0)),"",OFFSET('9. METAS'!$V$20,INT((ROW()-14)/2),0)))</f>
        <v/>
      </c>
      <c r="L380" s="631" t="str">
        <f ca="1">IF(MOD(ROW()-13,2)=0,IF(ISBLANK(OFFSET(#REF!,INT((ROW()-13)/2),0)),"",OFFSET(#REF!,INT((ROW()-13)/2),0)),IF(ISBLANK(OFFSET('9. METAS'!$W$20,INT((ROW()-14)/2),0)),"",OFFSET('9. METAS'!$W$20,INT((ROW()-14)/2),0)))</f>
        <v/>
      </c>
      <c r="M380" s="632" t="str">
        <f ca="1">IF(MOD(ROW()-13,2)=0,IF(ISBLANK(OFFSET(#REF!,INT((ROW()-13)/2),0)),"",OFFSET(#REF!,INT((ROW()-13)/2),0)),IF(ISBLANK(OFFSET('9. METAS'!$X$20,INT((ROW()-14)/2),0)),"",OFFSET('9. METAS'!$X$20,INT((ROW()-14)/2),0)))</f>
        <v/>
      </c>
      <c r="N380" s="685"/>
      <c r="O380" s="689"/>
      <c r="P380" s="691"/>
      <c r="Q380" s="83"/>
      <c r="R380" s="83"/>
      <c r="S380" s="83"/>
      <c r="T380" s="83"/>
      <c r="U380" s="83"/>
      <c r="V380" s="83"/>
      <c r="W380" s="83"/>
      <c r="X380" s="83"/>
      <c r="Y380" s="83"/>
      <c r="Z380" s="83"/>
    </row>
    <row r="381" spans="1:26" ht="15.75" customHeight="1">
      <c r="A381" s="83"/>
      <c r="B381" s="83"/>
      <c r="C381" s="641" t="str">
        <f ca="1">IF(ISBLANK(OFFSET('5. Pp (3 años)'!$C$46,INT((ROW()-13)/2),0)),"",OFFSET('5. Pp (3 años)'!$C$46,INT((ROW()-13)/2),0))</f>
        <v/>
      </c>
      <c r="D381" s="643" t="str">
        <f ca="1">IF(ISBLANK(OFFSET('5. Pp (3 años)'!$D$46,INT((ROW()-13)/2),0)),"",OFFSET('5. Pp (3 años)'!$D$46,INT((ROW()-13)/2),0))</f>
        <v/>
      </c>
      <c r="E381" s="643" t="str">
        <f ca="1">IF(ISBLANK(OFFSET('5. Pp (3 años)'!$E$46,INT((ROW()-13)/2),0)),"",OFFSET('5. Pp (3 años)'!$E$46,INT((ROW()-13)/2),0))</f>
        <v/>
      </c>
      <c r="F381" s="645" t="str">
        <f ca="1">IF(ISBLANK(OFFSET('5. Pp (3 años)'!$K$46,INT((ROW()-13)/2),0)),"",OFFSET('5. Pp (3 años)'!$K$46,INT((ROW()-13)/2),0))</f>
        <v/>
      </c>
      <c r="G381" s="646" t="str">
        <f ca="1">IF(ISBLANK(OFFSET('5. Pp (3 años)'!$H$46,INT((ROW()-13)/2),0)),"",OFFSET('5. Pp (3 años)'!$H$46,INT((ROW()-13)/2),0))</f>
        <v/>
      </c>
      <c r="H381" s="853" t="str">
        <f ca="1">IF(ISBLANK(OFFSET('9. METAS'!$L$20,INT((ROW()-13)/2),0)),"",OFFSET('9. METAS'!$L$20,INT((ROW()-13)/2),0))</f>
        <v/>
      </c>
      <c r="I381" s="852"/>
      <c r="J381" s="630" t="e">
        <f ca="1">IF(MOD(ROW()-13,2)=0,IF(ISBLANK(OFFSET(#REF!,INT((ROW()-13)/2),0)),"",OFFSET(#REF!,INT((ROW()-13)/2),0)),IF(ISBLANK(OFFSET('9. METAS'!$U$20,INT((ROW()-14)/2),0)),"",OFFSET('9. METAS'!$U$20,INT((ROW()-14)/2),0)))</f>
        <v>#REF!</v>
      </c>
      <c r="K381" s="631" t="e">
        <f ca="1">IF(MOD(ROW()-13,2)=0,IF(ISBLANK(OFFSET(#REF!,INT((ROW()-13)/2),0)),"",OFFSET(#REF!,INT((ROW()-13)/2),0)),IF(ISBLANK(OFFSET('9. METAS'!$V$20,INT((ROW()-14)/2),0)),"",OFFSET('9. METAS'!$V$20,INT((ROW()-14)/2),0)))</f>
        <v>#REF!</v>
      </c>
      <c r="L381" s="631" t="e">
        <f ca="1">IF(MOD(ROW()-13,2)=0,IF(ISBLANK(OFFSET(#REF!,INT((ROW()-13)/2),0)),"",OFFSET(#REF!,INT((ROW()-13)/2),0)),IF(ISBLANK(OFFSET('9. METAS'!$W$20,INT((ROW()-14)/2),0)),"",OFFSET('9. METAS'!$W$20,INT((ROW()-14)/2),0)))</f>
        <v>#REF!</v>
      </c>
      <c r="M381" s="632" t="e">
        <f ca="1">IF(MOD(ROW()-13,2)=0,IF(ISBLANK(OFFSET(#REF!,INT((ROW()-13)/2),0)),"",OFFSET(#REF!,INT((ROW()-13)/2),0)),IF(ISBLANK(OFFSET('9. METAS'!$X$20,INT((ROW()-14)/2),0)),"",OFFSET('9. METAS'!$X$20,INT((ROW()-14)/2),0)))</f>
        <v>#REF!</v>
      </c>
      <c r="N381" s="684" t="str">
        <f ca="1">IFERROR(J381/J382,"ND")</f>
        <v>ND</v>
      </c>
      <c r="O381" s="688" t="str">
        <f ca="1">IFERROR(((J381+K381)/H381),"ND")</f>
        <v>ND</v>
      </c>
      <c r="P381" s="847"/>
      <c r="Q381" s="83"/>
      <c r="R381" s="83"/>
      <c r="S381" s="83"/>
      <c r="T381" s="83"/>
      <c r="U381" s="83"/>
      <c r="V381" s="83"/>
      <c r="W381" s="83"/>
      <c r="X381" s="83"/>
      <c r="Y381" s="83"/>
      <c r="Z381" s="83"/>
    </row>
    <row r="382" spans="1:26" ht="15.75" customHeight="1">
      <c r="A382" s="83"/>
      <c r="B382" s="83"/>
      <c r="C382" s="642"/>
      <c r="D382" s="644"/>
      <c r="E382" s="644"/>
      <c r="F382" s="644"/>
      <c r="G382" s="647"/>
      <c r="H382" s="649"/>
      <c r="I382" s="651"/>
      <c r="J382" s="630" t="str">
        <f ca="1">IF(MOD(ROW()-13,2)=0,IF(ISBLANK(OFFSET(#REF!,INT((ROW()-13)/2),0)),"",OFFSET(#REF!,INT((ROW()-13)/2),0)),IF(ISBLANK(OFFSET('9. METAS'!$U$20,INT((ROW()-14)/2),0)),"",OFFSET('9. METAS'!$U$20,INT((ROW()-14)/2),0)))</f>
        <v/>
      </c>
      <c r="K382" s="631" t="str">
        <f ca="1">IF(MOD(ROW()-13,2)=0,IF(ISBLANK(OFFSET(#REF!,INT((ROW()-13)/2),0)),"",OFFSET(#REF!,INT((ROW()-13)/2),0)),IF(ISBLANK(OFFSET('9. METAS'!$V$20,INT((ROW()-14)/2),0)),"",OFFSET('9. METAS'!$V$20,INT((ROW()-14)/2),0)))</f>
        <v/>
      </c>
      <c r="L382" s="631" t="str">
        <f ca="1">IF(MOD(ROW()-13,2)=0,IF(ISBLANK(OFFSET(#REF!,INT((ROW()-13)/2),0)),"",OFFSET(#REF!,INT((ROW()-13)/2),0)),IF(ISBLANK(OFFSET('9. METAS'!$W$20,INT((ROW()-14)/2),0)),"",OFFSET('9. METAS'!$W$20,INT((ROW()-14)/2),0)))</f>
        <v/>
      </c>
      <c r="M382" s="632" t="str">
        <f ca="1">IF(MOD(ROW()-13,2)=0,IF(ISBLANK(OFFSET(#REF!,INT((ROW()-13)/2),0)),"",OFFSET(#REF!,INT((ROW()-13)/2),0)),IF(ISBLANK(OFFSET('9. METAS'!$X$20,INT((ROW()-14)/2),0)),"",OFFSET('9. METAS'!$X$20,INT((ROW()-14)/2),0)))</f>
        <v/>
      </c>
      <c r="N382" s="685"/>
      <c r="O382" s="689"/>
      <c r="P382" s="691"/>
      <c r="Q382" s="83"/>
      <c r="R382" s="83"/>
      <c r="S382" s="83"/>
      <c r="T382" s="83"/>
      <c r="U382" s="83"/>
      <c r="V382" s="83"/>
      <c r="W382" s="83"/>
      <c r="X382" s="83"/>
      <c r="Y382" s="83"/>
      <c r="Z382" s="83"/>
    </row>
    <row r="383" spans="1:26" ht="15.75" customHeight="1">
      <c r="A383" s="83"/>
      <c r="B383" s="83"/>
      <c r="C383" s="641" t="str">
        <f ca="1">IF(ISBLANK(OFFSET('5. Pp (3 años)'!$C$46,INT((ROW()-13)/2),0)),"",OFFSET('5. Pp (3 años)'!$C$46,INT((ROW()-13)/2),0))</f>
        <v/>
      </c>
      <c r="D383" s="643" t="str">
        <f ca="1">IF(ISBLANK(OFFSET('5. Pp (3 años)'!$D$46,INT((ROW()-13)/2),0)),"",OFFSET('5. Pp (3 años)'!$D$46,INT((ROW()-13)/2),0))</f>
        <v/>
      </c>
      <c r="E383" s="643" t="str">
        <f ca="1">IF(ISBLANK(OFFSET('5. Pp (3 años)'!$E$46,INT((ROW()-13)/2),0)),"",OFFSET('5. Pp (3 años)'!$E$46,INT((ROW()-13)/2),0))</f>
        <v/>
      </c>
      <c r="F383" s="645" t="str">
        <f ca="1">IF(ISBLANK(OFFSET('5. Pp (3 años)'!$K$46,INT((ROW()-13)/2),0)),"",OFFSET('5. Pp (3 años)'!$K$46,INT((ROW()-13)/2),0))</f>
        <v/>
      </c>
      <c r="G383" s="646" t="str">
        <f ca="1">IF(ISBLANK(OFFSET('5. Pp (3 años)'!$H$46,INT((ROW()-13)/2),0)),"",OFFSET('5. Pp (3 años)'!$H$46,INT((ROW()-13)/2),0))</f>
        <v/>
      </c>
      <c r="H383" s="853" t="str">
        <f ca="1">IF(ISBLANK(OFFSET('9. METAS'!$L$20,INT((ROW()-13)/2),0)),"",OFFSET('9. METAS'!$L$20,INT((ROW()-13)/2),0))</f>
        <v/>
      </c>
      <c r="I383" s="852"/>
      <c r="J383" s="630" t="e">
        <f ca="1">IF(MOD(ROW()-13,2)=0,IF(ISBLANK(OFFSET(#REF!,INT((ROW()-13)/2),0)),"",OFFSET(#REF!,INT((ROW()-13)/2),0)),IF(ISBLANK(OFFSET('9. METAS'!$U$20,INT((ROW()-14)/2),0)),"",OFFSET('9. METAS'!$U$20,INT((ROW()-14)/2),0)))</f>
        <v>#REF!</v>
      </c>
      <c r="K383" s="631" t="e">
        <f ca="1">IF(MOD(ROW()-13,2)=0,IF(ISBLANK(OFFSET(#REF!,INT((ROW()-13)/2),0)),"",OFFSET(#REF!,INT((ROW()-13)/2),0)),IF(ISBLANK(OFFSET('9. METAS'!$V$20,INT((ROW()-14)/2),0)),"",OFFSET('9. METAS'!$V$20,INT((ROW()-14)/2),0)))</f>
        <v>#REF!</v>
      </c>
      <c r="L383" s="631" t="e">
        <f ca="1">IF(MOD(ROW()-13,2)=0,IF(ISBLANK(OFFSET(#REF!,INT((ROW()-13)/2),0)),"",OFFSET(#REF!,INT((ROW()-13)/2),0)),IF(ISBLANK(OFFSET('9. METAS'!$W$20,INT((ROW()-14)/2),0)),"",OFFSET('9. METAS'!$W$20,INT((ROW()-14)/2),0)))</f>
        <v>#REF!</v>
      </c>
      <c r="M383" s="632" t="e">
        <f ca="1">IF(MOD(ROW()-13,2)=0,IF(ISBLANK(OFFSET(#REF!,INT((ROW()-13)/2),0)),"",OFFSET(#REF!,INT((ROW()-13)/2),0)),IF(ISBLANK(OFFSET('9. METAS'!$X$20,INT((ROW()-14)/2),0)),"",OFFSET('9. METAS'!$X$20,INT((ROW()-14)/2),0)))</f>
        <v>#REF!</v>
      </c>
      <c r="N383" s="684" t="str">
        <f ca="1">IFERROR(J383/J384,"ND")</f>
        <v>ND</v>
      </c>
      <c r="O383" s="688" t="str">
        <f ca="1">IFERROR(((J383+K383)/H383),"ND")</f>
        <v>ND</v>
      </c>
      <c r="P383" s="847"/>
      <c r="Q383" s="83"/>
      <c r="R383" s="83"/>
      <c r="S383" s="83"/>
      <c r="T383" s="83"/>
      <c r="U383" s="83"/>
      <c r="V383" s="83"/>
      <c r="W383" s="83"/>
      <c r="X383" s="83"/>
      <c r="Y383" s="83"/>
      <c r="Z383" s="83"/>
    </row>
    <row r="384" spans="1:26" ht="15.75" customHeight="1">
      <c r="A384" s="83"/>
      <c r="B384" s="83"/>
      <c r="C384" s="642"/>
      <c r="D384" s="644"/>
      <c r="E384" s="644"/>
      <c r="F384" s="644"/>
      <c r="G384" s="647"/>
      <c r="H384" s="649"/>
      <c r="I384" s="651"/>
      <c r="J384" s="630" t="str">
        <f ca="1">IF(MOD(ROW()-13,2)=0,IF(ISBLANK(OFFSET(#REF!,INT((ROW()-13)/2),0)),"",OFFSET(#REF!,INT((ROW()-13)/2),0)),IF(ISBLANK(OFFSET('9. METAS'!$U$20,INT((ROW()-14)/2),0)),"",OFFSET('9. METAS'!$U$20,INT((ROW()-14)/2),0)))</f>
        <v/>
      </c>
      <c r="K384" s="631" t="str">
        <f ca="1">IF(MOD(ROW()-13,2)=0,IF(ISBLANK(OFFSET(#REF!,INT((ROW()-13)/2),0)),"",OFFSET(#REF!,INT((ROW()-13)/2),0)),IF(ISBLANK(OFFSET('9. METAS'!$V$20,INT((ROW()-14)/2),0)),"",OFFSET('9. METAS'!$V$20,INT((ROW()-14)/2),0)))</f>
        <v/>
      </c>
      <c r="L384" s="631" t="str">
        <f ca="1">IF(MOD(ROW()-13,2)=0,IF(ISBLANK(OFFSET(#REF!,INT((ROW()-13)/2),0)),"",OFFSET(#REF!,INT((ROW()-13)/2),0)),IF(ISBLANK(OFFSET('9. METAS'!$W$20,INT((ROW()-14)/2),0)),"",OFFSET('9. METAS'!$W$20,INT((ROW()-14)/2),0)))</f>
        <v/>
      </c>
      <c r="M384" s="632" t="str">
        <f ca="1">IF(MOD(ROW()-13,2)=0,IF(ISBLANK(OFFSET(#REF!,INT((ROW()-13)/2),0)),"",OFFSET(#REF!,INT((ROW()-13)/2),0)),IF(ISBLANK(OFFSET('9. METAS'!$X$20,INT((ROW()-14)/2),0)),"",OFFSET('9. METAS'!$X$20,INT((ROW()-14)/2),0)))</f>
        <v/>
      </c>
      <c r="N384" s="685"/>
      <c r="O384" s="689"/>
      <c r="P384" s="691"/>
      <c r="Q384" s="83"/>
      <c r="R384" s="83"/>
      <c r="S384" s="83"/>
      <c r="T384" s="83"/>
      <c r="U384" s="83"/>
      <c r="V384" s="83"/>
      <c r="W384" s="83"/>
      <c r="X384" s="83"/>
      <c r="Y384" s="83"/>
      <c r="Z384" s="83"/>
    </row>
    <row r="385" spans="1:26" ht="15.75" customHeight="1">
      <c r="A385" s="83"/>
      <c r="B385" s="83"/>
      <c r="C385" s="641" t="str">
        <f ca="1">IF(ISBLANK(OFFSET('5. Pp (3 años)'!$C$46,INT((ROW()-13)/2),0)),"",OFFSET('5. Pp (3 años)'!$C$46,INT((ROW()-13)/2),0))</f>
        <v/>
      </c>
      <c r="D385" s="643" t="str">
        <f ca="1">IF(ISBLANK(OFFSET('5. Pp (3 años)'!$D$46,INT((ROW()-13)/2),0)),"",OFFSET('5. Pp (3 años)'!$D$46,INT((ROW()-13)/2),0))</f>
        <v/>
      </c>
      <c r="E385" s="643" t="str">
        <f ca="1">IF(ISBLANK(OFFSET('5. Pp (3 años)'!$E$46,INT((ROW()-13)/2),0)),"",OFFSET('5. Pp (3 años)'!$E$46,INT((ROW()-13)/2),0))</f>
        <v/>
      </c>
      <c r="F385" s="645" t="str">
        <f ca="1">IF(ISBLANK(OFFSET('5. Pp (3 años)'!$K$46,INT((ROW()-13)/2),0)),"",OFFSET('5. Pp (3 años)'!$K$46,INT((ROW()-13)/2),0))</f>
        <v/>
      </c>
      <c r="G385" s="646" t="str">
        <f ca="1">IF(ISBLANK(OFFSET('5. Pp (3 años)'!$H$46,INT((ROW()-13)/2),0)),"",OFFSET('5. Pp (3 años)'!$H$46,INT((ROW()-13)/2),0))</f>
        <v/>
      </c>
      <c r="H385" s="853" t="str">
        <f ca="1">IF(ISBLANK(OFFSET('9. METAS'!$L$20,INT((ROW()-13)/2),0)),"",OFFSET('9. METAS'!$L$20,INT((ROW()-13)/2),0))</f>
        <v/>
      </c>
      <c r="I385" s="852"/>
      <c r="J385" s="630" t="e">
        <f ca="1">IF(MOD(ROW()-13,2)=0,IF(ISBLANK(OFFSET(#REF!,INT((ROW()-13)/2),0)),"",OFFSET(#REF!,INT((ROW()-13)/2),0)),IF(ISBLANK(OFFSET('9. METAS'!$U$20,INT((ROW()-14)/2),0)),"",OFFSET('9. METAS'!$U$20,INT((ROW()-14)/2),0)))</f>
        <v>#REF!</v>
      </c>
      <c r="K385" s="631" t="e">
        <f ca="1">IF(MOD(ROW()-13,2)=0,IF(ISBLANK(OFFSET(#REF!,INT((ROW()-13)/2),0)),"",OFFSET(#REF!,INT((ROW()-13)/2),0)),IF(ISBLANK(OFFSET('9. METAS'!$V$20,INT((ROW()-14)/2),0)),"",OFFSET('9. METAS'!$V$20,INT((ROW()-14)/2),0)))</f>
        <v>#REF!</v>
      </c>
      <c r="L385" s="631" t="e">
        <f ca="1">IF(MOD(ROW()-13,2)=0,IF(ISBLANK(OFFSET(#REF!,INT((ROW()-13)/2),0)),"",OFFSET(#REF!,INT((ROW()-13)/2),0)),IF(ISBLANK(OFFSET('9. METAS'!$W$20,INT((ROW()-14)/2),0)),"",OFFSET('9. METAS'!$W$20,INT((ROW()-14)/2),0)))</f>
        <v>#REF!</v>
      </c>
      <c r="M385" s="632" t="e">
        <f ca="1">IF(MOD(ROW()-13,2)=0,IF(ISBLANK(OFFSET(#REF!,INT((ROW()-13)/2),0)),"",OFFSET(#REF!,INT((ROW()-13)/2),0)),IF(ISBLANK(OFFSET('9. METAS'!$X$20,INT((ROW()-14)/2),0)),"",OFFSET('9. METAS'!$X$20,INT((ROW()-14)/2),0)))</f>
        <v>#REF!</v>
      </c>
      <c r="N385" s="684" t="str">
        <f ca="1">IFERROR(J385/J386,"ND")</f>
        <v>ND</v>
      </c>
      <c r="O385" s="688" t="str">
        <f ca="1">IFERROR(((J385+K385)/H385),"ND")</f>
        <v>ND</v>
      </c>
      <c r="P385" s="847"/>
      <c r="Q385" s="83"/>
      <c r="R385" s="83"/>
      <c r="S385" s="83"/>
      <c r="T385" s="83"/>
      <c r="U385" s="83"/>
      <c r="V385" s="83"/>
      <c r="W385" s="83"/>
      <c r="X385" s="83"/>
      <c r="Y385" s="83"/>
      <c r="Z385" s="83"/>
    </row>
    <row r="386" spans="1:26" ht="15.75" customHeight="1">
      <c r="A386" s="83"/>
      <c r="B386" s="83"/>
      <c r="C386" s="642"/>
      <c r="D386" s="644"/>
      <c r="E386" s="644"/>
      <c r="F386" s="644"/>
      <c r="G386" s="647"/>
      <c r="H386" s="649"/>
      <c r="I386" s="651"/>
      <c r="J386" s="630" t="str">
        <f ca="1">IF(MOD(ROW()-13,2)=0,IF(ISBLANK(OFFSET(#REF!,INT((ROW()-13)/2),0)),"",OFFSET(#REF!,INT((ROW()-13)/2),0)),IF(ISBLANK(OFFSET('9. METAS'!$U$20,INT((ROW()-14)/2),0)),"",OFFSET('9. METAS'!$U$20,INT((ROW()-14)/2),0)))</f>
        <v/>
      </c>
      <c r="K386" s="631" t="str">
        <f ca="1">IF(MOD(ROW()-13,2)=0,IF(ISBLANK(OFFSET(#REF!,INT((ROW()-13)/2),0)),"",OFFSET(#REF!,INT((ROW()-13)/2),0)),IF(ISBLANK(OFFSET('9. METAS'!$V$20,INT((ROW()-14)/2),0)),"",OFFSET('9. METAS'!$V$20,INT((ROW()-14)/2),0)))</f>
        <v/>
      </c>
      <c r="L386" s="631" t="str">
        <f ca="1">IF(MOD(ROW()-13,2)=0,IF(ISBLANK(OFFSET(#REF!,INT((ROW()-13)/2),0)),"",OFFSET(#REF!,INT((ROW()-13)/2),0)),IF(ISBLANK(OFFSET('9. METAS'!$W$20,INT((ROW()-14)/2),0)),"",OFFSET('9. METAS'!$W$20,INT((ROW()-14)/2),0)))</f>
        <v/>
      </c>
      <c r="M386" s="632" t="str">
        <f ca="1">IF(MOD(ROW()-13,2)=0,IF(ISBLANK(OFFSET(#REF!,INT((ROW()-13)/2),0)),"",OFFSET(#REF!,INT((ROW()-13)/2),0)),IF(ISBLANK(OFFSET('9. METAS'!$X$20,INT((ROW()-14)/2),0)),"",OFFSET('9. METAS'!$X$20,INT((ROW()-14)/2),0)))</f>
        <v/>
      </c>
      <c r="N386" s="685"/>
      <c r="O386" s="689"/>
      <c r="P386" s="691"/>
      <c r="Q386" s="83"/>
      <c r="R386" s="83"/>
      <c r="S386" s="83"/>
      <c r="T386" s="83"/>
      <c r="U386" s="83"/>
      <c r="V386" s="83"/>
      <c r="W386" s="83"/>
      <c r="X386" s="83"/>
      <c r="Y386" s="83"/>
      <c r="Z386" s="83"/>
    </row>
    <row r="387" spans="1:26" ht="15.75" customHeight="1">
      <c r="A387" s="83"/>
      <c r="B387" s="83"/>
      <c r="C387" s="641" t="str">
        <f ca="1">IF(ISBLANK(OFFSET('5. Pp (3 años)'!$C$46,INT((ROW()-13)/2),0)),"",OFFSET('5. Pp (3 años)'!$C$46,INT((ROW()-13)/2),0))</f>
        <v/>
      </c>
      <c r="D387" s="643" t="str">
        <f ca="1">IF(ISBLANK(OFFSET('5. Pp (3 años)'!$D$46,INT((ROW()-13)/2),0)),"",OFFSET('5. Pp (3 años)'!$D$46,INT((ROW()-13)/2),0))</f>
        <v/>
      </c>
      <c r="E387" s="643" t="str">
        <f ca="1">IF(ISBLANK(OFFSET('5. Pp (3 años)'!$E$46,INT((ROW()-13)/2),0)),"",OFFSET('5. Pp (3 años)'!$E$46,INT((ROW()-13)/2),0))</f>
        <v/>
      </c>
      <c r="F387" s="645" t="str">
        <f ca="1">IF(ISBLANK(OFFSET('5. Pp (3 años)'!$K$46,INT((ROW()-13)/2),0)),"",OFFSET('5. Pp (3 años)'!$K$46,INT((ROW()-13)/2),0))</f>
        <v/>
      </c>
      <c r="G387" s="646" t="str">
        <f ca="1">IF(ISBLANK(OFFSET('5. Pp (3 años)'!$H$46,INT((ROW()-13)/2),0)),"",OFFSET('5. Pp (3 años)'!$H$46,INT((ROW()-13)/2),0))</f>
        <v/>
      </c>
      <c r="H387" s="853" t="str">
        <f ca="1">IF(ISBLANK(OFFSET('9. METAS'!$L$20,INT((ROW()-13)/2),0)),"",OFFSET('9. METAS'!$L$20,INT((ROW()-13)/2),0))</f>
        <v/>
      </c>
      <c r="I387" s="852"/>
      <c r="J387" s="630" t="e">
        <f ca="1">IF(MOD(ROW()-13,2)=0,IF(ISBLANK(OFFSET(#REF!,INT((ROW()-13)/2),0)),"",OFFSET(#REF!,INT((ROW()-13)/2),0)),IF(ISBLANK(OFFSET('9. METAS'!$U$20,INT((ROW()-14)/2),0)),"",OFFSET('9. METAS'!$U$20,INT((ROW()-14)/2),0)))</f>
        <v>#REF!</v>
      </c>
      <c r="K387" s="631" t="e">
        <f ca="1">IF(MOD(ROW()-13,2)=0,IF(ISBLANK(OFFSET(#REF!,INT((ROW()-13)/2),0)),"",OFFSET(#REF!,INT((ROW()-13)/2),0)),IF(ISBLANK(OFFSET('9. METAS'!$V$20,INT((ROW()-14)/2),0)),"",OFFSET('9. METAS'!$V$20,INT((ROW()-14)/2),0)))</f>
        <v>#REF!</v>
      </c>
      <c r="L387" s="631" t="e">
        <f ca="1">IF(MOD(ROW()-13,2)=0,IF(ISBLANK(OFFSET(#REF!,INT((ROW()-13)/2),0)),"",OFFSET(#REF!,INT((ROW()-13)/2),0)),IF(ISBLANK(OFFSET('9. METAS'!$W$20,INT((ROW()-14)/2),0)),"",OFFSET('9. METAS'!$W$20,INT((ROW()-14)/2),0)))</f>
        <v>#REF!</v>
      </c>
      <c r="M387" s="632" t="e">
        <f ca="1">IF(MOD(ROW()-13,2)=0,IF(ISBLANK(OFFSET(#REF!,INT((ROW()-13)/2),0)),"",OFFSET(#REF!,INT((ROW()-13)/2),0)),IF(ISBLANK(OFFSET('9. METAS'!$X$20,INT((ROW()-14)/2),0)),"",OFFSET('9. METAS'!$X$20,INT((ROW()-14)/2),0)))</f>
        <v>#REF!</v>
      </c>
      <c r="N387" s="684" t="str">
        <f ca="1">IFERROR(J387/J388,"ND")</f>
        <v>ND</v>
      </c>
      <c r="O387" s="688" t="str">
        <f ca="1">IFERROR(((J387+K387)/H387),"ND")</f>
        <v>ND</v>
      </c>
      <c r="P387" s="847"/>
      <c r="Q387" s="83"/>
      <c r="R387" s="83"/>
      <c r="S387" s="83"/>
      <c r="T387" s="83"/>
      <c r="U387" s="83"/>
      <c r="V387" s="83"/>
      <c r="W387" s="83"/>
      <c r="X387" s="83"/>
      <c r="Y387" s="83"/>
      <c r="Z387" s="83"/>
    </row>
    <row r="388" spans="1:26" ht="15.75" customHeight="1">
      <c r="A388" s="83"/>
      <c r="B388" s="83"/>
      <c r="C388" s="642"/>
      <c r="D388" s="644"/>
      <c r="E388" s="644"/>
      <c r="F388" s="644"/>
      <c r="G388" s="647"/>
      <c r="H388" s="649"/>
      <c r="I388" s="651"/>
      <c r="J388" s="630" t="str">
        <f ca="1">IF(MOD(ROW()-13,2)=0,IF(ISBLANK(OFFSET(#REF!,INT((ROW()-13)/2),0)),"",OFFSET(#REF!,INT((ROW()-13)/2),0)),IF(ISBLANK(OFFSET('9. METAS'!$U$20,INT((ROW()-14)/2),0)),"",OFFSET('9. METAS'!$U$20,INT((ROW()-14)/2),0)))</f>
        <v/>
      </c>
      <c r="K388" s="631" t="str">
        <f ca="1">IF(MOD(ROW()-13,2)=0,IF(ISBLANK(OFFSET(#REF!,INT((ROW()-13)/2),0)),"",OFFSET(#REF!,INT((ROW()-13)/2),0)),IF(ISBLANK(OFFSET('9. METAS'!$V$20,INT((ROW()-14)/2),0)),"",OFFSET('9. METAS'!$V$20,INT((ROW()-14)/2),0)))</f>
        <v/>
      </c>
      <c r="L388" s="631" t="str">
        <f ca="1">IF(MOD(ROW()-13,2)=0,IF(ISBLANK(OFFSET(#REF!,INT((ROW()-13)/2),0)),"",OFFSET(#REF!,INT((ROW()-13)/2),0)),IF(ISBLANK(OFFSET('9. METAS'!$W$20,INT((ROW()-14)/2),0)),"",OFFSET('9. METAS'!$W$20,INT((ROW()-14)/2),0)))</f>
        <v/>
      </c>
      <c r="M388" s="632" t="str">
        <f ca="1">IF(MOD(ROW()-13,2)=0,IF(ISBLANK(OFFSET(#REF!,INT((ROW()-13)/2),0)),"",OFFSET(#REF!,INT((ROW()-13)/2),0)),IF(ISBLANK(OFFSET('9. METAS'!$X$20,INT((ROW()-14)/2),0)),"",OFFSET('9. METAS'!$X$20,INT((ROW()-14)/2),0)))</f>
        <v/>
      </c>
      <c r="N388" s="685"/>
      <c r="O388" s="689"/>
      <c r="P388" s="691"/>
      <c r="Q388" s="83"/>
      <c r="R388" s="83"/>
      <c r="S388" s="83"/>
      <c r="T388" s="83"/>
      <c r="U388" s="83"/>
      <c r="V388" s="83"/>
      <c r="W388" s="83"/>
      <c r="X388" s="83"/>
      <c r="Y388" s="83"/>
      <c r="Z388" s="83"/>
    </row>
    <row r="389" spans="1:26" ht="15.75" customHeight="1">
      <c r="A389" s="83"/>
      <c r="B389" s="83"/>
      <c r="C389" s="641" t="str">
        <f ca="1">IF(ISBLANK(OFFSET('5. Pp (3 años)'!$C$46,INT((ROW()-13)/2),0)),"",OFFSET('5. Pp (3 años)'!$C$46,INT((ROW()-13)/2),0))</f>
        <v/>
      </c>
      <c r="D389" s="643" t="str">
        <f ca="1">IF(ISBLANK(OFFSET('5. Pp (3 años)'!$D$46,INT((ROW()-13)/2),0)),"",OFFSET('5. Pp (3 años)'!$D$46,INT((ROW()-13)/2),0))</f>
        <v/>
      </c>
      <c r="E389" s="643" t="str">
        <f ca="1">IF(ISBLANK(OFFSET('5. Pp (3 años)'!$E$46,INT((ROW()-13)/2),0)),"",OFFSET('5. Pp (3 años)'!$E$46,INT((ROW()-13)/2),0))</f>
        <v/>
      </c>
      <c r="F389" s="645" t="str">
        <f ca="1">IF(ISBLANK(OFFSET('5. Pp (3 años)'!$K$46,INT((ROW()-13)/2),0)),"",OFFSET('5. Pp (3 años)'!$K$46,INT((ROW()-13)/2),0))</f>
        <v/>
      </c>
      <c r="G389" s="646" t="str">
        <f ca="1">IF(ISBLANK(OFFSET('5. Pp (3 años)'!$H$46,INT((ROW()-13)/2),0)),"",OFFSET('5. Pp (3 años)'!$H$46,INT((ROW()-13)/2),0))</f>
        <v/>
      </c>
      <c r="H389" s="853" t="str">
        <f ca="1">IF(ISBLANK(OFFSET('9. METAS'!$L$20,INT((ROW()-13)/2),0)),"",OFFSET('9. METAS'!$L$20,INT((ROW()-13)/2),0))</f>
        <v/>
      </c>
      <c r="I389" s="852"/>
      <c r="J389" s="630" t="e">
        <f ca="1">IF(MOD(ROW()-13,2)=0,IF(ISBLANK(OFFSET(#REF!,INT((ROW()-13)/2),0)),"",OFFSET(#REF!,INT((ROW()-13)/2),0)),IF(ISBLANK(OFFSET('9. METAS'!$U$20,INT((ROW()-14)/2),0)),"",OFFSET('9. METAS'!$U$20,INT((ROW()-14)/2),0)))</f>
        <v>#REF!</v>
      </c>
      <c r="K389" s="631" t="e">
        <f ca="1">IF(MOD(ROW()-13,2)=0,IF(ISBLANK(OFFSET(#REF!,INT((ROW()-13)/2),0)),"",OFFSET(#REF!,INT((ROW()-13)/2),0)),IF(ISBLANK(OFFSET('9. METAS'!$V$20,INT((ROW()-14)/2),0)),"",OFFSET('9. METAS'!$V$20,INT((ROW()-14)/2),0)))</f>
        <v>#REF!</v>
      </c>
      <c r="L389" s="631" t="e">
        <f ca="1">IF(MOD(ROW()-13,2)=0,IF(ISBLANK(OFFSET(#REF!,INT((ROW()-13)/2),0)),"",OFFSET(#REF!,INT((ROW()-13)/2),0)),IF(ISBLANK(OFFSET('9. METAS'!$W$20,INT((ROW()-14)/2),0)),"",OFFSET('9. METAS'!$W$20,INT((ROW()-14)/2),0)))</f>
        <v>#REF!</v>
      </c>
      <c r="M389" s="632" t="e">
        <f ca="1">IF(MOD(ROW()-13,2)=0,IF(ISBLANK(OFFSET(#REF!,INT((ROW()-13)/2),0)),"",OFFSET(#REF!,INT((ROW()-13)/2),0)),IF(ISBLANK(OFFSET('9. METAS'!$X$20,INT((ROW()-14)/2),0)),"",OFFSET('9. METAS'!$X$20,INT((ROW()-14)/2),0)))</f>
        <v>#REF!</v>
      </c>
      <c r="N389" s="684" t="str">
        <f ca="1">IFERROR(J389/J390,"ND")</f>
        <v>ND</v>
      </c>
      <c r="O389" s="688" t="str">
        <f ca="1">IFERROR(((J389+K389)/H389),"ND")</f>
        <v>ND</v>
      </c>
      <c r="P389" s="847"/>
      <c r="Q389" s="83"/>
      <c r="R389" s="83"/>
      <c r="S389" s="83"/>
      <c r="T389" s="83"/>
      <c r="U389" s="83"/>
      <c r="V389" s="83"/>
      <c r="W389" s="83"/>
      <c r="X389" s="83"/>
      <c r="Y389" s="83"/>
      <c r="Z389" s="83"/>
    </row>
    <row r="390" spans="1:26" ht="15.75" customHeight="1">
      <c r="A390" s="83"/>
      <c r="B390" s="83"/>
      <c r="C390" s="642"/>
      <c r="D390" s="644"/>
      <c r="E390" s="644"/>
      <c r="F390" s="644"/>
      <c r="G390" s="647"/>
      <c r="H390" s="649"/>
      <c r="I390" s="651"/>
      <c r="J390" s="630" t="str">
        <f ca="1">IF(MOD(ROW()-13,2)=0,IF(ISBLANK(OFFSET(#REF!,INT((ROW()-13)/2),0)),"",OFFSET(#REF!,INT((ROW()-13)/2),0)),IF(ISBLANK(OFFSET('9. METAS'!$U$20,INT((ROW()-14)/2),0)),"",OFFSET('9. METAS'!$U$20,INT((ROW()-14)/2),0)))</f>
        <v/>
      </c>
      <c r="K390" s="631" t="str">
        <f ca="1">IF(MOD(ROW()-13,2)=0,IF(ISBLANK(OFFSET(#REF!,INT((ROW()-13)/2),0)),"",OFFSET(#REF!,INT((ROW()-13)/2),0)),IF(ISBLANK(OFFSET('9. METAS'!$V$20,INT((ROW()-14)/2),0)),"",OFFSET('9. METAS'!$V$20,INT((ROW()-14)/2),0)))</f>
        <v/>
      </c>
      <c r="L390" s="631" t="str">
        <f ca="1">IF(MOD(ROW()-13,2)=0,IF(ISBLANK(OFFSET(#REF!,INT((ROW()-13)/2),0)),"",OFFSET(#REF!,INT((ROW()-13)/2),0)),IF(ISBLANK(OFFSET('9. METAS'!$W$20,INT((ROW()-14)/2),0)),"",OFFSET('9. METAS'!$W$20,INT((ROW()-14)/2),0)))</f>
        <v/>
      </c>
      <c r="M390" s="632" t="str">
        <f ca="1">IF(MOD(ROW()-13,2)=0,IF(ISBLANK(OFFSET(#REF!,INT((ROW()-13)/2),0)),"",OFFSET(#REF!,INT((ROW()-13)/2),0)),IF(ISBLANK(OFFSET('9. METAS'!$X$20,INT((ROW()-14)/2),0)),"",OFFSET('9. METAS'!$X$20,INT((ROW()-14)/2),0)))</f>
        <v/>
      </c>
      <c r="N390" s="685"/>
      <c r="O390" s="689"/>
      <c r="P390" s="691"/>
      <c r="Q390" s="83"/>
      <c r="R390" s="83"/>
      <c r="S390" s="83"/>
      <c r="T390" s="83"/>
      <c r="U390" s="83"/>
      <c r="V390" s="83"/>
      <c r="W390" s="83"/>
      <c r="X390" s="83"/>
      <c r="Y390" s="83"/>
      <c r="Z390" s="83"/>
    </row>
    <row r="391" spans="1:26" ht="15.75" customHeight="1">
      <c r="A391" s="83"/>
      <c r="B391" s="83"/>
      <c r="C391" s="641" t="str">
        <f ca="1">IF(ISBLANK(OFFSET('5. Pp (3 años)'!$C$46,INT((ROW()-13)/2),0)),"",OFFSET('5. Pp (3 años)'!$C$46,INT((ROW()-13)/2),0))</f>
        <v/>
      </c>
      <c r="D391" s="643" t="str">
        <f ca="1">IF(ISBLANK(OFFSET('5. Pp (3 años)'!$D$46,INT((ROW()-13)/2),0)),"",OFFSET('5. Pp (3 años)'!$D$46,INT((ROW()-13)/2),0))</f>
        <v/>
      </c>
      <c r="E391" s="643" t="str">
        <f ca="1">IF(ISBLANK(OFFSET('5. Pp (3 años)'!$E$46,INT((ROW()-13)/2),0)),"",OFFSET('5. Pp (3 años)'!$E$46,INT((ROW()-13)/2),0))</f>
        <v/>
      </c>
      <c r="F391" s="645" t="str">
        <f ca="1">IF(ISBLANK(OFFSET('5. Pp (3 años)'!$K$46,INT((ROW()-13)/2),0)),"",OFFSET('5. Pp (3 años)'!$K$46,INT((ROW()-13)/2),0))</f>
        <v/>
      </c>
      <c r="G391" s="646" t="str">
        <f ca="1">IF(ISBLANK(OFFSET('5. Pp (3 años)'!$H$46,INT((ROW()-13)/2),0)),"",OFFSET('5. Pp (3 años)'!$H$46,INT((ROW()-13)/2),0))</f>
        <v/>
      </c>
      <c r="H391" s="853" t="str">
        <f ca="1">IF(ISBLANK(OFFSET('9. METAS'!$L$20,INT((ROW()-13)/2),0)),"",OFFSET('9. METAS'!$L$20,INT((ROW()-13)/2),0))</f>
        <v/>
      </c>
      <c r="I391" s="852"/>
      <c r="J391" s="630" t="e">
        <f ca="1">IF(MOD(ROW()-13,2)=0,IF(ISBLANK(OFFSET(#REF!,INT((ROW()-13)/2),0)),"",OFFSET(#REF!,INT((ROW()-13)/2),0)),IF(ISBLANK(OFFSET('9. METAS'!$U$20,INT((ROW()-14)/2),0)),"",OFFSET('9. METAS'!$U$20,INT((ROW()-14)/2),0)))</f>
        <v>#REF!</v>
      </c>
      <c r="K391" s="631" t="e">
        <f ca="1">IF(MOD(ROW()-13,2)=0,IF(ISBLANK(OFFSET(#REF!,INT((ROW()-13)/2),0)),"",OFFSET(#REF!,INT((ROW()-13)/2),0)),IF(ISBLANK(OFFSET('9. METAS'!$V$20,INT((ROW()-14)/2),0)),"",OFFSET('9. METAS'!$V$20,INT((ROW()-14)/2),0)))</f>
        <v>#REF!</v>
      </c>
      <c r="L391" s="631" t="e">
        <f ca="1">IF(MOD(ROW()-13,2)=0,IF(ISBLANK(OFFSET(#REF!,INT((ROW()-13)/2),0)),"",OFFSET(#REF!,INT((ROW()-13)/2),0)),IF(ISBLANK(OFFSET('9. METAS'!$W$20,INT((ROW()-14)/2),0)),"",OFFSET('9. METAS'!$W$20,INT((ROW()-14)/2),0)))</f>
        <v>#REF!</v>
      </c>
      <c r="M391" s="632" t="e">
        <f ca="1">IF(MOD(ROW()-13,2)=0,IF(ISBLANK(OFFSET(#REF!,INT((ROW()-13)/2),0)),"",OFFSET(#REF!,INT((ROW()-13)/2),0)),IF(ISBLANK(OFFSET('9. METAS'!$X$20,INT((ROW()-14)/2),0)),"",OFFSET('9. METAS'!$X$20,INT((ROW()-14)/2),0)))</f>
        <v>#REF!</v>
      </c>
      <c r="N391" s="684" t="str">
        <f ca="1">IFERROR(J391/J392,"ND")</f>
        <v>ND</v>
      </c>
      <c r="O391" s="688" t="str">
        <f ca="1">IFERROR(((J391+K391)/H391),"ND")</f>
        <v>ND</v>
      </c>
      <c r="P391" s="847"/>
      <c r="Q391" s="83"/>
      <c r="R391" s="83"/>
      <c r="S391" s="83"/>
      <c r="T391" s="83"/>
      <c r="U391" s="83"/>
      <c r="V391" s="83"/>
      <c r="W391" s="83"/>
      <c r="X391" s="83"/>
      <c r="Y391" s="83"/>
      <c r="Z391" s="83"/>
    </row>
    <row r="392" spans="1:26" ht="15.75" customHeight="1">
      <c r="A392" s="83"/>
      <c r="B392" s="83"/>
      <c r="C392" s="642"/>
      <c r="D392" s="644"/>
      <c r="E392" s="644"/>
      <c r="F392" s="644"/>
      <c r="G392" s="647"/>
      <c r="H392" s="649"/>
      <c r="I392" s="651"/>
      <c r="J392" s="630" t="str">
        <f ca="1">IF(MOD(ROW()-13,2)=0,IF(ISBLANK(OFFSET(#REF!,INT((ROW()-13)/2),0)),"",OFFSET(#REF!,INT((ROW()-13)/2),0)),IF(ISBLANK(OFFSET('9. METAS'!$U$20,INT((ROW()-14)/2),0)),"",OFFSET('9. METAS'!$U$20,INT((ROW()-14)/2),0)))</f>
        <v/>
      </c>
      <c r="K392" s="631" t="str">
        <f ca="1">IF(MOD(ROW()-13,2)=0,IF(ISBLANK(OFFSET(#REF!,INT((ROW()-13)/2),0)),"",OFFSET(#REF!,INT((ROW()-13)/2),0)),IF(ISBLANK(OFFSET('9. METAS'!$V$20,INT((ROW()-14)/2),0)),"",OFFSET('9. METAS'!$V$20,INT((ROW()-14)/2),0)))</f>
        <v/>
      </c>
      <c r="L392" s="631" t="str">
        <f ca="1">IF(MOD(ROW()-13,2)=0,IF(ISBLANK(OFFSET(#REF!,INT((ROW()-13)/2),0)),"",OFFSET(#REF!,INT((ROW()-13)/2),0)),IF(ISBLANK(OFFSET('9. METAS'!$W$20,INT((ROW()-14)/2),0)),"",OFFSET('9. METAS'!$W$20,INT((ROW()-14)/2),0)))</f>
        <v/>
      </c>
      <c r="M392" s="632" t="str">
        <f ca="1">IF(MOD(ROW()-13,2)=0,IF(ISBLANK(OFFSET(#REF!,INT((ROW()-13)/2),0)),"",OFFSET(#REF!,INT((ROW()-13)/2),0)),IF(ISBLANK(OFFSET('9. METAS'!$X$20,INT((ROW()-14)/2),0)),"",OFFSET('9. METAS'!$X$20,INT((ROW()-14)/2),0)))</f>
        <v/>
      </c>
      <c r="N392" s="685"/>
      <c r="O392" s="689"/>
      <c r="P392" s="691"/>
      <c r="Q392" s="83"/>
      <c r="R392" s="83"/>
      <c r="S392" s="83"/>
      <c r="T392" s="83"/>
      <c r="U392" s="83"/>
      <c r="V392" s="83"/>
      <c r="W392" s="83"/>
      <c r="X392" s="83"/>
      <c r="Y392" s="83"/>
      <c r="Z392" s="83"/>
    </row>
    <row r="393" spans="1:26" ht="15.75" customHeight="1">
      <c r="A393" s="83"/>
      <c r="B393" s="83"/>
      <c r="C393" s="641" t="str">
        <f ca="1">IF(ISBLANK(OFFSET('5. Pp (3 años)'!$C$46,INT((ROW()-13)/2),0)),"",OFFSET('5. Pp (3 años)'!$C$46,INT((ROW()-13)/2),0))</f>
        <v/>
      </c>
      <c r="D393" s="643" t="str">
        <f ca="1">IF(ISBLANK(OFFSET('5. Pp (3 años)'!$D$46,INT((ROW()-13)/2),0)),"",OFFSET('5. Pp (3 años)'!$D$46,INT((ROW()-13)/2),0))</f>
        <v/>
      </c>
      <c r="E393" s="643" t="str">
        <f ca="1">IF(ISBLANK(OFFSET('5. Pp (3 años)'!$E$46,INT((ROW()-13)/2),0)),"",OFFSET('5. Pp (3 años)'!$E$46,INT((ROW()-13)/2),0))</f>
        <v/>
      </c>
      <c r="F393" s="645" t="str">
        <f ca="1">IF(ISBLANK(OFFSET('5. Pp (3 años)'!$K$46,INT((ROW()-13)/2),0)),"",OFFSET('5. Pp (3 años)'!$K$46,INT((ROW()-13)/2),0))</f>
        <v/>
      </c>
      <c r="G393" s="646" t="str">
        <f ca="1">IF(ISBLANK(OFFSET('5. Pp (3 años)'!$H$46,INT((ROW()-13)/2),0)),"",OFFSET('5. Pp (3 años)'!$H$46,INT((ROW()-13)/2),0))</f>
        <v/>
      </c>
      <c r="H393" s="853" t="str">
        <f ca="1">IF(ISBLANK(OFFSET('9. METAS'!$L$20,INT((ROW()-13)/2),0)),"",OFFSET('9. METAS'!$L$20,INT((ROW()-13)/2),0))</f>
        <v/>
      </c>
      <c r="I393" s="852"/>
      <c r="J393" s="630" t="e">
        <f ca="1">IF(MOD(ROW()-13,2)=0,IF(ISBLANK(OFFSET(#REF!,INT((ROW()-13)/2),0)),"",OFFSET(#REF!,INT((ROW()-13)/2),0)),IF(ISBLANK(OFFSET('9. METAS'!$U$20,INT((ROW()-14)/2),0)),"",OFFSET('9. METAS'!$U$20,INT((ROW()-14)/2),0)))</f>
        <v>#REF!</v>
      </c>
      <c r="K393" s="631" t="e">
        <f ca="1">IF(MOD(ROW()-13,2)=0,IF(ISBLANK(OFFSET(#REF!,INT((ROW()-13)/2),0)),"",OFFSET(#REF!,INT((ROW()-13)/2),0)),IF(ISBLANK(OFFSET('9. METAS'!$V$20,INT((ROW()-14)/2),0)),"",OFFSET('9. METAS'!$V$20,INT((ROW()-14)/2),0)))</f>
        <v>#REF!</v>
      </c>
      <c r="L393" s="631" t="e">
        <f ca="1">IF(MOD(ROW()-13,2)=0,IF(ISBLANK(OFFSET(#REF!,INT((ROW()-13)/2),0)),"",OFFSET(#REF!,INT((ROW()-13)/2),0)),IF(ISBLANK(OFFSET('9. METAS'!$W$20,INT((ROW()-14)/2),0)),"",OFFSET('9. METAS'!$W$20,INT((ROW()-14)/2),0)))</f>
        <v>#REF!</v>
      </c>
      <c r="M393" s="632" t="e">
        <f ca="1">IF(MOD(ROW()-13,2)=0,IF(ISBLANK(OFFSET(#REF!,INT((ROW()-13)/2),0)),"",OFFSET(#REF!,INT((ROW()-13)/2),0)),IF(ISBLANK(OFFSET('9. METAS'!$X$20,INT((ROW()-14)/2),0)),"",OFFSET('9. METAS'!$X$20,INT((ROW()-14)/2),0)))</f>
        <v>#REF!</v>
      </c>
      <c r="N393" s="684" t="str">
        <f ca="1">IFERROR(J393/J394,"ND")</f>
        <v>ND</v>
      </c>
      <c r="O393" s="688" t="str">
        <f ca="1">IFERROR(((J393+K393)/H393),"ND")</f>
        <v>ND</v>
      </c>
      <c r="P393" s="847"/>
      <c r="Q393" s="83"/>
      <c r="R393" s="83"/>
      <c r="S393" s="83"/>
      <c r="T393" s="83"/>
      <c r="U393" s="83"/>
      <c r="V393" s="83"/>
      <c r="W393" s="83"/>
      <c r="X393" s="83"/>
      <c r="Y393" s="83"/>
      <c r="Z393" s="83"/>
    </row>
    <row r="394" spans="1:26" ht="15.75" customHeight="1">
      <c r="A394" s="83"/>
      <c r="B394" s="83"/>
      <c r="C394" s="642"/>
      <c r="D394" s="644"/>
      <c r="E394" s="644"/>
      <c r="F394" s="644"/>
      <c r="G394" s="647"/>
      <c r="H394" s="649"/>
      <c r="I394" s="651"/>
      <c r="J394" s="630" t="str">
        <f ca="1">IF(MOD(ROW()-13,2)=0,IF(ISBLANK(OFFSET(#REF!,INT((ROW()-13)/2),0)),"",OFFSET(#REF!,INT((ROW()-13)/2),0)),IF(ISBLANK(OFFSET('9. METAS'!$U$20,INT((ROW()-14)/2),0)),"",OFFSET('9. METAS'!$U$20,INT((ROW()-14)/2),0)))</f>
        <v/>
      </c>
      <c r="K394" s="631" t="str">
        <f ca="1">IF(MOD(ROW()-13,2)=0,IF(ISBLANK(OFFSET(#REF!,INT((ROW()-13)/2),0)),"",OFFSET(#REF!,INT((ROW()-13)/2),0)),IF(ISBLANK(OFFSET('9. METAS'!$V$20,INT((ROW()-14)/2),0)),"",OFFSET('9. METAS'!$V$20,INT((ROW()-14)/2),0)))</f>
        <v/>
      </c>
      <c r="L394" s="631" t="str">
        <f ca="1">IF(MOD(ROW()-13,2)=0,IF(ISBLANK(OFFSET(#REF!,INT((ROW()-13)/2),0)),"",OFFSET(#REF!,INT((ROW()-13)/2),0)),IF(ISBLANK(OFFSET('9. METAS'!$W$20,INT((ROW()-14)/2),0)),"",OFFSET('9. METAS'!$W$20,INT((ROW()-14)/2),0)))</f>
        <v/>
      </c>
      <c r="M394" s="632" t="str">
        <f ca="1">IF(MOD(ROW()-13,2)=0,IF(ISBLANK(OFFSET(#REF!,INT((ROW()-13)/2),0)),"",OFFSET(#REF!,INT((ROW()-13)/2),0)),IF(ISBLANK(OFFSET('9. METAS'!$X$20,INT((ROW()-14)/2),0)),"",OFFSET('9. METAS'!$X$20,INT((ROW()-14)/2),0)))</f>
        <v/>
      </c>
      <c r="N394" s="685"/>
      <c r="O394" s="689"/>
      <c r="P394" s="691"/>
      <c r="Q394" s="83"/>
      <c r="R394" s="83"/>
      <c r="S394" s="83"/>
      <c r="T394" s="83"/>
      <c r="U394" s="83"/>
      <c r="V394" s="83"/>
      <c r="W394" s="83"/>
      <c r="X394" s="83"/>
      <c r="Y394" s="83"/>
      <c r="Z394" s="83"/>
    </row>
    <row r="395" spans="1:26" ht="15.75" customHeight="1">
      <c r="A395" s="83"/>
      <c r="B395" s="83"/>
      <c r="C395" s="641" t="str">
        <f ca="1">IF(ISBLANK(OFFSET('5. Pp (3 años)'!$C$46,INT((ROW()-13)/2),0)),"",OFFSET('5. Pp (3 años)'!$C$46,INT((ROW()-13)/2),0))</f>
        <v/>
      </c>
      <c r="D395" s="643" t="str">
        <f ca="1">IF(ISBLANK(OFFSET('5. Pp (3 años)'!$D$46,INT((ROW()-13)/2),0)),"",OFFSET('5. Pp (3 años)'!$D$46,INT((ROW()-13)/2),0))</f>
        <v/>
      </c>
      <c r="E395" s="643" t="str">
        <f ca="1">IF(ISBLANK(OFFSET('5. Pp (3 años)'!$E$46,INT((ROW()-13)/2),0)),"",OFFSET('5. Pp (3 años)'!$E$46,INT((ROW()-13)/2),0))</f>
        <v/>
      </c>
      <c r="F395" s="645" t="str">
        <f ca="1">IF(ISBLANK(OFFSET('5. Pp (3 años)'!$K$46,INT((ROW()-13)/2),0)),"",OFFSET('5. Pp (3 años)'!$K$46,INT((ROW()-13)/2),0))</f>
        <v/>
      </c>
      <c r="G395" s="646" t="str">
        <f ca="1">IF(ISBLANK(OFFSET('5. Pp (3 años)'!$H$46,INT((ROW()-13)/2),0)),"",OFFSET('5. Pp (3 años)'!$H$46,INT((ROW()-13)/2),0))</f>
        <v/>
      </c>
      <c r="H395" s="853" t="str">
        <f ca="1">IF(ISBLANK(OFFSET('9. METAS'!$L$20,INT((ROW()-13)/2),0)),"",OFFSET('9. METAS'!$L$20,INT((ROW()-13)/2),0))</f>
        <v/>
      </c>
      <c r="I395" s="852"/>
      <c r="J395" s="630" t="e">
        <f ca="1">IF(MOD(ROW()-13,2)=0,IF(ISBLANK(OFFSET(#REF!,INT((ROW()-13)/2),0)),"",OFFSET(#REF!,INT((ROW()-13)/2),0)),IF(ISBLANK(OFFSET('9. METAS'!$U$20,INT((ROW()-14)/2),0)),"",OFFSET('9. METAS'!$U$20,INT((ROW()-14)/2),0)))</f>
        <v>#REF!</v>
      </c>
      <c r="K395" s="631" t="e">
        <f ca="1">IF(MOD(ROW()-13,2)=0,IF(ISBLANK(OFFSET(#REF!,INT((ROW()-13)/2),0)),"",OFFSET(#REF!,INT((ROW()-13)/2),0)),IF(ISBLANK(OFFSET('9. METAS'!$V$20,INT((ROW()-14)/2),0)),"",OFFSET('9. METAS'!$V$20,INT((ROW()-14)/2),0)))</f>
        <v>#REF!</v>
      </c>
      <c r="L395" s="631" t="e">
        <f ca="1">IF(MOD(ROW()-13,2)=0,IF(ISBLANK(OFFSET(#REF!,INT((ROW()-13)/2),0)),"",OFFSET(#REF!,INT((ROW()-13)/2),0)),IF(ISBLANK(OFFSET('9. METAS'!$W$20,INT((ROW()-14)/2),0)),"",OFFSET('9. METAS'!$W$20,INT((ROW()-14)/2),0)))</f>
        <v>#REF!</v>
      </c>
      <c r="M395" s="632" t="e">
        <f ca="1">IF(MOD(ROW()-13,2)=0,IF(ISBLANK(OFFSET(#REF!,INT((ROW()-13)/2),0)),"",OFFSET(#REF!,INT((ROW()-13)/2),0)),IF(ISBLANK(OFFSET('9. METAS'!$X$20,INT((ROW()-14)/2),0)),"",OFFSET('9. METAS'!$X$20,INT((ROW()-14)/2),0)))</f>
        <v>#REF!</v>
      </c>
      <c r="N395" s="684" t="str">
        <f ca="1">IFERROR(J395/J396,"ND")</f>
        <v>ND</v>
      </c>
      <c r="O395" s="688" t="str">
        <f ca="1">IFERROR(((J395+K395)/H395),"ND")</f>
        <v>ND</v>
      </c>
      <c r="P395" s="847"/>
      <c r="Q395" s="83"/>
      <c r="R395" s="83"/>
      <c r="S395" s="83"/>
      <c r="T395" s="83"/>
      <c r="U395" s="83"/>
      <c r="V395" s="83"/>
      <c r="W395" s="83"/>
      <c r="X395" s="83"/>
      <c r="Y395" s="83"/>
      <c r="Z395" s="83"/>
    </row>
    <row r="396" spans="1:26" ht="15.75" customHeight="1">
      <c r="A396" s="83"/>
      <c r="B396" s="83"/>
      <c r="C396" s="642"/>
      <c r="D396" s="644"/>
      <c r="E396" s="644"/>
      <c r="F396" s="644"/>
      <c r="G396" s="647"/>
      <c r="H396" s="649"/>
      <c r="I396" s="651"/>
      <c r="J396" s="630" t="str">
        <f ca="1">IF(MOD(ROW()-13,2)=0,IF(ISBLANK(OFFSET(#REF!,INT((ROW()-13)/2),0)),"",OFFSET(#REF!,INT((ROW()-13)/2),0)),IF(ISBLANK(OFFSET('9. METAS'!$U$20,INT((ROW()-14)/2),0)),"",OFFSET('9. METAS'!$U$20,INT((ROW()-14)/2),0)))</f>
        <v/>
      </c>
      <c r="K396" s="631" t="str">
        <f ca="1">IF(MOD(ROW()-13,2)=0,IF(ISBLANK(OFFSET(#REF!,INT((ROW()-13)/2),0)),"",OFFSET(#REF!,INT((ROW()-13)/2),0)),IF(ISBLANK(OFFSET('9. METAS'!$V$20,INT((ROW()-14)/2),0)),"",OFFSET('9. METAS'!$V$20,INT((ROW()-14)/2),0)))</f>
        <v/>
      </c>
      <c r="L396" s="631" t="str">
        <f ca="1">IF(MOD(ROW()-13,2)=0,IF(ISBLANK(OFFSET(#REF!,INT((ROW()-13)/2),0)),"",OFFSET(#REF!,INT((ROW()-13)/2),0)),IF(ISBLANK(OFFSET('9. METAS'!$W$20,INT((ROW()-14)/2),0)),"",OFFSET('9. METAS'!$W$20,INT((ROW()-14)/2),0)))</f>
        <v/>
      </c>
      <c r="M396" s="632" t="str">
        <f ca="1">IF(MOD(ROW()-13,2)=0,IF(ISBLANK(OFFSET(#REF!,INT((ROW()-13)/2),0)),"",OFFSET(#REF!,INT((ROW()-13)/2),0)),IF(ISBLANK(OFFSET('9. METAS'!$X$20,INT((ROW()-14)/2),0)),"",OFFSET('9. METAS'!$X$20,INT((ROW()-14)/2),0)))</f>
        <v/>
      </c>
      <c r="N396" s="685"/>
      <c r="O396" s="689"/>
      <c r="P396" s="691"/>
      <c r="Q396" s="83"/>
      <c r="R396" s="83"/>
      <c r="S396" s="83"/>
      <c r="T396" s="83"/>
      <c r="U396" s="83"/>
      <c r="V396" s="83"/>
      <c r="W396" s="83"/>
      <c r="X396" s="83"/>
      <c r="Y396" s="83"/>
      <c r="Z396" s="83"/>
    </row>
    <row r="397" spans="1:26" ht="15.75" customHeight="1">
      <c r="A397" s="83"/>
      <c r="B397" s="83"/>
      <c r="C397" s="641" t="str">
        <f ca="1">IF(ISBLANK(OFFSET('5. Pp (3 años)'!$C$46,INT((ROW()-13)/2),0)),"",OFFSET('5. Pp (3 años)'!$C$46,INT((ROW()-13)/2),0))</f>
        <v/>
      </c>
      <c r="D397" s="643" t="str">
        <f ca="1">IF(ISBLANK(OFFSET('5. Pp (3 años)'!$D$46,INT((ROW()-13)/2),0)),"",OFFSET('5. Pp (3 años)'!$D$46,INT((ROW()-13)/2),0))</f>
        <v/>
      </c>
      <c r="E397" s="643" t="str">
        <f ca="1">IF(ISBLANK(OFFSET('5. Pp (3 años)'!$E$46,INT((ROW()-13)/2),0)),"",OFFSET('5. Pp (3 años)'!$E$46,INT((ROW()-13)/2),0))</f>
        <v/>
      </c>
      <c r="F397" s="645" t="str">
        <f ca="1">IF(ISBLANK(OFFSET('5. Pp (3 años)'!$K$46,INT((ROW()-13)/2),0)),"",OFFSET('5. Pp (3 años)'!$K$46,INT((ROW()-13)/2),0))</f>
        <v/>
      </c>
      <c r="G397" s="646" t="str">
        <f ca="1">IF(ISBLANK(OFFSET('5. Pp (3 años)'!$H$46,INT((ROW()-13)/2),0)),"",OFFSET('5. Pp (3 años)'!$H$46,INT((ROW()-13)/2),0))</f>
        <v/>
      </c>
      <c r="H397" s="853" t="str">
        <f ca="1">IF(ISBLANK(OFFSET('9. METAS'!$L$20,INT((ROW()-13)/2),0)),"",OFFSET('9. METAS'!$L$20,INT((ROW()-13)/2),0))</f>
        <v/>
      </c>
      <c r="I397" s="852"/>
      <c r="J397" s="630" t="e">
        <f ca="1">IF(MOD(ROW()-13,2)=0,IF(ISBLANK(OFFSET(#REF!,INT((ROW()-13)/2),0)),"",OFFSET(#REF!,INT((ROW()-13)/2),0)),IF(ISBLANK(OFFSET('9. METAS'!$U$20,INT((ROW()-14)/2),0)),"",OFFSET('9. METAS'!$U$20,INT((ROW()-14)/2),0)))</f>
        <v>#REF!</v>
      </c>
      <c r="K397" s="631" t="e">
        <f ca="1">IF(MOD(ROW()-13,2)=0,IF(ISBLANK(OFFSET(#REF!,INT((ROW()-13)/2),0)),"",OFFSET(#REF!,INT((ROW()-13)/2),0)),IF(ISBLANK(OFFSET('9. METAS'!$V$20,INT((ROW()-14)/2),0)),"",OFFSET('9. METAS'!$V$20,INT((ROW()-14)/2),0)))</f>
        <v>#REF!</v>
      </c>
      <c r="L397" s="631" t="e">
        <f ca="1">IF(MOD(ROW()-13,2)=0,IF(ISBLANK(OFFSET(#REF!,INT((ROW()-13)/2),0)),"",OFFSET(#REF!,INT((ROW()-13)/2),0)),IF(ISBLANK(OFFSET('9. METAS'!$W$20,INT((ROW()-14)/2),0)),"",OFFSET('9. METAS'!$W$20,INT((ROW()-14)/2),0)))</f>
        <v>#REF!</v>
      </c>
      <c r="M397" s="632" t="e">
        <f ca="1">IF(MOD(ROW()-13,2)=0,IF(ISBLANK(OFFSET(#REF!,INT((ROW()-13)/2),0)),"",OFFSET(#REF!,INT((ROW()-13)/2),0)),IF(ISBLANK(OFFSET('9. METAS'!$X$20,INT((ROW()-14)/2),0)),"",OFFSET('9. METAS'!$X$20,INT((ROW()-14)/2),0)))</f>
        <v>#REF!</v>
      </c>
      <c r="N397" s="684" t="str">
        <f ca="1">IFERROR(J397/J398,"ND")</f>
        <v>ND</v>
      </c>
      <c r="O397" s="688" t="str">
        <f ca="1">IFERROR(((J397+K397)/H397),"ND")</f>
        <v>ND</v>
      </c>
      <c r="P397" s="847"/>
      <c r="Q397" s="83"/>
      <c r="R397" s="83"/>
      <c r="S397" s="83"/>
      <c r="T397" s="83"/>
      <c r="U397" s="83"/>
      <c r="V397" s="83"/>
      <c r="W397" s="83"/>
      <c r="X397" s="83"/>
      <c r="Y397" s="83"/>
      <c r="Z397" s="83"/>
    </row>
    <row r="398" spans="1:26" ht="15.75" customHeight="1">
      <c r="A398" s="83"/>
      <c r="B398" s="83"/>
      <c r="C398" s="642"/>
      <c r="D398" s="644"/>
      <c r="E398" s="644"/>
      <c r="F398" s="644"/>
      <c r="G398" s="647"/>
      <c r="H398" s="649"/>
      <c r="I398" s="651"/>
      <c r="J398" s="630" t="str">
        <f ca="1">IF(MOD(ROW()-13,2)=0,IF(ISBLANK(OFFSET(#REF!,INT((ROW()-13)/2),0)),"",OFFSET(#REF!,INT((ROW()-13)/2),0)),IF(ISBLANK(OFFSET('9. METAS'!$U$20,INT((ROW()-14)/2),0)),"",OFFSET('9. METAS'!$U$20,INT((ROW()-14)/2),0)))</f>
        <v/>
      </c>
      <c r="K398" s="631" t="str">
        <f ca="1">IF(MOD(ROW()-13,2)=0,IF(ISBLANK(OFFSET(#REF!,INT((ROW()-13)/2),0)),"",OFFSET(#REF!,INT((ROW()-13)/2),0)),IF(ISBLANK(OFFSET('9. METAS'!$V$20,INT((ROW()-14)/2),0)),"",OFFSET('9. METAS'!$V$20,INT((ROW()-14)/2),0)))</f>
        <v/>
      </c>
      <c r="L398" s="631" t="str">
        <f ca="1">IF(MOD(ROW()-13,2)=0,IF(ISBLANK(OFFSET(#REF!,INT((ROW()-13)/2),0)),"",OFFSET(#REF!,INT((ROW()-13)/2),0)),IF(ISBLANK(OFFSET('9. METAS'!$W$20,INT((ROW()-14)/2),0)),"",OFFSET('9. METAS'!$W$20,INT((ROW()-14)/2),0)))</f>
        <v/>
      </c>
      <c r="M398" s="632" t="str">
        <f ca="1">IF(MOD(ROW()-13,2)=0,IF(ISBLANK(OFFSET(#REF!,INT((ROW()-13)/2),0)),"",OFFSET(#REF!,INT((ROW()-13)/2),0)),IF(ISBLANK(OFFSET('9. METAS'!$X$20,INT((ROW()-14)/2),0)),"",OFFSET('9. METAS'!$X$20,INT((ROW()-14)/2),0)))</f>
        <v/>
      </c>
      <c r="N398" s="685"/>
      <c r="O398" s="689"/>
      <c r="P398" s="691"/>
      <c r="Q398" s="83"/>
      <c r="R398" s="83"/>
      <c r="S398" s="83"/>
      <c r="T398" s="83"/>
      <c r="U398" s="83"/>
      <c r="V398" s="83"/>
      <c r="W398" s="83"/>
      <c r="X398" s="83"/>
      <c r="Y398" s="83"/>
      <c r="Z398" s="83"/>
    </row>
    <row r="399" spans="1:26" ht="15.75" customHeight="1">
      <c r="A399" s="83"/>
      <c r="B399" s="83"/>
      <c r="C399" s="641" t="str">
        <f ca="1">IF(ISBLANK(OFFSET('5. Pp (3 años)'!$C$46,INT((ROW()-13)/2),0)),"",OFFSET('5. Pp (3 años)'!$C$46,INT((ROW()-13)/2),0))</f>
        <v/>
      </c>
      <c r="D399" s="643" t="str">
        <f ca="1">IF(ISBLANK(OFFSET('5. Pp (3 años)'!$D$46,INT((ROW()-13)/2),0)),"",OFFSET('5. Pp (3 años)'!$D$46,INT((ROW()-13)/2),0))</f>
        <v/>
      </c>
      <c r="E399" s="643" t="str">
        <f ca="1">IF(ISBLANK(OFFSET('5. Pp (3 años)'!$E$46,INT((ROW()-13)/2),0)),"",OFFSET('5. Pp (3 años)'!$E$46,INT((ROW()-13)/2),0))</f>
        <v/>
      </c>
      <c r="F399" s="645" t="str">
        <f ca="1">IF(ISBLANK(OFFSET('5. Pp (3 años)'!$K$46,INT((ROW()-13)/2),0)),"",OFFSET('5. Pp (3 años)'!$K$46,INT((ROW()-13)/2),0))</f>
        <v/>
      </c>
      <c r="G399" s="646" t="str">
        <f ca="1">IF(ISBLANK(OFFSET('5. Pp (3 años)'!$H$46,INT((ROW()-13)/2),0)),"",OFFSET('5. Pp (3 años)'!$H$46,INT((ROW()-13)/2),0))</f>
        <v/>
      </c>
      <c r="H399" s="853" t="str">
        <f ca="1">IF(ISBLANK(OFFSET('9. METAS'!$L$20,INT((ROW()-13)/2),0)),"",OFFSET('9. METAS'!$L$20,INT((ROW()-13)/2),0))</f>
        <v/>
      </c>
      <c r="I399" s="852"/>
      <c r="J399" s="630" t="e">
        <f ca="1">IF(MOD(ROW()-13,2)=0,IF(ISBLANK(OFFSET(#REF!,INT((ROW()-13)/2),0)),"",OFFSET(#REF!,INT((ROW()-13)/2),0)),IF(ISBLANK(OFFSET('9. METAS'!$U$20,INT((ROW()-14)/2),0)),"",OFFSET('9. METAS'!$U$20,INT((ROW()-14)/2),0)))</f>
        <v>#REF!</v>
      </c>
      <c r="K399" s="631" t="e">
        <f ca="1">IF(MOD(ROW()-13,2)=0,IF(ISBLANK(OFFSET(#REF!,INT((ROW()-13)/2),0)),"",OFFSET(#REF!,INT((ROW()-13)/2),0)),IF(ISBLANK(OFFSET('9. METAS'!$V$20,INT((ROW()-14)/2),0)),"",OFFSET('9. METAS'!$V$20,INT((ROW()-14)/2),0)))</f>
        <v>#REF!</v>
      </c>
      <c r="L399" s="631" t="e">
        <f ca="1">IF(MOD(ROW()-13,2)=0,IF(ISBLANK(OFFSET(#REF!,INT((ROW()-13)/2),0)),"",OFFSET(#REF!,INT((ROW()-13)/2),0)),IF(ISBLANK(OFFSET('9. METAS'!$W$20,INT((ROW()-14)/2),0)),"",OFFSET('9. METAS'!$W$20,INT((ROW()-14)/2),0)))</f>
        <v>#REF!</v>
      </c>
      <c r="M399" s="632" t="e">
        <f ca="1">IF(MOD(ROW()-13,2)=0,IF(ISBLANK(OFFSET(#REF!,INT((ROW()-13)/2),0)),"",OFFSET(#REF!,INT((ROW()-13)/2),0)),IF(ISBLANK(OFFSET('9. METAS'!$X$20,INT((ROW()-14)/2),0)),"",OFFSET('9. METAS'!$X$20,INT((ROW()-14)/2),0)))</f>
        <v>#REF!</v>
      </c>
      <c r="N399" s="684" t="str">
        <f ca="1">IFERROR(J399/J400,"ND")</f>
        <v>ND</v>
      </c>
      <c r="O399" s="688" t="str">
        <f ca="1">IFERROR(((J399+K399)/H399),"ND")</f>
        <v>ND</v>
      </c>
      <c r="P399" s="847"/>
      <c r="Q399" s="83"/>
      <c r="R399" s="83"/>
      <c r="S399" s="83"/>
      <c r="T399" s="83"/>
      <c r="U399" s="83"/>
      <c r="V399" s="83"/>
      <c r="W399" s="83"/>
      <c r="X399" s="83"/>
      <c r="Y399" s="83"/>
      <c r="Z399" s="83"/>
    </row>
    <row r="400" spans="1:26" ht="15.75" customHeight="1">
      <c r="A400" s="83"/>
      <c r="B400" s="83"/>
      <c r="C400" s="642"/>
      <c r="D400" s="644"/>
      <c r="E400" s="644"/>
      <c r="F400" s="644"/>
      <c r="G400" s="647"/>
      <c r="H400" s="649"/>
      <c r="I400" s="651"/>
      <c r="J400" s="630" t="str">
        <f ca="1">IF(MOD(ROW()-13,2)=0,IF(ISBLANK(OFFSET(#REF!,INT((ROW()-13)/2),0)),"",OFFSET(#REF!,INT((ROW()-13)/2),0)),IF(ISBLANK(OFFSET('9. METAS'!$U$20,INT((ROW()-14)/2),0)),"",OFFSET('9. METAS'!$U$20,INT((ROW()-14)/2),0)))</f>
        <v/>
      </c>
      <c r="K400" s="631" t="str">
        <f ca="1">IF(MOD(ROW()-13,2)=0,IF(ISBLANK(OFFSET(#REF!,INT((ROW()-13)/2),0)),"",OFFSET(#REF!,INT((ROW()-13)/2),0)),IF(ISBLANK(OFFSET('9. METAS'!$V$20,INT((ROW()-14)/2),0)),"",OFFSET('9. METAS'!$V$20,INT((ROW()-14)/2),0)))</f>
        <v/>
      </c>
      <c r="L400" s="631" t="str">
        <f ca="1">IF(MOD(ROW()-13,2)=0,IF(ISBLANK(OFFSET(#REF!,INT((ROW()-13)/2),0)),"",OFFSET(#REF!,INT((ROW()-13)/2),0)),IF(ISBLANK(OFFSET('9. METAS'!$W$20,INT((ROW()-14)/2),0)),"",OFFSET('9. METAS'!$W$20,INT((ROW()-14)/2),0)))</f>
        <v/>
      </c>
      <c r="M400" s="632" t="str">
        <f ca="1">IF(MOD(ROW()-13,2)=0,IF(ISBLANK(OFFSET(#REF!,INT((ROW()-13)/2),0)),"",OFFSET(#REF!,INT((ROW()-13)/2),0)),IF(ISBLANK(OFFSET('9. METAS'!$X$20,INT((ROW()-14)/2),0)),"",OFFSET('9. METAS'!$X$20,INT((ROW()-14)/2),0)))</f>
        <v/>
      </c>
      <c r="N400" s="685"/>
      <c r="O400" s="689"/>
      <c r="P400" s="691"/>
      <c r="Q400" s="83"/>
      <c r="R400" s="83"/>
      <c r="S400" s="83"/>
      <c r="T400" s="83"/>
      <c r="U400" s="83"/>
      <c r="V400" s="83"/>
      <c r="W400" s="83"/>
      <c r="X400" s="83"/>
      <c r="Y400" s="83"/>
      <c r="Z400" s="83"/>
    </row>
    <row r="401" spans="1:26" ht="15.75" customHeight="1">
      <c r="A401" s="83"/>
      <c r="B401" s="83"/>
      <c r="C401" s="641" t="str">
        <f ca="1">IF(ISBLANK(OFFSET('5. Pp (3 años)'!$C$46,INT((ROW()-13)/2),0)),"",OFFSET('5. Pp (3 años)'!$C$46,INT((ROW()-13)/2),0))</f>
        <v/>
      </c>
      <c r="D401" s="643" t="str">
        <f ca="1">IF(ISBLANK(OFFSET('5. Pp (3 años)'!$D$46,INT((ROW()-13)/2),0)),"",OFFSET('5. Pp (3 años)'!$D$46,INT((ROW()-13)/2),0))</f>
        <v/>
      </c>
      <c r="E401" s="643" t="str">
        <f ca="1">IF(ISBLANK(OFFSET('5. Pp (3 años)'!$E$46,INT((ROW()-13)/2),0)),"",OFFSET('5. Pp (3 años)'!$E$46,INT((ROW()-13)/2),0))</f>
        <v/>
      </c>
      <c r="F401" s="645" t="str">
        <f ca="1">IF(ISBLANK(OFFSET('5. Pp (3 años)'!$K$46,INT((ROW()-13)/2),0)),"",OFFSET('5. Pp (3 años)'!$K$46,INT((ROW()-13)/2),0))</f>
        <v/>
      </c>
      <c r="G401" s="646" t="str">
        <f ca="1">IF(ISBLANK(OFFSET('5. Pp (3 años)'!$H$46,INT((ROW()-13)/2),0)),"",OFFSET('5. Pp (3 años)'!$H$46,INT((ROW()-13)/2),0))</f>
        <v/>
      </c>
      <c r="H401" s="853" t="str">
        <f ca="1">IF(ISBLANK(OFFSET('9. METAS'!$L$20,INT((ROW()-13)/2),0)),"",OFFSET('9. METAS'!$L$20,INT((ROW()-13)/2),0))</f>
        <v/>
      </c>
      <c r="I401" s="852"/>
      <c r="J401" s="630" t="e">
        <f ca="1">IF(MOD(ROW()-13,2)=0,IF(ISBLANK(OFFSET(#REF!,INT((ROW()-13)/2),0)),"",OFFSET(#REF!,INT((ROW()-13)/2),0)),IF(ISBLANK(OFFSET('9. METAS'!$U$20,INT((ROW()-14)/2),0)),"",OFFSET('9. METAS'!$U$20,INT((ROW()-14)/2),0)))</f>
        <v>#REF!</v>
      </c>
      <c r="K401" s="631" t="e">
        <f ca="1">IF(MOD(ROW()-13,2)=0,IF(ISBLANK(OFFSET(#REF!,INT((ROW()-13)/2),0)),"",OFFSET(#REF!,INT((ROW()-13)/2),0)),IF(ISBLANK(OFFSET('9. METAS'!$V$20,INT((ROW()-14)/2),0)),"",OFFSET('9. METAS'!$V$20,INT((ROW()-14)/2),0)))</f>
        <v>#REF!</v>
      </c>
      <c r="L401" s="631" t="e">
        <f ca="1">IF(MOD(ROW()-13,2)=0,IF(ISBLANK(OFFSET(#REF!,INT((ROW()-13)/2),0)),"",OFFSET(#REF!,INT((ROW()-13)/2),0)),IF(ISBLANK(OFFSET('9. METAS'!$W$20,INT((ROW()-14)/2),0)),"",OFFSET('9. METAS'!$W$20,INT((ROW()-14)/2),0)))</f>
        <v>#REF!</v>
      </c>
      <c r="M401" s="632" t="e">
        <f ca="1">IF(MOD(ROW()-13,2)=0,IF(ISBLANK(OFFSET(#REF!,INT((ROW()-13)/2),0)),"",OFFSET(#REF!,INT((ROW()-13)/2),0)),IF(ISBLANK(OFFSET('9. METAS'!$X$20,INT((ROW()-14)/2),0)),"",OFFSET('9. METAS'!$X$20,INT((ROW()-14)/2),0)))</f>
        <v>#REF!</v>
      </c>
      <c r="N401" s="684" t="str">
        <f ca="1">IFERROR(J401/J402,"ND")</f>
        <v>ND</v>
      </c>
      <c r="O401" s="688" t="str">
        <f ca="1">IFERROR(((J401+K401)/H401),"ND")</f>
        <v>ND</v>
      </c>
      <c r="P401" s="847"/>
      <c r="Q401" s="83"/>
      <c r="R401" s="83"/>
      <c r="S401" s="83"/>
      <c r="T401" s="83"/>
      <c r="U401" s="83"/>
      <c r="V401" s="83"/>
      <c r="W401" s="83"/>
      <c r="X401" s="83"/>
      <c r="Y401" s="83"/>
      <c r="Z401" s="83"/>
    </row>
    <row r="402" spans="1:26" ht="15.75" customHeight="1">
      <c r="A402" s="83"/>
      <c r="B402" s="83"/>
      <c r="C402" s="642"/>
      <c r="D402" s="644"/>
      <c r="E402" s="644"/>
      <c r="F402" s="644"/>
      <c r="G402" s="647"/>
      <c r="H402" s="649"/>
      <c r="I402" s="651"/>
      <c r="J402" s="630" t="str">
        <f ca="1">IF(MOD(ROW()-13,2)=0,IF(ISBLANK(OFFSET(#REF!,INT((ROW()-13)/2),0)),"",OFFSET(#REF!,INT((ROW()-13)/2),0)),IF(ISBLANK(OFFSET('9. METAS'!$U$20,INT((ROW()-14)/2),0)),"",OFFSET('9. METAS'!$U$20,INT((ROW()-14)/2),0)))</f>
        <v/>
      </c>
      <c r="K402" s="631" t="str">
        <f ca="1">IF(MOD(ROW()-13,2)=0,IF(ISBLANK(OFFSET(#REF!,INT((ROW()-13)/2),0)),"",OFFSET(#REF!,INT((ROW()-13)/2),0)),IF(ISBLANK(OFFSET('9. METAS'!$V$20,INT((ROW()-14)/2),0)),"",OFFSET('9. METAS'!$V$20,INT((ROW()-14)/2),0)))</f>
        <v/>
      </c>
      <c r="L402" s="631" t="str">
        <f ca="1">IF(MOD(ROW()-13,2)=0,IF(ISBLANK(OFFSET(#REF!,INT((ROW()-13)/2),0)),"",OFFSET(#REF!,INT((ROW()-13)/2),0)),IF(ISBLANK(OFFSET('9. METAS'!$W$20,INT((ROW()-14)/2),0)),"",OFFSET('9. METAS'!$W$20,INT((ROW()-14)/2),0)))</f>
        <v/>
      </c>
      <c r="M402" s="632" t="str">
        <f ca="1">IF(MOD(ROW()-13,2)=0,IF(ISBLANK(OFFSET(#REF!,INT((ROW()-13)/2),0)),"",OFFSET(#REF!,INT((ROW()-13)/2),0)),IF(ISBLANK(OFFSET('9. METAS'!$X$20,INT((ROW()-14)/2),0)),"",OFFSET('9. METAS'!$X$20,INT((ROW()-14)/2),0)))</f>
        <v/>
      </c>
      <c r="N402" s="685"/>
      <c r="O402" s="689"/>
      <c r="P402" s="691"/>
      <c r="Q402" s="83"/>
      <c r="R402" s="83"/>
      <c r="S402" s="83"/>
      <c r="T402" s="83"/>
      <c r="U402" s="83"/>
      <c r="V402" s="83"/>
      <c r="W402" s="83"/>
      <c r="X402" s="83"/>
      <c r="Y402" s="83"/>
      <c r="Z402" s="83"/>
    </row>
    <row r="403" spans="1:26" ht="15.75" customHeight="1">
      <c r="A403" s="83"/>
      <c r="B403" s="83"/>
      <c r="C403" s="641" t="str">
        <f ca="1">IF(ISBLANK(OFFSET('5. Pp (3 años)'!$C$46,INT((ROW()-13)/2),0)),"",OFFSET('5. Pp (3 años)'!$C$46,INT((ROW()-13)/2),0))</f>
        <v/>
      </c>
      <c r="D403" s="643" t="str">
        <f ca="1">IF(ISBLANK(OFFSET('5. Pp (3 años)'!$D$46,INT((ROW()-13)/2),0)),"",OFFSET('5. Pp (3 años)'!$D$46,INT((ROW()-13)/2),0))</f>
        <v/>
      </c>
      <c r="E403" s="643" t="str">
        <f ca="1">IF(ISBLANK(OFFSET('5. Pp (3 años)'!$E$46,INT((ROW()-13)/2),0)),"",OFFSET('5. Pp (3 años)'!$E$46,INT((ROW()-13)/2),0))</f>
        <v/>
      </c>
      <c r="F403" s="645" t="str">
        <f ca="1">IF(ISBLANK(OFFSET('5. Pp (3 años)'!$K$46,INT((ROW()-13)/2),0)),"",OFFSET('5. Pp (3 años)'!$K$46,INT((ROW()-13)/2),0))</f>
        <v/>
      </c>
      <c r="G403" s="646" t="str">
        <f ca="1">IF(ISBLANK(OFFSET('5. Pp (3 años)'!$H$46,INT((ROW()-13)/2),0)),"",OFFSET('5. Pp (3 años)'!$H$46,INT((ROW()-13)/2),0))</f>
        <v/>
      </c>
      <c r="H403" s="853" t="str">
        <f ca="1">IF(ISBLANK(OFFSET('9. METAS'!$L$20,INT((ROW()-13)/2),0)),"",OFFSET('9. METAS'!$L$20,INT((ROW()-13)/2),0))</f>
        <v/>
      </c>
      <c r="I403" s="852"/>
      <c r="J403" s="630" t="e">
        <f ca="1">IF(MOD(ROW()-13,2)=0,IF(ISBLANK(OFFSET(#REF!,INT((ROW()-13)/2),0)),"",OFFSET(#REF!,INT((ROW()-13)/2),0)),IF(ISBLANK(OFFSET('9. METAS'!$U$20,INT((ROW()-14)/2),0)),"",OFFSET('9. METAS'!$U$20,INT((ROW()-14)/2),0)))</f>
        <v>#REF!</v>
      </c>
      <c r="K403" s="631" t="e">
        <f ca="1">IF(MOD(ROW()-13,2)=0,IF(ISBLANK(OFFSET(#REF!,INT((ROW()-13)/2),0)),"",OFFSET(#REF!,INT((ROW()-13)/2),0)),IF(ISBLANK(OFFSET('9. METAS'!$V$20,INT((ROW()-14)/2),0)),"",OFFSET('9. METAS'!$V$20,INT((ROW()-14)/2),0)))</f>
        <v>#REF!</v>
      </c>
      <c r="L403" s="631" t="e">
        <f ca="1">IF(MOD(ROW()-13,2)=0,IF(ISBLANK(OFFSET(#REF!,INT((ROW()-13)/2),0)),"",OFFSET(#REF!,INT((ROW()-13)/2),0)),IF(ISBLANK(OFFSET('9. METAS'!$W$20,INT((ROW()-14)/2),0)),"",OFFSET('9. METAS'!$W$20,INT((ROW()-14)/2),0)))</f>
        <v>#REF!</v>
      </c>
      <c r="M403" s="632" t="e">
        <f ca="1">IF(MOD(ROW()-13,2)=0,IF(ISBLANK(OFFSET(#REF!,INT((ROW()-13)/2),0)),"",OFFSET(#REF!,INT((ROW()-13)/2),0)),IF(ISBLANK(OFFSET('9. METAS'!$X$20,INT((ROW()-14)/2),0)),"",OFFSET('9. METAS'!$X$20,INT((ROW()-14)/2),0)))</f>
        <v>#REF!</v>
      </c>
      <c r="N403" s="684" t="str">
        <f ca="1">IFERROR(J403/J404,"ND")</f>
        <v>ND</v>
      </c>
      <c r="O403" s="688" t="str">
        <f ca="1">IFERROR(((J403+K403)/H403),"ND")</f>
        <v>ND</v>
      </c>
      <c r="P403" s="847"/>
      <c r="Q403" s="83"/>
      <c r="R403" s="83"/>
      <c r="S403" s="83"/>
      <c r="T403" s="83"/>
      <c r="U403" s="83"/>
      <c r="V403" s="83"/>
      <c r="W403" s="83"/>
      <c r="X403" s="83"/>
      <c r="Y403" s="83"/>
      <c r="Z403" s="83"/>
    </row>
    <row r="404" spans="1:26" ht="15.75" customHeight="1">
      <c r="A404" s="83"/>
      <c r="B404" s="83"/>
      <c r="C404" s="642"/>
      <c r="D404" s="644"/>
      <c r="E404" s="644"/>
      <c r="F404" s="644"/>
      <c r="G404" s="647"/>
      <c r="H404" s="649"/>
      <c r="I404" s="651"/>
      <c r="J404" s="630" t="str">
        <f ca="1">IF(MOD(ROW()-13,2)=0,IF(ISBLANK(OFFSET(#REF!,INT((ROW()-13)/2),0)),"",OFFSET(#REF!,INT((ROW()-13)/2),0)),IF(ISBLANK(OFFSET('9. METAS'!$U$20,INT((ROW()-14)/2),0)),"",OFFSET('9. METAS'!$U$20,INT((ROW()-14)/2),0)))</f>
        <v/>
      </c>
      <c r="K404" s="631" t="str">
        <f ca="1">IF(MOD(ROW()-13,2)=0,IF(ISBLANK(OFFSET(#REF!,INT((ROW()-13)/2),0)),"",OFFSET(#REF!,INT((ROW()-13)/2),0)),IF(ISBLANK(OFFSET('9. METAS'!$V$20,INT((ROW()-14)/2),0)),"",OFFSET('9. METAS'!$V$20,INT((ROW()-14)/2),0)))</f>
        <v/>
      </c>
      <c r="L404" s="631" t="str">
        <f ca="1">IF(MOD(ROW()-13,2)=0,IF(ISBLANK(OFFSET(#REF!,INT((ROW()-13)/2),0)),"",OFFSET(#REF!,INT((ROW()-13)/2),0)),IF(ISBLANK(OFFSET('9. METAS'!$W$20,INT((ROW()-14)/2),0)),"",OFFSET('9. METAS'!$W$20,INT((ROW()-14)/2),0)))</f>
        <v/>
      </c>
      <c r="M404" s="632" t="str">
        <f ca="1">IF(MOD(ROW()-13,2)=0,IF(ISBLANK(OFFSET(#REF!,INT((ROW()-13)/2),0)),"",OFFSET(#REF!,INT((ROW()-13)/2),0)),IF(ISBLANK(OFFSET('9. METAS'!$X$20,INT((ROW()-14)/2),0)),"",OFFSET('9. METAS'!$X$20,INT((ROW()-14)/2),0)))</f>
        <v/>
      </c>
      <c r="N404" s="685"/>
      <c r="O404" s="689"/>
      <c r="P404" s="691"/>
      <c r="Q404" s="83"/>
      <c r="R404" s="83"/>
      <c r="S404" s="83"/>
      <c r="T404" s="83"/>
      <c r="U404" s="83"/>
      <c r="V404" s="83"/>
      <c r="W404" s="83"/>
      <c r="X404" s="83"/>
      <c r="Y404" s="83"/>
      <c r="Z404" s="83"/>
    </row>
    <row r="405" spans="1:26" ht="15.75" customHeight="1">
      <c r="A405" s="83"/>
      <c r="B405" s="83"/>
      <c r="C405" s="641" t="str">
        <f ca="1">IF(ISBLANK(OFFSET('5. Pp (3 años)'!$C$46,INT((ROW()-13)/2),0)),"",OFFSET('5. Pp (3 años)'!$C$46,INT((ROW()-13)/2),0))</f>
        <v/>
      </c>
      <c r="D405" s="643" t="str">
        <f ca="1">IF(ISBLANK(OFFSET('5. Pp (3 años)'!$D$46,INT((ROW()-13)/2),0)),"",OFFSET('5. Pp (3 años)'!$D$46,INT((ROW()-13)/2),0))</f>
        <v/>
      </c>
      <c r="E405" s="643" t="str">
        <f ca="1">IF(ISBLANK(OFFSET('5. Pp (3 años)'!$E$46,INT((ROW()-13)/2),0)),"",OFFSET('5. Pp (3 años)'!$E$46,INT((ROW()-13)/2),0))</f>
        <v/>
      </c>
      <c r="F405" s="645" t="str">
        <f ca="1">IF(ISBLANK(OFFSET('5. Pp (3 años)'!$K$46,INT((ROW()-13)/2),0)),"",OFFSET('5. Pp (3 años)'!$K$46,INT((ROW()-13)/2),0))</f>
        <v/>
      </c>
      <c r="G405" s="646" t="str">
        <f ca="1">IF(ISBLANK(OFFSET('5. Pp (3 años)'!$H$46,INT((ROW()-13)/2),0)),"",OFFSET('5. Pp (3 años)'!$H$46,INT((ROW()-13)/2),0))</f>
        <v/>
      </c>
      <c r="H405" s="853" t="str">
        <f ca="1">IF(ISBLANK(OFFSET('9. METAS'!$L$20,INT((ROW()-13)/2),0)),"",OFFSET('9. METAS'!$L$20,INT((ROW()-13)/2),0))</f>
        <v/>
      </c>
      <c r="I405" s="852"/>
      <c r="J405" s="630" t="e">
        <f ca="1">IF(MOD(ROW()-13,2)=0,IF(ISBLANK(OFFSET(#REF!,INT((ROW()-13)/2),0)),"",OFFSET(#REF!,INT((ROW()-13)/2),0)),IF(ISBLANK(OFFSET('9. METAS'!$U$20,INT((ROW()-14)/2),0)),"",OFFSET('9. METAS'!$U$20,INT((ROW()-14)/2),0)))</f>
        <v>#REF!</v>
      </c>
      <c r="K405" s="631" t="e">
        <f ca="1">IF(MOD(ROW()-13,2)=0,IF(ISBLANK(OFFSET(#REF!,INT((ROW()-13)/2),0)),"",OFFSET(#REF!,INT((ROW()-13)/2),0)),IF(ISBLANK(OFFSET('9. METAS'!$V$20,INT((ROW()-14)/2),0)),"",OFFSET('9. METAS'!$V$20,INT((ROW()-14)/2),0)))</f>
        <v>#REF!</v>
      </c>
      <c r="L405" s="631" t="e">
        <f ca="1">IF(MOD(ROW()-13,2)=0,IF(ISBLANK(OFFSET(#REF!,INT((ROW()-13)/2),0)),"",OFFSET(#REF!,INT((ROW()-13)/2),0)),IF(ISBLANK(OFFSET('9. METAS'!$W$20,INT((ROW()-14)/2),0)),"",OFFSET('9. METAS'!$W$20,INT((ROW()-14)/2),0)))</f>
        <v>#REF!</v>
      </c>
      <c r="M405" s="632" t="e">
        <f ca="1">IF(MOD(ROW()-13,2)=0,IF(ISBLANK(OFFSET(#REF!,INT((ROW()-13)/2),0)),"",OFFSET(#REF!,INT((ROW()-13)/2),0)),IF(ISBLANK(OFFSET('9. METAS'!$X$20,INT((ROW()-14)/2),0)),"",OFFSET('9. METAS'!$X$20,INT((ROW()-14)/2),0)))</f>
        <v>#REF!</v>
      </c>
      <c r="N405" s="684" t="str">
        <f ca="1">IFERROR(J405/J406,"ND")</f>
        <v>ND</v>
      </c>
      <c r="O405" s="688" t="str">
        <f ca="1">IFERROR(((J405+K405)/H405),"ND")</f>
        <v>ND</v>
      </c>
      <c r="P405" s="847"/>
      <c r="Q405" s="83"/>
      <c r="R405" s="83"/>
      <c r="S405" s="83"/>
      <c r="T405" s="83"/>
      <c r="U405" s="83"/>
      <c r="V405" s="83"/>
      <c r="W405" s="83"/>
      <c r="X405" s="83"/>
      <c r="Y405" s="83"/>
      <c r="Z405" s="83"/>
    </row>
    <row r="406" spans="1:26" ht="15.75" customHeight="1">
      <c r="A406" s="83"/>
      <c r="B406" s="83"/>
      <c r="C406" s="642"/>
      <c r="D406" s="644"/>
      <c r="E406" s="644"/>
      <c r="F406" s="644"/>
      <c r="G406" s="647"/>
      <c r="H406" s="649"/>
      <c r="I406" s="651"/>
      <c r="J406" s="630" t="str">
        <f ca="1">IF(MOD(ROW()-13,2)=0,IF(ISBLANK(OFFSET(#REF!,INT((ROW()-13)/2),0)),"",OFFSET(#REF!,INT((ROW()-13)/2),0)),IF(ISBLANK(OFFSET('9. METAS'!$U$20,INT((ROW()-14)/2),0)),"",OFFSET('9. METAS'!$U$20,INT((ROW()-14)/2),0)))</f>
        <v/>
      </c>
      <c r="K406" s="631" t="str">
        <f ca="1">IF(MOD(ROW()-13,2)=0,IF(ISBLANK(OFFSET(#REF!,INT((ROW()-13)/2),0)),"",OFFSET(#REF!,INT((ROW()-13)/2),0)),IF(ISBLANK(OFFSET('9. METAS'!$V$20,INT((ROW()-14)/2),0)),"",OFFSET('9. METAS'!$V$20,INT((ROW()-14)/2),0)))</f>
        <v/>
      </c>
      <c r="L406" s="631" t="str">
        <f ca="1">IF(MOD(ROW()-13,2)=0,IF(ISBLANK(OFFSET(#REF!,INT((ROW()-13)/2),0)),"",OFFSET(#REF!,INT((ROW()-13)/2),0)),IF(ISBLANK(OFFSET('9. METAS'!$W$20,INT((ROW()-14)/2),0)),"",OFFSET('9. METAS'!$W$20,INT((ROW()-14)/2),0)))</f>
        <v/>
      </c>
      <c r="M406" s="632" t="str">
        <f ca="1">IF(MOD(ROW()-13,2)=0,IF(ISBLANK(OFFSET(#REF!,INT((ROW()-13)/2),0)),"",OFFSET(#REF!,INT((ROW()-13)/2),0)),IF(ISBLANK(OFFSET('9. METAS'!$X$20,INT((ROW()-14)/2),0)),"",OFFSET('9. METAS'!$X$20,INT((ROW()-14)/2),0)))</f>
        <v/>
      </c>
      <c r="N406" s="685"/>
      <c r="O406" s="689"/>
      <c r="P406" s="691"/>
      <c r="Q406" s="83"/>
      <c r="R406" s="83"/>
      <c r="S406" s="83"/>
      <c r="T406" s="83"/>
      <c r="U406" s="83"/>
      <c r="V406" s="83"/>
      <c r="W406" s="83"/>
      <c r="X406" s="83"/>
      <c r="Y406" s="83"/>
      <c r="Z406" s="83"/>
    </row>
    <row r="407" spans="1:26" ht="15.75" customHeight="1">
      <c r="A407" s="83"/>
      <c r="B407" s="83"/>
      <c r="C407" s="641" t="str">
        <f ca="1">IF(ISBLANK(OFFSET('5. Pp (3 años)'!$C$46,INT((ROW()-13)/2),0)),"",OFFSET('5. Pp (3 años)'!$C$46,INT((ROW()-13)/2),0))</f>
        <v/>
      </c>
      <c r="D407" s="643" t="str">
        <f ca="1">IF(ISBLANK(OFFSET('5. Pp (3 años)'!$D$46,INT((ROW()-13)/2),0)),"",OFFSET('5. Pp (3 años)'!$D$46,INT((ROW()-13)/2),0))</f>
        <v/>
      </c>
      <c r="E407" s="643" t="str">
        <f ca="1">IF(ISBLANK(OFFSET('5. Pp (3 años)'!$E$46,INT((ROW()-13)/2),0)),"",OFFSET('5. Pp (3 años)'!$E$46,INT((ROW()-13)/2),0))</f>
        <v/>
      </c>
      <c r="F407" s="645" t="str">
        <f ca="1">IF(ISBLANK(OFFSET('5. Pp (3 años)'!$K$46,INT((ROW()-13)/2),0)),"",OFFSET('5. Pp (3 años)'!$K$46,INT((ROW()-13)/2),0))</f>
        <v/>
      </c>
      <c r="G407" s="646" t="str">
        <f ca="1">IF(ISBLANK(OFFSET('5. Pp (3 años)'!$H$46,INT((ROW()-13)/2),0)),"",OFFSET('5. Pp (3 años)'!$H$46,INT((ROW()-13)/2),0))</f>
        <v/>
      </c>
      <c r="H407" s="853" t="str">
        <f ca="1">IF(ISBLANK(OFFSET('9. METAS'!$L$20,INT((ROW()-13)/2),0)),"",OFFSET('9. METAS'!$L$20,INT((ROW()-13)/2),0))</f>
        <v/>
      </c>
      <c r="I407" s="852"/>
      <c r="J407" s="630" t="e">
        <f ca="1">IF(MOD(ROW()-13,2)=0,IF(ISBLANK(OFFSET(#REF!,INT((ROW()-13)/2),0)),"",OFFSET(#REF!,INT((ROW()-13)/2),0)),IF(ISBLANK(OFFSET('9. METAS'!$U$20,INT((ROW()-14)/2),0)),"",OFFSET('9. METAS'!$U$20,INT((ROW()-14)/2),0)))</f>
        <v>#REF!</v>
      </c>
      <c r="K407" s="631" t="e">
        <f ca="1">IF(MOD(ROW()-13,2)=0,IF(ISBLANK(OFFSET(#REF!,INT((ROW()-13)/2),0)),"",OFFSET(#REF!,INT((ROW()-13)/2),0)),IF(ISBLANK(OFFSET('9. METAS'!$V$20,INT((ROW()-14)/2),0)),"",OFFSET('9. METAS'!$V$20,INT((ROW()-14)/2),0)))</f>
        <v>#REF!</v>
      </c>
      <c r="L407" s="631" t="e">
        <f ca="1">IF(MOD(ROW()-13,2)=0,IF(ISBLANK(OFFSET(#REF!,INT((ROW()-13)/2),0)),"",OFFSET(#REF!,INT((ROW()-13)/2),0)),IF(ISBLANK(OFFSET('9. METAS'!$W$20,INT((ROW()-14)/2),0)),"",OFFSET('9. METAS'!$W$20,INT((ROW()-14)/2),0)))</f>
        <v>#REF!</v>
      </c>
      <c r="M407" s="632" t="e">
        <f ca="1">IF(MOD(ROW()-13,2)=0,IF(ISBLANK(OFFSET(#REF!,INT((ROW()-13)/2),0)),"",OFFSET(#REF!,INT((ROW()-13)/2),0)),IF(ISBLANK(OFFSET('9. METAS'!$X$20,INT((ROW()-14)/2),0)),"",OFFSET('9. METAS'!$X$20,INT((ROW()-14)/2),0)))</f>
        <v>#REF!</v>
      </c>
      <c r="N407" s="684" t="str">
        <f ca="1">IFERROR(J407/J408,"ND")</f>
        <v>ND</v>
      </c>
      <c r="O407" s="688" t="str">
        <f ca="1">IFERROR(((J407+K407)/H407),"ND")</f>
        <v>ND</v>
      </c>
      <c r="P407" s="847"/>
      <c r="Q407" s="83"/>
      <c r="R407" s="83"/>
      <c r="S407" s="83"/>
      <c r="T407" s="83"/>
      <c r="U407" s="83"/>
      <c r="V407" s="83"/>
      <c r="W407" s="83"/>
      <c r="X407" s="83"/>
      <c r="Y407" s="83"/>
      <c r="Z407" s="83"/>
    </row>
    <row r="408" spans="1:26" ht="15.75" customHeight="1">
      <c r="A408" s="83"/>
      <c r="B408" s="83"/>
      <c r="C408" s="642"/>
      <c r="D408" s="644"/>
      <c r="E408" s="644"/>
      <c r="F408" s="644"/>
      <c r="G408" s="647"/>
      <c r="H408" s="649"/>
      <c r="I408" s="651"/>
      <c r="J408" s="630" t="str">
        <f ca="1">IF(MOD(ROW()-13,2)=0,IF(ISBLANK(OFFSET(#REF!,INT((ROW()-13)/2),0)),"",OFFSET(#REF!,INT((ROW()-13)/2),0)),IF(ISBLANK(OFFSET('9. METAS'!$U$20,INT((ROW()-14)/2),0)),"",OFFSET('9. METAS'!$U$20,INT((ROW()-14)/2),0)))</f>
        <v/>
      </c>
      <c r="K408" s="631" t="str">
        <f ca="1">IF(MOD(ROW()-13,2)=0,IF(ISBLANK(OFFSET(#REF!,INT((ROW()-13)/2),0)),"",OFFSET(#REF!,INT((ROW()-13)/2),0)),IF(ISBLANK(OFFSET('9. METAS'!$V$20,INT((ROW()-14)/2),0)),"",OFFSET('9. METAS'!$V$20,INT((ROW()-14)/2),0)))</f>
        <v/>
      </c>
      <c r="L408" s="631" t="str">
        <f ca="1">IF(MOD(ROW()-13,2)=0,IF(ISBLANK(OFFSET(#REF!,INT((ROW()-13)/2),0)),"",OFFSET(#REF!,INT((ROW()-13)/2),0)),IF(ISBLANK(OFFSET('9. METAS'!$W$20,INT((ROW()-14)/2),0)),"",OFFSET('9. METAS'!$W$20,INT((ROW()-14)/2),0)))</f>
        <v/>
      </c>
      <c r="M408" s="632" t="str">
        <f ca="1">IF(MOD(ROW()-13,2)=0,IF(ISBLANK(OFFSET(#REF!,INT((ROW()-13)/2),0)),"",OFFSET(#REF!,INT((ROW()-13)/2),0)),IF(ISBLANK(OFFSET('9. METAS'!$X$20,INT((ROW()-14)/2),0)),"",OFFSET('9. METAS'!$X$20,INT((ROW()-14)/2),0)))</f>
        <v/>
      </c>
      <c r="N408" s="685"/>
      <c r="O408" s="689"/>
      <c r="P408" s="691"/>
      <c r="Q408" s="83"/>
      <c r="R408" s="83"/>
      <c r="S408" s="83"/>
      <c r="T408" s="83"/>
      <c r="U408" s="83"/>
      <c r="V408" s="83"/>
      <c r="W408" s="83"/>
      <c r="X408" s="83"/>
      <c r="Y408" s="83"/>
      <c r="Z408" s="83"/>
    </row>
    <row r="409" spans="1:26" ht="15.75" customHeight="1">
      <c r="A409" s="83"/>
      <c r="B409" s="83"/>
      <c r="C409" s="641" t="str">
        <f ca="1">IF(ISBLANK(OFFSET('5. Pp (3 años)'!$C$46,INT((ROW()-13)/2),0)),"",OFFSET('5. Pp (3 años)'!$C$46,INT((ROW()-13)/2),0))</f>
        <v/>
      </c>
      <c r="D409" s="643" t="str">
        <f ca="1">IF(ISBLANK(OFFSET('5. Pp (3 años)'!$D$46,INT((ROW()-13)/2),0)),"",OFFSET('5. Pp (3 años)'!$D$46,INT((ROW()-13)/2),0))</f>
        <v/>
      </c>
      <c r="E409" s="643" t="str">
        <f ca="1">IF(ISBLANK(OFFSET('5. Pp (3 años)'!$E$46,INT((ROW()-13)/2),0)),"",OFFSET('5. Pp (3 años)'!$E$46,INT((ROW()-13)/2),0))</f>
        <v/>
      </c>
      <c r="F409" s="645" t="str">
        <f ca="1">IF(ISBLANK(OFFSET('5. Pp (3 años)'!$K$46,INT((ROW()-13)/2),0)),"",OFFSET('5. Pp (3 años)'!$K$46,INT((ROW()-13)/2),0))</f>
        <v/>
      </c>
      <c r="G409" s="646" t="str">
        <f ca="1">IF(ISBLANK(OFFSET('5. Pp (3 años)'!$H$46,INT((ROW()-13)/2),0)),"",OFFSET('5. Pp (3 años)'!$H$46,INT((ROW()-13)/2),0))</f>
        <v/>
      </c>
      <c r="H409" s="853" t="str">
        <f ca="1">IF(ISBLANK(OFFSET('9. METAS'!$L$20,INT((ROW()-13)/2),0)),"",OFFSET('9. METAS'!$L$20,INT((ROW()-13)/2),0))</f>
        <v/>
      </c>
      <c r="I409" s="852"/>
      <c r="J409" s="630" t="e">
        <f ca="1">IF(MOD(ROW()-13,2)=0,IF(ISBLANK(OFFSET(#REF!,INT((ROW()-13)/2),0)),"",OFFSET(#REF!,INT((ROW()-13)/2),0)),IF(ISBLANK(OFFSET('9. METAS'!$U$20,INT((ROW()-14)/2),0)),"",OFFSET('9. METAS'!$U$20,INT((ROW()-14)/2),0)))</f>
        <v>#REF!</v>
      </c>
      <c r="K409" s="631" t="e">
        <f ca="1">IF(MOD(ROW()-13,2)=0,IF(ISBLANK(OFFSET(#REF!,INT((ROW()-13)/2),0)),"",OFFSET(#REF!,INT((ROW()-13)/2),0)),IF(ISBLANK(OFFSET('9. METAS'!$V$20,INT((ROW()-14)/2),0)),"",OFFSET('9. METAS'!$V$20,INT((ROW()-14)/2),0)))</f>
        <v>#REF!</v>
      </c>
      <c r="L409" s="631" t="e">
        <f ca="1">IF(MOD(ROW()-13,2)=0,IF(ISBLANK(OFFSET(#REF!,INT((ROW()-13)/2),0)),"",OFFSET(#REF!,INT((ROW()-13)/2),0)),IF(ISBLANK(OFFSET('9. METAS'!$W$20,INT((ROW()-14)/2),0)),"",OFFSET('9. METAS'!$W$20,INT((ROW()-14)/2),0)))</f>
        <v>#REF!</v>
      </c>
      <c r="M409" s="632" t="e">
        <f ca="1">IF(MOD(ROW()-13,2)=0,IF(ISBLANK(OFFSET(#REF!,INT((ROW()-13)/2),0)),"",OFFSET(#REF!,INT((ROW()-13)/2),0)),IF(ISBLANK(OFFSET('9. METAS'!$X$20,INT((ROW()-14)/2),0)),"",OFFSET('9. METAS'!$X$20,INT((ROW()-14)/2),0)))</f>
        <v>#REF!</v>
      </c>
      <c r="N409" s="684" t="str">
        <f ca="1">IFERROR(J409/J410,"ND")</f>
        <v>ND</v>
      </c>
      <c r="O409" s="688" t="str">
        <f ca="1">IFERROR(((J409+K409)/H409),"ND")</f>
        <v>ND</v>
      </c>
      <c r="P409" s="847"/>
      <c r="Q409" s="83"/>
      <c r="R409" s="83"/>
      <c r="S409" s="83"/>
      <c r="T409" s="83"/>
      <c r="U409" s="83"/>
      <c r="V409" s="83"/>
      <c r="W409" s="83"/>
      <c r="X409" s="83"/>
      <c r="Y409" s="83"/>
      <c r="Z409" s="83"/>
    </row>
    <row r="410" spans="1:26" ht="15.75" customHeight="1">
      <c r="A410" s="83"/>
      <c r="B410" s="83"/>
      <c r="C410" s="642"/>
      <c r="D410" s="644"/>
      <c r="E410" s="644"/>
      <c r="F410" s="644"/>
      <c r="G410" s="647"/>
      <c r="H410" s="649"/>
      <c r="I410" s="651"/>
      <c r="J410" s="630" t="str">
        <f ca="1">IF(MOD(ROW()-13,2)=0,IF(ISBLANK(OFFSET(#REF!,INT((ROW()-13)/2),0)),"",OFFSET(#REF!,INT((ROW()-13)/2),0)),IF(ISBLANK(OFFSET('9. METAS'!$U$20,INT((ROW()-14)/2),0)),"",OFFSET('9. METAS'!$U$20,INT((ROW()-14)/2),0)))</f>
        <v/>
      </c>
      <c r="K410" s="631" t="str">
        <f ca="1">IF(MOD(ROW()-13,2)=0,IF(ISBLANK(OFFSET(#REF!,INT((ROW()-13)/2),0)),"",OFFSET(#REF!,INT((ROW()-13)/2),0)),IF(ISBLANK(OFFSET('9. METAS'!$V$20,INT((ROW()-14)/2),0)),"",OFFSET('9. METAS'!$V$20,INT((ROW()-14)/2),0)))</f>
        <v/>
      </c>
      <c r="L410" s="631" t="str">
        <f ca="1">IF(MOD(ROW()-13,2)=0,IF(ISBLANK(OFFSET(#REF!,INT((ROW()-13)/2),0)),"",OFFSET(#REF!,INT((ROW()-13)/2),0)),IF(ISBLANK(OFFSET('9. METAS'!$W$20,INT((ROW()-14)/2),0)),"",OFFSET('9. METAS'!$W$20,INT((ROW()-14)/2),0)))</f>
        <v/>
      </c>
      <c r="M410" s="632" t="str">
        <f ca="1">IF(MOD(ROW()-13,2)=0,IF(ISBLANK(OFFSET(#REF!,INT((ROW()-13)/2),0)),"",OFFSET(#REF!,INT((ROW()-13)/2),0)),IF(ISBLANK(OFFSET('9. METAS'!$X$20,INT((ROW()-14)/2),0)),"",OFFSET('9. METAS'!$X$20,INT((ROW()-14)/2),0)))</f>
        <v/>
      </c>
      <c r="N410" s="685"/>
      <c r="O410" s="689"/>
      <c r="P410" s="691"/>
      <c r="Q410" s="83"/>
      <c r="R410" s="83"/>
      <c r="S410" s="83"/>
      <c r="T410" s="83"/>
      <c r="U410" s="83"/>
      <c r="V410" s="83"/>
      <c r="W410" s="83"/>
      <c r="X410" s="83"/>
      <c r="Y410" s="83"/>
      <c r="Z410" s="83"/>
    </row>
    <row r="411" spans="1:26" ht="15.75" customHeight="1">
      <c r="A411" s="83"/>
      <c r="B411" s="83"/>
      <c r="C411" s="641" t="str">
        <f ca="1">IF(ISBLANK(OFFSET('5. Pp (3 años)'!$C$46,INT((ROW()-13)/2),0)),"",OFFSET('5. Pp (3 años)'!$C$46,INT((ROW()-13)/2),0))</f>
        <v/>
      </c>
      <c r="D411" s="643" t="str">
        <f ca="1">IF(ISBLANK(OFFSET('5. Pp (3 años)'!$D$46,INT((ROW()-13)/2),0)),"",OFFSET('5. Pp (3 años)'!$D$46,INT((ROW()-13)/2),0))</f>
        <v/>
      </c>
      <c r="E411" s="643" t="str">
        <f ca="1">IF(ISBLANK(OFFSET('5. Pp (3 años)'!$E$46,INT((ROW()-13)/2),0)),"",OFFSET('5. Pp (3 años)'!$E$46,INT((ROW()-13)/2),0))</f>
        <v/>
      </c>
      <c r="F411" s="645" t="str">
        <f ca="1">IF(ISBLANK(OFFSET('5. Pp (3 años)'!$K$46,INT((ROW()-13)/2),0)),"",OFFSET('5. Pp (3 años)'!$K$46,INT((ROW()-13)/2),0))</f>
        <v/>
      </c>
      <c r="G411" s="646" t="str">
        <f ca="1">IF(ISBLANK(OFFSET('5. Pp (3 años)'!$H$46,INT((ROW()-13)/2),0)),"",OFFSET('5. Pp (3 años)'!$H$46,INT((ROW()-13)/2),0))</f>
        <v/>
      </c>
      <c r="H411" s="853" t="str">
        <f ca="1">IF(ISBLANK(OFFSET('9. METAS'!$L$20,INT((ROW()-13)/2),0)),"",OFFSET('9. METAS'!$L$20,INT((ROW()-13)/2),0))</f>
        <v/>
      </c>
      <c r="I411" s="852"/>
      <c r="J411" s="630" t="e">
        <f ca="1">IF(MOD(ROW()-13,2)=0,IF(ISBLANK(OFFSET(#REF!,INT((ROW()-13)/2),0)),"",OFFSET(#REF!,INT((ROW()-13)/2),0)),IF(ISBLANK(OFFSET('9. METAS'!$U$20,INT((ROW()-14)/2),0)),"",OFFSET('9. METAS'!$U$20,INT((ROW()-14)/2),0)))</f>
        <v>#REF!</v>
      </c>
      <c r="K411" s="631" t="e">
        <f ca="1">IF(MOD(ROW()-13,2)=0,IF(ISBLANK(OFFSET(#REF!,INT((ROW()-13)/2),0)),"",OFFSET(#REF!,INT((ROW()-13)/2),0)),IF(ISBLANK(OFFSET('9. METAS'!$V$20,INT((ROW()-14)/2),0)),"",OFFSET('9. METAS'!$V$20,INT((ROW()-14)/2),0)))</f>
        <v>#REF!</v>
      </c>
      <c r="L411" s="631" t="e">
        <f ca="1">IF(MOD(ROW()-13,2)=0,IF(ISBLANK(OFFSET(#REF!,INT((ROW()-13)/2),0)),"",OFFSET(#REF!,INT((ROW()-13)/2),0)),IF(ISBLANK(OFFSET('9. METAS'!$W$20,INT((ROW()-14)/2),0)),"",OFFSET('9. METAS'!$W$20,INT((ROW()-14)/2),0)))</f>
        <v>#REF!</v>
      </c>
      <c r="M411" s="632" t="e">
        <f ca="1">IF(MOD(ROW()-13,2)=0,IF(ISBLANK(OFFSET(#REF!,INT((ROW()-13)/2),0)),"",OFFSET(#REF!,INT((ROW()-13)/2),0)),IF(ISBLANK(OFFSET('9. METAS'!$X$20,INT((ROW()-14)/2),0)),"",OFFSET('9. METAS'!$X$20,INT((ROW()-14)/2),0)))</f>
        <v>#REF!</v>
      </c>
      <c r="N411" s="684" t="str">
        <f ca="1">IFERROR(J411/J412,"ND")</f>
        <v>ND</v>
      </c>
      <c r="O411" s="688" t="str">
        <f ca="1">IFERROR(((J411+K411)/H411),"ND")</f>
        <v>ND</v>
      </c>
      <c r="P411" s="847"/>
      <c r="Q411" s="83"/>
      <c r="R411" s="83"/>
      <c r="S411" s="83"/>
      <c r="T411" s="83"/>
      <c r="U411" s="83"/>
      <c r="V411" s="83"/>
      <c r="W411" s="83"/>
      <c r="X411" s="83"/>
      <c r="Y411" s="83"/>
      <c r="Z411" s="83"/>
    </row>
    <row r="412" spans="1:26" ht="15.75" customHeight="1">
      <c r="A412" s="83"/>
      <c r="B412" s="83"/>
      <c r="C412" s="642"/>
      <c r="D412" s="644"/>
      <c r="E412" s="644"/>
      <c r="F412" s="644"/>
      <c r="G412" s="647"/>
      <c r="H412" s="649"/>
      <c r="I412" s="651"/>
      <c r="J412" s="630" t="str">
        <f ca="1">IF(MOD(ROW()-13,2)=0,IF(ISBLANK(OFFSET(#REF!,INT((ROW()-13)/2),0)),"",OFFSET(#REF!,INT((ROW()-13)/2),0)),IF(ISBLANK(OFFSET('9. METAS'!$U$20,INT((ROW()-14)/2),0)),"",OFFSET('9. METAS'!$U$20,INT((ROW()-14)/2),0)))</f>
        <v/>
      </c>
      <c r="K412" s="631" t="str">
        <f ca="1">IF(MOD(ROW()-13,2)=0,IF(ISBLANK(OFFSET(#REF!,INT((ROW()-13)/2),0)),"",OFFSET(#REF!,INT((ROW()-13)/2),0)),IF(ISBLANK(OFFSET('9. METAS'!$V$20,INT((ROW()-14)/2),0)),"",OFFSET('9. METAS'!$V$20,INT((ROW()-14)/2),0)))</f>
        <v/>
      </c>
      <c r="L412" s="631" t="str">
        <f ca="1">IF(MOD(ROW()-13,2)=0,IF(ISBLANK(OFFSET(#REF!,INT((ROW()-13)/2),0)),"",OFFSET(#REF!,INT((ROW()-13)/2),0)),IF(ISBLANK(OFFSET('9. METAS'!$W$20,INT((ROW()-14)/2),0)),"",OFFSET('9. METAS'!$W$20,INT((ROW()-14)/2),0)))</f>
        <v/>
      </c>
      <c r="M412" s="632" t="str">
        <f ca="1">IF(MOD(ROW()-13,2)=0,IF(ISBLANK(OFFSET(#REF!,INT((ROW()-13)/2),0)),"",OFFSET(#REF!,INT((ROW()-13)/2),0)),IF(ISBLANK(OFFSET('9. METAS'!$X$20,INT((ROW()-14)/2),0)),"",OFFSET('9. METAS'!$X$20,INT((ROW()-14)/2),0)))</f>
        <v/>
      </c>
      <c r="N412" s="685"/>
      <c r="O412" s="689"/>
      <c r="P412" s="691"/>
      <c r="Q412" s="83"/>
      <c r="R412" s="83"/>
      <c r="S412" s="83"/>
      <c r="T412" s="83"/>
      <c r="U412" s="83"/>
      <c r="V412" s="83"/>
      <c r="W412" s="83"/>
      <c r="X412" s="83"/>
      <c r="Y412" s="83"/>
      <c r="Z412" s="83"/>
    </row>
    <row r="413" spans="1:26" ht="15.75" customHeight="1">
      <c r="A413" s="83"/>
      <c r="B413" s="83"/>
      <c r="C413" s="641" t="str">
        <f ca="1">IF(ISBLANK(OFFSET('5. Pp (3 años)'!$C$46,INT((ROW()-13)/2),0)),"",OFFSET('5. Pp (3 años)'!$C$46,INT((ROW()-13)/2),0))</f>
        <v/>
      </c>
      <c r="D413" s="643" t="str">
        <f ca="1">IF(ISBLANK(OFFSET('5. Pp (3 años)'!$D$46,INT((ROW()-13)/2),0)),"",OFFSET('5. Pp (3 años)'!$D$46,INT((ROW()-13)/2),0))</f>
        <v/>
      </c>
      <c r="E413" s="643" t="str">
        <f ca="1">IF(ISBLANK(OFFSET('5. Pp (3 años)'!$E$46,INT((ROW()-13)/2),0)),"",OFFSET('5. Pp (3 años)'!$E$46,INT((ROW()-13)/2),0))</f>
        <v/>
      </c>
      <c r="F413" s="645" t="str">
        <f ca="1">IF(ISBLANK(OFFSET('5. Pp (3 años)'!$K$46,INT((ROW()-13)/2),0)),"",OFFSET('5. Pp (3 años)'!$K$46,INT((ROW()-13)/2),0))</f>
        <v/>
      </c>
      <c r="G413" s="646" t="str">
        <f ca="1">IF(ISBLANK(OFFSET('5. Pp (3 años)'!$H$46,INT((ROW()-13)/2),0)),"",OFFSET('5. Pp (3 años)'!$H$46,INT((ROW()-13)/2),0))</f>
        <v/>
      </c>
      <c r="H413" s="853" t="str">
        <f ca="1">IF(ISBLANK(OFFSET('9. METAS'!$L$20,INT((ROW()-13)/2),0)),"",OFFSET('9. METAS'!$L$20,INT((ROW()-13)/2),0))</f>
        <v/>
      </c>
      <c r="I413" s="852"/>
      <c r="J413" s="630" t="e">
        <f ca="1">IF(MOD(ROW()-13,2)=0,IF(ISBLANK(OFFSET(#REF!,INT((ROW()-13)/2),0)),"",OFFSET(#REF!,INT((ROW()-13)/2),0)),IF(ISBLANK(OFFSET('9. METAS'!$U$20,INT((ROW()-14)/2),0)),"",OFFSET('9. METAS'!$U$20,INT((ROW()-14)/2),0)))</f>
        <v>#REF!</v>
      </c>
      <c r="K413" s="631" t="e">
        <f ca="1">IF(MOD(ROW()-13,2)=0,IF(ISBLANK(OFFSET(#REF!,INT((ROW()-13)/2),0)),"",OFFSET(#REF!,INT((ROW()-13)/2),0)),IF(ISBLANK(OFFSET('9. METAS'!$V$20,INT((ROW()-14)/2),0)),"",OFFSET('9. METAS'!$V$20,INT((ROW()-14)/2),0)))</f>
        <v>#REF!</v>
      </c>
      <c r="L413" s="631" t="e">
        <f ca="1">IF(MOD(ROW()-13,2)=0,IF(ISBLANK(OFFSET(#REF!,INT((ROW()-13)/2),0)),"",OFFSET(#REF!,INT((ROW()-13)/2),0)),IF(ISBLANK(OFFSET('9. METAS'!$W$20,INT((ROW()-14)/2),0)),"",OFFSET('9. METAS'!$W$20,INT((ROW()-14)/2),0)))</f>
        <v>#REF!</v>
      </c>
      <c r="M413" s="632" t="e">
        <f ca="1">IF(MOD(ROW()-13,2)=0,IF(ISBLANK(OFFSET(#REF!,INT((ROW()-13)/2),0)),"",OFFSET(#REF!,INT((ROW()-13)/2),0)),IF(ISBLANK(OFFSET('9. METAS'!$X$20,INT((ROW()-14)/2),0)),"",OFFSET('9. METAS'!$X$20,INT((ROW()-14)/2),0)))</f>
        <v>#REF!</v>
      </c>
      <c r="N413" s="684" t="str">
        <f ca="1">IFERROR(J413/J414,"ND")</f>
        <v>ND</v>
      </c>
      <c r="O413" s="688" t="str">
        <f ca="1">IFERROR(((J413+K413)/H413),"ND")</f>
        <v>ND</v>
      </c>
      <c r="P413" s="847"/>
      <c r="Q413" s="83"/>
      <c r="R413" s="83"/>
      <c r="S413" s="83"/>
      <c r="T413" s="83"/>
      <c r="U413" s="83"/>
      <c r="V413" s="83"/>
      <c r="W413" s="83"/>
      <c r="X413" s="83"/>
      <c r="Y413" s="83"/>
      <c r="Z413" s="83"/>
    </row>
    <row r="414" spans="1:26" ht="15.75" customHeight="1">
      <c r="A414" s="83"/>
      <c r="B414" s="83"/>
      <c r="C414" s="642"/>
      <c r="D414" s="644"/>
      <c r="E414" s="644"/>
      <c r="F414" s="644"/>
      <c r="G414" s="647"/>
      <c r="H414" s="649"/>
      <c r="I414" s="651"/>
      <c r="J414" s="630" t="str">
        <f ca="1">IF(MOD(ROW()-13,2)=0,IF(ISBLANK(OFFSET(#REF!,INT((ROW()-13)/2),0)),"",OFFSET(#REF!,INT((ROW()-13)/2),0)),IF(ISBLANK(OFFSET('9. METAS'!$U$20,INT((ROW()-14)/2),0)),"",OFFSET('9. METAS'!$U$20,INT((ROW()-14)/2),0)))</f>
        <v/>
      </c>
      <c r="K414" s="631" t="str">
        <f ca="1">IF(MOD(ROW()-13,2)=0,IF(ISBLANK(OFFSET(#REF!,INT((ROW()-13)/2),0)),"",OFFSET(#REF!,INT((ROW()-13)/2),0)),IF(ISBLANK(OFFSET('9. METAS'!$V$20,INT((ROW()-14)/2),0)),"",OFFSET('9. METAS'!$V$20,INT((ROW()-14)/2),0)))</f>
        <v/>
      </c>
      <c r="L414" s="631" t="str">
        <f ca="1">IF(MOD(ROW()-13,2)=0,IF(ISBLANK(OFFSET(#REF!,INT((ROW()-13)/2),0)),"",OFFSET(#REF!,INT((ROW()-13)/2),0)),IF(ISBLANK(OFFSET('9. METAS'!$W$20,INT((ROW()-14)/2),0)),"",OFFSET('9. METAS'!$W$20,INT((ROW()-14)/2),0)))</f>
        <v/>
      </c>
      <c r="M414" s="632" t="str">
        <f ca="1">IF(MOD(ROW()-13,2)=0,IF(ISBLANK(OFFSET(#REF!,INT((ROW()-13)/2),0)),"",OFFSET(#REF!,INT((ROW()-13)/2),0)),IF(ISBLANK(OFFSET('9. METAS'!$X$20,INT((ROW()-14)/2),0)),"",OFFSET('9. METAS'!$X$20,INT((ROW()-14)/2),0)))</f>
        <v/>
      </c>
      <c r="N414" s="685"/>
      <c r="O414" s="689"/>
      <c r="P414" s="691"/>
      <c r="Q414" s="83"/>
      <c r="R414" s="83"/>
      <c r="S414" s="83"/>
      <c r="T414" s="83"/>
      <c r="U414" s="83"/>
      <c r="V414" s="83"/>
      <c r="W414" s="83"/>
      <c r="X414" s="83"/>
      <c r="Y414" s="83"/>
      <c r="Z414" s="83"/>
    </row>
    <row r="415" spans="1:26" ht="15.75" customHeight="1">
      <c r="A415" s="83"/>
      <c r="B415" s="83"/>
      <c r="C415" s="641" t="str">
        <f ca="1">IF(ISBLANK(OFFSET('5. Pp (3 años)'!$C$46,INT((ROW()-13)/2),0)),"",OFFSET('5. Pp (3 años)'!$C$46,INT((ROW()-13)/2),0))</f>
        <v/>
      </c>
      <c r="D415" s="643" t="str">
        <f ca="1">IF(ISBLANK(OFFSET('5. Pp (3 años)'!$D$46,INT((ROW()-13)/2),0)),"",OFFSET('5. Pp (3 años)'!$D$46,INT((ROW()-13)/2),0))</f>
        <v/>
      </c>
      <c r="E415" s="643" t="str">
        <f ca="1">IF(ISBLANK(OFFSET('5. Pp (3 años)'!$E$46,INT((ROW()-13)/2),0)),"",OFFSET('5. Pp (3 años)'!$E$46,INT((ROW()-13)/2),0))</f>
        <v/>
      </c>
      <c r="F415" s="645" t="str">
        <f ca="1">IF(ISBLANK(OFFSET('5. Pp (3 años)'!$K$46,INT((ROW()-13)/2),0)),"",OFFSET('5. Pp (3 años)'!$K$46,INT((ROW()-13)/2),0))</f>
        <v/>
      </c>
      <c r="G415" s="646" t="str">
        <f ca="1">IF(ISBLANK(OFFSET('5. Pp (3 años)'!$H$46,INT((ROW()-13)/2),0)),"",OFFSET('5. Pp (3 años)'!$H$46,INT((ROW()-13)/2),0))</f>
        <v/>
      </c>
      <c r="H415" s="853" t="str">
        <f ca="1">IF(ISBLANK(OFFSET('9. METAS'!$L$20,INT((ROW()-13)/2),0)),"",OFFSET('9. METAS'!$L$20,INT((ROW()-13)/2),0))</f>
        <v/>
      </c>
      <c r="I415" s="852"/>
      <c r="J415" s="630" t="e">
        <f ca="1">IF(MOD(ROW()-13,2)=0,IF(ISBLANK(OFFSET(#REF!,INT((ROW()-13)/2),0)),"",OFFSET(#REF!,INT((ROW()-13)/2),0)),IF(ISBLANK(OFFSET('9. METAS'!$U$20,INT((ROW()-14)/2),0)),"",OFFSET('9. METAS'!$U$20,INT((ROW()-14)/2),0)))</f>
        <v>#REF!</v>
      </c>
      <c r="K415" s="631" t="e">
        <f ca="1">IF(MOD(ROW()-13,2)=0,IF(ISBLANK(OFFSET(#REF!,INT((ROW()-13)/2),0)),"",OFFSET(#REF!,INT((ROW()-13)/2),0)),IF(ISBLANK(OFFSET('9. METAS'!$V$20,INT((ROW()-14)/2),0)),"",OFFSET('9. METAS'!$V$20,INT((ROW()-14)/2),0)))</f>
        <v>#REF!</v>
      </c>
      <c r="L415" s="631" t="e">
        <f ca="1">IF(MOD(ROW()-13,2)=0,IF(ISBLANK(OFFSET(#REF!,INT((ROW()-13)/2),0)),"",OFFSET(#REF!,INT((ROW()-13)/2),0)),IF(ISBLANK(OFFSET('9. METAS'!$W$20,INT((ROW()-14)/2),0)),"",OFFSET('9. METAS'!$W$20,INT((ROW()-14)/2),0)))</f>
        <v>#REF!</v>
      </c>
      <c r="M415" s="632" t="e">
        <f ca="1">IF(MOD(ROW()-13,2)=0,IF(ISBLANK(OFFSET(#REF!,INT((ROW()-13)/2),0)),"",OFFSET(#REF!,INT((ROW()-13)/2),0)),IF(ISBLANK(OFFSET('9. METAS'!$X$20,INT((ROW()-14)/2),0)),"",OFFSET('9. METAS'!$X$20,INT((ROW()-14)/2),0)))</f>
        <v>#REF!</v>
      </c>
      <c r="N415" s="684" t="str">
        <f ca="1">IFERROR(J415/J416,"ND")</f>
        <v>ND</v>
      </c>
      <c r="O415" s="688" t="str">
        <f ca="1">IFERROR(((J415+K415)/H415),"ND")</f>
        <v>ND</v>
      </c>
      <c r="P415" s="847"/>
      <c r="Q415" s="83"/>
      <c r="R415" s="83"/>
      <c r="S415" s="83"/>
      <c r="T415" s="83"/>
      <c r="U415" s="83"/>
      <c r="V415" s="83"/>
      <c r="W415" s="83"/>
      <c r="X415" s="83"/>
      <c r="Y415" s="83"/>
      <c r="Z415" s="83"/>
    </row>
    <row r="416" spans="1:26" ht="15.75" customHeight="1">
      <c r="A416" s="83"/>
      <c r="B416" s="83"/>
      <c r="C416" s="642"/>
      <c r="D416" s="644"/>
      <c r="E416" s="644"/>
      <c r="F416" s="644"/>
      <c r="G416" s="647"/>
      <c r="H416" s="649"/>
      <c r="I416" s="651"/>
      <c r="J416" s="630" t="str">
        <f ca="1">IF(MOD(ROW()-13,2)=0,IF(ISBLANK(OFFSET(#REF!,INT((ROW()-13)/2),0)),"",OFFSET(#REF!,INT((ROW()-13)/2),0)),IF(ISBLANK(OFFSET('9. METAS'!$U$20,INT((ROW()-14)/2),0)),"",OFFSET('9. METAS'!$U$20,INT((ROW()-14)/2),0)))</f>
        <v/>
      </c>
      <c r="K416" s="631" t="str">
        <f ca="1">IF(MOD(ROW()-13,2)=0,IF(ISBLANK(OFFSET(#REF!,INT((ROW()-13)/2),0)),"",OFFSET(#REF!,INT((ROW()-13)/2),0)),IF(ISBLANK(OFFSET('9. METAS'!$V$20,INT((ROW()-14)/2),0)),"",OFFSET('9. METAS'!$V$20,INT((ROW()-14)/2),0)))</f>
        <v/>
      </c>
      <c r="L416" s="631" t="str">
        <f ca="1">IF(MOD(ROW()-13,2)=0,IF(ISBLANK(OFFSET(#REF!,INT((ROW()-13)/2),0)),"",OFFSET(#REF!,INT((ROW()-13)/2),0)),IF(ISBLANK(OFFSET('9. METAS'!$W$20,INT((ROW()-14)/2),0)),"",OFFSET('9. METAS'!$W$20,INT((ROW()-14)/2),0)))</f>
        <v/>
      </c>
      <c r="M416" s="632" t="str">
        <f ca="1">IF(MOD(ROW()-13,2)=0,IF(ISBLANK(OFFSET(#REF!,INT((ROW()-13)/2),0)),"",OFFSET(#REF!,INT((ROW()-13)/2),0)),IF(ISBLANK(OFFSET('9. METAS'!$X$20,INT((ROW()-14)/2),0)),"",OFFSET('9. METAS'!$X$20,INT((ROW()-14)/2),0)))</f>
        <v/>
      </c>
      <c r="N416" s="685"/>
      <c r="O416" s="689"/>
      <c r="P416" s="691"/>
      <c r="Q416" s="83"/>
      <c r="R416" s="83"/>
      <c r="S416" s="83"/>
      <c r="T416" s="83"/>
      <c r="U416" s="83"/>
      <c r="V416" s="83"/>
      <c r="W416" s="83"/>
      <c r="X416" s="83"/>
      <c r="Y416" s="83"/>
      <c r="Z416" s="83"/>
    </row>
    <row r="417" spans="1:26" ht="15.75" customHeight="1">
      <c r="A417" s="83"/>
      <c r="B417" s="83"/>
      <c r="C417" s="641" t="str">
        <f ca="1">IF(ISBLANK(OFFSET('5. Pp (3 años)'!$C$46,INT((ROW()-13)/2),0)),"",OFFSET('5. Pp (3 años)'!$C$46,INT((ROW()-13)/2),0))</f>
        <v/>
      </c>
      <c r="D417" s="643" t="str">
        <f ca="1">IF(ISBLANK(OFFSET('5. Pp (3 años)'!$D$46,INT((ROW()-13)/2),0)),"",OFFSET('5. Pp (3 años)'!$D$46,INT((ROW()-13)/2),0))</f>
        <v/>
      </c>
      <c r="E417" s="643" t="str">
        <f ca="1">IF(ISBLANK(OFFSET('5. Pp (3 años)'!$E$46,INT((ROW()-13)/2),0)),"",OFFSET('5. Pp (3 años)'!$E$46,INT((ROW()-13)/2),0))</f>
        <v/>
      </c>
      <c r="F417" s="645" t="str">
        <f ca="1">IF(ISBLANK(OFFSET('5. Pp (3 años)'!$K$46,INT((ROW()-13)/2),0)),"",OFFSET('5. Pp (3 años)'!$K$46,INT((ROW()-13)/2),0))</f>
        <v/>
      </c>
      <c r="G417" s="646" t="str">
        <f ca="1">IF(ISBLANK(OFFSET('5. Pp (3 años)'!$H$46,INT((ROW()-13)/2),0)),"",OFFSET('5. Pp (3 años)'!$H$46,INT((ROW()-13)/2),0))</f>
        <v/>
      </c>
      <c r="H417" s="853" t="str">
        <f ca="1">IF(ISBLANK(OFFSET('9. METAS'!$L$20,INT((ROW()-13)/2),0)),"",OFFSET('9. METAS'!$L$20,INT((ROW()-13)/2),0))</f>
        <v/>
      </c>
      <c r="I417" s="852"/>
      <c r="J417" s="630" t="e">
        <f ca="1">IF(MOD(ROW()-13,2)=0,IF(ISBLANK(OFFSET(#REF!,INT((ROW()-13)/2),0)),"",OFFSET(#REF!,INT((ROW()-13)/2),0)),IF(ISBLANK(OFFSET('9. METAS'!$U$20,INT((ROW()-14)/2),0)),"",OFFSET('9. METAS'!$U$20,INT((ROW()-14)/2),0)))</f>
        <v>#REF!</v>
      </c>
      <c r="K417" s="631" t="e">
        <f ca="1">IF(MOD(ROW()-13,2)=0,IF(ISBLANK(OFFSET(#REF!,INT((ROW()-13)/2),0)),"",OFFSET(#REF!,INT((ROW()-13)/2),0)),IF(ISBLANK(OFFSET('9. METAS'!$V$20,INT((ROW()-14)/2),0)),"",OFFSET('9. METAS'!$V$20,INT((ROW()-14)/2),0)))</f>
        <v>#REF!</v>
      </c>
      <c r="L417" s="631" t="e">
        <f ca="1">IF(MOD(ROW()-13,2)=0,IF(ISBLANK(OFFSET(#REF!,INT((ROW()-13)/2),0)),"",OFFSET(#REF!,INT((ROW()-13)/2),0)),IF(ISBLANK(OFFSET('9. METAS'!$W$20,INT((ROW()-14)/2),0)),"",OFFSET('9. METAS'!$W$20,INT((ROW()-14)/2),0)))</f>
        <v>#REF!</v>
      </c>
      <c r="M417" s="632" t="e">
        <f ca="1">IF(MOD(ROW()-13,2)=0,IF(ISBLANK(OFFSET(#REF!,INT((ROW()-13)/2),0)),"",OFFSET(#REF!,INT((ROW()-13)/2),0)),IF(ISBLANK(OFFSET('9. METAS'!$X$20,INT((ROW()-14)/2),0)),"",OFFSET('9. METAS'!$X$20,INT((ROW()-14)/2),0)))</f>
        <v>#REF!</v>
      </c>
      <c r="N417" s="684" t="str">
        <f ca="1">IFERROR(J417/J418,"ND")</f>
        <v>ND</v>
      </c>
      <c r="O417" s="688" t="str">
        <f ca="1">IFERROR(((J417+K417)/H417),"ND")</f>
        <v>ND</v>
      </c>
      <c r="P417" s="847"/>
      <c r="Q417" s="83"/>
      <c r="R417" s="83"/>
      <c r="S417" s="83"/>
      <c r="T417" s="83"/>
      <c r="U417" s="83"/>
      <c r="V417" s="83"/>
      <c r="W417" s="83"/>
      <c r="X417" s="83"/>
      <c r="Y417" s="83"/>
      <c r="Z417" s="83"/>
    </row>
    <row r="418" spans="1:26" ht="15.75" customHeight="1">
      <c r="A418" s="83"/>
      <c r="B418" s="83"/>
      <c r="C418" s="642"/>
      <c r="D418" s="644"/>
      <c r="E418" s="644"/>
      <c r="F418" s="644"/>
      <c r="G418" s="647"/>
      <c r="H418" s="649"/>
      <c r="I418" s="651"/>
      <c r="J418" s="630" t="str">
        <f ca="1">IF(MOD(ROW()-13,2)=0,IF(ISBLANK(OFFSET(#REF!,INT((ROW()-13)/2),0)),"",OFFSET(#REF!,INT((ROW()-13)/2),0)),IF(ISBLANK(OFFSET('9. METAS'!$U$20,INT((ROW()-14)/2),0)),"",OFFSET('9. METAS'!$U$20,INT((ROW()-14)/2),0)))</f>
        <v/>
      </c>
      <c r="K418" s="631" t="str">
        <f ca="1">IF(MOD(ROW()-13,2)=0,IF(ISBLANK(OFFSET(#REF!,INT((ROW()-13)/2),0)),"",OFFSET(#REF!,INT((ROW()-13)/2),0)),IF(ISBLANK(OFFSET('9. METAS'!$V$20,INT((ROW()-14)/2),0)),"",OFFSET('9. METAS'!$V$20,INT((ROW()-14)/2),0)))</f>
        <v/>
      </c>
      <c r="L418" s="631" t="str">
        <f ca="1">IF(MOD(ROW()-13,2)=0,IF(ISBLANK(OFFSET(#REF!,INT((ROW()-13)/2),0)),"",OFFSET(#REF!,INT((ROW()-13)/2),0)),IF(ISBLANK(OFFSET('9. METAS'!$W$20,INT((ROW()-14)/2),0)),"",OFFSET('9. METAS'!$W$20,INT((ROW()-14)/2),0)))</f>
        <v/>
      </c>
      <c r="M418" s="632" t="str">
        <f ca="1">IF(MOD(ROW()-13,2)=0,IF(ISBLANK(OFFSET(#REF!,INT((ROW()-13)/2),0)),"",OFFSET(#REF!,INT((ROW()-13)/2),0)),IF(ISBLANK(OFFSET('9. METAS'!$X$20,INT((ROW()-14)/2),0)),"",OFFSET('9. METAS'!$X$20,INT((ROW()-14)/2),0)))</f>
        <v/>
      </c>
      <c r="N418" s="685"/>
      <c r="O418" s="689"/>
      <c r="P418" s="691"/>
      <c r="Q418" s="83"/>
      <c r="R418" s="83"/>
      <c r="S418" s="83"/>
      <c r="T418" s="83"/>
      <c r="U418" s="83"/>
      <c r="V418" s="83"/>
      <c r="W418" s="83"/>
      <c r="X418" s="83"/>
      <c r="Y418" s="83"/>
      <c r="Z418" s="83"/>
    </row>
    <row r="419" spans="1:26" ht="15.75" customHeight="1">
      <c r="A419" s="83"/>
      <c r="B419" s="83"/>
      <c r="C419" s="641" t="str">
        <f ca="1">IF(ISBLANK(OFFSET('5. Pp (3 años)'!$C$46,INT((ROW()-13)/2),0)),"",OFFSET('5. Pp (3 años)'!$C$46,INT((ROW()-13)/2),0))</f>
        <v/>
      </c>
      <c r="D419" s="643" t="str">
        <f ca="1">IF(ISBLANK(OFFSET('5. Pp (3 años)'!$D$46,INT((ROW()-13)/2),0)),"",OFFSET('5. Pp (3 años)'!$D$46,INT((ROW()-13)/2),0))</f>
        <v/>
      </c>
      <c r="E419" s="643" t="str">
        <f ca="1">IF(ISBLANK(OFFSET('5. Pp (3 años)'!$E$46,INT((ROW()-13)/2),0)),"",OFFSET('5. Pp (3 años)'!$E$46,INT((ROW()-13)/2),0))</f>
        <v/>
      </c>
      <c r="F419" s="645" t="str">
        <f ca="1">IF(ISBLANK(OFFSET('5. Pp (3 años)'!$K$46,INT((ROW()-13)/2),0)),"",OFFSET('5. Pp (3 años)'!$K$46,INT((ROW()-13)/2),0))</f>
        <v/>
      </c>
      <c r="G419" s="646" t="str">
        <f ca="1">IF(ISBLANK(OFFSET('5. Pp (3 años)'!$H$46,INT((ROW()-13)/2),0)),"",OFFSET('5. Pp (3 años)'!$H$46,INT((ROW()-13)/2),0))</f>
        <v/>
      </c>
      <c r="H419" s="853" t="str">
        <f ca="1">IF(ISBLANK(OFFSET('9. METAS'!$L$20,INT((ROW()-13)/2),0)),"",OFFSET('9. METAS'!$L$20,INT((ROW()-13)/2),0))</f>
        <v/>
      </c>
      <c r="I419" s="852"/>
      <c r="J419" s="630" t="e">
        <f ca="1">IF(MOD(ROW()-13,2)=0,IF(ISBLANK(OFFSET(#REF!,INT((ROW()-13)/2),0)),"",OFFSET(#REF!,INT((ROW()-13)/2),0)),IF(ISBLANK(OFFSET('9. METAS'!$U$20,INT((ROW()-14)/2),0)),"",OFFSET('9. METAS'!$U$20,INT((ROW()-14)/2),0)))</f>
        <v>#REF!</v>
      </c>
      <c r="K419" s="631" t="e">
        <f ca="1">IF(MOD(ROW()-13,2)=0,IF(ISBLANK(OFFSET(#REF!,INT((ROW()-13)/2),0)),"",OFFSET(#REF!,INT((ROW()-13)/2),0)),IF(ISBLANK(OFFSET('9. METAS'!$V$20,INT((ROW()-14)/2),0)),"",OFFSET('9. METAS'!$V$20,INT((ROW()-14)/2),0)))</f>
        <v>#REF!</v>
      </c>
      <c r="L419" s="631" t="e">
        <f ca="1">IF(MOD(ROW()-13,2)=0,IF(ISBLANK(OFFSET(#REF!,INT((ROW()-13)/2),0)),"",OFFSET(#REF!,INT((ROW()-13)/2),0)),IF(ISBLANK(OFFSET('9. METAS'!$W$20,INT((ROW()-14)/2),0)),"",OFFSET('9. METAS'!$W$20,INT((ROW()-14)/2),0)))</f>
        <v>#REF!</v>
      </c>
      <c r="M419" s="632" t="e">
        <f ca="1">IF(MOD(ROW()-13,2)=0,IF(ISBLANK(OFFSET(#REF!,INT((ROW()-13)/2),0)),"",OFFSET(#REF!,INT((ROW()-13)/2),0)),IF(ISBLANK(OFFSET('9. METAS'!$X$20,INT((ROW()-14)/2),0)),"",OFFSET('9. METAS'!$X$20,INT((ROW()-14)/2),0)))</f>
        <v>#REF!</v>
      </c>
      <c r="N419" s="684" t="str">
        <f ca="1">IFERROR(J419/J420,"ND")</f>
        <v>ND</v>
      </c>
      <c r="O419" s="688" t="str">
        <f ca="1">IFERROR(((J419+K419)/H419),"ND")</f>
        <v>ND</v>
      </c>
      <c r="P419" s="847"/>
      <c r="Q419" s="83"/>
      <c r="R419" s="83"/>
      <c r="S419" s="83"/>
      <c r="T419" s="83"/>
      <c r="U419" s="83"/>
      <c r="V419" s="83"/>
      <c r="W419" s="83"/>
      <c r="X419" s="83"/>
      <c r="Y419" s="83"/>
      <c r="Z419" s="83"/>
    </row>
    <row r="420" spans="1:26" ht="15.75" customHeight="1">
      <c r="A420" s="83"/>
      <c r="B420" s="83"/>
      <c r="C420" s="642"/>
      <c r="D420" s="644"/>
      <c r="E420" s="644"/>
      <c r="F420" s="644"/>
      <c r="G420" s="647"/>
      <c r="H420" s="649"/>
      <c r="I420" s="651"/>
      <c r="J420" s="630" t="str">
        <f ca="1">IF(MOD(ROW()-13,2)=0,IF(ISBLANK(OFFSET(#REF!,INT((ROW()-13)/2),0)),"",OFFSET(#REF!,INT((ROW()-13)/2),0)),IF(ISBLANK(OFFSET('9. METAS'!$U$20,INT((ROW()-14)/2),0)),"",OFFSET('9. METAS'!$U$20,INT((ROW()-14)/2),0)))</f>
        <v/>
      </c>
      <c r="K420" s="631" t="str">
        <f ca="1">IF(MOD(ROW()-13,2)=0,IF(ISBLANK(OFFSET(#REF!,INT((ROW()-13)/2),0)),"",OFFSET(#REF!,INT((ROW()-13)/2),0)),IF(ISBLANK(OFFSET('9. METAS'!$V$20,INT((ROW()-14)/2),0)),"",OFFSET('9. METAS'!$V$20,INT((ROW()-14)/2),0)))</f>
        <v/>
      </c>
      <c r="L420" s="631" t="str">
        <f ca="1">IF(MOD(ROW()-13,2)=0,IF(ISBLANK(OFFSET(#REF!,INT((ROW()-13)/2),0)),"",OFFSET(#REF!,INT((ROW()-13)/2),0)),IF(ISBLANK(OFFSET('9. METAS'!$W$20,INT((ROW()-14)/2),0)),"",OFFSET('9. METAS'!$W$20,INT((ROW()-14)/2),0)))</f>
        <v/>
      </c>
      <c r="M420" s="632" t="str">
        <f ca="1">IF(MOD(ROW()-13,2)=0,IF(ISBLANK(OFFSET(#REF!,INT((ROW()-13)/2),0)),"",OFFSET(#REF!,INT((ROW()-13)/2),0)),IF(ISBLANK(OFFSET('9. METAS'!$X$20,INT((ROW()-14)/2),0)),"",OFFSET('9. METAS'!$X$20,INT((ROW()-14)/2),0)))</f>
        <v/>
      </c>
      <c r="N420" s="685"/>
      <c r="O420" s="689"/>
      <c r="P420" s="691"/>
      <c r="Q420" s="83"/>
      <c r="R420" s="83"/>
      <c r="S420" s="83"/>
      <c r="T420" s="83"/>
      <c r="U420" s="83"/>
      <c r="V420" s="83"/>
      <c r="W420" s="83"/>
      <c r="X420" s="83"/>
      <c r="Y420" s="83"/>
      <c r="Z420" s="83"/>
    </row>
    <row r="421" spans="1:26" ht="15.75" customHeight="1">
      <c r="A421" s="83"/>
      <c r="B421" s="83"/>
      <c r="C421" s="641" t="str">
        <f ca="1">IF(ISBLANK(OFFSET('5. Pp (3 años)'!$C$46,INT((ROW()-13)/2),0)),"",OFFSET('5. Pp (3 años)'!$C$46,INT((ROW()-13)/2),0))</f>
        <v/>
      </c>
      <c r="D421" s="643" t="str">
        <f ca="1">IF(ISBLANK(OFFSET('5. Pp (3 años)'!$D$46,INT((ROW()-13)/2),0)),"",OFFSET('5. Pp (3 años)'!$D$46,INT((ROW()-13)/2),0))</f>
        <v/>
      </c>
      <c r="E421" s="643" t="str">
        <f ca="1">IF(ISBLANK(OFFSET('5. Pp (3 años)'!$E$46,INT((ROW()-13)/2),0)),"",OFFSET('5. Pp (3 años)'!$E$46,INT((ROW()-13)/2),0))</f>
        <v/>
      </c>
      <c r="F421" s="645" t="str">
        <f ca="1">IF(ISBLANK(OFFSET('5. Pp (3 años)'!$K$46,INT((ROW()-13)/2),0)),"",OFFSET('5. Pp (3 años)'!$K$46,INT((ROW()-13)/2),0))</f>
        <v/>
      </c>
      <c r="G421" s="646" t="str">
        <f ca="1">IF(ISBLANK(OFFSET('5. Pp (3 años)'!$H$46,INT((ROW()-13)/2),0)),"",OFFSET('5. Pp (3 años)'!$H$46,INT((ROW()-13)/2),0))</f>
        <v/>
      </c>
      <c r="H421" s="853" t="str">
        <f ca="1">IF(ISBLANK(OFFSET('9. METAS'!$L$20,INT((ROW()-13)/2),0)),"",OFFSET('9. METAS'!$L$20,INT((ROW()-13)/2),0))</f>
        <v/>
      </c>
      <c r="I421" s="852"/>
      <c r="J421" s="630" t="e">
        <f ca="1">IF(MOD(ROW()-13,2)=0,IF(ISBLANK(OFFSET(#REF!,INT((ROW()-13)/2),0)),"",OFFSET(#REF!,INT((ROW()-13)/2),0)),IF(ISBLANK(OFFSET('9. METAS'!$U$20,INT((ROW()-14)/2),0)),"",OFFSET('9. METAS'!$U$20,INT((ROW()-14)/2),0)))</f>
        <v>#REF!</v>
      </c>
      <c r="K421" s="631" t="e">
        <f ca="1">IF(MOD(ROW()-13,2)=0,IF(ISBLANK(OFFSET(#REF!,INT((ROW()-13)/2),0)),"",OFFSET(#REF!,INT((ROW()-13)/2),0)),IF(ISBLANK(OFFSET('9. METAS'!$V$20,INT((ROW()-14)/2),0)),"",OFFSET('9. METAS'!$V$20,INT((ROW()-14)/2),0)))</f>
        <v>#REF!</v>
      </c>
      <c r="L421" s="631" t="e">
        <f ca="1">IF(MOD(ROW()-13,2)=0,IF(ISBLANK(OFFSET(#REF!,INT((ROW()-13)/2),0)),"",OFFSET(#REF!,INT((ROW()-13)/2),0)),IF(ISBLANK(OFFSET('9. METAS'!$W$20,INT((ROW()-14)/2),0)),"",OFFSET('9. METAS'!$W$20,INT((ROW()-14)/2),0)))</f>
        <v>#REF!</v>
      </c>
      <c r="M421" s="632" t="e">
        <f ca="1">IF(MOD(ROW()-13,2)=0,IF(ISBLANK(OFFSET(#REF!,INT((ROW()-13)/2),0)),"",OFFSET(#REF!,INT((ROW()-13)/2),0)),IF(ISBLANK(OFFSET('9. METAS'!$X$20,INT((ROW()-14)/2),0)),"",OFFSET('9. METAS'!$X$20,INT((ROW()-14)/2),0)))</f>
        <v>#REF!</v>
      </c>
      <c r="N421" s="684" t="str">
        <f ca="1">IFERROR(J421/J422,"ND")</f>
        <v>ND</v>
      </c>
      <c r="O421" s="688" t="str">
        <f ca="1">IFERROR(((J421+K421)/H421),"ND")</f>
        <v>ND</v>
      </c>
      <c r="P421" s="847"/>
      <c r="Q421" s="83"/>
      <c r="R421" s="83"/>
      <c r="S421" s="83"/>
      <c r="T421" s="83"/>
      <c r="U421" s="83"/>
      <c r="V421" s="83"/>
      <c r="W421" s="83"/>
      <c r="X421" s="83"/>
      <c r="Y421" s="83"/>
      <c r="Z421" s="83"/>
    </row>
    <row r="422" spans="1:26" ht="15.75" customHeight="1">
      <c r="A422" s="83"/>
      <c r="B422" s="83"/>
      <c r="C422" s="642"/>
      <c r="D422" s="644"/>
      <c r="E422" s="644"/>
      <c r="F422" s="644"/>
      <c r="G422" s="647"/>
      <c r="H422" s="649"/>
      <c r="I422" s="651"/>
      <c r="J422" s="630" t="str">
        <f ca="1">IF(MOD(ROW()-13,2)=0,IF(ISBLANK(OFFSET(#REF!,INT((ROW()-13)/2),0)),"",OFFSET(#REF!,INT((ROW()-13)/2),0)),IF(ISBLANK(OFFSET('9. METAS'!$U$20,INT((ROW()-14)/2),0)),"",OFFSET('9. METAS'!$U$20,INT((ROW()-14)/2),0)))</f>
        <v/>
      </c>
      <c r="K422" s="631" t="str">
        <f ca="1">IF(MOD(ROW()-13,2)=0,IF(ISBLANK(OFFSET(#REF!,INT((ROW()-13)/2),0)),"",OFFSET(#REF!,INT((ROW()-13)/2),0)),IF(ISBLANK(OFFSET('9. METAS'!$V$20,INT((ROW()-14)/2),0)),"",OFFSET('9. METAS'!$V$20,INT((ROW()-14)/2),0)))</f>
        <v/>
      </c>
      <c r="L422" s="631" t="str">
        <f ca="1">IF(MOD(ROW()-13,2)=0,IF(ISBLANK(OFFSET(#REF!,INT((ROW()-13)/2),0)),"",OFFSET(#REF!,INT((ROW()-13)/2),0)),IF(ISBLANK(OFFSET('9. METAS'!$W$20,INT((ROW()-14)/2),0)),"",OFFSET('9. METAS'!$W$20,INT((ROW()-14)/2),0)))</f>
        <v/>
      </c>
      <c r="M422" s="632" t="str">
        <f ca="1">IF(MOD(ROW()-13,2)=0,IF(ISBLANK(OFFSET(#REF!,INT((ROW()-13)/2),0)),"",OFFSET(#REF!,INT((ROW()-13)/2),0)),IF(ISBLANK(OFFSET('9. METAS'!$X$20,INT((ROW()-14)/2),0)),"",OFFSET('9. METAS'!$X$20,INT((ROW()-14)/2),0)))</f>
        <v/>
      </c>
      <c r="N422" s="685"/>
      <c r="O422" s="689"/>
      <c r="P422" s="691"/>
      <c r="Q422" s="83"/>
      <c r="R422" s="83"/>
      <c r="S422" s="83"/>
      <c r="T422" s="83"/>
      <c r="U422" s="83"/>
      <c r="V422" s="83"/>
      <c r="W422" s="83"/>
      <c r="X422" s="83"/>
      <c r="Y422" s="83"/>
      <c r="Z422" s="83"/>
    </row>
    <row r="423" spans="1:26" ht="15.75" customHeight="1">
      <c r="A423" s="83"/>
      <c r="B423" s="83"/>
      <c r="C423" s="641" t="str">
        <f ca="1">IF(ISBLANK(OFFSET('5. Pp (3 años)'!$C$46,INT((ROW()-13)/2),0)),"",OFFSET('5. Pp (3 años)'!$C$46,INT((ROW()-13)/2),0))</f>
        <v/>
      </c>
      <c r="D423" s="643" t="str">
        <f ca="1">IF(ISBLANK(OFFSET('5. Pp (3 años)'!$D$46,INT((ROW()-13)/2),0)),"",OFFSET('5. Pp (3 años)'!$D$46,INT((ROW()-13)/2),0))</f>
        <v/>
      </c>
      <c r="E423" s="643" t="str">
        <f ca="1">IF(ISBLANK(OFFSET('5. Pp (3 años)'!$E$46,INT((ROW()-13)/2),0)),"",OFFSET('5. Pp (3 años)'!$E$46,INT((ROW()-13)/2),0))</f>
        <v/>
      </c>
      <c r="F423" s="645" t="str">
        <f ca="1">IF(ISBLANK(OFFSET('5. Pp (3 años)'!$K$46,INT((ROW()-13)/2),0)),"",OFFSET('5. Pp (3 años)'!$K$46,INT((ROW()-13)/2),0))</f>
        <v/>
      </c>
      <c r="G423" s="646" t="str">
        <f ca="1">IF(ISBLANK(OFFSET('5. Pp (3 años)'!$H$46,INT((ROW()-13)/2),0)),"",OFFSET('5. Pp (3 años)'!$H$46,INT((ROW()-13)/2),0))</f>
        <v/>
      </c>
      <c r="H423" s="853" t="str">
        <f ca="1">IF(ISBLANK(OFFSET('9. METAS'!$L$20,INT((ROW()-13)/2),0)),"",OFFSET('9. METAS'!$L$20,INT((ROW()-13)/2),0))</f>
        <v/>
      </c>
      <c r="I423" s="852"/>
      <c r="J423" s="630" t="e">
        <f ca="1">IF(MOD(ROW()-13,2)=0,IF(ISBLANK(OFFSET(#REF!,INT((ROW()-13)/2),0)),"",OFFSET(#REF!,INT((ROW()-13)/2),0)),IF(ISBLANK(OFFSET('9. METAS'!$U$20,INT((ROW()-14)/2),0)),"",OFFSET('9. METAS'!$U$20,INT((ROW()-14)/2),0)))</f>
        <v>#REF!</v>
      </c>
      <c r="K423" s="631" t="e">
        <f ca="1">IF(MOD(ROW()-13,2)=0,IF(ISBLANK(OFFSET(#REF!,INT((ROW()-13)/2),0)),"",OFFSET(#REF!,INT((ROW()-13)/2),0)),IF(ISBLANK(OFFSET('9. METAS'!$V$20,INT((ROW()-14)/2),0)),"",OFFSET('9. METAS'!$V$20,INT((ROW()-14)/2),0)))</f>
        <v>#REF!</v>
      </c>
      <c r="L423" s="631" t="e">
        <f ca="1">IF(MOD(ROW()-13,2)=0,IF(ISBLANK(OFFSET(#REF!,INT((ROW()-13)/2),0)),"",OFFSET(#REF!,INT((ROW()-13)/2),0)),IF(ISBLANK(OFFSET('9. METAS'!$W$20,INT((ROW()-14)/2),0)),"",OFFSET('9. METAS'!$W$20,INT((ROW()-14)/2),0)))</f>
        <v>#REF!</v>
      </c>
      <c r="M423" s="632" t="e">
        <f ca="1">IF(MOD(ROW()-13,2)=0,IF(ISBLANK(OFFSET(#REF!,INT((ROW()-13)/2),0)),"",OFFSET(#REF!,INT((ROW()-13)/2),0)),IF(ISBLANK(OFFSET('9. METAS'!$X$20,INT((ROW()-14)/2),0)),"",OFFSET('9. METAS'!$X$20,INT((ROW()-14)/2),0)))</f>
        <v>#REF!</v>
      </c>
      <c r="N423" s="684" t="str">
        <f ca="1">IFERROR(J423/J424,"ND")</f>
        <v>ND</v>
      </c>
      <c r="O423" s="688" t="str">
        <f ca="1">IFERROR(((J423+K423)/H423),"ND")</f>
        <v>ND</v>
      </c>
      <c r="P423" s="847"/>
      <c r="Q423" s="83"/>
      <c r="R423" s="83"/>
      <c r="S423" s="83"/>
      <c r="T423" s="83"/>
      <c r="U423" s="83"/>
      <c r="V423" s="83"/>
      <c r="W423" s="83"/>
      <c r="X423" s="83"/>
      <c r="Y423" s="83"/>
      <c r="Z423" s="83"/>
    </row>
    <row r="424" spans="1:26" ht="15.75" customHeight="1">
      <c r="A424" s="83"/>
      <c r="B424" s="83"/>
      <c r="C424" s="642"/>
      <c r="D424" s="644"/>
      <c r="E424" s="644"/>
      <c r="F424" s="644"/>
      <c r="G424" s="647"/>
      <c r="H424" s="649"/>
      <c r="I424" s="651"/>
      <c r="J424" s="630" t="str">
        <f ca="1">IF(MOD(ROW()-13,2)=0,IF(ISBLANK(OFFSET(#REF!,INT((ROW()-13)/2),0)),"",OFFSET(#REF!,INT((ROW()-13)/2),0)),IF(ISBLANK(OFFSET('9. METAS'!$U$20,INT((ROW()-14)/2),0)),"",OFFSET('9. METAS'!$U$20,INT((ROW()-14)/2),0)))</f>
        <v/>
      </c>
      <c r="K424" s="631" t="str">
        <f ca="1">IF(MOD(ROW()-13,2)=0,IF(ISBLANK(OFFSET(#REF!,INT((ROW()-13)/2),0)),"",OFFSET(#REF!,INT((ROW()-13)/2),0)),IF(ISBLANK(OFFSET('9. METAS'!$V$20,INT((ROW()-14)/2),0)),"",OFFSET('9. METAS'!$V$20,INT((ROW()-14)/2),0)))</f>
        <v/>
      </c>
      <c r="L424" s="631" t="str">
        <f ca="1">IF(MOD(ROW()-13,2)=0,IF(ISBLANK(OFFSET(#REF!,INT((ROW()-13)/2),0)),"",OFFSET(#REF!,INT((ROW()-13)/2),0)),IF(ISBLANK(OFFSET('9. METAS'!$W$20,INT((ROW()-14)/2),0)),"",OFFSET('9. METAS'!$W$20,INT((ROW()-14)/2),0)))</f>
        <v/>
      </c>
      <c r="M424" s="632" t="str">
        <f ca="1">IF(MOD(ROW()-13,2)=0,IF(ISBLANK(OFFSET(#REF!,INT((ROW()-13)/2),0)),"",OFFSET(#REF!,INT((ROW()-13)/2),0)),IF(ISBLANK(OFFSET('9. METAS'!$X$20,INT((ROW()-14)/2),0)),"",OFFSET('9. METAS'!$X$20,INT((ROW()-14)/2),0)))</f>
        <v/>
      </c>
      <c r="N424" s="685"/>
      <c r="O424" s="689"/>
      <c r="P424" s="691"/>
      <c r="Q424" s="83"/>
      <c r="R424" s="83"/>
      <c r="S424" s="83"/>
      <c r="T424" s="83"/>
      <c r="U424" s="83"/>
      <c r="V424" s="83"/>
      <c r="W424" s="83"/>
      <c r="X424" s="83"/>
      <c r="Y424" s="83"/>
      <c r="Z424" s="83"/>
    </row>
    <row r="425" spans="1:26" ht="15.75" customHeight="1">
      <c r="A425" s="83"/>
      <c r="B425" s="83"/>
      <c r="C425" s="641" t="str">
        <f ca="1">IF(ISBLANK(OFFSET('5. Pp (3 años)'!$C$46,INT((ROW()-13)/2),0)),"",OFFSET('5. Pp (3 años)'!$C$46,INT((ROW()-13)/2),0))</f>
        <v/>
      </c>
      <c r="D425" s="643" t="str">
        <f ca="1">IF(ISBLANK(OFFSET('5. Pp (3 años)'!$D$46,INT((ROW()-13)/2),0)),"",OFFSET('5. Pp (3 años)'!$D$46,INT((ROW()-13)/2),0))</f>
        <v/>
      </c>
      <c r="E425" s="643" t="str">
        <f ca="1">IF(ISBLANK(OFFSET('5. Pp (3 años)'!$E$46,INT((ROW()-13)/2),0)),"",OFFSET('5. Pp (3 años)'!$E$46,INT((ROW()-13)/2),0))</f>
        <v/>
      </c>
      <c r="F425" s="645" t="str">
        <f ca="1">IF(ISBLANK(OFFSET('5. Pp (3 años)'!$K$46,INT((ROW()-13)/2),0)),"",OFFSET('5. Pp (3 años)'!$K$46,INT((ROW()-13)/2),0))</f>
        <v/>
      </c>
      <c r="G425" s="646" t="str">
        <f ca="1">IF(ISBLANK(OFFSET('5. Pp (3 años)'!$H$46,INT((ROW()-13)/2),0)),"",OFFSET('5. Pp (3 años)'!$H$46,INT((ROW()-13)/2),0))</f>
        <v/>
      </c>
      <c r="H425" s="853" t="str">
        <f ca="1">IF(ISBLANK(OFFSET('9. METAS'!$L$20,INT((ROW()-13)/2),0)),"",OFFSET('9. METAS'!$L$20,INT((ROW()-13)/2),0))</f>
        <v/>
      </c>
      <c r="I425" s="852"/>
      <c r="J425" s="630" t="e">
        <f ca="1">IF(MOD(ROW()-13,2)=0,IF(ISBLANK(OFFSET(#REF!,INT((ROW()-13)/2),0)),"",OFFSET(#REF!,INT((ROW()-13)/2),0)),IF(ISBLANK(OFFSET('9. METAS'!$U$20,INT((ROW()-14)/2),0)),"",OFFSET('9. METAS'!$U$20,INT((ROW()-14)/2),0)))</f>
        <v>#REF!</v>
      </c>
      <c r="K425" s="631" t="e">
        <f ca="1">IF(MOD(ROW()-13,2)=0,IF(ISBLANK(OFFSET(#REF!,INT((ROW()-13)/2),0)),"",OFFSET(#REF!,INT((ROW()-13)/2),0)),IF(ISBLANK(OFFSET('9. METAS'!$V$20,INT((ROW()-14)/2),0)),"",OFFSET('9. METAS'!$V$20,INT((ROW()-14)/2),0)))</f>
        <v>#REF!</v>
      </c>
      <c r="L425" s="631" t="e">
        <f ca="1">IF(MOD(ROW()-13,2)=0,IF(ISBLANK(OFFSET(#REF!,INT((ROW()-13)/2),0)),"",OFFSET(#REF!,INT((ROW()-13)/2),0)),IF(ISBLANK(OFFSET('9. METAS'!$W$20,INT((ROW()-14)/2),0)),"",OFFSET('9. METAS'!$W$20,INT((ROW()-14)/2),0)))</f>
        <v>#REF!</v>
      </c>
      <c r="M425" s="632" t="e">
        <f ca="1">IF(MOD(ROW()-13,2)=0,IF(ISBLANK(OFFSET(#REF!,INT((ROW()-13)/2),0)),"",OFFSET(#REF!,INT((ROW()-13)/2),0)),IF(ISBLANK(OFFSET('9. METAS'!$X$20,INT((ROW()-14)/2),0)),"",OFFSET('9. METAS'!$X$20,INT((ROW()-14)/2),0)))</f>
        <v>#REF!</v>
      </c>
      <c r="N425" s="684" t="str">
        <f ca="1">IFERROR(J425/J426,"ND")</f>
        <v>ND</v>
      </c>
      <c r="O425" s="688" t="str">
        <f ca="1">IFERROR(((J425+K425)/H425),"ND")</f>
        <v>ND</v>
      </c>
      <c r="P425" s="847"/>
      <c r="Q425" s="83"/>
      <c r="R425" s="83"/>
      <c r="S425" s="83"/>
      <c r="T425" s="83"/>
      <c r="U425" s="83"/>
      <c r="V425" s="83"/>
      <c r="W425" s="83"/>
      <c r="X425" s="83"/>
      <c r="Y425" s="83"/>
      <c r="Z425" s="83"/>
    </row>
    <row r="426" spans="1:26" ht="15.75" customHeight="1">
      <c r="A426" s="83"/>
      <c r="B426" s="83"/>
      <c r="C426" s="642"/>
      <c r="D426" s="644"/>
      <c r="E426" s="644"/>
      <c r="F426" s="644"/>
      <c r="G426" s="647"/>
      <c r="H426" s="649"/>
      <c r="I426" s="651"/>
      <c r="J426" s="630" t="str">
        <f ca="1">IF(MOD(ROW()-13,2)=0,IF(ISBLANK(OFFSET(#REF!,INT((ROW()-13)/2),0)),"",OFFSET(#REF!,INT((ROW()-13)/2),0)),IF(ISBLANK(OFFSET('9. METAS'!$U$20,INT((ROW()-14)/2),0)),"",OFFSET('9. METAS'!$U$20,INT((ROW()-14)/2),0)))</f>
        <v/>
      </c>
      <c r="K426" s="631" t="str">
        <f ca="1">IF(MOD(ROW()-13,2)=0,IF(ISBLANK(OFFSET(#REF!,INT((ROW()-13)/2),0)),"",OFFSET(#REF!,INT((ROW()-13)/2),0)),IF(ISBLANK(OFFSET('9. METAS'!$V$20,INT((ROW()-14)/2),0)),"",OFFSET('9. METAS'!$V$20,INT((ROW()-14)/2),0)))</f>
        <v/>
      </c>
      <c r="L426" s="631" t="str">
        <f ca="1">IF(MOD(ROW()-13,2)=0,IF(ISBLANK(OFFSET(#REF!,INT((ROW()-13)/2),0)),"",OFFSET(#REF!,INT((ROW()-13)/2),0)),IF(ISBLANK(OFFSET('9. METAS'!$W$20,INT((ROW()-14)/2),0)),"",OFFSET('9. METAS'!$W$20,INT((ROW()-14)/2),0)))</f>
        <v/>
      </c>
      <c r="M426" s="632" t="str">
        <f ca="1">IF(MOD(ROW()-13,2)=0,IF(ISBLANK(OFFSET(#REF!,INT((ROW()-13)/2),0)),"",OFFSET(#REF!,INT((ROW()-13)/2),0)),IF(ISBLANK(OFFSET('9. METAS'!$X$20,INT((ROW()-14)/2),0)),"",OFFSET('9. METAS'!$X$20,INT((ROW()-14)/2),0)))</f>
        <v/>
      </c>
      <c r="N426" s="685"/>
      <c r="O426" s="689"/>
      <c r="P426" s="691"/>
      <c r="Q426" s="83"/>
      <c r="R426" s="83"/>
      <c r="S426" s="83"/>
      <c r="T426" s="83"/>
      <c r="U426" s="83"/>
      <c r="V426" s="83"/>
      <c r="W426" s="83"/>
      <c r="X426" s="83"/>
      <c r="Y426" s="83"/>
      <c r="Z426" s="83"/>
    </row>
    <row r="427" spans="1:26" ht="15.75" customHeight="1">
      <c r="A427" s="83"/>
      <c r="B427" s="83"/>
      <c r="C427" s="641" t="str">
        <f ca="1">IF(ISBLANK(OFFSET('5. Pp (3 años)'!$C$46,INT((ROW()-13)/2),0)),"",OFFSET('5. Pp (3 años)'!$C$46,INT((ROW()-13)/2),0))</f>
        <v/>
      </c>
      <c r="D427" s="643" t="str">
        <f ca="1">IF(ISBLANK(OFFSET('5. Pp (3 años)'!$D$46,INT((ROW()-13)/2),0)),"",OFFSET('5. Pp (3 años)'!$D$46,INT((ROW()-13)/2),0))</f>
        <v/>
      </c>
      <c r="E427" s="643" t="str">
        <f ca="1">IF(ISBLANK(OFFSET('5. Pp (3 años)'!$E$46,INT((ROW()-13)/2),0)),"",OFFSET('5. Pp (3 años)'!$E$46,INT((ROW()-13)/2),0))</f>
        <v/>
      </c>
      <c r="F427" s="645" t="str">
        <f ca="1">IF(ISBLANK(OFFSET('5. Pp (3 años)'!$K$46,INT((ROW()-13)/2),0)),"",OFFSET('5. Pp (3 años)'!$K$46,INT((ROW()-13)/2),0))</f>
        <v/>
      </c>
      <c r="G427" s="646" t="str">
        <f ca="1">IF(ISBLANK(OFFSET('5. Pp (3 años)'!$H$46,INT((ROW()-13)/2),0)),"",OFFSET('5. Pp (3 años)'!$H$46,INT((ROW()-13)/2),0))</f>
        <v/>
      </c>
      <c r="H427" s="853" t="str">
        <f ca="1">IF(ISBLANK(OFFSET('9. METAS'!$L$20,INT((ROW()-13)/2),0)),"",OFFSET('9. METAS'!$L$20,INT((ROW()-13)/2),0))</f>
        <v/>
      </c>
      <c r="I427" s="852"/>
      <c r="J427" s="630" t="e">
        <f ca="1">IF(MOD(ROW()-13,2)=0,IF(ISBLANK(OFFSET(#REF!,INT((ROW()-13)/2),0)),"",OFFSET(#REF!,INT((ROW()-13)/2),0)),IF(ISBLANK(OFFSET('9. METAS'!$U$20,INT((ROW()-14)/2),0)),"",OFFSET('9. METAS'!$U$20,INT((ROW()-14)/2),0)))</f>
        <v>#REF!</v>
      </c>
      <c r="K427" s="631" t="e">
        <f ca="1">IF(MOD(ROW()-13,2)=0,IF(ISBLANK(OFFSET(#REF!,INT((ROW()-13)/2),0)),"",OFFSET(#REF!,INT((ROW()-13)/2),0)),IF(ISBLANK(OFFSET('9. METAS'!$V$20,INT((ROW()-14)/2),0)),"",OFFSET('9. METAS'!$V$20,INT((ROW()-14)/2),0)))</f>
        <v>#REF!</v>
      </c>
      <c r="L427" s="631" t="e">
        <f ca="1">IF(MOD(ROW()-13,2)=0,IF(ISBLANK(OFFSET(#REF!,INT((ROW()-13)/2),0)),"",OFFSET(#REF!,INT((ROW()-13)/2),0)),IF(ISBLANK(OFFSET('9. METAS'!$W$20,INT((ROW()-14)/2),0)),"",OFFSET('9. METAS'!$W$20,INT((ROW()-14)/2),0)))</f>
        <v>#REF!</v>
      </c>
      <c r="M427" s="632" t="e">
        <f ca="1">IF(MOD(ROW()-13,2)=0,IF(ISBLANK(OFFSET(#REF!,INT((ROW()-13)/2),0)),"",OFFSET(#REF!,INT((ROW()-13)/2),0)),IF(ISBLANK(OFFSET('9. METAS'!$X$20,INT((ROW()-14)/2),0)),"",OFFSET('9. METAS'!$X$20,INT((ROW()-14)/2),0)))</f>
        <v>#REF!</v>
      </c>
      <c r="N427" s="684" t="str">
        <f ca="1">IFERROR(J427/J428,"ND")</f>
        <v>ND</v>
      </c>
      <c r="O427" s="688" t="str">
        <f ca="1">IFERROR(((J427+K427)/H427),"ND")</f>
        <v>ND</v>
      </c>
      <c r="P427" s="847"/>
      <c r="Q427" s="83"/>
      <c r="R427" s="83"/>
      <c r="S427" s="83"/>
      <c r="T427" s="83"/>
      <c r="U427" s="83"/>
      <c r="V427" s="83"/>
      <c r="W427" s="83"/>
      <c r="X427" s="83"/>
      <c r="Y427" s="83"/>
      <c r="Z427" s="83"/>
    </row>
    <row r="428" spans="1:26" ht="15.75" customHeight="1">
      <c r="A428" s="83"/>
      <c r="B428" s="83"/>
      <c r="C428" s="642"/>
      <c r="D428" s="644"/>
      <c r="E428" s="644"/>
      <c r="F428" s="644"/>
      <c r="G428" s="647"/>
      <c r="H428" s="649"/>
      <c r="I428" s="651"/>
      <c r="J428" s="630" t="str">
        <f ca="1">IF(MOD(ROW()-13,2)=0,IF(ISBLANK(OFFSET(#REF!,INT((ROW()-13)/2),0)),"",OFFSET(#REF!,INT((ROW()-13)/2),0)),IF(ISBLANK(OFFSET('9. METAS'!$U$20,INT((ROW()-14)/2),0)),"",OFFSET('9. METAS'!$U$20,INT((ROW()-14)/2),0)))</f>
        <v/>
      </c>
      <c r="K428" s="631" t="str">
        <f ca="1">IF(MOD(ROW()-13,2)=0,IF(ISBLANK(OFFSET(#REF!,INT((ROW()-13)/2),0)),"",OFFSET(#REF!,INT((ROW()-13)/2),0)),IF(ISBLANK(OFFSET('9. METAS'!$V$20,INT((ROW()-14)/2),0)),"",OFFSET('9. METAS'!$V$20,INT((ROW()-14)/2),0)))</f>
        <v/>
      </c>
      <c r="L428" s="631" t="str">
        <f ca="1">IF(MOD(ROW()-13,2)=0,IF(ISBLANK(OFFSET(#REF!,INT((ROW()-13)/2),0)),"",OFFSET(#REF!,INT((ROW()-13)/2),0)),IF(ISBLANK(OFFSET('9. METAS'!$W$20,INT((ROW()-14)/2),0)),"",OFFSET('9. METAS'!$W$20,INT((ROW()-14)/2),0)))</f>
        <v/>
      </c>
      <c r="M428" s="632" t="str">
        <f ca="1">IF(MOD(ROW()-13,2)=0,IF(ISBLANK(OFFSET(#REF!,INT((ROW()-13)/2),0)),"",OFFSET(#REF!,INT((ROW()-13)/2),0)),IF(ISBLANK(OFFSET('9. METAS'!$X$20,INT((ROW()-14)/2),0)),"",OFFSET('9. METAS'!$X$20,INT((ROW()-14)/2),0)))</f>
        <v/>
      </c>
      <c r="N428" s="685"/>
      <c r="O428" s="689"/>
      <c r="P428" s="691"/>
      <c r="Q428" s="83"/>
      <c r="R428" s="83"/>
      <c r="S428" s="83"/>
      <c r="T428" s="83"/>
      <c r="U428" s="83"/>
      <c r="V428" s="83"/>
      <c r="W428" s="83"/>
      <c r="X428" s="83"/>
      <c r="Y428" s="83"/>
      <c r="Z428" s="83"/>
    </row>
    <row r="429" spans="1:26" ht="15.75" customHeight="1">
      <c r="A429" s="83"/>
      <c r="B429" s="83"/>
      <c r="C429" s="641" t="str">
        <f ca="1">IF(ISBLANK(OFFSET('5. Pp (3 años)'!$C$46,INT((ROW()-13)/2),0)),"",OFFSET('5. Pp (3 años)'!$C$46,INT((ROW()-13)/2),0))</f>
        <v/>
      </c>
      <c r="D429" s="643" t="str">
        <f ca="1">IF(ISBLANK(OFFSET('5. Pp (3 años)'!$D$46,INT((ROW()-13)/2),0)),"",OFFSET('5. Pp (3 años)'!$D$46,INT((ROW()-13)/2),0))</f>
        <v/>
      </c>
      <c r="E429" s="643" t="str">
        <f ca="1">IF(ISBLANK(OFFSET('5. Pp (3 años)'!$E$46,INT((ROW()-13)/2),0)),"",OFFSET('5. Pp (3 años)'!$E$46,INT((ROW()-13)/2),0))</f>
        <v/>
      </c>
      <c r="F429" s="645" t="str">
        <f ca="1">IF(ISBLANK(OFFSET('5. Pp (3 años)'!$K$46,INT((ROW()-13)/2),0)),"",OFFSET('5. Pp (3 años)'!$K$46,INT((ROW()-13)/2),0))</f>
        <v/>
      </c>
      <c r="G429" s="646" t="str">
        <f ca="1">IF(ISBLANK(OFFSET('5. Pp (3 años)'!$H$46,INT((ROW()-13)/2),0)),"",OFFSET('5. Pp (3 años)'!$H$46,INT((ROW()-13)/2),0))</f>
        <v/>
      </c>
      <c r="H429" s="853" t="str">
        <f ca="1">IF(ISBLANK(OFFSET('9. METAS'!$L$20,INT((ROW()-13)/2),0)),"",OFFSET('9. METAS'!$L$20,INT((ROW()-13)/2),0))</f>
        <v/>
      </c>
      <c r="I429" s="852"/>
      <c r="J429" s="630" t="e">
        <f ca="1">IF(MOD(ROW()-13,2)=0,IF(ISBLANK(OFFSET(#REF!,INT((ROW()-13)/2),0)),"",OFFSET(#REF!,INT((ROW()-13)/2),0)),IF(ISBLANK(OFFSET('9. METAS'!$U$20,INT((ROW()-14)/2),0)),"",OFFSET('9. METAS'!$U$20,INT((ROW()-14)/2),0)))</f>
        <v>#REF!</v>
      </c>
      <c r="K429" s="631" t="e">
        <f ca="1">IF(MOD(ROW()-13,2)=0,IF(ISBLANK(OFFSET(#REF!,INT((ROW()-13)/2),0)),"",OFFSET(#REF!,INT((ROW()-13)/2),0)),IF(ISBLANK(OFFSET('9. METAS'!$V$20,INT((ROW()-14)/2),0)),"",OFFSET('9. METAS'!$V$20,INT((ROW()-14)/2),0)))</f>
        <v>#REF!</v>
      </c>
      <c r="L429" s="631" t="e">
        <f ca="1">IF(MOD(ROW()-13,2)=0,IF(ISBLANK(OFFSET(#REF!,INT((ROW()-13)/2),0)),"",OFFSET(#REF!,INT((ROW()-13)/2),0)),IF(ISBLANK(OFFSET('9. METAS'!$W$20,INT((ROW()-14)/2),0)),"",OFFSET('9. METAS'!$W$20,INT((ROW()-14)/2),0)))</f>
        <v>#REF!</v>
      </c>
      <c r="M429" s="632" t="e">
        <f ca="1">IF(MOD(ROW()-13,2)=0,IF(ISBLANK(OFFSET(#REF!,INT((ROW()-13)/2),0)),"",OFFSET(#REF!,INT((ROW()-13)/2),0)),IF(ISBLANK(OFFSET('9. METAS'!$X$20,INT((ROW()-14)/2),0)),"",OFFSET('9. METAS'!$X$20,INT((ROW()-14)/2),0)))</f>
        <v>#REF!</v>
      </c>
      <c r="N429" s="684" t="str">
        <f ca="1">IFERROR(J429/J430,"ND")</f>
        <v>ND</v>
      </c>
      <c r="O429" s="688" t="str">
        <f ca="1">IFERROR(((J429+K429)/H429),"ND")</f>
        <v>ND</v>
      </c>
      <c r="P429" s="847"/>
      <c r="Q429" s="83"/>
      <c r="R429" s="83"/>
      <c r="S429" s="83"/>
      <c r="T429" s="83"/>
      <c r="U429" s="83"/>
      <c r="V429" s="83"/>
      <c r="W429" s="83"/>
      <c r="X429" s="83"/>
      <c r="Y429" s="83"/>
      <c r="Z429" s="83"/>
    </row>
    <row r="430" spans="1:26" ht="15.75" customHeight="1">
      <c r="A430" s="83"/>
      <c r="B430" s="83"/>
      <c r="C430" s="642"/>
      <c r="D430" s="644"/>
      <c r="E430" s="644"/>
      <c r="F430" s="644"/>
      <c r="G430" s="647"/>
      <c r="H430" s="649"/>
      <c r="I430" s="651"/>
      <c r="J430" s="630" t="str">
        <f ca="1">IF(MOD(ROW()-13,2)=0,IF(ISBLANK(OFFSET(#REF!,INT((ROW()-13)/2),0)),"",OFFSET(#REF!,INT((ROW()-13)/2),0)),IF(ISBLANK(OFFSET('9. METAS'!$U$20,INT((ROW()-14)/2),0)),"",OFFSET('9. METAS'!$U$20,INT((ROW()-14)/2),0)))</f>
        <v/>
      </c>
      <c r="K430" s="631" t="str">
        <f ca="1">IF(MOD(ROW()-13,2)=0,IF(ISBLANK(OFFSET(#REF!,INT((ROW()-13)/2),0)),"",OFFSET(#REF!,INT((ROW()-13)/2),0)),IF(ISBLANK(OFFSET('9. METAS'!$V$20,INT((ROW()-14)/2),0)),"",OFFSET('9. METAS'!$V$20,INT((ROW()-14)/2),0)))</f>
        <v/>
      </c>
      <c r="L430" s="631" t="str">
        <f ca="1">IF(MOD(ROW()-13,2)=0,IF(ISBLANK(OFFSET(#REF!,INT((ROW()-13)/2),0)),"",OFFSET(#REF!,INT((ROW()-13)/2),0)),IF(ISBLANK(OFFSET('9. METAS'!$W$20,INT((ROW()-14)/2),0)),"",OFFSET('9. METAS'!$W$20,INT((ROW()-14)/2),0)))</f>
        <v/>
      </c>
      <c r="M430" s="632" t="str">
        <f ca="1">IF(MOD(ROW()-13,2)=0,IF(ISBLANK(OFFSET(#REF!,INT((ROW()-13)/2),0)),"",OFFSET(#REF!,INT((ROW()-13)/2),0)),IF(ISBLANK(OFFSET('9. METAS'!$X$20,INT((ROW()-14)/2),0)),"",OFFSET('9. METAS'!$X$20,INT((ROW()-14)/2),0)))</f>
        <v/>
      </c>
      <c r="N430" s="685"/>
      <c r="O430" s="689"/>
      <c r="P430" s="691"/>
      <c r="Q430" s="83"/>
      <c r="R430" s="83"/>
      <c r="S430" s="83"/>
      <c r="T430" s="83"/>
      <c r="U430" s="83"/>
      <c r="V430" s="83"/>
      <c r="W430" s="83"/>
      <c r="X430" s="83"/>
      <c r="Y430" s="83"/>
      <c r="Z430" s="83"/>
    </row>
    <row r="431" spans="1:26" ht="15.75" customHeight="1">
      <c r="A431" s="83"/>
      <c r="B431" s="83"/>
      <c r="C431" s="641" t="str">
        <f ca="1">IF(ISBLANK(OFFSET('5. Pp (3 años)'!$C$46,INT((ROW()-13)/2),0)),"",OFFSET('5. Pp (3 años)'!$C$46,INT((ROW()-13)/2),0))</f>
        <v/>
      </c>
      <c r="D431" s="643" t="str">
        <f ca="1">IF(ISBLANK(OFFSET('5. Pp (3 años)'!$D$46,INT((ROW()-13)/2),0)),"",OFFSET('5. Pp (3 años)'!$D$46,INT((ROW()-13)/2),0))</f>
        <v/>
      </c>
      <c r="E431" s="643" t="str">
        <f ca="1">IF(ISBLANK(OFFSET('5. Pp (3 años)'!$E$46,INT((ROW()-13)/2),0)),"",OFFSET('5. Pp (3 años)'!$E$46,INT((ROW()-13)/2),0))</f>
        <v/>
      </c>
      <c r="F431" s="645" t="str">
        <f ca="1">IF(ISBLANK(OFFSET('5. Pp (3 años)'!$K$46,INT((ROW()-13)/2),0)),"",OFFSET('5. Pp (3 años)'!$K$46,INT((ROW()-13)/2),0))</f>
        <v/>
      </c>
      <c r="G431" s="646" t="str">
        <f ca="1">IF(ISBLANK(OFFSET('5. Pp (3 años)'!$H$46,INT((ROW()-13)/2),0)),"",OFFSET('5. Pp (3 años)'!$H$46,INT((ROW()-13)/2),0))</f>
        <v/>
      </c>
      <c r="H431" s="853" t="str">
        <f ca="1">IF(ISBLANK(OFFSET('9. METAS'!$L$20,INT((ROW()-13)/2),0)),"",OFFSET('9. METAS'!$L$20,INT((ROW()-13)/2),0))</f>
        <v/>
      </c>
      <c r="I431" s="852"/>
      <c r="J431" s="630" t="e">
        <f ca="1">IF(MOD(ROW()-13,2)=0,IF(ISBLANK(OFFSET(#REF!,INT((ROW()-13)/2),0)),"",OFFSET(#REF!,INT((ROW()-13)/2),0)),IF(ISBLANK(OFFSET('9. METAS'!$U$20,INT((ROW()-14)/2),0)),"",OFFSET('9. METAS'!$U$20,INT((ROW()-14)/2),0)))</f>
        <v>#REF!</v>
      </c>
      <c r="K431" s="631" t="e">
        <f ca="1">IF(MOD(ROW()-13,2)=0,IF(ISBLANK(OFFSET(#REF!,INT((ROW()-13)/2),0)),"",OFFSET(#REF!,INT((ROW()-13)/2),0)),IF(ISBLANK(OFFSET('9. METAS'!$V$20,INT((ROW()-14)/2),0)),"",OFFSET('9. METAS'!$V$20,INT((ROW()-14)/2),0)))</f>
        <v>#REF!</v>
      </c>
      <c r="L431" s="631" t="e">
        <f ca="1">IF(MOD(ROW()-13,2)=0,IF(ISBLANK(OFFSET(#REF!,INT((ROW()-13)/2),0)),"",OFFSET(#REF!,INT((ROW()-13)/2),0)),IF(ISBLANK(OFFSET('9. METAS'!$W$20,INT((ROW()-14)/2),0)),"",OFFSET('9. METAS'!$W$20,INT((ROW()-14)/2),0)))</f>
        <v>#REF!</v>
      </c>
      <c r="M431" s="632" t="e">
        <f ca="1">IF(MOD(ROW()-13,2)=0,IF(ISBLANK(OFFSET(#REF!,INT((ROW()-13)/2),0)),"",OFFSET(#REF!,INT((ROW()-13)/2),0)),IF(ISBLANK(OFFSET('9. METAS'!$X$20,INT((ROW()-14)/2),0)),"",OFFSET('9. METAS'!$X$20,INT((ROW()-14)/2),0)))</f>
        <v>#REF!</v>
      </c>
      <c r="N431" s="684" t="str">
        <f ca="1">IFERROR(J431/J432,"ND")</f>
        <v>ND</v>
      </c>
      <c r="O431" s="688" t="str">
        <f ca="1">IFERROR(((J431+K431)/H431),"ND")</f>
        <v>ND</v>
      </c>
      <c r="P431" s="847"/>
      <c r="Q431" s="83"/>
      <c r="R431" s="83"/>
      <c r="S431" s="83"/>
      <c r="T431" s="83"/>
      <c r="U431" s="83"/>
      <c r="V431" s="83"/>
      <c r="W431" s="83"/>
      <c r="X431" s="83"/>
      <c r="Y431" s="83"/>
      <c r="Z431" s="83"/>
    </row>
    <row r="432" spans="1:26" ht="15.75" customHeight="1">
      <c r="A432" s="83"/>
      <c r="B432" s="83"/>
      <c r="C432" s="642"/>
      <c r="D432" s="644"/>
      <c r="E432" s="644"/>
      <c r="F432" s="644"/>
      <c r="G432" s="647"/>
      <c r="H432" s="649"/>
      <c r="I432" s="651"/>
      <c r="J432" s="630" t="str">
        <f ca="1">IF(MOD(ROW()-13,2)=0,IF(ISBLANK(OFFSET(#REF!,INT((ROW()-13)/2),0)),"",OFFSET(#REF!,INT((ROW()-13)/2),0)),IF(ISBLANK(OFFSET('9. METAS'!$U$20,INT((ROW()-14)/2),0)),"",OFFSET('9. METAS'!$U$20,INT((ROW()-14)/2),0)))</f>
        <v/>
      </c>
      <c r="K432" s="631" t="str">
        <f ca="1">IF(MOD(ROW()-13,2)=0,IF(ISBLANK(OFFSET(#REF!,INT((ROW()-13)/2),0)),"",OFFSET(#REF!,INT((ROW()-13)/2),0)),IF(ISBLANK(OFFSET('9. METAS'!$V$20,INT((ROW()-14)/2),0)),"",OFFSET('9. METAS'!$V$20,INT((ROW()-14)/2),0)))</f>
        <v/>
      </c>
      <c r="L432" s="631" t="str">
        <f ca="1">IF(MOD(ROW()-13,2)=0,IF(ISBLANK(OFFSET(#REF!,INT((ROW()-13)/2),0)),"",OFFSET(#REF!,INT((ROW()-13)/2),0)),IF(ISBLANK(OFFSET('9. METAS'!$W$20,INT((ROW()-14)/2),0)),"",OFFSET('9. METAS'!$W$20,INT((ROW()-14)/2),0)))</f>
        <v/>
      </c>
      <c r="M432" s="632" t="str">
        <f ca="1">IF(MOD(ROW()-13,2)=0,IF(ISBLANK(OFFSET(#REF!,INT((ROW()-13)/2),0)),"",OFFSET(#REF!,INT((ROW()-13)/2),0)),IF(ISBLANK(OFFSET('9. METAS'!$X$20,INT((ROW()-14)/2),0)),"",OFFSET('9. METAS'!$X$20,INT((ROW()-14)/2),0)))</f>
        <v/>
      </c>
      <c r="N432" s="685"/>
      <c r="O432" s="689"/>
      <c r="P432" s="691"/>
      <c r="Q432" s="83"/>
      <c r="R432" s="83"/>
      <c r="S432" s="83"/>
      <c r="T432" s="83"/>
      <c r="U432" s="83"/>
      <c r="V432" s="83"/>
      <c r="W432" s="83"/>
      <c r="X432" s="83"/>
      <c r="Y432" s="83"/>
      <c r="Z432" s="83"/>
    </row>
    <row r="433" spans="1:26" ht="15.75" customHeight="1">
      <c r="A433" s="83"/>
      <c r="B433" s="83"/>
      <c r="C433" s="641" t="str">
        <f ca="1">IF(ISBLANK(OFFSET('5. Pp (3 años)'!$C$46,INT((ROW()-13)/2),0)),"",OFFSET('5. Pp (3 años)'!$C$46,INT((ROW()-13)/2),0))</f>
        <v/>
      </c>
      <c r="D433" s="643" t="str">
        <f ca="1">IF(ISBLANK(OFFSET('5. Pp (3 años)'!$D$46,INT((ROW()-13)/2),0)),"",OFFSET('5. Pp (3 años)'!$D$46,INT((ROW()-13)/2),0))</f>
        <v/>
      </c>
      <c r="E433" s="643" t="str">
        <f ca="1">IF(ISBLANK(OFFSET('5. Pp (3 años)'!$E$46,INT((ROW()-13)/2),0)),"",OFFSET('5. Pp (3 años)'!$E$46,INT((ROW()-13)/2),0))</f>
        <v/>
      </c>
      <c r="F433" s="645" t="str">
        <f ca="1">IF(ISBLANK(OFFSET('5. Pp (3 años)'!$K$46,INT((ROW()-13)/2),0)),"",OFFSET('5. Pp (3 años)'!$K$46,INT((ROW()-13)/2),0))</f>
        <v/>
      </c>
      <c r="G433" s="646" t="str">
        <f ca="1">IF(ISBLANK(OFFSET('5. Pp (3 años)'!$H$46,INT((ROW()-13)/2),0)),"",OFFSET('5. Pp (3 años)'!$H$46,INT((ROW()-13)/2),0))</f>
        <v/>
      </c>
      <c r="H433" s="853" t="str">
        <f ca="1">IF(ISBLANK(OFFSET('9. METAS'!$L$20,INT((ROW()-13)/2),0)),"",OFFSET('9. METAS'!$L$20,INT((ROW()-13)/2),0))</f>
        <v/>
      </c>
      <c r="I433" s="852"/>
      <c r="J433" s="630" t="e">
        <f ca="1">IF(MOD(ROW()-13,2)=0,IF(ISBLANK(OFFSET(#REF!,INT((ROW()-13)/2),0)),"",OFFSET(#REF!,INT((ROW()-13)/2),0)),IF(ISBLANK(OFFSET('9. METAS'!$U$20,INT((ROW()-14)/2),0)),"",OFFSET('9. METAS'!$U$20,INT((ROW()-14)/2),0)))</f>
        <v>#REF!</v>
      </c>
      <c r="K433" s="631" t="e">
        <f ca="1">IF(MOD(ROW()-13,2)=0,IF(ISBLANK(OFFSET(#REF!,INT((ROW()-13)/2),0)),"",OFFSET(#REF!,INT((ROW()-13)/2),0)),IF(ISBLANK(OFFSET('9. METAS'!$V$20,INT((ROW()-14)/2),0)),"",OFFSET('9. METAS'!$V$20,INT((ROW()-14)/2),0)))</f>
        <v>#REF!</v>
      </c>
      <c r="L433" s="631" t="e">
        <f ca="1">IF(MOD(ROW()-13,2)=0,IF(ISBLANK(OFFSET(#REF!,INT((ROW()-13)/2),0)),"",OFFSET(#REF!,INT((ROW()-13)/2),0)),IF(ISBLANK(OFFSET('9. METAS'!$W$20,INT((ROW()-14)/2),0)),"",OFFSET('9. METAS'!$W$20,INT((ROW()-14)/2),0)))</f>
        <v>#REF!</v>
      </c>
      <c r="M433" s="632" t="e">
        <f ca="1">IF(MOD(ROW()-13,2)=0,IF(ISBLANK(OFFSET(#REF!,INT((ROW()-13)/2),0)),"",OFFSET(#REF!,INT((ROW()-13)/2),0)),IF(ISBLANK(OFFSET('9. METAS'!$X$20,INT((ROW()-14)/2),0)),"",OFFSET('9. METAS'!$X$20,INT((ROW()-14)/2),0)))</f>
        <v>#REF!</v>
      </c>
      <c r="N433" s="684" t="str">
        <f ca="1">IFERROR(J433/J434,"ND")</f>
        <v>ND</v>
      </c>
      <c r="O433" s="688" t="str">
        <f ca="1">IFERROR(((J433+K433)/H433),"ND")</f>
        <v>ND</v>
      </c>
      <c r="P433" s="847"/>
      <c r="Q433" s="83"/>
      <c r="R433" s="83"/>
      <c r="S433" s="83"/>
      <c r="T433" s="83"/>
      <c r="U433" s="83"/>
      <c r="V433" s="83"/>
      <c r="W433" s="83"/>
      <c r="X433" s="83"/>
      <c r="Y433" s="83"/>
      <c r="Z433" s="83"/>
    </row>
    <row r="434" spans="1:26" ht="15.75" customHeight="1">
      <c r="A434" s="83"/>
      <c r="B434" s="83"/>
      <c r="C434" s="642"/>
      <c r="D434" s="644"/>
      <c r="E434" s="644"/>
      <c r="F434" s="644"/>
      <c r="G434" s="647"/>
      <c r="H434" s="649"/>
      <c r="I434" s="651"/>
      <c r="J434" s="630" t="str">
        <f ca="1">IF(MOD(ROW()-13,2)=0,IF(ISBLANK(OFFSET(#REF!,INT((ROW()-13)/2),0)),"",OFFSET(#REF!,INT((ROW()-13)/2),0)),IF(ISBLANK(OFFSET('9. METAS'!$U$20,INT((ROW()-14)/2),0)),"",OFFSET('9. METAS'!$U$20,INT((ROW()-14)/2),0)))</f>
        <v/>
      </c>
      <c r="K434" s="631" t="str">
        <f ca="1">IF(MOD(ROW()-13,2)=0,IF(ISBLANK(OFFSET(#REF!,INT((ROW()-13)/2),0)),"",OFFSET(#REF!,INT((ROW()-13)/2),0)),IF(ISBLANK(OFFSET('9. METAS'!$V$20,INT((ROW()-14)/2),0)),"",OFFSET('9. METAS'!$V$20,INT((ROW()-14)/2),0)))</f>
        <v/>
      </c>
      <c r="L434" s="631" t="str">
        <f ca="1">IF(MOD(ROW()-13,2)=0,IF(ISBLANK(OFFSET(#REF!,INT((ROW()-13)/2),0)),"",OFFSET(#REF!,INT((ROW()-13)/2),0)),IF(ISBLANK(OFFSET('9. METAS'!$W$20,INT((ROW()-14)/2),0)),"",OFFSET('9. METAS'!$W$20,INT((ROW()-14)/2),0)))</f>
        <v/>
      </c>
      <c r="M434" s="632" t="str">
        <f ca="1">IF(MOD(ROW()-13,2)=0,IF(ISBLANK(OFFSET(#REF!,INT((ROW()-13)/2),0)),"",OFFSET(#REF!,INT((ROW()-13)/2),0)),IF(ISBLANK(OFFSET('9. METAS'!$X$20,INT((ROW()-14)/2),0)),"",OFFSET('9. METAS'!$X$20,INT((ROW()-14)/2),0)))</f>
        <v/>
      </c>
      <c r="N434" s="685"/>
      <c r="O434" s="689"/>
      <c r="P434" s="691"/>
      <c r="Q434" s="83"/>
      <c r="R434" s="83"/>
      <c r="S434" s="83"/>
      <c r="T434" s="83"/>
      <c r="U434" s="83"/>
      <c r="V434" s="83"/>
      <c r="W434" s="83"/>
      <c r="X434" s="83"/>
      <c r="Y434" s="83"/>
      <c r="Z434" s="83"/>
    </row>
    <row r="435" spans="1:26" ht="15.75" customHeight="1">
      <c r="A435" s="83"/>
      <c r="B435" s="83"/>
      <c r="C435" s="641" t="str">
        <f ca="1">IF(ISBLANK(OFFSET('5. Pp (3 años)'!$C$46,INT((ROW()-13)/2),0)),"",OFFSET('5. Pp (3 años)'!$C$46,INT((ROW()-13)/2),0))</f>
        <v/>
      </c>
      <c r="D435" s="643" t="str">
        <f ca="1">IF(ISBLANK(OFFSET('5. Pp (3 años)'!$D$46,INT((ROW()-13)/2),0)),"",OFFSET('5. Pp (3 años)'!$D$46,INT((ROW()-13)/2),0))</f>
        <v/>
      </c>
      <c r="E435" s="643" t="str">
        <f ca="1">IF(ISBLANK(OFFSET('5. Pp (3 años)'!$E$46,INT((ROW()-13)/2),0)),"",OFFSET('5. Pp (3 años)'!$E$46,INT((ROW()-13)/2),0))</f>
        <v/>
      </c>
      <c r="F435" s="645" t="str">
        <f ca="1">IF(ISBLANK(OFFSET('5. Pp (3 años)'!$K$46,INT((ROW()-13)/2),0)),"",OFFSET('5. Pp (3 años)'!$K$46,INT((ROW()-13)/2),0))</f>
        <v/>
      </c>
      <c r="G435" s="646" t="str">
        <f ca="1">IF(ISBLANK(OFFSET('5. Pp (3 años)'!$H$46,INT((ROW()-13)/2),0)),"",OFFSET('5. Pp (3 años)'!$H$46,INT((ROW()-13)/2),0))</f>
        <v/>
      </c>
      <c r="H435" s="853" t="str">
        <f ca="1">IF(ISBLANK(OFFSET('9. METAS'!$L$20,INT((ROW()-13)/2),0)),"",OFFSET('9. METAS'!$L$20,INT((ROW()-13)/2),0))</f>
        <v/>
      </c>
      <c r="I435" s="852"/>
      <c r="J435" s="630" t="e">
        <f ca="1">IF(MOD(ROW()-13,2)=0,IF(ISBLANK(OFFSET(#REF!,INT((ROW()-13)/2),0)),"",OFFSET(#REF!,INT((ROW()-13)/2),0)),IF(ISBLANK(OFFSET('9. METAS'!$U$20,INT((ROW()-14)/2),0)),"",OFFSET('9. METAS'!$U$20,INT((ROW()-14)/2),0)))</f>
        <v>#REF!</v>
      </c>
      <c r="K435" s="631" t="e">
        <f ca="1">IF(MOD(ROW()-13,2)=0,IF(ISBLANK(OFFSET(#REF!,INT((ROW()-13)/2),0)),"",OFFSET(#REF!,INT((ROW()-13)/2),0)),IF(ISBLANK(OFFSET('9. METAS'!$V$20,INT((ROW()-14)/2),0)),"",OFFSET('9. METAS'!$V$20,INT((ROW()-14)/2),0)))</f>
        <v>#REF!</v>
      </c>
      <c r="L435" s="631" t="e">
        <f ca="1">IF(MOD(ROW()-13,2)=0,IF(ISBLANK(OFFSET(#REF!,INT((ROW()-13)/2),0)),"",OFFSET(#REF!,INT((ROW()-13)/2),0)),IF(ISBLANK(OFFSET('9. METAS'!$W$20,INT((ROW()-14)/2),0)),"",OFFSET('9. METAS'!$W$20,INT((ROW()-14)/2),0)))</f>
        <v>#REF!</v>
      </c>
      <c r="M435" s="632" t="e">
        <f ca="1">IF(MOD(ROW()-13,2)=0,IF(ISBLANK(OFFSET(#REF!,INT((ROW()-13)/2),0)),"",OFFSET(#REF!,INT((ROW()-13)/2),0)),IF(ISBLANK(OFFSET('9. METAS'!$X$20,INT((ROW()-14)/2),0)),"",OFFSET('9. METAS'!$X$20,INT((ROW()-14)/2),0)))</f>
        <v>#REF!</v>
      </c>
      <c r="N435" s="684" t="str">
        <f ca="1">IFERROR(J435/J436,"ND")</f>
        <v>ND</v>
      </c>
      <c r="O435" s="688" t="str">
        <f ca="1">IFERROR(((J435+K435)/H435),"ND")</f>
        <v>ND</v>
      </c>
      <c r="P435" s="847"/>
      <c r="Q435" s="83"/>
      <c r="R435" s="83"/>
      <c r="S435" s="83"/>
      <c r="T435" s="83"/>
      <c r="U435" s="83"/>
      <c r="V435" s="83"/>
      <c r="W435" s="83"/>
      <c r="X435" s="83"/>
      <c r="Y435" s="83"/>
      <c r="Z435" s="83"/>
    </row>
    <row r="436" spans="1:26" ht="15.75" customHeight="1">
      <c r="A436" s="83"/>
      <c r="B436" s="83"/>
      <c r="C436" s="642"/>
      <c r="D436" s="644"/>
      <c r="E436" s="644"/>
      <c r="F436" s="644"/>
      <c r="G436" s="647"/>
      <c r="H436" s="649"/>
      <c r="I436" s="651"/>
      <c r="J436" s="630" t="str">
        <f ca="1">IF(MOD(ROW()-13,2)=0,IF(ISBLANK(OFFSET(#REF!,INT((ROW()-13)/2),0)),"",OFFSET(#REF!,INT((ROW()-13)/2),0)),IF(ISBLANK(OFFSET('9. METAS'!$U$20,INT((ROW()-14)/2),0)),"",OFFSET('9. METAS'!$U$20,INT((ROW()-14)/2),0)))</f>
        <v/>
      </c>
      <c r="K436" s="631" t="str">
        <f ca="1">IF(MOD(ROW()-13,2)=0,IF(ISBLANK(OFFSET(#REF!,INT((ROW()-13)/2),0)),"",OFFSET(#REF!,INT((ROW()-13)/2),0)),IF(ISBLANK(OFFSET('9. METAS'!$V$20,INT((ROW()-14)/2),0)),"",OFFSET('9. METAS'!$V$20,INT((ROW()-14)/2),0)))</f>
        <v/>
      </c>
      <c r="L436" s="631" t="str">
        <f ca="1">IF(MOD(ROW()-13,2)=0,IF(ISBLANK(OFFSET(#REF!,INT((ROW()-13)/2),0)),"",OFFSET(#REF!,INT((ROW()-13)/2),0)),IF(ISBLANK(OFFSET('9. METAS'!$W$20,INT((ROW()-14)/2),0)),"",OFFSET('9. METAS'!$W$20,INT((ROW()-14)/2),0)))</f>
        <v/>
      </c>
      <c r="M436" s="632" t="str">
        <f ca="1">IF(MOD(ROW()-13,2)=0,IF(ISBLANK(OFFSET(#REF!,INT((ROW()-13)/2),0)),"",OFFSET(#REF!,INT((ROW()-13)/2),0)),IF(ISBLANK(OFFSET('9. METAS'!$X$20,INT((ROW()-14)/2),0)),"",OFFSET('9. METAS'!$X$20,INT((ROW()-14)/2),0)))</f>
        <v/>
      </c>
      <c r="N436" s="685"/>
      <c r="O436" s="689"/>
      <c r="P436" s="691"/>
      <c r="Q436" s="83"/>
      <c r="R436" s="83"/>
      <c r="S436" s="83"/>
      <c r="T436" s="83"/>
      <c r="U436" s="83"/>
      <c r="V436" s="83"/>
      <c r="W436" s="83"/>
      <c r="X436" s="83"/>
      <c r="Y436" s="83"/>
      <c r="Z436" s="83"/>
    </row>
    <row r="437" spans="1:26" ht="15.75" customHeight="1">
      <c r="A437" s="83"/>
      <c r="B437" s="83"/>
      <c r="C437" s="641" t="str">
        <f ca="1">IF(ISBLANK(OFFSET('5. Pp (3 años)'!$C$46,INT((ROW()-13)/2),0)),"",OFFSET('5. Pp (3 años)'!$C$46,INT((ROW()-13)/2),0))</f>
        <v/>
      </c>
      <c r="D437" s="643" t="str">
        <f ca="1">IF(ISBLANK(OFFSET('5. Pp (3 años)'!$D$46,INT((ROW()-13)/2),0)),"",OFFSET('5. Pp (3 años)'!$D$46,INT((ROW()-13)/2),0))</f>
        <v/>
      </c>
      <c r="E437" s="643" t="str">
        <f ca="1">IF(ISBLANK(OFFSET('5. Pp (3 años)'!$E$46,INT((ROW()-13)/2),0)),"",OFFSET('5. Pp (3 años)'!$E$46,INT((ROW()-13)/2),0))</f>
        <v/>
      </c>
      <c r="F437" s="645" t="str">
        <f ca="1">IF(ISBLANK(OFFSET('5. Pp (3 años)'!$K$46,INT((ROW()-13)/2),0)),"",OFFSET('5. Pp (3 años)'!$K$46,INT((ROW()-13)/2),0))</f>
        <v/>
      </c>
      <c r="G437" s="646" t="str">
        <f ca="1">IF(ISBLANK(OFFSET('5. Pp (3 años)'!$H$46,INT((ROW()-13)/2),0)),"",OFFSET('5. Pp (3 años)'!$H$46,INT((ROW()-13)/2),0))</f>
        <v/>
      </c>
      <c r="H437" s="853" t="str">
        <f ca="1">IF(ISBLANK(OFFSET('9. METAS'!$L$20,INT((ROW()-13)/2),0)),"",OFFSET('9. METAS'!$L$20,INT((ROW()-13)/2),0))</f>
        <v/>
      </c>
      <c r="I437" s="852"/>
      <c r="J437" s="630" t="e">
        <f ca="1">IF(MOD(ROW()-13,2)=0,IF(ISBLANK(OFFSET(#REF!,INT((ROW()-13)/2),0)),"",OFFSET(#REF!,INT((ROW()-13)/2),0)),IF(ISBLANK(OFFSET('9. METAS'!$U$20,INT((ROW()-14)/2),0)),"",OFFSET('9. METAS'!$U$20,INT((ROW()-14)/2),0)))</f>
        <v>#REF!</v>
      </c>
      <c r="K437" s="631" t="e">
        <f ca="1">IF(MOD(ROW()-13,2)=0,IF(ISBLANK(OFFSET(#REF!,INT((ROW()-13)/2),0)),"",OFFSET(#REF!,INT((ROW()-13)/2),0)),IF(ISBLANK(OFFSET('9. METAS'!$V$20,INT((ROW()-14)/2),0)),"",OFFSET('9. METAS'!$V$20,INT((ROW()-14)/2),0)))</f>
        <v>#REF!</v>
      </c>
      <c r="L437" s="631" t="e">
        <f ca="1">IF(MOD(ROW()-13,2)=0,IF(ISBLANK(OFFSET(#REF!,INT((ROW()-13)/2),0)),"",OFFSET(#REF!,INT((ROW()-13)/2),0)),IF(ISBLANK(OFFSET('9. METAS'!$W$20,INT((ROW()-14)/2),0)),"",OFFSET('9. METAS'!$W$20,INT((ROW()-14)/2),0)))</f>
        <v>#REF!</v>
      </c>
      <c r="M437" s="632" t="e">
        <f ca="1">IF(MOD(ROW()-13,2)=0,IF(ISBLANK(OFFSET(#REF!,INT((ROW()-13)/2),0)),"",OFFSET(#REF!,INT((ROW()-13)/2),0)),IF(ISBLANK(OFFSET('9. METAS'!$X$20,INT((ROW()-14)/2),0)),"",OFFSET('9. METAS'!$X$20,INT((ROW()-14)/2),0)))</f>
        <v>#REF!</v>
      </c>
      <c r="N437" s="684" t="str">
        <f ca="1">IFERROR(J437/J438,"ND")</f>
        <v>ND</v>
      </c>
      <c r="O437" s="688" t="str">
        <f ca="1">IFERROR(((J437+K437)/H437),"ND")</f>
        <v>ND</v>
      </c>
      <c r="P437" s="847"/>
      <c r="Q437" s="83"/>
      <c r="R437" s="83"/>
      <c r="S437" s="83"/>
      <c r="T437" s="83"/>
      <c r="U437" s="83"/>
      <c r="V437" s="83"/>
      <c r="W437" s="83"/>
      <c r="X437" s="83"/>
      <c r="Y437" s="83"/>
      <c r="Z437" s="83"/>
    </row>
    <row r="438" spans="1:26" ht="15.75" customHeight="1">
      <c r="A438" s="83"/>
      <c r="B438" s="83"/>
      <c r="C438" s="642"/>
      <c r="D438" s="644"/>
      <c r="E438" s="644"/>
      <c r="F438" s="644"/>
      <c r="G438" s="647"/>
      <c r="H438" s="649"/>
      <c r="I438" s="651"/>
      <c r="J438" s="630" t="str">
        <f ca="1">IF(MOD(ROW()-13,2)=0,IF(ISBLANK(OFFSET(#REF!,INT((ROW()-13)/2),0)),"",OFFSET(#REF!,INT((ROW()-13)/2),0)),IF(ISBLANK(OFFSET('9. METAS'!$U$20,INT((ROW()-14)/2),0)),"",OFFSET('9. METAS'!$U$20,INT((ROW()-14)/2),0)))</f>
        <v/>
      </c>
      <c r="K438" s="631" t="str">
        <f ca="1">IF(MOD(ROW()-13,2)=0,IF(ISBLANK(OFFSET(#REF!,INT((ROW()-13)/2),0)),"",OFFSET(#REF!,INT((ROW()-13)/2),0)),IF(ISBLANK(OFFSET('9. METAS'!$V$20,INT((ROW()-14)/2),0)),"",OFFSET('9. METAS'!$V$20,INT((ROW()-14)/2),0)))</f>
        <v/>
      </c>
      <c r="L438" s="631" t="str">
        <f ca="1">IF(MOD(ROW()-13,2)=0,IF(ISBLANK(OFFSET(#REF!,INT((ROW()-13)/2),0)),"",OFFSET(#REF!,INT((ROW()-13)/2),0)),IF(ISBLANK(OFFSET('9. METAS'!$W$20,INT((ROW()-14)/2),0)),"",OFFSET('9. METAS'!$W$20,INT((ROW()-14)/2),0)))</f>
        <v/>
      </c>
      <c r="M438" s="632" t="str">
        <f ca="1">IF(MOD(ROW()-13,2)=0,IF(ISBLANK(OFFSET(#REF!,INT((ROW()-13)/2),0)),"",OFFSET(#REF!,INT((ROW()-13)/2),0)),IF(ISBLANK(OFFSET('9. METAS'!$X$20,INT((ROW()-14)/2),0)),"",OFFSET('9. METAS'!$X$20,INT((ROW()-14)/2),0)))</f>
        <v/>
      </c>
      <c r="N438" s="685"/>
      <c r="O438" s="689"/>
      <c r="P438" s="691"/>
      <c r="Q438" s="83"/>
      <c r="R438" s="83"/>
      <c r="S438" s="83"/>
      <c r="T438" s="83"/>
      <c r="U438" s="83"/>
      <c r="V438" s="83"/>
      <c r="W438" s="83"/>
      <c r="X438" s="83"/>
      <c r="Y438" s="83"/>
      <c r="Z438" s="83"/>
    </row>
    <row r="439" spans="1:26" ht="15.75" customHeight="1">
      <c r="A439" s="83"/>
      <c r="B439" s="83"/>
      <c r="C439" s="641" t="str">
        <f ca="1">IF(ISBLANK(OFFSET('5. Pp (3 años)'!$C$46,INT((ROW()-13)/2),0)),"",OFFSET('5. Pp (3 años)'!$C$46,INT((ROW()-13)/2),0))</f>
        <v/>
      </c>
      <c r="D439" s="643" t="str">
        <f ca="1">IF(ISBLANK(OFFSET('5. Pp (3 años)'!$D$46,INT((ROW()-13)/2),0)),"",OFFSET('5. Pp (3 años)'!$D$46,INT((ROW()-13)/2),0))</f>
        <v/>
      </c>
      <c r="E439" s="643" t="str">
        <f ca="1">IF(ISBLANK(OFFSET('5. Pp (3 años)'!$E$46,INT((ROW()-13)/2),0)),"",OFFSET('5. Pp (3 años)'!$E$46,INT((ROW()-13)/2),0))</f>
        <v/>
      </c>
      <c r="F439" s="645" t="str">
        <f ca="1">IF(ISBLANK(OFFSET('5. Pp (3 años)'!$K$46,INT((ROW()-13)/2),0)),"",OFFSET('5. Pp (3 años)'!$K$46,INT((ROW()-13)/2),0))</f>
        <v/>
      </c>
      <c r="G439" s="646" t="str">
        <f ca="1">IF(ISBLANK(OFFSET('5. Pp (3 años)'!$H$46,INT((ROW()-13)/2),0)),"",OFFSET('5. Pp (3 años)'!$H$46,INT((ROW()-13)/2),0))</f>
        <v/>
      </c>
      <c r="H439" s="853" t="str">
        <f ca="1">IF(ISBLANK(OFFSET('9. METAS'!$L$20,INT((ROW()-13)/2),0)),"",OFFSET('9. METAS'!$L$20,INT((ROW()-13)/2),0))</f>
        <v/>
      </c>
      <c r="I439" s="852"/>
      <c r="J439" s="630" t="e">
        <f ca="1">IF(MOD(ROW()-13,2)=0,IF(ISBLANK(OFFSET(#REF!,INT((ROW()-13)/2),0)),"",OFFSET(#REF!,INT((ROW()-13)/2),0)),IF(ISBLANK(OFFSET('9. METAS'!$U$20,INT((ROW()-14)/2),0)),"",OFFSET('9. METAS'!$U$20,INT((ROW()-14)/2),0)))</f>
        <v>#REF!</v>
      </c>
      <c r="K439" s="631" t="e">
        <f ca="1">IF(MOD(ROW()-13,2)=0,IF(ISBLANK(OFFSET(#REF!,INT((ROW()-13)/2),0)),"",OFFSET(#REF!,INT((ROW()-13)/2),0)),IF(ISBLANK(OFFSET('9. METAS'!$V$20,INT((ROW()-14)/2),0)),"",OFFSET('9. METAS'!$V$20,INT((ROW()-14)/2),0)))</f>
        <v>#REF!</v>
      </c>
      <c r="L439" s="631" t="e">
        <f ca="1">IF(MOD(ROW()-13,2)=0,IF(ISBLANK(OFFSET(#REF!,INT((ROW()-13)/2),0)),"",OFFSET(#REF!,INT((ROW()-13)/2),0)),IF(ISBLANK(OFFSET('9. METAS'!$W$20,INT((ROW()-14)/2),0)),"",OFFSET('9. METAS'!$W$20,INT((ROW()-14)/2),0)))</f>
        <v>#REF!</v>
      </c>
      <c r="M439" s="632" t="e">
        <f ca="1">IF(MOD(ROW()-13,2)=0,IF(ISBLANK(OFFSET(#REF!,INT((ROW()-13)/2),0)),"",OFFSET(#REF!,INT((ROW()-13)/2),0)),IF(ISBLANK(OFFSET('9. METAS'!$X$20,INT((ROW()-14)/2),0)),"",OFFSET('9. METAS'!$X$20,INT((ROW()-14)/2),0)))</f>
        <v>#REF!</v>
      </c>
      <c r="N439" s="684" t="str">
        <f ca="1">IFERROR(J439/J440,"ND")</f>
        <v>ND</v>
      </c>
      <c r="O439" s="688" t="str">
        <f ca="1">IFERROR(((J439+K439)/H439),"ND")</f>
        <v>ND</v>
      </c>
      <c r="P439" s="847"/>
      <c r="Q439" s="83"/>
      <c r="R439" s="83"/>
      <c r="S439" s="83"/>
      <c r="T439" s="83"/>
      <c r="U439" s="83"/>
      <c r="V439" s="83"/>
      <c r="W439" s="83"/>
      <c r="X439" s="83"/>
      <c r="Y439" s="83"/>
      <c r="Z439" s="83"/>
    </row>
    <row r="440" spans="1:26" ht="15.75" customHeight="1">
      <c r="A440" s="83"/>
      <c r="B440" s="83"/>
      <c r="C440" s="642"/>
      <c r="D440" s="644"/>
      <c r="E440" s="644"/>
      <c r="F440" s="644"/>
      <c r="G440" s="647"/>
      <c r="H440" s="649"/>
      <c r="I440" s="651"/>
      <c r="J440" s="630" t="str">
        <f ca="1">IF(MOD(ROW()-13,2)=0,IF(ISBLANK(OFFSET(#REF!,INT((ROW()-13)/2),0)),"",OFFSET(#REF!,INT((ROW()-13)/2),0)),IF(ISBLANK(OFFSET('9. METAS'!$U$20,INT((ROW()-14)/2),0)),"",OFFSET('9. METAS'!$U$20,INT((ROW()-14)/2),0)))</f>
        <v/>
      </c>
      <c r="K440" s="631" t="str">
        <f ca="1">IF(MOD(ROW()-13,2)=0,IF(ISBLANK(OFFSET(#REF!,INT((ROW()-13)/2),0)),"",OFFSET(#REF!,INT((ROW()-13)/2),0)),IF(ISBLANK(OFFSET('9. METAS'!$V$20,INT((ROW()-14)/2),0)),"",OFFSET('9. METAS'!$V$20,INT((ROW()-14)/2),0)))</f>
        <v/>
      </c>
      <c r="L440" s="631" t="str">
        <f ca="1">IF(MOD(ROW()-13,2)=0,IF(ISBLANK(OFFSET(#REF!,INT((ROW()-13)/2),0)),"",OFFSET(#REF!,INT((ROW()-13)/2),0)),IF(ISBLANK(OFFSET('9. METAS'!$W$20,INT((ROW()-14)/2),0)),"",OFFSET('9. METAS'!$W$20,INT((ROW()-14)/2),0)))</f>
        <v/>
      </c>
      <c r="M440" s="632" t="str">
        <f ca="1">IF(MOD(ROW()-13,2)=0,IF(ISBLANK(OFFSET(#REF!,INT((ROW()-13)/2),0)),"",OFFSET(#REF!,INT((ROW()-13)/2),0)),IF(ISBLANK(OFFSET('9. METAS'!$X$20,INT((ROW()-14)/2),0)),"",OFFSET('9. METAS'!$X$20,INT((ROW()-14)/2),0)))</f>
        <v/>
      </c>
      <c r="N440" s="685"/>
      <c r="O440" s="689"/>
      <c r="P440" s="691"/>
      <c r="Q440" s="83"/>
      <c r="R440" s="83"/>
      <c r="S440" s="83"/>
      <c r="T440" s="83"/>
      <c r="U440" s="83"/>
      <c r="V440" s="83"/>
      <c r="W440" s="83"/>
      <c r="X440" s="83"/>
      <c r="Y440" s="83"/>
      <c r="Z440" s="83"/>
    </row>
    <row r="441" spans="1:26" ht="15.75" customHeight="1">
      <c r="A441" s="83"/>
      <c r="B441" s="83"/>
      <c r="C441" s="641" t="str">
        <f ca="1">IF(ISBLANK(OFFSET('5. Pp (3 años)'!$C$46,INT((ROW()-13)/2),0)),"",OFFSET('5. Pp (3 años)'!$C$46,INT((ROW()-13)/2),0))</f>
        <v/>
      </c>
      <c r="D441" s="643" t="str">
        <f ca="1">IF(ISBLANK(OFFSET('5. Pp (3 años)'!$D$46,INT((ROW()-13)/2),0)),"",OFFSET('5. Pp (3 años)'!$D$46,INT((ROW()-13)/2),0))</f>
        <v/>
      </c>
      <c r="E441" s="643" t="str">
        <f ca="1">IF(ISBLANK(OFFSET('5. Pp (3 años)'!$E$46,INT((ROW()-13)/2),0)),"",OFFSET('5. Pp (3 años)'!$E$46,INT((ROW()-13)/2),0))</f>
        <v/>
      </c>
      <c r="F441" s="645" t="str">
        <f ca="1">IF(ISBLANK(OFFSET('5. Pp (3 años)'!$K$46,INT((ROW()-13)/2),0)),"",OFFSET('5. Pp (3 años)'!$K$46,INT((ROW()-13)/2),0))</f>
        <v/>
      </c>
      <c r="G441" s="646" t="str">
        <f ca="1">IF(ISBLANK(OFFSET('5. Pp (3 años)'!$H$46,INT((ROW()-13)/2),0)),"",OFFSET('5. Pp (3 años)'!$H$46,INT((ROW()-13)/2),0))</f>
        <v/>
      </c>
      <c r="H441" s="853" t="str">
        <f ca="1">IF(ISBLANK(OFFSET('9. METAS'!$L$20,INT((ROW()-13)/2),0)),"",OFFSET('9. METAS'!$L$20,INT((ROW()-13)/2),0))</f>
        <v/>
      </c>
      <c r="I441" s="852"/>
      <c r="J441" s="630" t="e">
        <f ca="1">IF(MOD(ROW()-13,2)=0,IF(ISBLANK(OFFSET(#REF!,INT((ROW()-13)/2),0)),"",OFFSET(#REF!,INT((ROW()-13)/2),0)),IF(ISBLANK(OFFSET('9. METAS'!$U$20,INT((ROW()-14)/2),0)),"",OFFSET('9. METAS'!$U$20,INT((ROW()-14)/2),0)))</f>
        <v>#REF!</v>
      </c>
      <c r="K441" s="631" t="e">
        <f ca="1">IF(MOD(ROW()-13,2)=0,IF(ISBLANK(OFFSET(#REF!,INT((ROW()-13)/2),0)),"",OFFSET(#REF!,INT((ROW()-13)/2),0)),IF(ISBLANK(OFFSET('9. METAS'!$V$20,INT((ROW()-14)/2),0)),"",OFFSET('9. METAS'!$V$20,INT((ROW()-14)/2),0)))</f>
        <v>#REF!</v>
      </c>
      <c r="L441" s="631" t="e">
        <f ca="1">IF(MOD(ROW()-13,2)=0,IF(ISBLANK(OFFSET(#REF!,INT((ROW()-13)/2),0)),"",OFFSET(#REF!,INT((ROW()-13)/2),0)),IF(ISBLANK(OFFSET('9. METAS'!$W$20,INT((ROW()-14)/2),0)),"",OFFSET('9. METAS'!$W$20,INT((ROW()-14)/2),0)))</f>
        <v>#REF!</v>
      </c>
      <c r="M441" s="632" t="e">
        <f ca="1">IF(MOD(ROW()-13,2)=0,IF(ISBLANK(OFFSET(#REF!,INT((ROW()-13)/2),0)),"",OFFSET(#REF!,INT((ROW()-13)/2),0)),IF(ISBLANK(OFFSET('9. METAS'!$X$20,INT((ROW()-14)/2),0)),"",OFFSET('9. METAS'!$X$20,INT((ROW()-14)/2),0)))</f>
        <v>#REF!</v>
      </c>
      <c r="N441" s="684" t="str">
        <f ca="1">IFERROR(J441/J442,"ND")</f>
        <v>ND</v>
      </c>
      <c r="O441" s="688" t="str">
        <f ca="1">IFERROR(((J441+K441)/H441),"ND")</f>
        <v>ND</v>
      </c>
      <c r="P441" s="847"/>
      <c r="Q441" s="83"/>
      <c r="R441" s="83"/>
      <c r="S441" s="83"/>
      <c r="T441" s="83"/>
      <c r="U441" s="83"/>
      <c r="V441" s="83"/>
      <c r="W441" s="83"/>
      <c r="X441" s="83"/>
      <c r="Y441" s="83"/>
      <c r="Z441" s="83"/>
    </row>
    <row r="442" spans="1:26" ht="15.75" customHeight="1">
      <c r="A442" s="83"/>
      <c r="B442" s="83"/>
      <c r="C442" s="642"/>
      <c r="D442" s="644"/>
      <c r="E442" s="644"/>
      <c r="F442" s="644"/>
      <c r="G442" s="647"/>
      <c r="H442" s="649"/>
      <c r="I442" s="651"/>
      <c r="J442" s="630" t="str">
        <f ca="1">IF(MOD(ROW()-13,2)=0,IF(ISBLANK(OFFSET(#REF!,INT((ROW()-13)/2),0)),"",OFFSET(#REF!,INT((ROW()-13)/2),0)),IF(ISBLANK(OFFSET('9. METAS'!$U$20,INT((ROW()-14)/2),0)),"",OFFSET('9. METAS'!$U$20,INT((ROW()-14)/2),0)))</f>
        <v/>
      </c>
      <c r="K442" s="631" t="str">
        <f ca="1">IF(MOD(ROW()-13,2)=0,IF(ISBLANK(OFFSET(#REF!,INT((ROW()-13)/2),0)),"",OFFSET(#REF!,INT((ROW()-13)/2),0)),IF(ISBLANK(OFFSET('9. METAS'!$V$20,INT((ROW()-14)/2),0)),"",OFFSET('9. METAS'!$V$20,INT((ROW()-14)/2),0)))</f>
        <v/>
      </c>
      <c r="L442" s="631" t="str">
        <f ca="1">IF(MOD(ROW()-13,2)=0,IF(ISBLANK(OFFSET(#REF!,INT((ROW()-13)/2),0)),"",OFFSET(#REF!,INT((ROW()-13)/2),0)),IF(ISBLANK(OFFSET('9. METAS'!$W$20,INT((ROW()-14)/2),0)),"",OFFSET('9. METAS'!$W$20,INT((ROW()-14)/2),0)))</f>
        <v/>
      </c>
      <c r="M442" s="632" t="str">
        <f ca="1">IF(MOD(ROW()-13,2)=0,IF(ISBLANK(OFFSET(#REF!,INT((ROW()-13)/2),0)),"",OFFSET(#REF!,INT((ROW()-13)/2),0)),IF(ISBLANK(OFFSET('9. METAS'!$X$20,INT((ROW()-14)/2),0)),"",OFFSET('9. METAS'!$X$20,INT((ROW()-14)/2),0)))</f>
        <v/>
      </c>
      <c r="N442" s="685"/>
      <c r="O442" s="689"/>
      <c r="P442" s="691"/>
      <c r="Q442" s="83"/>
      <c r="R442" s="83"/>
      <c r="S442" s="83"/>
      <c r="T442" s="83"/>
      <c r="U442" s="83"/>
      <c r="V442" s="83"/>
      <c r="W442" s="83"/>
      <c r="X442" s="83"/>
      <c r="Y442" s="83"/>
      <c r="Z442" s="83"/>
    </row>
    <row r="443" spans="1:26" ht="15.75" customHeight="1">
      <c r="A443" s="83"/>
      <c r="B443" s="83"/>
      <c r="C443" s="641" t="str">
        <f ca="1">IF(ISBLANK(OFFSET('5. Pp (3 años)'!$C$46,INT((ROW()-13)/2),0)),"",OFFSET('5. Pp (3 años)'!$C$46,INT((ROW()-13)/2),0))</f>
        <v/>
      </c>
      <c r="D443" s="643" t="str">
        <f ca="1">IF(ISBLANK(OFFSET('5. Pp (3 años)'!$D$46,INT((ROW()-13)/2),0)),"",OFFSET('5. Pp (3 años)'!$D$46,INT((ROW()-13)/2),0))</f>
        <v/>
      </c>
      <c r="E443" s="643" t="str">
        <f ca="1">IF(ISBLANK(OFFSET('5. Pp (3 años)'!$E$46,INT((ROW()-13)/2),0)),"",OFFSET('5. Pp (3 años)'!$E$46,INT((ROW()-13)/2),0))</f>
        <v/>
      </c>
      <c r="F443" s="645" t="str">
        <f ca="1">IF(ISBLANK(OFFSET('5. Pp (3 años)'!$K$46,INT((ROW()-13)/2),0)),"",OFFSET('5. Pp (3 años)'!$K$46,INT((ROW()-13)/2),0))</f>
        <v/>
      </c>
      <c r="G443" s="646" t="str">
        <f ca="1">IF(ISBLANK(OFFSET('5. Pp (3 años)'!$H$46,INT((ROW()-13)/2),0)),"",OFFSET('5. Pp (3 años)'!$H$46,INT((ROW()-13)/2),0))</f>
        <v/>
      </c>
      <c r="H443" s="853" t="str">
        <f ca="1">IF(ISBLANK(OFFSET('9. METAS'!$L$20,INT((ROW()-13)/2),0)),"",OFFSET('9. METAS'!$L$20,INT((ROW()-13)/2),0))</f>
        <v/>
      </c>
      <c r="I443" s="852"/>
      <c r="J443" s="630" t="e">
        <f ca="1">IF(MOD(ROW()-13,2)=0,IF(ISBLANK(OFFSET(#REF!,INT((ROW()-13)/2),0)),"",OFFSET(#REF!,INT((ROW()-13)/2),0)),IF(ISBLANK(OFFSET('9. METAS'!$U$20,INT((ROW()-14)/2),0)),"",OFFSET('9. METAS'!$U$20,INT((ROW()-14)/2),0)))</f>
        <v>#REF!</v>
      </c>
      <c r="K443" s="631" t="e">
        <f ca="1">IF(MOD(ROW()-13,2)=0,IF(ISBLANK(OFFSET(#REF!,INT((ROW()-13)/2),0)),"",OFFSET(#REF!,INT((ROW()-13)/2),0)),IF(ISBLANK(OFFSET('9. METAS'!$V$20,INT((ROW()-14)/2),0)),"",OFFSET('9. METAS'!$V$20,INT((ROW()-14)/2),0)))</f>
        <v>#REF!</v>
      </c>
      <c r="L443" s="631" t="e">
        <f ca="1">IF(MOD(ROW()-13,2)=0,IF(ISBLANK(OFFSET(#REF!,INT((ROW()-13)/2),0)),"",OFFSET(#REF!,INT((ROW()-13)/2),0)),IF(ISBLANK(OFFSET('9. METAS'!$W$20,INT((ROW()-14)/2),0)),"",OFFSET('9. METAS'!$W$20,INT((ROW()-14)/2),0)))</f>
        <v>#REF!</v>
      </c>
      <c r="M443" s="632" t="e">
        <f ca="1">IF(MOD(ROW()-13,2)=0,IF(ISBLANK(OFFSET(#REF!,INT((ROW()-13)/2),0)),"",OFFSET(#REF!,INT((ROW()-13)/2),0)),IF(ISBLANK(OFFSET('9. METAS'!$X$20,INT((ROW()-14)/2),0)),"",OFFSET('9. METAS'!$X$20,INT((ROW()-14)/2),0)))</f>
        <v>#REF!</v>
      </c>
      <c r="N443" s="684" t="str">
        <f ca="1">IFERROR(J443/J444,"ND")</f>
        <v>ND</v>
      </c>
      <c r="O443" s="688" t="str">
        <f ca="1">IFERROR(((J443+K443)/H443),"ND")</f>
        <v>ND</v>
      </c>
      <c r="P443" s="847"/>
      <c r="Q443" s="83"/>
      <c r="R443" s="83"/>
      <c r="S443" s="83"/>
      <c r="T443" s="83"/>
      <c r="U443" s="83"/>
      <c r="V443" s="83"/>
      <c r="W443" s="83"/>
      <c r="X443" s="83"/>
      <c r="Y443" s="83"/>
      <c r="Z443" s="83"/>
    </row>
    <row r="444" spans="1:26" ht="15.75" customHeight="1">
      <c r="A444" s="83"/>
      <c r="B444" s="83"/>
      <c r="C444" s="642"/>
      <c r="D444" s="644"/>
      <c r="E444" s="644"/>
      <c r="F444" s="644"/>
      <c r="G444" s="647"/>
      <c r="H444" s="649"/>
      <c r="I444" s="651"/>
      <c r="J444" s="630" t="str">
        <f ca="1">IF(MOD(ROW()-13,2)=0,IF(ISBLANK(OFFSET(#REF!,INT((ROW()-13)/2),0)),"",OFFSET(#REF!,INT((ROW()-13)/2),0)),IF(ISBLANK(OFFSET('9. METAS'!$U$20,INT((ROW()-14)/2),0)),"",OFFSET('9. METAS'!$U$20,INT((ROW()-14)/2),0)))</f>
        <v/>
      </c>
      <c r="K444" s="631" t="str">
        <f ca="1">IF(MOD(ROW()-13,2)=0,IF(ISBLANK(OFFSET(#REF!,INT((ROW()-13)/2),0)),"",OFFSET(#REF!,INT((ROW()-13)/2),0)),IF(ISBLANK(OFFSET('9. METAS'!$V$20,INT((ROW()-14)/2),0)),"",OFFSET('9. METAS'!$V$20,INT((ROW()-14)/2),0)))</f>
        <v/>
      </c>
      <c r="L444" s="631" t="str">
        <f ca="1">IF(MOD(ROW()-13,2)=0,IF(ISBLANK(OFFSET(#REF!,INT((ROW()-13)/2),0)),"",OFFSET(#REF!,INT((ROW()-13)/2),0)),IF(ISBLANK(OFFSET('9. METAS'!$W$20,INT((ROW()-14)/2),0)),"",OFFSET('9. METAS'!$W$20,INT((ROW()-14)/2),0)))</f>
        <v/>
      </c>
      <c r="M444" s="632" t="str">
        <f ca="1">IF(MOD(ROW()-13,2)=0,IF(ISBLANK(OFFSET(#REF!,INT((ROW()-13)/2),0)),"",OFFSET(#REF!,INT((ROW()-13)/2),0)),IF(ISBLANK(OFFSET('9. METAS'!$X$20,INT((ROW()-14)/2),0)),"",OFFSET('9. METAS'!$X$20,INT((ROW()-14)/2),0)))</f>
        <v/>
      </c>
      <c r="N444" s="685"/>
      <c r="O444" s="689"/>
      <c r="P444" s="691"/>
      <c r="Q444" s="83"/>
      <c r="R444" s="83"/>
      <c r="S444" s="83"/>
      <c r="T444" s="83"/>
      <c r="U444" s="83"/>
      <c r="V444" s="83"/>
      <c r="W444" s="83"/>
      <c r="X444" s="83"/>
      <c r="Y444" s="83"/>
      <c r="Z444" s="83"/>
    </row>
    <row r="445" spans="1:26" ht="15.75" customHeight="1">
      <c r="A445" s="83"/>
      <c r="B445" s="83"/>
      <c r="C445" s="641" t="str">
        <f ca="1">IF(ISBLANK(OFFSET('5. Pp (3 años)'!$C$46,INT((ROW()-13)/2),0)),"",OFFSET('5. Pp (3 años)'!$C$46,INT((ROW()-13)/2),0))</f>
        <v/>
      </c>
      <c r="D445" s="643" t="str">
        <f ca="1">IF(ISBLANK(OFFSET('5. Pp (3 años)'!$D$46,INT((ROW()-13)/2),0)),"",OFFSET('5. Pp (3 años)'!$D$46,INT((ROW()-13)/2),0))</f>
        <v/>
      </c>
      <c r="E445" s="643" t="str">
        <f ca="1">IF(ISBLANK(OFFSET('5. Pp (3 años)'!$E$46,INT((ROW()-13)/2),0)),"",OFFSET('5. Pp (3 años)'!$E$46,INT((ROW()-13)/2),0))</f>
        <v/>
      </c>
      <c r="F445" s="645" t="str">
        <f ca="1">IF(ISBLANK(OFFSET('5. Pp (3 años)'!$K$46,INT((ROW()-13)/2),0)),"",OFFSET('5. Pp (3 años)'!$K$46,INT((ROW()-13)/2),0))</f>
        <v/>
      </c>
      <c r="G445" s="646" t="str">
        <f ca="1">IF(ISBLANK(OFFSET('5. Pp (3 años)'!$H$46,INT((ROW()-13)/2),0)),"",OFFSET('5. Pp (3 años)'!$H$46,INT((ROW()-13)/2),0))</f>
        <v/>
      </c>
      <c r="H445" s="853" t="str">
        <f ca="1">IF(ISBLANK(OFFSET('9. METAS'!$L$20,INT((ROW()-13)/2),0)),"",OFFSET('9. METAS'!$L$20,INT((ROW()-13)/2),0))</f>
        <v/>
      </c>
      <c r="I445" s="852"/>
      <c r="J445" s="630" t="e">
        <f ca="1">IF(MOD(ROW()-13,2)=0,IF(ISBLANK(OFFSET(#REF!,INT((ROW()-13)/2),0)),"",OFFSET(#REF!,INT((ROW()-13)/2),0)),IF(ISBLANK(OFFSET('9. METAS'!$U$20,INT((ROW()-14)/2),0)),"",OFFSET('9. METAS'!$U$20,INT((ROW()-14)/2),0)))</f>
        <v>#REF!</v>
      </c>
      <c r="K445" s="631" t="e">
        <f ca="1">IF(MOD(ROW()-13,2)=0,IF(ISBLANK(OFFSET(#REF!,INT((ROW()-13)/2),0)),"",OFFSET(#REF!,INT((ROW()-13)/2),0)),IF(ISBLANK(OFFSET('9. METAS'!$V$20,INT((ROW()-14)/2),0)),"",OFFSET('9. METAS'!$V$20,INT((ROW()-14)/2),0)))</f>
        <v>#REF!</v>
      </c>
      <c r="L445" s="631" t="e">
        <f ca="1">IF(MOD(ROW()-13,2)=0,IF(ISBLANK(OFFSET(#REF!,INT((ROW()-13)/2),0)),"",OFFSET(#REF!,INT((ROW()-13)/2),0)),IF(ISBLANK(OFFSET('9. METAS'!$W$20,INT((ROW()-14)/2),0)),"",OFFSET('9. METAS'!$W$20,INT((ROW()-14)/2),0)))</f>
        <v>#REF!</v>
      </c>
      <c r="M445" s="632" t="e">
        <f ca="1">IF(MOD(ROW()-13,2)=0,IF(ISBLANK(OFFSET(#REF!,INT((ROW()-13)/2),0)),"",OFFSET(#REF!,INT((ROW()-13)/2),0)),IF(ISBLANK(OFFSET('9. METAS'!$X$20,INT((ROW()-14)/2),0)),"",OFFSET('9. METAS'!$X$20,INT((ROW()-14)/2),0)))</f>
        <v>#REF!</v>
      </c>
      <c r="N445" s="684" t="str">
        <f ca="1">IFERROR(J445/J446,"ND")</f>
        <v>ND</v>
      </c>
      <c r="O445" s="688" t="str">
        <f ca="1">IFERROR(((J445+K445)/H445),"ND")</f>
        <v>ND</v>
      </c>
      <c r="P445" s="847"/>
      <c r="Q445" s="83"/>
      <c r="R445" s="83"/>
      <c r="S445" s="83"/>
      <c r="T445" s="83"/>
      <c r="U445" s="83"/>
      <c r="V445" s="83"/>
      <c r="W445" s="83"/>
      <c r="X445" s="83"/>
      <c r="Y445" s="83"/>
      <c r="Z445" s="83"/>
    </row>
    <row r="446" spans="1:26" ht="15.75" customHeight="1">
      <c r="A446" s="83"/>
      <c r="B446" s="83"/>
      <c r="C446" s="642"/>
      <c r="D446" s="644"/>
      <c r="E446" s="644"/>
      <c r="F446" s="644"/>
      <c r="G446" s="647"/>
      <c r="H446" s="649"/>
      <c r="I446" s="651"/>
      <c r="J446" s="630" t="str">
        <f ca="1">IF(MOD(ROW()-13,2)=0,IF(ISBLANK(OFFSET(#REF!,INT((ROW()-13)/2),0)),"",OFFSET(#REF!,INT((ROW()-13)/2),0)),IF(ISBLANK(OFFSET('9. METAS'!$U$20,INT((ROW()-14)/2),0)),"",OFFSET('9. METAS'!$U$20,INT((ROW()-14)/2),0)))</f>
        <v/>
      </c>
      <c r="K446" s="631" t="str">
        <f ca="1">IF(MOD(ROW()-13,2)=0,IF(ISBLANK(OFFSET(#REF!,INT((ROW()-13)/2),0)),"",OFFSET(#REF!,INT((ROW()-13)/2),0)),IF(ISBLANK(OFFSET('9. METAS'!$V$20,INT((ROW()-14)/2),0)),"",OFFSET('9. METAS'!$V$20,INT((ROW()-14)/2),0)))</f>
        <v/>
      </c>
      <c r="L446" s="631" t="str">
        <f ca="1">IF(MOD(ROW()-13,2)=0,IF(ISBLANK(OFFSET(#REF!,INT((ROW()-13)/2),0)),"",OFFSET(#REF!,INT((ROW()-13)/2),0)),IF(ISBLANK(OFFSET('9. METAS'!$W$20,INT((ROW()-14)/2),0)),"",OFFSET('9. METAS'!$W$20,INT((ROW()-14)/2),0)))</f>
        <v/>
      </c>
      <c r="M446" s="632" t="str">
        <f ca="1">IF(MOD(ROW()-13,2)=0,IF(ISBLANK(OFFSET(#REF!,INT((ROW()-13)/2),0)),"",OFFSET(#REF!,INT((ROW()-13)/2),0)),IF(ISBLANK(OFFSET('9. METAS'!$X$20,INT((ROW()-14)/2),0)),"",OFFSET('9. METAS'!$X$20,INT((ROW()-14)/2),0)))</f>
        <v/>
      </c>
      <c r="N446" s="685"/>
      <c r="O446" s="689"/>
      <c r="P446" s="691"/>
      <c r="Q446" s="83"/>
      <c r="R446" s="83"/>
      <c r="S446" s="83"/>
      <c r="T446" s="83"/>
      <c r="U446" s="83"/>
      <c r="V446" s="83"/>
      <c r="W446" s="83"/>
      <c r="X446" s="83"/>
      <c r="Y446" s="83"/>
      <c r="Z446" s="83"/>
    </row>
    <row r="447" spans="1:26" ht="15.75" customHeight="1">
      <c r="A447" s="83"/>
      <c r="B447" s="83"/>
      <c r="C447" s="641" t="str">
        <f ca="1">IF(ISBLANK(OFFSET('5. Pp (3 años)'!$C$46,INT((ROW()-13)/2),0)),"",OFFSET('5. Pp (3 años)'!$C$46,INT((ROW()-13)/2),0))</f>
        <v/>
      </c>
      <c r="D447" s="643" t="str">
        <f ca="1">IF(ISBLANK(OFFSET('5. Pp (3 años)'!$D$46,INT((ROW()-13)/2),0)),"",OFFSET('5. Pp (3 años)'!$D$46,INT((ROW()-13)/2),0))</f>
        <v/>
      </c>
      <c r="E447" s="643" t="str">
        <f ca="1">IF(ISBLANK(OFFSET('5. Pp (3 años)'!$E$46,INT((ROW()-13)/2),0)),"",OFFSET('5. Pp (3 años)'!$E$46,INT((ROW()-13)/2),0))</f>
        <v/>
      </c>
      <c r="F447" s="645" t="str">
        <f ca="1">IF(ISBLANK(OFFSET('5. Pp (3 años)'!$K$46,INT((ROW()-13)/2),0)),"",OFFSET('5. Pp (3 años)'!$K$46,INT((ROW()-13)/2),0))</f>
        <v/>
      </c>
      <c r="G447" s="646" t="str">
        <f ca="1">IF(ISBLANK(OFFSET('5. Pp (3 años)'!$H$46,INT((ROW()-13)/2),0)),"",OFFSET('5. Pp (3 años)'!$H$46,INT((ROW()-13)/2),0))</f>
        <v/>
      </c>
      <c r="H447" s="853" t="str">
        <f ca="1">IF(ISBLANK(OFFSET('9. METAS'!$L$20,INT((ROW()-13)/2),0)),"",OFFSET('9. METAS'!$L$20,INT((ROW()-13)/2),0))</f>
        <v/>
      </c>
      <c r="I447" s="852"/>
      <c r="J447" s="630" t="e">
        <f ca="1">IF(MOD(ROW()-13,2)=0,IF(ISBLANK(OFFSET(#REF!,INT((ROW()-13)/2),0)),"",OFFSET(#REF!,INT((ROW()-13)/2),0)),IF(ISBLANK(OFFSET('9. METAS'!$U$20,INT((ROW()-14)/2),0)),"",OFFSET('9. METAS'!$U$20,INT((ROW()-14)/2),0)))</f>
        <v>#REF!</v>
      </c>
      <c r="K447" s="631" t="e">
        <f ca="1">IF(MOD(ROW()-13,2)=0,IF(ISBLANK(OFFSET(#REF!,INT((ROW()-13)/2),0)),"",OFFSET(#REF!,INT((ROW()-13)/2),0)),IF(ISBLANK(OFFSET('9. METAS'!$V$20,INT((ROW()-14)/2),0)),"",OFFSET('9. METAS'!$V$20,INT((ROW()-14)/2),0)))</f>
        <v>#REF!</v>
      </c>
      <c r="L447" s="631" t="e">
        <f ca="1">IF(MOD(ROW()-13,2)=0,IF(ISBLANK(OFFSET(#REF!,INT((ROW()-13)/2),0)),"",OFFSET(#REF!,INT((ROW()-13)/2),0)),IF(ISBLANK(OFFSET('9. METAS'!$W$20,INT((ROW()-14)/2),0)),"",OFFSET('9. METAS'!$W$20,INT((ROW()-14)/2),0)))</f>
        <v>#REF!</v>
      </c>
      <c r="M447" s="632" t="e">
        <f ca="1">IF(MOD(ROW()-13,2)=0,IF(ISBLANK(OFFSET(#REF!,INT((ROW()-13)/2),0)),"",OFFSET(#REF!,INT((ROW()-13)/2),0)),IF(ISBLANK(OFFSET('9. METAS'!$X$20,INT((ROW()-14)/2),0)),"",OFFSET('9. METAS'!$X$20,INT((ROW()-14)/2),0)))</f>
        <v>#REF!</v>
      </c>
      <c r="N447" s="684" t="str">
        <f ca="1">IFERROR(J447/J448,"ND")</f>
        <v>ND</v>
      </c>
      <c r="O447" s="688" t="str">
        <f ca="1">IFERROR(((J447+K447)/H447),"ND")</f>
        <v>ND</v>
      </c>
      <c r="P447" s="847"/>
      <c r="Q447" s="83"/>
      <c r="R447" s="83"/>
      <c r="S447" s="83"/>
      <c r="T447" s="83"/>
      <c r="U447" s="83"/>
      <c r="V447" s="83"/>
      <c r="W447" s="83"/>
      <c r="X447" s="83"/>
      <c r="Y447" s="83"/>
      <c r="Z447" s="83"/>
    </row>
    <row r="448" spans="1:26" ht="15.75" customHeight="1">
      <c r="A448" s="83"/>
      <c r="B448" s="83"/>
      <c r="C448" s="642"/>
      <c r="D448" s="644"/>
      <c r="E448" s="644"/>
      <c r="F448" s="644"/>
      <c r="G448" s="647"/>
      <c r="H448" s="649"/>
      <c r="I448" s="651"/>
      <c r="J448" s="630" t="str">
        <f ca="1">IF(MOD(ROW()-13,2)=0,IF(ISBLANK(OFFSET(#REF!,INT((ROW()-13)/2),0)),"",OFFSET(#REF!,INT((ROW()-13)/2),0)),IF(ISBLANK(OFFSET('9. METAS'!$U$20,INT((ROW()-14)/2),0)),"",OFFSET('9. METAS'!$U$20,INT((ROW()-14)/2),0)))</f>
        <v/>
      </c>
      <c r="K448" s="631" t="str">
        <f ca="1">IF(MOD(ROW()-13,2)=0,IF(ISBLANK(OFFSET(#REF!,INT((ROW()-13)/2),0)),"",OFFSET(#REF!,INT((ROW()-13)/2),0)),IF(ISBLANK(OFFSET('9. METAS'!$V$20,INT((ROW()-14)/2),0)),"",OFFSET('9. METAS'!$V$20,INT((ROW()-14)/2),0)))</f>
        <v/>
      </c>
      <c r="L448" s="631" t="str">
        <f ca="1">IF(MOD(ROW()-13,2)=0,IF(ISBLANK(OFFSET(#REF!,INT((ROW()-13)/2),0)),"",OFFSET(#REF!,INT((ROW()-13)/2),0)),IF(ISBLANK(OFFSET('9. METAS'!$W$20,INT((ROW()-14)/2),0)),"",OFFSET('9. METAS'!$W$20,INT((ROW()-14)/2),0)))</f>
        <v/>
      </c>
      <c r="M448" s="632" t="str">
        <f ca="1">IF(MOD(ROW()-13,2)=0,IF(ISBLANK(OFFSET(#REF!,INT((ROW()-13)/2),0)),"",OFFSET(#REF!,INT((ROW()-13)/2),0)),IF(ISBLANK(OFFSET('9. METAS'!$X$20,INT((ROW()-14)/2),0)),"",OFFSET('9. METAS'!$X$20,INT((ROW()-14)/2),0)))</f>
        <v/>
      </c>
      <c r="N448" s="685"/>
      <c r="O448" s="689"/>
      <c r="P448" s="691"/>
      <c r="Q448" s="83"/>
      <c r="R448" s="83"/>
      <c r="S448" s="83"/>
      <c r="T448" s="83"/>
      <c r="U448" s="83"/>
      <c r="V448" s="83"/>
      <c r="W448" s="83"/>
      <c r="X448" s="83"/>
      <c r="Y448" s="83"/>
      <c r="Z448" s="83"/>
    </row>
    <row r="449" spans="1:26" ht="15.75" customHeight="1">
      <c r="A449" s="83"/>
      <c r="B449" s="83"/>
      <c r="C449" s="641" t="str">
        <f ca="1">IF(ISBLANK(OFFSET('5. Pp (3 años)'!$C$46,INT((ROW()-13)/2),0)),"",OFFSET('5. Pp (3 años)'!$C$46,INT((ROW()-13)/2),0))</f>
        <v/>
      </c>
      <c r="D449" s="643" t="str">
        <f ca="1">IF(ISBLANK(OFFSET('5. Pp (3 años)'!$D$46,INT((ROW()-13)/2),0)),"",OFFSET('5. Pp (3 años)'!$D$46,INT((ROW()-13)/2),0))</f>
        <v/>
      </c>
      <c r="E449" s="643" t="str">
        <f ca="1">IF(ISBLANK(OFFSET('5. Pp (3 años)'!$E$46,INT((ROW()-13)/2),0)),"",OFFSET('5. Pp (3 años)'!$E$46,INT((ROW()-13)/2),0))</f>
        <v/>
      </c>
      <c r="F449" s="645" t="str">
        <f ca="1">IF(ISBLANK(OFFSET('5. Pp (3 años)'!$K$46,INT((ROW()-13)/2),0)),"",OFFSET('5. Pp (3 años)'!$K$46,INT((ROW()-13)/2),0))</f>
        <v/>
      </c>
      <c r="G449" s="646" t="str">
        <f ca="1">IF(ISBLANK(OFFSET('5. Pp (3 años)'!$H$46,INT((ROW()-13)/2),0)),"",OFFSET('5. Pp (3 años)'!$H$46,INT((ROW()-13)/2),0))</f>
        <v/>
      </c>
      <c r="H449" s="853" t="str">
        <f ca="1">IF(ISBLANK(OFFSET('9. METAS'!$L$20,INT((ROW()-13)/2),0)),"",OFFSET('9. METAS'!$L$20,INT((ROW()-13)/2),0))</f>
        <v/>
      </c>
      <c r="I449" s="852"/>
      <c r="J449" s="630" t="e">
        <f ca="1">IF(MOD(ROW()-13,2)=0,IF(ISBLANK(OFFSET(#REF!,INT((ROW()-13)/2),0)),"",OFFSET(#REF!,INT((ROW()-13)/2),0)),IF(ISBLANK(OFFSET('9. METAS'!$U$20,INT((ROW()-14)/2),0)),"",OFFSET('9. METAS'!$U$20,INT((ROW()-14)/2),0)))</f>
        <v>#REF!</v>
      </c>
      <c r="K449" s="631" t="e">
        <f ca="1">IF(MOD(ROW()-13,2)=0,IF(ISBLANK(OFFSET(#REF!,INT((ROW()-13)/2),0)),"",OFFSET(#REF!,INT((ROW()-13)/2),0)),IF(ISBLANK(OFFSET('9. METAS'!$V$20,INT((ROW()-14)/2),0)),"",OFFSET('9. METAS'!$V$20,INT((ROW()-14)/2),0)))</f>
        <v>#REF!</v>
      </c>
      <c r="L449" s="631" t="e">
        <f ca="1">IF(MOD(ROW()-13,2)=0,IF(ISBLANK(OFFSET(#REF!,INT((ROW()-13)/2),0)),"",OFFSET(#REF!,INT((ROW()-13)/2),0)),IF(ISBLANK(OFFSET('9. METAS'!$W$20,INT((ROW()-14)/2),0)),"",OFFSET('9. METAS'!$W$20,INT((ROW()-14)/2),0)))</f>
        <v>#REF!</v>
      </c>
      <c r="M449" s="632" t="e">
        <f ca="1">IF(MOD(ROW()-13,2)=0,IF(ISBLANK(OFFSET(#REF!,INT((ROW()-13)/2),0)),"",OFFSET(#REF!,INT((ROW()-13)/2),0)),IF(ISBLANK(OFFSET('9. METAS'!$X$20,INT((ROW()-14)/2),0)),"",OFFSET('9. METAS'!$X$20,INT((ROW()-14)/2),0)))</f>
        <v>#REF!</v>
      </c>
      <c r="N449" s="684" t="str">
        <f ca="1">IFERROR(J449/J450,"ND")</f>
        <v>ND</v>
      </c>
      <c r="O449" s="688" t="str">
        <f ca="1">IFERROR(((J449+K449)/H449),"ND")</f>
        <v>ND</v>
      </c>
      <c r="P449" s="847"/>
      <c r="Q449" s="83"/>
      <c r="R449" s="83"/>
      <c r="S449" s="83"/>
      <c r="T449" s="83"/>
      <c r="U449" s="83"/>
      <c r="V449" s="83"/>
      <c r="W449" s="83"/>
      <c r="X449" s="83"/>
      <c r="Y449" s="83"/>
      <c r="Z449" s="83"/>
    </row>
    <row r="450" spans="1:26" ht="15.75" customHeight="1">
      <c r="A450" s="83"/>
      <c r="B450" s="83"/>
      <c r="C450" s="642"/>
      <c r="D450" s="644"/>
      <c r="E450" s="644"/>
      <c r="F450" s="644"/>
      <c r="G450" s="647"/>
      <c r="H450" s="649"/>
      <c r="I450" s="651"/>
      <c r="J450" s="630" t="str">
        <f ca="1">IF(MOD(ROW()-13,2)=0,IF(ISBLANK(OFFSET(#REF!,INT((ROW()-13)/2),0)),"",OFFSET(#REF!,INT((ROW()-13)/2),0)),IF(ISBLANK(OFFSET('9. METAS'!$U$20,INT((ROW()-14)/2),0)),"",OFFSET('9. METAS'!$U$20,INT((ROW()-14)/2),0)))</f>
        <v/>
      </c>
      <c r="K450" s="631" t="str">
        <f ca="1">IF(MOD(ROW()-13,2)=0,IF(ISBLANK(OFFSET(#REF!,INT((ROW()-13)/2),0)),"",OFFSET(#REF!,INT((ROW()-13)/2),0)),IF(ISBLANK(OFFSET('9. METAS'!$V$20,INT((ROW()-14)/2),0)),"",OFFSET('9. METAS'!$V$20,INT((ROW()-14)/2),0)))</f>
        <v/>
      </c>
      <c r="L450" s="631" t="str">
        <f ca="1">IF(MOD(ROW()-13,2)=0,IF(ISBLANK(OFFSET(#REF!,INT((ROW()-13)/2),0)),"",OFFSET(#REF!,INT((ROW()-13)/2),0)),IF(ISBLANK(OFFSET('9. METAS'!$W$20,INT((ROW()-14)/2),0)),"",OFFSET('9. METAS'!$W$20,INT((ROW()-14)/2),0)))</f>
        <v/>
      </c>
      <c r="M450" s="632" t="str">
        <f ca="1">IF(MOD(ROW()-13,2)=0,IF(ISBLANK(OFFSET(#REF!,INT((ROW()-13)/2),0)),"",OFFSET(#REF!,INT((ROW()-13)/2),0)),IF(ISBLANK(OFFSET('9. METAS'!$X$20,INT((ROW()-14)/2),0)),"",OFFSET('9. METAS'!$X$20,INT((ROW()-14)/2),0)))</f>
        <v/>
      </c>
      <c r="N450" s="685"/>
      <c r="O450" s="689"/>
      <c r="P450" s="691"/>
      <c r="Q450" s="83"/>
      <c r="R450" s="83"/>
      <c r="S450" s="83"/>
      <c r="T450" s="83"/>
      <c r="U450" s="83"/>
      <c r="V450" s="83"/>
      <c r="W450" s="83"/>
      <c r="X450" s="83"/>
      <c r="Y450" s="83"/>
      <c r="Z450" s="83"/>
    </row>
    <row r="451" spans="1:26" ht="15.75" customHeight="1">
      <c r="A451" s="83"/>
      <c r="B451" s="83"/>
      <c r="C451" s="641" t="str">
        <f ca="1">IF(ISBLANK(OFFSET('5. Pp (3 años)'!$C$46,INT((ROW()-13)/2),0)),"",OFFSET('5. Pp (3 años)'!$C$46,INT((ROW()-13)/2),0))</f>
        <v/>
      </c>
      <c r="D451" s="643" t="str">
        <f ca="1">IF(ISBLANK(OFFSET('5. Pp (3 años)'!$D$46,INT((ROW()-13)/2),0)),"",OFFSET('5. Pp (3 años)'!$D$46,INT((ROW()-13)/2),0))</f>
        <v/>
      </c>
      <c r="E451" s="643" t="str">
        <f ca="1">IF(ISBLANK(OFFSET('5. Pp (3 años)'!$E$46,INT((ROW()-13)/2),0)),"",OFFSET('5. Pp (3 años)'!$E$46,INT((ROW()-13)/2),0))</f>
        <v/>
      </c>
      <c r="F451" s="645" t="str">
        <f ca="1">IF(ISBLANK(OFFSET('5. Pp (3 años)'!$K$46,INT((ROW()-13)/2),0)),"",OFFSET('5. Pp (3 años)'!$K$46,INT((ROW()-13)/2),0))</f>
        <v/>
      </c>
      <c r="G451" s="646" t="str">
        <f ca="1">IF(ISBLANK(OFFSET('5. Pp (3 años)'!$H$46,INT((ROW()-13)/2),0)),"",OFFSET('5. Pp (3 años)'!$H$46,INT((ROW()-13)/2),0))</f>
        <v/>
      </c>
      <c r="H451" s="853" t="str">
        <f ca="1">IF(ISBLANK(OFFSET('9. METAS'!$L$20,INT((ROW()-13)/2),0)),"",OFFSET('9. METAS'!$L$20,INT((ROW()-13)/2),0))</f>
        <v/>
      </c>
      <c r="I451" s="852"/>
      <c r="J451" s="630" t="e">
        <f ca="1">IF(MOD(ROW()-13,2)=0,IF(ISBLANK(OFFSET(#REF!,INT((ROW()-13)/2),0)),"",OFFSET(#REF!,INT((ROW()-13)/2),0)),IF(ISBLANK(OFFSET('9. METAS'!$U$20,INT((ROW()-14)/2),0)),"",OFFSET('9. METAS'!$U$20,INT((ROW()-14)/2),0)))</f>
        <v>#REF!</v>
      </c>
      <c r="K451" s="631" t="e">
        <f ca="1">IF(MOD(ROW()-13,2)=0,IF(ISBLANK(OFFSET(#REF!,INT((ROW()-13)/2),0)),"",OFFSET(#REF!,INT((ROW()-13)/2),0)),IF(ISBLANK(OFFSET('9. METAS'!$V$20,INT((ROW()-14)/2),0)),"",OFFSET('9. METAS'!$V$20,INT((ROW()-14)/2),0)))</f>
        <v>#REF!</v>
      </c>
      <c r="L451" s="631" t="e">
        <f ca="1">IF(MOD(ROW()-13,2)=0,IF(ISBLANK(OFFSET(#REF!,INT((ROW()-13)/2),0)),"",OFFSET(#REF!,INT((ROW()-13)/2),0)),IF(ISBLANK(OFFSET('9. METAS'!$W$20,INT((ROW()-14)/2),0)),"",OFFSET('9. METAS'!$W$20,INT((ROW()-14)/2),0)))</f>
        <v>#REF!</v>
      </c>
      <c r="M451" s="632" t="e">
        <f ca="1">IF(MOD(ROW()-13,2)=0,IF(ISBLANK(OFFSET(#REF!,INT((ROW()-13)/2),0)),"",OFFSET(#REF!,INT((ROW()-13)/2),0)),IF(ISBLANK(OFFSET('9. METAS'!$X$20,INT((ROW()-14)/2),0)),"",OFFSET('9. METAS'!$X$20,INT((ROW()-14)/2),0)))</f>
        <v>#REF!</v>
      </c>
      <c r="N451" s="684" t="str">
        <f ca="1">IFERROR(J451/J452,"ND")</f>
        <v>ND</v>
      </c>
      <c r="O451" s="688" t="str">
        <f ca="1">IFERROR(((J451+K451)/H451),"ND")</f>
        <v>ND</v>
      </c>
      <c r="P451" s="847"/>
      <c r="Q451" s="83"/>
      <c r="R451" s="83"/>
      <c r="S451" s="83"/>
      <c r="T451" s="83"/>
      <c r="U451" s="83"/>
      <c r="V451" s="83"/>
      <c r="W451" s="83"/>
      <c r="X451" s="83"/>
      <c r="Y451" s="83"/>
      <c r="Z451" s="83"/>
    </row>
    <row r="452" spans="1:26" ht="15.75" customHeight="1">
      <c r="A452" s="83"/>
      <c r="B452" s="83"/>
      <c r="C452" s="642"/>
      <c r="D452" s="644"/>
      <c r="E452" s="644"/>
      <c r="F452" s="644"/>
      <c r="G452" s="647"/>
      <c r="H452" s="649"/>
      <c r="I452" s="651"/>
      <c r="J452" s="630" t="str">
        <f ca="1">IF(MOD(ROW()-13,2)=0,IF(ISBLANK(OFFSET(#REF!,INT((ROW()-13)/2),0)),"",OFFSET(#REF!,INT((ROW()-13)/2),0)),IF(ISBLANK(OFFSET('9. METAS'!$U$20,INT((ROW()-14)/2),0)),"",OFFSET('9. METAS'!$U$20,INT((ROW()-14)/2),0)))</f>
        <v/>
      </c>
      <c r="K452" s="631" t="str">
        <f ca="1">IF(MOD(ROW()-13,2)=0,IF(ISBLANK(OFFSET(#REF!,INT((ROW()-13)/2),0)),"",OFFSET(#REF!,INT((ROW()-13)/2),0)),IF(ISBLANK(OFFSET('9. METAS'!$V$20,INT((ROW()-14)/2),0)),"",OFFSET('9. METAS'!$V$20,INT((ROW()-14)/2),0)))</f>
        <v/>
      </c>
      <c r="L452" s="631" t="str">
        <f ca="1">IF(MOD(ROW()-13,2)=0,IF(ISBLANK(OFFSET(#REF!,INT((ROW()-13)/2),0)),"",OFFSET(#REF!,INT((ROW()-13)/2),0)),IF(ISBLANK(OFFSET('9. METAS'!$W$20,INT((ROW()-14)/2),0)),"",OFFSET('9. METAS'!$W$20,INT((ROW()-14)/2),0)))</f>
        <v/>
      </c>
      <c r="M452" s="632" t="str">
        <f ca="1">IF(MOD(ROW()-13,2)=0,IF(ISBLANK(OFFSET(#REF!,INT((ROW()-13)/2),0)),"",OFFSET(#REF!,INT((ROW()-13)/2),0)),IF(ISBLANK(OFFSET('9. METAS'!$X$20,INT((ROW()-14)/2),0)),"",OFFSET('9. METAS'!$X$20,INT((ROW()-14)/2),0)))</f>
        <v/>
      </c>
      <c r="N452" s="685"/>
      <c r="O452" s="689"/>
      <c r="P452" s="691"/>
      <c r="Q452" s="83"/>
      <c r="R452" s="83"/>
      <c r="S452" s="83"/>
      <c r="T452" s="83"/>
      <c r="U452" s="83"/>
      <c r="V452" s="83"/>
      <c r="W452" s="83"/>
      <c r="X452" s="83"/>
      <c r="Y452" s="83"/>
      <c r="Z452" s="83"/>
    </row>
    <row r="453" spans="1:26" ht="15.75" customHeight="1">
      <c r="A453" s="83"/>
      <c r="B453" s="83"/>
      <c r="C453" s="641" t="str">
        <f ca="1">IF(ISBLANK(OFFSET('5. Pp (3 años)'!$C$46,INT((ROW()-13)/2),0)),"",OFFSET('5. Pp (3 años)'!$C$46,INT((ROW()-13)/2),0))</f>
        <v/>
      </c>
      <c r="D453" s="643" t="str">
        <f ca="1">IF(ISBLANK(OFFSET('5. Pp (3 años)'!$D$46,INT((ROW()-13)/2),0)),"",OFFSET('5. Pp (3 años)'!$D$46,INT((ROW()-13)/2),0))</f>
        <v/>
      </c>
      <c r="E453" s="643" t="str">
        <f ca="1">IF(ISBLANK(OFFSET('5. Pp (3 años)'!$E$46,INT((ROW()-13)/2),0)),"",OFFSET('5. Pp (3 años)'!$E$46,INT((ROW()-13)/2),0))</f>
        <v/>
      </c>
      <c r="F453" s="645" t="str">
        <f ca="1">IF(ISBLANK(OFFSET('5. Pp (3 años)'!$K$46,INT((ROW()-13)/2),0)),"",OFFSET('5. Pp (3 años)'!$K$46,INT((ROW()-13)/2),0))</f>
        <v/>
      </c>
      <c r="G453" s="646" t="str">
        <f ca="1">IF(ISBLANK(OFFSET('5. Pp (3 años)'!$H$46,INT((ROW()-13)/2),0)),"",OFFSET('5. Pp (3 años)'!$H$46,INT((ROW()-13)/2),0))</f>
        <v/>
      </c>
      <c r="H453" s="853" t="str">
        <f ca="1">IF(ISBLANK(OFFSET('9. METAS'!$L$20,INT((ROW()-13)/2),0)),"",OFFSET('9. METAS'!$L$20,INT((ROW()-13)/2),0))</f>
        <v/>
      </c>
      <c r="I453" s="852"/>
      <c r="J453" s="630" t="e">
        <f ca="1">IF(MOD(ROW()-13,2)=0,IF(ISBLANK(OFFSET(#REF!,INT((ROW()-13)/2),0)),"",OFFSET(#REF!,INT((ROW()-13)/2),0)),IF(ISBLANK(OFFSET('9. METAS'!$U$20,INT((ROW()-14)/2),0)),"",OFFSET('9. METAS'!$U$20,INT((ROW()-14)/2),0)))</f>
        <v>#REF!</v>
      </c>
      <c r="K453" s="631" t="e">
        <f ca="1">IF(MOD(ROW()-13,2)=0,IF(ISBLANK(OFFSET(#REF!,INT((ROW()-13)/2),0)),"",OFFSET(#REF!,INT((ROW()-13)/2),0)),IF(ISBLANK(OFFSET('9. METAS'!$V$20,INT((ROW()-14)/2),0)),"",OFFSET('9. METAS'!$V$20,INT((ROW()-14)/2),0)))</f>
        <v>#REF!</v>
      </c>
      <c r="L453" s="631" t="e">
        <f ca="1">IF(MOD(ROW()-13,2)=0,IF(ISBLANK(OFFSET(#REF!,INT((ROW()-13)/2),0)),"",OFFSET(#REF!,INT((ROW()-13)/2),0)),IF(ISBLANK(OFFSET('9. METAS'!$W$20,INT((ROW()-14)/2),0)),"",OFFSET('9. METAS'!$W$20,INT((ROW()-14)/2),0)))</f>
        <v>#REF!</v>
      </c>
      <c r="M453" s="632" t="e">
        <f ca="1">IF(MOD(ROW()-13,2)=0,IF(ISBLANK(OFFSET(#REF!,INT((ROW()-13)/2),0)),"",OFFSET(#REF!,INT((ROW()-13)/2),0)),IF(ISBLANK(OFFSET('9. METAS'!$X$20,INT((ROW()-14)/2),0)),"",OFFSET('9. METAS'!$X$20,INT((ROW()-14)/2),0)))</f>
        <v>#REF!</v>
      </c>
      <c r="N453" s="684" t="str">
        <f ca="1">IFERROR(J453/J454,"ND")</f>
        <v>ND</v>
      </c>
      <c r="O453" s="688" t="str">
        <f ca="1">IFERROR(((J453+K453)/H453),"ND")</f>
        <v>ND</v>
      </c>
      <c r="P453" s="847"/>
      <c r="Q453" s="83"/>
      <c r="R453" s="83"/>
      <c r="S453" s="83"/>
      <c r="T453" s="83"/>
      <c r="U453" s="83"/>
      <c r="V453" s="83"/>
      <c r="W453" s="83"/>
      <c r="X453" s="83"/>
      <c r="Y453" s="83"/>
      <c r="Z453" s="83"/>
    </row>
    <row r="454" spans="1:26" ht="15.75" customHeight="1">
      <c r="A454" s="83"/>
      <c r="B454" s="83"/>
      <c r="C454" s="642"/>
      <c r="D454" s="644"/>
      <c r="E454" s="644"/>
      <c r="F454" s="644"/>
      <c r="G454" s="647"/>
      <c r="H454" s="649"/>
      <c r="I454" s="651"/>
      <c r="J454" s="630" t="str">
        <f ca="1">IF(MOD(ROW()-13,2)=0,IF(ISBLANK(OFFSET(#REF!,INT((ROW()-13)/2),0)),"",OFFSET(#REF!,INT((ROW()-13)/2),0)),IF(ISBLANK(OFFSET('9. METAS'!$U$20,INT((ROW()-14)/2),0)),"",OFFSET('9. METAS'!$U$20,INT((ROW()-14)/2),0)))</f>
        <v/>
      </c>
      <c r="K454" s="631" t="str">
        <f ca="1">IF(MOD(ROW()-13,2)=0,IF(ISBLANK(OFFSET(#REF!,INT((ROW()-13)/2),0)),"",OFFSET(#REF!,INT((ROW()-13)/2),0)),IF(ISBLANK(OFFSET('9. METAS'!$V$20,INT((ROW()-14)/2),0)),"",OFFSET('9. METAS'!$V$20,INT((ROW()-14)/2),0)))</f>
        <v/>
      </c>
      <c r="L454" s="631" t="str">
        <f ca="1">IF(MOD(ROW()-13,2)=0,IF(ISBLANK(OFFSET(#REF!,INT((ROW()-13)/2),0)),"",OFFSET(#REF!,INT((ROW()-13)/2),0)),IF(ISBLANK(OFFSET('9. METAS'!$W$20,INT((ROW()-14)/2),0)),"",OFFSET('9. METAS'!$W$20,INT((ROW()-14)/2),0)))</f>
        <v/>
      </c>
      <c r="M454" s="632" t="str">
        <f ca="1">IF(MOD(ROW()-13,2)=0,IF(ISBLANK(OFFSET(#REF!,INT((ROW()-13)/2),0)),"",OFFSET(#REF!,INT((ROW()-13)/2),0)),IF(ISBLANK(OFFSET('9. METAS'!$X$20,INT((ROW()-14)/2),0)),"",OFFSET('9. METAS'!$X$20,INT((ROW()-14)/2),0)))</f>
        <v/>
      </c>
      <c r="N454" s="685"/>
      <c r="O454" s="689"/>
      <c r="P454" s="691"/>
      <c r="Q454" s="83"/>
      <c r="R454" s="83"/>
      <c r="S454" s="83"/>
      <c r="T454" s="83"/>
      <c r="U454" s="83"/>
      <c r="V454" s="83"/>
      <c r="W454" s="83"/>
      <c r="X454" s="83"/>
      <c r="Y454" s="83"/>
      <c r="Z454" s="83"/>
    </row>
    <row r="455" spans="1:26" ht="15.75" customHeight="1">
      <c r="A455" s="83"/>
      <c r="B455" s="83"/>
      <c r="C455" s="641" t="str">
        <f ca="1">IF(ISBLANK(OFFSET('5. Pp (3 años)'!$C$46,INT((ROW()-13)/2),0)),"",OFFSET('5. Pp (3 años)'!$C$46,INT((ROW()-13)/2),0))</f>
        <v/>
      </c>
      <c r="D455" s="643" t="str">
        <f ca="1">IF(ISBLANK(OFFSET('5. Pp (3 años)'!$D$46,INT((ROW()-13)/2),0)),"",OFFSET('5. Pp (3 años)'!$D$46,INT((ROW()-13)/2),0))</f>
        <v/>
      </c>
      <c r="E455" s="643" t="str">
        <f ca="1">IF(ISBLANK(OFFSET('5. Pp (3 años)'!$E$46,INT((ROW()-13)/2),0)),"",OFFSET('5. Pp (3 años)'!$E$46,INT((ROW()-13)/2),0))</f>
        <v/>
      </c>
      <c r="F455" s="645" t="str">
        <f ca="1">IF(ISBLANK(OFFSET('5. Pp (3 años)'!$K$46,INT((ROW()-13)/2),0)),"",OFFSET('5. Pp (3 años)'!$K$46,INT((ROW()-13)/2),0))</f>
        <v/>
      </c>
      <c r="G455" s="646" t="str">
        <f ca="1">IF(ISBLANK(OFFSET('5. Pp (3 años)'!$H$46,INT((ROW()-13)/2),0)),"",OFFSET('5. Pp (3 años)'!$H$46,INT((ROW()-13)/2),0))</f>
        <v/>
      </c>
      <c r="H455" s="853" t="str">
        <f ca="1">IF(ISBLANK(OFFSET('9. METAS'!$L$20,INT((ROW()-13)/2),0)),"",OFFSET('9. METAS'!$L$20,INT((ROW()-13)/2),0))</f>
        <v/>
      </c>
      <c r="I455" s="852"/>
      <c r="J455" s="630" t="e">
        <f ca="1">IF(MOD(ROW()-13,2)=0,IF(ISBLANK(OFFSET(#REF!,INT((ROW()-13)/2),0)),"",OFFSET(#REF!,INT((ROW()-13)/2),0)),IF(ISBLANK(OFFSET('9. METAS'!$U$20,INT((ROW()-14)/2),0)),"",OFFSET('9. METAS'!$U$20,INT((ROW()-14)/2),0)))</f>
        <v>#REF!</v>
      </c>
      <c r="K455" s="631" t="e">
        <f ca="1">IF(MOD(ROW()-13,2)=0,IF(ISBLANK(OFFSET(#REF!,INT((ROW()-13)/2),0)),"",OFFSET(#REF!,INT((ROW()-13)/2),0)),IF(ISBLANK(OFFSET('9. METAS'!$V$20,INT((ROW()-14)/2),0)),"",OFFSET('9. METAS'!$V$20,INT((ROW()-14)/2),0)))</f>
        <v>#REF!</v>
      </c>
      <c r="L455" s="631" t="e">
        <f ca="1">IF(MOD(ROW()-13,2)=0,IF(ISBLANK(OFFSET(#REF!,INT((ROW()-13)/2),0)),"",OFFSET(#REF!,INT((ROW()-13)/2),0)),IF(ISBLANK(OFFSET('9. METAS'!$W$20,INT((ROW()-14)/2),0)),"",OFFSET('9. METAS'!$W$20,INT((ROW()-14)/2),0)))</f>
        <v>#REF!</v>
      </c>
      <c r="M455" s="632" t="e">
        <f ca="1">IF(MOD(ROW()-13,2)=0,IF(ISBLANK(OFFSET(#REF!,INT((ROW()-13)/2),0)),"",OFFSET(#REF!,INT((ROW()-13)/2),0)),IF(ISBLANK(OFFSET('9. METAS'!$X$20,INT((ROW()-14)/2),0)),"",OFFSET('9. METAS'!$X$20,INT((ROW()-14)/2),0)))</f>
        <v>#REF!</v>
      </c>
      <c r="N455" s="684" t="str">
        <f ca="1">IFERROR(J455/J456,"ND")</f>
        <v>ND</v>
      </c>
      <c r="O455" s="688" t="str">
        <f ca="1">IFERROR(((J455+K455)/H455),"ND")</f>
        <v>ND</v>
      </c>
      <c r="P455" s="847"/>
      <c r="Q455" s="83"/>
      <c r="R455" s="83"/>
      <c r="S455" s="83"/>
      <c r="T455" s="83"/>
      <c r="U455" s="83"/>
      <c r="V455" s="83"/>
      <c r="W455" s="83"/>
      <c r="X455" s="83"/>
      <c r="Y455" s="83"/>
      <c r="Z455" s="83"/>
    </row>
    <row r="456" spans="1:26" ht="15.75" customHeight="1">
      <c r="A456" s="83"/>
      <c r="B456" s="83"/>
      <c r="C456" s="642"/>
      <c r="D456" s="644"/>
      <c r="E456" s="644"/>
      <c r="F456" s="644"/>
      <c r="G456" s="647"/>
      <c r="H456" s="649"/>
      <c r="I456" s="651"/>
      <c r="J456" s="630" t="str">
        <f ca="1">IF(MOD(ROW()-13,2)=0,IF(ISBLANK(OFFSET(#REF!,INT((ROW()-13)/2),0)),"",OFFSET(#REF!,INT((ROW()-13)/2),0)),IF(ISBLANK(OFFSET('9. METAS'!$U$20,INT((ROW()-14)/2),0)),"",OFFSET('9. METAS'!$U$20,INT((ROW()-14)/2),0)))</f>
        <v/>
      </c>
      <c r="K456" s="631" t="str">
        <f ca="1">IF(MOD(ROW()-13,2)=0,IF(ISBLANK(OFFSET(#REF!,INT((ROW()-13)/2),0)),"",OFFSET(#REF!,INT((ROW()-13)/2),0)),IF(ISBLANK(OFFSET('9. METAS'!$V$20,INT((ROW()-14)/2),0)),"",OFFSET('9. METAS'!$V$20,INT((ROW()-14)/2),0)))</f>
        <v/>
      </c>
      <c r="L456" s="631" t="str">
        <f ca="1">IF(MOD(ROW()-13,2)=0,IF(ISBLANK(OFFSET(#REF!,INT((ROW()-13)/2),0)),"",OFFSET(#REF!,INT((ROW()-13)/2),0)),IF(ISBLANK(OFFSET('9. METAS'!$W$20,INT((ROW()-14)/2),0)),"",OFFSET('9. METAS'!$W$20,INT((ROW()-14)/2),0)))</f>
        <v/>
      </c>
      <c r="M456" s="632" t="str">
        <f ca="1">IF(MOD(ROW()-13,2)=0,IF(ISBLANK(OFFSET(#REF!,INT((ROW()-13)/2),0)),"",OFFSET(#REF!,INT((ROW()-13)/2),0)),IF(ISBLANK(OFFSET('9. METAS'!$X$20,INT((ROW()-14)/2),0)),"",OFFSET('9. METAS'!$X$20,INT((ROW()-14)/2),0)))</f>
        <v/>
      </c>
      <c r="N456" s="685"/>
      <c r="O456" s="689"/>
      <c r="P456" s="691"/>
      <c r="Q456" s="83"/>
      <c r="R456" s="83"/>
      <c r="S456" s="83"/>
      <c r="T456" s="83"/>
      <c r="U456" s="83"/>
      <c r="V456" s="83"/>
      <c r="W456" s="83"/>
      <c r="X456" s="83"/>
      <c r="Y456" s="83"/>
      <c r="Z456" s="83"/>
    </row>
    <row r="457" spans="1:26" ht="15.75" customHeight="1">
      <c r="A457" s="83"/>
      <c r="B457" s="83"/>
      <c r="C457" s="641" t="str">
        <f ca="1">IF(ISBLANK(OFFSET('5. Pp (3 años)'!$C$46,INT((ROW()-13)/2),0)),"",OFFSET('5. Pp (3 años)'!$C$46,INT((ROW()-13)/2),0))</f>
        <v/>
      </c>
      <c r="D457" s="643" t="str">
        <f ca="1">IF(ISBLANK(OFFSET('5. Pp (3 años)'!$D$46,INT((ROW()-13)/2),0)),"",OFFSET('5. Pp (3 años)'!$D$46,INT((ROW()-13)/2),0))</f>
        <v/>
      </c>
      <c r="E457" s="643" t="str">
        <f ca="1">IF(ISBLANK(OFFSET('5. Pp (3 años)'!$E$46,INT((ROW()-13)/2),0)),"",OFFSET('5. Pp (3 años)'!$E$46,INT((ROW()-13)/2),0))</f>
        <v/>
      </c>
      <c r="F457" s="645" t="str">
        <f ca="1">IF(ISBLANK(OFFSET('5. Pp (3 años)'!$K$46,INT((ROW()-13)/2),0)),"",OFFSET('5. Pp (3 años)'!$K$46,INT((ROW()-13)/2),0))</f>
        <v/>
      </c>
      <c r="G457" s="646" t="str">
        <f ca="1">IF(ISBLANK(OFFSET('5. Pp (3 años)'!$H$46,INT((ROW()-13)/2),0)),"",OFFSET('5. Pp (3 años)'!$H$46,INT((ROW()-13)/2),0))</f>
        <v/>
      </c>
      <c r="H457" s="853" t="str">
        <f ca="1">IF(ISBLANK(OFFSET('9. METAS'!$L$20,INT((ROW()-13)/2),0)),"",OFFSET('9. METAS'!$L$20,INT((ROW()-13)/2),0))</f>
        <v/>
      </c>
      <c r="I457" s="852"/>
      <c r="J457" s="630" t="e">
        <f ca="1">IF(MOD(ROW()-13,2)=0,IF(ISBLANK(OFFSET(#REF!,INT((ROW()-13)/2),0)),"",OFFSET(#REF!,INT((ROW()-13)/2),0)),IF(ISBLANK(OFFSET('9. METAS'!$U$20,INT((ROW()-14)/2),0)),"",OFFSET('9. METAS'!$U$20,INT((ROW()-14)/2),0)))</f>
        <v>#REF!</v>
      </c>
      <c r="K457" s="631" t="e">
        <f ca="1">IF(MOD(ROW()-13,2)=0,IF(ISBLANK(OFFSET(#REF!,INT((ROW()-13)/2),0)),"",OFFSET(#REF!,INT((ROW()-13)/2),0)),IF(ISBLANK(OFFSET('9. METAS'!$V$20,INT((ROW()-14)/2),0)),"",OFFSET('9. METAS'!$V$20,INT((ROW()-14)/2),0)))</f>
        <v>#REF!</v>
      </c>
      <c r="L457" s="631" t="e">
        <f ca="1">IF(MOD(ROW()-13,2)=0,IF(ISBLANK(OFFSET(#REF!,INT((ROW()-13)/2),0)),"",OFFSET(#REF!,INT((ROW()-13)/2),0)),IF(ISBLANK(OFFSET('9. METAS'!$W$20,INT((ROW()-14)/2),0)),"",OFFSET('9. METAS'!$W$20,INT((ROW()-14)/2),0)))</f>
        <v>#REF!</v>
      </c>
      <c r="M457" s="632" t="e">
        <f ca="1">IF(MOD(ROW()-13,2)=0,IF(ISBLANK(OFFSET(#REF!,INT((ROW()-13)/2),0)),"",OFFSET(#REF!,INT((ROW()-13)/2),0)),IF(ISBLANK(OFFSET('9. METAS'!$X$20,INT((ROW()-14)/2),0)),"",OFFSET('9. METAS'!$X$20,INT((ROW()-14)/2),0)))</f>
        <v>#REF!</v>
      </c>
      <c r="N457" s="684" t="str">
        <f ca="1">IFERROR(J457/J458,"ND")</f>
        <v>ND</v>
      </c>
      <c r="O457" s="688" t="str">
        <f ca="1">IFERROR(((J457+K457)/H457),"ND")</f>
        <v>ND</v>
      </c>
      <c r="P457" s="847"/>
      <c r="Q457" s="83"/>
      <c r="R457" s="83"/>
      <c r="S457" s="83"/>
      <c r="T457" s="83"/>
      <c r="U457" s="83"/>
      <c r="V457" s="83"/>
      <c r="W457" s="83"/>
      <c r="X457" s="83"/>
      <c r="Y457" s="83"/>
      <c r="Z457" s="83"/>
    </row>
    <row r="458" spans="1:26" ht="15.75" customHeight="1">
      <c r="A458" s="83"/>
      <c r="B458" s="83"/>
      <c r="C458" s="642"/>
      <c r="D458" s="644"/>
      <c r="E458" s="644"/>
      <c r="F458" s="644"/>
      <c r="G458" s="647"/>
      <c r="H458" s="649"/>
      <c r="I458" s="651"/>
      <c r="J458" s="630" t="str">
        <f ca="1">IF(MOD(ROW()-13,2)=0,IF(ISBLANK(OFFSET(#REF!,INT((ROW()-13)/2),0)),"",OFFSET(#REF!,INT((ROW()-13)/2),0)),IF(ISBLANK(OFFSET('9. METAS'!$U$20,INT((ROW()-14)/2),0)),"",OFFSET('9. METAS'!$U$20,INT((ROW()-14)/2),0)))</f>
        <v/>
      </c>
      <c r="K458" s="631" t="str">
        <f ca="1">IF(MOD(ROW()-13,2)=0,IF(ISBLANK(OFFSET(#REF!,INT((ROW()-13)/2),0)),"",OFFSET(#REF!,INT((ROW()-13)/2),0)),IF(ISBLANK(OFFSET('9. METAS'!$V$20,INT((ROW()-14)/2),0)),"",OFFSET('9. METAS'!$V$20,INT((ROW()-14)/2),0)))</f>
        <v/>
      </c>
      <c r="L458" s="631" t="str">
        <f ca="1">IF(MOD(ROW()-13,2)=0,IF(ISBLANK(OFFSET(#REF!,INT((ROW()-13)/2),0)),"",OFFSET(#REF!,INT((ROW()-13)/2),0)),IF(ISBLANK(OFFSET('9. METAS'!$W$20,INT((ROW()-14)/2),0)),"",OFFSET('9. METAS'!$W$20,INT((ROW()-14)/2),0)))</f>
        <v/>
      </c>
      <c r="M458" s="632" t="str">
        <f ca="1">IF(MOD(ROW()-13,2)=0,IF(ISBLANK(OFFSET(#REF!,INT((ROW()-13)/2),0)),"",OFFSET(#REF!,INT((ROW()-13)/2),0)),IF(ISBLANK(OFFSET('9. METAS'!$X$20,INT((ROW()-14)/2),0)),"",OFFSET('9. METAS'!$X$20,INT((ROW()-14)/2),0)))</f>
        <v/>
      </c>
      <c r="N458" s="685"/>
      <c r="O458" s="689"/>
      <c r="P458" s="691"/>
      <c r="Q458" s="83"/>
      <c r="R458" s="83"/>
      <c r="S458" s="83"/>
      <c r="T458" s="83"/>
      <c r="U458" s="83"/>
      <c r="V458" s="83"/>
      <c r="W458" s="83"/>
      <c r="X458" s="83"/>
      <c r="Y458" s="83"/>
      <c r="Z458" s="83"/>
    </row>
    <row r="459" spans="1:26" ht="15.75" customHeight="1">
      <c r="A459" s="83"/>
      <c r="B459" s="83"/>
      <c r="C459" s="641" t="str">
        <f ca="1">IF(ISBLANK(OFFSET('5. Pp (3 años)'!$C$46,INT((ROW()-13)/2),0)),"",OFFSET('5. Pp (3 años)'!$C$46,INT((ROW()-13)/2),0))</f>
        <v/>
      </c>
      <c r="D459" s="643" t="str">
        <f ca="1">IF(ISBLANK(OFFSET('5. Pp (3 años)'!$D$46,INT((ROW()-13)/2),0)),"",OFFSET('5. Pp (3 años)'!$D$46,INT((ROW()-13)/2),0))</f>
        <v/>
      </c>
      <c r="E459" s="643" t="str">
        <f ca="1">IF(ISBLANK(OFFSET('5. Pp (3 años)'!$E$46,INT((ROW()-13)/2),0)),"",OFFSET('5. Pp (3 años)'!$E$46,INT((ROW()-13)/2),0))</f>
        <v/>
      </c>
      <c r="F459" s="645" t="str">
        <f ca="1">IF(ISBLANK(OFFSET('5. Pp (3 años)'!$K$46,INT((ROW()-13)/2),0)),"",OFFSET('5. Pp (3 años)'!$K$46,INT((ROW()-13)/2),0))</f>
        <v/>
      </c>
      <c r="G459" s="646" t="str">
        <f ca="1">IF(ISBLANK(OFFSET('5. Pp (3 años)'!$H$46,INT((ROW()-13)/2),0)),"",OFFSET('5. Pp (3 años)'!$H$46,INT((ROW()-13)/2),0))</f>
        <v/>
      </c>
      <c r="H459" s="853" t="str">
        <f ca="1">IF(ISBLANK(OFFSET('9. METAS'!$L$20,INT((ROW()-13)/2),0)),"",OFFSET('9. METAS'!$L$20,INT((ROW()-13)/2),0))</f>
        <v/>
      </c>
      <c r="I459" s="852"/>
      <c r="J459" s="630" t="e">
        <f ca="1">IF(MOD(ROW()-13,2)=0,IF(ISBLANK(OFFSET(#REF!,INT((ROW()-13)/2),0)),"",OFFSET(#REF!,INT((ROW()-13)/2),0)),IF(ISBLANK(OFFSET('9. METAS'!$U$20,INT((ROW()-14)/2),0)),"",OFFSET('9. METAS'!$U$20,INT((ROW()-14)/2),0)))</f>
        <v>#REF!</v>
      </c>
      <c r="K459" s="631" t="e">
        <f ca="1">IF(MOD(ROW()-13,2)=0,IF(ISBLANK(OFFSET(#REF!,INT((ROW()-13)/2),0)),"",OFFSET(#REF!,INT((ROW()-13)/2),0)),IF(ISBLANK(OFFSET('9. METAS'!$V$20,INT((ROW()-14)/2),0)),"",OFFSET('9. METAS'!$V$20,INT((ROW()-14)/2),0)))</f>
        <v>#REF!</v>
      </c>
      <c r="L459" s="631" t="e">
        <f ca="1">IF(MOD(ROW()-13,2)=0,IF(ISBLANK(OFFSET(#REF!,INT((ROW()-13)/2),0)),"",OFFSET(#REF!,INT((ROW()-13)/2),0)),IF(ISBLANK(OFFSET('9. METAS'!$W$20,INT((ROW()-14)/2),0)),"",OFFSET('9. METAS'!$W$20,INT((ROW()-14)/2),0)))</f>
        <v>#REF!</v>
      </c>
      <c r="M459" s="632" t="e">
        <f ca="1">IF(MOD(ROW()-13,2)=0,IF(ISBLANK(OFFSET(#REF!,INT((ROW()-13)/2),0)),"",OFFSET(#REF!,INT((ROW()-13)/2),0)),IF(ISBLANK(OFFSET('9. METAS'!$X$20,INT((ROW()-14)/2),0)),"",OFFSET('9. METAS'!$X$20,INT((ROW()-14)/2),0)))</f>
        <v>#REF!</v>
      </c>
      <c r="N459" s="684" t="str">
        <f ca="1">IFERROR(J459/J460,"ND")</f>
        <v>ND</v>
      </c>
      <c r="O459" s="688" t="str">
        <f ca="1">IFERROR(((J459+K459)/H459),"ND")</f>
        <v>ND</v>
      </c>
      <c r="P459" s="847"/>
      <c r="Q459" s="83"/>
      <c r="R459" s="83"/>
      <c r="S459" s="83"/>
      <c r="T459" s="83"/>
      <c r="U459" s="83"/>
      <c r="V459" s="83"/>
      <c r="W459" s="83"/>
      <c r="X459" s="83"/>
      <c r="Y459" s="83"/>
      <c r="Z459" s="83"/>
    </row>
    <row r="460" spans="1:26" ht="15.75" customHeight="1">
      <c r="A460" s="83"/>
      <c r="B460" s="83"/>
      <c r="C460" s="642"/>
      <c r="D460" s="644"/>
      <c r="E460" s="644"/>
      <c r="F460" s="644"/>
      <c r="G460" s="647"/>
      <c r="H460" s="649"/>
      <c r="I460" s="651"/>
      <c r="J460" s="630" t="str">
        <f ca="1">IF(MOD(ROW()-13,2)=0,IF(ISBLANK(OFFSET(#REF!,INT((ROW()-13)/2),0)),"",OFFSET(#REF!,INT((ROW()-13)/2),0)),IF(ISBLANK(OFFSET('9. METAS'!$U$20,INT((ROW()-14)/2),0)),"",OFFSET('9. METAS'!$U$20,INT((ROW()-14)/2),0)))</f>
        <v/>
      </c>
      <c r="K460" s="631" t="str">
        <f ca="1">IF(MOD(ROW()-13,2)=0,IF(ISBLANK(OFFSET(#REF!,INT((ROW()-13)/2),0)),"",OFFSET(#REF!,INT((ROW()-13)/2),0)),IF(ISBLANK(OFFSET('9. METAS'!$V$20,INT((ROW()-14)/2),0)),"",OFFSET('9. METAS'!$V$20,INT((ROW()-14)/2),0)))</f>
        <v/>
      </c>
      <c r="L460" s="631" t="str">
        <f ca="1">IF(MOD(ROW()-13,2)=0,IF(ISBLANK(OFFSET(#REF!,INT((ROW()-13)/2),0)),"",OFFSET(#REF!,INT((ROW()-13)/2),0)),IF(ISBLANK(OFFSET('9. METAS'!$W$20,INT((ROW()-14)/2),0)),"",OFFSET('9. METAS'!$W$20,INT((ROW()-14)/2),0)))</f>
        <v/>
      </c>
      <c r="M460" s="632" t="str">
        <f ca="1">IF(MOD(ROW()-13,2)=0,IF(ISBLANK(OFFSET(#REF!,INT((ROW()-13)/2),0)),"",OFFSET(#REF!,INT((ROW()-13)/2),0)),IF(ISBLANK(OFFSET('9. METAS'!$X$20,INT((ROW()-14)/2),0)),"",OFFSET('9. METAS'!$X$20,INT((ROW()-14)/2),0)))</f>
        <v/>
      </c>
      <c r="N460" s="685"/>
      <c r="O460" s="689"/>
      <c r="P460" s="691"/>
      <c r="Q460" s="83"/>
      <c r="R460" s="83"/>
      <c r="S460" s="83"/>
      <c r="T460" s="83"/>
      <c r="U460" s="83"/>
      <c r="V460" s="83"/>
      <c r="W460" s="83"/>
      <c r="X460" s="83"/>
      <c r="Y460" s="83"/>
      <c r="Z460" s="83"/>
    </row>
    <row r="461" spans="1:26" ht="15.75" customHeight="1">
      <c r="A461" s="83"/>
      <c r="B461" s="83"/>
      <c r="C461" s="641" t="str">
        <f ca="1">IF(ISBLANK(OFFSET('5. Pp (3 años)'!$C$46,INT((ROW()-13)/2),0)),"",OFFSET('5. Pp (3 años)'!$C$46,INT((ROW()-13)/2),0))</f>
        <v/>
      </c>
      <c r="D461" s="643" t="str">
        <f ca="1">IF(ISBLANK(OFFSET('5. Pp (3 años)'!$D$46,INT((ROW()-13)/2),0)),"",OFFSET('5. Pp (3 años)'!$D$46,INT((ROW()-13)/2),0))</f>
        <v/>
      </c>
      <c r="E461" s="643" t="str">
        <f ca="1">IF(ISBLANK(OFFSET('5. Pp (3 años)'!$E$46,INT((ROW()-13)/2),0)),"",OFFSET('5. Pp (3 años)'!$E$46,INT((ROW()-13)/2),0))</f>
        <v/>
      </c>
      <c r="F461" s="645" t="str">
        <f ca="1">IF(ISBLANK(OFFSET('5. Pp (3 años)'!$K$46,INT((ROW()-13)/2),0)),"",OFFSET('5. Pp (3 años)'!$K$46,INT((ROW()-13)/2),0))</f>
        <v/>
      </c>
      <c r="G461" s="646" t="str">
        <f ca="1">IF(ISBLANK(OFFSET('5. Pp (3 años)'!$H$46,INT((ROW()-13)/2),0)),"",OFFSET('5. Pp (3 años)'!$H$46,INT((ROW()-13)/2),0))</f>
        <v/>
      </c>
      <c r="H461" s="853" t="str">
        <f ca="1">IF(ISBLANK(OFFSET('9. METAS'!$L$20,INT((ROW()-13)/2),0)),"",OFFSET('9. METAS'!$L$20,INT((ROW()-13)/2),0))</f>
        <v/>
      </c>
      <c r="I461" s="852"/>
      <c r="J461" s="630" t="e">
        <f ca="1">IF(MOD(ROW()-13,2)=0,IF(ISBLANK(OFFSET(#REF!,INT((ROW()-13)/2),0)),"",OFFSET(#REF!,INT((ROW()-13)/2),0)),IF(ISBLANK(OFFSET('9. METAS'!$U$20,INT((ROW()-14)/2),0)),"",OFFSET('9. METAS'!$U$20,INT((ROW()-14)/2),0)))</f>
        <v>#REF!</v>
      </c>
      <c r="K461" s="631" t="e">
        <f ca="1">IF(MOD(ROW()-13,2)=0,IF(ISBLANK(OFFSET(#REF!,INT((ROW()-13)/2),0)),"",OFFSET(#REF!,INT((ROW()-13)/2),0)),IF(ISBLANK(OFFSET('9. METAS'!$V$20,INT((ROW()-14)/2),0)),"",OFFSET('9. METAS'!$V$20,INT((ROW()-14)/2),0)))</f>
        <v>#REF!</v>
      </c>
      <c r="L461" s="631" t="e">
        <f ca="1">IF(MOD(ROW()-13,2)=0,IF(ISBLANK(OFFSET(#REF!,INT((ROW()-13)/2),0)),"",OFFSET(#REF!,INT((ROW()-13)/2),0)),IF(ISBLANK(OFFSET('9. METAS'!$W$20,INT((ROW()-14)/2),0)),"",OFFSET('9. METAS'!$W$20,INT((ROW()-14)/2),0)))</f>
        <v>#REF!</v>
      </c>
      <c r="M461" s="632" t="e">
        <f ca="1">IF(MOD(ROW()-13,2)=0,IF(ISBLANK(OFFSET(#REF!,INT((ROW()-13)/2),0)),"",OFFSET(#REF!,INT((ROW()-13)/2),0)),IF(ISBLANK(OFFSET('9. METAS'!$X$20,INT((ROW()-14)/2),0)),"",OFFSET('9. METAS'!$X$20,INT((ROW()-14)/2),0)))</f>
        <v>#REF!</v>
      </c>
      <c r="N461" s="684" t="str">
        <f ca="1">IFERROR(J461/J462,"ND")</f>
        <v>ND</v>
      </c>
      <c r="O461" s="688" t="str">
        <f ca="1">IFERROR(((J461+K461)/H461),"ND")</f>
        <v>ND</v>
      </c>
      <c r="P461" s="847"/>
      <c r="Q461" s="83"/>
      <c r="R461" s="83"/>
      <c r="S461" s="83"/>
      <c r="T461" s="83"/>
      <c r="U461" s="83"/>
      <c r="V461" s="83"/>
      <c r="W461" s="83"/>
      <c r="X461" s="83"/>
      <c r="Y461" s="83"/>
      <c r="Z461" s="83"/>
    </row>
    <row r="462" spans="1:26" ht="15.75" customHeight="1">
      <c r="A462" s="83"/>
      <c r="B462" s="83"/>
      <c r="C462" s="642"/>
      <c r="D462" s="644"/>
      <c r="E462" s="644"/>
      <c r="F462" s="644"/>
      <c r="G462" s="647"/>
      <c r="H462" s="649"/>
      <c r="I462" s="651"/>
      <c r="J462" s="630" t="str">
        <f ca="1">IF(MOD(ROW()-13,2)=0,IF(ISBLANK(OFFSET(#REF!,INT((ROW()-13)/2),0)),"",OFFSET(#REF!,INT((ROW()-13)/2),0)),IF(ISBLANK(OFFSET('9. METAS'!$U$20,INT((ROW()-14)/2),0)),"",OFFSET('9. METAS'!$U$20,INT((ROW()-14)/2),0)))</f>
        <v/>
      </c>
      <c r="K462" s="631" t="str">
        <f ca="1">IF(MOD(ROW()-13,2)=0,IF(ISBLANK(OFFSET(#REF!,INT((ROW()-13)/2),0)),"",OFFSET(#REF!,INT((ROW()-13)/2),0)),IF(ISBLANK(OFFSET('9. METAS'!$V$20,INT((ROW()-14)/2),0)),"",OFFSET('9. METAS'!$V$20,INT((ROW()-14)/2),0)))</f>
        <v/>
      </c>
      <c r="L462" s="631" t="str">
        <f ca="1">IF(MOD(ROW()-13,2)=0,IF(ISBLANK(OFFSET(#REF!,INT((ROW()-13)/2),0)),"",OFFSET(#REF!,INT((ROW()-13)/2),0)),IF(ISBLANK(OFFSET('9. METAS'!$W$20,INT((ROW()-14)/2),0)),"",OFFSET('9. METAS'!$W$20,INT((ROW()-14)/2),0)))</f>
        <v/>
      </c>
      <c r="M462" s="632" t="str">
        <f ca="1">IF(MOD(ROW()-13,2)=0,IF(ISBLANK(OFFSET(#REF!,INT((ROW()-13)/2),0)),"",OFFSET(#REF!,INT((ROW()-13)/2),0)),IF(ISBLANK(OFFSET('9. METAS'!$X$20,INT((ROW()-14)/2),0)),"",OFFSET('9. METAS'!$X$20,INT((ROW()-14)/2),0)))</f>
        <v/>
      </c>
      <c r="N462" s="685"/>
      <c r="O462" s="689"/>
      <c r="P462" s="691"/>
      <c r="Q462" s="83"/>
      <c r="R462" s="83"/>
      <c r="S462" s="83"/>
      <c r="T462" s="83"/>
      <c r="U462" s="83"/>
      <c r="V462" s="83"/>
      <c r="W462" s="83"/>
      <c r="X462" s="83"/>
      <c r="Y462" s="83"/>
      <c r="Z462" s="83"/>
    </row>
    <row r="463" spans="1:26" ht="15.75" customHeight="1">
      <c r="A463" s="83"/>
      <c r="B463" s="83"/>
      <c r="C463" s="641" t="str">
        <f ca="1">IF(ISBLANK(OFFSET('5. Pp (3 años)'!$C$46,INT((ROW()-13)/2),0)),"",OFFSET('5. Pp (3 años)'!$C$46,INT((ROW()-13)/2),0))</f>
        <v/>
      </c>
      <c r="D463" s="643" t="str">
        <f ca="1">IF(ISBLANK(OFFSET('5. Pp (3 años)'!$D$46,INT((ROW()-13)/2),0)),"",OFFSET('5. Pp (3 años)'!$D$46,INT((ROW()-13)/2),0))</f>
        <v/>
      </c>
      <c r="E463" s="643" t="str">
        <f ca="1">IF(ISBLANK(OFFSET('5. Pp (3 años)'!$E$46,INT((ROW()-13)/2),0)),"",OFFSET('5. Pp (3 años)'!$E$46,INT((ROW()-13)/2),0))</f>
        <v/>
      </c>
      <c r="F463" s="645" t="str">
        <f ca="1">IF(ISBLANK(OFFSET('5. Pp (3 años)'!$K$46,INT((ROW()-13)/2),0)),"",OFFSET('5. Pp (3 años)'!$K$46,INT((ROW()-13)/2),0))</f>
        <v/>
      </c>
      <c r="G463" s="646" t="str">
        <f ca="1">IF(ISBLANK(OFFSET('5. Pp (3 años)'!$H$46,INT((ROW()-13)/2),0)),"",OFFSET('5. Pp (3 años)'!$H$46,INT((ROW()-13)/2),0))</f>
        <v/>
      </c>
      <c r="H463" s="853" t="str">
        <f ca="1">IF(ISBLANK(OFFSET('9. METAS'!$L$20,INT((ROW()-13)/2),0)),"",OFFSET('9. METAS'!$L$20,INT((ROW()-13)/2),0))</f>
        <v/>
      </c>
      <c r="I463" s="852"/>
      <c r="J463" s="630" t="e">
        <f ca="1">IF(MOD(ROW()-13,2)=0,IF(ISBLANK(OFFSET(#REF!,INT((ROW()-13)/2),0)),"",OFFSET(#REF!,INT((ROW()-13)/2),0)),IF(ISBLANK(OFFSET('9. METAS'!$U$20,INT((ROW()-14)/2),0)),"",OFFSET('9. METAS'!$U$20,INT((ROW()-14)/2),0)))</f>
        <v>#REF!</v>
      </c>
      <c r="K463" s="631" t="e">
        <f ca="1">IF(MOD(ROW()-13,2)=0,IF(ISBLANK(OFFSET(#REF!,INT((ROW()-13)/2),0)),"",OFFSET(#REF!,INT((ROW()-13)/2),0)),IF(ISBLANK(OFFSET('9. METAS'!$V$20,INT((ROW()-14)/2),0)),"",OFFSET('9. METAS'!$V$20,INT((ROW()-14)/2),0)))</f>
        <v>#REF!</v>
      </c>
      <c r="L463" s="631" t="e">
        <f ca="1">IF(MOD(ROW()-13,2)=0,IF(ISBLANK(OFFSET(#REF!,INT((ROW()-13)/2),0)),"",OFFSET(#REF!,INT((ROW()-13)/2),0)),IF(ISBLANK(OFFSET('9. METAS'!$W$20,INT((ROW()-14)/2),0)),"",OFFSET('9. METAS'!$W$20,INT((ROW()-14)/2),0)))</f>
        <v>#REF!</v>
      </c>
      <c r="M463" s="632" t="e">
        <f ca="1">IF(MOD(ROW()-13,2)=0,IF(ISBLANK(OFFSET(#REF!,INT((ROW()-13)/2),0)),"",OFFSET(#REF!,INT((ROW()-13)/2),0)),IF(ISBLANK(OFFSET('9. METAS'!$X$20,INT((ROW()-14)/2),0)),"",OFFSET('9. METAS'!$X$20,INT((ROW()-14)/2),0)))</f>
        <v>#REF!</v>
      </c>
      <c r="N463" s="684" t="str">
        <f ca="1">IFERROR(J463/J464,"ND")</f>
        <v>ND</v>
      </c>
      <c r="O463" s="688" t="str">
        <f ca="1">IFERROR(((J463+K463)/H463),"ND")</f>
        <v>ND</v>
      </c>
      <c r="P463" s="847"/>
      <c r="Q463" s="83"/>
      <c r="R463" s="83"/>
      <c r="S463" s="83"/>
      <c r="T463" s="83"/>
      <c r="U463" s="83"/>
      <c r="V463" s="83"/>
      <c r="W463" s="83"/>
      <c r="X463" s="83"/>
      <c r="Y463" s="83"/>
      <c r="Z463" s="83"/>
    </row>
    <row r="464" spans="1:26" ht="15.75" customHeight="1">
      <c r="A464" s="83"/>
      <c r="B464" s="83"/>
      <c r="C464" s="642"/>
      <c r="D464" s="644"/>
      <c r="E464" s="644"/>
      <c r="F464" s="644"/>
      <c r="G464" s="647"/>
      <c r="H464" s="649"/>
      <c r="I464" s="651"/>
      <c r="J464" s="630" t="str">
        <f ca="1">IF(MOD(ROW()-13,2)=0,IF(ISBLANK(OFFSET(#REF!,INT((ROW()-13)/2),0)),"",OFFSET(#REF!,INT((ROW()-13)/2),0)),IF(ISBLANK(OFFSET('9. METAS'!$U$20,INT((ROW()-14)/2),0)),"",OFFSET('9. METAS'!$U$20,INT((ROW()-14)/2),0)))</f>
        <v/>
      </c>
      <c r="K464" s="631" t="str">
        <f ca="1">IF(MOD(ROW()-13,2)=0,IF(ISBLANK(OFFSET(#REF!,INT((ROW()-13)/2),0)),"",OFFSET(#REF!,INT((ROW()-13)/2),0)),IF(ISBLANK(OFFSET('9. METAS'!$V$20,INT((ROW()-14)/2),0)),"",OFFSET('9. METAS'!$V$20,INT((ROW()-14)/2),0)))</f>
        <v/>
      </c>
      <c r="L464" s="631" t="str">
        <f ca="1">IF(MOD(ROW()-13,2)=0,IF(ISBLANK(OFFSET(#REF!,INT((ROW()-13)/2),0)),"",OFFSET(#REF!,INT((ROW()-13)/2),0)),IF(ISBLANK(OFFSET('9. METAS'!$W$20,INT((ROW()-14)/2),0)),"",OFFSET('9. METAS'!$W$20,INT((ROW()-14)/2),0)))</f>
        <v/>
      </c>
      <c r="M464" s="632" t="str">
        <f ca="1">IF(MOD(ROW()-13,2)=0,IF(ISBLANK(OFFSET(#REF!,INT((ROW()-13)/2),0)),"",OFFSET(#REF!,INT((ROW()-13)/2),0)),IF(ISBLANK(OFFSET('9. METAS'!$X$20,INT((ROW()-14)/2),0)),"",OFFSET('9. METAS'!$X$20,INT((ROW()-14)/2),0)))</f>
        <v/>
      </c>
      <c r="N464" s="685"/>
      <c r="O464" s="689"/>
      <c r="P464" s="691"/>
      <c r="Q464" s="83"/>
      <c r="R464" s="83"/>
      <c r="S464" s="83"/>
      <c r="T464" s="83"/>
      <c r="U464" s="83"/>
      <c r="V464" s="83"/>
      <c r="W464" s="83"/>
      <c r="X464" s="83"/>
      <c r="Y464" s="83"/>
      <c r="Z464" s="83"/>
    </row>
    <row r="465" spans="1:26" ht="15.75" customHeight="1">
      <c r="A465" s="83"/>
      <c r="B465" s="83"/>
      <c r="C465" s="641" t="str">
        <f ca="1">IF(ISBLANK(OFFSET('5. Pp (3 años)'!$C$46,INT((ROW()-13)/2),0)),"",OFFSET('5. Pp (3 años)'!$C$46,INT((ROW()-13)/2),0))</f>
        <v/>
      </c>
      <c r="D465" s="643" t="str">
        <f ca="1">IF(ISBLANK(OFFSET('5. Pp (3 años)'!$D$46,INT((ROW()-13)/2),0)),"",OFFSET('5. Pp (3 años)'!$D$46,INT((ROW()-13)/2),0))</f>
        <v/>
      </c>
      <c r="E465" s="643" t="str">
        <f ca="1">IF(ISBLANK(OFFSET('5. Pp (3 años)'!$E$46,INT((ROW()-13)/2),0)),"",OFFSET('5. Pp (3 años)'!$E$46,INT((ROW()-13)/2),0))</f>
        <v/>
      </c>
      <c r="F465" s="645" t="str">
        <f ca="1">IF(ISBLANK(OFFSET('5. Pp (3 años)'!$K$46,INT((ROW()-13)/2),0)),"",OFFSET('5. Pp (3 años)'!$K$46,INT((ROW()-13)/2),0))</f>
        <v/>
      </c>
      <c r="G465" s="646" t="str">
        <f ca="1">IF(ISBLANK(OFFSET('5. Pp (3 años)'!$H$46,INT((ROW()-13)/2),0)),"",OFFSET('5. Pp (3 años)'!$H$46,INT((ROW()-13)/2),0))</f>
        <v/>
      </c>
      <c r="H465" s="853" t="str">
        <f ca="1">IF(ISBLANK(OFFSET('9. METAS'!$L$20,INT((ROW()-13)/2),0)),"",OFFSET('9. METAS'!$L$20,INT((ROW()-13)/2),0))</f>
        <v/>
      </c>
      <c r="I465" s="852"/>
      <c r="J465" s="630" t="e">
        <f ca="1">IF(MOD(ROW()-13,2)=0,IF(ISBLANK(OFFSET(#REF!,INT((ROW()-13)/2),0)),"",OFFSET(#REF!,INT((ROW()-13)/2),0)),IF(ISBLANK(OFFSET('9. METAS'!$U$20,INT((ROW()-14)/2),0)),"",OFFSET('9. METAS'!$U$20,INT((ROW()-14)/2),0)))</f>
        <v>#REF!</v>
      </c>
      <c r="K465" s="631" t="e">
        <f ca="1">IF(MOD(ROW()-13,2)=0,IF(ISBLANK(OFFSET(#REF!,INT((ROW()-13)/2),0)),"",OFFSET(#REF!,INT((ROW()-13)/2),0)),IF(ISBLANK(OFFSET('9. METAS'!$V$20,INT((ROW()-14)/2),0)),"",OFFSET('9. METAS'!$V$20,INT((ROW()-14)/2),0)))</f>
        <v>#REF!</v>
      </c>
      <c r="L465" s="631" t="e">
        <f ca="1">IF(MOD(ROW()-13,2)=0,IF(ISBLANK(OFFSET(#REF!,INT((ROW()-13)/2),0)),"",OFFSET(#REF!,INT((ROW()-13)/2),0)),IF(ISBLANK(OFFSET('9. METAS'!$W$20,INT((ROW()-14)/2),0)),"",OFFSET('9. METAS'!$W$20,INT((ROW()-14)/2),0)))</f>
        <v>#REF!</v>
      </c>
      <c r="M465" s="632" t="e">
        <f ca="1">IF(MOD(ROW()-13,2)=0,IF(ISBLANK(OFFSET(#REF!,INT((ROW()-13)/2),0)),"",OFFSET(#REF!,INT((ROW()-13)/2),0)),IF(ISBLANK(OFFSET('9. METAS'!$X$20,INT((ROW()-14)/2),0)),"",OFFSET('9. METAS'!$X$20,INT((ROW()-14)/2),0)))</f>
        <v>#REF!</v>
      </c>
      <c r="N465" s="684" t="str">
        <f ca="1">IFERROR(J465/J466,"ND")</f>
        <v>ND</v>
      </c>
      <c r="O465" s="688" t="str">
        <f ca="1">IFERROR(((J465+K465)/H465),"ND")</f>
        <v>ND</v>
      </c>
      <c r="P465" s="847"/>
      <c r="Q465" s="83"/>
      <c r="R465" s="83"/>
      <c r="S465" s="83"/>
      <c r="T465" s="83"/>
      <c r="U465" s="83"/>
      <c r="V465" s="83"/>
      <c r="W465" s="83"/>
      <c r="X465" s="83"/>
      <c r="Y465" s="83"/>
      <c r="Z465" s="83"/>
    </row>
    <row r="466" spans="1:26" ht="15.75" customHeight="1">
      <c r="A466" s="83"/>
      <c r="B466" s="83"/>
      <c r="C466" s="642"/>
      <c r="D466" s="644"/>
      <c r="E466" s="644"/>
      <c r="F466" s="644"/>
      <c r="G466" s="647"/>
      <c r="H466" s="649"/>
      <c r="I466" s="651"/>
      <c r="J466" s="630" t="str">
        <f ca="1">IF(MOD(ROW()-13,2)=0,IF(ISBLANK(OFFSET(#REF!,INT((ROW()-13)/2),0)),"",OFFSET(#REF!,INT((ROW()-13)/2),0)),IF(ISBLANK(OFFSET('9. METAS'!$U$20,INT((ROW()-14)/2),0)),"",OFFSET('9. METAS'!$U$20,INT((ROW()-14)/2),0)))</f>
        <v/>
      </c>
      <c r="K466" s="631" t="str">
        <f ca="1">IF(MOD(ROW()-13,2)=0,IF(ISBLANK(OFFSET(#REF!,INT((ROW()-13)/2),0)),"",OFFSET(#REF!,INT((ROW()-13)/2),0)),IF(ISBLANK(OFFSET('9. METAS'!$V$20,INT((ROW()-14)/2),0)),"",OFFSET('9. METAS'!$V$20,INT((ROW()-14)/2),0)))</f>
        <v/>
      </c>
      <c r="L466" s="631" t="str">
        <f ca="1">IF(MOD(ROW()-13,2)=0,IF(ISBLANK(OFFSET(#REF!,INT((ROW()-13)/2),0)),"",OFFSET(#REF!,INT((ROW()-13)/2),0)),IF(ISBLANK(OFFSET('9. METAS'!$W$20,INT((ROW()-14)/2),0)),"",OFFSET('9. METAS'!$W$20,INT((ROW()-14)/2),0)))</f>
        <v/>
      </c>
      <c r="M466" s="632" t="str">
        <f ca="1">IF(MOD(ROW()-13,2)=0,IF(ISBLANK(OFFSET(#REF!,INT((ROW()-13)/2),0)),"",OFFSET(#REF!,INT((ROW()-13)/2),0)),IF(ISBLANK(OFFSET('9. METAS'!$X$20,INT((ROW()-14)/2),0)),"",OFFSET('9. METAS'!$X$20,INT((ROW()-14)/2),0)))</f>
        <v/>
      </c>
      <c r="N466" s="685"/>
      <c r="O466" s="689"/>
      <c r="P466" s="691"/>
      <c r="Q466" s="83"/>
      <c r="R466" s="83"/>
      <c r="S466" s="83"/>
      <c r="T466" s="83"/>
      <c r="U466" s="83"/>
      <c r="V466" s="83"/>
      <c r="W466" s="83"/>
      <c r="X466" s="83"/>
      <c r="Y466" s="83"/>
      <c r="Z466" s="83"/>
    </row>
    <row r="467" spans="1:26" ht="15.75" customHeight="1">
      <c r="A467" s="83"/>
      <c r="B467" s="83"/>
      <c r="C467" s="641" t="str">
        <f ca="1">IF(ISBLANK(OFFSET('5. Pp (3 años)'!$C$46,INT((ROW()-13)/2),0)),"",OFFSET('5. Pp (3 años)'!$C$46,INT((ROW()-13)/2),0))</f>
        <v/>
      </c>
      <c r="D467" s="643" t="str">
        <f ca="1">IF(ISBLANK(OFFSET('5. Pp (3 años)'!$D$46,INT((ROW()-13)/2),0)),"",OFFSET('5. Pp (3 años)'!$D$46,INT((ROW()-13)/2),0))</f>
        <v/>
      </c>
      <c r="E467" s="643" t="str">
        <f ca="1">IF(ISBLANK(OFFSET('5. Pp (3 años)'!$E$46,INT((ROW()-13)/2),0)),"",OFFSET('5. Pp (3 años)'!$E$46,INT((ROW()-13)/2),0))</f>
        <v/>
      </c>
      <c r="F467" s="645" t="str">
        <f ca="1">IF(ISBLANK(OFFSET('5. Pp (3 años)'!$K$46,INT((ROW()-13)/2),0)),"",OFFSET('5. Pp (3 años)'!$K$46,INT((ROW()-13)/2),0))</f>
        <v/>
      </c>
      <c r="G467" s="646" t="str">
        <f ca="1">IF(ISBLANK(OFFSET('5. Pp (3 años)'!$H$46,INT((ROW()-13)/2),0)),"",OFFSET('5. Pp (3 años)'!$H$46,INT((ROW()-13)/2),0))</f>
        <v/>
      </c>
      <c r="H467" s="853" t="str">
        <f ca="1">IF(ISBLANK(OFFSET('9. METAS'!$L$20,INT((ROW()-13)/2),0)),"",OFFSET('9. METAS'!$L$20,INT((ROW()-13)/2),0))</f>
        <v/>
      </c>
      <c r="I467" s="852"/>
      <c r="J467" s="630" t="e">
        <f ca="1">IF(MOD(ROW()-13,2)=0,IF(ISBLANK(OFFSET(#REF!,INT((ROW()-13)/2),0)),"",OFFSET(#REF!,INT((ROW()-13)/2),0)),IF(ISBLANK(OFFSET('9. METAS'!$U$20,INT((ROW()-14)/2),0)),"",OFFSET('9. METAS'!$U$20,INT((ROW()-14)/2),0)))</f>
        <v>#REF!</v>
      </c>
      <c r="K467" s="631" t="e">
        <f ca="1">IF(MOD(ROW()-13,2)=0,IF(ISBLANK(OFFSET(#REF!,INT((ROW()-13)/2),0)),"",OFFSET(#REF!,INT((ROW()-13)/2),0)),IF(ISBLANK(OFFSET('9. METAS'!$V$20,INT((ROW()-14)/2),0)),"",OFFSET('9. METAS'!$V$20,INT((ROW()-14)/2),0)))</f>
        <v>#REF!</v>
      </c>
      <c r="L467" s="631" t="e">
        <f ca="1">IF(MOD(ROW()-13,2)=0,IF(ISBLANK(OFFSET(#REF!,INT((ROW()-13)/2),0)),"",OFFSET(#REF!,INT((ROW()-13)/2),0)),IF(ISBLANK(OFFSET('9. METAS'!$W$20,INT((ROW()-14)/2),0)),"",OFFSET('9. METAS'!$W$20,INT((ROW()-14)/2),0)))</f>
        <v>#REF!</v>
      </c>
      <c r="M467" s="632" t="e">
        <f ca="1">IF(MOD(ROW()-13,2)=0,IF(ISBLANK(OFFSET(#REF!,INT((ROW()-13)/2),0)),"",OFFSET(#REF!,INT((ROW()-13)/2),0)),IF(ISBLANK(OFFSET('9. METAS'!$X$20,INT((ROW()-14)/2),0)),"",OFFSET('9. METAS'!$X$20,INT((ROW()-14)/2),0)))</f>
        <v>#REF!</v>
      </c>
      <c r="N467" s="684" t="str">
        <f ca="1">IFERROR(J467/J468,"ND")</f>
        <v>ND</v>
      </c>
      <c r="O467" s="688" t="str">
        <f ca="1">IFERROR(((J467+K467)/H467),"ND")</f>
        <v>ND</v>
      </c>
      <c r="P467" s="847"/>
      <c r="Q467" s="83"/>
      <c r="R467" s="83"/>
      <c r="S467" s="83"/>
      <c r="T467" s="83"/>
      <c r="U467" s="83"/>
      <c r="V467" s="83"/>
      <c r="W467" s="83"/>
      <c r="X467" s="83"/>
      <c r="Y467" s="83"/>
      <c r="Z467" s="83"/>
    </row>
    <row r="468" spans="1:26" ht="15.75" customHeight="1">
      <c r="A468" s="83"/>
      <c r="B468" s="83"/>
      <c r="C468" s="642"/>
      <c r="D468" s="644"/>
      <c r="E468" s="644"/>
      <c r="F468" s="644"/>
      <c r="G468" s="647"/>
      <c r="H468" s="649"/>
      <c r="I468" s="651"/>
      <c r="J468" s="630" t="str">
        <f ca="1">IF(MOD(ROW()-13,2)=0,IF(ISBLANK(OFFSET(#REF!,INT((ROW()-13)/2),0)),"",OFFSET(#REF!,INT((ROW()-13)/2),0)),IF(ISBLANK(OFFSET('9. METAS'!$U$20,INT((ROW()-14)/2),0)),"",OFFSET('9. METAS'!$U$20,INT((ROW()-14)/2),0)))</f>
        <v/>
      </c>
      <c r="K468" s="631" t="str">
        <f ca="1">IF(MOD(ROW()-13,2)=0,IF(ISBLANK(OFFSET(#REF!,INT((ROW()-13)/2),0)),"",OFFSET(#REF!,INT((ROW()-13)/2),0)),IF(ISBLANK(OFFSET('9. METAS'!$V$20,INT((ROW()-14)/2),0)),"",OFFSET('9. METAS'!$V$20,INT((ROW()-14)/2),0)))</f>
        <v/>
      </c>
      <c r="L468" s="631" t="str">
        <f ca="1">IF(MOD(ROW()-13,2)=0,IF(ISBLANK(OFFSET(#REF!,INT((ROW()-13)/2),0)),"",OFFSET(#REF!,INT((ROW()-13)/2),0)),IF(ISBLANK(OFFSET('9. METAS'!$W$20,INT((ROW()-14)/2),0)),"",OFFSET('9. METAS'!$W$20,INT((ROW()-14)/2),0)))</f>
        <v/>
      </c>
      <c r="M468" s="632" t="str">
        <f ca="1">IF(MOD(ROW()-13,2)=0,IF(ISBLANK(OFFSET(#REF!,INT((ROW()-13)/2),0)),"",OFFSET(#REF!,INT((ROW()-13)/2),0)),IF(ISBLANK(OFFSET('9. METAS'!$X$20,INT((ROW()-14)/2),0)),"",OFFSET('9. METAS'!$X$20,INT((ROW()-14)/2),0)))</f>
        <v/>
      </c>
      <c r="N468" s="685"/>
      <c r="O468" s="689"/>
      <c r="P468" s="691"/>
      <c r="Q468" s="83"/>
      <c r="R468" s="83"/>
      <c r="S468" s="83"/>
      <c r="T468" s="83"/>
      <c r="U468" s="83"/>
      <c r="V468" s="83"/>
      <c r="W468" s="83"/>
      <c r="X468" s="83"/>
      <c r="Y468" s="83"/>
      <c r="Z468" s="83"/>
    </row>
    <row r="469" spans="1:26" ht="15.75" customHeight="1">
      <c r="A469" s="83"/>
      <c r="B469" s="83"/>
      <c r="C469" s="641" t="str">
        <f ca="1">IF(ISBLANK(OFFSET('5. Pp (3 años)'!$C$46,INT((ROW()-13)/2),0)),"",OFFSET('5. Pp (3 años)'!$C$46,INT((ROW()-13)/2),0))</f>
        <v/>
      </c>
      <c r="D469" s="643" t="str">
        <f ca="1">IF(ISBLANK(OFFSET('5. Pp (3 años)'!$D$46,INT((ROW()-13)/2),0)),"",OFFSET('5. Pp (3 años)'!$D$46,INT((ROW()-13)/2),0))</f>
        <v/>
      </c>
      <c r="E469" s="643" t="str">
        <f ca="1">IF(ISBLANK(OFFSET('5. Pp (3 años)'!$E$46,INT((ROW()-13)/2),0)),"",OFFSET('5. Pp (3 años)'!$E$46,INT((ROW()-13)/2),0))</f>
        <v/>
      </c>
      <c r="F469" s="645" t="str">
        <f ca="1">IF(ISBLANK(OFFSET('5. Pp (3 años)'!$K$46,INT((ROW()-13)/2),0)),"",OFFSET('5. Pp (3 años)'!$K$46,INT((ROW()-13)/2),0))</f>
        <v/>
      </c>
      <c r="G469" s="646" t="str">
        <f ca="1">IF(ISBLANK(OFFSET('5. Pp (3 años)'!$H$46,INT((ROW()-13)/2),0)),"",OFFSET('5. Pp (3 años)'!$H$46,INT((ROW()-13)/2),0))</f>
        <v/>
      </c>
      <c r="H469" s="853" t="str">
        <f ca="1">IF(ISBLANK(OFFSET('9. METAS'!$L$20,INT((ROW()-13)/2),0)),"",OFFSET('9. METAS'!$L$20,INT((ROW()-13)/2),0))</f>
        <v/>
      </c>
      <c r="I469" s="852"/>
      <c r="J469" s="630" t="e">
        <f ca="1">IF(MOD(ROW()-13,2)=0,IF(ISBLANK(OFFSET(#REF!,INT((ROW()-13)/2),0)),"",OFFSET(#REF!,INT((ROW()-13)/2),0)),IF(ISBLANK(OFFSET('9. METAS'!$U$20,INT((ROW()-14)/2),0)),"",OFFSET('9. METAS'!$U$20,INT((ROW()-14)/2),0)))</f>
        <v>#REF!</v>
      </c>
      <c r="K469" s="631" t="e">
        <f ca="1">IF(MOD(ROW()-13,2)=0,IF(ISBLANK(OFFSET(#REF!,INT((ROW()-13)/2),0)),"",OFFSET(#REF!,INT((ROW()-13)/2),0)),IF(ISBLANK(OFFSET('9. METAS'!$V$20,INT((ROW()-14)/2),0)),"",OFFSET('9. METAS'!$V$20,INT((ROW()-14)/2),0)))</f>
        <v>#REF!</v>
      </c>
      <c r="L469" s="631" t="e">
        <f ca="1">IF(MOD(ROW()-13,2)=0,IF(ISBLANK(OFFSET(#REF!,INT((ROW()-13)/2),0)),"",OFFSET(#REF!,INT((ROW()-13)/2),0)),IF(ISBLANK(OFFSET('9. METAS'!$W$20,INT((ROW()-14)/2),0)),"",OFFSET('9. METAS'!$W$20,INT((ROW()-14)/2),0)))</f>
        <v>#REF!</v>
      </c>
      <c r="M469" s="632" t="e">
        <f ca="1">IF(MOD(ROW()-13,2)=0,IF(ISBLANK(OFFSET(#REF!,INT((ROW()-13)/2),0)),"",OFFSET(#REF!,INT((ROW()-13)/2),0)),IF(ISBLANK(OFFSET('9. METAS'!$X$20,INT((ROW()-14)/2),0)),"",OFFSET('9. METAS'!$X$20,INT((ROW()-14)/2),0)))</f>
        <v>#REF!</v>
      </c>
      <c r="N469" s="684" t="str">
        <f ca="1">IFERROR(J469/J470,"ND")</f>
        <v>ND</v>
      </c>
      <c r="O469" s="688" t="str">
        <f ca="1">IFERROR(((J469+K469)/H469),"ND")</f>
        <v>ND</v>
      </c>
      <c r="P469" s="847"/>
      <c r="Q469" s="83"/>
      <c r="R469" s="83"/>
      <c r="S469" s="83"/>
      <c r="T469" s="83"/>
      <c r="U469" s="83"/>
      <c r="V469" s="83"/>
      <c r="W469" s="83"/>
      <c r="X469" s="83"/>
      <c r="Y469" s="83"/>
      <c r="Z469" s="83"/>
    </row>
    <row r="470" spans="1:26" ht="15.75" customHeight="1">
      <c r="A470" s="83"/>
      <c r="B470" s="83"/>
      <c r="C470" s="642"/>
      <c r="D470" s="644"/>
      <c r="E470" s="644"/>
      <c r="F470" s="644"/>
      <c r="G470" s="647"/>
      <c r="H470" s="649"/>
      <c r="I470" s="651"/>
      <c r="J470" s="630" t="str">
        <f ca="1">IF(MOD(ROW()-13,2)=0,IF(ISBLANK(OFFSET(#REF!,INT((ROW()-13)/2),0)),"",OFFSET(#REF!,INT((ROW()-13)/2),0)),IF(ISBLANK(OFFSET('9. METAS'!$U$20,INT((ROW()-14)/2),0)),"",OFFSET('9. METAS'!$U$20,INT((ROW()-14)/2),0)))</f>
        <v/>
      </c>
      <c r="K470" s="631" t="str">
        <f ca="1">IF(MOD(ROW()-13,2)=0,IF(ISBLANK(OFFSET(#REF!,INT((ROW()-13)/2),0)),"",OFFSET(#REF!,INT((ROW()-13)/2),0)),IF(ISBLANK(OFFSET('9. METAS'!$V$20,INT((ROW()-14)/2),0)),"",OFFSET('9. METAS'!$V$20,INT((ROW()-14)/2),0)))</f>
        <v/>
      </c>
      <c r="L470" s="631" t="str">
        <f ca="1">IF(MOD(ROW()-13,2)=0,IF(ISBLANK(OFFSET(#REF!,INT((ROW()-13)/2),0)),"",OFFSET(#REF!,INT((ROW()-13)/2),0)),IF(ISBLANK(OFFSET('9. METAS'!$W$20,INT((ROW()-14)/2),0)),"",OFFSET('9. METAS'!$W$20,INT((ROW()-14)/2),0)))</f>
        <v/>
      </c>
      <c r="M470" s="632" t="str">
        <f ca="1">IF(MOD(ROW()-13,2)=0,IF(ISBLANK(OFFSET(#REF!,INT((ROW()-13)/2),0)),"",OFFSET(#REF!,INT((ROW()-13)/2),0)),IF(ISBLANK(OFFSET('9. METAS'!$X$20,INT((ROW()-14)/2),0)),"",OFFSET('9. METAS'!$X$20,INT((ROW()-14)/2),0)))</f>
        <v/>
      </c>
      <c r="N470" s="685"/>
      <c r="O470" s="689"/>
      <c r="P470" s="691"/>
      <c r="Q470" s="83"/>
      <c r="R470" s="83"/>
      <c r="S470" s="83"/>
      <c r="T470" s="83"/>
      <c r="U470" s="83"/>
      <c r="V470" s="83"/>
      <c r="W470" s="83"/>
      <c r="X470" s="83"/>
      <c r="Y470" s="83"/>
      <c r="Z470" s="83"/>
    </row>
    <row r="471" spans="1:26" ht="15.75" customHeight="1">
      <c r="A471" s="83"/>
      <c r="B471" s="83"/>
      <c r="C471" s="641" t="str">
        <f ca="1">IF(ISBLANK(OFFSET('5. Pp (3 años)'!$C$46,INT((ROW()-13)/2),0)),"",OFFSET('5. Pp (3 años)'!$C$46,INT((ROW()-13)/2),0))</f>
        <v/>
      </c>
      <c r="D471" s="643" t="str">
        <f ca="1">IF(ISBLANK(OFFSET('5. Pp (3 años)'!$D$46,INT((ROW()-13)/2),0)),"",OFFSET('5. Pp (3 años)'!$D$46,INT((ROW()-13)/2),0))</f>
        <v/>
      </c>
      <c r="E471" s="643" t="str">
        <f ca="1">IF(ISBLANK(OFFSET('5. Pp (3 años)'!$E$46,INT((ROW()-13)/2),0)),"",OFFSET('5. Pp (3 años)'!$E$46,INT((ROW()-13)/2),0))</f>
        <v/>
      </c>
      <c r="F471" s="645" t="str">
        <f ca="1">IF(ISBLANK(OFFSET('5. Pp (3 años)'!$K$46,INT((ROW()-13)/2),0)),"",OFFSET('5. Pp (3 años)'!$K$46,INT((ROW()-13)/2),0))</f>
        <v/>
      </c>
      <c r="G471" s="646" t="str">
        <f ca="1">IF(ISBLANK(OFFSET('5. Pp (3 años)'!$H$46,INT((ROW()-13)/2),0)),"",OFFSET('5. Pp (3 años)'!$H$46,INT((ROW()-13)/2),0))</f>
        <v/>
      </c>
      <c r="H471" s="853" t="str">
        <f ca="1">IF(ISBLANK(OFFSET('9. METAS'!$L$20,INT((ROW()-13)/2),0)),"",OFFSET('9. METAS'!$L$20,INT((ROW()-13)/2),0))</f>
        <v/>
      </c>
      <c r="I471" s="852"/>
      <c r="J471" s="630" t="e">
        <f ca="1">IF(MOD(ROW()-13,2)=0,IF(ISBLANK(OFFSET(#REF!,INT((ROW()-13)/2),0)),"",OFFSET(#REF!,INT((ROW()-13)/2),0)),IF(ISBLANK(OFFSET('9. METAS'!$U$20,INT((ROW()-14)/2),0)),"",OFFSET('9. METAS'!$U$20,INT((ROW()-14)/2),0)))</f>
        <v>#REF!</v>
      </c>
      <c r="K471" s="631" t="e">
        <f ca="1">IF(MOD(ROW()-13,2)=0,IF(ISBLANK(OFFSET(#REF!,INT((ROW()-13)/2),0)),"",OFFSET(#REF!,INT((ROW()-13)/2),0)),IF(ISBLANK(OFFSET('9. METAS'!$V$20,INT((ROW()-14)/2),0)),"",OFFSET('9. METAS'!$V$20,INT((ROW()-14)/2),0)))</f>
        <v>#REF!</v>
      </c>
      <c r="L471" s="631" t="e">
        <f ca="1">IF(MOD(ROW()-13,2)=0,IF(ISBLANK(OFFSET(#REF!,INT((ROW()-13)/2),0)),"",OFFSET(#REF!,INT((ROW()-13)/2),0)),IF(ISBLANK(OFFSET('9. METAS'!$W$20,INT((ROW()-14)/2),0)),"",OFFSET('9. METAS'!$W$20,INT((ROW()-14)/2),0)))</f>
        <v>#REF!</v>
      </c>
      <c r="M471" s="632" t="e">
        <f ca="1">IF(MOD(ROW()-13,2)=0,IF(ISBLANK(OFFSET(#REF!,INT((ROW()-13)/2),0)),"",OFFSET(#REF!,INT((ROW()-13)/2),0)),IF(ISBLANK(OFFSET('9. METAS'!$X$20,INT((ROW()-14)/2),0)),"",OFFSET('9. METAS'!$X$20,INT((ROW()-14)/2),0)))</f>
        <v>#REF!</v>
      </c>
      <c r="N471" s="684" t="str">
        <f ca="1">IFERROR(J471/J472,"ND")</f>
        <v>ND</v>
      </c>
      <c r="O471" s="688" t="str">
        <f ca="1">IFERROR(((J471+K471)/H471),"ND")</f>
        <v>ND</v>
      </c>
      <c r="P471" s="847"/>
      <c r="Q471" s="83"/>
      <c r="R471" s="83"/>
      <c r="S471" s="83"/>
      <c r="T471" s="83"/>
      <c r="U471" s="83"/>
      <c r="V471" s="83"/>
      <c r="W471" s="83"/>
      <c r="X471" s="83"/>
      <c r="Y471" s="83"/>
      <c r="Z471" s="83"/>
    </row>
    <row r="472" spans="1:26" ht="15.75" customHeight="1">
      <c r="A472" s="83"/>
      <c r="B472" s="83"/>
      <c r="C472" s="642"/>
      <c r="D472" s="644"/>
      <c r="E472" s="644"/>
      <c r="F472" s="644"/>
      <c r="G472" s="647"/>
      <c r="H472" s="649"/>
      <c r="I472" s="651"/>
      <c r="J472" s="630" t="str">
        <f ca="1">IF(MOD(ROW()-13,2)=0,IF(ISBLANK(OFFSET(#REF!,INT((ROW()-13)/2),0)),"",OFFSET(#REF!,INT((ROW()-13)/2),0)),IF(ISBLANK(OFFSET('9. METAS'!$U$20,INT((ROW()-14)/2),0)),"",OFFSET('9. METAS'!$U$20,INT((ROW()-14)/2),0)))</f>
        <v/>
      </c>
      <c r="K472" s="631" t="str">
        <f ca="1">IF(MOD(ROW()-13,2)=0,IF(ISBLANK(OFFSET(#REF!,INT((ROW()-13)/2),0)),"",OFFSET(#REF!,INT((ROW()-13)/2),0)),IF(ISBLANK(OFFSET('9. METAS'!$V$20,INT((ROW()-14)/2),0)),"",OFFSET('9. METAS'!$V$20,INT((ROW()-14)/2),0)))</f>
        <v/>
      </c>
      <c r="L472" s="631" t="str">
        <f ca="1">IF(MOD(ROW()-13,2)=0,IF(ISBLANK(OFFSET(#REF!,INT((ROW()-13)/2),0)),"",OFFSET(#REF!,INT((ROW()-13)/2),0)),IF(ISBLANK(OFFSET('9. METAS'!$W$20,INT((ROW()-14)/2),0)),"",OFFSET('9. METAS'!$W$20,INT((ROW()-14)/2),0)))</f>
        <v/>
      </c>
      <c r="M472" s="632" t="str">
        <f ca="1">IF(MOD(ROW()-13,2)=0,IF(ISBLANK(OFFSET(#REF!,INT((ROW()-13)/2),0)),"",OFFSET(#REF!,INT((ROW()-13)/2),0)),IF(ISBLANK(OFFSET('9. METAS'!$X$20,INT((ROW()-14)/2),0)),"",OFFSET('9. METAS'!$X$20,INT((ROW()-14)/2),0)))</f>
        <v/>
      </c>
      <c r="N472" s="685"/>
      <c r="O472" s="689"/>
      <c r="P472" s="691"/>
      <c r="Q472" s="83"/>
      <c r="R472" s="83"/>
      <c r="S472" s="83"/>
      <c r="T472" s="83"/>
      <c r="U472" s="83"/>
      <c r="V472" s="83"/>
      <c r="W472" s="83"/>
      <c r="X472" s="83"/>
      <c r="Y472" s="83"/>
      <c r="Z472" s="83"/>
    </row>
    <row r="473" spans="1:26" ht="15.75" customHeight="1">
      <c r="A473" s="83"/>
      <c r="B473" s="83"/>
      <c r="C473" s="641" t="str">
        <f ca="1">IF(ISBLANK(OFFSET('5. Pp (3 años)'!$C$46,INT((ROW()-13)/2),0)),"",OFFSET('5. Pp (3 años)'!$C$46,INT((ROW()-13)/2),0))</f>
        <v/>
      </c>
      <c r="D473" s="643" t="str">
        <f ca="1">IF(ISBLANK(OFFSET('5. Pp (3 años)'!$D$46,INT((ROW()-13)/2),0)),"",OFFSET('5. Pp (3 años)'!$D$46,INT((ROW()-13)/2),0))</f>
        <v/>
      </c>
      <c r="E473" s="643" t="str">
        <f ca="1">IF(ISBLANK(OFFSET('5. Pp (3 años)'!$E$46,INT((ROW()-13)/2),0)),"",OFFSET('5. Pp (3 años)'!$E$46,INT((ROW()-13)/2),0))</f>
        <v/>
      </c>
      <c r="F473" s="645" t="str">
        <f ca="1">IF(ISBLANK(OFFSET('5. Pp (3 años)'!$K$46,INT((ROW()-13)/2),0)),"",OFFSET('5. Pp (3 años)'!$K$46,INT((ROW()-13)/2),0))</f>
        <v/>
      </c>
      <c r="G473" s="646" t="str">
        <f ca="1">IF(ISBLANK(OFFSET('5. Pp (3 años)'!$H$46,INT((ROW()-13)/2),0)),"",OFFSET('5. Pp (3 años)'!$H$46,INT((ROW()-13)/2),0))</f>
        <v/>
      </c>
      <c r="H473" s="853" t="str">
        <f ca="1">IF(ISBLANK(OFFSET('9. METAS'!$L$20,INT((ROW()-13)/2),0)),"",OFFSET('9. METAS'!$L$20,INT((ROW()-13)/2),0))</f>
        <v/>
      </c>
      <c r="I473" s="852"/>
      <c r="J473" s="630" t="e">
        <f ca="1">IF(MOD(ROW()-13,2)=0,IF(ISBLANK(OFFSET(#REF!,INT((ROW()-13)/2),0)),"",OFFSET(#REF!,INT((ROW()-13)/2),0)),IF(ISBLANK(OFFSET('9. METAS'!$U$20,INT((ROW()-14)/2),0)),"",OFFSET('9. METAS'!$U$20,INT((ROW()-14)/2),0)))</f>
        <v>#REF!</v>
      </c>
      <c r="K473" s="631" t="e">
        <f ca="1">IF(MOD(ROW()-13,2)=0,IF(ISBLANK(OFFSET(#REF!,INT((ROW()-13)/2),0)),"",OFFSET(#REF!,INT((ROW()-13)/2),0)),IF(ISBLANK(OFFSET('9. METAS'!$V$20,INT((ROW()-14)/2),0)),"",OFFSET('9. METAS'!$V$20,INT((ROW()-14)/2),0)))</f>
        <v>#REF!</v>
      </c>
      <c r="L473" s="631" t="e">
        <f ca="1">IF(MOD(ROW()-13,2)=0,IF(ISBLANK(OFFSET(#REF!,INT((ROW()-13)/2),0)),"",OFFSET(#REF!,INT((ROW()-13)/2),0)),IF(ISBLANK(OFFSET('9. METAS'!$W$20,INT((ROW()-14)/2),0)),"",OFFSET('9. METAS'!$W$20,INT((ROW()-14)/2),0)))</f>
        <v>#REF!</v>
      </c>
      <c r="M473" s="632" t="e">
        <f ca="1">IF(MOD(ROW()-13,2)=0,IF(ISBLANK(OFFSET(#REF!,INT((ROW()-13)/2),0)),"",OFFSET(#REF!,INT((ROW()-13)/2),0)),IF(ISBLANK(OFFSET('9. METAS'!$X$20,INT((ROW()-14)/2),0)),"",OFFSET('9. METAS'!$X$20,INT((ROW()-14)/2),0)))</f>
        <v>#REF!</v>
      </c>
      <c r="N473" s="684" t="str">
        <f ca="1">IFERROR(J473/J474,"ND")</f>
        <v>ND</v>
      </c>
      <c r="O473" s="688" t="str">
        <f ca="1">IFERROR(((J473+K473)/H473),"ND")</f>
        <v>ND</v>
      </c>
      <c r="P473" s="847"/>
      <c r="Q473" s="83"/>
      <c r="R473" s="83"/>
      <c r="S473" s="83"/>
      <c r="T473" s="83"/>
      <c r="U473" s="83"/>
      <c r="V473" s="83"/>
      <c r="W473" s="83"/>
      <c r="X473" s="83"/>
      <c r="Y473" s="83"/>
      <c r="Z473" s="83"/>
    </row>
    <row r="474" spans="1:26" ht="15.75" customHeight="1">
      <c r="A474" s="83"/>
      <c r="B474" s="83"/>
      <c r="C474" s="652"/>
      <c r="D474" s="653"/>
      <c r="E474" s="653"/>
      <c r="F474" s="653"/>
      <c r="G474" s="654"/>
      <c r="H474" s="655"/>
      <c r="I474" s="655"/>
      <c r="J474" s="635" t="str">
        <f ca="1">IF(MOD(ROW()-13,2)=0,IF(ISBLANK(OFFSET(#REF!,INT((ROW()-13)/2),0)),"",OFFSET(#REF!,INT((ROW()-13)/2),0)),IF(ISBLANK(OFFSET('9. METAS'!$U$20,INT((ROW()-14)/2),0)),"",OFFSET('9. METAS'!$U$20,INT((ROW()-14)/2),0)))</f>
        <v/>
      </c>
      <c r="K474" s="636" t="str">
        <f ca="1">IF(MOD(ROW()-13,2)=0,IF(ISBLANK(OFFSET(#REF!,INT((ROW()-13)/2),0)),"",OFFSET(#REF!,INT((ROW()-13)/2),0)),IF(ISBLANK(OFFSET('9. METAS'!$V$20,INT((ROW()-14)/2),0)),"",OFFSET('9. METAS'!$V$20,INT((ROW()-14)/2),0)))</f>
        <v/>
      </c>
      <c r="L474" s="636" t="str">
        <f ca="1">IF(MOD(ROW()-13,2)=0,IF(ISBLANK(OFFSET(#REF!,INT((ROW()-13)/2),0)),"",OFFSET(#REF!,INT((ROW()-13)/2),0)),IF(ISBLANK(OFFSET('9. METAS'!$W$20,INT((ROW()-14)/2),0)),"",OFFSET('9. METAS'!$W$20,INT((ROW()-14)/2),0)))</f>
        <v/>
      </c>
      <c r="M474" s="637" t="str">
        <f ca="1">IF(MOD(ROW()-13,2)=0,IF(ISBLANK(OFFSET(#REF!,INT((ROW()-13)/2),0)),"",OFFSET(#REF!,INT((ROW()-13)/2),0)),IF(ISBLANK(OFFSET('9. METAS'!$X$20,INT((ROW()-14)/2),0)),"",OFFSET('9. METAS'!$X$20,INT((ROW()-14)/2),0)))</f>
        <v/>
      </c>
      <c r="N474" s="698"/>
      <c r="O474" s="689"/>
      <c r="P474" s="849"/>
      <c r="Q474" s="83"/>
      <c r="R474" s="83"/>
      <c r="S474" s="83"/>
      <c r="T474" s="83"/>
      <c r="U474" s="83"/>
      <c r="V474" s="83"/>
      <c r="W474" s="83"/>
      <c r="X474" s="83"/>
      <c r="Y474" s="83"/>
      <c r="Z474" s="83"/>
    </row>
    <row r="475" spans="1:26" ht="15.75" customHeight="1">
      <c r="A475" s="83"/>
      <c r="B475" s="83"/>
      <c r="C475" s="32"/>
      <c r="D475" s="83"/>
      <c r="E475" s="83"/>
      <c r="F475" s="83"/>
      <c r="G475" s="32"/>
      <c r="H475" s="32"/>
      <c r="I475" s="32"/>
      <c r="J475" s="32"/>
      <c r="K475" s="32"/>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83"/>
      <c r="G476" s="32"/>
      <c r="H476" s="32"/>
      <c r="I476" s="32"/>
      <c r="J476" s="32"/>
      <c r="K476" s="32"/>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83"/>
      <c r="G477" s="32"/>
      <c r="H477" s="32"/>
      <c r="I477" s="32"/>
      <c r="J477" s="32"/>
      <c r="K477" s="32"/>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83"/>
      <c r="G478" s="32"/>
      <c r="H478" s="32"/>
      <c r="I478" s="32"/>
      <c r="J478" s="32"/>
      <c r="K478" s="32"/>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83"/>
      <c r="G479" s="32"/>
      <c r="H479" s="32"/>
      <c r="I479" s="32"/>
      <c r="J479" s="32"/>
      <c r="K479" s="32"/>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83"/>
      <c r="G480" s="32"/>
      <c r="H480" s="32"/>
      <c r="I480" s="32"/>
      <c r="J480" s="32"/>
      <c r="K480" s="32"/>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83"/>
      <c r="G481" s="32"/>
      <c r="H481" s="32"/>
      <c r="I481" s="32"/>
      <c r="J481" s="32"/>
      <c r="K481" s="32"/>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83"/>
      <c r="G482" s="32"/>
      <c r="H482" s="32"/>
      <c r="I482" s="32"/>
      <c r="J482" s="32"/>
      <c r="K482" s="32"/>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83"/>
      <c r="G483" s="32"/>
      <c r="H483" s="32"/>
      <c r="I483" s="32"/>
      <c r="J483" s="32"/>
      <c r="K483" s="32"/>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83"/>
      <c r="G484" s="32"/>
      <c r="H484" s="32"/>
      <c r="I484" s="32"/>
      <c r="J484" s="32"/>
      <c r="K484" s="32"/>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83"/>
      <c r="G485" s="32"/>
      <c r="H485" s="32"/>
      <c r="I485" s="32"/>
      <c r="J485" s="32"/>
      <c r="K485" s="32"/>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83"/>
      <c r="G486" s="32"/>
      <c r="H486" s="32"/>
      <c r="I486" s="32"/>
      <c r="J486" s="32"/>
      <c r="K486" s="32"/>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83"/>
      <c r="G487" s="32"/>
      <c r="H487" s="32"/>
      <c r="I487" s="32"/>
      <c r="J487" s="32"/>
      <c r="K487" s="32"/>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83"/>
      <c r="G488" s="32"/>
      <c r="H488" s="32"/>
      <c r="I488" s="32"/>
      <c r="J488" s="32"/>
      <c r="K488" s="32"/>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83"/>
      <c r="G489" s="32"/>
      <c r="H489" s="32"/>
      <c r="I489" s="32"/>
      <c r="J489" s="32"/>
      <c r="K489" s="32"/>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83"/>
      <c r="G490" s="32"/>
      <c r="H490" s="32"/>
      <c r="I490" s="32"/>
      <c r="J490" s="32"/>
      <c r="K490" s="32"/>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83"/>
      <c r="G491" s="32"/>
      <c r="H491" s="32"/>
      <c r="I491" s="32"/>
      <c r="J491" s="32"/>
      <c r="K491" s="32"/>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83"/>
      <c r="G492" s="32"/>
      <c r="H492" s="32"/>
      <c r="I492" s="32"/>
      <c r="J492" s="32"/>
      <c r="K492" s="32"/>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83"/>
      <c r="G493" s="32"/>
      <c r="H493" s="32"/>
      <c r="I493" s="32"/>
      <c r="J493" s="32"/>
      <c r="K493" s="32"/>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83"/>
      <c r="G494" s="32"/>
      <c r="H494" s="32"/>
      <c r="I494" s="32"/>
      <c r="J494" s="32"/>
      <c r="K494" s="32"/>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83"/>
      <c r="G495" s="32"/>
      <c r="H495" s="32"/>
      <c r="I495" s="32"/>
      <c r="J495" s="32"/>
      <c r="K495" s="32"/>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83"/>
      <c r="G496" s="32"/>
      <c r="H496" s="32"/>
      <c r="I496" s="32"/>
      <c r="J496" s="32"/>
      <c r="K496" s="32"/>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83"/>
      <c r="G497" s="32"/>
      <c r="H497" s="32"/>
      <c r="I497" s="32"/>
      <c r="J497" s="32"/>
      <c r="K497" s="32"/>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83"/>
      <c r="G498" s="32"/>
      <c r="H498" s="32"/>
      <c r="I498" s="32"/>
      <c r="J498" s="32"/>
      <c r="K498" s="32"/>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83"/>
      <c r="G499" s="32"/>
      <c r="H499" s="32"/>
      <c r="I499" s="32"/>
      <c r="J499" s="32"/>
      <c r="K499" s="32"/>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83"/>
      <c r="G500" s="32"/>
      <c r="H500" s="32"/>
      <c r="I500" s="32"/>
      <c r="J500" s="32"/>
      <c r="K500" s="32"/>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83"/>
      <c r="G501" s="32"/>
      <c r="H501" s="32"/>
      <c r="I501" s="32"/>
      <c r="J501" s="32"/>
      <c r="K501" s="32"/>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83"/>
      <c r="G502" s="32"/>
      <c r="H502" s="32"/>
      <c r="I502" s="32"/>
      <c r="J502" s="32"/>
      <c r="K502" s="32"/>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83"/>
      <c r="G503" s="32"/>
      <c r="H503" s="32"/>
      <c r="I503" s="32"/>
      <c r="J503" s="32"/>
      <c r="K503" s="32"/>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83"/>
      <c r="G504" s="32"/>
      <c r="H504" s="32"/>
      <c r="I504" s="32"/>
      <c r="J504" s="32"/>
      <c r="K504" s="32"/>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83"/>
      <c r="G505" s="32"/>
      <c r="H505" s="32"/>
      <c r="I505" s="32"/>
      <c r="J505" s="32"/>
      <c r="K505" s="32"/>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83"/>
      <c r="G506" s="32"/>
      <c r="H506" s="32"/>
      <c r="I506" s="32"/>
      <c r="J506" s="32"/>
      <c r="K506" s="32"/>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83"/>
      <c r="G507" s="32"/>
      <c r="H507" s="32"/>
      <c r="I507" s="32"/>
      <c r="J507" s="32"/>
      <c r="K507" s="32"/>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83"/>
      <c r="G508" s="32"/>
      <c r="H508" s="32"/>
      <c r="I508" s="32"/>
      <c r="J508" s="32"/>
      <c r="K508" s="32"/>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83"/>
      <c r="G509" s="32"/>
      <c r="H509" s="32"/>
      <c r="I509" s="32"/>
      <c r="J509" s="32"/>
      <c r="K509" s="32"/>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83"/>
      <c r="G510" s="32"/>
      <c r="H510" s="32"/>
      <c r="I510" s="32"/>
      <c r="J510" s="32"/>
      <c r="K510" s="32"/>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83"/>
      <c r="G511" s="32"/>
      <c r="H511" s="32"/>
      <c r="I511" s="32"/>
      <c r="J511" s="32"/>
      <c r="K511" s="32"/>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83"/>
      <c r="G512" s="32"/>
      <c r="H512" s="32"/>
      <c r="I512" s="32"/>
      <c r="J512" s="32"/>
      <c r="K512" s="32"/>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83"/>
      <c r="G513" s="32"/>
      <c r="H513" s="32"/>
      <c r="I513" s="32"/>
      <c r="J513" s="32"/>
      <c r="K513" s="32"/>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83"/>
      <c r="G514" s="32"/>
      <c r="H514" s="32"/>
      <c r="I514" s="32"/>
      <c r="J514" s="32"/>
      <c r="K514" s="32"/>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83"/>
      <c r="G515" s="32"/>
      <c r="H515" s="32"/>
      <c r="I515" s="32"/>
      <c r="J515" s="32"/>
      <c r="K515" s="32"/>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83"/>
      <c r="G516" s="32"/>
      <c r="H516" s="32"/>
      <c r="I516" s="32"/>
      <c r="J516" s="32"/>
      <c r="K516" s="32"/>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83"/>
      <c r="G517" s="32"/>
      <c r="H517" s="32"/>
      <c r="I517" s="32"/>
      <c r="J517" s="32"/>
      <c r="K517" s="32"/>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83"/>
      <c r="G518" s="32"/>
      <c r="H518" s="32"/>
      <c r="I518" s="32"/>
      <c r="J518" s="32"/>
      <c r="K518" s="32"/>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83"/>
      <c r="G519" s="32"/>
      <c r="H519" s="32"/>
      <c r="I519" s="32"/>
      <c r="J519" s="32"/>
      <c r="K519" s="32"/>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83"/>
      <c r="G520" s="32"/>
      <c r="H520" s="32"/>
      <c r="I520" s="32"/>
      <c r="J520" s="32"/>
      <c r="K520" s="32"/>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83"/>
      <c r="G521" s="32"/>
      <c r="H521" s="32"/>
      <c r="I521" s="32"/>
      <c r="J521" s="32"/>
      <c r="K521" s="32"/>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83"/>
      <c r="G522" s="32"/>
      <c r="H522" s="32"/>
      <c r="I522" s="32"/>
      <c r="J522" s="32"/>
      <c r="K522" s="32"/>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83"/>
      <c r="G523" s="32"/>
      <c r="H523" s="32"/>
      <c r="I523" s="32"/>
      <c r="J523" s="32"/>
      <c r="K523" s="32"/>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83"/>
      <c r="G524" s="32"/>
      <c r="H524" s="32"/>
      <c r="I524" s="32"/>
      <c r="J524" s="32"/>
      <c r="K524" s="32"/>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83"/>
      <c r="G525" s="32"/>
      <c r="H525" s="32"/>
      <c r="I525" s="32"/>
      <c r="J525" s="32"/>
      <c r="K525" s="32"/>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83"/>
      <c r="G526" s="32"/>
      <c r="H526" s="32"/>
      <c r="I526" s="32"/>
      <c r="J526" s="32"/>
      <c r="K526" s="32"/>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83"/>
      <c r="G527" s="32"/>
      <c r="H527" s="32"/>
      <c r="I527" s="32"/>
      <c r="J527" s="32"/>
      <c r="K527" s="32"/>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83"/>
      <c r="G528" s="32"/>
      <c r="H528" s="32"/>
      <c r="I528" s="32"/>
      <c r="J528" s="32"/>
      <c r="K528" s="32"/>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83"/>
      <c r="G529" s="32"/>
      <c r="H529" s="32"/>
      <c r="I529" s="32"/>
      <c r="J529" s="32"/>
      <c r="K529" s="32"/>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83"/>
      <c r="G530" s="32"/>
      <c r="H530" s="32"/>
      <c r="I530" s="32"/>
      <c r="J530" s="32"/>
      <c r="K530" s="32"/>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83"/>
      <c r="G531" s="32"/>
      <c r="H531" s="32"/>
      <c r="I531" s="32"/>
      <c r="J531" s="32"/>
      <c r="K531" s="32"/>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83"/>
      <c r="G532" s="32"/>
      <c r="H532" s="32"/>
      <c r="I532" s="32"/>
      <c r="J532" s="32"/>
      <c r="K532" s="32"/>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83"/>
      <c r="G533" s="32"/>
      <c r="H533" s="32"/>
      <c r="I533" s="32"/>
      <c r="J533" s="32"/>
      <c r="K533" s="32"/>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83"/>
      <c r="G534" s="32"/>
      <c r="H534" s="32"/>
      <c r="I534" s="32"/>
      <c r="J534" s="32"/>
      <c r="K534" s="32"/>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83"/>
      <c r="G535" s="32"/>
      <c r="H535" s="32"/>
      <c r="I535" s="32"/>
      <c r="J535" s="32"/>
      <c r="K535" s="32"/>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83"/>
      <c r="G536" s="32"/>
      <c r="H536" s="32"/>
      <c r="I536" s="32"/>
      <c r="J536" s="32"/>
      <c r="K536" s="32"/>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83"/>
      <c r="G537" s="32"/>
      <c r="H537" s="32"/>
      <c r="I537" s="32"/>
      <c r="J537" s="32"/>
      <c r="K537" s="32"/>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83"/>
      <c r="G538" s="32"/>
      <c r="H538" s="32"/>
      <c r="I538" s="32"/>
      <c r="J538" s="32"/>
      <c r="K538" s="32"/>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83"/>
      <c r="G539" s="32"/>
      <c r="H539" s="32"/>
      <c r="I539" s="32"/>
      <c r="J539" s="32"/>
      <c r="K539" s="32"/>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83"/>
      <c r="G540" s="32"/>
      <c r="H540" s="32"/>
      <c r="I540" s="32"/>
      <c r="J540" s="32"/>
      <c r="K540" s="32"/>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83"/>
      <c r="G541" s="32"/>
      <c r="H541" s="32"/>
      <c r="I541" s="32"/>
      <c r="J541" s="32"/>
      <c r="K541" s="32"/>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83"/>
      <c r="G542" s="32"/>
      <c r="H542" s="32"/>
      <c r="I542" s="32"/>
      <c r="J542" s="32"/>
      <c r="K542" s="32"/>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83"/>
      <c r="G543" s="32"/>
      <c r="H543" s="32"/>
      <c r="I543" s="32"/>
      <c r="J543" s="32"/>
      <c r="K543" s="32"/>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83"/>
      <c r="G544" s="32"/>
      <c r="H544" s="32"/>
      <c r="I544" s="32"/>
      <c r="J544" s="32"/>
      <c r="K544" s="32"/>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83"/>
      <c r="G545" s="32"/>
      <c r="H545" s="32"/>
      <c r="I545" s="32"/>
      <c r="J545" s="32"/>
      <c r="K545" s="32"/>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83"/>
      <c r="G546" s="32"/>
      <c r="H546" s="32"/>
      <c r="I546" s="32"/>
      <c r="J546" s="32"/>
      <c r="K546" s="32"/>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83"/>
      <c r="G547" s="32"/>
      <c r="H547" s="32"/>
      <c r="I547" s="32"/>
      <c r="J547" s="32"/>
      <c r="K547" s="32"/>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83"/>
      <c r="G548" s="32"/>
      <c r="H548" s="32"/>
      <c r="I548" s="32"/>
      <c r="J548" s="32"/>
      <c r="K548" s="32"/>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83"/>
      <c r="G549" s="32"/>
      <c r="H549" s="32"/>
      <c r="I549" s="32"/>
      <c r="J549" s="32"/>
      <c r="K549" s="32"/>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83"/>
      <c r="G550" s="32"/>
      <c r="H550" s="32"/>
      <c r="I550" s="32"/>
      <c r="J550" s="32"/>
      <c r="K550" s="32"/>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83"/>
      <c r="G551" s="32"/>
      <c r="H551" s="32"/>
      <c r="I551" s="32"/>
      <c r="J551" s="32"/>
      <c r="K551" s="32"/>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83"/>
      <c r="G552" s="32"/>
      <c r="H552" s="32"/>
      <c r="I552" s="32"/>
      <c r="J552" s="32"/>
      <c r="K552" s="32"/>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83"/>
      <c r="G553" s="32"/>
      <c r="H553" s="32"/>
      <c r="I553" s="32"/>
      <c r="J553" s="32"/>
      <c r="K553" s="32"/>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83"/>
      <c r="G554" s="32"/>
      <c r="H554" s="32"/>
      <c r="I554" s="32"/>
      <c r="J554" s="32"/>
      <c r="K554" s="32"/>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83"/>
      <c r="G555" s="32"/>
      <c r="H555" s="32"/>
      <c r="I555" s="32"/>
      <c r="J555" s="32"/>
      <c r="K555" s="32"/>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83"/>
      <c r="G556" s="32"/>
      <c r="H556" s="32"/>
      <c r="I556" s="32"/>
      <c r="J556" s="32"/>
      <c r="K556" s="32"/>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83"/>
      <c r="G557" s="32"/>
      <c r="H557" s="32"/>
      <c r="I557" s="32"/>
      <c r="J557" s="32"/>
      <c r="K557" s="32"/>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83"/>
      <c r="G558" s="32"/>
      <c r="H558" s="32"/>
      <c r="I558" s="32"/>
      <c r="J558" s="32"/>
      <c r="K558" s="32"/>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83"/>
      <c r="G559" s="32"/>
      <c r="H559" s="32"/>
      <c r="I559" s="32"/>
      <c r="J559" s="32"/>
      <c r="K559" s="32"/>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83"/>
      <c r="G560" s="32"/>
      <c r="H560" s="32"/>
      <c r="I560" s="32"/>
      <c r="J560" s="32"/>
      <c r="K560" s="32"/>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83"/>
      <c r="G561" s="32"/>
      <c r="H561" s="32"/>
      <c r="I561" s="32"/>
      <c r="J561" s="32"/>
      <c r="K561" s="32"/>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83"/>
      <c r="G562" s="32"/>
      <c r="H562" s="32"/>
      <c r="I562" s="32"/>
      <c r="J562" s="32"/>
      <c r="K562" s="32"/>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83"/>
      <c r="G563" s="32"/>
      <c r="H563" s="32"/>
      <c r="I563" s="32"/>
      <c r="J563" s="32"/>
      <c r="K563" s="32"/>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83"/>
      <c r="G564" s="32"/>
      <c r="H564" s="32"/>
      <c r="I564" s="32"/>
      <c r="J564" s="32"/>
      <c r="K564" s="32"/>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83"/>
      <c r="G565" s="32"/>
      <c r="H565" s="32"/>
      <c r="I565" s="32"/>
      <c r="J565" s="32"/>
      <c r="K565" s="32"/>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83"/>
      <c r="G566" s="32"/>
      <c r="H566" s="32"/>
      <c r="I566" s="32"/>
      <c r="J566" s="32"/>
      <c r="K566" s="32"/>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83"/>
      <c r="G567" s="32"/>
      <c r="H567" s="32"/>
      <c r="I567" s="32"/>
      <c r="J567" s="32"/>
      <c r="K567" s="32"/>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83"/>
      <c r="G568" s="32"/>
      <c r="H568" s="32"/>
      <c r="I568" s="32"/>
      <c r="J568" s="32"/>
      <c r="K568" s="32"/>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83"/>
      <c r="G569" s="32"/>
      <c r="H569" s="32"/>
      <c r="I569" s="32"/>
      <c r="J569" s="32"/>
      <c r="K569" s="32"/>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83"/>
      <c r="G570" s="32"/>
      <c r="H570" s="32"/>
      <c r="I570" s="32"/>
      <c r="J570" s="32"/>
      <c r="K570" s="32"/>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83"/>
      <c r="G571" s="32"/>
      <c r="H571" s="32"/>
      <c r="I571" s="32"/>
      <c r="J571" s="32"/>
      <c r="K571" s="32"/>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83"/>
      <c r="G572" s="32"/>
      <c r="H572" s="32"/>
      <c r="I572" s="32"/>
      <c r="J572" s="32"/>
      <c r="K572" s="32"/>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83"/>
      <c r="G573" s="32"/>
      <c r="H573" s="32"/>
      <c r="I573" s="32"/>
      <c r="J573" s="32"/>
      <c r="K573" s="32"/>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83"/>
      <c r="G574" s="32"/>
      <c r="H574" s="32"/>
      <c r="I574" s="32"/>
      <c r="J574" s="32"/>
      <c r="K574" s="32"/>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83"/>
      <c r="G575" s="32"/>
      <c r="H575" s="32"/>
      <c r="I575" s="32"/>
      <c r="J575" s="32"/>
      <c r="K575" s="32"/>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83"/>
      <c r="G576" s="32"/>
      <c r="H576" s="32"/>
      <c r="I576" s="32"/>
      <c r="J576" s="32"/>
      <c r="K576" s="32"/>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83"/>
      <c r="G577" s="32"/>
      <c r="H577" s="32"/>
      <c r="I577" s="32"/>
      <c r="J577" s="32"/>
      <c r="K577" s="32"/>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83"/>
      <c r="G578" s="32"/>
      <c r="H578" s="32"/>
      <c r="I578" s="32"/>
      <c r="J578" s="32"/>
      <c r="K578" s="32"/>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83"/>
      <c r="G579" s="32"/>
      <c r="H579" s="32"/>
      <c r="I579" s="32"/>
      <c r="J579" s="32"/>
      <c r="K579" s="32"/>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83"/>
      <c r="G580" s="32"/>
      <c r="H580" s="32"/>
      <c r="I580" s="32"/>
      <c r="J580" s="32"/>
      <c r="K580" s="32"/>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83"/>
      <c r="G581" s="32"/>
      <c r="H581" s="32"/>
      <c r="I581" s="32"/>
      <c r="J581" s="32"/>
      <c r="K581" s="32"/>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83"/>
      <c r="G582" s="32"/>
      <c r="H582" s="32"/>
      <c r="I582" s="32"/>
      <c r="J582" s="32"/>
      <c r="K582" s="32"/>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83"/>
      <c r="G583" s="32"/>
      <c r="H583" s="32"/>
      <c r="I583" s="32"/>
      <c r="J583" s="32"/>
      <c r="K583" s="32"/>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83"/>
      <c r="G584" s="32"/>
      <c r="H584" s="32"/>
      <c r="I584" s="32"/>
      <c r="J584" s="32"/>
      <c r="K584" s="32"/>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83"/>
      <c r="G585" s="32"/>
      <c r="H585" s="32"/>
      <c r="I585" s="32"/>
      <c r="J585" s="32"/>
      <c r="K585" s="32"/>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83"/>
      <c r="G586" s="32"/>
      <c r="H586" s="32"/>
      <c r="I586" s="32"/>
      <c r="J586" s="32"/>
      <c r="K586" s="32"/>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83"/>
      <c r="G587" s="32"/>
      <c r="H587" s="32"/>
      <c r="I587" s="32"/>
      <c r="J587" s="32"/>
      <c r="K587" s="32"/>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83"/>
      <c r="G588" s="32"/>
      <c r="H588" s="32"/>
      <c r="I588" s="32"/>
      <c r="J588" s="32"/>
      <c r="K588" s="32"/>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83"/>
      <c r="G589" s="32"/>
      <c r="H589" s="32"/>
      <c r="I589" s="32"/>
      <c r="J589" s="32"/>
      <c r="K589" s="32"/>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83"/>
      <c r="G590" s="32"/>
      <c r="H590" s="32"/>
      <c r="I590" s="32"/>
      <c r="J590" s="32"/>
      <c r="K590" s="32"/>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83"/>
      <c r="G591" s="32"/>
      <c r="H591" s="32"/>
      <c r="I591" s="32"/>
      <c r="J591" s="32"/>
      <c r="K591" s="32"/>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83"/>
      <c r="G592" s="32"/>
      <c r="H592" s="32"/>
      <c r="I592" s="32"/>
      <c r="J592" s="32"/>
      <c r="K592" s="32"/>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83"/>
      <c r="G593" s="32"/>
      <c r="H593" s="32"/>
      <c r="I593" s="32"/>
      <c r="J593" s="32"/>
      <c r="K593" s="32"/>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83"/>
      <c r="G594" s="32"/>
      <c r="H594" s="32"/>
      <c r="I594" s="32"/>
      <c r="J594" s="32"/>
      <c r="K594" s="32"/>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83"/>
      <c r="G595" s="32"/>
      <c r="H595" s="32"/>
      <c r="I595" s="32"/>
      <c r="J595" s="32"/>
      <c r="K595" s="32"/>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83"/>
      <c r="G596" s="32"/>
      <c r="H596" s="32"/>
      <c r="I596" s="32"/>
      <c r="J596" s="32"/>
      <c r="K596" s="32"/>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83"/>
      <c r="G597" s="32"/>
      <c r="H597" s="32"/>
      <c r="I597" s="32"/>
      <c r="J597" s="32"/>
      <c r="K597" s="32"/>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83"/>
      <c r="G598" s="32"/>
      <c r="H598" s="32"/>
      <c r="I598" s="32"/>
      <c r="J598" s="32"/>
      <c r="K598" s="32"/>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83"/>
      <c r="G599" s="32"/>
      <c r="H599" s="32"/>
      <c r="I599" s="32"/>
      <c r="J599" s="32"/>
      <c r="K599" s="32"/>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83"/>
      <c r="G600" s="32"/>
      <c r="H600" s="32"/>
      <c r="I600" s="32"/>
      <c r="J600" s="32"/>
      <c r="K600" s="32"/>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83"/>
      <c r="G601" s="32"/>
      <c r="H601" s="32"/>
      <c r="I601" s="32"/>
      <c r="J601" s="32"/>
      <c r="K601" s="32"/>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83"/>
      <c r="G602" s="32"/>
      <c r="H602" s="32"/>
      <c r="I602" s="32"/>
      <c r="J602" s="32"/>
      <c r="K602" s="32"/>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83"/>
      <c r="G603" s="32"/>
      <c r="H603" s="32"/>
      <c r="I603" s="32"/>
      <c r="J603" s="32"/>
      <c r="K603" s="32"/>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83"/>
      <c r="G604" s="32"/>
      <c r="H604" s="32"/>
      <c r="I604" s="32"/>
      <c r="J604" s="32"/>
      <c r="K604" s="32"/>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83"/>
      <c r="G605" s="32"/>
      <c r="H605" s="32"/>
      <c r="I605" s="32"/>
      <c r="J605" s="32"/>
      <c r="K605" s="32"/>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83"/>
      <c r="G606" s="32"/>
      <c r="H606" s="32"/>
      <c r="I606" s="32"/>
      <c r="J606" s="32"/>
      <c r="K606" s="32"/>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83"/>
      <c r="G607" s="32"/>
      <c r="H607" s="32"/>
      <c r="I607" s="32"/>
      <c r="J607" s="32"/>
      <c r="K607" s="32"/>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83"/>
      <c r="G608" s="32"/>
      <c r="H608" s="32"/>
      <c r="I608" s="32"/>
      <c r="J608" s="32"/>
      <c r="K608" s="32"/>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83"/>
      <c r="G609" s="32"/>
      <c r="H609" s="32"/>
      <c r="I609" s="32"/>
      <c r="J609" s="32"/>
      <c r="K609" s="32"/>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83"/>
      <c r="G610" s="32"/>
      <c r="H610" s="32"/>
      <c r="I610" s="32"/>
      <c r="J610" s="32"/>
      <c r="K610" s="32"/>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83"/>
      <c r="G611" s="32"/>
      <c r="H611" s="32"/>
      <c r="I611" s="32"/>
      <c r="J611" s="32"/>
      <c r="K611" s="32"/>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83"/>
      <c r="G612" s="32"/>
      <c r="H612" s="32"/>
      <c r="I612" s="32"/>
      <c r="J612" s="32"/>
      <c r="K612" s="32"/>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83"/>
      <c r="G613" s="32"/>
      <c r="H613" s="32"/>
      <c r="I613" s="32"/>
      <c r="J613" s="32"/>
      <c r="K613" s="32"/>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83"/>
      <c r="G614" s="32"/>
      <c r="H614" s="32"/>
      <c r="I614" s="32"/>
      <c r="J614" s="32"/>
      <c r="K614" s="32"/>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83"/>
      <c r="G615" s="32"/>
      <c r="H615" s="32"/>
      <c r="I615" s="32"/>
      <c r="J615" s="32"/>
      <c r="K615" s="32"/>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83"/>
      <c r="G616" s="32"/>
      <c r="H616" s="32"/>
      <c r="I616" s="32"/>
      <c r="J616" s="32"/>
      <c r="K616" s="32"/>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83"/>
      <c r="G617" s="32"/>
      <c r="H617" s="32"/>
      <c r="I617" s="32"/>
      <c r="J617" s="32"/>
      <c r="K617" s="32"/>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83"/>
      <c r="G618" s="32"/>
      <c r="H618" s="32"/>
      <c r="I618" s="32"/>
      <c r="J618" s="32"/>
      <c r="K618" s="32"/>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83"/>
      <c r="G619" s="32"/>
      <c r="H619" s="32"/>
      <c r="I619" s="32"/>
      <c r="J619" s="32"/>
      <c r="K619" s="32"/>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83"/>
      <c r="G620" s="32"/>
      <c r="H620" s="32"/>
      <c r="I620" s="32"/>
      <c r="J620" s="32"/>
      <c r="K620" s="32"/>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83"/>
      <c r="G621" s="32"/>
      <c r="H621" s="32"/>
      <c r="I621" s="32"/>
      <c r="J621" s="32"/>
      <c r="K621" s="32"/>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83"/>
      <c r="G622" s="32"/>
      <c r="H622" s="32"/>
      <c r="I622" s="32"/>
      <c r="J622" s="32"/>
      <c r="K622" s="32"/>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83"/>
      <c r="G623" s="32"/>
      <c r="H623" s="32"/>
      <c r="I623" s="32"/>
      <c r="J623" s="32"/>
      <c r="K623" s="32"/>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83"/>
      <c r="G624" s="32"/>
      <c r="H624" s="32"/>
      <c r="I624" s="32"/>
      <c r="J624" s="32"/>
      <c r="K624" s="32"/>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83"/>
      <c r="G625" s="32"/>
      <c r="H625" s="32"/>
      <c r="I625" s="32"/>
      <c r="J625" s="32"/>
      <c r="K625" s="32"/>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83"/>
      <c r="G626" s="32"/>
      <c r="H626" s="32"/>
      <c r="I626" s="32"/>
      <c r="J626" s="32"/>
      <c r="K626" s="32"/>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83"/>
      <c r="G627" s="32"/>
      <c r="H627" s="32"/>
      <c r="I627" s="32"/>
      <c r="J627" s="32"/>
      <c r="K627" s="32"/>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83"/>
      <c r="G628" s="32"/>
      <c r="H628" s="32"/>
      <c r="I628" s="32"/>
      <c r="J628" s="32"/>
      <c r="K628" s="32"/>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83"/>
      <c r="G629" s="32"/>
      <c r="H629" s="32"/>
      <c r="I629" s="32"/>
      <c r="J629" s="32"/>
      <c r="K629" s="32"/>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83"/>
      <c r="G630" s="32"/>
      <c r="H630" s="32"/>
      <c r="I630" s="32"/>
      <c r="J630" s="32"/>
      <c r="K630" s="32"/>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83"/>
      <c r="G631" s="32"/>
      <c r="H631" s="32"/>
      <c r="I631" s="32"/>
      <c r="J631" s="32"/>
      <c r="K631" s="32"/>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83"/>
      <c r="G632" s="32"/>
      <c r="H632" s="32"/>
      <c r="I632" s="32"/>
      <c r="J632" s="32"/>
      <c r="K632" s="32"/>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83"/>
      <c r="G633" s="32"/>
      <c r="H633" s="32"/>
      <c r="I633" s="32"/>
      <c r="J633" s="32"/>
      <c r="K633" s="32"/>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83"/>
      <c r="G634" s="32"/>
      <c r="H634" s="32"/>
      <c r="I634" s="32"/>
      <c r="J634" s="32"/>
      <c r="K634" s="32"/>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83"/>
      <c r="G635" s="32"/>
      <c r="H635" s="32"/>
      <c r="I635" s="32"/>
      <c r="J635" s="32"/>
      <c r="K635" s="32"/>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83"/>
      <c r="G636" s="32"/>
      <c r="H636" s="32"/>
      <c r="I636" s="32"/>
      <c r="J636" s="32"/>
      <c r="K636" s="32"/>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83"/>
      <c r="G637" s="32"/>
      <c r="H637" s="32"/>
      <c r="I637" s="32"/>
      <c r="J637" s="32"/>
      <c r="K637" s="32"/>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83"/>
      <c r="G638" s="32"/>
      <c r="H638" s="32"/>
      <c r="I638" s="32"/>
      <c r="J638" s="32"/>
      <c r="K638" s="32"/>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83"/>
      <c r="G639" s="32"/>
      <c r="H639" s="32"/>
      <c r="I639" s="32"/>
      <c r="J639" s="32"/>
      <c r="K639" s="32"/>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83"/>
      <c r="G640" s="32"/>
      <c r="H640" s="32"/>
      <c r="I640" s="32"/>
      <c r="J640" s="32"/>
      <c r="K640" s="32"/>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83"/>
      <c r="G641" s="32"/>
      <c r="H641" s="32"/>
      <c r="I641" s="32"/>
      <c r="J641" s="32"/>
      <c r="K641" s="32"/>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83"/>
      <c r="G642" s="32"/>
      <c r="H642" s="32"/>
      <c r="I642" s="32"/>
      <c r="J642" s="32"/>
      <c r="K642" s="32"/>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83"/>
      <c r="G643" s="32"/>
      <c r="H643" s="32"/>
      <c r="I643" s="32"/>
      <c r="J643" s="32"/>
      <c r="K643" s="32"/>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83"/>
      <c r="G644" s="32"/>
      <c r="H644" s="32"/>
      <c r="I644" s="32"/>
      <c r="J644" s="32"/>
      <c r="K644" s="32"/>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83"/>
      <c r="G645" s="32"/>
      <c r="H645" s="32"/>
      <c r="I645" s="32"/>
      <c r="J645" s="32"/>
      <c r="K645" s="32"/>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83"/>
      <c r="G646" s="32"/>
      <c r="H646" s="32"/>
      <c r="I646" s="32"/>
      <c r="J646" s="32"/>
      <c r="K646" s="32"/>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83"/>
      <c r="G647" s="32"/>
      <c r="H647" s="32"/>
      <c r="I647" s="32"/>
      <c r="J647" s="32"/>
      <c r="K647" s="32"/>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83"/>
      <c r="G648" s="32"/>
      <c r="H648" s="32"/>
      <c r="I648" s="32"/>
      <c r="J648" s="32"/>
      <c r="K648" s="32"/>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83"/>
      <c r="G649" s="32"/>
      <c r="H649" s="32"/>
      <c r="I649" s="32"/>
      <c r="J649" s="32"/>
      <c r="K649" s="32"/>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83"/>
      <c r="G650" s="32"/>
      <c r="H650" s="32"/>
      <c r="I650" s="32"/>
      <c r="J650" s="32"/>
      <c r="K650" s="32"/>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83"/>
      <c r="G651" s="32"/>
      <c r="H651" s="32"/>
      <c r="I651" s="32"/>
      <c r="J651" s="32"/>
      <c r="K651" s="32"/>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83"/>
      <c r="G652" s="32"/>
      <c r="H652" s="32"/>
      <c r="I652" s="32"/>
      <c r="J652" s="32"/>
      <c r="K652" s="32"/>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83"/>
      <c r="G653" s="32"/>
      <c r="H653" s="32"/>
      <c r="I653" s="32"/>
      <c r="J653" s="32"/>
      <c r="K653" s="32"/>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83"/>
      <c r="G654" s="32"/>
      <c r="H654" s="32"/>
      <c r="I654" s="32"/>
      <c r="J654" s="32"/>
      <c r="K654" s="32"/>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83"/>
      <c r="G655" s="32"/>
      <c r="H655" s="32"/>
      <c r="I655" s="32"/>
      <c r="J655" s="32"/>
      <c r="K655" s="32"/>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83"/>
      <c r="G656" s="32"/>
      <c r="H656" s="32"/>
      <c r="I656" s="32"/>
      <c r="J656" s="32"/>
      <c r="K656" s="32"/>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83"/>
      <c r="G657" s="32"/>
      <c r="H657" s="32"/>
      <c r="I657" s="32"/>
      <c r="J657" s="32"/>
      <c r="K657" s="32"/>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83"/>
      <c r="G658" s="32"/>
      <c r="H658" s="32"/>
      <c r="I658" s="32"/>
      <c r="J658" s="32"/>
      <c r="K658" s="32"/>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83"/>
      <c r="G659" s="32"/>
      <c r="H659" s="32"/>
      <c r="I659" s="32"/>
      <c r="J659" s="32"/>
      <c r="K659" s="32"/>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83"/>
      <c r="G660" s="32"/>
      <c r="H660" s="32"/>
      <c r="I660" s="32"/>
      <c r="J660" s="32"/>
      <c r="K660" s="32"/>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83"/>
      <c r="G661" s="32"/>
      <c r="H661" s="32"/>
      <c r="I661" s="32"/>
      <c r="J661" s="32"/>
      <c r="K661" s="32"/>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83"/>
      <c r="G662" s="32"/>
      <c r="H662" s="32"/>
      <c r="I662" s="32"/>
      <c r="J662" s="32"/>
      <c r="K662" s="32"/>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83"/>
      <c r="G663" s="32"/>
      <c r="H663" s="32"/>
      <c r="I663" s="32"/>
      <c r="J663" s="32"/>
      <c r="K663" s="32"/>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83"/>
      <c r="G664" s="32"/>
      <c r="H664" s="32"/>
      <c r="I664" s="32"/>
      <c r="J664" s="32"/>
      <c r="K664" s="32"/>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83"/>
      <c r="G665" s="32"/>
      <c r="H665" s="32"/>
      <c r="I665" s="32"/>
      <c r="J665" s="32"/>
      <c r="K665" s="32"/>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83"/>
      <c r="G666" s="32"/>
      <c r="H666" s="32"/>
      <c r="I666" s="32"/>
      <c r="J666" s="32"/>
      <c r="K666" s="32"/>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83"/>
      <c r="G667" s="32"/>
      <c r="H667" s="32"/>
      <c r="I667" s="32"/>
      <c r="J667" s="32"/>
      <c r="K667" s="32"/>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83"/>
      <c r="G668" s="32"/>
      <c r="H668" s="32"/>
      <c r="I668" s="32"/>
      <c r="J668" s="32"/>
      <c r="K668" s="32"/>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83"/>
      <c r="G669" s="32"/>
      <c r="H669" s="32"/>
      <c r="I669" s="32"/>
      <c r="J669" s="32"/>
      <c r="K669" s="32"/>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83"/>
      <c r="G670" s="32"/>
      <c r="H670" s="32"/>
      <c r="I670" s="32"/>
      <c r="J670" s="32"/>
      <c r="K670" s="32"/>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83"/>
      <c r="G671" s="32"/>
      <c r="H671" s="32"/>
      <c r="I671" s="32"/>
      <c r="J671" s="32"/>
      <c r="K671" s="32"/>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83"/>
      <c r="G672" s="32"/>
      <c r="H672" s="32"/>
      <c r="I672" s="32"/>
      <c r="J672" s="32"/>
      <c r="K672" s="32"/>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83"/>
      <c r="G673" s="32"/>
      <c r="H673" s="32"/>
      <c r="I673" s="32"/>
      <c r="J673" s="32"/>
      <c r="K673" s="32"/>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83"/>
      <c r="G674" s="32"/>
      <c r="H674" s="32"/>
      <c r="I674" s="32"/>
      <c r="J674" s="32"/>
      <c r="K674" s="32"/>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83"/>
      <c r="G675" s="32"/>
      <c r="H675" s="32"/>
      <c r="I675" s="32"/>
      <c r="J675" s="32"/>
      <c r="K675" s="32"/>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83"/>
      <c r="G676" s="32"/>
      <c r="H676" s="32"/>
      <c r="I676" s="32"/>
      <c r="J676" s="32"/>
      <c r="K676" s="32"/>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83"/>
      <c r="G677" s="32"/>
      <c r="H677" s="32"/>
      <c r="I677" s="32"/>
      <c r="J677" s="32"/>
      <c r="K677" s="32"/>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83"/>
      <c r="G678" s="32"/>
      <c r="H678" s="32"/>
      <c r="I678" s="32"/>
      <c r="J678" s="32"/>
      <c r="K678" s="32"/>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83"/>
      <c r="G679" s="32"/>
      <c r="H679" s="32"/>
      <c r="I679" s="32"/>
      <c r="J679" s="32"/>
      <c r="K679" s="32"/>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83"/>
      <c r="G680" s="32"/>
      <c r="H680" s="32"/>
      <c r="I680" s="32"/>
      <c r="J680" s="32"/>
      <c r="K680" s="32"/>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83"/>
      <c r="G681" s="32"/>
      <c r="H681" s="32"/>
      <c r="I681" s="32"/>
      <c r="J681" s="32"/>
      <c r="K681" s="32"/>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83"/>
      <c r="G682" s="32"/>
      <c r="H682" s="32"/>
      <c r="I682" s="32"/>
      <c r="J682" s="32"/>
      <c r="K682" s="32"/>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83"/>
      <c r="G683" s="32"/>
      <c r="H683" s="32"/>
      <c r="I683" s="32"/>
      <c r="J683" s="32"/>
      <c r="K683" s="32"/>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83"/>
      <c r="G684" s="32"/>
      <c r="H684" s="32"/>
      <c r="I684" s="32"/>
      <c r="J684" s="32"/>
      <c r="K684" s="32"/>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83"/>
      <c r="G685" s="32"/>
      <c r="H685" s="32"/>
      <c r="I685" s="32"/>
      <c r="J685" s="32"/>
      <c r="K685" s="32"/>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83"/>
      <c r="G686" s="32"/>
      <c r="H686" s="32"/>
      <c r="I686" s="32"/>
      <c r="J686" s="32"/>
      <c r="K686" s="32"/>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83"/>
      <c r="G687" s="32"/>
      <c r="H687" s="32"/>
      <c r="I687" s="32"/>
      <c r="J687" s="32"/>
      <c r="K687" s="32"/>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83"/>
      <c r="G688" s="32"/>
      <c r="H688" s="32"/>
      <c r="I688" s="32"/>
      <c r="J688" s="32"/>
      <c r="K688" s="32"/>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83"/>
      <c r="G689" s="32"/>
      <c r="H689" s="32"/>
      <c r="I689" s="32"/>
      <c r="J689" s="32"/>
      <c r="K689" s="32"/>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83"/>
      <c r="G690" s="32"/>
      <c r="H690" s="32"/>
      <c r="I690" s="32"/>
      <c r="J690" s="32"/>
      <c r="K690" s="32"/>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83"/>
      <c r="G691" s="32"/>
      <c r="H691" s="32"/>
      <c r="I691" s="32"/>
      <c r="J691" s="32"/>
      <c r="K691" s="32"/>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83"/>
      <c r="G692" s="32"/>
      <c r="H692" s="32"/>
      <c r="I692" s="32"/>
      <c r="J692" s="32"/>
      <c r="K692" s="32"/>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83"/>
      <c r="G693" s="32"/>
      <c r="H693" s="32"/>
      <c r="I693" s="32"/>
      <c r="J693" s="32"/>
      <c r="K693" s="32"/>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83"/>
      <c r="G694" s="32"/>
      <c r="H694" s="32"/>
      <c r="I694" s="32"/>
      <c r="J694" s="32"/>
      <c r="K694" s="32"/>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83"/>
      <c r="G695" s="32"/>
      <c r="H695" s="32"/>
      <c r="I695" s="32"/>
      <c r="J695" s="32"/>
      <c r="K695" s="32"/>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83"/>
      <c r="G696" s="32"/>
      <c r="H696" s="32"/>
      <c r="I696" s="32"/>
      <c r="J696" s="32"/>
      <c r="K696" s="32"/>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83"/>
      <c r="G697" s="32"/>
      <c r="H697" s="32"/>
      <c r="I697" s="32"/>
      <c r="J697" s="32"/>
      <c r="K697" s="32"/>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83"/>
      <c r="G698" s="32"/>
      <c r="H698" s="32"/>
      <c r="I698" s="32"/>
      <c r="J698" s="32"/>
      <c r="K698" s="32"/>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83"/>
      <c r="G699" s="32"/>
      <c r="H699" s="32"/>
      <c r="I699" s="32"/>
      <c r="J699" s="32"/>
      <c r="K699" s="32"/>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83"/>
      <c r="G700" s="32"/>
      <c r="H700" s="32"/>
      <c r="I700" s="32"/>
      <c r="J700" s="32"/>
      <c r="K700" s="32"/>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83"/>
      <c r="G701" s="32"/>
      <c r="H701" s="32"/>
      <c r="I701" s="32"/>
      <c r="J701" s="32"/>
      <c r="K701" s="32"/>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83"/>
      <c r="G702" s="32"/>
      <c r="H702" s="32"/>
      <c r="I702" s="32"/>
      <c r="J702" s="32"/>
      <c r="K702" s="32"/>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83"/>
      <c r="G703" s="32"/>
      <c r="H703" s="32"/>
      <c r="I703" s="32"/>
      <c r="J703" s="32"/>
      <c r="K703" s="32"/>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83"/>
      <c r="G704" s="32"/>
      <c r="H704" s="32"/>
      <c r="I704" s="32"/>
      <c r="J704" s="32"/>
      <c r="K704" s="32"/>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83"/>
      <c r="G705" s="32"/>
      <c r="H705" s="32"/>
      <c r="I705" s="32"/>
      <c r="J705" s="32"/>
      <c r="K705" s="32"/>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83"/>
      <c r="G706" s="32"/>
      <c r="H706" s="32"/>
      <c r="I706" s="32"/>
      <c r="J706" s="32"/>
      <c r="K706" s="32"/>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83"/>
      <c r="G707" s="32"/>
      <c r="H707" s="32"/>
      <c r="I707" s="32"/>
      <c r="J707" s="32"/>
      <c r="K707" s="32"/>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83"/>
      <c r="G708" s="32"/>
      <c r="H708" s="32"/>
      <c r="I708" s="32"/>
      <c r="J708" s="32"/>
      <c r="K708" s="32"/>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83"/>
      <c r="G709" s="32"/>
      <c r="H709" s="32"/>
      <c r="I709" s="32"/>
      <c r="J709" s="32"/>
      <c r="K709" s="32"/>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83"/>
      <c r="G710" s="32"/>
      <c r="H710" s="32"/>
      <c r="I710" s="32"/>
      <c r="J710" s="32"/>
      <c r="K710" s="32"/>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83"/>
      <c r="G711" s="32"/>
      <c r="H711" s="32"/>
      <c r="I711" s="32"/>
      <c r="J711" s="32"/>
      <c r="K711" s="32"/>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83"/>
      <c r="G712" s="32"/>
      <c r="H712" s="32"/>
      <c r="I712" s="32"/>
      <c r="J712" s="32"/>
      <c r="K712" s="32"/>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83"/>
      <c r="G713" s="32"/>
      <c r="H713" s="32"/>
      <c r="I713" s="32"/>
      <c r="J713" s="32"/>
      <c r="K713" s="32"/>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83"/>
      <c r="G714" s="32"/>
      <c r="H714" s="32"/>
      <c r="I714" s="32"/>
      <c r="J714" s="32"/>
      <c r="K714" s="32"/>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83"/>
      <c r="G715" s="32"/>
      <c r="H715" s="32"/>
      <c r="I715" s="32"/>
      <c r="J715" s="32"/>
      <c r="K715" s="32"/>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83"/>
      <c r="G716" s="32"/>
      <c r="H716" s="32"/>
      <c r="I716" s="32"/>
      <c r="J716" s="32"/>
      <c r="K716" s="32"/>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83"/>
      <c r="G717" s="32"/>
      <c r="H717" s="32"/>
      <c r="I717" s="32"/>
      <c r="J717" s="32"/>
      <c r="K717" s="32"/>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83"/>
      <c r="G718" s="32"/>
      <c r="H718" s="32"/>
      <c r="I718" s="32"/>
      <c r="J718" s="32"/>
      <c r="K718" s="32"/>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83"/>
      <c r="G719" s="32"/>
      <c r="H719" s="32"/>
      <c r="I719" s="32"/>
      <c r="J719" s="32"/>
      <c r="K719" s="32"/>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83"/>
      <c r="G720" s="32"/>
      <c r="H720" s="32"/>
      <c r="I720" s="32"/>
      <c r="J720" s="32"/>
      <c r="K720" s="32"/>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83"/>
      <c r="G721" s="32"/>
      <c r="H721" s="32"/>
      <c r="I721" s="32"/>
      <c r="J721" s="32"/>
      <c r="K721" s="32"/>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83"/>
      <c r="G722" s="32"/>
      <c r="H722" s="32"/>
      <c r="I722" s="32"/>
      <c r="J722" s="32"/>
      <c r="K722" s="32"/>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83"/>
      <c r="G723" s="32"/>
      <c r="H723" s="32"/>
      <c r="I723" s="32"/>
      <c r="J723" s="32"/>
      <c r="K723" s="32"/>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83"/>
      <c r="G724" s="32"/>
      <c r="H724" s="32"/>
      <c r="I724" s="32"/>
      <c r="J724" s="32"/>
      <c r="K724" s="32"/>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83"/>
      <c r="G725" s="32"/>
      <c r="H725" s="32"/>
      <c r="I725" s="32"/>
      <c r="J725" s="32"/>
      <c r="K725" s="32"/>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83"/>
      <c r="G726" s="32"/>
      <c r="H726" s="32"/>
      <c r="I726" s="32"/>
      <c r="J726" s="32"/>
      <c r="K726" s="32"/>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83"/>
      <c r="G727" s="32"/>
      <c r="H727" s="32"/>
      <c r="I727" s="32"/>
      <c r="J727" s="32"/>
      <c r="K727" s="32"/>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83"/>
      <c r="G728" s="32"/>
      <c r="H728" s="32"/>
      <c r="I728" s="32"/>
      <c r="J728" s="32"/>
      <c r="K728" s="32"/>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83"/>
      <c r="G729" s="32"/>
      <c r="H729" s="32"/>
      <c r="I729" s="32"/>
      <c r="J729" s="32"/>
      <c r="K729" s="32"/>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83"/>
      <c r="G730" s="32"/>
      <c r="H730" s="32"/>
      <c r="I730" s="32"/>
      <c r="J730" s="32"/>
      <c r="K730" s="32"/>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83"/>
      <c r="G731" s="32"/>
      <c r="H731" s="32"/>
      <c r="I731" s="32"/>
      <c r="J731" s="32"/>
      <c r="K731" s="32"/>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83"/>
      <c r="G732" s="32"/>
      <c r="H732" s="32"/>
      <c r="I732" s="32"/>
      <c r="J732" s="32"/>
      <c r="K732" s="32"/>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83"/>
      <c r="G733" s="32"/>
      <c r="H733" s="32"/>
      <c r="I733" s="32"/>
      <c r="J733" s="32"/>
      <c r="K733" s="32"/>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83"/>
      <c r="G734" s="32"/>
      <c r="H734" s="32"/>
      <c r="I734" s="32"/>
      <c r="J734" s="32"/>
      <c r="K734" s="32"/>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83"/>
      <c r="G735" s="32"/>
      <c r="H735" s="32"/>
      <c r="I735" s="32"/>
      <c r="J735" s="32"/>
      <c r="K735" s="32"/>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83"/>
      <c r="G736" s="32"/>
      <c r="H736" s="32"/>
      <c r="I736" s="32"/>
      <c r="J736" s="32"/>
      <c r="K736" s="32"/>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83"/>
      <c r="G737" s="32"/>
      <c r="H737" s="32"/>
      <c r="I737" s="32"/>
      <c r="J737" s="32"/>
      <c r="K737" s="32"/>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83"/>
      <c r="G738" s="32"/>
      <c r="H738" s="32"/>
      <c r="I738" s="32"/>
      <c r="J738" s="32"/>
      <c r="K738" s="32"/>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83"/>
      <c r="G739" s="32"/>
      <c r="H739" s="32"/>
      <c r="I739" s="32"/>
      <c r="J739" s="32"/>
      <c r="K739" s="32"/>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83"/>
      <c r="G740" s="32"/>
      <c r="H740" s="32"/>
      <c r="I740" s="32"/>
      <c r="J740" s="32"/>
      <c r="K740" s="32"/>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83"/>
      <c r="G741" s="32"/>
      <c r="H741" s="32"/>
      <c r="I741" s="32"/>
      <c r="J741" s="32"/>
      <c r="K741" s="32"/>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83"/>
      <c r="G742" s="32"/>
      <c r="H742" s="32"/>
      <c r="I742" s="32"/>
      <c r="J742" s="32"/>
      <c r="K742" s="32"/>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83"/>
      <c r="G743" s="32"/>
      <c r="H743" s="32"/>
      <c r="I743" s="32"/>
      <c r="J743" s="32"/>
      <c r="K743" s="32"/>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83"/>
      <c r="G744" s="32"/>
      <c r="H744" s="32"/>
      <c r="I744" s="32"/>
      <c r="J744" s="32"/>
      <c r="K744" s="32"/>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83"/>
      <c r="G745" s="32"/>
      <c r="H745" s="32"/>
      <c r="I745" s="32"/>
      <c r="J745" s="32"/>
      <c r="K745" s="32"/>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83"/>
      <c r="G746" s="32"/>
      <c r="H746" s="32"/>
      <c r="I746" s="32"/>
      <c r="J746" s="32"/>
      <c r="K746" s="32"/>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83"/>
      <c r="G747" s="32"/>
      <c r="H747" s="32"/>
      <c r="I747" s="32"/>
      <c r="J747" s="32"/>
      <c r="K747" s="32"/>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83"/>
      <c r="G748" s="32"/>
      <c r="H748" s="32"/>
      <c r="I748" s="32"/>
      <c r="J748" s="32"/>
      <c r="K748" s="32"/>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83"/>
      <c r="G749" s="32"/>
      <c r="H749" s="32"/>
      <c r="I749" s="32"/>
      <c r="J749" s="32"/>
      <c r="K749" s="32"/>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83"/>
      <c r="G750" s="32"/>
      <c r="H750" s="32"/>
      <c r="I750" s="32"/>
      <c r="J750" s="32"/>
      <c r="K750" s="32"/>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83"/>
      <c r="G751" s="32"/>
      <c r="H751" s="32"/>
      <c r="I751" s="32"/>
      <c r="J751" s="32"/>
      <c r="K751" s="32"/>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83"/>
      <c r="G752" s="32"/>
      <c r="H752" s="32"/>
      <c r="I752" s="32"/>
      <c r="J752" s="32"/>
      <c r="K752" s="32"/>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83"/>
      <c r="G753" s="32"/>
      <c r="H753" s="32"/>
      <c r="I753" s="32"/>
      <c r="J753" s="32"/>
      <c r="K753" s="32"/>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83"/>
      <c r="G754" s="32"/>
      <c r="H754" s="32"/>
      <c r="I754" s="32"/>
      <c r="J754" s="32"/>
      <c r="K754" s="32"/>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83"/>
      <c r="G755" s="32"/>
      <c r="H755" s="32"/>
      <c r="I755" s="32"/>
      <c r="J755" s="32"/>
      <c r="K755" s="32"/>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83"/>
      <c r="G756" s="32"/>
      <c r="H756" s="32"/>
      <c r="I756" s="32"/>
      <c r="J756" s="32"/>
      <c r="K756" s="32"/>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83"/>
      <c r="G757" s="32"/>
      <c r="H757" s="32"/>
      <c r="I757" s="32"/>
      <c r="J757" s="32"/>
      <c r="K757" s="32"/>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83"/>
      <c r="G758" s="32"/>
      <c r="H758" s="32"/>
      <c r="I758" s="32"/>
      <c r="J758" s="32"/>
      <c r="K758" s="32"/>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83"/>
      <c r="G759" s="32"/>
      <c r="H759" s="32"/>
      <c r="I759" s="32"/>
      <c r="J759" s="32"/>
      <c r="K759" s="32"/>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83"/>
      <c r="G760" s="32"/>
      <c r="H760" s="32"/>
      <c r="I760" s="32"/>
      <c r="J760" s="32"/>
      <c r="K760" s="32"/>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83"/>
      <c r="G761" s="32"/>
      <c r="H761" s="32"/>
      <c r="I761" s="32"/>
      <c r="J761" s="32"/>
      <c r="K761" s="32"/>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83"/>
      <c r="G762" s="32"/>
      <c r="H762" s="32"/>
      <c r="I762" s="32"/>
      <c r="J762" s="32"/>
      <c r="K762" s="32"/>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83"/>
      <c r="G763" s="32"/>
      <c r="H763" s="32"/>
      <c r="I763" s="32"/>
      <c r="J763" s="32"/>
      <c r="K763" s="32"/>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83"/>
      <c r="G764" s="32"/>
      <c r="H764" s="32"/>
      <c r="I764" s="32"/>
      <c r="J764" s="32"/>
      <c r="K764" s="32"/>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83"/>
      <c r="G765" s="32"/>
      <c r="H765" s="32"/>
      <c r="I765" s="32"/>
      <c r="J765" s="32"/>
      <c r="K765" s="32"/>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83"/>
      <c r="G766" s="32"/>
      <c r="H766" s="32"/>
      <c r="I766" s="32"/>
      <c r="J766" s="32"/>
      <c r="K766" s="32"/>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83"/>
      <c r="G767" s="32"/>
      <c r="H767" s="32"/>
      <c r="I767" s="32"/>
      <c r="J767" s="32"/>
      <c r="K767" s="32"/>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83"/>
      <c r="G768" s="32"/>
      <c r="H768" s="32"/>
      <c r="I768" s="32"/>
      <c r="J768" s="32"/>
      <c r="K768" s="32"/>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83"/>
      <c r="G769" s="32"/>
      <c r="H769" s="32"/>
      <c r="I769" s="32"/>
      <c r="J769" s="32"/>
      <c r="K769" s="32"/>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83"/>
      <c r="G770" s="32"/>
      <c r="H770" s="32"/>
      <c r="I770" s="32"/>
      <c r="J770" s="32"/>
      <c r="K770" s="32"/>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83"/>
      <c r="G771" s="32"/>
      <c r="H771" s="32"/>
      <c r="I771" s="32"/>
      <c r="J771" s="32"/>
      <c r="K771" s="32"/>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83"/>
      <c r="G772" s="32"/>
      <c r="H772" s="32"/>
      <c r="I772" s="32"/>
      <c r="J772" s="32"/>
      <c r="K772" s="32"/>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83"/>
      <c r="G773" s="32"/>
      <c r="H773" s="32"/>
      <c r="I773" s="32"/>
      <c r="J773" s="32"/>
      <c r="K773" s="32"/>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83"/>
      <c r="G774" s="32"/>
      <c r="H774" s="32"/>
      <c r="I774" s="32"/>
      <c r="J774" s="32"/>
      <c r="K774" s="32"/>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83"/>
      <c r="G775" s="32"/>
      <c r="H775" s="32"/>
      <c r="I775" s="32"/>
      <c r="J775" s="32"/>
      <c r="K775" s="32"/>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83"/>
      <c r="G776" s="32"/>
      <c r="H776" s="32"/>
      <c r="I776" s="32"/>
      <c r="J776" s="32"/>
      <c r="K776" s="32"/>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83"/>
      <c r="G777" s="32"/>
      <c r="H777" s="32"/>
      <c r="I777" s="32"/>
      <c r="J777" s="32"/>
      <c r="K777" s="32"/>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83"/>
      <c r="G778" s="32"/>
      <c r="H778" s="32"/>
      <c r="I778" s="32"/>
      <c r="J778" s="32"/>
      <c r="K778" s="32"/>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83"/>
      <c r="G779" s="32"/>
      <c r="H779" s="32"/>
      <c r="I779" s="32"/>
      <c r="J779" s="32"/>
      <c r="K779" s="32"/>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83"/>
      <c r="G780" s="32"/>
      <c r="H780" s="32"/>
      <c r="I780" s="32"/>
      <c r="J780" s="32"/>
      <c r="K780" s="32"/>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83"/>
      <c r="G781" s="32"/>
      <c r="H781" s="32"/>
      <c r="I781" s="32"/>
      <c r="J781" s="32"/>
      <c r="K781" s="32"/>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83"/>
      <c r="G782" s="32"/>
      <c r="H782" s="32"/>
      <c r="I782" s="32"/>
      <c r="J782" s="32"/>
      <c r="K782" s="32"/>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83"/>
      <c r="G783" s="32"/>
      <c r="H783" s="32"/>
      <c r="I783" s="32"/>
      <c r="J783" s="32"/>
      <c r="K783" s="32"/>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83"/>
      <c r="G784" s="32"/>
      <c r="H784" s="32"/>
      <c r="I784" s="32"/>
      <c r="J784" s="32"/>
      <c r="K784" s="32"/>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83"/>
      <c r="G785" s="32"/>
      <c r="H785" s="32"/>
      <c r="I785" s="32"/>
      <c r="J785" s="32"/>
      <c r="K785" s="32"/>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83"/>
      <c r="G786" s="32"/>
      <c r="H786" s="32"/>
      <c r="I786" s="32"/>
      <c r="J786" s="32"/>
      <c r="K786" s="32"/>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83"/>
      <c r="G787" s="32"/>
      <c r="H787" s="32"/>
      <c r="I787" s="32"/>
      <c r="J787" s="32"/>
      <c r="K787" s="32"/>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83"/>
      <c r="G788" s="32"/>
      <c r="H788" s="32"/>
      <c r="I788" s="32"/>
      <c r="J788" s="32"/>
      <c r="K788" s="32"/>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83"/>
      <c r="G789" s="32"/>
      <c r="H789" s="32"/>
      <c r="I789" s="32"/>
      <c r="J789" s="32"/>
      <c r="K789" s="32"/>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83"/>
      <c r="G790" s="32"/>
      <c r="H790" s="32"/>
      <c r="I790" s="32"/>
      <c r="J790" s="32"/>
      <c r="K790" s="32"/>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83"/>
      <c r="G791" s="32"/>
      <c r="H791" s="32"/>
      <c r="I791" s="32"/>
      <c r="J791" s="32"/>
      <c r="K791" s="32"/>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83"/>
      <c r="G792" s="32"/>
      <c r="H792" s="32"/>
      <c r="I792" s="32"/>
      <c r="J792" s="32"/>
      <c r="K792" s="32"/>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83"/>
      <c r="G793" s="32"/>
      <c r="H793" s="32"/>
      <c r="I793" s="32"/>
      <c r="J793" s="32"/>
      <c r="K793" s="32"/>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83"/>
      <c r="G794" s="32"/>
      <c r="H794" s="32"/>
      <c r="I794" s="32"/>
      <c r="J794" s="32"/>
      <c r="K794" s="32"/>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83"/>
      <c r="G795" s="32"/>
      <c r="H795" s="32"/>
      <c r="I795" s="32"/>
      <c r="J795" s="32"/>
      <c r="K795" s="32"/>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83"/>
      <c r="G796" s="32"/>
      <c r="H796" s="32"/>
      <c r="I796" s="32"/>
      <c r="J796" s="32"/>
      <c r="K796" s="32"/>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83"/>
      <c r="G797" s="32"/>
      <c r="H797" s="32"/>
      <c r="I797" s="32"/>
      <c r="J797" s="32"/>
      <c r="K797" s="32"/>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83"/>
      <c r="G798" s="32"/>
      <c r="H798" s="32"/>
      <c r="I798" s="32"/>
      <c r="J798" s="32"/>
      <c r="K798" s="32"/>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83"/>
      <c r="G799" s="32"/>
      <c r="H799" s="32"/>
      <c r="I799" s="32"/>
      <c r="J799" s="32"/>
      <c r="K799" s="32"/>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83"/>
      <c r="G800" s="32"/>
      <c r="H800" s="32"/>
      <c r="I800" s="32"/>
      <c r="J800" s="32"/>
      <c r="K800" s="32"/>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83"/>
      <c r="G801" s="32"/>
      <c r="H801" s="32"/>
      <c r="I801" s="32"/>
      <c r="J801" s="32"/>
      <c r="K801" s="32"/>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83"/>
      <c r="G802" s="32"/>
      <c r="H802" s="32"/>
      <c r="I802" s="32"/>
      <c r="J802" s="32"/>
      <c r="K802" s="32"/>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83"/>
      <c r="G803" s="32"/>
      <c r="H803" s="32"/>
      <c r="I803" s="32"/>
      <c r="J803" s="32"/>
      <c r="K803" s="32"/>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83"/>
      <c r="G804" s="32"/>
      <c r="H804" s="32"/>
      <c r="I804" s="32"/>
      <c r="J804" s="32"/>
      <c r="K804" s="32"/>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83"/>
      <c r="G805" s="32"/>
      <c r="H805" s="32"/>
      <c r="I805" s="32"/>
      <c r="J805" s="32"/>
      <c r="K805" s="32"/>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83"/>
      <c r="G806" s="32"/>
      <c r="H806" s="32"/>
      <c r="I806" s="32"/>
      <c r="J806" s="32"/>
      <c r="K806" s="32"/>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83"/>
      <c r="G807" s="32"/>
      <c r="H807" s="32"/>
      <c r="I807" s="32"/>
      <c r="J807" s="32"/>
      <c r="K807" s="32"/>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83"/>
      <c r="G808" s="32"/>
      <c r="H808" s="32"/>
      <c r="I808" s="32"/>
      <c r="J808" s="32"/>
      <c r="K808" s="32"/>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83"/>
      <c r="G809" s="32"/>
      <c r="H809" s="32"/>
      <c r="I809" s="32"/>
      <c r="J809" s="32"/>
      <c r="K809" s="32"/>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83"/>
      <c r="G810" s="32"/>
      <c r="H810" s="32"/>
      <c r="I810" s="32"/>
      <c r="J810" s="32"/>
      <c r="K810" s="32"/>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83"/>
      <c r="G811" s="32"/>
      <c r="H811" s="32"/>
      <c r="I811" s="32"/>
      <c r="J811" s="32"/>
      <c r="K811" s="32"/>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83"/>
      <c r="G812" s="32"/>
      <c r="H812" s="32"/>
      <c r="I812" s="32"/>
      <c r="J812" s="32"/>
      <c r="K812" s="32"/>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83"/>
      <c r="G813" s="32"/>
      <c r="H813" s="32"/>
      <c r="I813" s="32"/>
      <c r="J813" s="32"/>
      <c r="K813" s="32"/>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83"/>
      <c r="G814" s="32"/>
      <c r="H814" s="32"/>
      <c r="I814" s="32"/>
      <c r="J814" s="32"/>
      <c r="K814" s="32"/>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83"/>
      <c r="G815" s="32"/>
      <c r="H815" s="32"/>
      <c r="I815" s="32"/>
      <c r="J815" s="32"/>
      <c r="K815" s="32"/>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83"/>
      <c r="G816" s="32"/>
      <c r="H816" s="32"/>
      <c r="I816" s="32"/>
      <c r="J816" s="32"/>
      <c r="K816" s="32"/>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83"/>
      <c r="G817" s="32"/>
      <c r="H817" s="32"/>
      <c r="I817" s="32"/>
      <c r="J817" s="32"/>
      <c r="K817" s="32"/>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83"/>
      <c r="G818" s="32"/>
      <c r="H818" s="32"/>
      <c r="I818" s="32"/>
      <c r="J818" s="32"/>
      <c r="K818" s="32"/>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83"/>
      <c r="G819" s="32"/>
      <c r="H819" s="32"/>
      <c r="I819" s="32"/>
      <c r="J819" s="32"/>
      <c r="K819" s="32"/>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83"/>
      <c r="G820" s="32"/>
      <c r="H820" s="32"/>
      <c r="I820" s="32"/>
      <c r="J820" s="32"/>
      <c r="K820" s="32"/>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83"/>
      <c r="G821" s="32"/>
      <c r="H821" s="32"/>
      <c r="I821" s="32"/>
      <c r="J821" s="32"/>
      <c r="K821" s="32"/>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83"/>
      <c r="G822" s="32"/>
      <c r="H822" s="32"/>
      <c r="I822" s="32"/>
      <c r="J822" s="32"/>
      <c r="K822" s="32"/>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83"/>
      <c r="G823" s="32"/>
      <c r="H823" s="32"/>
      <c r="I823" s="32"/>
      <c r="J823" s="32"/>
      <c r="K823" s="32"/>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83"/>
      <c r="G824" s="32"/>
      <c r="H824" s="32"/>
      <c r="I824" s="32"/>
      <c r="J824" s="32"/>
      <c r="K824" s="32"/>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83"/>
      <c r="G825" s="32"/>
      <c r="H825" s="32"/>
      <c r="I825" s="32"/>
      <c r="J825" s="32"/>
      <c r="K825" s="32"/>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83"/>
      <c r="G826" s="32"/>
      <c r="H826" s="32"/>
      <c r="I826" s="32"/>
      <c r="J826" s="32"/>
      <c r="K826" s="32"/>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83"/>
      <c r="G827" s="32"/>
      <c r="H827" s="32"/>
      <c r="I827" s="32"/>
      <c r="J827" s="32"/>
      <c r="K827" s="32"/>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83"/>
      <c r="G828" s="32"/>
      <c r="H828" s="32"/>
      <c r="I828" s="32"/>
      <c r="J828" s="32"/>
      <c r="K828" s="32"/>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83"/>
      <c r="G829" s="32"/>
      <c r="H829" s="32"/>
      <c r="I829" s="32"/>
      <c r="J829" s="32"/>
      <c r="K829" s="32"/>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83"/>
      <c r="G830" s="32"/>
      <c r="H830" s="32"/>
      <c r="I830" s="32"/>
      <c r="J830" s="32"/>
      <c r="K830" s="32"/>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83"/>
      <c r="G831" s="32"/>
      <c r="H831" s="32"/>
      <c r="I831" s="32"/>
      <c r="J831" s="32"/>
      <c r="K831" s="32"/>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83"/>
      <c r="G832" s="32"/>
      <c r="H832" s="32"/>
      <c r="I832" s="32"/>
      <c r="J832" s="32"/>
      <c r="K832" s="32"/>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83"/>
      <c r="G833" s="32"/>
      <c r="H833" s="32"/>
      <c r="I833" s="32"/>
      <c r="J833" s="32"/>
      <c r="K833" s="32"/>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83"/>
      <c r="G834" s="32"/>
      <c r="H834" s="32"/>
      <c r="I834" s="32"/>
      <c r="J834" s="32"/>
      <c r="K834" s="32"/>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83"/>
      <c r="G835" s="32"/>
      <c r="H835" s="32"/>
      <c r="I835" s="32"/>
      <c r="J835" s="32"/>
      <c r="K835" s="32"/>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83"/>
      <c r="G836" s="32"/>
      <c r="H836" s="32"/>
      <c r="I836" s="32"/>
      <c r="J836" s="32"/>
      <c r="K836" s="32"/>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83"/>
      <c r="G837" s="32"/>
      <c r="H837" s="32"/>
      <c r="I837" s="32"/>
      <c r="J837" s="32"/>
      <c r="K837" s="32"/>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83"/>
      <c r="G838" s="32"/>
      <c r="H838" s="32"/>
      <c r="I838" s="32"/>
      <c r="J838" s="32"/>
      <c r="K838" s="32"/>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83"/>
      <c r="G839" s="32"/>
      <c r="H839" s="32"/>
      <c r="I839" s="32"/>
      <c r="J839" s="32"/>
      <c r="K839" s="32"/>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83"/>
      <c r="G840" s="32"/>
      <c r="H840" s="32"/>
      <c r="I840" s="32"/>
      <c r="J840" s="32"/>
      <c r="K840" s="32"/>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83"/>
      <c r="G841" s="32"/>
      <c r="H841" s="32"/>
      <c r="I841" s="32"/>
      <c r="J841" s="32"/>
      <c r="K841" s="32"/>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83"/>
      <c r="G842" s="32"/>
      <c r="H842" s="32"/>
      <c r="I842" s="32"/>
      <c r="J842" s="32"/>
      <c r="K842" s="32"/>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83"/>
      <c r="G843" s="32"/>
      <c r="H843" s="32"/>
      <c r="I843" s="32"/>
      <c r="J843" s="32"/>
      <c r="K843" s="32"/>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83"/>
      <c r="G844" s="32"/>
      <c r="H844" s="32"/>
      <c r="I844" s="32"/>
      <c r="J844" s="32"/>
      <c r="K844" s="32"/>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83"/>
      <c r="G845" s="32"/>
      <c r="H845" s="32"/>
      <c r="I845" s="32"/>
      <c r="J845" s="32"/>
      <c r="K845" s="32"/>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83"/>
      <c r="G846" s="32"/>
      <c r="H846" s="32"/>
      <c r="I846" s="32"/>
      <c r="J846" s="32"/>
      <c r="K846" s="32"/>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83"/>
      <c r="G847" s="32"/>
      <c r="H847" s="32"/>
      <c r="I847" s="32"/>
      <c r="J847" s="32"/>
      <c r="K847" s="32"/>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83"/>
      <c r="G848" s="32"/>
      <c r="H848" s="32"/>
      <c r="I848" s="32"/>
      <c r="J848" s="32"/>
      <c r="K848" s="32"/>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83"/>
      <c r="G849" s="32"/>
      <c r="H849" s="32"/>
      <c r="I849" s="32"/>
      <c r="J849" s="32"/>
      <c r="K849" s="32"/>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83"/>
      <c r="G850" s="32"/>
      <c r="H850" s="32"/>
      <c r="I850" s="32"/>
      <c r="J850" s="32"/>
      <c r="K850" s="32"/>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83"/>
      <c r="G851" s="32"/>
      <c r="H851" s="32"/>
      <c r="I851" s="32"/>
      <c r="J851" s="32"/>
      <c r="K851" s="32"/>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83"/>
      <c r="G852" s="32"/>
      <c r="H852" s="32"/>
      <c r="I852" s="32"/>
      <c r="J852" s="32"/>
      <c r="K852" s="32"/>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83"/>
      <c r="G853" s="32"/>
      <c r="H853" s="32"/>
      <c r="I853" s="32"/>
      <c r="J853" s="32"/>
      <c r="K853" s="32"/>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83"/>
      <c r="G854" s="32"/>
      <c r="H854" s="32"/>
      <c r="I854" s="32"/>
      <c r="J854" s="32"/>
      <c r="K854" s="32"/>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83"/>
      <c r="G855" s="32"/>
      <c r="H855" s="32"/>
      <c r="I855" s="32"/>
      <c r="J855" s="32"/>
      <c r="K855" s="32"/>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83"/>
      <c r="G856" s="32"/>
      <c r="H856" s="32"/>
      <c r="I856" s="32"/>
      <c r="J856" s="32"/>
      <c r="K856" s="32"/>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83"/>
      <c r="G857" s="32"/>
      <c r="H857" s="32"/>
      <c r="I857" s="32"/>
      <c r="J857" s="32"/>
      <c r="K857" s="32"/>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83"/>
      <c r="G858" s="32"/>
      <c r="H858" s="32"/>
      <c r="I858" s="32"/>
      <c r="J858" s="32"/>
      <c r="K858" s="32"/>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83"/>
      <c r="G859" s="32"/>
      <c r="H859" s="32"/>
      <c r="I859" s="32"/>
      <c r="J859" s="32"/>
      <c r="K859" s="32"/>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83"/>
      <c r="G860" s="32"/>
      <c r="H860" s="32"/>
      <c r="I860" s="32"/>
      <c r="J860" s="32"/>
      <c r="K860" s="32"/>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83"/>
      <c r="G861" s="32"/>
      <c r="H861" s="32"/>
      <c r="I861" s="32"/>
      <c r="J861" s="32"/>
      <c r="K861" s="32"/>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83"/>
      <c r="G862" s="32"/>
      <c r="H862" s="32"/>
      <c r="I862" s="32"/>
      <c r="J862" s="32"/>
      <c r="K862" s="32"/>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83"/>
      <c r="G863" s="32"/>
      <c r="H863" s="32"/>
      <c r="I863" s="32"/>
      <c r="J863" s="32"/>
      <c r="K863" s="32"/>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83"/>
      <c r="G864" s="32"/>
      <c r="H864" s="32"/>
      <c r="I864" s="32"/>
      <c r="J864" s="32"/>
      <c r="K864" s="32"/>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83"/>
      <c r="G865" s="32"/>
      <c r="H865" s="32"/>
      <c r="I865" s="32"/>
      <c r="J865" s="32"/>
      <c r="K865" s="32"/>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83"/>
      <c r="G866" s="32"/>
      <c r="H866" s="32"/>
      <c r="I866" s="32"/>
      <c r="J866" s="32"/>
      <c r="K866" s="32"/>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83"/>
      <c r="G867" s="32"/>
      <c r="H867" s="32"/>
      <c r="I867" s="32"/>
      <c r="J867" s="32"/>
      <c r="K867" s="32"/>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83"/>
      <c r="G868" s="32"/>
      <c r="H868" s="32"/>
      <c r="I868" s="32"/>
      <c r="J868" s="32"/>
      <c r="K868" s="32"/>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83"/>
      <c r="G869" s="32"/>
      <c r="H869" s="32"/>
      <c r="I869" s="32"/>
      <c r="J869" s="32"/>
      <c r="K869" s="32"/>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83"/>
      <c r="G870" s="32"/>
      <c r="H870" s="32"/>
      <c r="I870" s="32"/>
      <c r="J870" s="32"/>
      <c r="K870" s="32"/>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83"/>
      <c r="G871" s="32"/>
      <c r="H871" s="32"/>
      <c r="I871" s="32"/>
      <c r="J871" s="32"/>
      <c r="K871" s="32"/>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83"/>
      <c r="G872" s="32"/>
      <c r="H872" s="32"/>
      <c r="I872" s="32"/>
      <c r="J872" s="32"/>
      <c r="K872" s="32"/>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83"/>
      <c r="G873" s="32"/>
      <c r="H873" s="32"/>
      <c r="I873" s="32"/>
      <c r="J873" s="32"/>
      <c r="K873" s="32"/>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83"/>
      <c r="G874" s="32"/>
      <c r="H874" s="32"/>
      <c r="I874" s="32"/>
      <c r="J874" s="32"/>
      <c r="K874" s="32"/>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83"/>
      <c r="G875" s="32"/>
      <c r="H875" s="32"/>
      <c r="I875" s="32"/>
      <c r="J875" s="32"/>
      <c r="K875" s="32"/>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83"/>
      <c r="G876" s="32"/>
      <c r="H876" s="32"/>
      <c r="I876" s="32"/>
      <c r="J876" s="32"/>
      <c r="K876" s="32"/>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83"/>
      <c r="G877" s="32"/>
      <c r="H877" s="32"/>
      <c r="I877" s="32"/>
      <c r="J877" s="32"/>
      <c r="K877" s="32"/>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83"/>
      <c r="G878" s="32"/>
      <c r="H878" s="32"/>
      <c r="I878" s="32"/>
      <c r="J878" s="32"/>
      <c r="K878" s="32"/>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83"/>
      <c r="G879" s="32"/>
      <c r="H879" s="32"/>
      <c r="I879" s="32"/>
      <c r="J879" s="32"/>
      <c r="K879" s="32"/>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83"/>
      <c r="G880" s="32"/>
      <c r="H880" s="32"/>
      <c r="I880" s="32"/>
      <c r="J880" s="32"/>
      <c r="K880" s="32"/>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83"/>
      <c r="G881" s="32"/>
      <c r="H881" s="32"/>
      <c r="I881" s="32"/>
      <c r="J881" s="32"/>
      <c r="K881" s="32"/>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83"/>
      <c r="G882" s="32"/>
      <c r="H882" s="32"/>
      <c r="I882" s="32"/>
      <c r="J882" s="32"/>
      <c r="K882" s="32"/>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83"/>
      <c r="G883" s="32"/>
      <c r="H883" s="32"/>
      <c r="I883" s="32"/>
      <c r="J883" s="32"/>
      <c r="K883" s="32"/>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83"/>
      <c r="G884" s="32"/>
      <c r="H884" s="32"/>
      <c r="I884" s="32"/>
      <c r="J884" s="32"/>
      <c r="K884" s="32"/>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83"/>
      <c r="G885" s="32"/>
      <c r="H885" s="32"/>
      <c r="I885" s="32"/>
      <c r="J885" s="32"/>
      <c r="K885" s="32"/>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83"/>
      <c r="G886" s="32"/>
      <c r="H886" s="32"/>
      <c r="I886" s="32"/>
      <c r="J886" s="32"/>
      <c r="K886" s="32"/>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83"/>
      <c r="G887" s="32"/>
      <c r="H887" s="32"/>
      <c r="I887" s="32"/>
      <c r="J887" s="32"/>
      <c r="K887" s="32"/>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83"/>
      <c r="G888" s="32"/>
      <c r="H888" s="32"/>
      <c r="I888" s="32"/>
      <c r="J888" s="32"/>
      <c r="K888" s="32"/>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83"/>
      <c r="G889" s="32"/>
      <c r="H889" s="32"/>
      <c r="I889" s="32"/>
      <c r="J889" s="32"/>
      <c r="K889" s="32"/>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83"/>
      <c r="G890" s="32"/>
      <c r="H890" s="32"/>
      <c r="I890" s="32"/>
      <c r="J890" s="32"/>
      <c r="K890" s="32"/>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83"/>
      <c r="G891" s="32"/>
      <c r="H891" s="32"/>
      <c r="I891" s="32"/>
      <c r="J891" s="32"/>
      <c r="K891" s="32"/>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83"/>
      <c r="G892" s="32"/>
      <c r="H892" s="32"/>
      <c r="I892" s="32"/>
      <c r="J892" s="32"/>
      <c r="K892" s="32"/>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83"/>
      <c r="G893" s="32"/>
      <c r="H893" s="32"/>
      <c r="I893" s="32"/>
      <c r="J893" s="32"/>
      <c r="K893" s="32"/>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83"/>
      <c r="G894" s="32"/>
      <c r="H894" s="32"/>
      <c r="I894" s="32"/>
      <c r="J894" s="32"/>
      <c r="K894" s="32"/>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83"/>
      <c r="G895" s="32"/>
      <c r="H895" s="32"/>
      <c r="I895" s="32"/>
      <c r="J895" s="32"/>
      <c r="K895" s="32"/>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83"/>
      <c r="G896" s="32"/>
      <c r="H896" s="32"/>
      <c r="I896" s="32"/>
      <c r="J896" s="32"/>
      <c r="K896" s="32"/>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83"/>
      <c r="G897" s="32"/>
      <c r="H897" s="32"/>
      <c r="I897" s="32"/>
      <c r="J897" s="32"/>
      <c r="K897" s="32"/>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83"/>
      <c r="G898" s="32"/>
      <c r="H898" s="32"/>
      <c r="I898" s="32"/>
      <c r="J898" s="32"/>
      <c r="K898" s="32"/>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83"/>
      <c r="G899" s="32"/>
      <c r="H899" s="32"/>
      <c r="I899" s="32"/>
      <c r="J899" s="32"/>
      <c r="K899" s="32"/>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83"/>
      <c r="G900" s="32"/>
      <c r="H900" s="32"/>
      <c r="I900" s="32"/>
      <c r="J900" s="32"/>
      <c r="K900" s="32"/>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83"/>
      <c r="G901" s="32"/>
      <c r="H901" s="32"/>
      <c r="I901" s="32"/>
      <c r="J901" s="32"/>
      <c r="K901" s="32"/>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83"/>
      <c r="G902" s="32"/>
      <c r="H902" s="32"/>
      <c r="I902" s="32"/>
      <c r="J902" s="32"/>
      <c r="K902" s="32"/>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83"/>
      <c r="G903" s="32"/>
      <c r="H903" s="32"/>
      <c r="I903" s="32"/>
      <c r="J903" s="32"/>
      <c r="K903" s="32"/>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83"/>
      <c r="G904" s="32"/>
      <c r="H904" s="32"/>
      <c r="I904" s="32"/>
      <c r="J904" s="32"/>
      <c r="K904" s="32"/>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83"/>
      <c r="G905" s="32"/>
      <c r="H905" s="32"/>
      <c r="I905" s="32"/>
      <c r="J905" s="32"/>
      <c r="K905" s="32"/>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83"/>
      <c r="G906" s="32"/>
      <c r="H906" s="32"/>
      <c r="I906" s="32"/>
      <c r="J906" s="32"/>
      <c r="K906" s="32"/>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83"/>
      <c r="G907" s="32"/>
      <c r="H907" s="32"/>
      <c r="I907" s="32"/>
      <c r="J907" s="32"/>
      <c r="K907" s="32"/>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83"/>
      <c r="G908" s="32"/>
      <c r="H908" s="32"/>
      <c r="I908" s="32"/>
      <c r="J908" s="32"/>
      <c r="K908" s="32"/>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83"/>
      <c r="G909" s="32"/>
      <c r="H909" s="32"/>
      <c r="I909" s="32"/>
      <c r="J909" s="32"/>
      <c r="K909" s="32"/>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83"/>
      <c r="G910" s="32"/>
      <c r="H910" s="32"/>
      <c r="I910" s="32"/>
      <c r="J910" s="32"/>
      <c r="K910" s="32"/>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83"/>
      <c r="G911" s="32"/>
      <c r="H911" s="32"/>
      <c r="I911" s="32"/>
      <c r="J911" s="32"/>
      <c r="K911" s="32"/>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83"/>
      <c r="G912" s="32"/>
      <c r="H912" s="32"/>
      <c r="I912" s="32"/>
      <c r="J912" s="32"/>
      <c r="K912" s="32"/>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83"/>
      <c r="G913" s="32"/>
      <c r="H913" s="32"/>
      <c r="I913" s="32"/>
      <c r="J913" s="32"/>
      <c r="K913" s="32"/>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83"/>
      <c r="G914" s="32"/>
      <c r="H914" s="32"/>
      <c r="I914" s="32"/>
      <c r="J914" s="32"/>
      <c r="K914" s="32"/>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83"/>
      <c r="G915" s="32"/>
      <c r="H915" s="32"/>
      <c r="I915" s="32"/>
      <c r="J915" s="32"/>
      <c r="K915" s="32"/>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83"/>
      <c r="G916" s="32"/>
      <c r="H916" s="32"/>
      <c r="I916" s="32"/>
      <c r="J916" s="32"/>
      <c r="K916" s="32"/>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83"/>
      <c r="G917" s="32"/>
      <c r="H917" s="32"/>
      <c r="I917" s="32"/>
      <c r="J917" s="32"/>
      <c r="K917" s="32"/>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83"/>
      <c r="G918" s="32"/>
      <c r="H918" s="32"/>
      <c r="I918" s="32"/>
      <c r="J918" s="32"/>
      <c r="K918" s="32"/>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83"/>
      <c r="G919" s="32"/>
      <c r="H919" s="32"/>
      <c r="I919" s="32"/>
      <c r="J919" s="32"/>
      <c r="K919" s="32"/>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83"/>
      <c r="G920" s="32"/>
      <c r="H920" s="32"/>
      <c r="I920" s="32"/>
      <c r="J920" s="32"/>
      <c r="K920" s="32"/>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83"/>
      <c r="G921" s="32"/>
      <c r="H921" s="32"/>
      <c r="I921" s="32"/>
      <c r="J921" s="32"/>
      <c r="K921" s="32"/>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83"/>
      <c r="G922" s="32"/>
      <c r="H922" s="32"/>
      <c r="I922" s="32"/>
      <c r="J922" s="32"/>
      <c r="K922" s="32"/>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83"/>
      <c r="G923" s="32"/>
      <c r="H923" s="32"/>
      <c r="I923" s="32"/>
      <c r="J923" s="32"/>
      <c r="K923" s="32"/>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83"/>
      <c r="G924" s="32"/>
      <c r="H924" s="32"/>
      <c r="I924" s="32"/>
      <c r="J924" s="32"/>
      <c r="K924" s="32"/>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83"/>
      <c r="G925" s="32"/>
      <c r="H925" s="32"/>
      <c r="I925" s="32"/>
      <c r="J925" s="32"/>
      <c r="K925" s="32"/>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83"/>
      <c r="G926" s="32"/>
      <c r="H926" s="32"/>
      <c r="I926" s="32"/>
      <c r="J926" s="32"/>
      <c r="K926" s="32"/>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83"/>
      <c r="G927" s="32"/>
      <c r="H927" s="32"/>
      <c r="I927" s="32"/>
      <c r="J927" s="32"/>
      <c r="K927" s="32"/>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83"/>
      <c r="G928" s="32"/>
      <c r="H928" s="32"/>
      <c r="I928" s="32"/>
      <c r="J928" s="32"/>
      <c r="K928" s="32"/>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83"/>
      <c r="G929" s="32"/>
      <c r="H929" s="32"/>
      <c r="I929" s="32"/>
      <c r="J929" s="32"/>
      <c r="K929" s="32"/>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83"/>
      <c r="G930" s="32"/>
      <c r="H930" s="32"/>
      <c r="I930" s="32"/>
      <c r="J930" s="32"/>
      <c r="K930" s="32"/>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83"/>
      <c r="G931" s="32"/>
      <c r="H931" s="32"/>
      <c r="I931" s="32"/>
      <c r="J931" s="32"/>
      <c r="K931" s="32"/>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83"/>
      <c r="G932" s="32"/>
      <c r="H932" s="32"/>
      <c r="I932" s="32"/>
      <c r="J932" s="32"/>
      <c r="K932" s="32"/>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83"/>
      <c r="G933" s="32"/>
      <c r="H933" s="32"/>
      <c r="I933" s="32"/>
      <c r="J933" s="32"/>
      <c r="K933" s="32"/>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83"/>
      <c r="G934" s="32"/>
      <c r="H934" s="32"/>
      <c r="I934" s="32"/>
      <c r="J934" s="32"/>
      <c r="K934" s="32"/>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83"/>
      <c r="G935" s="32"/>
      <c r="H935" s="32"/>
      <c r="I935" s="32"/>
      <c r="J935" s="32"/>
      <c r="K935" s="32"/>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83"/>
      <c r="G936" s="32"/>
      <c r="H936" s="32"/>
      <c r="I936" s="32"/>
      <c r="J936" s="32"/>
      <c r="K936" s="32"/>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83"/>
      <c r="G937" s="32"/>
      <c r="H937" s="32"/>
      <c r="I937" s="32"/>
      <c r="J937" s="32"/>
      <c r="K937" s="32"/>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83"/>
      <c r="G938" s="32"/>
      <c r="H938" s="32"/>
      <c r="I938" s="32"/>
      <c r="J938" s="32"/>
      <c r="K938" s="32"/>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83"/>
      <c r="G939" s="32"/>
      <c r="H939" s="32"/>
      <c r="I939" s="32"/>
      <c r="J939" s="32"/>
      <c r="K939" s="32"/>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83"/>
      <c r="G940" s="32"/>
      <c r="H940" s="32"/>
      <c r="I940" s="32"/>
      <c r="J940" s="32"/>
      <c r="K940" s="32"/>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83"/>
      <c r="G941" s="32"/>
      <c r="H941" s="32"/>
      <c r="I941" s="32"/>
      <c r="J941" s="32"/>
      <c r="K941" s="32"/>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83"/>
      <c r="G942" s="32"/>
      <c r="H942" s="32"/>
      <c r="I942" s="32"/>
      <c r="J942" s="32"/>
      <c r="K942" s="32"/>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83"/>
      <c r="G943" s="32"/>
      <c r="H943" s="32"/>
      <c r="I943" s="32"/>
      <c r="J943" s="32"/>
      <c r="K943" s="32"/>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83"/>
      <c r="G944" s="32"/>
      <c r="H944" s="32"/>
      <c r="I944" s="32"/>
      <c r="J944" s="32"/>
      <c r="K944" s="32"/>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83"/>
      <c r="G945" s="32"/>
      <c r="H945" s="32"/>
      <c r="I945" s="32"/>
      <c r="J945" s="32"/>
      <c r="K945" s="32"/>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83"/>
      <c r="G946" s="32"/>
      <c r="H946" s="32"/>
      <c r="I946" s="32"/>
      <c r="J946" s="32"/>
      <c r="K946" s="32"/>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83"/>
      <c r="G947" s="32"/>
      <c r="H947" s="32"/>
      <c r="I947" s="32"/>
      <c r="J947" s="32"/>
      <c r="K947" s="32"/>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83"/>
      <c r="G948" s="32"/>
      <c r="H948" s="32"/>
      <c r="I948" s="32"/>
      <c r="J948" s="32"/>
      <c r="K948" s="32"/>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83"/>
      <c r="G949" s="32"/>
      <c r="H949" s="32"/>
      <c r="I949" s="32"/>
      <c r="J949" s="32"/>
      <c r="K949" s="32"/>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83"/>
      <c r="G950" s="32"/>
      <c r="H950" s="32"/>
      <c r="I950" s="32"/>
      <c r="J950" s="32"/>
      <c r="K950" s="32"/>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83"/>
      <c r="G951" s="32"/>
      <c r="H951" s="32"/>
      <c r="I951" s="32"/>
      <c r="J951" s="32"/>
      <c r="K951" s="32"/>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83"/>
      <c r="G952" s="32"/>
      <c r="H952" s="32"/>
      <c r="I952" s="32"/>
      <c r="J952" s="32"/>
      <c r="K952" s="32"/>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83"/>
      <c r="G953" s="32"/>
      <c r="H953" s="32"/>
      <c r="I953" s="32"/>
      <c r="J953" s="32"/>
      <c r="K953" s="32"/>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83"/>
      <c r="G954" s="32"/>
      <c r="H954" s="32"/>
      <c r="I954" s="32"/>
      <c r="J954" s="32"/>
      <c r="K954" s="32"/>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83"/>
      <c r="G955" s="32"/>
      <c r="H955" s="32"/>
      <c r="I955" s="32"/>
      <c r="J955" s="32"/>
      <c r="K955" s="32"/>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83"/>
      <c r="G956" s="32"/>
      <c r="H956" s="32"/>
      <c r="I956" s="32"/>
      <c r="J956" s="32"/>
      <c r="K956" s="32"/>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83"/>
      <c r="G957" s="32"/>
      <c r="H957" s="32"/>
      <c r="I957" s="32"/>
      <c r="J957" s="32"/>
      <c r="K957" s="32"/>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83"/>
      <c r="G958" s="32"/>
      <c r="H958" s="32"/>
      <c r="I958" s="32"/>
      <c r="J958" s="32"/>
      <c r="K958" s="32"/>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83"/>
      <c r="G959" s="32"/>
      <c r="H959" s="32"/>
      <c r="I959" s="32"/>
      <c r="J959" s="32"/>
      <c r="K959" s="32"/>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83"/>
      <c r="G960" s="32"/>
      <c r="H960" s="32"/>
      <c r="I960" s="32"/>
      <c r="J960" s="32"/>
      <c r="K960" s="32"/>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83"/>
      <c r="G961" s="32"/>
      <c r="H961" s="32"/>
      <c r="I961" s="32"/>
      <c r="J961" s="32"/>
      <c r="K961" s="32"/>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83"/>
      <c r="G962" s="32"/>
      <c r="H962" s="32"/>
      <c r="I962" s="32"/>
      <c r="J962" s="32"/>
      <c r="K962" s="32"/>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83"/>
      <c r="G963" s="32"/>
      <c r="H963" s="32"/>
      <c r="I963" s="32"/>
      <c r="J963" s="32"/>
      <c r="K963" s="32"/>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83"/>
      <c r="G964" s="32"/>
      <c r="H964" s="32"/>
      <c r="I964" s="32"/>
      <c r="J964" s="32"/>
      <c r="K964" s="32"/>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83"/>
      <c r="G965" s="32"/>
      <c r="H965" s="32"/>
      <c r="I965" s="32"/>
      <c r="J965" s="32"/>
      <c r="K965" s="32"/>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83"/>
      <c r="G966" s="32"/>
      <c r="H966" s="32"/>
      <c r="I966" s="32"/>
      <c r="J966" s="32"/>
      <c r="K966" s="32"/>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83"/>
      <c r="G967" s="32"/>
      <c r="H967" s="32"/>
      <c r="I967" s="32"/>
      <c r="J967" s="32"/>
      <c r="K967" s="32"/>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83"/>
      <c r="G968" s="32"/>
      <c r="H968" s="32"/>
      <c r="I968" s="32"/>
      <c r="J968" s="32"/>
      <c r="K968" s="32"/>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83"/>
      <c r="G969" s="32"/>
      <c r="H969" s="32"/>
      <c r="I969" s="32"/>
      <c r="J969" s="32"/>
      <c r="K969" s="32"/>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83"/>
      <c r="G970" s="32"/>
      <c r="H970" s="32"/>
      <c r="I970" s="32"/>
      <c r="J970" s="32"/>
      <c r="K970" s="32"/>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83"/>
      <c r="G971" s="32"/>
      <c r="H971" s="32"/>
      <c r="I971" s="32"/>
      <c r="J971" s="32"/>
      <c r="K971" s="32"/>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83"/>
      <c r="G972" s="32"/>
      <c r="H972" s="32"/>
      <c r="I972" s="32"/>
      <c r="J972" s="32"/>
      <c r="K972" s="32"/>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83"/>
      <c r="G973" s="32"/>
      <c r="H973" s="32"/>
      <c r="I973" s="32"/>
      <c r="J973" s="32"/>
      <c r="K973" s="32"/>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83"/>
      <c r="G974" s="32"/>
      <c r="H974" s="32"/>
      <c r="I974" s="32"/>
      <c r="J974" s="32"/>
      <c r="K974" s="32"/>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83"/>
      <c r="G975" s="32"/>
      <c r="H975" s="32"/>
      <c r="I975" s="32"/>
      <c r="J975" s="32"/>
      <c r="K975" s="32"/>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83"/>
      <c r="G976" s="32"/>
      <c r="H976" s="32"/>
      <c r="I976" s="32"/>
      <c r="J976" s="32"/>
      <c r="K976" s="32"/>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83"/>
      <c r="G977" s="32"/>
      <c r="H977" s="32"/>
      <c r="I977" s="32"/>
      <c r="J977" s="32"/>
      <c r="K977" s="32"/>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83"/>
      <c r="G978" s="32"/>
      <c r="H978" s="32"/>
      <c r="I978" s="32"/>
      <c r="J978" s="32"/>
      <c r="K978" s="32"/>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83"/>
      <c r="G979" s="32"/>
      <c r="H979" s="32"/>
      <c r="I979" s="32"/>
      <c r="J979" s="32"/>
      <c r="K979" s="32"/>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83"/>
      <c r="G980" s="32"/>
      <c r="H980" s="32"/>
      <c r="I980" s="32"/>
      <c r="J980" s="32"/>
      <c r="K980" s="32"/>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83"/>
      <c r="G981" s="32"/>
      <c r="H981" s="32"/>
      <c r="I981" s="32"/>
      <c r="J981" s="32"/>
      <c r="K981" s="32"/>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83"/>
      <c r="G982" s="32"/>
      <c r="H982" s="32"/>
      <c r="I982" s="32"/>
      <c r="J982" s="32"/>
      <c r="K982" s="32"/>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83"/>
      <c r="G983" s="32"/>
      <c r="H983" s="32"/>
      <c r="I983" s="32"/>
      <c r="J983" s="32"/>
      <c r="K983" s="32"/>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83"/>
      <c r="G984" s="32"/>
      <c r="H984" s="32"/>
      <c r="I984" s="32"/>
      <c r="J984" s="32"/>
      <c r="K984" s="32"/>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83"/>
      <c r="G985" s="32"/>
      <c r="H985" s="32"/>
      <c r="I985" s="32"/>
      <c r="J985" s="32"/>
      <c r="K985" s="32"/>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83"/>
      <c r="G986" s="32"/>
      <c r="H986" s="32"/>
      <c r="I986" s="32"/>
      <c r="J986" s="32"/>
      <c r="K986" s="32"/>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83"/>
      <c r="G987" s="32"/>
      <c r="H987" s="32"/>
      <c r="I987" s="32"/>
      <c r="J987" s="32"/>
      <c r="K987" s="32"/>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83"/>
      <c r="G988" s="32"/>
      <c r="H988" s="32"/>
      <c r="I988" s="32"/>
      <c r="J988" s="32"/>
      <c r="K988" s="32"/>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83"/>
      <c r="G989" s="32"/>
      <c r="H989" s="32"/>
      <c r="I989" s="32"/>
      <c r="J989" s="32"/>
      <c r="K989" s="32"/>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83"/>
      <c r="G990" s="32"/>
      <c r="H990" s="32"/>
      <c r="I990" s="32"/>
      <c r="J990" s="32"/>
      <c r="K990" s="32"/>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83"/>
      <c r="G991" s="32"/>
      <c r="H991" s="32"/>
      <c r="I991" s="32"/>
      <c r="J991" s="32"/>
      <c r="K991" s="32"/>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83"/>
      <c r="G992" s="32"/>
      <c r="H992" s="32"/>
      <c r="I992" s="32"/>
      <c r="J992" s="32"/>
      <c r="K992" s="32"/>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83"/>
      <c r="G993" s="32"/>
      <c r="H993" s="32"/>
      <c r="I993" s="32"/>
      <c r="J993" s="32"/>
      <c r="K993" s="32"/>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83"/>
      <c r="G994" s="32"/>
      <c r="H994" s="32"/>
      <c r="I994" s="32"/>
      <c r="J994" s="32"/>
      <c r="K994" s="32"/>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83"/>
      <c r="G995" s="32"/>
      <c r="H995" s="32"/>
      <c r="I995" s="32"/>
      <c r="J995" s="32"/>
      <c r="K995" s="32"/>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83"/>
      <c r="G996" s="32"/>
      <c r="H996" s="32"/>
      <c r="I996" s="32"/>
      <c r="J996" s="32"/>
      <c r="K996" s="32"/>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83"/>
      <c r="G997" s="32"/>
      <c r="H997" s="32"/>
      <c r="I997" s="32"/>
      <c r="J997" s="32"/>
      <c r="K997" s="32"/>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83"/>
      <c r="G998" s="32"/>
      <c r="H998" s="32"/>
      <c r="I998" s="32"/>
      <c r="J998" s="32"/>
      <c r="K998" s="32"/>
      <c r="L998" s="83"/>
      <c r="M998" s="83"/>
      <c r="N998" s="83"/>
      <c r="O998" s="83"/>
      <c r="P998" s="83"/>
      <c r="Q998" s="83"/>
      <c r="R998" s="83"/>
      <c r="S998" s="83"/>
      <c r="T998" s="83"/>
      <c r="U998" s="83"/>
      <c r="V998" s="83"/>
      <c r="W998" s="83"/>
      <c r="X998" s="83"/>
      <c r="Y998" s="83"/>
      <c r="Z998" s="83"/>
    </row>
    <row r="999" spans="1:26" ht="15.75" customHeight="1">
      <c r="A999" s="83"/>
      <c r="B999" s="83"/>
      <c r="C999" s="32"/>
      <c r="D999" s="83"/>
      <c r="E999" s="83"/>
      <c r="F999" s="83"/>
      <c r="G999" s="32"/>
      <c r="H999" s="32"/>
      <c r="I999" s="32"/>
      <c r="J999" s="32"/>
      <c r="K999" s="32"/>
      <c r="L999" s="83"/>
      <c r="M999" s="83"/>
      <c r="N999" s="83"/>
      <c r="O999" s="83"/>
      <c r="P999" s="83"/>
      <c r="Q999" s="83"/>
      <c r="R999" s="83"/>
      <c r="S999" s="83"/>
      <c r="T999" s="83"/>
      <c r="U999" s="83"/>
      <c r="V999" s="83"/>
      <c r="W999" s="83"/>
      <c r="X999" s="83"/>
      <c r="Y999" s="83"/>
      <c r="Z999" s="83"/>
    </row>
    <row r="1000" spans="1:26" ht="15.75" customHeight="1">
      <c r="A1000" s="83"/>
      <c r="B1000" s="83"/>
      <c r="C1000" s="32"/>
      <c r="D1000" s="83"/>
      <c r="E1000" s="83"/>
      <c r="F1000" s="83"/>
      <c r="G1000" s="32"/>
      <c r="H1000" s="32"/>
      <c r="I1000" s="32"/>
      <c r="J1000" s="32"/>
      <c r="K1000" s="32"/>
      <c r="L1000" s="83"/>
      <c r="M1000" s="83"/>
      <c r="N1000" s="83"/>
      <c r="O1000" s="83"/>
      <c r="P1000" s="83"/>
      <c r="Q1000" s="83"/>
      <c r="R1000" s="83"/>
      <c r="S1000" s="83"/>
      <c r="T1000" s="83"/>
      <c r="U1000" s="83"/>
      <c r="V1000" s="83"/>
      <c r="W1000" s="83"/>
      <c r="X1000" s="83"/>
      <c r="Y1000" s="83"/>
      <c r="Z1000" s="83"/>
    </row>
  </sheetData>
  <mergeCells count="2327">
    <mergeCell ref="C329:C330"/>
    <mergeCell ref="D329:D330"/>
    <mergeCell ref="E329:E330"/>
    <mergeCell ref="F329:F330"/>
    <mergeCell ref="G329:G330"/>
    <mergeCell ref="H329:H330"/>
    <mergeCell ref="I329:I330"/>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G141:G142"/>
    <mergeCell ref="H141:H142"/>
    <mergeCell ref="I141:I142"/>
    <mergeCell ref="O135:O136"/>
    <mergeCell ref="P135:P136"/>
    <mergeCell ref="N131:N132"/>
    <mergeCell ref="O131:O132"/>
    <mergeCell ref="P131:P132"/>
    <mergeCell ref="N133:N13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O465:O466"/>
    <mergeCell ref="P465:P466"/>
    <mergeCell ref="N461:N462"/>
    <mergeCell ref="O461:O462"/>
    <mergeCell ref="P461:P462"/>
    <mergeCell ref="N463:N464"/>
    <mergeCell ref="O463:O464"/>
    <mergeCell ref="P463:P464"/>
    <mergeCell ref="N465:N466"/>
    <mergeCell ref="P457:P458"/>
    <mergeCell ref="N459:N460"/>
    <mergeCell ref="O35:O36"/>
    <mergeCell ref="P35:P36"/>
    <mergeCell ref="N31:N32"/>
    <mergeCell ref="O31:O32"/>
    <mergeCell ref="P31:P32"/>
    <mergeCell ref="N33:N34"/>
    <mergeCell ref="O33:O34"/>
    <mergeCell ref="N55:N56"/>
    <mergeCell ref="O55:O56"/>
    <mergeCell ref="O471:O472"/>
    <mergeCell ref="P471:P472"/>
    <mergeCell ref="N467:N468"/>
    <mergeCell ref="O467:O468"/>
    <mergeCell ref="P467:P468"/>
    <mergeCell ref="N469:N470"/>
    <mergeCell ref="O469:O470"/>
    <mergeCell ref="P469:P470"/>
    <mergeCell ref="N471:N472"/>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57:N458"/>
    <mergeCell ref="O457:O458"/>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P33:P34"/>
    <mergeCell ref="N35:N36"/>
    <mergeCell ref="O57:O58"/>
    <mergeCell ref="P57:P58"/>
    <mergeCell ref="N49:N50"/>
    <mergeCell ref="O49:O50"/>
    <mergeCell ref="P49:P50"/>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s>
  <conditionalFormatting sqref="J13:M474">
    <cfRule type="containsBlanks" dxfId="2" priority="1">
      <formula>LEN(TRIM(J13))=0</formula>
    </cfRule>
  </conditionalFormatting>
  <printOptions horizontalCentered="1"/>
  <pageMargins left="0.25" right="0.25" top="0.75" bottom="0.75" header="0" footer="0"/>
  <pageSetup paperSize="5" scale="55"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baseColWidth="10" defaultColWidth="12.5703125" defaultRowHeight="15" customHeight="1"/>
  <cols>
    <col min="1" max="2" width="11.42578125" customWidth="1"/>
    <col min="3" max="3" width="18.42578125" customWidth="1"/>
    <col min="4" max="4" width="53.7109375" customWidth="1"/>
    <col min="5" max="6" width="33.7109375" customWidth="1"/>
    <col min="7" max="7" width="32.7109375" customWidth="1"/>
    <col min="8" max="9" width="18.5703125" customWidth="1"/>
    <col min="10" max="12" width="12.7109375" customWidth="1"/>
    <col min="13" max="13" width="12.7109375" hidden="1" customWidth="1"/>
    <col min="14" max="15" width="12.42578125" customWidth="1"/>
    <col min="16" max="16" width="36.7109375" customWidth="1"/>
    <col min="17" max="26" width="11.42578125" customWidth="1"/>
  </cols>
  <sheetData>
    <row r="1" spans="1:26">
      <c r="A1" s="83"/>
      <c r="B1" s="83"/>
      <c r="C1" s="32"/>
      <c r="D1" s="83"/>
      <c r="E1" s="83"/>
      <c r="F1" s="83"/>
      <c r="G1" s="32"/>
      <c r="H1" s="32"/>
      <c r="I1" s="32"/>
      <c r="J1" s="32"/>
      <c r="K1" s="32"/>
      <c r="L1" s="83"/>
      <c r="M1" s="83"/>
      <c r="N1" s="83"/>
      <c r="O1" s="83"/>
      <c r="P1" s="83"/>
      <c r="Q1" s="83"/>
      <c r="R1" s="83"/>
      <c r="S1" s="83"/>
      <c r="T1" s="83"/>
      <c r="U1" s="83"/>
      <c r="V1" s="83"/>
      <c r="W1" s="83"/>
      <c r="X1" s="83"/>
      <c r="Y1" s="83"/>
      <c r="Z1" s="83"/>
    </row>
    <row r="2" spans="1:26">
      <c r="A2" s="83"/>
      <c r="B2" s="83"/>
      <c r="C2" s="32"/>
      <c r="D2" s="83"/>
      <c r="E2" s="83"/>
      <c r="F2" s="83"/>
      <c r="G2" s="32"/>
      <c r="H2" s="32"/>
      <c r="I2" s="32"/>
      <c r="J2" s="32"/>
      <c r="K2" s="32"/>
      <c r="L2" s="83"/>
      <c r="M2" s="83"/>
      <c r="N2" s="83"/>
      <c r="O2" s="83"/>
      <c r="P2" s="83"/>
      <c r="Q2" s="83"/>
      <c r="R2" s="83"/>
      <c r="S2" s="83"/>
      <c r="T2" s="83"/>
      <c r="U2" s="83"/>
      <c r="V2" s="83"/>
      <c r="W2" s="83"/>
      <c r="X2" s="83"/>
      <c r="Y2" s="83"/>
      <c r="Z2" s="83"/>
    </row>
    <row r="3" spans="1:26">
      <c r="A3" s="83"/>
      <c r="B3" s="83"/>
      <c r="C3" s="32"/>
      <c r="D3" s="83"/>
      <c r="E3" s="83"/>
      <c r="F3" s="83"/>
      <c r="G3" s="32"/>
      <c r="H3" s="32"/>
      <c r="I3" s="32"/>
      <c r="J3" s="32"/>
      <c r="K3" s="32"/>
      <c r="L3" s="83"/>
      <c r="M3" s="83"/>
      <c r="N3" s="83"/>
      <c r="O3" s="83"/>
      <c r="P3" s="83"/>
      <c r="Q3" s="83"/>
      <c r="R3" s="83"/>
      <c r="S3" s="83"/>
      <c r="T3" s="83"/>
      <c r="U3" s="83"/>
      <c r="V3" s="83"/>
      <c r="W3" s="83"/>
      <c r="X3" s="83"/>
      <c r="Y3" s="83"/>
      <c r="Z3" s="83"/>
    </row>
    <row r="4" spans="1:26">
      <c r="A4" s="83"/>
      <c r="B4" s="83"/>
      <c r="C4" s="32"/>
      <c r="D4" s="83"/>
      <c r="E4" s="83"/>
      <c r="F4" s="83"/>
      <c r="G4" s="32"/>
      <c r="H4" s="32"/>
      <c r="I4" s="32"/>
      <c r="J4" s="32"/>
      <c r="K4" s="32"/>
      <c r="L4" s="83"/>
      <c r="M4" s="83"/>
      <c r="N4" s="83"/>
      <c r="O4" s="83"/>
      <c r="P4" s="83"/>
      <c r="Q4" s="83"/>
      <c r="R4" s="83"/>
      <c r="S4" s="83"/>
      <c r="T4" s="83"/>
      <c r="U4" s="83"/>
      <c r="V4" s="83"/>
      <c r="W4" s="83"/>
      <c r="X4" s="83"/>
      <c r="Y4" s="83"/>
      <c r="Z4" s="83"/>
    </row>
    <row r="5" spans="1:26" ht="30.75" customHeight="1">
      <c r="A5" s="83"/>
      <c r="B5" s="83"/>
      <c r="C5" s="618"/>
      <c r="D5" s="663" t="s">
        <v>1676</v>
      </c>
      <c r="E5" s="664"/>
      <c r="F5" s="664"/>
      <c r="G5" s="664"/>
      <c r="H5" s="664"/>
      <c r="I5" s="664"/>
      <c r="J5" s="664"/>
      <c r="K5" s="664"/>
      <c r="L5" s="664"/>
      <c r="M5" s="664"/>
      <c r="N5" s="619"/>
      <c r="O5" s="619"/>
      <c r="P5" s="620"/>
      <c r="Q5" s="83"/>
      <c r="R5" s="83"/>
      <c r="S5" s="83"/>
      <c r="T5" s="83"/>
      <c r="U5" s="83"/>
      <c r="V5" s="83"/>
      <c r="W5" s="83"/>
      <c r="X5" s="83"/>
      <c r="Y5" s="83"/>
      <c r="Z5" s="83"/>
    </row>
    <row r="6" spans="1:26" ht="26.25" customHeight="1">
      <c r="A6" s="83"/>
      <c r="B6" s="83"/>
      <c r="C6" s="621"/>
      <c r="D6" s="665" t="s">
        <v>1677</v>
      </c>
      <c r="E6" s="666"/>
      <c r="F6" s="666"/>
      <c r="G6" s="666"/>
      <c r="H6" s="666"/>
      <c r="I6" s="666"/>
      <c r="J6" s="666"/>
      <c r="K6" s="666"/>
      <c r="L6" s="666"/>
      <c r="M6" s="666"/>
      <c r="N6" s="179"/>
      <c r="O6" s="179"/>
      <c r="P6" s="622"/>
      <c r="Q6" s="83"/>
      <c r="R6" s="83"/>
      <c r="S6" s="83"/>
      <c r="T6" s="83"/>
      <c r="U6" s="83"/>
      <c r="V6" s="83"/>
      <c r="W6" s="83"/>
      <c r="X6" s="83"/>
      <c r="Y6" s="83"/>
      <c r="Z6" s="83"/>
    </row>
    <row r="7" spans="1:26">
      <c r="A7" s="83"/>
      <c r="B7" s="83"/>
      <c r="C7" s="621"/>
      <c r="D7" s="665" t="s">
        <v>1805</v>
      </c>
      <c r="E7" s="666"/>
      <c r="F7" s="666"/>
      <c r="G7" s="666"/>
      <c r="H7" s="666"/>
      <c r="I7" s="666"/>
      <c r="J7" s="666"/>
      <c r="K7" s="666"/>
      <c r="L7" s="666"/>
      <c r="M7" s="666"/>
      <c r="N7" s="83"/>
      <c r="O7" s="83"/>
      <c r="P7" s="622"/>
      <c r="Q7" s="83"/>
      <c r="R7" s="83"/>
      <c r="S7" s="83"/>
      <c r="T7" s="83"/>
      <c r="U7" s="83"/>
      <c r="V7" s="83"/>
      <c r="W7" s="83"/>
      <c r="X7" s="83"/>
      <c r="Y7" s="83"/>
      <c r="Z7" s="83"/>
    </row>
    <row r="8" spans="1:26" ht="26.25">
      <c r="A8" s="83"/>
      <c r="B8" s="83"/>
      <c r="C8" s="621"/>
      <c r="D8" s="665"/>
      <c r="E8" s="666"/>
      <c r="F8" s="666"/>
      <c r="G8" s="666"/>
      <c r="H8" s="666"/>
      <c r="I8" s="666"/>
      <c r="J8" s="666"/>
      <c r="K8" s="666"/>
      <c r="L8" s="666"/>
      <c r="M8" s="666"/>
      <c r="N8" s="83"/>
      <c r="O8" s="83"/>
      <c r="P8" s="622"/>
      <c r="Q8" s="83"/>
      <c r="R8" s="83"/>
      <c r="S8" s="83"/>
      <c r="T8" s="83"/>
      <c r="U8" s="83"/>
      <c r="V8" s="83"/>
      <c r="W8" s="83"/>
      <c r="X8" s="83"/>
      <c r="Y8" s="83"/>
      <c r="Z8" s="83"/>
    </row>
    <row r="9" spans="1:26" ht="22.5" customHeight="1">
      <c r="A9" s="83"/>
      <c r="B9" s="83"/>
      <c r="C9" s="850" t="s">
        <v>1679</v>
      </c>
      <c r="D9" s="668"/>
      <c r="E9" s="669"/>
      <c r="F9" s="851" t="s">
        <v>1803</v>
      </c>
      <c r="G9" s="668"/>
      <c r="H9" s="668"/>
      <c r="I9" s="668"/>
      <c r="J9" s="668"/>
      <c r="K9" s="668"/>
      <c r="L9" s="668"/>
      <c r="M9" s="668"/>
      <c r="N9" s="668"/>
      <c r="O9" s="668"/>
      <c r="P9" s="671"/>
      <c r="Q9" s="83"/>
      <c r="R9" s="83"/>
      <c r="S9" s="83"/>
      <c r="T9" s="83"/>
      <c r="U9" s="83"/>
      <c r="V9" s="83"/>
      <c r="W9" s="83"/>
      <c r="X9" s="83"/>
      <c r="Y9" s="83"/>
      <c r="Z9" s="83"/>
    </row>
    <row r="10" spans="1:26" ht="27" customHeight="1">
      <c r="A10" s="83"/>
      <c r="B10" s="83"/>
      <c r="C10" s="672" t="s">
        <v>1542</v>
      </c>
      <c r="D10" s="656" t="s">
        <v>1680</v>
      </c>
      <c r="E10" s="656" t="s">
        <v>1681</v>
      </c>
      <c r="F10" s="656" t="s">
        <v>1682</v>
      </c>
      <c r="G10" s="656" t="s">
        <v>1683</v>
      </c>
      <c r="H10" s="675" t="s">
        <v>1684</v>
      </c>
      <c r="I10" s="676"/>
      <c r="J10" s="676"/>
      <c r="K10" s="676"/>
      <c r="L10" s="676"/>
      <c r="M10" s="676"/>
      <c r="N10" s="676"/>
      <c r="O10" s="677"/>
      <c r="P10" s="678" t="s">
        <v>1685</v>
      </c>
      <c r="Q10" s="83"/>
      <c r="R10" s="83"/>
      <c r="S10" s="83"/>
      <c r="T10" s="83"/>
      <c r="U10" s="83"/>
      <c r="V10" s="83"/>
      <c r="W10" s="83"/>
      <c r="X10" s="83"/>
      <c r="Y10" s="83"/>
      <c r="Z10" s="83"/>
    </row>
    <row r="11" spans="1:26" ht="42" customHeight="1">
      <c r="A11" s="83"/>
      <c r="B11" s="83"/>
      <c r="C11" s="673"/>
      <c r="D11" s="657"/>
      <c r="E11" s="657"/>
      <c r="F11" s="657"/>
      <c r="G11" s="657"/>
      <c r="H11" s="662" t="s">
        <v>1686</v>
      </c>
      <c r="I11" s="662" t="s">
        <v>1687</v>
      </c>
      <c r="J11" s="681" t="s">
        <v>1688</v>
      </c>
      <c r="K11" s="682"/>
      <c r="L11" s="682"/>
      <c r="M11" s="683"/>
      <c r="N11" s="681" t="s">
        <v>1689</v>
      </c>
      <c r="O11" s="683"/>
      <c r="P11" s="679"/>
      <c r="Q11" s="83"/>
      <c r="R11" s="83"/>
      <c r="S11" s="83"/>
      <c r="T11" s="83"/>
      <c r="U11" s="83"/>
      <c r="V11" s="83"/>
      <c r="W11" s="83"/>
      <c r="X11" s="83"/>
      <c r="Y11" s="83"/>
      <c r="Z11" s="83"/>
    </row>
    <row r="12" spans="1:26" ht="42" customHeight="1">
      <c r="A12" s="83"/>
      <c r="B12" s="83"/>
      <c r="C12" s="674"/>
      <c r="D12" s="658"/>
      <c r="E12" s="658"/>
      <c r="F12" s="658"/>
      <c r="G12" s="658"/>
      <c r="H12" s="658"/>
      <c r="I12" s="658"/>
      <c r="J12" s="623" t="s">
        <v>1690</v>
      </c>
      <c r="K12" s="623" t="s">
        <v>1691</v>
      </c>
      <c r="L12" s="623" t="s">
        <v>1692</v>
      </c>
      <c r="M12" s="623" t="s">
        <v>1693</v>
      </c>
      <c r="N12" s="623" t="s">
        <v>1694</v>
      </c>
      <c r="O12" s="623" t="s">
        <v>1565</v>
      </c>
      <c r="P12" s="680"/>
      <c r="Q12" s="83"/>
      <c r="R12" s="83"/>
      <c r="S12" s="83"/>
      <c r="T12" s="83"/>
      <c r="U12" s="83"/>
      <c r="V12" s="83"/>
      <c r="W12" s="83"/>
      <c r="X12" s="83"/>
      <c r="Y12" s="83"/>
      <c r="Z12" s="83"/>
    </row>
    <row r="13" spans="1:26">
      <c r="A13" s="83"/>
      <c r="B13" s="83"/>
      <c r="C13" s="686" t="str">
        <f ca="1">IF(ISBLANK(OFFSET('5. Pp (3 años)'!$C$46,INT((ROW()-13)/2),0)),"",OFFSET('5. Pp (3 años)'!$C$46,INT((ROW()-13)/2),0))</f>
        <v>Fin</v>
      </c>
      <c r="D13" s="68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687" t="str">
        <f ca="1">IF(ISBLANK(OFFSET('5. Pp (3 años)'!$E$46,INT((ROW()-13)/2),0)),"",OFFSET('5. Pp (3 años)'!$E$46,INT((ROW()-13)/2),0))</f>
        <v>I_TOD_PAZ: Índice de Todos por la Paz</v>
      </c>
      <c r="F13" s="659" t="str">
        <f ca="1">IF(ISBLANK(OFFSET('5. Pp (3 años)'!$K$46,INT((ROW()-13)/2),0)),"",OFFSET('5. Pp (3 años)'!$K$46,INT((ROW()-13)/2),0))</f>
        <v>Ascendente</v>
      </c>
      <c r="G13" s="660" t="str">
        <f ca="1">IF(ISBLANK(OFFSET('5. Pp (3 años)'!$H$46,INT((ROW()-13)/2),0)),"",OFFSET('5. Pp (3 años)'!$H$46,INT((ROW()-13)/2),0))</f>
        <v>Trianual</v>
      </c>
      <c r="H13" s="661">
        <f ca="1">IF(ISBLANK(OFFSET('9. METAS'!$L$20,INT((ROW()-13)/2),0)),"",OFFSET('9. METAS'!$L$20,INT((ROW()-13)/2),0))</f>
        <v>0.3201</v>
      </c>
      <c r="I13" s="662" t="s">
        <v>1695</v>
      </c>
      <c r="J13" s="638" t="e">
        <f ca="1">IF(MOD(ROW()-13,2)=0,IF(ISBLANK(OFFSET(#REF!,INT((ROW()-13)/2),0)),"",OFFSET(#REF!,INT((ROW()-13)/2),0)),IF(ISBLANK(OFFSET('9. METAS'!$U$20,INT((ROW()-14)/2),0)),"",OFFSET('9. METAS'!$U$20,INT((ROW()-14)/2),0)))</f>
        <v>#REF!</v>
      </c>
      <c r="K13" s="639" t="e">
        <f ca="1">IF(MOD(ROW()-13,2)=0,IF(ISBLANK(OFFSET(#REF!,INT((ROW()-13)/2),0)),"",OFFSET(#REF!,INT((ROW()-13)/2),0)),IF(ISBLANK(OFFSET('9. METAS'!$V$20,INT((ROW()-14)/2),0)),"",OFFSET('9. METAS'!$V$20,INT((ROW()-14)/2),0)))</f>
        <v>#REF!</v>
      </c>
      <c r="L13" s="639" t="e">
        <f ca="1">IF(MOD(ROW()-13,2)=0,IF(ISBLANK(OFFSET(#REF!,INT((ROW()-13)/2),0)),"",OFFSET(#REF!,INT((ROW()-13)/2),0)),IF(ISBLANK(OFFSET('9. METAS'!$W$20,INT((ROW()-14)/2),0)),"",OFFSET('9. METAS'!$W$20,INT((ROW()-14)/2),0)))</f>
        <v>#REF!</v>
      </c>
      <c r="M13" s="640" t="e">
        <f ca="1">IF(MOD(ROW()-13,2)=0,IF(ISBLANK(OFFSET(#REF!,INT((ROW()-13)/2),0)),"",OFFSET(#REF!,INT((ROW()-13)/2),0)),IF(ISBLANK(OFFSET('9. METAS'!$X$20,INT((ROW()-14)/2),0)),"",OFFSET('9. METAS'!$X$20,INT((ROW()-14)/2),0)))</f>
        <v>#REF!</v>
      </c>
      <c r="N13" s="684" t="str">
        <f ca="1">IFERROR(J13/J14,"ND")</f>
        <v>ND</v>
      </c>
      <c r="O13" s="688" t="str">
        <f ca="1">IFERROR(((J13+K13+L13)/H13),"ND")</f>
        <v>ND</v>
      </c>
      <c r="P13" s="848"/>
      <c r="Q13" s="83"/>
      <c r="R13" s="83"/>
      <c r="S13" s="83"/>
      <c r="T13" s="83"/>
      <c r="U13" s="83"/>
      <c r="V13" s="83"/>
      <c r="W13" s="83"/>
      <c r="X13" s="83"/>
      <c r="Y13" s="83"/>
      <c r="Z13" s="83"/>
    </row>
    <row r="14" spans="1:26">
      <c r="A14" s="83"/>
      <c r="B14" s="83"/>
      <c r="C14" s="642"/>
      <c r="D14" s="644"/>
      <c r="E14" s="644"/>
      <c r="F14" s="644"/>
      <c r="G14" s="647"/>
      <c r="H14" s="649"/>
      <c r="I14" s="651"/>
      <c r="J14" s="630">
        <f ca="1">IF(MOD(ROW()-13,2)=0,IF(ISBLANK(OFFSET(#REF!,INT((ROW()-13)/2),0)),"",OFFSET(#REF!,INT((ROW()-13)/2),0)),IF(ISBLANK(OFFSET('9. METAS'!$U$20,INT((ROW()-14)/2),0)),"",OFFSET('9. METAS'!$U$20,INT((ROW()-14)/2),0)))</f>
        <v>0.08</v>
      </c>
      <c r="K14" s="631">
        <f ca="1">IF(MOD(ROW()-13,2)=0,IF(ISBLANK(OFFSET(#REF!,INT((ROW()-13)/2),0)),"",OFFSET(#REF!,INT((ROW()-13)/2),0)),IF(ISBLANK(OFFSET('9. METAS'!$V$20,INT((ROW()-14)/2),0)),"",OFFSET('9. METAS'!$V$20,INT((ROW()-14)/2),0)))</f>
        <v>0.08</v>
      </c>
      <c r="L14" s="631">
        <f ca="1">IF(MOD(ROW()-13,2)=0,IF(ISBLANK(OFFSET(#REF!,INT((ROW()-13)/2),0)),"",OFFSET(#REF!,INT((ROW()-13)/2),0)),IF(ISBLANK(OFFSET('9. METAS'!$W$20,INT((ROW()-14)/2),0)),"",OFFSET('9. METAS'!$W$20,INT((ROW()-14)/2),0)))</f>
        <v>0.08</v>
      </c>
      <c r="M14" s="632">
        <f ca="1">IF(MOD(ROW()-13,2)=0,IF(ISBLANK(OFFSET(#REF!,INT((ROW()-13)/2),0)),"",OFFSET(#REF!,INT((ROW()-13)/2),0)),IF(ISBLANK(OFFSET('9. METAS'!$X$20,INT((ROW()-14)/2),0)),"",OFFSET('9. METAS'!$X$20,INT((ROW()-14)/2),0)))</f>
        <v>8.0100000000000005E-2</v>
      </c>
      <c r="N14" s="685"/>
      <c r="O14" s="689"/>
      <c r="P14" s="693"/>
      <c r="Q14" s="83"/>
      <c r="R14" s="83"/>
      <c r="S14" s="83"/>
      <c r="T14" s="83"/>
      <c r="U14" s="83"/>
      <c r="V14" s="83"/>
      <c r="W14" s="83"/>
      <c r="X14" s="83"/>
      <c r="Y14" s="83"/>
      <c r="Z14" s="83"/>
    </row>
    <row r="15" spans="1:26">
      <c r="A15" s="83"/>
      <c r="B15" s="83"/>
      <c r="C15" s="641" t="str">
        <f ca="1">IF(ISBLANK(OFFSET('5. Pp (3 años)'!$C$46,INT((ROW()-13)/2),0)),"",OFFSET('5. Pp (3 años)'!$C$46,INT((ROW()-13)/2),0))</f>
        <v>Propósito</v>
      </c>
      <c r="D15" s="64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643" t="str">
        <f ca="1">IF(ISBLANK(OFFSET('5. Pp (3 años)'!$E$46,INT((ROW()-13)/2),0)),"",OFFSET('5. Pp (3 años)'!$E$46,INT((ROW()-13)/2),0))</f>
        <v xml:space="preserve">PCIA: Porcentaje de ciudadanas(os) atendidas(os). </v>
      </c>
      <c r="F15" s="645" t="str">
        <f ca="1">IF(ISBLANK(OFFSET('5. Pp (3 años)'!$K$46,INT((ROW()-13)/2),0)),"",OFFSET('5. Pp (3 años)'!$K$46,INT((ROW()-13)/2),0))</f>
        <v>Ascendente</v>
      </c>
      <c r="G15" s="646" t="str">
        <f ca="1">IF(ISBLANK(OFFSET('5. Pp (3 años)'!$H$46,INT((ROW()-13)/2),0)),"",OFFSET('5. Pp (3 años)'!$H$46,INT((ROW()-13)/2),0))</f>
        <v>Trimestral</v>
      </c>
      <c r="H15" s="648">
        <f ca="1">IF(ISBLANK(OFFSET('9. METAS'!$L$20,INT((ROW()-13)/2),0)),"",OFFSET('9. METAS'!$L$20,INT((ROW()-13)/2),0))</f>
        <v>2400</v>
      </c>
      <c r="I15" s="852"/>
      <c r="J15" s="630" t="e">
        <f ca="1">IF(MOD(ROW()-13,2)=0,IF(ISBLANK(OFFSET(#REF!,INT((ROW()-13)/2),0)),"",OFFSET(#REF!,INT((ROW()-13)/2),0)),IF(ISBLANK(OFFSET('9. METAS'!$U$20,INT((ROW()-14)/2),0)),"",OFFSET('9. METAS'!$U$20,INT((ROW()-14)/2),0)))</f>
        <v>#REF!</v>
      </c>
      <c r="K15" s="631" t="e">
        <f ca="1">IF(MOD(ROW()-13,2)=0,IF(ISBLANK(OFFSET(#REF!,INT((ROW()-13)/2),0)),"",OFFSET(#REF!,INT((ROW()-13)/2),0)),IF(ISBLANK(OFFSET('9. METAS'!$V$20,INT((ROW()-14)/2),0)),"",OFFSET('9. METAS'!$V$20,INT((ROW()-14)/2),0)))</f>
        <v>#REF!</v>
      </c>
      <c r="L15" s="631" t="e">
        <f ca="1">IF(MOD(ROW()-13,2)=0,IF(ISBLANK(OFFSET(#REF!,INT((ROW()-13)/2),0)),"",OFFSET(#REF!,INT((ROW()-13)/2),0)),IF(ISBLANK(OFFSET('9. METAS'!$W$20,INT((ROW()-14)/2),0)),"",OFFSET('9. METAS'!$W$20,INT((ROW()-14)/2),0)))</f>
        <v>#REF!</v>
      </c>
      <c r="M15" s="632" t="e">
        <f ca="1">IF(MOD(ROW()-13,2)=0,IF(ISBLANK(OFFSET(#REF!,INT((ROW()-13)/2),0)),"",OFFSET(#REF!,INT((ROW()-13)/2),0)),IF(ISBLANK(OFFSET('9. METAS'!$X$20,INT((ROW()-14)/2),0)),"",OFFSET('9. METAS'!$X$20,INT((ROW()-14)/2),0)))</f>
        <v>#REF!</v>
      </c>
      <c r="N15" s="684" t="str">
        <f ca="1">IFERROR(J15/J16,"ND")</f>
        <v>ND</v>
      </c>
      <c r="O15" s="688" t="str">
        <f ca="1">IFERROR(((J15+K15+L15)/H15),"ND")</f>
        <v>ND</v>
      </c>
      <c r="P15" s="847"/>
      <c r="Q15" s="83"/>
      <c r="R15" s="83"/>
      <c r="S15" s="83"/>
      <c r="T15" s="83"/>
      <c r="U15" s="83"/>
      <c r="V15" s="83"/>
      <c r="W15" s="83"/>
      <c r="X15" s="83"/>
      <c r="Y15" s="83"/>
      <c r="Z15" s="83"/>
    </row>
    <row r="16" spans="1:26">
      <c r="A16" s="83"/>
      <c r="B16" s="83"/>
      <c r="C16" s="642"/>
      <c r="D16" s="644"/>
      <c r="E16" s="644"/>
      <c r="F16" s="644"/>
      <c r="G16" s="647"/>
      <c r="H16" s="649"/>
      <c r="I16" s="651"/>
      <c r="J16" s="630">
        <f ca="1">IF(MOD(ROW()-13,2)=0,IF(ISBLANK(OFFSET(#REF!,INT((ROW()-13)/2),0)),"",OFFSET(#REF!,INT((ROW()-13)/2),0)),IF(ISBLANK(OFFSET('9. METAS'!$U$20,INT((ROW()-14)/2),0)),"",OFFSET('9. METAS'!$U$20,INT((ROW()-14)/2),0)))</f>
        <v>600</v>
      </c>
      <c r="K16" s="631">
        <f ca="1">IF(MOD(ROW()-13,2)=0,IF(ISBLANK(OFFSET(#REF!,INT((ROW()-13)/2),0)),"",OFFSET(#REF!,INT((ROW()-13)/2),0)),IF(ISBLANK(OFFSET('9. METAS'!$V$20,INT((ROW()-14)/2),0)),"",OFFSET('9. METAS'!$V$20,INT((ROW()-14)/2),0)))</f>
        <v>600</v>
      </c>
      <c r="L16" s="631">
        <f ca="1">IF(MOD(ROW()-13,2)=0,IF(ISBLANK(OFFSET(#REF!,INT((ROW()-13)/2),0)),"",OFFSET(#REF!,INT((ROW()-13)/2),0)),IF(ISBLANK(OFFSET('9. METAS'!$W$20,INT((ROW()-14)/2),0)),"",OFFSET('9. METAS'!$W$20,INT((ROW()-14)/2),0)))</f>
        <v>600</v>
      </c>
      <c r="M16" s="632">
        <f ca="1">IF(MOD(ROW()-13,2)=0,IF(ISBLANK(OFFSET(#REF!,INT((ROW()-13)/2),0)),"",OFFSET(#REF!,INT((ROW()-13)/2),0)),IF(ISBLANK(OFFSET('9. METAS'!$X$20,INT((ROW()-14)/2),0)),"",OFFSET('9. METAS'!$X$20,INT((ROW()-14)/2),0)))</f>
        <v>600</v>
      </c>
      <c r="N16" s="685"/>
      <c r="O16" s="689"/>
      <c r="P16" s="691"/>
      <c r="Q16" s="83"/>
      <c r="R16" s="83"/>
      <c r="S16" s="83"/>
      <c r="T16" s="83"/>
      <c r="U16" s="83"/>
      <c r="V16" s="83"/>
      <c r="W16" s="83"/>
      <c r="X16" s="83"/>
      <c r="Y16" s="83"/>
      <c r="Z16" s="83"/>
    </row>
    <row r="17" spans="1:26">
      <c r="A17" s="83"/>
      <c r="B17" s="83"/>
      <c r="C17" s="641" t="str">
        <f ca="1">IF(ISBLANK(OFFSET('5. Pp (3 años)'!$C$46,INT((ROW()-13)/2),0)),"",OFFSET('5. Pp (3 años)'!$C$46,INT((ROW()-13)/2),0))</f>
        <v>Componente</v>
      </c>
      <c r="D17" s="643" t="str">
        <f ca="1">IF(ISBLANK(OFFSET('5. Pp (3 años)'!$D$46,INT((ROW()-13)/2),0)),"",OFFSET('5. Pp (3 años)'!$D$46,INT((ROW()-13)/2),0))</f>
        <v>3.1.1.1.1 Resoluciones de las demandas ciudadanas por la Secretaría General emitidas.</v>
      </c>
      <c r="E17" s="643" t="str">
        <f ca="1">IF(ISBLANK(OFFSET('5. Pp (3 años)'!$E$46,INT((ROW()-13)/2),0)),"",OFFSET('5. Pp (3 años)'!$E$46,INT((ROW()-13)/2),0))</f>
        <v>PRDC: Porcentaje de resoluciones de las demandas ciudadanas emitidas.</v>
      </c>
      <c r="F17" s="645" t="str">
        <f ca="1">IF(ISBLANK(OFFSET('5. Pp (3 años)'!$K$46,INT((ROW()-13)/2),0)),"",OFFSET('5. Pp (3 años)'!$K$46,INT((ROW()-13)/2),0))</f>
        <v>Ascendente</v>
      </c>
      <c r="G17" s="646" t="str">
        <f ca="1">IF(ISBLANK(OFFSET('5. Pp (3 años)'!$H$46,INT((ROW()-13)/2),0)),"",OFFSET('5. Pp (3 años)'!$H$46,INT((ROW()-13)/2),0))</f>
        <v>Trimestral</v>
      </c>
      <c r="H17" s="648">
        <f ca="1">IF(ISBLANK(OFFSET('9. METAS'!$L$20,INT((ROW()-13)/2),0)),"",OFFSET('9. METAS'!$L$20,INT((ROW()-13)/2),0))</f>
        <v>2500</v>
      </c>
      <c r="I17" s="852"/>
      <c r="J17" s="630" t="e">
        <f ca="1">IF(MOD(ROW()-13,2)=0,IF(ISBLANK(OFFSET(#REF!,INT((ROW()-13)/2),0)),"",OFFSET(#REF!,INT((ROW()-13)/2),0)),IF(ISBLANK(OFFSET('9. METAS'!$U$20,INT((ROW()-14)/2),0)),"",OFFSET('9. METAS'!$U$20,INT((ROW()-14)/2),0)))</f>
        <v>#REF!</v>
      </c>
      <c r="K17" s="631" t="e">
        <f ca="1">IF(MOD(ROW()-13,2)=0,IF(ISBLANK(OFFSET(#REF!,INT((ROW()-13)/2),0)),"",OFFSET(#REF!,INT((ROW()-13)/2),0)),IF(ISBLANK(OFFSET('9. METAS'!$V$20,INT((ROW()-14)/2),0)),"",OFFSET('9. METAS'!$V$20,INT((ROW()-14)/2),0)))</f>
        <v>#REF!</v>
      </c>
      <c r="L17" s="631" t="e">
        <f ca="1">IF(MOD(ROW()-13,2)=0,IF(ISBLANK(OFFSET(#REF!,INT((ROW()-13)/2),0)),"",OFFSET(#REF!,INT((ROW()-13)/2),0)),IF(ISBLANK(OFFSET('9. METAS'!$W$20,INT((ROW()-14)/2),0)),"",OFFSET('9. METAS'!$W$20,INT((ROW()-14)/2),0)))</f>
        <v>#REF!</v>
      </c>
      <c r="M17" s="632" t="e">
        <f ca="1">IF(MOD(ROW()-13,2)=0,IF(ISBLANK(OFFSET(#REF!,INT((ROW()-13)/2),0)),"",OFFSET(#REF!,INT((ROW()-13)/2),0)),IF(ISBLANK(OFFSET('9. METAS'!$X$20,INT((ROW()-14)/2),0)),"",OFFSET('9. METAS'!$X$20,INT((ROW()-14)/2),0)))</f>
        <v>#REF!</v>
      </c>
      <c r="N17" s="684" t="str">
        <f ca="1">IFERROR(J17/J18,"ND")</f>
        <v>ND</v>
      </c>
      <c r="O17" s="688" t="str">
        <f ca="1">IFERROR(((J17+K17+L17)/H17),"ND")</f>
        <v>ND</v>
      </c>
      <c r="P17" s="847"/>
      <c r="Q17" s="83"/>
      <c r="R17" s="83"/>
      <c r="S17" s="83"/>
      <c r="T17" s="83"/>
      <c r="U17" s="83"/>
      <c r="V17" s="83"/>
      <c r="W17" s="83"/>
      <c r="X17" s="83"/>
      <c r="Y17" s="83"/>
      <c r="Z17" s="83"/>
    </row>
    <row r="18" spans="1:26">
      <c r="A18" s="83"/>
      <c r="B18" s="83"/>
      <c r="C18" s="642"/>
      <c r="D18" s="644"/>
      <c r="E18" s="644"/>
      <c r="F18" s="644"/>
      <c r="G18" s="647"/>
      <c r="H18" s="649"/>
      <c r="I18" s="651"/>
      <c r="J18" s="630">
        <f ca="1">IF(MOD(ROW()-13,2)=0,IF(ISBLANK(OFFSET(#REF!,INT((ROW()-13)/2),0)),"",OFFSET(#REF!,INT((ROW()-13)/2),0)),IF(ISBLANK(OFFSET('9. METAS'!$U$20,INT((ROW()-14)/2),0)),"",OFFSET('9. METAS'!$U$20,INT((ROW()-14)/2),0)))</f>
        <v>625</v>
      </c>
      <c r="K18" s="631">
        <f ca="1">IF(MOD(ROW()-13,2)=0,IF(ISBLANK(OFFSET(#REF!,INT((ROW()-13)/2),0)),"",OFFSET(#REF!,INT((ROW()-13)/2),0)),IF(ISBLANK(OFFSET('9. METAS'!$V$20,INT((ROW()-14)/2),0)),"",OFFSET('9. METAS'!$V$20,INT((ROW()-14)/2),0)))</f>
        <v>625</v>
      </c>
      <c r="L18" s="631">
        <f ca="1">IF(MOD(ROW()-13,2)=0,IF(ISBLANK(OFFSET(#REF!,INT((ROW()-13)/2),0)),"",OFFSET(#REF!,INT((ROW()-13)/2),0)),IF(ISBLANK(OFFSET('9. METAS'!$W$20,INT((ROW()-14)/2),0)),"",OFFSET('9. METAS'!$W$20,INT((ROW()-14)/2),0)))</f>
        <v>625</v>
      </c>
      <c r="M18" s="632">
        <f ca="1">IF(MOD(ROW()-13,2)=0,IF(ISBLANK(OFFSET(#REF!,INT((ROW()-13)/2),0)),"",OFFSET(#REF!,INT((ROW()-13)/2),0)),IF(ISBLANK(OFFSET('9. METAS'!$X$20,INT((ROW()-14)/2),0)),"",OFFSET('9. METAS'!$X$20,INT((ROW()-14)/2),0)))</f>
        <v>625</v>
      </c>
      <c r="N18" s="685"/>
      <c r="O18" s="689"/>
      <c r="P18" s="691"/>
      <c r="Q18" s="83"/>
      <c r="R18" s="83"/>
      <c r="S18" s="83"/>
      <c r="T18" s="83"/>
      <c r="U18" s="83"/>
      <c r="V18" s="83"/>
      <c r="W18" s="83"/>
      <c r="X18" s="83"/>
      <c r="Y18" s="83"/>
      <c r="Z18" s="83"/>
    </row>
    <row r="19" spans="1:26">
      <c r="A19" s="83"/>
      <c r="B19" s="83"/>
      <c r="C19" s="641" t="str">
        <f ca="1">IF(ISBLANK(OFFSET('5. Pp (3 años)'!$C$46,INT((ROW()-13)/2),0)),"",OFFSET('5. Pp (3 años)'!$C$46,INT((ROW()-13)/2),0))</f>
        <v>Actividad</v>
      </c>
      <c r="D19" s="643" t="str">
        <f ca="1">IF(ISBLANK(OFFSET('5. Pp (3 años)'!$D$46,INT((ROW()-13)/2),0)),"",OFFSET('5. Pp (3 años)'!$D$46,INT((ROW()-13)/2),0))</f>
        <v>3.1.1.1.1.1 Otorgamiento de apoyos administrativos y financieros brindados a la ciudadanía.</v>
      </c>
      <c r="E19" s="643" t="str">
        <f ca="1">IF(ISBLANK(OFFSET('5. Pp (3 años)'!$E$46,INT((ROW()-13)/2),0)),"",OFFSET('5. Pp (3 años)'!$E$46,INT((ROW()-13)/2),0))</f>
        <v xml:space="preserve">PAOC: Porcentaje de apoyos administrativos y financieros otorgados. </v>
      </c>
      <c r="F19" s="645" t="str">
        <f ca="1">IF(ISBLANK(OFFSET('5. Pp (3 años)'!$K$46,INT((ROW()-13)/2),0)),"",OFFSET('5. Pp (3 años)'!$K$46,INT((ROW()-13)/2),0))</f>
        <v>Ascendente</v>
      </c>
      <c r="G19" s="646" t="str">
        <f ca="1">IF(ISBLANK(OFFSET('5. Pp (3 años)'!$H$46,INT((ROW()-13)/2),0)),"",OFFSET('5. Pp (3 años)'!$H$46,INT((ROW()-13)/2),0))</f>
        <v>Trimestral</v>
      </c>
      <c r="H19" s="648">
        <f ca="1">IF(ISBLANK(OFFSET('9. METAS'!$L$20,INT((ROW()-13)/2),0)),"",OFFSET('9. METAS'!$L$20,INT((ROW()-13)/2),0))</f>
        <v>950</v>
      </c>
      <c r="I19" s="852"/>
      <c r="J19" s="630" t="e">
        <f ca="1">IF(MOD(ROW()-13,2)=0,IF(ISBLANK(OFFSET(#REF!,INT((ROW()-13)/2),0)),"",OFFSET(#REF!,INT((ROW()-13)/2),0)),IF(ISBLANK(OFFSET('9. METAS'!$U$20,INT((ROW()-14)/2),0)),"",OFFSET('9. METAS'!$U$20,INT((ROW()-14)/2),0)))</f>
        <v>#REF!</v>
      </c>
      <c r="K19" s="631" t="e">
        <f ca="1">IF(MOD(ROW()-13,2)=0,IF(ISBLANK(OFFSET(#REF!,INT((ROW()-13)/2),0)),"",OFFSET(#REF!,INT((ROW()-13)/2),0)),IF(ISBLANK(OFFSET('9. METAS'!$V$20,INT((ROW()-14)/2),0)),"",OFFSET('9. METAS'!$V$20,INT((ROW()-14)/2),0)))</f>
        <v>#REF!</v>
      </c>
      <c r="L19" s="631" t="e">
        <f ca="1">IF(MOD(ROW()-13,2)=0,IF(ISBLANK(OFFSET(#REF!,INT((ROW()-13)/2),0)),"",OFFSET(#REF!,INT((ROW()-13)/2),0)),IF(ISBLANK(OFFSET('9. METAS'!$W$20,INT((ROW()-14)/2),0)),"",OFFSET('9. METAS'!$W$20,INT((ROW()-14)/2),0)))</f>
        <v>#REF!</v>
      </c>
      <c r="M19" s="632" t="e">
        <f ca="1">IF(MOD(ROW()-13,2)=0,IF(ISBLANK(OFFSET(#REF!,INT((ROW()-13)/2),0)),"",OFFSET(#REF!,INT((ROW()-13)/2),0)),IF(ISBLANK(OFFSET('9. METAS'!$X$20,INT((ROW()-14)/2),0)),"",OFFSET('9. METAS'!$X$20,INT((ROW()-14)/2),0)))</f>
        <v>#REF!</v>
      </c>
      <c r="N19" s="684" t="str">
        <f ca="1">IFERROR(J19/J20,"ND")</f>
        <v>ND</v>
      </c>
      <c r="O19" s="688" t="str">
        <f ca="1">IFERROR(((J19+K19+L19)/H19),"ND")</f>
        <v>ND</v>
      </c>
      <c r="P19" s="847"/>
      <c r="Q19" s="83"/>
      <c r="R19" s="83"/>
      <c r="S19" s="83"/>
      <c r="T19" s="83"/>
      <c r="U19" s="83"/>
      <c r="V19" s="83"/>
      <c r="W19" s="83"/>
      <c r="X19" s="83"/>
      <c r="Y19" s="83"/>
      <c r="Z19" s="83"/>
    </row>
    <row r="20" spans="1:26">
      <c r="A20" s="83"/>
      <c r="B20" s="83"/>
      <c r="C20" s="642"/>
      <c r="D20" s="644"/>
      <c r="E20" s="644"/>
      <c r="F20" s="644"/>
      <c r="G20" s="647"/>
      <c r="H20" s="649"/>
      <c r="I20" s="651"/>
      <c r="J20" s="630">
        <f ca="1">IF(MOD(ROW()-13,2)=0,IF(ISBLANK(OFFSET(#REF!,INT((ROW()-13)/2),0)),"",OFFSET(#REF!,INT((ROW()-13)/2),0)),IF(ISBLANK(OFFSET('9. METAS'!$U$20,INT((ROW()-14)/2),0)),"",OFFSET('9. METAS'!$U$20,INT((ROW()-14)/2),0)))</f>
        <v>237</v>
      </c>
      <c r="K20" s="631">
        <f ca="1">IF(MOD(ROW()-13,2)=0,IF(ISBLANK(OFFSET(#REF!,INT((ROW()-13)/2),0)),"",OFFSET(#REF!,INT((ROW()-13)/2),0)),IF(ISBLANK(OFFSET('9. METAS'!$V$20,INT((ROW()-14)/2),0)),"",OFFSET('9. METAS'!$V$20,INT((ROW()-14)/2),0)))</f>
        <v>237</v>
      </c>
      <c r="L20" s="631">
        <f ca="1">IF(MOD(ROW()-13,2)=0,IF(ISBLANK(OFFSET(#REF!,INT((ROW()-13)/2),0)),"",OFFSET(#REF!,INT((ROW()-13)/2),0)),IF(ISBLANK(OFFSET('9. METAS'!$W$20,INT((ROW()-14)/2),0)),"",OFFSET('9. METAS'!$W$20,INT((ROW()-14)/2),0)))</f>
        <v>237</v>
      </c>
      <c r="M20" s="632">
        <f ca="1">IF(MOD(ROW()-13,2)=0,IF(ISBLANK(OFFSET(#REF!,INT((ROW()-13)/2),0)),"",OFFSET(#REF!,INT((ROW()-13)/2),0)),IF(ISBLANK(OFFSET('9. METAS'!$X$20,INT((ROW()-14)/2),0)),"",OFFSET('9. METAS'!$X$20,INT((ROW()-14)/2),0)))</f>
        <v>239</v>
      </c>
      <c r="N20" s="685"/>
      <c r="O20" s="689"/>
      <c r="P20" s="691"/>
      <c r="Q20" s="83"/>
      <c r="R20" s="83"/>
      <c r="S20" s="83"/>
      <c r="T20" s="83"/>
      <c r="U20" s="83"/>
      <c r="V20" s="83"/>
      <c r="W20" s="83"/>
      <c r="X20" s="83"/>
      <c r="Y20" s="83"/>
      <c r="Z20" s="83"/>
    </row>
    <row r="21" spans="1:26" ht="15.75" customHeight="1">
      <c r="A21" s="83"/>
      <c r="B21" s="83"/>
      <c r="C21" s="641" t="str">
        <f ca="1">IF(ISBLANK(OFFSET('5. Pp (3 años)'!$C$46,INT((ROW()-13)/2),0)),"",OFFSET('5. Pp (3 años)'!$C$46,INT((ROW()-13)/2),0))</f>
        <v>Actividad</v>
      </c>
      <c r="D21" s="643" t="str">
        <f ca="1">IF(ISBLANK(OFFSET('5. Pp (3 años)'!$D$46,INT((ROW()-13)/2),0)),"",OFFSET('5. Pp (3 años)'!$D$46,INT((ROW()-13)/2),0))</f>
        <v xml:space="preserve">3.1.1.1.1.2 Gestión de las sesiones ordinarias llevadas acabo por el cabildo </v>
      </c>
      <c r="E21" s="643" t="str">
        <f ca="1">IF(ISBLANK(OFFSET('5. Pp (3 años)'!$E$46,INT((ROW()-13)/2),0)),"",OFFSET('5. Pp (3 años)'!$E$46,INT((ROW()-13)/2),0))</f>
        <v>PSCA: Porcentaje de sesiones ordinarias de Cabildo realizadas.</v>
      </c>
      <c r="F21" s="645" t="str">
        <f ca="1">IF(ISBLANK(OFFSET('5. Pp (3 años)'!$K$46,INT((ROW()-13)/2),0)),"",OFFSET('5. Pp (3 años)'!$K$46,INT((ROW()-13)/2),0))</f>
        <v>Ascendente</v>
      </c>
      <c r="G21" s="646" t="str">
        <f ca="1">IF(ISBLANK(OFFSET('5. Pp (3 años)'!$H$46,INT((ROW()-13)/2),0)),"",OFFSET('5. Pp (3 años)'!$H$46,INT((ROW()-13)/2),0))</f>
        <v>Trimestral</v>
      </c>
      <c r="H21" s="648">
        <f ca="1">IF(ISBLANK(OFFSET('9. METAS'!$L$20,INT((ROW()-13)/2),0)),"",OFFSET('9. METAS'!$L$20,INT((ROW()-13)/2),0))</f>
        <v>100</v>
      </c>
      <c r="I21" s="852"/>
      <c r="J21" s="630" t="e">
        <f ca="1">IF(MOD(ROW()-13,2)=0,IF(ISBLANK(OFFSET(#REF!,INT((ROW()-13)/2),0)),"",OFFSET(#REF!,INT((ROW()-13)/2),0)),IF(ISBLANK(OFFSET('9. METAS'!$U$20,INT((ROW()-14)/2),0)),"",OFFSET('9. METAS'!$U$20,INT((ROW()-14)/2),0)))</f>
        <v>#REF!</v>
      </c>
      <c r="K21" s="631" t="e">
        <f ca="1">IF(MOD(ROW()-13,2)=0,IF(ISBLANK(OFFSET(#REF!,INT((ROW()-13)/2),0)),"",OFFSET(#REF!,INT((ROW()-13)/2),0)),IF(ISBLANK(OFFSET('9. METAS'!$V$20,INT((ROW()-14)/2),0)),"",OFFSET('9. METAS'!$V$20,INT((ROW()-14)/2),0)))</f>
        <v>#REF!</v>
      </c>
      <c r="L21" s="631" t="e">
        <f ca="1">IF(MOD(ROW()-13,2)=0,IF(ISBLANK(OFFSET(#REF!,INT((ROW()-13)/2),0)),"",OFFSET(#REF!,INT((ROW()-13)/2),0)),IF(ISBLANK(OFFSET('9. METAS'!$W$20,INT((ROW()-14)/2),0)),"",OFFSET('9. METAS'!$W$20,INT((ROW()-14)/2),0)))</f>
        <v>#REF!</v>
      </c>
      <c r="M21" s="632" t="e">
        <f ca="1">IF(MOD(ROW()-13,2)=0,IF(ISBLANK(OFFSET(#REF!,INT((ROW()-13)/2),0)),"",OFFSET(#REF!,INT((ROW()-13)/2),0)),IF(ISBLANK(OFFSET('9. METAS'!$X$20,INT((ROW()-14)/2),0)),"",OFFSET('9. METAS'!$X$20,INT((ROW()-14)/2),0)))</f>
        <v>#REF!</v>
      </c>
      <c r="N21" s="684" t="str">
        <f ca="1">IFERROR(J21/J22,"ND")</f>
        <v>ND</v>
      </c>
      <c r="O21" s="688" t="str">
        <f ca="1">IFERROR(((J21+K21+L21)/H21),"ND")</f>
        <v>ND</v>
      </c>
      <c r="P21" s="847"/>
      <c r="Q21" s="83"/>
      <c r="R21" s="83"/>
      <c r="S21" s="83"/>
      <c r="T21" s="83"/>
      <c r="U21" s="83"/>
      <c r="V21" s="83"/>
      <c r="W21" s="83"/>
      <c r="X21" s="83"/>
      <c r="Y21" s="83"/>
      <c r="Z21" s="83"/>
    </row>
    <row r="22" spans="1:26" ht="15.75" customHeight="1">
      <c r="A22" s="83"/>
      <c r="B22" s="83"/>
      <c r="C22" s="642"/>
      <c r="D22" s="644"/>
      <c r="E22" s="644"/>
      <c r="F22" s="644"/>
      <c r="G22" s="647"/>
      <c r="H22" s="649"/>
      <c r="I22" s="651"/>
      <c r="J22" s="630">
        <f ca="1">IF(MOD(ROW()-13,2)=0,IF(ISBLANK(OFFSET(#REF!,INT((ROW()-13)/2),0)),"",OFFSET(#REF!,INT((ROW()-13)/2),0)),IF(ISBLANK(OFFSET('9. METAS'!$U$20,INT((ROW()-14)/2),0)),"",OFFSET('9. METAS'!$U$20,INT((ROW()-14)/2),0)))</f>
        <v>25</v>
      </c>
      <c r="K22" s="631">
        <f ca="1">IF(MOD(ROW()-13,2)=0,IF(ISBLANK(OFFSET(#REF!,INT((ROW()-13)/2),0)),"",OFFSET(#REF!,INT((ROW()-13)/2),0)),IF(ISBLANK(OFFSET('9. METAS'!$V$20,INT((ROW()-14)/2),0)),"",OFFSET('9. METAS'!$V$20,INT((ROW()-14)/2),0)))</f>
        <v>25</v>
      </c>
      <c r="L22" s="631">
        <f ca="1">IF(MOD(ROW()-13,2)=0,IF(ISBLANK(OFFSET(#REF!,INT((ROW()-13)/2),0)),"",OFFSET(#REF!,INT((ROW()-13)/2),0)),IF(ISBLANK(OFFSET('9. METAS'!$W$20,INT((ROW()-14)/2),0)),"",OFFSET('9. METAS'!$W$20,INT((ROW()-14)/2),0)))</f>
        <v>25</v>
      </c>
      <c r="M22" s="632">
        <f ca="1">IF(MOD(ROW()-13,2)=0,IF(ISBLANK(OFFSET(#REF!,INT((ROW()-13)/2),0)),"",OFFSET(#REF!,INT((ROW()-13)/2),0)),IF(ISBLANK(OFFSET('9. METAS'!$X$20,INT((ROW()-14)/2),0)),"",OFFSET('9. METAS'!$X$20,INT((ROW()-14)/2),0)))</f>
        <v>25</v>
      </c>
      <c r="N22" s="685"/>
      <c r="O22" s="689"/>
      <c r="P22" s="691"/>
      <c r="Q22" s="83"/>
      <c r="R22" s="83"/>
      <c r="S22" s="83"/>
      <c r="T22" s="83"/>
      <c r="U22" s="83"/>
      <c r="V22" s="83"/>
      <c r="W22" s="83"/>
      <c r="X22" s="83"/>
      <c r="Y22" s="83"/>
      <c r="Z22" s="83"/>
    </row>
    <row r="23" spans="1:26" ht="15.75" customHeight="1">
      <c r="A23" s="83"/>
      <c r="B23" s="83"/>
      <c r="C23" s="641" t="str">
        <f ca="1">IF(ISBLANK(OFFSET('5. Pp (3 años)'!$C$46,INT((ROW()-13)/2),0)),"",OFFSET('5. Pp (3 años)'!$C$46,INT((ROW()-13)/2),0))</f>
        <v>Actividad</v>
      </c>
      <c r="D23" s="643" t="str">
        <f ca="1">IF(ISBLANK(OFFSET('5. Pp (3 años)'!$D$46,INT((ROW()-13)/2),0)),"",OFFSET('5. Pp (3 años)'!$D$46,INT((ROW()-13)/2),0))</f>
        <v>3.2.1.1.1.3 Gestión de solicitudes formuladas por la ciudadanía.</v>
      </c>
      <c r="E23" s="643" t="str">
        <f ca="1">IF(ISBLANK(OFFSET('5. Pp (3 años)'!$E$46,INT((ROW()-13)/2),0)),"",OFFSET('5. Pp (3 años)'!$E$46,INT((ROW()-13)/2),0))</f>
        <v>PSCG: Porcentaje de Solicitudes Ciudadanas gestionadas.</v>
      </c>
      <c r="F23" s="645" t="str">
        <f ca="1">IF(ISBLANK(OFFSET('5. Pp (3 años)'!$K$46,INT((ROW()-13)/2),0)),"",OFFSET('5. Pp (3 años)'!$K$46,INT((ROW()-13)/2),0))</f>
        <v>Ascendente</v>
      </c>
      <c r="G23" s="646" t="str">
        <f ca="1">IF(ISBLANK(OFFSET('5. Pp (3 años)'!$H$46,INT((ROW()-13)/2),0)),"",OFFSET('5. Pp (3 años)'!$H$46,INT((ROW()-13)/2),0))</f>
        <v>Trimestral</v>
      </c>
      <c r="H23" s="648">
        <f ca="1">IF(ISBLANK(OFFSET('9. METAS'!$L$20,INT((ROW()-13)/2),0)),"",OFFSET('9. METAS'!$L$20,INT((ROW()-13)/2),0))</f>
        <v>540</v>
      </c>
      <c r="I23" s="852"/>
      <c r="J23" s="630" t="e">
        <f ca="1">IF(MOD(ROW()-13,2)=0,IF(ISBLANK(OFFSET(#REF!,INT((ROW()-13)/2),0)),"",OFFSET(#REF!,INT((ROW()-13)/2),0)),IF(ISBLANK(OFFSET('9. METAS'!$U$20,INT((ROW()-14)/2),0)),"",OFFSET('9. METAS'!$U$20,INT((ROW()-14)/2),0)))</f>
        <v>#REF!</v>
      </c>
      <c r="K23" s="631" t="e">
        <f ca="1">IF(MOD(ROW()-13,2)=0,IF(ISBLANK(OFFSET(#REF!,INT((ROW()-13)/2),0)),"",OFFSET(#REF!,INT((ROW()-13)/2),0)),IF(ISBLANK(OFFSET('9. METAS'!$V$20,INT((ROW()-14)/2),0)),"",OFFSET('9. METAS'!$V$20,INT((ROW()-14)/2),0)))</f>
        <v>#REF!</v>
      </c>
      <c r="L23" s="631" t="e">
        <f ca="1">IF(MOD(ROW()-13,2)=0,IF(ISBLANK(OFFSET(#REF!,INT((ROW()-13)/2),0)),"",OFFSET(#REF!,INT((ROW()-13)/2),0)),IF(ISBLANK(OFFSET('9. METAS'!$W$20,INT((ROW()-14)/2),0)),"",OFFSET('9. METAS'!$W$20,INT((ROW()-14)/2),0)))</f>
        <v>#REF!</v>
      </c>
      <c r="M23" s="632" t="e">
        <f ca="1">IF(MOD(ROW()-13,2)=0,IF(ISBLANK(OFFSET(#REF!,INT((ROW()-13)/2),0)),"",OFFSET(#REF!,INT((ROW()-13)/2),0)),IF(ISBLANK(OFFSET('9. METAS'!$X$20,INT((ROW()-14)/2),0)),"",OFFSET('9. METAS'!$X$20,INT((ROW()-14)/2),0)))</f>
        <v>#REF!</v>
      </c>
      <c r="N23" s="684" t="str">
        <f ca="1">IFERROR(J23/J24,"ND")</f>
        <v>ND</v>
      </c>
      <c r="O23" s="688" t="str">
        <f ca="1">IFERROR(((J23+K23+L23)/H23),"ND")</f>
        <v>ND</v>
      </c>
      <c r="P23" s="847"/>
      <c r="Q23" s="83"/>
      <c r="R23" s="83"/>
      <c r="S23" s="83"/>
      <c r="T23" s="83"/>
      <c r="U23" s="83"/>
      <c r="V23" s="83"/>
      <c r="W23" s="83"/>
      <c r="X23" s="83"/>
      <c r="Y23" s="83"/>
      <c r="Z23" s="83"/>
    </row>
    <row r="24" spans="1:26" ht="15.75" customHeight="1">
      <c r="A24" s="83"/>
      <c r="B24" s="83"/>
      <c r="C24" s="642"/>
      <c r="D24" s="644"/>
      <c r="E24" s="644"/>
      <c r="F24" s="644"/>
      <c r="G24" s="647"/>
      <c r="H24" s="649"/>
      <c r="I24" s="651"/>
      <c r="J24" s="630">
        <f ca="1">IF(MOD(ROW()-13,2)=0,IF(ISBLANK(OFFSET(#REF!,INT((ROW()-13)/2),0)),"",OFFSET(#REF!,INT((ROW()-13)/2),0)),IF(ISBLANK(OFFSET('9. METAS'!$U$20,INT((ROW()-14)/2),0)),"",OFFSET('9. METAS'!$U$20,INT((ROW()-14)/2),0)))</f>
        <v>135</v>
      </c>
      <c r="K24" s="631">
        <f ca="1">IF(MOD(ROW()-13,2)=0,IF(ISBLANK(OFFSET(#REF!,INT((ROW()-13)/2),0)),"",OFFSET(#REF!,INT((ROW()-13)/2),0)),IF(ISBLANK(OFFSET('9. METAS'!$V$20,INT((ROW()-14)/2),0)),"",OFFSET('9. METAS'!$V$20,INT((ROW()-14)/2),0)))</f>
        <v>135</v>
      </c>
      <c r="L24" s="631">
        <f ca="1">IF(MOD(ROW()-13,2)=0,IF(ISBLANK(OFFSET(#REF!,INT((ROW()-13)/2),0)),"",OFFSET(#REF!,INT((ROW()-13)/2),0)),IF(ISBLANK(OFFSET('9. METAS'!$W$20,INT((ROW()-14)/2),0)),"",OFFSET('9. METAS'!$W$20,INT((ROW()-14)/2),0)))</f>
        <v>135</v>
      </c>
      <c r="M24" s="632">
        <f ca="1">IF(MOD(ROW()-13,2)=0,IF(ISBLANK(OFFSET(#REF!,INT((ROW()-13)/2),0)),"",OFFSET(#REF!,INT((ROW()-13)/2),0)),IF(ISBLANK(OFFSET('9. METAS'!$X$20,INT((ROW()-14)/2),0)),"",OFFSET('9. METAS'!$X$20,INT((ROW()-14)/2),0)))</f>
        <v>135</v>
      </c>
      <c r="N24" s="685"/>
      <c r="O24" s="689"/>
      <c r="P24" s="691"/>
      <c r="Q24" s="83"/>
      <c r="R24" s="83"/>
      <c r="S24" s="83"/>
      <c r="T24" s="83"/>
      <c r="U24" s="83"/>
      <c r="V24" s="83"/>
      <c r="W24" s="83"/>
      <c r="X24" s="83"/>
      <c r="Y24" s="83"/>
      <c r="Z24" s="83"/>
    </row>
    <row r="25" spans="1:26" ht="15.75" customHeight="1">
      <c r="A25" s="83"/>
      <c r="B25" s="83"/>
      <c r="C25" s="641" t="str">
        <f ca="1">IF(ISBLANK(OFFSET('5. Pp (3 años)'!$C$46,INT((ROW()-13)/2),0)),"",OFFSET('5. Pp (3 años)'!$C$46,INT((ROW()-13)/2),0))</f>
        <v xml:space="preserve">Componente </v>
      </c>
      <c r="D25" s="643" t="str">
        <f ca="1">IF(ISBLANK(OFFSET('5. Pp (3 años)'!$D$46,INT((ROW()-13)/2),0)),"",OFFSET('5. Pp (3 años)'!$D$46,INT((ROW()-13)/2),0))</f>
        <v>3.1.1.1.2 Atención a solicitudes de personas no localizadas en el municipio de Benito Juárez</v>
      </c>
      <c r="E25" s="643" t="str">
        <f ca="1">IF(ISBLANK(OFFSET('5. Pp (3 años)'!$E$46,INT((ROW()-13)/2),0)),"",OFFSET('5. Pp (3 años)'!$E$46,INT((ROW()-13)/2),0))</f>
        <v>PSNLBJ: Porcentaje de solicitudes de personas no localizadas.</v>
      </c>
      <c r="F25" s="645" t="str">
        <f ca="1">IF(ISBLANK(OFFSET('5. Pp (3 años)'!$K$46,INT((ROW()-13)/2),0)),"",OFFSET('5. Pp (3 años)'!$K$46,INT((ROW()-13)/2),0))</f>
        <v>Ascedente</v>
      </c>
      <c r="G25" s="646" t="str">
        <f ca="1">IF(ISBLANK(OFFSET('5. Pp (3 años)'!$H$46,INT((ROW()-13)/2),0)),"",OFFSET('5. Pp (3 años)'!$H$46,INT((ROW()-13)/2),0))</f>
        <v>Trimestral</v>
      </c>
      <c r="H25" s="648">
        <f ca="1">IF(ISBLANK(OFFSET('9. METAS'!$L$20,INT((ROW()-13)/2),0)),"",OFFSET('9. METAS'!$L$20,INT((ROW()-13)/2),0))</f>
        <v>200</v>
      </c>
      <c r="I25" s="852"/>
      <c r="J25" s="630" t="e">
        <f ca="1">IF(MOD(ROW()-13,2)=0,IF(ISBLANK(OFFSET(#REF!,INT((ROW()-13)/2),0)),"",OFFSET(#REF!,INT((ROW()-13)/2),0)),IF(ISBLANK(OFFSET('9. METAS'!$U$20,INT((ROW()-14)/2),0)),"",OFFSET('9. METAS'!$U$20,INT((ROW()-14)/2),0)))</f>
        <v>#REF!</v>
      </c>
      <c r="K25" s="631" t="e">
        <f ca="1">IF(MOD(ROW()-13,2)=0,IF(ISBLANK(OFFSET(#REF!,INT((ROW()-13)/2),0)),"",OFFSET(#REF!,INT((ROW()-13)/2),0)),IF(ISBLANK(OFFSET('9. METAS'!$V$20,INT((ROW()-14)/2),0)),"",OFFSET('9. METAS'!$V$20,INT((ROW()-14)/2),0)))</f>
        <v>#REF!</v>
      </c>
      <c r="L25" s="631" t="e">
        <f ca="1">IF(MOD(ROW()-13,2)=0,IF(ISBLANK(OFFSET(#REF!,INT((ROW()-13)/2),0)),"",OFFSET(#REF!,INT((ROW()-13)/2),0)),IF(ISBLANK(OFFSET('9. METAS'!$W$20,INT((ROW()-14)/2),0)),"",OFFSET('9. METAS'!$W$20,INT((ROW()-14)/2),0)))</f>
        <v>#REF!</v>
      </c>
      <c r="M25" s="632" t="e">
        <f ca="1">IF(MOD(ROW()-13,2)=0,IF(ISBLANK(OFFSET(#REF!,INT((ROW()-13)/2),0)),"",OFFSET(#REF!,INT((ROW()-13)/2),0)),IF(ISBLANK(OFFSET('9. METAS'!$X$20,INT((ROW()-14)/2),0)),"",OFFSET('9. METAS'!$X$20,INT((ROW()-14)/2),0)))</f>
        <v>#REF!</v>
      </c>
      <c r="N25" s="684" t="str">
        <f ca="1">IFERROR(J25/J26,"ND")</f>
        <v>ND</v>
      </c>
      <c r="O25" s="688" t="str">
        <f ca="1">IFERROR(((J25+K25+L25)/H25),"ND")</f>
        <v>ND</v>
      </c>
      <c r="P25" s="847"/>
      <c r="Q25" s="83"/>
      <c r="R25" s="83"/>
      <c r="S25" s="83"/>
      <c r="T25" s="83"/>
      <c r="U25" s="83"/>
      <c r="V25" s="83"/>
      <c r="W25" s="83"/>
      <c r="X25" s="83"/>
      <c r="Y25" s="83"/>
      <c r="Z25" s="83"/>
    </row>
    <row r="26" spans="1:26" ht="15.75" customHeight="1">
      <c r="A26" s="83"/>
      <c r="B26" s="83"/>
      <c r="C26" s="642"/>
      <c r="D26" s="644"/>
      <c r="E26" s="644"/>
      <c r="F26" s="644"/>
      <c r="G26" s="647"/>
      <c r="H26" s="649"/>
      <c r="I26" s="651"/>
      <c r="J26" s="630">
        <f ca="1">IF(MOD(ROW()-13,2)=0,IF(ISBLANK(OFFSET(#REF!,INT((ROW()-13)/2),0)),"",OFFSET(#REF!,INT((ROW()-13)/2),0)),IF(ISBLANK(OFFSET('9. METAS'!$U$20,INT((ROW()-14)/2),0)),"",OFFSET('9. METAS'!$U$20,INT((ROW()-14)/2),0)))</f>
        <v>50</v>
      </c>
      <c r="K26" s="631">
        <f ca="1">IF(MOD(ROW()-13,2)=0,IF(ISBLANK(OFFSET(#REF!,INT((ROW()-13)/2),0)),"",OFFSET(#REF!,INT((ROW()-13)/2),0)),IF(ISBLANK(OFFSET('9. METAS'!$V$20,INT((ROW()-14)/2),0)),"",OFFSET('9. METAS'!$V$20,INT((ROW()-14)/2),0)))</f>
        <v>50</v>
      </c>
      <c r="L26" s="631">
        <f ca="1">IF(MOD(ROW()-13,2)=0,IF(ISBLANK(OFFSET(#REF!,INT((ROW()-13)/2),0)),"",OFFSET(#REF!,INT((ROW()-13)/2),0)),IF(ISBLANK(OFFSET('9. METAS'!$W$20,INT((ROW()-14)/2),0)),"",OFFSET('9. METAS'!$W$20,INT((ROW()-14)/2),0)))</f>
        <v>50</v>
      </c>
      <c r="M26" s="632">
        <f ca="1">IF(MOD(ROW()-13,2)=0,IF(ISBLANK(OFFSET(#REF!,INT((ROW()-13)/2),0)),"",OFFSET(#REF!,INT((ROW()-13)/2),0)),IF(ISBLANK(OFFSET('9. METAS'!$X$20,INT((ROW()-14)/2),0)),"",OFFSET('9. METAS'!$X$20,INT((ROW()-14)/2),0)))</f>
        <v>50</v>
      </c>
      <c r="N26" s="685"/>
      <c r="O26" s="689"/>
      <c r="P26" s="691"/>
      <c r="Q26" s="83"/>
      <c r="R26" s="83"/>
      <c r="S26" s="83"/>
      <c r="T26" s="83"/>
      <c r="U26" s="83"/>
      <c r="V26" s="83"/>
      <c r="W26" s="83"/>
      <c r="X26" s="83"/>
      <c r="Y26" s="83"/>
      <c r="Z26" s="83"/>
    </row>
    <row r="27" spans="1:26" ht="15.75" customHeight="1">
      <c r="A27" s="83"/>
      <c r="B27" s="83"/>
      <c r="C27" s="641" t="str">
        <f ca="1">IF(ISBLANK(OFFSET('5. Pp (3 años)'!$C$46,INT((ROW()-13)/2),0)),"",OFFSET('5. Pp (3 años)'!$C$46,INT((ROW()-13)/2),0))</f>
        <v>Actividad</v>
      </c>
      <c r="D27" s="643" t="str">
        <f ca="1">IF(ISBLANK(OFFSET('5. Pp (3 años)'!$D$46,INT((ROW()-13)/2),0)),"",OFFSET('5. Pp (3 años)'!$D$46,INT((ROW()-13)/2),0))</f>
        <v>3.1.1.1.2.1 Seguimiento, asesorias y acompañamiento en reportes de personas no localizadas en el municipio de Benito Juárez</v>
      </c>
      <c r="E27" s="643" t="str">
        <f ca="1">IF(ISBLANK(OFFSET('5. Pp (3 años)'!$E$46,INT((ROW()-13)/2),0)),"",OFFSET('5. Pp (3 años)'!$E$46,INT((ROW()-13)/2),0))</f>
        <v>PSAAPNLBJ: Porcentaje de Seguimiento,asesoria y apoyo en reportes de personas no localizadas en el municipio de Benito Juárez</v>
      </c>
      <c r="F27" s="645" t="str">
        <f ca="1">IF(ISBLANK(OFFSET('5. Pp (3 años)'!$K$46,INT((ROW()-13)/2),0)),"",OFFSET('5. Pp (3 años)'!$K$46,INT((ROW()-13)/2),0))</f>
        <v>Ascedente</v>
      </c>
      <c r="G27" s="646" t="str">
        <f ca="1">IF(ISBLANK(OFFSET('5. Pp (3 años)'!$H$46,INT((ROW()-13)/2),0)),"",OFFSET('5. Pp (3 años)'!$H$46,INT((ROW()-13)/2),0))</f>
        <v>Trimestral</v>
      </c>
      <c r="H27" s="648">
        <f ca="1">IF(ISBLANK(OFFSET('9. METAS'!$L$20,INT((ROW()-13)/2),0)),"",OFFSET('9. METAS'!$L$20,INT((ROW()-13)/2),0))</f>
        <v>100</v>
      </c>
      <c r="I27" s="852"/>
      <c r="J27" s="630" t="e">
        <f ca="1">IF(MOD(ROW()-13,2)=0,IF(ISBLANK(OFFSET(#REF!,INT((ROW()-13)/2),0)),"",OFFSET(#REF!,INT((ROW()-13)/2),0)),IF(ISBLANK(OFFSET('9. METAS'!$U$20,INT((ROW()-14)/2),0)),"",OFFSET('9. METAS'!$U$20,INT((ROW()-14)/2),0)))</f>
        <v>#REF!</v>
      </c>
      <c r="K27" s="631" t="e">
        <f ca="1">IF(MOD(ROW()-13,2)=0,IF(ISBLANK(OFFSET(#REF!,INT((ROW()-13)/2),0)),"",OFFSET(#REF!,INT((ROW()-13)/2),0)),IF(ISBLANK(OFFSET('9. METAS'!$V$20,INT((ROW()-14)/2),0)),"",OFFSET('9. METAS'!$V$20,INT((ROW()-14)/2),0)))</f>
        <v>#REF!</v>
      </c>
      <c r="L27" s="631" t="e">
        <f ca="1">IF(MOD(ROW()-13,2)=0,IF(ISBLANK(OFFSET(#REF!,INT((ROW()-13)/2),0)),"",OFFSET(#REF!,INT((ROW()-13)/2),0)),IF(ISBLANK(OFFSET('9. METAS'!$W$20,INT((ROW()-14)/2),0)),"",OFFSET('9. METAS'!$W$20,INT((ROW()-14)/2),0)))</f>
        <v>#REF!</v>
      </c>
      <c r="M27" s="632" t="e">
        <f ca="1">IF(MOD(ROW()-13,2)=0,IF(ISBLANK(OFFSET(#REF!,INT((ROW()-13)/2),0)),"",OFFSET(#REF!,INT((ROW()-13)/2),0)),IF(ISBLANK(OFFSET('9. METAS'!$X$20,INT((ROW()-14)/2),0)),"",OFFSET('9. METAS'!$X$20,INT((ROW()-14)/2),0)))</f>
        <v>#REF!</v>
      </c>
      <c r="N27" s="684" t="str">
        <f ca="1">IFERROR(J27/J28,"ND")</f>
        <v>ND</v>
      </c>
      <c r="O27" s="688" t="str">
        <f ca="1">IFERROR(((J27+K27+L27)/H27),"ND")</f>
        <v>ND</v>
      </c>
      <c r="P27" s="847"/>
      <c r="Q27" s="83"/>
      <c r="R27" s="83"/>
      <c r="S27" s="83"/>
      <c r="T27" s="83"/>
      <c r="U27" s="83"/>
      <c r="V27" s="83"/>
      <c r="W27" s="83"/>
      <c r="X27" s="83"/>
      <c r="Y27" s="83"/>
      <c r="Z27" s="83"/>
    </row>
    <row r="28" spans="1:26" ht="15.75" customHeight="1">
      <c r="A28" s="83"/>
      <c r="B28" s="83"/>
      <c r="C28" s="642"/>
      <c r="D28" s="644"/>
      <c r="E28" s="644"/>
      <c r="F28" s="644"/>
      <c r="G28" s="647"/>
      <c r="H28" s="649"/>
      <c r="I28" s="651"/>
      <c r="J28" s="630">
        <f ca="1">IF(MOD(ROW()-13,2)=0,IF(ISBLANK(OFFSET(#REF!,INT((ROW()-13)/2),0)),"",OFFSET(#REF!,INT((ROW()-13)/2),0)),IF(ISBLANK(OFFSET('9. METAS'!$U$20,INT((ROW()-14)/2),0)),"",OFFSET('9. METAS'!$U$20,INT((ROW()-14)/2),0)))</f>
        <v>25</v>
      </c>
      <c r="K28" s="631">
        <f ca="1">IF(MOD(ROW()-13,2)=0,IF(ISBLANK(OFFSET(#REF!,INT((ROW()-13)/2),0)),"",OFFSET(#REF!,INT((ROW()-13)/2),0)),IF(ISBLANK(OFFSET('9. METAS'!$V$20,INT((ROW()-14)/2),0)),"",OFFSET('9. METAS'!$V$20,INT((ROW()-14)/2),0)))</f>
        <v>25</v>
      </c>
      <c r="L28" s="631">
        <f ca="1">IF(MOD(ROW()-13,2)=0,IF(ISBLANK(OFFSET(#REF!,INT((ROW()-13)/2),0)),"",OFFSET(#REF!,INT((ROW()-13)/2),0)),IF(ISBLANK(OFFSET('9. METAS'!$W$20,INT((ROW()-14)/2),0)),"",OFFSET('9. METAS'!$W$20,INT((ROW()-14)/2),0)))</f>
        <v>25</v>
      </c>
      <c r="M28" s="632">
        <f ca="1">IF(MOD(ROW()-13,2)=0,IF(ISBLANK(OFFSET(#REF!,INT((ROW()-13)/2),0)),"",OFFSET(#REF!,INT((ROW()-13)/2),0)),IF(ISBLANK(OFFSET('9. METAS'!$X$20,INT((ROW()-14)/2),0)),"",OFFSET('9. METAS'!$X$20,INT((ROW()-14)/2),0)))</f>
        <v>25</v>
      </c>
      <c r="N28" s="685"/>
      <c r="O28" s="689"/>
      <c r="P28" s="691"/>
      <c r="Q28" s="83"/>
      <c r="R28" s="83"/>
      <c r="S28" s="83"/>
      <c r="T28" s="83"/>
      <c r="U28" s="83"/>
      <c r="V28" s="83"/>
      <c r="W28" s="83"/>
      <c r="X28" s="83"/>
      <c r="Y28" s="83"/>
      <c r="Z28" s="83"/>
    </row>
    <row r="29" spans="1:26" ht="15.75" customHeight="1">
      <c r="A29" s="83"/>
      <c r="B29" s="83"/>
      <c r="C29" s="641" t="str">
        <f ca="1">IF(ISBLANK(OFFSET('5. Pp (3 años)'!$C$46,INT((ROW()-13)/2),0)),"",OFFSET('5. Pp (3 años)'!$C$46,INT((ROW()-13)/2),0))</f>
        <v>Actividad</v>
      </c>
      <c r="D29" s="643" t="str">
        <f ca="1">IF(ISBLANK(OFFSET('5. Pp (3 años)'!$D$46,INT((ROW()-13)/2),0)),"",OFFSET('5. Pp (3 años)'!$D$46,INT((ROW()-13)/2),0))</f>
        <v>3.1.1.1.2.2 Asistencia de Reportes de Personas No Localizadas</v>
      </c>
      <c r="E29" s="643" t="str">
        <f ca="1">IF(ISBLANK(OFFSET('5. Pp (3 años)'!$E$46,INT((ROW()-13)/2),0)),"",OFFSET('5. Pp (3 años)'!$E$46,INT((ROW()-13)/2),0))</f>
        <v>PARPNL: Porcentaje de Asistencia de Reportes de Personas No Localizadas</v>
      </c>
      <c r="F29" s="645" t="str">
        <f ca="1">IF(ISBLANK(OFFSET('5. Pp (3 años)'!$K$46,INT((ROW()-13)/2),0)),"",OFFSET('5. Pp (3 años)'!$K$46,INT((ROW()-13)/2),0))</f>
        <v>Ascedente</v>
      </c>
      <c r="G29" s="646" t="str">
        <f ca="1">IF(ISBLANK(OFFSET('5. Pp (3 años)'!$H$46,INT((ROW()-13)/2),0)),"",OFFSET('5. Pp (3 años)'!$H$46,INT((ROW()-13)/2),0))</f>
        <v>Trimestral</v>
      </c>
      <c r="H29" s="648">
        <f ca="1">IF(ISBLANK(OFFSET('9. METAS'!$L$20,INT((ROW()-13)/2),0)),"",OFFSET('9. METAS'!$L$20,INT((ROW()-13)/2),0))</f>
        <v>100</v>
      </c>
      <c r="I29" s="852"/>
      <c r="J29" s="630" t="e">
        <f ca="1">IF(MOD(ROW()-13,2)=0,IF(ISBLANK(OFFSET(#REF!,INT((ROW()-13)/2),0)),"",OFFSET(#REF!,INT((ROW()-13)/2),0)),IF(ISBLANK(OFFSET('9. METAS'!$U$20,INT((ROW()-14)/2),0)),"",OFFSET('9. METAS'!$U$20,INT((ROW()-14)/2),0)))</f>
        <v>#REF!</v>
      </c>
      <c r="K29" s="631" t="e">
        <f ca="1">IF(MOD(ROW()-13,2)=0,IF(ISBLANK(OFFSET(#REF!,INT((ROW()-13)/2),0)),"",OFFSET(#REF!,INT((ROW()-13)/2),0)),IF(ISBLANK(OFFSET('9. METAS'!$V$20,INT((ROW()-14)/2),0)),"",OFFSET('9. METAS'!$V$20,INT((ROW()-14)/2),0)))</f>
        <v>#REF!</v>
      </c>
      <c r="L29" s="631" t="e">
        <f ca="1">IF(MOD(ROW()-13,2)=0,IF(ISBLANK(OFFSET(#REF!,INT((ROW()-13)/2),0)),"",OFFSET(#REF!,INT((ROW()-13)/2),0)),IF(ISBLANK(OFFSET('9. METAS'!$W$20,INT((ROW()-14)/2),0)),"",OFFSET('9. METAS'!$W$20,INT((ROW()-14)/2),0)))</f>
        <v>#REF!</v>
      </c>
      <c r="M29" s="632" t="e">
        <f ca="1">IF(MOD(ROW()-13,2)=0,IF(ISBLANK(OFFSET(#REF!,INT((ROW()-13)/2),0)),"",OFFSET(#REF!,INT((ROW()-13)/2),0)),IF(ISBLANK(OFFSET('9. METAS'!$X$20,INT((ROW()-14)/2),0)),"",OFFSET('9. METAS'!$X$20,INT((ROW()-14)/2),0)))</f>
        <v>#REF!</v>
      </c>
      <c r="N29" s="684" t="str">
        <f ca="1">IFERROR(J29/J30,"ND")</f>
        <v>ND</v>
      </c>
      <c r="O29" s="688" t="str">
        <f ca="1">IFERROR(((J29+K29+L29)/H29),"ND")</f>
        <v>ND</v>
      </c>
      <c r="P29" s="847"/>
      <c r="Q29" s="83"/>
      <c r="R29" s="83"/>
      <c r="S29" s="83"/>
      <c r="T29" s="83"/>
      <c r="U29" s="83"/>
      <c r="V29" s="83"/>
      <c r="W29" s="83"/>
      <c r="X29" s="83"/>
      <c r="Y29" s="83"/>
      <c r="Z29" s="83"/>
    </row>
    <row r="30" spans="1:26" ht="15.75" customHeight="1">
      <c r="A30" s="83"/>
      <c r="B30" s="83"/>
      <c r="C30" s="642"/>
      <c r="D30" s="644"/>
      <c r="E30" s="644"/>
      <c r="F30" s="644"/>
      <c r="G30" s="647"/>
      <c r="H30" s="649"/>
      <c r="I30" s="651"/>
      <c r="J30" s="630">
        <f ca="1">IF(MOD(ROW()-13,2)=0,IF(ISBLANK(OFFSET(#REF!,INT((ROW()-13)/2),0)),"",OFFSET(#REF!,INT((ROW()-13)/2),0)),IF(ISBLANK(OFFSET('9. METAS'!$U$20,INT((ROW()-14)/2),0)),"",OFFSET('9. METAS'!$U$20,INT((ROW()-14)/2),0)))</f>
        <v>25</v>
      </c>
      <c r="K30" s="631">
        <f ca="1">IF(MOD(ROW()-13,2)=0,IF(ISBLANK(OFFSET(#REF!,INT((ROW()-13)/2),0)),"",OFFSET(#REF!,INT((ROW()-13)/2),0)),IF(ISBLANK(OFFSET('9. METAS'!$V$20,INT((ROW()-14)/2),0)),"",OFFSET('9. METAS'!$V$20,INT((ROW()-14)/2),0)))</f>
        <v>25</v>
      </c>
      <c r="L30" s="631">
        <f ca="1">IF(MOD(ROW()-13,2)=0,IF(ISBLANK(OFFSET(#REF!,INT((ROW()-13)/2),0)),"",OFFSET(#REF!,INT((ROW()-13)/2),0)),IF(ISBLANK(OFFSET('9. METAS'!$W$20,INT((ROW()-14)/2),0)),"",OFFSET('9. METAS'!$W$20,INT((ROW()-14)/2),0)))</f>
        <v>25</v>
      </c>
      <c r="M30" s="632">
        <f ca="1">IF(MOD(ROW()-13,2)=0,IF(ISBLANK(OFFSET(#REF!,INT((ROW()-13)/2),0)),"",OFFSET(#REF!,INT((ROW()-13)/2),0)),IF(ISBLANK(OFFSET('9. METAS'!$X$20,INT((ROW()-14)/2),0)),"",OFFSET('9. METAS'!$X$20,INT((ROW()-14)/2),0)))</f>
        <v>25</v>
      </c>
      <c r="N30" s="685"/>
      <c r="O30" s="689"/>
      <c r="P30" s="691"/>
      <c r="Q30" s="83"/>
      <c r="R30" s="83"/>
      <c r="S30" s="83"/>
      <c r="T30" s="83"/>
      <c r="U30" s="83"/>
      <c r="V30" s="83"/>
      <c r="W30" s="83"/>
      <c r="X30" s="83"/>
      <c r="Y30" s="83"/>
      <c r="Z30" s="83"/>
    </row>
    <row r="31" spans="1:26" ht="15.75" customHeight="1">
      <c r="A31" s="83"/>
      <c r="B31" s="83"/>
      <c r="C31" s="641" t="str">
        <f ca="1">IF(ISBLANK(OFFSET('5. Pp (3 años)'!$C$46,INT((ROW()-13)/2),0)),"",OFFSET('5. Pp (3 años)'!$C$46,INT((ROW()-13)/2),0))</f>
        <v xml:space="preserve">Componente </v>
      </c>
      <c r="D31" s="643" t="str">
        <f ca="1">IF(ISBLANK(OFFSET('5. Pp (3 años)'!$D$46,INT((ROW()-13)/2),0)),"",OFFSET('5. Pp (3 años)'!$D$46,INT((ROW()-13)/2),0))</f>
        <v>3.1.1.1.3 Solicitudes administrativas de las Direcciones adscritas a la Secretaría General emitidas.</v>
      </c>
      <c r="E31" s="643" t="str">
        <f ca="1">IF(ISBLANK(OFFSET('5. Pp (3 años)'!$E$46,INT((ROW()-13)/2),0)),"",OFFSET('5. Pp (3 años)'!$E$46,INT((ROW()-13)/2),0))</f>
        <v>PSAE: Porcentaje de solicitudes administrativas emitidas.</v>
      </c>
      <c r="F31" s="645" t="str">
        <f ca="1">IF(ISBLANK(OFFSET('5. Pp (3 años)'!$K$46,INT((ROW()-13)/2),0)),"",OFFSET('5. Pp (3 años)'!$K$46,INT((ROW()-13)/2),0))</f>
        <v>Ascendente</v>
      </c>
      <c r="G31" s="646" t="str">
        <f ca="1">IF(ISBLANK(OFFSET('5. Pp (3 años)'!$H$46,INT((ROW()-13)/2),0)),"",OFFSET('5. Pp (3 años)'!$H$46,INT((ROW()-13)/2),0))</f>
        <v>Trimestral</v>
      </c>
      <c r="H31" s="648">
        <f ca="1">IF(ISBLANK(OFFSET('9. METAS'!$L$20,INT((ROW()-13)/2),0)),"",OFFSET('9. METAS'!$L$20,INT((ROW()-13)/2),0))</f>
        <v>1155</v>
      </c>
      <c r="I31" s="852"/>
      <c r="J31" s="630" t="e">
        <f ca="1">IF(MOD(ROW()-13,2)=0,IF(ISBLANK(OFFSET(#REF!,INT((ROW()-13)/2),0)),"",OFFSET(#REF!,INT((ROW()-13)/2),0)),IF(ISBLANK(OFFSET('9. METAS'!$U$20,INT((ROW()-14)/2),0)),"",OFFSET('9. METAS'!$U$20,INT((ROW()-14)/2),0)))</f>
        <v>#REF!</v>
      </c>
      <c r="K31" s="631" t="e">
        <f ca="1">IF(MOD(ROW()-13,2)=0,IF(ISBLANK(OFFSET(#REF!,INT((ROW()-13)/2),0)),"",OFFSET(#REF!,INT((ROW()-13)/2),0)),IF(ISBLANK(OFFSET('9. METAS'!$V$20,INT((ROW()-14)/2),0)),"",OFFSET('9. METAS'!$V$20,INT((ROW()-14)/2),0)))</f>
        <v>#REF!</v>
      </c>
      <c r="L31" s="631" t="e">
        <f ca="1">IF(MOD(ROW()-13,2)=0,IF(ISBLANK(OFFSET(#REF!,INT((ROW()-13)/2),0)),"",OFFSET(#REF!,INT((ROW()-13)/2),0)),IF(ISBLANK(OFFSET('9. METAS'!$W$20,INT((ROW()-14)/2),0)),"",OFFSET('9. METAS'!$W$20,INT((ROW()-14)/2),0)))</f>
        <v>#REF!</v>
      </c>
      <c r="M31" s="632" t="e">
        <f ca="1">IF(MOD(ROW()-13,2)=0,IF(ISBLANK(OFFSET(#REF!,INT((ROW()-13)/2),0)),"",OFFSET(#REF!,INT((ROW()-13)/2),0)),IF(ISBLANK(OFFSET('9. METAS'!$X$20,INT((ROW()-14)/2),0)),"",OFFSET('9. METAS'!$X$20,INT((ROW()-14)/2),0)))</f>
        <v>#REF!</v>
      </c>
      <c r="N31" s="684" t="str">
        <f ca="1">IFERROR(J31/J32,"ND")</f>
        <v>ND</v>
      </c>
      <c r="O31" s="688" t="str">
        <f ca="1">IFERROR(((J31+K31+L31)/H31),"ND")</f>
        <v>ND</v>
      </c>
      <c r="P31" s="847"/>
      <c r="Q31" s="83"/>
      <c r="R31" s="83"/>
      <c r="S31" s="83"/>
      <c r="T31" s="83"/>
      <c r="U31" s="83"/>
      <c r="V31" s="83"/>
      <c r="W31" s="83"/>
      <c r="X31" s="83"/>
      <c r="Y31" s="83"/>
      <c r="Z31" s="83"/>
    </row>
    <row r="32" spans="1:26" ht="15.75" customHeight="1">
      <c r="A32" s="83"/>
      <c r="B32" s="83"/>
      <c r="C32" s="642"/>
      <c r="D32" s="644"/>
      <c r="E32" s="644"/>
      <c r="F32" s="644"/>
      <c r="G32" s="647"/>
      <c r="H32" s="649"/>
      <c r="I32" s="651"/>
      <c r="J32" s="630">
        <f ca="1">IF(MOD(ROW()-13,2)=0,IF(ISBLANK(OFFSET(#REF!,INT((ROW()-13)/2),0)),"",OFFSET(#REF!,INT((ROW()-13)/2),0)),IF(ISBLANK(OFFSET('9. METAS'!$U$20,INT((ROW()-14)/2),0)),"",OFFSET('9. METAS'!$U$20,INT((ROW()-14)/2),0)))</f>
        <v>301</v>
      </c>
      <c r="K32" s="631">
        <f ca="1">IF(MOD(ROW()-13,2)=0,IF(ISBLANK(OFFSET(#REF!,INT((ROW()-13)/2),0)),"",OFFSET(#REF!,INT((ROW()-13)/2),0)),IF(ISBLANK(OFFSET('9. METAS'!$V$20,INT((ROW()-14)/2),0)),"",OFFSET('9. METAS'!$V$20,INT((ROW()-14)/2),0)))</f>
        <v>304</v>
      </c>
      <c r="L32" s="631">
        <f ca="1">IF(MOD(ROW()-13,2)=0,IF(ISBLANK(OFFSET(#REF!,INT((ROW()-13)/2),0)),"",OFFSET(#REF!,INT((ROW()-13)/2),0)),IF(ISBLANK(OFFSET('9. METAS'!$W$20,INT((ROW()-14)/2),0)),"",OFFSET('9. METAS'!$W$20,INT((ROW()-14)/2),0)))</f>
        <v>304</v>
      </c>
      <c r="M32" s="632">
        <f ca="1">IF(MOD(ROW()-13,2)=0,IF(ISBLANK(OFFSET(#REF!,INT((ROW()-13)/2),0)),"",OFFSET(#REF!,INT((ROW()-13)/2),0)),IF(ISBLANK(OFFSET('9. METAS'!$X$20,INT((ROW()-14)/2),0)),"",OFFSET('9. METAS'!$X$20,INT((ROW()-14)/2),0)))</f>
        <v>246</v>
      </c>
      <c r="N32" s="685"/>
      <c r="O32" s="689"/>
      <c r="P32" s="691"/>
      <c r="Q32" s="83"/>
      <c r="R32" s="83"/>
      <c r="S32" s="83"/>
      <c r="T32" s="83"/>
      <c r="U32" s="83"/>
      <c r="V32" s="83"/>
      <c r="W32" s="83"/>
      <c r="X32" s="83"/>
      <c r="Y32" s="83"/>
      <c r="Z32" s="83"/>
    </row>
    <row r="33" spans="1:26" ht="15.75" customHeight="1">
      <c r="A33" s="83"/>
      <c r="B33" s="83"/>
      <c r="C33" s="641" t="str">
        <f ca="1">IF(ISBLANK(OFFSET('5. Pp (3 años)'!$C$46,INT((ROW()-13)/2),0)),"",OFFSET('5. Pp (3 años)'!$C$46,INT((ROW()-13)/2),0))</f>
        <v>Actividad</v>
      </c>
      <c r="D33" s="643" t="str">
        <f ca="1">IF(ISBLANK(OFFSET('5. Pp (3 años)'!$D$46,INT((ROW()-13)/2),0)),"",OFFSET('5. Pp (3 años)'!$D$46,INT((ROW()-13)/2),0))</f>
        <v xml:space="preserve">3.1.1.1.3.1 Gestión en la documentación de los movimientos de personal de la Oficina de la Secretaría General. 
</v>
      </c>
      <c r="E33" s="643" t="str">
        <f ca="1">IF(ISBLANK(OFFSET('5. Pp (3 años)'!$E$46,INT((ROW()-13)/2),0)),"",OFFSET('5. Pp (3 años)'!$E$46,INT((ROW()-13)/2),0))</f>
        <v>DGMP:  Porcentaje de Documentos de movimientos de personal gestionados.</v>
      </c>
      <c r="F33" s="645" t="str">
        <f ca="1">IF(ISBLANK(OFFSET('5. Pp (3 años)'!$K$46,INT((ROW()-13)/2),0)),"",OFFSET('5. Pp (3 años)'!$K$46,INT((ROW()-13)/2),0))</f>
        <v>Ascendente</v>
      </c>
      <c r="G33" s="646" t="str">
        <f ca="1">IF(ISBLANK(OFFSET('5. Pp (3 años)'!$H$46,INT((ROW()-13)/2),0)),"",OFFSET('5. Pp (3 años)'!$H$46,INT((ROW()-13)/2),0))</f>
        <v>Trimestral</v>
      </c>
      <c r="H33" s="648">
        <f ca="1">IF(ISBLANK(OFFSET('9. METAS'!$L$20,INT((ROW()-13)/2),0)),"",OFFSET('9. METAS'!$L$20,INT((ROW()-13)/2),0))</f>
        <v>170</v>
      </c>
      <c r="I33" s="852"/>
      <c r="J33" s="630" t="e">
        <f ca="1">IF(MOD(ROW()-13,2)=0,IF(ISBLANK(OFFSET(#REF!,INT((ROW()-13)/2),0)),"",OFFSET(#REF!,INT((ROW()-13)/2),0)),IF(ISBLANK(OFFSET('9. METAS'!$U$20,INT((ROW()-14)/2),0)),"",OFFSET('9. METAS'!$U$20,INT((ROW()-14)/2),0)))</f>
        <v>#REF!</v>
      </c>
      <c r="K33" s="631" t="e">
        <f ca="1">IF(MOD(ROW()-13,2)=0,IF(ISBLANK(OFFSET(#REF!,INT((ROW()-13)/2),0)),"",OFFSET(#REF!,INT((ROW()-13)/2),0)),IF(ISBLANK(OFFSET('9. METAS'!$V$20,INT((ROW()-14)/2),0)),"",OFFSET('9. METAS'!$V$20,INT((ROW()-14)/2),0)))</f>
        <v>#REF!</v>
      </c>
      <c r="L33" s="631" t="e">
        <f ca="1">IF(MOD(ROW()-13,2)=0,IF(ISBLANK(OFFSET(#REF!,INT((ROW()-13)/2),0)),"",OFFSET(#REF!,INT((ROW()-13)/2),0)),IF(ISBLANK(OFFSET('9. METAS'!$W$20,INT((ROW()-14)/2),0)),"",OFFSET('9. METAS'!$W$20,INT((ROW()-14)/2),0)))</f>
        <v>#REF!</v>
      </c>
      <c r="M33" s="632" t="e">
        <f ca="1">IF(MOD(ROW()-13,2)=0,IF(ISBLANK(OFFSET(#REF!,INT((ROW()-13)/2),0)),"",OFFSET(#REF!,INT((ROW()-13)/2),0)),IF(ISBLANK(OFFSET('9. METAS'!$X$20,INT((ROW()-14)/2),0)),"",OFFSET('9. METAS'!$X$20,INT((ROW()-14)/2),0)))</f>
        <v>#REF!</v>
      </c>
      <c r="N33" s="684" t="str">
        <f ca="1">IFERROR(J33/J34,"ND")</f>
        <v>ND</v>
      </c>
      <c r="O33" s="688" t="str">
        <f ca="1">IFERROR(((J33+K33+L33)/H33),"ND")</f>
        <v>ND</v>
      </c>
      <c r="P33" s="847"/>
      <c r="Q33" s="83"/>
      <c r="R33" s="83"/>
      <c r="S33" s="83"/>
      <c r="T33" s="83"/>
      <c r="U33" s="83"/>
      <c r="V33" s="83"/>
      <c r="W33" s="83"/>
      <c r="X33" s="83"/>
      <c r="Y33" s="83"/>
      <c r="Z33" s="83"/>
    </row>
    <row r="34" spans="1:26" ht="15.75" customHeight="1">
      <c r="A34" s="83"/>
      <c r="B34" s="83"/>
      <c r="C34" s="642"/>
      <c r="D34" s="644"/>
      <c r="E34" s="644"/>
      <c r="F34" s="644"/>
      <c r="G34" s="647"/>
      <c r="H34" s="649"/>
      <c r="I34" s="651"/>
      <c r="J34" s="630">
        <f ca="1">IF(MOD(ROW()-13,2)=0,IF(ISBLANK(OFFSET(#REF!,INT((ROW()-13)/2),0)),"",OFFSET(#REF!,INT((ROW()-13)/2),0)),IF(ISBLANK(OFFSET('9. METAS'!$U$20,INT((ROW()-14)/2),0)),"",OFFSET('9. METAS'!$U$20,INT((ROW()-14)/2),0)))</f>
        <v>49</v>
      </c>
      <c r="K34" s="631">
        <f ca="1">IF(MOD(ROW()-13,2)=0,IF(ISBLANK(OFFSET(#REF!,INT((ROW()-13)/2),0)),"",OFFSET(#REF!,INT((ROW()-13)/2),0)),IF(ISBLANK(OFFSET('9. METAS'!$V$20,INT((ROW()-14)/2),0)),"",OFFSET('9. METAS'!$V$20,INT((ROW()-14)/2),0)))</f>
        <v>42</v>
      </c>
      <c r="L34" s="631">
        <f ca="1">IF(MOD(ROW()-13,2)=0,IF(ISBLANK(OFFSET(#REF!,INT((ROW()-13)/2),0)),"",OFFSET(#REF!,INT((ROW()-13)/2),0)),IF(ISBLANK(OFFSET('9. METAS'!$W$20,INT((ROW()-14)/2),0)),"",OFFSET('9. METAS'!$W$20,INT((ROW()-14)/2),0)))</f>
        <v>42</v>
      </c>
      <c r="M34" s="632">
        <f ca="1">IF(MOD(ROW()-13,2)=0,IF(ISBLANK(OFFSET(#REF!,INT((ROW()-13)/2),0)),"",OFFSET(#REF!,INT((ROW()-13)/2),0)),IF(ISBLANK(OFFSET('9. METAS'!$X$20,INT((ROW()-14)/2),0)),"",OFFSET('9. METAS'!$X$20,INT((ROW()-14)/2),0)))</f>
        <v>37</v>
      </c>
      <c r="N34" s="685"/>
      <c r="O34" s="689"/>
      <c r="P34" s="691"/>
      <c r="Q34" s="83"/>
      <c r="R34" s="83"/>
      <c r="S34" s="83"/>
      <c r="T34" s="83"/>
      <c r="U34" s="83"/>
      <c r="V34" s="83"/>
      <c r="W34" s="83"/>
      <c r="X34" s="83"/>
      <c r="Y34" s="83"/>
      <c r="Z34" s="83"/>
    </row>
    <row r="35" spans="1:26" ht="15.75" customHeight="1">
      <c r="A35" s="83"/>
      <c r="B35" s="83"/>
      <c r="C35" s="641" t="str">
        <f ca="1">IF(ISBLANK(OFFSET('5. Pp (3 años)'!$C$46,INT((ROW()-13)/2),0)),"",OFFSET('5. Pp (3 años)'!$C$46,INT((ROW()-13)/2),0))</f>
        <v>Actividad</v>
      </c>
      <c r="D35" s="643" t="str">
        <f ca="1">IF(ISBLANK(OFFSET('5. Pp (3 años)'!$D$46,INT((ROW()-13)/2),0)),"",OFFSET('5. Pp (3 años)'!$D$46,INT((ROW()-13)/2),0))</f>
        <v>3.1.1.1.3.2 Realización de gestiones técnicas para la operación de las Direcciones Adscritas a la Oficina de la Secretaría General.</v>
      </c>
      <c r="E35" s="643" t="str">
        <f ca="1">IF(ISBLANK(OFFSET('5. Pp (3 años)'!$E$46,INT((ROW()-13)/2),0)),"",OFFSET('5. Pp (3 años)'!$E$46,INT((ROW()-13)/2),0))</f>
        <v>PGTR: Porcentaje de Gestiones Técnicas realizadas.</v>
      </c>
      <c r="F35" s="645" t="str">
        <f ca="1">IF(ISBLANK(OFFSET('5. Pp (3 años)'!$K$46,INT((ROW()-13)/2),0)),"",OFFSET('5. Pp (3 años)'!$K$46,INT((ROW()-13)/2),0))</f>
        <v>Ascendente</v>
      </c>
      <c r="G35" s="646" t="str">
        <f ca="1">IF(ISBLANK(OFFSET('5. Pp (3 años)'!$H$46,INT((ROW()-13)/2),0)),"",OFFSET('5. Pp (3 años)'!$H$46,INT((ROW()-13)/2),0))</f>
        <v>Trimestral</v>
      </c>
      <c r="H35" s="648">
        <f ca="1">IF(ISBLANK(OFFSET('9. METAS'!$L$20,INT((ROW()-13)/2),0)),"",OFFSET('9. METAS'!$L$20,INT((ROW()-13)/2),0))</f>
        <v>417</v>
      </c>
      <c r="I35" s="852"/>
      <c r="J35" s="630" t="e">
        <f ca="1">IF(MOD(ROW()-13,2)=0,IF(ISBLANK(OFFSET(#REF!,INT((ROW()-13)/2),0)),"",OFFSET(#REF!,INT((ROW()-13)/2),0)),IF(ISBLANK(OFFSET('9. METAS'!$U$20,INT((ROW()-14)/2),0)),"",OFFSET('9. METAS'!$U$20,INT((ROW()-14)/2),0)))</f>
        <v>#REF!</v>
      </c>
      <c r="K35" s="631" t="e">
        <f ca="1">IF(MOD(ROW()-13,2)=0,IF(ISBLANK(OFFSET(#REF!,INT((ROW()-13)/2),0)),"",OFFSET(#REF!,INT((ROW()-13)/2),0)),IF(ISBLANK(OFFSET('9. METAS'!$V$20,INT((ROW()-14)/2),0)),"",OFFSET('9. METAS'!$V$20,INT((ROW()-14)/2),0)))</f>
        <v>#REF!</v>
      </c>
      <c r="L35" s="631" t="e">
        <f ca="1">IF(MOD(ROW()-13,2)=0,IF(ISBLANK(OFFSET(#REF!,INT((ROW()-13)/2),0)),"",OFFSET(#REF!,INT((ROW()-13)/2),0)),IF(ISBLANK(OFFSET('9. METAS'!$W$20,INT((ROW()-14)/2),0)),"",OFFSET('9. METAS'!$W$20,INT((ROW()-14)/2),0)))</f>
        <v>#REF!</v>
      </c>
      <c r="M35" s="632" t="e">
        <f ca="1">IF(MOD(ROW()-13,2)=0,IF(ISBLANK(OFFSET(#REF!,INT((ROW()-13)/2),0)),"",OFFSET(#REF!,INT((ROW()-13)/2),0)),IF(ISBLANK(OFFSET('9. METAS'!$X$20,INT((ROW()-14)/2),0)),"",OFFSET('9. METAS'!$X$20,INT((ROW()-14)/2),0)))</f>
        <v>#REF!</v>
      </c>
      <c r="N35" s="684" t="str">
        <f ca="1">IFERROR(J35/J36,"ND")</f>
        <v>ND</v>
      </c>
      <c r="O35" s="688" t="str">
        <f ca="1">IFERROR(((J35+K35+L35)/H35),"ND")</f>
        <v>ND</v>
      </c>
      <c r="P35" s="847"/>
      <c r="Q35" s="83"/>
      <c r="R35" s="83"/>
      <c r="S35" s="83"/>
      <c r="T35" s="83"/>
      <c r="U35" s="83"/>
      <c r="V35" s="83"/>
      <c r="W35" s="83"/>
      <c r="X35" s="83"/>
      <c r="Y35" s="83"/>
      <c r="Z35" s="83"/>
    </row>
    <row r="36" spans="1:26" ht="15.75" customHeight="1">
      <c r="A36" s="83"/>
      <c r="B36" s="83"/>
      <c r="C36" s="642"/>
      <c r="D36" s="644"/>
      <c r="E36" s="644"/>
      <c r="F36" s="644"/>
      <c r="G36" s="647"/>
      <c r="H36" s="649"/>
      <c r="I36" s="651"/>
      <c r="J36" s="630">
        <f ca="1">IF(MOD(ROW()-13,2)=0,IF(ISBLANK(OFFSET(#REF!,INT((ROW()-13)/2),0)),"",OFFSET(#REF!,INT((ROW()-13)/2),0)),IF(ISBLANK(OFFSET('9. METAS'!$U$20,INT((ROW()-14)/2),0)),"",OFFSET('9. METAS'!$U$20,INT((ROW()-14)/2),0)))</f>
        <v>123</v>
      </c>
      <c r="K36" s="631">
        <f ca="1">IF(MOD(ROW()-13,2)=0,IF(ISBLANK(OFFSET(#REF!,INT((ROW()-13)/2),0)),"",OFFSET(#REF!,INT((ROW()-13)/2),0)),IF(ISBLANK(OFFSET('9. METAS'!$V$20,INT((ROW()-14)/2),0)),"",OFFSET('9. METAS'!$V$20,INT((ROW()-14)/2),0)))</f>
        <v>98</v>
      </c>
      <c r="L36" s="631">
        <f ca="1">IF(MOD(ROW()-13,2)=0,IF(ISBLANK(OFFSET(#REF!,INT((ROW()-13)/2),0)),"",OFFSET(#REF!,INT((ROW()-13)/2),0)),IF(ISBLANK(OFFSET('9. METAS'!$W$20,INT((ROW()-14)/2),0)),"",OFFSET('9. METAS'!$W$20,INT((ROW()-14)/2),0)))</f>
        <v>98</v>
      </c>
      <c r="M36" s="632">
        <f ca="1">IF(MOD(ROW()-13,2)=0,IF(ISBLANK(OFFSET(#REF!,INT((ROW()-13)/2),0)),"",OFFSET(#REF!,INT((ROW()-13)/2),0)),IF(ISBLANK(OFFSET('9. METAS'!$X$20,INT((ROW()-14)/2),0)),"",OFFSET('9. METAS'!$X$20,INT((ROW()-14)/2),0)))</f>
        <v>98</v>
      </c>
      <c r="N36" s="685"/>
      <c r="O36" s="689"/>
      <c r="P36" s="691"/>
      <c r="Q36" s="83"/>
      <c r="R36" s="83"/>
      <c r="S36" s="83"/>
      <c r="T36" s="83"/>
      <c r="U36" s="83"/>
      <c r="V36" s="83"/>
      <c r="W36" s="83"/>
      <c r="X36" s="83"/>
      <c r="Y36" s="83"/>
      <c r="Z36" s="83"/>
    </row>
    <row r="37" spans="1:26" ht="15.75" customHeight="1">
      <c r="A37" s="83"/>
      <c r="B37" s="83"/>
      <c r="C37" s="641" t="str">
        <f ca="1">IF(ISBLANK(OFFSET('5. Pp (3 años)'!$C$46,INT((ROW()-13)/2),0)),"",OFFSET('5. Pp (3 años)'!$C$46,INT((ROW()-13)/2),0))</f>
        <v>Actividad</v>
      </c>
      <c r="D37" s="643" t="str">
        <f ca="1">IF(ISBLANK(OFFSET('5. Pp (3 años)'!$D$46,INT((ROW()-13)/2),0)),"",OFFSET('5. Pp (3 años)'!$D$46,INT((ROW()-13)/2),0))</f>
        <v>3.1.1.1.3.3 Atención a las solicitudes de   recursos materiales para abastecer a la Secretaría General y sus Direcciones Adscritas.</v>
      </c>
      <c r="E37" s="643" t="str">
        <f ca="1">IF(ISBLANK(OFFSET('5. Pp (3 años)'!$E$46,INT((ROW()-13)/2),0)),"",OFFSET('5. Pp (3 años)'!$E$46,INT((ROW()-13)/2),0))</f>
        <v>PRMG: Porcentaje de solicitudes de recursos materiales gestionados.</v>
      </c>
      <c r="F37" s="645" t="str">
        <f ca="1">IF(ISBLANK(OFFSET('5. Pp (3 años)'!$K$46,INT((ROW()-13)/2),0)),"",OFFSET('5. Pp (3 años)'!$K$46,INT((ROW()-13)/2),0))</f>
        <v>Ascendente</v>
      </c>
      <c r="G37" s="646" t="str">
        <f ca="1">IF(ISBLANK(OFFSET('5. Pp (3 años)'!$H$46,INT((ROW()-13)/2),0)),"",OFFSET('5. Pp (3 años)'!$H$46,INT((ROW()-13)/2),0))</f>
        <v>Trimestral</v>
      </c>
      <c r="H37" s="648">
        <f ca="1">IF(ISBLANK(OFFSET('9. METAS'!$L$20,INT((ROW()-13)/2),0)),"",OFFSET('9. METAS'!$L$20,INT((ROW()-13)/2),0))</f>
        <v>568</v>
      </c>
      <c r="I37" s="852"/>
      <c r="J37" s="630" t="e">
        <f ca="1">IF(MOD(ROW()-13,2)=0,IF(ISBLANK(OFFSET(#REF!,INT((ROW()-13)/2),0)),"",OFFSET(#REF!,INT((ROW()-13)/2),0)),IF(ISBLANK(OFFSET('9. METAS'!$U$20,INT((ROW()-14)/2),0)),"",OFFSET('9. METAS'!$U$20,INT((ROW()-14)/2),0)))</f>
        <v>#REF!</v>
      </c>
      <c r="K37" s="631" t="e">
        <f ca="1">IF(MOD(ROW()-13,2)=0,IF(ISBLANK(OFFSET(#REF!,INT((ROW()-13)/2),0)),"",OFFSET(#REF!,INT((ROW()-13)/2),0)),IF(ISBLANK(OFFSET('9. METAS'!$V$20,INT((ROW()-14)/2),0)),"",OFFSET('9. METAS'!$V$20,INT((ROW()-14)/2),0)))</f>
        <v>#REF!</v>
      </c>
      <c r="L37" s="631" t="e">
        <f ca="1">IF(MOD(ROW()-13,2)=0,IF(ISBLANK(OFFSET(#REF!,INT((ROW()-13)/2),0)),"",OFFSET(#REF!,INT((ROW()-13)/2),0)),IF(ISBLANK(OFFSET('9. METAS'!$W$20,INT((ROW()-14)/2),0)),"",OFFSET('9. METAS'!$W$20,INT((ROW()-14)/2),0)))</f>
        <v>#REF!</v>
      </c>
      <c r="M37" s="632" t="e">
        <f ca="1">IF(MOD(ROW()-13,2)=0,IF(ISBLANK(OFFSET(#REF!,INT((ROW()-13)/2),0)),"",OFFSET(#REF!,INT((ROW()-13)/2),0)),IF(ISBLANK(OFFSET('9. METAS'!$X$20,INT((ROW()-14)/2),0)),"",OFFSET('9. METAS'!$X$20,INT((ROW()-14)/2),0)))</f>
        <v>#REF!</v>
      </c>
      <c r="N37" s="684" t="str">
        <f ca="1">IFERROR(J37/J38,"ND")</f>
        <v>ND</v>
      </c>
      <c r="O37" s="688" t="str">
        <f ca="1">IFERROR(((J37+K37+L37)/H37),"ND")</f>
        <v>ND</v>
      </c>
      <c r="P37" s="847"/>
      <c r="Q37" s="83"/>
      <c r="R37" s="83"/>
      <c r="S37" s="83"/>
      <c r="T37" s="83"/>
      <c r="U37" s="83"/>
      <c r="V37" s="83"/>
      <c r="W37" s="83"/>
      <c r="X37" s="83"/>
      <c r="Y37" s="83"/>
      <c r="Z37" s="83"/>
    </row>
    <row r="38" spans="1:26" ht="15.75" customHeight="1">
      <c r="A38" s="83"/>
      <c r="B38" s="83"/>
      <c r="C38" s="642"/>
      <c r="D38" s="644"/>
      <c r="E38" s="644"/>
      <c r="F38" s="644"/>
      <c r="G38" s="647"/>
      <c r="H38" s="649"/>
      <c r="I38" s="651"/>
      <c r="J38" s="630">
        <f ca="1">IF(MOD(ROW()-13,2)=0,IF(ISBLANK(OFFSET(#REF!,INT((ROW()-13)/2),0)),"",OFFSET(#REF!,INT((ROW()-13)/2),0)),IF(ISBLANK(OFFSET('9. METAS'!$U$20,INT((ROW()-14)/2),0)),"",OFFSET('9. METAS'!$U$20,INT((ROW()-14)/2),0)))</f>
        <v>129</v>
      </c>
      <c r="K38" s="631">
        <f ca="1">IF(MOD(ROW()-13,2)=0,IF(ISBLANK(OFFSET(#REF!,INT((ROW()-13)/2),0)),"",OFFSET(#REF!,INT((ROW()-13)/2),0)),IF(ISBLANK(OFFSET('9. METAS'!$V$20,INT((ROW()-14)/2),0)),"",OFFSET('9. METAS'!$V$20,INT((ROW()-14)/2),0)))</f>
        <v>164</v>
      </c>
      <c r="L38" s="631">
        <f ca="1">IF(MOD(ROW()-13,2)=0,IF(ISBLANK(OFFSET(#REF!,INT((ROW()-13)/2),0)),"",OFFSET(#REF!,INT((ROW()-13)/2),0)),IF(ISBLANK(OFFSET('9. METAS'!$W$20,INT((ROW()-14)/2),0)),"",OFFSET('9. METAS'!$W$20,INT((ROW()-14)/2),0)))</f>
        <v>164</v>
      </c>
      <c r="M38" s="632">
        <f ca="1">IF(MOD(ROW()-13,2)=0,IF(ISBLANK(OFFSET(#REF!,INT((ROW()-13)/2),0)),"",OFFSET(#REF!,INT((ROW()-13)/2),0)),IF(ISBLANK(OFFSET('9. METAS'!$X$20,INT((ROW()-14)/2),0)),"",OFFSET('9. METAS'!$X$20,INT((ROW()-14)/2),0)))</f>
        <v>111</v>
      </c>
      <c r="N38" s="685"/>
      <c r="O38" s="689"/>
      <c r="P38" s="691"/>
      <c r="Q38" s="83"/>
      <c r="R38" s="83"/>
      <c r="S38" s="83"/>
      <c r="T38" s="83"/>
      <c r="U38" s="83"/>
      <c r="V38" s="83"/>
      <c r="W38" s="83"/>
      <c r="X38" s="83"/>
      <c r="Y38" s="83"/>
      <c r="Z38" s="83"/>
    </row>
    <row r="39" spans="1:26" ht="15.75" customHeight="1">
      <c r="A39" s="83"/>
      <c r="B39" s="83"/>
      <c r="C39" s="641" t="str">
        <f ca="1">IF(ISBLANK(OFFSET('5. Pp (3 años)'!$C$46,INT((ROW()-13)/2),0)),"",OFFSET('5. Pp (3 años)'!$C$46,INT((ROW()-13)/2),0))</f>
        <v>Componente</v>
      </c>
      <c r="D39" s="643" t="str">
        <f ca="1">IF(ISBLANK(OFFSET('5. Pp (3 años)'!$D$46,INT((ROW()-13)/2),0)),"",OFFSET('5. Pp (3 años)'!$D$46,INT((ROW()-13)/2),0))</f>
        <v>3.1.1.1.4 Actos registrales constitutivos o modificativos del Estado Civil de la población benitojuarense, garantizando el derecho a la igualdad entre mujeres y hombres inscritos.</v>
      </c>
      <c r="E39" s="643" t="str">
        <f ca="1">IF(ISBLANK(OFFSET('5. Pp (3 años)'!$E$46,INT((ROW()-13)/2),0)),"",OFFSET('5. Pp (3 años)'!$E$46,INT((ROW()-13)/2),0))</f>
        <v>PARI: Porcentaje de actos registrales inscritos</v>
      </c>
      <c r="F39" s="645" t="str">
        <f ca="1">IF(ISBLANK(OFFSET('5. Pp (3 años)'!$K$46,INT((ROW()-13)/2),0)),"",OFFSET('5. Pp (3 años)'!$K$46,INT((ROW()-13)/2),0))</f>
        <v>Ascendente</v>
      </c>
      <c r="G39" s="646" t="str">
        <f ca="1">IF(ISBLANK(OFFSET('5. Pp (3 años)'!$H$46,INT((ROW()-13)/2),0)),"",OFFSET('5. Pp (3 años)'!$H$46,INT((ROW()-13)/2),0))</f>
        <v>Trimestral</v>
      </c>
      <c r="H39" s="648">
        <f ca="1">IF(ISBLANK(OFFSET('9. METAS'!$L$20,INT((ROW()-13)/2),0)),"",OFFSET('9. METAS'!$L$20,INT((ROW()-13)/2),0))</f>
        <v>74119</v>
      </c>
      <c r="I39" s="852"/>
      <c r="J39" s="630" t="e">
        <f ca="1">IF(MOD(ROW()-13,2)=0,IF(ISBLANK(OFFSET(#REF!,INT((ROW()-13)/2),0)),"",OFFSET(#REF!,INT((ROW()-13)/2),0)),IF(ISBLANK(OFFSET('9. METAS'!$U$20,INT((ROW()-14)/2),0)),"",OFFSET('9. METAS'!$U$20,INT((ROW()-14)/2),0)))</f>
        <v>#REF!</v>
      </c>
      <c r="K39" s="631" t="e">
        <f ca="1">IF(MOD(ROW()-13,2)=0,IF(ISBLANK(OFFSET(#REF!,INT((ROW()-13)/2),0)),"",OFFSET(#REF!,INT((ROW()-13)/2),0)),IF(ISBLANK(OFFSET('9. METAS'!$V$20,INT((ROW()-14)/2),0)),"",OFFSET('9. METAS'!$V$20,INT((ROW()-14)/2),0)))</f>
        <v>#REF!</v>
      </c>
      <c r="L39" s="631" t="e">
        <f ca="1">IF(MOD(ROW()-13,2)=0,IF(ISBLANK(OFFSET(#REF!,INT((ROW()-13)/2),0)),"",OFFSET(#REF!,INT((ROW()-13)/2),0)),IF(ISBLANK(OFFSET('9. METAS'!$W$20,INT((ROW()-14)/2),0)),"",OFFSET('9. METAS'!$W$20,INT((ROW()-14)/2),0)))</f>
        <v>#REF!</v>
      </c>
      <c r="M39" s="632" t="e">
        <f ca="1">IF(MOD(ROW()-13,2)=0,IF(ISBLANK(OFFSET(#REF!,INT((ROW()-13)/2),0)),"",OFFSET(#REF!,INT((ROW()-13)/2),0)),IF(ISBLANK(OFFSET('9. METAS'!$X$20,INT((ROW()-14)/2),0)),"",OFFSET('9. METAS'!$X$20,INT((ROW()-14)/2),0)))</f>
        <v>#REF!</v>
      </c>
      <c r="N39" s="684" t="str">
        <f ca="1">IFERROR(J39/J40,"ND")</f>
        <v>ND</v>
      </c>
      <c r="O39" s="688" t="str">
        <f ca="1">IFERROR(((J39+K39+L39)/H39),"ND")</f>
        <v>ND</v>
      </c>
      <c r="P39" s="847"/>
      <c r="Q39" s="83"/>
      <c r="R39" s="83"/>
      <c r="S39" s="83"/>
      <c r="T39" s="83"/>
      <c r="U39" s="83"/>
      <c r="V39" s="83"/>
      <c r="W39" s="83"/>
      <c r="X39" s="83"/>
      <c r="Y39" s="83"/>
      <c r="Z39" s="83"/>
    </row>
    <row r="40" spans="1:26" ht="15.75" customHeight="1">
      <c r="A40" s="83"/>
      <c r="B40" s="83"/>
      <c r="C40" s="642"/>
      <c r="D40" s="644"/>
      <c r="E40" s="644"/>
      <c r="F40" s="644"/>
      <c r="G40" s="647"/>
      <c r="H40" s="649"/>
      <c r="I40" s="651"/>
      <c r="J40" s="630">
        <f ca="1">IF(MOD(ROW()-13,2)=0,IF(ISBLANK(OFFSET(#REF!,INT((ROW()-13)/2),0)),"",OFFSET(#REF!,INT((ROW()-13)/2),0)),IF(ISBLANK(OFFSET('9. METAS'!$U$20,INT((ROW()-14)/2),0)),"",OFFSET('9. METAS'!$U$20,INT((ROW()-14)/2),0)))</f>
        <v>18530</v>
      </c>
      <c r="K40" s="631">
        <f ca="1">IF(MOD(ROW()-13,2)=0,IF(ISBLANK(OFFSET(#REF!,INT((ROW()-13)/2),0)),"",OFFSET(#REF!,INT((ROW()-13)/2),0)),IF(ISBLANK(OFFSET('9. METAS'!$V$20,INT((ROW()-14)/2),0)),"",OFFSET('9. METAS'!$V$20,INT((ROW()-14)/2),0)))</f>
        <v>18530</v>
      </c>
      <c r="L40" s="631">
        <f ca="1">IF(MOD(ROW()-13,2)=0,IF(ISBLANK(OFFSET(#REF!,INT((ROW()-13)/2),0)),"",OFFSET(#REF!,INT((ROW()-13)/2),0)),IF(ISBLANK(OFFSET('9. METAS'!$W$20,INT((ROW()-14)/2),0)),"",OFFSET('9. METAS'!$W$20,INT((ROW()-14)/2),0)))</f>
        <v>18530</v>
      </c>
      <c r="M40" s="632">
        <f ca="1">IF(MOD(ROW()-13,2)=0,IF(ISBLANK(OFFSET(#REF!,INT((ROW()-13)/2),0)),"",OFFSET(#REF!,INT((ROW()-13)/2),0)),IF(ISBLANK(OFFSET('9. METAS'!$X$20,INT((ROW()-14)/2),0)),"",OFFSET('9. METAS'!$X$20,INT((ROW()-14)/2),0)))</f>
        <v>18529</v>
      </c>
      <c r="N40" s="685"/>
      <c r="O40" s="689"/>
      <c r="P40" s="691"/>
      <c r="Q40" s="83"/>
      <c r="R40" s="83"/>
      <c r="S40" s="83"/>
      <c r="T40" s="83"/>
      <c r="U40" s="83"/>
      <c r="V40" s="83"/>
      <c r="W40" s="83"/>
      <c r="X40" s="83"/>
      <c r="Y40" s="83"/>
      <c r="Z40" s="83"/>
    </row>
    <row r="41" spans="1:26" ht="15.75" customHeight="1">
      <c r="A41" s="83"/>
      <c r="B41" s="83"/>
      <c r="C41" s="641" t="str">
        <f ca="1">IF(ISBLANK(OFFSET('5. Pp (3 años)'!$C$46,INT((ROW()-13)/2),0)),"",OFFSET('5. Pp (3 años)'!$C$46,INT((ROW()-13)/2),0))</f>
        <v>Actividad</v>
      </c>
      <c r="D41" s="643" t="str">
        <f ca="1">IF(ISBLANK(OFFSET('5. Pp (3 años)'!$D$46,INT((ROW()-13)/2),0)),"",OFFSET('5. Pp (3 años)'!$D$46,INT((ROW()-13)/2),0))</f>
        <v>3.1.1.1.4.1 Adquisición de herramientas tecnológicas del Registro Civil.</v>
      </c>
      <c r="E41" s="643" t="str">
        <f ca="1">IF(ISBLANK(OFFSET('5. Pp (3 años)'!$E$46,INT((ROW()-13)/2),0)),"",OFFSET('5. Pp (3 años)'!$E$46,INT((ROW()-13)/2),0))</f>
        <v xml:space="preserve">PAECE: Porcentaje de adquisición de equipos de cómputo y electrónicos.      </v>
      </c>
      <c r="F41" s="645" t="str">
        <f ca="1">IF(ISBLANK(OFFSET('5. Pp (3 años)'!$K$46,INT((ROW()-13)/2),0)),"",OFFSET('5. Pp (3 años)'!$K$46,INT((ROW()-13)/2),0))</f>
        <v>Ascendente</v>
      </c>
      <c r="G41" s="646" t="str">
        <f ca="1">IF(ISBLANK(OFFSET('5. Pp (3 años)'!$H$46,INT((ROW()-13)/2),0)),"",OFFSET('5. Pp (3 años)'!$H$46,INT((ROW()-13)/2),0))</f>
        <v>Trimestral</v>
      </c>
      <c r="H41" s="648">
        <f ca="1">IF(ISBLANK(OFFSET('9. METAS'!$L$20,INT((ROW()-13)/2),0)),"",OFFSET('9. METAS'!$L$20,INT((ROW()-13)/2),0))</f>
        <v>3</v>
      </c>
      <c r="I41" s="852"/>
      <c r="J41" s="630" t="e">
        <f ca="1">IF(MOD(ROW()-13,2)=0,IF(ISBLANK(OFFSET(#REF!,INT((ROW()-13)/2),0)),"",OFFSET(#REF!,INT((ROW()-13)/2),0)),IF(ISBLANK(OFFSET('9. METAS'!$U$20,INT((ROW()-14)/2),0)),"",OFFSET('9. METAS'!$U$20,INT((ROW()-14)/2),0)))</f>
        <v>#REF!</v>
      </c>
      <c r="K41" s="631" t="e">
        <f ca="1">IF(MOD(ROW()-13,2)=0,IF(ISBLANK(OFFSET(#REF!,INT((ROW()-13)/2),0)),"",OFFSET(#REF!,INT((ROW()-13)/2),0)),IF(ISBLANK(OFFSET('9. METAS'!$V$20,INT((ROW()-14)/2),0)),"",OFFSET('9. METAS'!$V$20,INT((ROW()-14)/2),0)))</f>
        <v>#REF!</v>
      </c>
      <c r="L41" s="631" t="e">
        <f ca="1">IF(MOD(ROW()-13,2)=0,IF(ISBLANK(OFFSET(#REF!,INT((ROW()-13)/2),0)),"",OFFSET(#REF!,INT((ROW()-13)/2),0)),IF(ISBLANK(OFFSET('9. METAS'!$W$20,INT((ROW()-14)/2),0)),"",OFFSET('9. METAS'!$W$20,INT((ROW()-14)/2),0)))</f>
        <v>#REF!</v>
      </c>
      <c r="M41" s="632" t="e">
        <f ca="1">IF(MOD(ROW()-13,2)=0,IF(ISBLANK(OFFSET(#REF!,INT((ROW()-13)/2),0)),"",OFFSET(#REF!,INT((ROW()-13)/2),0)),IF(ISBLANK(OFFSET('9. METAS'!$X$20,INT((ROW()-14)/2),0)),"",OFFSET('9. METAS'!$X$20,INT((ROW()-14)/2),0)))</f>
        <v>#REF!</v>
      </c>
      <c r="N41" s="684" t="str">
        <f ca="1">IFERROR(J41/J42,"ND")</f>
        <v>ND</v>
      </c>
      <c r="O41" s="688" t="str">
        <f ca="1">IFERROR(((J41+K41+L41)/H41),"ND")</f>
        <v>ND</v>
      </c>
      <c r="P41" s="847"/>
      <c r="Q41" s="83"/>
      <c r="R41" s="83"/>
      <c r="S41" s="83"/>
      <c r="T41" s="83"/>
      <c r="U41" s="83"/>
      <c r="V41" s="83"/>
      <c r="W41" s="83"/>
      <c r="X41" s="83"/>
      <c r="Y41" s="83"/>
      <c r="Z41" s="83"/>
    </row>
    <row r="42" spans="1:26" ht="15.75" customHeight="1">
      <c r="A42" s="83"/>
      <c r="B42" s="83"/>
      <c r="C42" s="642"/>
      <c r="D42" s="644"/>
      <c r="E42" s="644"/>
      <c r="F42" s="644"/>
      <c r="G42" s="647"/>
      <c r="H42" s="649"/>
      <c r="I42" s="651"/>
      <c r="J42" s="630">
        <f ca="1">IF(MOD(ROW()-13,2)=0,IF(ISBLANK(OFFSET(#REF!,INT((ROW()-13)/2),0)),"",OFFSET(#REF!,INT((ROW()-13)/2),0)),IF(ISBLANK(OFFSET('9. METAS'!$U$20,INT((ROW()-14)/2),0)),"",OFFSET('9. METAS'!$U$20,INT((ROW()-14)/2),0)))</f>
        <v>1</v>
      </c>
      <c r="K42" s="631">
        <f ca="1">IF(MOD(ROW()-13,2)=0,IF(ISBLANK(OFFSET(#REF!,INT((ROW()-13)/2),0)),"",OFFSET(#REF!,INT((ROW()-13)/2),0)),IF(ISBLANK(OFFSET('9. METAS'!$V$20,INT((ROW()-14)/2),0)),"",OFFSET('9. METAS'!$V$20,INT((ROW()-14)/2),0)))</f>
        <v>1</v>
      </c>
      <c r="L42" s="631">
        <f ca="1">IF(MOD(ROW()-13,2)=0,IF(ISBLANK(OFFSET(#REF!,INT((ROW()-13)/2),0)),"",OFFSET(#REF!,INT((ROW()-13)/2),0)),IF(ISBLANK(OFFSET('9. METAS'!$W$20,INT((ROW()-14)/2),0)),"",OFFSET('9. METAS'!$W$20,INT((ROW()-14)/2),0)))</f>
        <v>1</v>
      </c>
      <c r="M42" s="632">
        <f ca="1">IF(MOD(ROW()-13,2)=0,IF(ISBLANK(OFFSET(#REF!,INT((ROW()-13)/2),0)),"",OFFSET(#REF!,INT((ROW()-13)/2),0)),IF(ISBLANK(OFFSET('9. METAS'!$X$20,INT((ROW()-14)/2),0)),"",OFFSET('9. METAS'!$X$20,INT((ROW()-14)/2),0)))</f>
        <v>0</v>
      </c>
      <c r="N42" s="685"/>
      <c r="O42" s="689"/>
      <c r="P42" s="691"/>
      <c r="Q42" s="83"/>
      <c r="R42" s="83"/>
      <c r="S42" s="83"/>
      <c r="T42" s="83"/>
      <c r="U42" s="83"/>
      <c r="V42" s="83"/>
      <c r="W42" s="83"/>
      <c r="X42" s="83"/>
      <c r="Y42" s="83"/>
      <c r="Z42" s="83"/>
    </row>
    <row r="43" spans="1:26" ht="15.75" customHeight="1">
      <c r="A43" s="83"/>
      <c r="B43" s="83"/>
      <c r="C43" s="641" t="str">
        <f ca="1">IF(ISBLANK(OFFSET('5. Pp (3 años)'!$C$46,INT((ROW()-13)/2),0)),"",OFFSET('5. Pp (3 años)'!$C$46,INT((ROW()-13)/2),0))</f>
        <v>Actividad</v>
      </c>
      <c r="D43" s="643" t="str">
        <f ca="1">IF(ISBLANK(OFFSET('5. Pp (3 años)'!$D$46,INT((ROW()-13)/2),0)),"",OFFSET('5. Pp (3 años)'!$D$46,INT((ROW()-13)/2),0))</f>
        <v>3.1.1.1.4.2 Incremento en la adquisición de formatos valorados Adquiridos.</v>
      </c>
      <c r="E43" s="643" t="str">
        <f ca="1">IF(ISBLANK(OFFSET('5. Pp (3 años)'!$E$46,INT((ROW()-13)/2),0)),"",OFFSET('5. Pp (3 años)'!$E$46,INT((ROW()-13)/2),0))</f>
        <v xml:space="preserve">PFVA: Porcentaje de formatos valoradas  adquiridas. </v>
      </c>
      <c r="F43" s="645" t="str">
        <f ca="1">IF(ISBLANK(OFFSET('5. Pp (3 años)'!$K$46,INT((ROW()-13)/2),0)),"",OFFSET('5. Pp (3 años)'!$K$46,INT((ROW()-13)/2),0))</f>
        <v>Ascendente</v>
      </c>
      <c r="G43" s="646" t="str">
        <f ca="1">IF(ISBLANK(OFFSET('5. Pp (3 años)'!$H$46,INT((ROW()-13)/2),0)),"",OFFSET('5. Pp (3 años)'!$H$46,INT((ROW()-13)/2),0))</f>
        <v>Trimestral</v>
      </c>
      <c r="H43" s="648">
        <f ca="1">IF(ISBLANK(OFFSET('9. METAS'!$L$20,INT((ROW()-13)/2),0)),"",OFFSET('9. METAS'!$L$20,INT((ROW()-13)/2),0))</f>
        <v>89000</v>
      </c>
      <c r="I43" s="852"/>
      <c r="J43" s="630" t="e">
        <f ca="1">IF(MOD(ROW()-13,2)=0,IF(ISBLANK(OFFSET(#REF!,INT((ROW()-13)/2),0)),"",OFFSET(#REF!,INT((ROW()-13)/2),0)),IF(ISBLANK(OFFSET('9. METAS'!$U$20,INT((ROW()-14)/2),0)),"",OFFSET('9. METAS'!$U$20,INT((ROW()-14)/2),0)))</f>
        <v>#REF!</v>
      </c>
      <c r="K43" s="631" t="e">
        <f ca="1">IF(MOD(ROW()-13,2)=0,IF(ISBLANK(OFFSET(#REF!,INT((ROW()-13)/2),0)),"",OFFSET(#REF!,INT((ROW()-13)/2),0)),IF(ISBLANK(OFFSET('9. METAS'!$V$20,INT((ROW()-14)/2),0)),"",OFFSET('9. METAS'!$V$20,INT((ROW()-14)/2),0)))</f>
        <v>#REF!</v>
      </c>
      <c r="L43" s="631" t="e">
        <f ca="1">IF(MOD(ROW()-13,2)=0,IF(ISBLANK(OFFSET(#REF!,INT((ROW()-13)/2),0)),"",OFFSET(#REF!,INT((ROW()-13)/2),0)),IF(ISBLANK(OFFSET('9. METAS'!$W$20,INT((ROW()-14)/2),0)),"",OFFSET('9. METAS'!$W$20,INT((ROW()-14)/2),0)))</f>
        <v>#REF!</v>
      </c>
      <c r="M43" s="632" t="e">
        <f ca="1">IF(MOD(ROW()-13,2)=0,IF(ISBLANK(OFFSET(#REF!,INT((ROW()-13)/2),0)),"",OFFSET(#REF!,INT((ROW()-13)/2),0)),IF(ISBLANK(OFFSET('9. METAS'!$X$20,INT((ROW()-14)/2),0)),"",OFFSET('9. METAS'!$X$20,INT((ROW()-14)/2),0)))</f>
        <v>#REF!</v>
      </c>
      <c r="N43" s="684" t="str">
        <f ca="1">IFERROR(J43/J44,"ND")</f>
        <v>ND</v>
      </c>
      <c r="O43" s="688" t="str">
        <f ca="1">IFERROR(((J43+K43+L43)/H43),"ND")</f>
        <v>ND</v>
      </c>
      <c r="P43" s="847"/>
      <c r="Q43" s="83"/>
      <c r="R43" s="83"/>
      <c r="S43" s="83"/>
      <c r="T43" s="83"/>
      <c r="U43" s="83"/>
      <c r="V43" s="83"/>
      <c r="W43" s="83"/>
      <c r="X43" s="83"/>
      <c r="Y43" s="83"/>
      <c r="Z43" s="83"/>
    </row>
    <row r="44" spans="1:26" ht="15.75" customHeight="1">
      <c r="A44" s="83"/>
      <c r="B44" s="83"/>
      <c r="C44" s="642"/>
      <c r="D44" s="644"/>
      <c r="E44" s="644"/>
      <c r="F44" s="644"/>
      <c r="G44" s="647"/>
      <c r="H44" s="649"/>
      <c r="I44" s="651"/>
      <c r="J44" s="630">
        <f ca="1">IF(MOD(ROW()-13,2)=0,IF(ISBLANK(OFFSET(#REF!,INT((ROW()-13)/2),0)),"",OFFSET(#REF!,INT((ROW()-13)/2),0)),IF(ISBLANK(OFFSET('9. METAS'!$U$20,INT((ROW()-14)/2),0)),"",OFFSET('9. METAS'!$U$20,INT((ROW()-14)/2),0)))</f>
        <v>22250</v>
      </c>
      <c r="K44" s="631">
        <f ca="1">IF(MOD(ROW()-13,2)=0,IF(ISBLANK(OFFSET(#REF!,INT((ROW()-13)/2),0)),"",OFFSET(#REF!,INT((ROW()-13)/2),0)),IF(ISBLANK(OFFSET('9. METAS'!$V$20,INT((ROW()-14)/2),0)),"",OFFSET('9. METAS'!$V$20,INT((ROW()-14)/2),0)))</f>
        <v>22250</v>
      </c>
      <c r="L44" s="631">
        <f ca="1">IF(MOD(ROW()-13,2)=0,IF(ISBLANK(OFFSET(#REF!,INT((ROW()-13)/2),0)),"",OFFSET(#REF!,INT((ROW()-13)/2),0)),IF(ISBLANK(OFFSET('9. METAS'!$W$20,INT((ROW()-14)/2),0)),"",OFFSET('9. METAS'!$W$20,INT((ROW()-14)/2),0)))</f>
        <v>22250</v>
      </c>
      <c r="M44" s="632">
        <f ca="1">IF(MOD(ROW()-13,2)=0,IF(ISBLANK(OFFSET(#REF!,INT((ROW()-13)/2),0)),"",OFFSET(#REF!,INT((ROW()-13)/2),0)),IF(ISBLANK(OFFSET('9. METAS'!$X$20,INT((ROW()-14)/2),0)),"",OFFSET('9. METAS'!$X$20,INT((ROW()-14)/2),0)))</f>
        <v>22250</v>
      </c>
      <c r="N44" s="685"/>
      <c r="O44" s="689"/>
      <c r="P44" s="691"/>
      <c r="Q44" s="83"/>
      <c r="R44" s="83"/>
      <c r="S44" s="83"/>
      <c r="T44" s="83"/>
      <c r="U44" s="83"/>
      <c r="V44" s="83"/>
      <c r="W44" s="83"/>
      <c r="X44" s="83"/>
      <c r="Y44" s="83"/>
      <c r="Z44" s="83"/>
    </row>
    <row r="45" spans="1:26" ht="15.75" customHeight="1">
      <c r="A45" s="83"/>
      <c r="B45" s="83"/>
      <c r="C45" s="641" t="str">
        <f ca="1">IF(ISBLANK(OFFSET('5. Pp (3 años)'!$C$46,INT((ROW()-13)/2),0)),"",OFFSET('5. Pp (3 años)'!$C$46,INT((ROW()-13)/2),0))</f>
        <v>Actividad</v>
      </c>
      <c r="D45" s="643" t="str">
        <f ca="1">IF(ISBLANK(OFFSET('5. Pp (3 años)'!$D$46,INT((ROW()-13)/2),0)),"",OFFSET('5. Pp (3 años)'!$D$46,INT((ROW()-13)/2),0))</f>
        <v>3.1.1.1.4.3 Capacitación al personal del Registro Civil.</v>
      </c>
      <c r="E45" s="643" t="str">
        <f ca="1">IF(ISBLANK(OFFSET('5. Pp (3 años)'!$E$46,INT((ROW()-13)/2),0)),"",OFFSET('5. Pp (3 años)'!$E$46,INT((ROW()-13)/2),0))</f>
        <v>PPC: Porcentaje de personal del Registro Civil capacitado.</v>
      </c>
      <c r="F45" s="645" t="str">
        <f ca="1">IF(ISBLANK(OFFSET('5. Pp (3 años)'!$K$46,INT((ROW()-13)/2),0)),"",OFFSET('5. Pp (3 años)'!$K$46,INT((ROW()-13)/2),0))</f>
        <v>Ascendente</v>
      </c>
      <c r="G45" s="646" t="str">
        <f ca="1">IF(ISBLANK(OFFSET('5. Pp (3 años)'!$H$46,INT((ROW()-13)/2),0)),"",OFFSET('5. Pp (3 años)'!$H$46,INT((ROW()-13)/2),0))</f>
        <v>Trimestral</v>
      </c>
      <c r="H45" s="648">
        <f ca="1">IF(ISBLANK(OFFSET('9. METAS'!$L$20,INT((ROW()-13)/2),0)),"",OFFSET('9. METAS'!$L$20,INT((ROW()-13)/2),0))</f>
        <v>40</v>
      </c>
      <c r="I45" s="852"/>
      <c r="J45" s="630" t="e">
        <f ca="1">IF(MOD(ROW()-13,2)=0,IF(ISBLANK(OFFSET(#REF!,INT((ROW()-13)/2),0)),"",OFFSET(#REF!,INT((ROW()-13)/2),0)),IF(ISBLANK(OFFSET('9. METAS'!$U$20,INT((ROW()-14)/2),0)),"",OFFSET('9. METAS'!$U$20,INT((ROW()-14)/2),0)))</f>
        <v>#REF!</v>
      </c>
      <c r="K45" s="631" t="e">
        <f ca="1">IF(MOD(ROW()-13,2)=0,IF(ISBLANK(OFFSET(#REF!,INT((ROW()-13)/2),0)),"",OFFSET(#REF!,INT((ROW()-13)/2),0)),IF(ISBLANK(OFFSET('9. METAS'!$V$20,INT((ROW()-14)/2),0)),"",OFFSET('9. METAS'!$V$20,INT((ROW()-14)/2),0)))</f>
        <v>#REF!</v>
      </c>
      <c r="L45" s="631" t="e">
        <f ca="1">IF(MOD(ROW()-13,2)=0,IF(ISBLANK(OFFSET(#REF!,INT((ROW()-13)/2),0)),"",OFFSET(#REF!,INT((ROW()-13)/2),0)),IF(ISBLANK(OFFSET('9. METAS'!$W$20,INT((ROW()-14)/2),0)),"",OFFSET('9. METAS'!$W$20,INT((ROW()-14)/2),0)))</f>
        <v>#REF!</v>
      </c>
      <c r="M45" s="632" t="e">
        <f ca="1">IF(MOD(ROW()-13,2)=0,IF(ISBLANK(OFFSET(#REF!,INT((ROW()-13)/2),0)),"",OFFSET(#REF!,INT((ROW()-13)/2),0)),IF(ISBLANK(OFFSET('9. METAS'!$X$20,INT((ROW()-14)/2),0)),"",OFFSET('9. METAS'!$X$20,INT((ROW()-14)/2),0)))</f>
        <v>#REF!</v>
      </c>
      <c r="N45" s="684" t="str">
        <f ca="1">IFERROR(J45/J46,"ND")</f>
        <v>ND</v>
      </c>
      <c r="O45" s="688" t="str">
        <f ca="1">IFERROR(((J45+K45+L45)/H45),"ND")</f>
        <v>ND</v>
      </c>
      <c r="P45" s="847"/>
      <c r="Q45" s="83"/>
      <c r="R45" s="83"/>
      <c r="S45" s="83"/>
      <c r="T45" s="83"/>
      <c r="U45" s="83"/>
      <c r="V45" s="83"/>
      <c r="W45" s="83"/>
      <c r="X45" s="83"/>
      <c r="Y45" s="83"/>
      <c r="Z45" s="83"/>
    </row>
    <row r="46" spans="1:26" ht="15.75" customHeight="1">
      <c r="A46" s="83"/>
      <c r="B46" s="83"/>
      <c r="C46" s="642"/>
      <c r="D46" s="644"/>
      <c r="E46" s="644"/>
      <c r="F46" s="644"/>
      <c r="G46" s="647"/>
      <c r="H46" s="649"/>
      <c r="I46" s="651"/>
      <c r="J46" s="630">
        <f ca="1">IF(MOD(ROW()-13,2)=0,IF(ISBLANK(OFFSET(#REF!,INT((ROW()-13)/2),0)),"",OFFSET(#REF!,INT((ROW()-13)/2),0)),IF(ISBLANK(OFFSET('9. METAS'!$U$20,INT((ROW()-14)/2),0)),"",OFFSET('9. METAS'!$U$20,INT((ROW()-14)/2),0)))</f>
        <v>10</v>
      </c>
      <c r="K46" s="631">
        <f ca="1">IF(MOD(ROW()-13,2)=0,IF(ISBLANK(OFFSET(#REF!,INT((ROW()-13)/2),0)),"",OFFSET(#REF!,INT((ROW()-13)/2),0)),IF(ISBLANK(OFFSET('9. METAS'!$V$20,INT((ROW()-14)/2),0)),"",OFFSET('9. METAS'!$V$20,INT((ROW()-14)/2),0)))</f>
        <v>10</v>
      </c>
      <c r="L46" s="631">
        <f ca="1">IF(MOD(ROW()-13,2)=0,IF(ISBLANK(OFFSET(#REF!,INT((ROW()-13)/2),0)),"",OFFSET(#REF!,INT((ROW()-13)/2),0)),IF(ISBLANK(OFFSET('9. METAS'!$W$20,INT((ROW()-14)/2),0)),"",OFFSET('9. METAS'!$W$20,INT((ROW()-14)/2),0)))</f>
        <v>10</v>
      </c>
      <c r="M46" s="632">
        <f ca="1">IF(MOD(ROW()-13,2)=0,IF(ISBLANK(OFFSET(#REF!,INT((ROW()-13)/2),0)),"",OFFSET(#REF!,INT((ROW()-13)/2),0)),IF(ISBLANK(OFFSET('9. METAS'!$X$20,INT((ROW()-14)/2),0)),"",OFFSET('9. METAS'!$X$20,INT((ROW()-14)/2),0)))</f>
        <v>10</v>
      </c>
      <c r="N46" s="685"/>
      <c r="O46" s="689"/>
      <c r="P46" s="691"/>
      <c r="Q46" s="83"/>
      <c r="R46" s="83"/>
      <c r="S46" s="83"/>
      <c r="T46" s="83"/>
      <c r="U46" s="83"/>
      <c r="V46" s="83"/>
      <c r="W46" s="83"/>
      <c r="X46" s="83"/>
      <c r="Y46" s="83"/>
      <c r="Z46" s="83"/>
    </row>
    <row r="47" spans="1:26" ht="15.75" customHeight="1">
      <c r="A47" s="83"/>
      <c r="B47" s="83"/>
      <c r="C47" s="641" t="str">
        <f ca="1">IF(ISBLANK(OFFSET('5. Pp (3 años)'!$C$46,INT((ROW()-13)/2),0)),"",OFFSET('5. Pp (3 años)'!$C$46,INT((ROW()-13)/2),0))</f>
        <v>Actividad</v>
      </c>
      <c r="D47" s="643" t="str">
        <f ca="1">IF(ISBLANK(OFFSET('5. Pp (3 años)'!$D$46,INT((ROW()-13)/2),0)),"",OFFSET('5. Pp (3 años)'!$D$46,INT((ROW()-13)/2),0))</f>
        <v>3.1.1.1.4.4 Mejoramiento de las instalaciones del Registro Civil.</v>
      </c>
      <c r="E47" s="643" t="str">
        <f ca="1">IF(ISBLANK(OFFSET('5. Pp (3 años)'!$E$46,INT((ROW()-13)/2),0)),"",OFFSET('5. Pp (3 años)'!$E$46,INT((ROW()-13)/2),0))</f>
        <v>PIRM: Porcentaje de instalaciones del Registro Civil mejoradas.</v>
      </c>
      <c r="F47" s="645" t="str">
        <f ca="1">IF(ISBLANK(OFFSET('5. Pp (3 años)'!$K$46,INT((ROW()-13)/2),0)),"",OFFSET('5. Pp (3 años)'!$K$46,INT((ROW()-13)/2),0))</f>
        <v>Ascendente</v>
      </c>
      <c r="G47" s="646" t="str">
        <f ca="1">IF(ISBLANK(OFFSET('5. Pp (3 años)'!$H$46,INT((ROW()-13)/2),0)),"",OFFSET('5. Pp (3 años)'!$H$46,INT((ROW()-13)/2),0))</f>
        <v>Trimestral</v>
      </c>
      <c r="H47" s="648">
        <f ca="1">IF(ISBLANK(OFFSET('9. METAS'!$L$20,INT((ROW()-13)/2),0)),"",OFFSET('9. METAS'!$L$20,INT((ROW()-13)/2),0))</f>
        <v>2</v>
      </c>
      <c r="I47" s="852"/>
      <c r="J47" s="630" t="e">
        <f ca="1">IF(MOD(ROW()-13,2)=0,IF(ISBLANK(OFFSET(#REF!,INT((ROW()-13)/2),0)),"",OFFSET(#REF!,INT((ROW()-13)/2),0)),IF(ISBLANK(OFFSET('9. METAS'!$U$20,INT((ROW()-14)/2),0)),"",OFFSET('9. METAS'!$U$20,INT((ROW()-14)/2),0)))</f>
        <v>#REF!</v>
      </c>
      <c r="K47" s="631" t="e">
        <f ca="1">IF(MOD(ROW()-13,2)=0,IF(ISBLANK(OFFSET(#REF!,INT((ROW()-13)/2),0)),"",OFFSET(#REF!,INT((ROW()-13)/2),0)),IF(ISBLANK(OFFSET('9. METAS'!$V$20,INT((ROW()-14)/2),0)),"",OFFSET('9. METAS'!$V$20,INT((ROW()-14)/2),0)))</f>
        <v>#REF!</v>
      </c>
      <c r="L47" s="631" t="e">
        <f ca="1">IF(MOD(ROW()-13,2)=0,IF(ISBLANK(OFFSET(#REF!,INT((ROW()-13)/2),0)),"",OFFSET(#REF!,INT((ROW()-13)/2),0)),IF(ISBLANK(OFFSET('9. METAS'!$W$20,INT((ROW()-14)/2),0)),"",OFFSET('9. METAS'!$W$20,INT((ROW()-14)/2),0)))</f>
        <v>#REF!</v>
      </c>
      <c r="M47" s="632" t="e">
        <f ca="1">IF(MOD(ROW()-13,2)=0,IF(ISBLANK(OFFSET(#REF!,INT((ROW()-13)/2),0)),"",OFFSET(#REF!,INT((ROW()-13)/2),0)),IF(ISBLANK(OFFSET('9. METAS'!$X$20,INT((ROW()-14)/2),0)),"",OFFSET('9. METAS'!$X$20,INT((ROW()-14)/2),0)))</f>
        <v>#REF!</v>
      </c>
      <c r="N47" s="684" t="str">
        <f ca="1">IFERROR(J47/J48,"ND")</f>
        <v>ND</v>
      </c>
      <c r="O47" s="688" t="str">
        <f ca="1">IFERROR(((J47+K47+L47)/H47),"ND")</f>
        <v>ND</v>
      </c>
      <c r="P47" s="847"/>
      <c r="Q47" s="83"/>
      <c r="R47" s="83"/>
      <c r="S47" s="83"/>
      <c r="T47" s="83"/>
      <c r="U47" s="83"/>
      <c r="V47" s="83"/>
      <c r="W47" s="83"/>
      <c r="X47" s="83"/>
      <c r="Y47" s="83"/>
      <c r="Z47" s="83"/>
    </row>
    <row r="48" spans="1:26" ht="15.75" customHeight="1">
      <c r="A48" s="83"/>
      <c r="B48" s="83"/>
      <c r="C48" s="642"/>
      <c r="D48" s="644"/>
      <c r="E48" s="644"/>
      <c r="F48" s="644"/>
      <c r="G48" s="647"/>
      <c r="H48" s="649"/>
      <c r="I48" s="651"/>
      <c r="J48" s="630">
        <f ca="1">IF(MOD(ROW()-13,2)=0,IF(ISBLANK(OFFSET(#REF!,INT((ROW()-13)/2),0)),"",OFFSET(#REF!,INT((ROW()-13)/2),0)),IF(ISBLANK(OFFSET('9. METAS'!$U$20,INT((ROW()-14)/2),0)),"",OFFSET('9. METAS'!$U$20,INT((ROW()-14)/2),0)))</f>
        <v>0</v>
      </c>
      <c r="K48" s="631">
        <f ca="1">IF(MOD(ROW()-13,2)=0,IF(ISBLANK(OFFSET(#REF!,INT((ROW()-13)/2),0)),"",OFFSET(#REF!,INT((ROW()-13)/2),0)),IF(ISBLANK(OFFSET('9. METAS'!$V$20,INT((ROW()-14)/2),0)),"",OFFSET('9. METAS'!$V$20,INT((ROW()-14)/2),0)))</f>
        <v>1</v>
      </c>
      <c r="L48" s="631">
        <f ca="1">IF(MOD(ROW()-13,2)=0,IF(ISBLANK(OFFSET(#REF!,INT((ROW()-13)/2),0)),"",OFFSET(#REF!,INT((ROW()-13)/2),0)),IF(ISBLANK(OFFSET('9. METAS'!$W$20,INT((ROW()-14)/2),0)),"",OFFSET('9. METAS'!$W$20,INT((ROW()-14)/2),0)))</f>
        <v>1</v>
      </c>
      <c r="M48" s="632">
        <f ca="1">IF(MOD(ROW()-13,2)=0,IF(ISBLANK(OFFSET(#REF!,INT((ROW()-13)/2),0)),"",OFFSET(#REF!,INT((ROW()-13)/2),0)),IF(ISBLANK(OFFSET('9. METAS'!$X$20,INT((ROW()-14)/2),0)),"",OFFSET('9. METAS'!$X$20,INT((ROW()-14)/2),0)))</f>
        <v>0</v>
      </c>
      <c r="N48" s="685"/>
      <c r="O48" s="689"/>
      <c r="P48" s="691"/>
      <c r="Q48" s="83"/>
      <c r="R48" s="83"/>
      <c r="S48" s="83"/>
      <c r="T48" s="83"/>
      <c r="U48" s="83"/>
      <c r="V48" s="83"/>
      <c r="W48" s="83"/>
      <c r="X48" s="83"/>
      <c r="Y48" s="83"/>
      <c r="Z48" s="83"/>
    </row>
    <row r="49" spans="1:26" ht="15.75" customHeight="1">
      <c r="A49" s="83"/>
      <c r="B49" s="83"/>
      <c r="C49" s="641" t="str">
        <f ca="1">IF(ISBLANK(OFFSET('5. Pp (3 años)'!$C$46,INT((ROW()-13)/2),0)),"",OFFSET('5. Pp (3 años)'!$C$46,INT((ROW()-13)/2),0))</f>
        <v>Componente</v>
      </c>
      <c r="D49" s="643" t="str">
        <f ca="1">IF(ISBLANK(OFFSET('5. Pp (3 años)'!$D$46,INT((ROW()-13)/2),0)),"",OFFSET('5. Pp (3 años)'!$D$46,INT((ROW()-13)/2),0))</f>
        <v>3.1.1.1.5 Quejas y recomendaciones en materia de Derechos Humanos atendidas.</v>
      </c>
      <c r="E49" s="643" t="str">
        <f ca="1">IF(ISBLANK(OFFSET('5. Pp (3 años)'!$E$46,INT((ROW()-13)/2),0)),"",OFFSET('5. Pp (3 años)'!$E$46,INT((ROW()-13)/2),0))</f>
        <v>PQRDH: Porcentaje de quejas y recomendaciones en materia de Derechos Humanos atendidas.</v>
      </c>
      <c r="F49" s="645" t="str">
        <f ca="1">IF(ISBLANK(OFFSET('5. Pp (3 años)'!$K$46,INT((ROW()-13)/2),0)),"",OFFSET('5. Pp (3 años)'!$K$46,INT((ROW()-13)/2),0))</f>
        <v>Ascendente</v>
      </c>
      <c r="G49" s="646" t="str">
        <f ca="1">IF(ISBLANK(OFFSET('5. Pp (3 años)'!$H$46,INT((ROW()-13)/2),0)),"",OFFSET('5. Pp (3 años)'!$H$46,INT((ROW()-13)/2),0))</f>
        <v>Trimestral</v>
      </c>
      <c r="H49" s="648">
        <f ca="1">IF(ISBLANK(OFFSET('9. METAS'!$L$20,INT((ROW()-13)/2),0)),"",OFFSET('9. METAS'!$L$20,INT((ROW()-13)/2),0))</f>
        <v>12</v>
      </c>
      <c r="I49" s="852"/>
      <c r="J49" s="630" t="e">
        <f ca="1">IF(MOD(ROW()-13,2)=0,IF(ISBLANK(OFFSET(#REF!,INT((ROW()-13)/2),0)),"",OFFSET(#REF!,INT((ROW()-13)/2),0)),IF(ISBLANK(OFFSET('9. METAS'!$U$20,INT((ROW()-14)/2),0)),"",OFFSET('9. METAS'!$U$20,INT((ROW()-14)/2),0)))</f>
        <v>#REF!</v>
      </c>
      <c r="K49" s="631" t="e">
        <f ca="1">IF(MOD(ROW()-13,2)=0,IF(ISBLANK(OFFSET(#REF!,INT((ROW()-13)/2),0)),"",OFFSET(#REF!,INT((ROW()-13)/2),0)),IF(ISBLANK(OFFSET('9. METAS'!$V$20,INT((ROW()-14)/2),0)),"",OFFSET('9. METAS'!$V$20,INT((ROW()-14)/2),0)))</f>
        <v>#REF!</v>
      </c>
      <c r="L49" s="631" t="e">
        <f ca="1">IF(MOD(ROW()-13,2)=0,IF(ISBLANK(OFFSET(#REF!,INT((ROW()-13)/2),0)),"",OFFSET(#REF!,INT((ROW()-13)/2),0)),IF(ISBLANK(OFFSET('9. METAS'!$W$20,INT((ROW()-14)/2),0)),"",OFFSET('9. METAS'!$W$20,INT((ROW()-14)/2),0)))</f>
        <v>#REF!</v>
      </c>
      <c r="M49" s="632" t="e">
        <f ca="1">IF(MOD(ROW()-13,2)=0,IF(ISBLANK(OFFSET(#REF!,INT((ROW()-13)/2),0)),"",OFFSET(#REF!,INT((ROW()-13)/2),0)),IF(ISBLANK(OFFSET('9. METAS'!$X$20,INT((ROW()-14)/2),0)),"",OFFSET('9. METAS'!$X$20,INT((ROW()-14)/2),0)))</f>
        <v>#REF!</v>
      </c>
      <c r="N49" s="684" t="str">
        <f ca="1">IFERROR(J49/J50,"ND")</f>
        <v>ND</v>
      </c>
      <c r="O49" s="688" t="str">
        <f ca="1">IFERROR(((J49+K49+L49)/H49),"ND")</f>
        <v>ND</v>
      </c>
      <c r="P49" s="847"/>
      <c r="Q49" s="83"/>
      <c r="R49" s="83"/>
      <c r="S49" s="83"/>
      <c r="T49" s="83"/>
      <c r="U49" s="83"/>
      <c r="V49" s="83"/>
      <c r="W49" s="83"/>
      <c r="X49" s="83"/>
      <c r="Y49" s="83"/>
      <c r="Z49" s="83"/>
    </row>
    <row r="50" spans="1:26" ht="15.75" customHeight="1">
      <c r="A50" s="83"/>
      <c r="B50" s="83"/>
      <c r="C50" s="642"/>
      <c r="D50" s="644"/>
      <c r="E50" s="644"/>
      <c r="F50" s="644"/>
      <c r="G50" s="647"/>
      <c r="H50" s="649"/>
      <c r="I50" s="651"/>
      <c r="J50" s="630">
        <f ca="1">IF(MOD(ROW()-13,2)=0,IF(ISBLANK(OFFSET(#REF!,INT((ROW()-13)/2),0)),"",OFFSET(#REF!,INT((ROW()-13)/2),0)),IF(ISBLANK(OFFSET('9. METAS'!$U$20,INT((ROW()-14)/2),0)),"",OFFSET('9. METAS'!$U$20,INT((ROW()-14)/2),0)))</f>
        <v>3</v>
      </c>
      <c r="K50" s="631">
        <f ca="1">IF(MOD(ROW()-13,2)=0,IF(ISBLANK(OFFSET(#REF!,INT((ROW()-13)/2),0)),"",OFFSET(#REF!,INT((ROW()-13)/2),0)),IF(ISBLANK(OFFSET('9. METAS'!$V$20,INT((ROW()-14)/2),0)),"",OFFSET('9. METAS'!$V$20,INT((ROW()-14)/2),0)))</f>
        <v>3</v>
      </c>
      <c r="L50" s="631">
        <f ca="1">IF(MOD(ROW()-13,2)=0,IF(ISBLANK(OFFSET(#REF!,INT((ROW()-13)/2),0)),"",OFFSET(#REF!,INT((ROW()-13)/2),0)),IF(ISBLANK(OFFSET('9. METAS'!$W$20,INT((ROW()-14)/2),0)),"",OFFSET('9. METAS'!$W$20,INT((ROW()-14)/2),0)))</f>
        <v>3</v>
      </c>
      <c r="M50" s="632">
        <f ca="1">IF(MOD(ROW()-13,2)=0,IF(ISBLANK(OFFSET(#REF!,INT((ROW()-13)/2),0)),"",OFFSET(#REF!,INT((ROW()-13)/2),0)),IF(ISBLANK(OFFSET('9. METAS'!$X$20,INT((ROW()-14)/2),0)),"",OFFSET('9. METAS'!$X$20,INT((ROW()-14)/2),0)))</f>
        <v>3</v>
      </c>
      <c r="N50" s="685"/>
      <c r="O50" s="689"/>
      <c r="P50" s="691"/>
      <c r="Q50" s="83"/>
      <c r="R50" s="83"/>
      <c r="S50" s="83"/>
      <c r="T50" s="83"/>
      <c r="U50" s="83"/>
      <c r="V50" s="83"/>
      <c r="W50" s="83"/>
      <c r="X50" s="83"/>
      <c r="Y50" s="83"/>
      <c r="Z50" s="83"/>
    </row>
    <row r="51" spans="1:26" ht="15.75" customHeight="1">
      <c r="A51" s="83"/>
      <c r="B51" s="83"/>
      <c r="C51" s="641" t="str">
        <f ca="1">IF(ISBLANK(OFFSET('5. Pp (3 años)'!$C$46,INT((ROW()-13)/2),0)),"",OFFSET('5. Pp (3 años)'!$C$46,INT((ROW()-13)/2),0))</f>
        <v>Actividad</v>
      </c>
      <c r="D51" s="643" t="str">
        <f ca="1">IF(ISBLANK(OFFSET('5. Pp (3 años)'!$D$46,INT((ROW()-13)/2),0)),"",OFFSET('5. Pp (3 años)'!$D$46,INT((ROW()-13)/2),0))</f>
        <v>3.1.1.1.5.1 Prestación de asesorías jurídicas y atención a quejas en materia de Derechos Humanos.</v>
      </c>
      <c r="E51" s="643" t="str">
        <f ca="1">IF(ISBLANK(OFFSET('5. Pp (3 años)'!$E$46,INT((ROW()-13)/2),0)),"",OFFSET('5. Pp (3 años)'!$E$46,INT((ROW()-13)/2),0))</f>
        <v>PJQDH: Porcentaje de asesorías jurídicas y atenciones a quejas en materia de Derechos Humanos realizadas.</v>
      </c>
      <c r="F51" s="645" t="str">
        <f ca="1">IF(ISBLANK(OFFSET('5. Pp (3 años)'!$K$46,INT((ROW()-13)/2),0)),"",OFFSET('5. Pp (3 años)'!$K$46,INT((ROW()-13)/2),0))</f>
        <v>Ascendente</v>
      </c>
      <c r="G51" s="646" t="str">
        <f ca="1">IF(ISBLANK(OFFSET('5. Pp (3 años)'!$H$46,INT((ROW()-13)/2),0)),"",OFFSET('5. Pp (3 años)'!$H$46,INT((ROW()-13)/2),0))</f>
        <v>Trimestral</v>
      </c>
      <c r="H51" s="648">
        <f ca="1">IF(ISBLANK(OFFSET('9. METAS'!$L$20,INT((ROW()-13)/2),0)),"",OFFSET('9. METAS'!$L$20,INT((ROW()-13)/2),0))</f>
        <v>60</v>
      </c>
      <c r="I51" s="852"/>
      <c r="J51" s="630" t="e">
        <f ca="1">IF(MOD(ROW()-13,2)=0,IF(ISBLANK(OFFSET(#REF!,INT((ROW()-13)/2),0)),"",OFFSET(#REF!,INT((ROW()-13)/2),0)),IF(ISBLANK(OFFSET('9. METAS'!$U$20,INT((ROW()-14)/2),0)),"",OFFSET('9. METAS'!$U$20,INT((ROW()-14)/2),0)))</f>
        <v>#REF!</v>
      </c>
      <c r="K51" s="631" t="e">
        <f ca="1">IF(MOD(ROW()-13,2)=0,IF(ISBLANK(OFFSET(#REF!,INT((ROW()-13)/2),0)),"",OFFSET(#REF!,INT((ROW()-13)/2),0)),IF(ISBLANK(OFFSET('9. METAS'!$V$20,INT((ROW()-14)/2),0)),"",OFFSET('9. METAS'!$V$20,INT((ROW()-14)/2),0)))</f>
        <v>#REF!</v>
      </c>
      <c r="L51" s="631" t="e">
        <f ca="1">IF(MOD(ROW()-13,2)=0,IF(ISBLANK(OFFSET(#REF!,INT((ROW()-13)/2),0)),"",OFFSET(#REF!,INT((ROW()-13)/2),0)),IF(ISBLANK(OFFSET('9. METAS'!$W$20,INT((ROW()-14)/2),0)),"",OFFSET('9. METAS'!$W$20,INT((ROW()-14)/2),0)))</f>
        <v>#REF!</v>
      </c>
      <c r="M51" s="632" t="e">
        <f ca="1">IF(MOD(ROW()-13,2)=0,IF(ISBLANK(OFFSET(#REF!,INT((ROW()-13)/2),0)),"",OFFSET(#REF!,INT((ROW()-13)/2),0)),IF(ISBLANK(OFFSET('9. METAS'!$X$20,INT((ROW()-14)/2),0)),"",OFFSET('9. METAS'!$X$20,INT((ROW()-14)/2),0)))</f>
        <v>#REF!</v>
      </c>
      <c r="N51" s="684" t="str">
        <f ca="1">IFERROR(J51/J52,"ND")</f>
        <v>ND</v>
      </c>
      <c r="O51" s="688" t="str">
        <f ca="1">IFERROR(((J51+K51+L51)/H51),"ND")</f>
        <v>ND</v>
      </c>
      <c r="P51" s="847"/>
      <c r="Q51" s="83"/>
      <c r="R51" s="83"/>
      <c r="S51" s="83"/>
      <c r="T51" s="83"/>
      <c r="U51" s="83"/>
      <c r="V51" s="83"/>
      <c r="W51" s="83"/>
      <c r="X51" s="83"/>
      <c r="Y51" s="83"/>
      <c r="Z51" s="83"/>
    </row>
    <row r="52" spans="1:26" ht="15.75" customHeight="1">
      <c r="A52" s="83"/>
      <c r="B52" s="83"/>
      <c r="C52" s="642"/>
      <c r="D52" s="644"/>
      <c r="E52" s="644"/>
      <c r="F52" s="644"/>
      <c r="G52" s="647"/>
      <c r="H52" s="649"/>
      <c r="I52" s="651"/>
      <c r="J52" s="630">
        <f ca="1">IF(MOD(ROW()-13,2)=0,IF(ISBLANK(OFFSET(#REF!,INT((ROW()-13)/2),0)),"",OFFSET(#REF!,INT((ROW()-13)/2),0)),IF(ISBLANK(OFFSET('9. METAS'!$U$20,INT((ROW()-14)/2),0)),"",OFFSET('9. METAS'!$U$20,INT((ROW()-14)/2),0)))</f>
        <v>15</v>
      </c>
      <c r="K52" s="631">
        <f ca="1">IF(MOD(ROW()-13,2)=0,IF(ISBLANK(OFFSET(#REF!,INT((ROW()-13)/2),0)),"",OFFSET(#REF!,INT((ROW()-13)/2),0)),IF(ISBLANK(OFFSET('9. METAS'!$V$20,INT((ROW()-14)/2),0)),"",OFFSET('9. METAS'!$V$20,INT((ROW()-14)/2),0)))</f>
        <v>15</v>
      </c>
      <c r="L52" s="631">
        <f ca="1">IF(MOD(ROW()-13,2)=0,IF(ISBLANK(OFFSET(#REF!,INT((ROW()-13)/2),0)),"",OFFSET(#REF!,INT((ROW()-13)/2),0)),IF(ISBLANK(OFFSET('9. METAS'!$W$20,INT((ROW()-14)/2),0)),"",OFFSET('9. METAS'!$W$20,INT((ROW()-14)/2),0)))</f>
        <v>15</v>
      </c>
      <c r="M52" s="632">
        <f ca="1">IF(MOD(ROW()-13,2)=0,IF(ISBLANK(OFFSET(#REF!,INT((ROW()-13)/2),0)),"",OFFSET(#REF!,INT((ROW()-13)/2),0)),IF(ISBLANK(OFFSET('9. METAS'!$X$20,INT((ROW()-14)/2),0)),"",OFFSET('9. METAS'!$X$20,INT((ROW()-14)/2),0)))</f>
        <v>15</v>
      </c>
      <c r="N52" s="685"/>
      <c r="O52" s="689"/>
      <c r="P52" s="691"/>
      <c r="Q52" s="83"/>
      <c r="R52" s="83"/>
      <c r="S52" s="83"/>
      <c r="T52" s="83"/>
      <c r="U52" s="83"/>
      <c r="V52" s="83"/>
      <c r="W52" s="83"/>
      <c r="X52" s="83"/>
      <c r="Y52" s="83"/>
      <c r="Z52" s="83"/>
    </row>
    <row r="53" spans="1:26" ht="15.75" customHeight="1">
      <c r="A53" s="83"/>
      <c r="B53" s="83"/>
      <c r="C53" s="641" t="str">
        <f ca="1">IF(ISBLANK(OFFSET('5. Pp (3 años)'!$C$46,INT((ROW()-13)/2),0)),"",OFFSET('5. Pp (3 años)'!$C$46,INT((ROW()-13)/2),0))</f>
        <v>Actividad</v>
      </c>
      <c r="D53" s="643" t="str">
        <f ca="1">IF(ISBLANK(OFFSET('5. Pp (3 años)'!$D$46,INT((ROW()-13)/2),0)),"",OFFSET('5. Pp (3 años)'!$D$46,INT((ROW()-13)/2),0))</f>
        <v>3.1.1.1.5.2 Impartición de capacitaciones especializadas en materia de Derechos Humanos y no discriminación.</v>
      </c>
      <c r="E53" s="643" t="str">
        <f ca="1">IF(ISBLANK(OFFSET('5. Pp (3 años)'!$E$46,INT((ROW()-13)/2),0)),"",OFFSET('5. Pp (3 años)'!$E$46,INT((ROW()-13)/2),0))</f>
        <v xml:space="preserve">
PCMDH: Porcentaje de capacitaciones en materia de Derechos Humanos realizadas.</v>
      </c>
      <c r="F53" s="645" t="str">
        <f ca="1">IF(ISBLANK(OFFSET('5. Pp (3 años)'!$K$46,INT((ROW()-13)/2),0)),"",OFFSET('5. Pp (3 años)'!$K$46,INT((ROW()-13)/2),0))</f>
        <v>Ascendente</v>
      </c>
      <c r="G53" s="646" t="str">
        <f ca="1">IF(ISBLANK(OFFSET('5. Pp (3 años)'!$H$46,INT((ROW()-13)/2),0)),"",OFFSET('5. Pp (3 años)'!$H$46,INT((ROW()-13)/2),0))</f>
        <v>Trimestral</v>
      </c>
      <c r="H53" s="648">
        <f ca="1">IF(ISBLANK(OFFSET('9. METAS'!$L$20,INT((ROW()-13)/2),0)),"",OFFSET('9. METAS'!$L$20,INT((ROW()-13)/2),0))</f>
        <v>48</v>
      </c>
      <c r="I53" s="852"/>
      <c r="J53" s="630" t="e">
        <f ca="1">IF(MOD(ROW()-13,2)=0,IF(ISBLANK(OFFSET(#REF!,INT((ROW()-13)/2),0)),"",OFFSET(#REF!,INT((ROW()-13)/2),0)),IF(ISBLANK(OFFSET('9. METAS'!$U$20,INT((ROW()-14)/2),0)),"",OFFSET('9. METAS'!$U$20,INT((ROW()-14)/2),0)))</f>
        <v>#REF!</v>
      </c>
      <c r="K53" s="631" t="e">
        <f ca="1">IF(MOD(ROW()-13,2)=0,IF(ISBLANK(OFFSET(#REF!,INT((ROW()-13)/2),0)),"",OFFSET(#REF!,INT((ROW()-13)/2),0)),IF(ISBLANK(OFFSET('9. METAS'!$V$20,INT((ROW()-14)/2),0)),"",OFFSET('9. METAS'!$V$20,INT((ROW()-14)/2),0)))</f>
        <v>#REF!</v>
      </c>
      <c r="L53" s="631" t="e">
        <f ca="1">IF(MOD(ROW()-13,2)=0,IF(ISBLANK(OFFSET(#REF!,INT((ROW()-13)/2),0)),"",OFFSET(#REF!,INT((ROW()-13)/2),0)),IF(ISBLANK(OFFSET('9. METAS'!$W$20,INT((ROW()-14)/2),0)),"",OFFSET('9. METAS'!$W$20,INT((ROW()-14)/2),0)))</f>
        <v>#REF!</v>
      </c>
      <c r="M53" s="632" t="e">
        <f ca="1">IF(MOD(ROW()-13,2)=0,IF(ISBLANK(OFFSET(#REF!,INT((ROW()-13)/2),0)),"",OFFSET(#REF!,INT((ROW()-13)/2),0)),IF(ISBLANK(OFFSET('9. METAS'!$X$20,INT((ROW()-14)/2),0)),"",OFFSET('9. METAS'!$X$20,INT((ROW()-14)/2),0)))</f>
        <v>#REF!</v>
      </c>
      <c r="N53" s="684" t="str">
        <f ca="1">IFERROR(J53/J54,"ND")</f>
        <v>ND</v>
      </c>
      <c r="O53" s="688" t="str">
        <f ca="1">IFERROR(((J53+K53+L53)/H53),"ND")</f>
        <v>ND</v>
      </c>
      <c r="P53" s="847"/>
      <c r="Q53" s="83"/>
      <c r="R53" s="83"/>
      <c r="S53" s="83"/>
      <c r="T53" s="83"/>
      <c r="U53" s="83"/>
      <c r="V53" s="83"/>
      <c r="W53" s="83"/>
      <c r="X53" s="83"/>
      <c r="Y53" s="83"/>
      <c r="Z53" s="83"/>
    </row>
    <row r="54" spans="1:26" ht="15.75" customHeight="1">
      <c r="A54" s="83"/>
      <c r="B54" s="83"/>
      <c r="C54" s="642"/>
      <c r="D54" s="644"/>
      <c r="E54" s="644"/>
      <c r="F54" s="644"/>
      <c r="G54" s="647"/>
      <c r="H54" s="649"/>
      <c r="I54" s="651"/>
      <c r="J54" s="630">
        <f ca="1">IF(MOD(ROW()-13,2)=0,IF(ISBLANK(OFFSET(#REF!,INT((ROW()-13)/2),0)),"",OFFSET(#REF!,INT((ROW()-13)/2),0)),IF(ISBLANK(OFFSET('9. METAS'!$U$20,INT((ROW()-14)/2),0)),"",OFFSET('9. METAS'!$U$20,INT((ROW()-14)/2),0)))</f>
        <v>12</v>
      </c>
      <c r="K54" s="631">
        <f ca="1">IF(MOD(ROW()-13,2)=0,IF(ISBLANK(OFFSET(#REF!,INT((ROW()-13)/2),0)),"",OFFSET(#REF!,INT((ROW()-13)/2),0)),IF(ISBLANK(OFFSET('9. METAS'!$V$20,INT((ROW()-14)/2),0)),"",OFFSET('9. METAS'!$V$20,INT((ROW()-14)/2),0)))</f>
        <v>12</v>
      </c>
      <c r="L54" s="631">
        <f ca="1">IF(MOD(ROW()-13,2)=0,IF(ISBLANK(OFFSET(#REF!,INT((ROW()-13)/2),0)),"",OFFSET(#REF!,INT((ROW()-13)/2),0)),IF(ISBLANK(OFFSET('9. METAS'!$W$20,INT((ROW()-14)/2),0)),"",OFFSET('9. METAS'!$W$20,INT((ROW()-14)/2),0)))</f>
        <v>12</v>
      </c>
      <c r="M54" s="632">
        <f ca="1">IF(MOD(ROW()-13,2)=0,IF(ISBLANK(OFFSET(#REF!,INT((ROW()-13)/2),0)),"",OFFSET(#REF!,INT((ROW()-13)/2),0)),IF(ISBLANK(OFFSET('9. METAS'!$X$20,INT((ROW()-14)/2),0)),"",OFFSET('9. METAS'!$X$20,INT((ROW()-14)/2),0)))</f>
        <v>12</v>
      </c>
      <c r="N54" s="685"/>
      <c r="O54" s="689"/>
      <c r="P54" s="691"/>
      <c r="Q54" s="83"/>
      <c r="R54" s="83"/>
      <c r="S54" s="83"/>
      <c r="T54" s="83"/>
      <c r="U54" s="83"/>
      <c r="V54" s="83"/>
      <c r="W54" s="83"/>
      <c r="X54" s="83"/>
      <c r="Y54" s="83"/>
      <c r="Z54" s="83"/>
    </row>
    <row r="55" spans="1:26" ht="15.75" customHeight="1">
      <c r="A55" s="83"/>
      <c r="B55" s="83"/>
      <c r="C55" s="641" t="str">
        <f ca="1">IF(ISBLANK(OFFSET('5. Pp (3 años)'!$C$46,INT((ROW()-13)/2),0)),"",OFFSET('5. Pp (3 años)'!$C$46,INT((ROW()-13)/2),0))</f>
        <v>Actividad</v>
      </c>
      <c r="D55" s="643" t="str">
        <f ca="1">IF(ISBLANK(OFFSET('5. Pp (3 años)'!$D$46,INT((ROW()-13)/2),0)),"",OFFSET('5. Pp (3 años)'!$D$46,INT((ROW()-13)/2),0))</f>
        <v>3.1.1.1.5.3 Realización de mesas de trabajo en materia de Derechos Humanos con instituciones y organizaciones de la sociedad civil.</v>
      </c>
      <c r="E55" s="643" t="str">
        <f ca="1">IF(ISBLANK(OFFSET('5. Pp (3 años)'!$E$46,INT((ROW()-13)/2),0)),"",OFFSET('5. Pp (3 años)'!$E$46,INT((ROW()-13)/2),0))</f>
        <v>PMTDH: Porcentaje de Mesas de Trabajo en materia de Derechos Humanos realizadas.</v>
      </c>
      <c r="F55" s="645" t="str">
        <f ca="1">IF(ISBLANK(OFFSET('5. Pp (3 años)'!$K$46,INT((ROW()-13)/2),0)),"",OFFSET('5. Pp (3 años)'!$K$46,INT((ROW()-13)/2),0))</f>
        <v>Ascendente</v>
      </c>
      <c r="G55" s="646" t="str">
        <f ca="1">IF(ISBLANK(OFFSET('5. Pp (3 años)'!$H$46,INT((ROW()-13)/2),0)),"",OFFSET('5. Pp (3 años)'!$H$46,INT((ROW()-13)/2),0))</f>
        <v>Trimestral</v>
      </c>
      <c r="H55" s="648">
        <f ca="1">IF(ISBLANK(OFFSET('9. METAS'!$L$20,INT((ROW()-13)/2),0)),"",OFFSET('9. METAS'!$L$20,INT((ROW()-13)/2),0))</f>
        <v>12</v>
      </c>
      <c r="I55" s="852"/>
      <c r="J55" s="630" t="e">
        <f ca="1">IF(MOD(ROW()-13,2)=0,IF(ISBLANK(OFFSET(#REF!,INT((ROW()-13)/2),0)),"",OFFSET(#REF!,INT((ROW()-13)/2),0)),IF(ISBLANK(OFFSET('9. METAS'!$U$20,INT((ROW()-14)/2),0)),"",OFFSET('9. METAS'!$U$20,INT((ROW()-14)/2),0)))</f>
        <v>#REF!</v>
      </c>
      <c r="K55" s="631" t="e">
        <f ca="1">IF(MOD(ROW()-13,2)=0,IF(ISBLANK(OFFSET(#REF!,INT((ROW()-13)/2),0)),"",OFFSET(#REF!,INT((ROW()-13)/2),0)),IF(ISBLANK(OFFSET('9. METAS'!$V$20,INT((ROW()-14)/2),0)),"",OFFSET('9. METAS'!$V$20,INT((ROW()-14)/2),0)))</f>
        <v>#REF!</v>
      </c>
      <c r="L55" s="631" t="e">
        <f ca="1">IF(MOD(ROW()-13,2)=0,IF(ISBLANK(OFFSET(#REF!,INT((ROW()-13)/2),0)),"",OFFSET(#REF!,INT((ROW()-13)/2),0)),IF(ISBLANK(OFFSET('9. METAS'!$W$20,INT((ROW()-14)/2),0)),"",OFFSET('9. METAS'!$W$20,INT((ROW()-14)/2),0)))</f>
        <v>#REF!</v>
      </c>
      <c r="M55" s="632" t="e">
        <f ca="1">IF(MOD(ROW()-13,2)=0,IF(ISBLANK(OFFSET(#REF!,INT((ROW()-13)/2),0)),"",OFFSET(#REF!,INT((ROW()-13)/2),0)),IF(ISBLANK(OFFSET('9. METAS'!$X$20,INT((ROW()-14)/2),0)),"",OFFSET('9. METAS'!$X$20,INT((ROW()-14)/2),0)))</f>
        <v>#REF!</v>
      </c>
      <c r="N55" s="684" t="str">
        <f ca="1">IFERROR(J55/J56,"ND")</f>
        <v>ND</v>
      </c>
      <c r="O55" s="688" t="str">
        <f ca="1">IFERROR(((J55+K55+L55)/H55),"ND")</f>
        <v>ND</v>
      </c>
      <c r="P55" s="847"/>
      <c r="Q55" s="83"/>
      <c r="R55" s="83"/>
      <c r="S55" s="83"/>
      <c r="T55" s="83"/>
      <c r="U55" s="83"/>
      <c r="V55" s="83"/>
      <c r="W55" s="83"/>
      <c r="X55" s="83"/>
      <c r="Y55" s="83"/>
      <c r="Z55" s="83"/>
    </row>
    <row r="56" spans="1:26" ht="15.75" customHeight="1">
      <c r="A56" s="83"/>
      <c r="B56" s="83"/>
      <c r="C56" s="642"/>
      <c r="D56" s="644"/>
      <c r="E56" s="644"/>
      <c r="F56" s="644"/>
      <c r="G56" s="647"/>
      <c r="H56" s="649"/>
      <c r="I56" s="651"/>
      <c r="J56" s="630">
        <f ca="1">IF(MOD(ROW()-13,2)=0,IF(ISBLANK(OFFSET(#REF!,INT((ROW()-13)/2),0)),"",OFFSET(#REF!,INT((ROW()-13)/2),0)),IF(ISBLANK(OFFSET('9. METAS'!$U$20,INT((ROW()-14)/2),0)),"",OFFSET('9. METAS'!$U$20,INT((ROW()-14)/2),0)))</f>
        <v>3</v>
      </c>
      <c r="K56" s="631">
        <f ca="1">IF(MOD(ROW()-13,2)=0,IF(ISBLANK(OFFSET(#REF!,INT((ROW()-13)/2),0)),"",OFFSET(#REF!,INT((ROW()-13)/2),0)),IF(ISBLANK(OFFSET('9. METAS'!$V$20,INT((ROW()-14)/2),0)),"",OFFSET('9. METAS'!$V$20,INT((ROW()-14)/2),0)))</f>
        <v>3</v>
      </c>
      <c r="L56" s="631">
        <f ca="1">IF(MOD(ROW()-13,2)=0,IF(ISBLANK(OFFSET(#REF!,INT((ROW()-13)/2),0)),"",OFFSET(#REF!,INT((ROW()-13)/2),0)),IF(ISBLANK(OFFSET('9. METAS'!$W$20,INT((ROW()-14)/2),0)),"",OFFSET('9. METAS'!$W$20,INT((ROW()-14)/2),0)))</f>
        <v>3</v>
      </c>
      <c r="M56" s="632">
        <f ca="1">IF(MOD(ROW()-13,2)=0,IF(ISBLANK(OFFSET(#REF!,INT((ROW()-13)/2),0)),"",OFFSET(#REF!,INT((ROW()-13)/2),0)),IF(ISBLANK(OFFSET('9. METAS'!$X$20,INT((ROW()-14)/2),0)),"",OFFSET('9. METAS'!$X$20,INT((ROW()-14)/2),0)))</f>
        <v>3</v>
      </c>
      <c r="N56" s="685"/>
      <c r="O56" s="689"/>
      <c r="P56" s="691"/>
      <c r="Q56" s="83"/>
      <c r="R56" s="83"/>
      <c r="S56" s="83"/>
      <c r="T56" s="83"/>
      <c r="U56" s="83"/>
      <c r="V56" s="83"/>
      <c r="W56" s="83"/>
      <c r="X56" s="83"/>
      <c r="Y56" s="83"/>
      <c r="Z56" s="83"/>
    </row>
    <row r="57" spans="1:26" ht="15.75" customHeight="1">
      <c r="A57" s="83"/>
      <c r="B57" s="83"/>
      <c r="C57" s="641" t="str">
        <f ca="1">IF(ISBLANK(OFFSET('5. Pp (3 años)'!$C$46,INT((ROW()-13)/2),0)),"",OFFSET('5. Pp (3 años)'!$C$46,INT((ROW()-13)/2),0))</f>
        <v>Componente</v>
      </c>
      <c r="D57" s="643" t="str">
        <f ca="1">IF(ISBLANK(OFFSET('5. Pp (3 años)'!$D$46,INT((ROW()-13)/2),0)),"",OFFSET('5. Pp (3 años)'!$D$46,INT((ROW()-13)/2),0))</f>
        <v>3.1.1.1.6 Procedimientos jurídicos en los que el Ayuntamiento es parte atendidos mediante su revisión, elaboración y seguimiento.</v>
      </c>
      <c r="E57" s="643" t="str">
        <f ca="1">IF(ISBLANK(OFFSET('5. Pp (3 años)'!$E$46,INT((ROW()-13)/2),0)),"",OFFSET('5. Pp (3 años)'!$E$46,INT((ROW()-13)/2),0))</f>
        <v>PPJA: Porcentaje de procedimientos jurídicos atendidos</v>
      </c>
      <c r="F57" s="645" t="str">
        <f ca="1">IF(ISBLANK(OFFSET('5. Pp (3 años)'!$K$46,INT((ROW()-13)/2),0)),"",OFFSET('5. Pp (3 años)'!$K$46,INT((ROW()-13)/2),0))</f>
        <v>Ascendente</v>
      </c>
      <c r="G57" s="646" t="str">
        <f ca="1">IF(ISBLANK(OFFSET('5. Pp (3 años)'!$H$46,INT((ROW()-13)/2),0)),"",OFFSET('5. Pp (3 años)'!$H$46,INT((ROW()-13)/2),0))</f>
        <v>Trimestral</v>
      </c>
      <c r="H57" s="648">
        <f ca="1">IF(ISBLANK(OFFSET('9. METAS'!$L$20,INT((ROW()-13)/2),0)),"",OFFSET('9. METAS'!$L$20,INT((ROW()-13)/2),0))</f>
        <v>300</v>
      </c>
      <c r="I57" s="852"/>
      <c r="J57" s="630" t="e">
        <f ca="1">IF(MOD(ROW()-13,2)=0,IF(ISBLANK(OFFSET(#REF!,INT((ROW()-13)/2),0)),"",OFFSET(#REF!,INT((ROW()-13)/2),0)),IF(ISBLANK(OFFSET('9. METAS'!$U$20,INT((ROW()-14)/2),0)),"",OFFSET('9. METAS'!$U$20,INT((ROW()-14)/2),0)))</f>
        <v>#REF!</v>
      </c>
      <c r="K57" s="631" t="e">
        <f ca="1">IF(MOD(ROW()-13,2)=0,IF(ISBLANK(OFFSET(#REF!,INT((ROW()-13)/2),0)),"",OFFSET(#REF!,INT((ROW()-13)/2),0)),IF(ISBLANK(OFFSET('9. METAS'!$V$20,INT((ROW()-14)/2),0)),"",OFFSET('9. METAS'!$V$20,INT((ROW()-14)/2),0)))</f>
        <v>#REF!</v>
      </c>
      <c r="L57" s="631" t="e">
        <f ca="1">IF(MOD(ROW()-13,2)=0,IF(ISBLANK(OFFSET(#REF!,INT((ROW()-13)/2),0)),"",OFFSET(#REF!,INT((ROW()-13)/2),0)),IF(ISBLANK(OFFSET('9. METAS'!$W$20,INT((ROW()-14)/2),0)),"",OFFSET('9. METAS'!$W$20,INT((ROW()-14)/2),0)))</f>
        <v>#REF!</v>
      </c>
      <c r="M57" s="632" t="e">
        <f ca="1">IF(MOD(ROW()-13,2)=0,IF(ISBLANK(OFFSET(#REF!,INT((ROW()-13)/2),0)),"",OFFSET(#REF!,INT((ROW()-13)/2),0)),IF(ISBLANK(OFFSET('9. METAS'!$X$20,INT((ROW()-14)/2),0)),"",OFFSET('9. METAS'!$X$20,INT((ROW()-14)/2),0)))</f>
        <v>#REF!</v>
      </c>
      <c r="N57" s="684" t="str">
        <f ca="1">IFERROR(J57/J58,"ND")</f>
        <v>ND</v>
      </c>
      <c r="O57" s="688" t="str">
        <f ca="1">IFERROR(((J57+K57+L57)/H57),"ND")</f>
        <v>ND</v>
      </c>
      <c r="P57" s="847"/>
      <c r="Q57" s="83"/>
      <c r="R57" s="83"/>
      <c r="S57" s="83"/>
      <c r="T57" s="83"/>
      <c r="U57" s="83"/>
      <c r="V57" s="83"/>
      <c r="W57" s="83"/>
      <c r="X57" s="83"/>
      <c r="Y57" s="83"/>
      <c r="Z57" s="83"/>
    </row>
    <row r="58" spans="1:26" ht="15.75" customHeight="1">
      <c r="A58" s="83"/>
      <c r="B58" s="83"/>
      <c r="C58" s="642"/>
      <c r="D58" s="644"/>
      <c r="E58" s="644"/>
      <c r="F58" s="644"/>
      <c r="G58" s="647"/>
      <c r="H58" s="649"/>
      <c r="I58" s="651"/>
      <c r="J58" s="630">
        <f ca="1">IF(MOD(ROW()-13,2)=0,IF(ISBLANK(OFFSET(#REF!,INT((ROW()-13)/2),0)),"",OFFSET(#REF!,INT((ROW()-13)/2),0)),IF(ISBLANK(OFFSET('9. METAS'!$U$20,INT((ROW()-14)/2),0)),"",OFFSET('9. METAS'!$U$20,INT((ROW()-14)/2),0)))</f>
        <v>75</v>
      </c>
      <c r="K58" s="631">
        <f ca="1">IF(MOD(ROW()-13,2)=0,IF(ISBLANK(OFFSET(#REF!,INT((ROW()-13)/2),0)),"",OFFSET(#REF!,INT((ROW()-13)/2),0)),IF(ISBLANK(OFFSET('9. METAS'!$V$20,INT((ROW()-14)/2),0)),"",OFFSET('9. METAS'!$V$20,INT((ROW()-14)/2),0)))</f>
        <v>75</v>
      </c>
      <c r="L58" s="631">
        <f ca="1">IF(MOD(ROW()-13,2)=0,IF(ISBLANK(OFFSET(#REF!,INT((ROW()-13)/2),0)),"",OFFSET(#REF!,INT((ROW()-13)/2),0)),IF(ISBLANK(OFFSET('9. METAS'!$W$20,INT((ROW()-14)/2),0)),"",OFFSET('9. METAS'!$W$20,INT((ROW()-14)/2),0)))</f>
        <v>75</v>
      </c>
      <c r="M58" s="632">
        <f ca="1">IF(MOD(ROW()-13,2)=0,IF(ISBLANK(OFFSET(#REF!,INT((ROW()-13)/2),0)),"",OFFSET(#REF!,INT((ROW()-13)/2),0)),IF(ISBLANK(OFFSET('9. METAS'!$X$20,INT((ROW()-14)/2),0)),"",OFFSET('9. METAS'!$X$20,INT((ROW()-14)/2),0)))</f>
        <v>75</v>
      </c>
      <c r="N58" s="685"/>
      <c r="O58" s="689"/>
      <c r="P58" s="691"/>
      <c r="Q58" s="83"/>
      <c r="R58" s="83"/>
      <c r="S58" s="83"/>
      <c r="T58" s="83"/>
      <c r="U58" s="83"/>
      <c r="V58" s="83"/>
      <c r="W58" s="83"/>
      <c r="X58" s="83"/>
      <c r="Y58" s="83"/>
      <c r="Z58" s="83"/>
    </row>
    <row r="59" spans="1:26" ht="15.75" customHeight="1">
      <c r="A59" s="83"/>
      <c r="B59" s="83"/>
      <c r="C59" s="641" t="str">
        <f ca="1">IF(ISBLANK(OFFSET('5. Pp (3 años)'!$C$46,INT((ROW()-13)/2),0)),"",OFFSET('5. Pp (3 años)'!$C$46,INT((ROW()-13)/2),0))</f>
        <v>Actividad</v>
      </c>
      <c r="D59" s="643" t="str">
        <f ca="1">IF(ISBLANK(OFFSET('5. Pp (3 años)'!$D$46,INT((ROW()-13)/2),0)),"",OFFSET('5. Pp (3 años)'!$D$46,INT((ROW()-13)/2),0))</f>
        <v>3.1.1.1.6.1 Revisión de instrumentos jurídicos de la Administración Pública Municipal realizada.</v>
      </c>
      <c r="E59" s="643" t="str">
        <f ca="1">IF(ISBLANK(OFFSET('5. Pp (3 años)'!$E$46,INT((ROW()-13)/2),0)),"",OFFSET('5. Pp (3 años)'!$E$46,INT((ROW()-13)/2),0))</f>
        <v>PIJR: Porcentaje de instrumentos jurídicos revisados</v>
      </c>
      <c r="F59" s="645" t="str">
        <f ca="1">IF(ISBLANK(OFFSET('5. Pp (3 años)'!$K$46,INT((ROW()-13)/2),0)),"",OFFSET('5. Pp (3 años)'!$K$46,INT((ROW()-13)/2),0))</f>
        <v>Ascendente</v>
      </c>
      <c r="G59" s="646" t="str">
        <f ca="1">IF(ISBLANK(OFFSET('5. Pp (3 años)'!$H$46,INT((ROW()-13)/2),0)),"",OFFSET('5. Pp (3 años)'!$H$46,INT((ROW()-13)/2),0))</f>
        <v>Trimestral</v>
      </c>
      <c r="H59" s="648">
        <f ca="1">IF(ISBLANK(OFFSET('9. METAS'!$L$20,INT((ROW()-13)/2),0)),"",OFFSET('9. METAS'!$L$20,INT((ROW()-13)/2),0))</f>
        <v>200</v>
      </c>
      <c r="I59" s="852"/>
      <c r="J59" s="630" t="e">
        <f ca="1">IF(MOD(ROW()-13,2)=0,IF(ISBLANK(OFFSET(#REF!,INT((ROW()-13)/2),0)),"",OFFSET(#REF!,INT((ROW()-13)/2),0)),IF(ISBLANK(OFFSET('9. METAS'!$U$20,INT((ROW()-14)/2),0)),"",OFFSET('9. METAS'!$U$20,INT((ROW()-14)/2),0)))</f>
        <v>#REF!</v>
      </c>
      <c r="K59" s="631" t="e">
        <f ca="1">IF(MOD(ROW()-13,2)=0,IF(ISBLANK(OFFSET(#REF!,INT((ROW()-13)/2),0)),"",OFFSET(#REF!,INT((ROW()-13)/2),0)),IF(ISBLANK(OFFSET('9. METAS'!$V$20,INT((ROW()-14)/2),0)),"",OFFSET('9. METAS'!$V$20,INT((ROW()-14)/2),0)))</f>
        <v>#REF!</v>
      </c>
      <c r="L59" s="631" t="e">
        <f ca="1">IF(MOD(ROW()-13,2)=0,IF(ISBLANK(OFFSET(#REF!,INT((ROW()-13)/2),0)),"",OFFSET(#REF!,INT((ROW()-13)/2),0)),IF(ISBLANK(OFFSET('9. METAS'!$W$20,INT((ROW()-14)/2),0)),"",OFFSET('9. METAS'!$W$20,INT((ROW()-14)/2),0)))</f>
        <v>#REF!</v>
      </c>
      <c r="M59" s="632" t="e">
        <f ca="1">IF(MOD(ROW()-13,2)=0,IF(ISBLANK(OFFSET(#REF!,INT((ROW()-13)/2),0)),"",OFFSET(#REF!,INT((ROW()-13)/2),0)),IF(ISBLANK(OFFSET('9. METAS'!$X$20,INT((ROW()-14)/2),0)),"",OFFSET('9. METAS'!$X$20,INT((ROW()-14)/2),0)))</f>
        <v>#REF!</v>
      </c>
      <c r="N59" s="684" t="str">
        <f ca="1">IFERROR(J59/J60,"ND")</f>
        <v>ND</v>
      </c>
      <c r="O59" s="688" t="str">
        <f ca="1">IFERROR(((J59+K59+L59)/H59),"ND")</f>
        <v>ND</v>
      </c>
      <c r="P59" s="847"/>
      <c r="Q59" s="83"/>
      <c r="R59" s="83"/>
      <c r="S59" s="83"/>
      <c r="T59" s="83"/>
      <c r="U59" s="83"/>
      <c r="V59" s="83"/>
      <c r="W59" s="83"/>
      <c r="X59" s="83"/>
      <c r="Y59" s="83"/>
      <c r="Z59" s="83"/>
    </row>
    <row r="60" spans="1:26" ht="15.75" customHeight="1">
      <c r="A60" s="83"/>
      <c r="B60" s="83"/>
      <c r="C60" s="642"/>
      <c r="D60" s="644"/>
      <c r="E60" s="644"/>
      <c r="F60" s="644"/>
      <c r="G60" s="647"/>
      <c r="H60" s="649"/>
      <c r="I60" s="651"/>
      <c r="J60" s="630">
        <f ca="1">IF(MOD(ROW()-13,2)=0,IF(ISBLANK(OFFSET(#REF!,INT((ROW()-13)/2),0)),"",OFFSET(#REF!,INT((ROW()-13)/2),0)),IF(ISBLANK(OFFSET('9. METAS'!$U$20,INT((ROW()-14)/2),0)),"",OFFSET('9. METAS'!$U$20,INT((ROW()-14)/2),0)))</f>
        <v>50</v>
      </c>
      <c r="K60" s="631">
        <f ca="1">IF(MOD(ROW()-13,2)=0,IF(ISBLANK(OFFSET(#REF!,INT((ROW()-13)/2),0)),"",OFFSET(#REF!,INT((ROW()-13)/2),0)),IF(ISBLANK(OFFSET('9. METAS'!$V$20,INT((ROW()-14)/2),0)),"",OFFSET('9. METAS'!$V$20,INT((ROW()-14)/2),0)))</f>
        <v>50</v>
      </c>
      <c r="L60" s="631">
        <f ca="1">IF(MOD(ROW()-13,2)=0,IF(ISBLANK(OFFSET(#REF!,INT((ROW()-13)/2),0)),"",OFFSET(#REF!,INT((ROW()-13)/2),0)),IF(ISBLANK(OFFSET('9. METAS'!$W$20,INT((ROW()-14)/2),0)),"",OFFSET('9. METAS'!$W$20,INT((ROW()-14)/2),0)))</f>
        <v>50</v>
      </c>
      <c r="M60" s="632">
        <f ca="1">IF(MOD(ROW()-13,2)=0,IF(ISBLANK(OFFSET(#REF!,INT((ROW()-13)/2),0)),"",OFFSET(#REF!,INT((ROW()-13)/2),0)),IF(ISBLANK(OFFSET('9. METAS'!$X$20,INT((ROW()-14)/2),0)),"",OFFSET('9. METAS'!$X$20,INT((ROW()-14)/2),0)))</f>
        <v>50</v>
      </c>
      <c r="N60" s="685"/>
      <c r="O60" s="689"/>
      <c r="P60" s="691"/>
      <c r="Q60" s="83"/>
      <c r="R60" s="83"/>
      <c r="S60" s="83"/>
      <c r="T60" s="83"/>
      <c r="U60" s="83"/>
      <c r="V60" s="83"/>
      <c r="W60" s="83"/>
      <c r="X60" s="83"/>
      <c r="Y60" s="83"/>
      <c r="Z60" s="83"/>
    </row>
    <row r="61" spans="1:26" ht="15.75" customHeight="1">
      <c r="A61" s="83"/>
      <c r="B61" s="83"/>
      <c r="C61" s="641" t="str">
        <f ca="1">IF(ISBLANK(OFFSET('5. Pp (3 años)'!$C$46,INT((ROW()-13)/2),0)),"",OFFSET('5. Pp (3 años)'!$C$46,INT((ROW()-13)/2),0))</f>
        <v>Actividad</v>
      </c>
      <c r="D61" s="643" t="str">
        <f ca="1">IF(ISBLANK(OFFSET('5. Pp (3 años)'!$D$46,INT((ROW()-13)/2),0)),"",OFFSET('5. Pp (3 años)'!$D$46,INT((ROW()-13)/2),0))</f>
        <v>3.1.1.1.6.2 Atención de actuaciones jurídicas para la defensa del Ayuntamiento en procedimientos legales mediante su elaboración y revisión realizada.</v>
      </c>
      <c r="E61" s="643" t="str">
        <f ca="1">IF(ISBLANK(OFFSET('5. Pp (3 años)'!$E$46,INT((ROW()-13)/2),0)),"",OFFSET('5. Pp (3 años)'!$E$46,INT((ROW()-13)/2),0))</f>
        <v>PAJA: Porcentaje de actuaciones jurídicas atendidas</v>
      </c>
      <c r="F61" s="645" t="str">
        <f ca="1">IF(ISBLANK(OFFSET('5. Pp (3 años)'!$K$46,INT((ROW()-13)/2),0)),"",OFFSET('5. Pp (3 años)'!$K$46,INT((ROW()-13)/2),0))</f>
        <v>Ascendente</v>
      </c>
      <c r="G61" s="646" t="str">
        <f ca="1">IF(ISBLANK(OFFSET('5. Pp (3 años)'!$H$46,INT((ROW()-13)/2),0)),"",OFFSET('5. Pp (3 años)'!$H$46,INT((ROW()-13)/2),0))</f>
        <v>Trimestral</v>
      </c>
      <c r="H61" s="648">
        <f ca="1">IF(ISBLANK(OFFSET('9. METAS'!$L$20,INT((ROW()-13)/2),0)),"",OFFSET('9. METAS'!$L$20,INT((ROW()-13)/2),0))</f>
        <v>200</v>
      </c>
      <c r="I61" s="852"/>
      <c r="J61" s="630" t="e">
        <f ca="1">IF(MOD(ROW()-13,2)=0,IF(ISBLANK(OFFSET(#REF!,INT((ROW()-13)/2),0)),"",OFFSET(#REF!,INT((ROW()-13)/2),0)),IF(ISBLANK(OFFSET('9. METAS'!$U$20,INT((ROW()-14)/2),0)),"",OFFSET('9. METAS'!$U$20,INT((ROW()-14)/2),0)))</f>
        <v>#REF!</v>
      </c>
      <c r="K61" s="631" t="e">
        <f ca="1">IF(MOD(ROW()-13,2)=0,IF(ISBLANK(OFFSET(#REF!,INT((ROW()-13)/2),0)),"",OFFSET(#REF!,INT((ROW()-13)/2),0)),IF(ISBLANK(OFFSET('9. METAS'!$V$20,INT((ROW()-14)/2),0)),"",OFFSET('9. METAS'!$V$20,INT((ROW()-14)/2),0)))</f>
        <v>#REF!</v>
      </c>
      <c r="L61" s="631" t="e">
        <f ca="1">IF(MOD(ROW()-13,2)=0,IF(ISBLANK(OFFSET(#REF!,INT((ROW()-13)/2),0)),"",OFFSET(#REF!,INT((ROW()-13)/2),0)),IF(ISBLANK(OFFSET('9. METAS'!$W$20,INT((ROW()-14)/2),0)),"",OFFSET('9. METAS'!$W$20,INT((ROW()-14)/2),0)))</f>
        <v>#REF!</v>
      </c>
      <c r="M61" s="632" t="e">
        <f ca="1">IF(MOD(ROW()-13,2)=0,IF(ISBLANK(OFFSET(#REF!,INT((ROW()-13)/2),0)),"",OFFSET(#REF!,INT((ROW()-13)/2),0)),IF(ISBLANK(OFFSET('9. METAS'!$X$20,INT((ROW()-14)/2),0)),"",OFFSET('9. METAS'!$X$20,INT((ROW()-14)/2),0)))</f>
        <v>#REF!</v>
      </c>
      <c r="N61" s="684" t="str">
        <f ca="1">IFERROR(J61/J62,"ND")</f>
        <v>ND</v>
      </c>
      <c r="O61" s="688" t="str">
        <f ca="1">IFERROR(((J61+K61+L61)/H61),"ND")</f>
        <v>ND</v>
      </c>
      <c r="P61" s="847"/>
      <c r="Q61" s="83"/>
      <c r="R61" s="83"/>
      <c r="S61" s="83"/>
      <c r="T61" s="83"/>
      <c r="U61" s="83"/>
      <c r="V61" s="83"/>
      <c r="W61" s="83"/>
      <c r="X61" s="83"/>
      <c r="Y61" s="83"/>
      <c r="Z61" s="83"/>
    </row>
    <row r="62" spans="1:26" ht="15.75" customHeight="1">
      <c r="A62" s="83"/>
      <c r="B62" s="83"/>
      <c r="C62" s="642"/>
      <c r="D62" s="644"/>
      <c r="E62" s="644"/>
      <c r="F62" s="644"/>
      <c r="G62" s="647"/>
      <c r="H62" s="649"/>
      <c r="I62" s="651"/>
      <c r="J62" s="630">
        <f ca="1">IF(MOD(ROW()-13,2)=0,IF(ISBLANK(OFFSET(#REF!,INT((ROW()-13)/2),0)),"",OFFSET(#REF!,INT((ROW()-13)/2),0)),IF(ISBLANK(OFFSET('9. METAS'!$U$20,INT((ROW()-14)/2),0)),"",OFFSET('9. METAS'!$U$20,INT((ROW()-14)/2),0)))</f>
        <v>50</v>
      </c>
      <c r="K62" s="631">
        <f ca="1">IF(MOD(ROW()-13,2)=0,IF(ISBLANK(OFFSET(#REF!,INT((ROW()-13)/2),0)),"",OFFSET(#REF!,INT((ROW()-13)/2),0)),IF(ISBLANK(OFFSET('9. METAS'!$V$20,INT((ROW()-14)/2),0)),"",OFFSET('9. METAS'!$V$20,INT((ROW()-14)/2),0)))</f>
        <v>50</v>
      </c>
      <c r="L62" s="631">
        <f ca="1">IF(MOD(ROW()-13,2)=0,IF(ISBLANK(OFFSET(#REF!,INT((ROW()-13)/2),0)),"",OFFSET(#REF!,INT((ROW()-13)/2),0)),IF(ISBLANK(OFFSET('9. METAS'!$W$20,INT((ROW()-14)/2),0)),"",OFFSET('9. METAS'!$W$20,INT((ROW()-14)/2),0)))</f>
        <v>50</v>
      </c>
      <c r="M62" s="632">
        <f ca="1">IF(MOD(ROW()-13,2)=0,IF(ISBLANK(OFFSET(#REF!,INT((ROW()-13)/2),0)),"",OFFSET(#REF!,INT((ROW()-13)/2),0)),IF(ISBLANK(OFFSET('9. METAS'!$X$20,INT((ROW()-14)/2),0)),"",OFFSET('9. METAS'!$X$20,INT((ROW()-14)/2),0)))</f>
        <v>50</v>
      </c>
      <c r="N62" s="685"/>
      <c r="O62" s="689"/>
      <c r="P62" s="691"/>
      <c r="Q62" s="83"/>
      <c r="R62" s="83"/>
      <c r="S62" s="83"/>
      <c r="T62" s="83"/>
      <c r="U62" s="83"/>
      <c r="V62" s="83"/>
      <c r="W62" s="83"/>
      <c r="X62" s="83"/>
      <c r="Y62" s="83"/>
      <c r="Z62" s="83"/>
    </row>
    <row r="63" spans="1:26" ht="15.75" customHeight="1">
      <c r="A63" s="83"/>
      <c r="B63" s="83"/>
      <c r="C63" s="641" t="str">
        <f ca="1">IF(ISBLANK(OFFSET('5. Pp (3 años)'!$C$46,INT((ROW()-13)/2),0)),"",OFFSET('5. Pp (3 años)'!$C$46,INT((ROW()-13)/2),0))</f>
        <v>Actividad</v>
      </c>
      <c r="D63" s="643" t="str">
        <f ca="1">IF(ISBLANK(OFFSET('5. Pp (3 años)'!$D$46,INT((ROW()-13)/2),0)),"",OFFSET('5. Pp (3 años)'!$D$46,INT((ROW()-13)/2),0))</f>
        <v>3.1.1.1.6.3 Interposición y atención de recursos legales en juicios de garantía en los que el Ayuntamiento sea parte realizadas.</v>
      </c>
      <c r="E63" s="643" t="str">
        <f ca="1">IF(ISBLANK(OFFSET('5. Pp (3 años)'!$E$46,INT((ROW()-13)/2),0)),"",OFFSET('5. Pp (3 años)'!$E$46,INT((ROW()-13)/2),0))</f>
        <v>PRJG: Porcentaje de recursos en juicios de garantía atendidos</v>
      </c>
      <c r="F63" s="645" t="str">
        <f ca="1">IF(ISBLANK(OFFSET('5. Pp (3 años)'!$K$46,INT((ROW()-13)/2),0)),"",OFFSET('5. Pp (3 años)'!$K$46,INT((ROW()-13)/2),0))</f>
        <v>Ascendente</v>
      </c>
      <c r="G63" s="646" t="str">
        <f ca="1">IF(ISBLANK(OFFSET('5. Pp (3 años)'!$H$46,INT((ROW()-13)/2),0)),"",OFFSET('5. Pp (3 años)'!$H$46,INT((ROW()-13)/2),0))</f>
        <v>Trimestral</v>
      </c>
      <c r="H63" s="648">
        <f ca="1">IF(ISBLANK(OFFSET('9. METAS'!$L$20,INT((ROW()-13)/2),0)),"",OFFSET('9. METAS'!$L$20,INT((ROW()-13)/2),0))</f>
        <v>200</v>
      </c>
      <c r="I63" s="852"/>
      <c r="J63" s="630" t="e">
        <f ca="1">IF(MOD(ROW()-13,2)=0,IF(ISBLANK(OFFSET(#REF!,INT((ROW()-13)/2),0)),"",OFFSET(#REF!,INT((ROW()-13)/2),0)),IF(ISBLANK(OFFSET('9. METAS'!$U$20,INT((ROW()-14)/2),0)),"",OFFSET('9. METAS'!$U$20,INT((ROW()-14)/2),0)))</f>
        <v>#REF!</v>
      </c>
      <c r="K63" s="631" t="e">
        <f ca="1">IF(MOD(ROW()-13,2)=0,IF(ISBLANK(OFFSET(#REF!,INT((ROW()-13)/2),0)),"",OFFSET(#REF!,INT((ROW()-13)/2),0)),IF(ISBLANK(OFFSET('9. METAS'!$V$20,INT((ROW()-14)/2),0)),"",OFFSET('9. METAS'!$V$20,INT((ROW()-14)/2),0)))</f>
        <v>#REF!</v>
      </c>
      <c r="L63" s="631" t="e">
        <f ca="1">IF(MOD(ROW()-13,2)=0,IF(ISBLANK(OFFSET(#REF!,INT((ROW()-13)/2),0)),"",OFFSET(#REF!,INT((ROW()-13)/2),0)),IF(ISBLANK(OFFSET('9. METAS'!$W$20,INT((ROW()-14)/2),0)),"",OFFSET('9. METAS'!$W$20,INT((ROW()-14)/2),0)))</f>
        <v>#REF!</v>
      </c>
      <c r="M63" s="632" t="e">
        <f ca="1">IF(MOD(ROW()-13,2)=0,IF(ISBLANK(OFFSET(#REF!,INT((ROW()-13)/2),0)),"",OFFSET(#REF!,INT((ROW()-13)/2),0)),IF(ISBLANK(OFFSET('9. METAS'!$X$20,INT((ROW()-14)/2),0)),"",OFFSET('9. METAS'!$X$20,INT((ROW()-14)/2),0)))</f>
        <v>#REF!</v>
      </c>
      <c r="N63" s="684" t="str">
        <f ca="1">IFERROR(J63/J64,"ND")</f>
        <v>ND</v>
      </c>
      <c r="O63" s="688" t="str">
        <f ca="1">IFERROR(((J63+K63+L63)/H63),"ND")</f>
        <v>ND</v>
      </c>
      <c r="P63" s="847"/>
      <c r="Q63" s="83"/>
      <c r="R63" s="83"/>
      <c r="S63" s="83"/>
      <c r="T63" s="83"/>
      <c r="U63" s="83"/>
      <c r="V63" s="83"/>
      <c r="W63" s="83"/>
      <c r="X63" s="83"/>
      <c r="Y63" s="83"/>
      <c r="Z63" s="83"/>
    </row>
    <row r="64" spans="1:26" ht="15.75" customHeight="1">
      <c r="A64" s="83"/>
      <c r="B64" s="83"/>
      <c r="C64" s="642"/>
      <c r="D64" s="644"/>
      <c r="E64" s="644"/>
      <c r="F64" s="644"/>
      <c r="G64" s="647"/>
      <c r="H64" s="649"/>
      <c r="I64" s="651"/>
      <c r="J64" s="630">
        <f ca="1">IF(MOD(ROW()-13,2)=0,IF(ISBLANK(OFFSET(#REF!,INT((ROW()-13)/2),0)),"",OFFSET(#REF!,INT((ROW()-13)/2),0)),IF(ISBLANK(OFFSET('9. METAS'!$U$20,INT((ROW()-14)/2),0)),"",OFFSET('9. METAS'!$U$20,INT((ROW()-14)/2),0)))</f>
        <v>50</v>
      </c>
      <c r="K64" s="631">
        <f ca="1">IF(MOD(ROW()-13,2)=0,IF(ISBLANK(OFFSET(#REF!,INT((ROW()-13)/2),0)),"",OFFSET(#REF!,INT((ROW()-13)/2),0)),IF(ISBLANK(OFFSET('9. METAS'!$V$20,INT((ROW()-14)/2),0)),"",OFFSET('9. METAS'!$V$20,INT((ROW()-14)/2),0)))</f>
        <v>50</v>
      </c>
      <c r="L64" s="631">
        <f ca="1">IF(MOD(ROW()-13,2)=0,IF(ISBLANK(OFFSET(#REF!,INT((ROW()-13)/2),0)),"",OFFSET(#REF!,INT((ROW()-13)/2),0)),IF(ISBLANK(OFFSET('9. METAS'!$W$20,INT((ROW()-14)/2),0)),"",OFFSET('9. METAS'!$W$20,INT((ROW()-14)/2),0)))</f>
        <v>50</v>
      </c>
      <c r="M64" s="632">
        <f ca="1">IF(MOD(ROW()-13,2)=0,IF(ISBLANK(OFFSET(#REF!,INT((ROW()-13)/2),0)),"",OFFSET(#REF!,INT((ROW()-13)/2),0)),IF(ISBLANK(OFFSET('9. METAS'!$X$20,INT((ROW()-14)/2),0)),"",OFFSET('9. METAS'!$X$20,INT((ROW()-14)/2),0)))</f>
        <v>50</v>
      </c>
      <c r="N64" s="685"/>
      <c r="O64" s="689"/>
      <c r="P64" s="691"/>
      <c r="Q64" s="83"/>
      <c r="R64" s="83"/>
      <c r="S64" s="83"/>
      <c r="T64" s="83"/>
      <c r="U64" s="83"/>
      <c r="V64" s="83"/>
      <c r="W64" s="83"/>
      <c r="X64" s="83"/>
      <c r="Y64" s="83"/>
      <c r="Z64" s="83"/>
    </row>
    <row r="65" spans="1:26" ht="15.75" customHeight="1">
      <c r="A65" s="83"/>
      <c r="B65" s="83"/>
      <c r="C65" s="641" t="str">
        <f ca="1">IF(ISBLANK(OFFSET('5. Pp (3 años)'!$C$46,INT((ROW()-13)/2),0)),"",OFFSET('5. Pp (3 años)'!$C$46,INT((ROW()-13)/2),0))</f>
        <v xml:space="preserve">Componente </v>
      </c>
      <c r="D65" s="643" t="str">
        <f ca="1">IF(ISBLANK(OFFSET('5. Pp (3 años)'!$D$46,INT((ROW()-13)/2),0)),"",OFFSET('5. Pp (3 años)'!$D$46,INT((ROW()-13)/2),0))</f>
        <v>3.1.1.1.7 Sanciones de la ciudanía que realiza u omite actos que alteran la paz pública aplicadas.</v>
      </c>
      <c r="E65" s="643" t="str">
        <f ca="1">IF(ISBLANK(OFFSET('5. Pp (3 años)'!$E$46,INT((ROW()-13)/2),0)),"",OFFSET('5. Pp (3 años)'!$E$46,INT((ROW()-13)/2),0))</f>
        <v>PSA: Porcentaje de sanciones aplicadas</v>
      </c>
      <c r="F65" s="645" t="str">
        <f ca="1">IF(ISBLANK(OFFSET('5. Pp (3 años)'!$K$46,INT((ROW()-13)/2),0)),"",OFFSET('5. Pp (3 años)'!$K$46,INT((ROW()-13)/2),0))</f>
        <v>Ascendente</v>
      </c>
      <c r="G65" s="646" t="str">
        <f ca="1">IF(ISBLANK(OFFSET('5. Pp (3 años)'!$H$46,INT((ROW()-13)/2),0)),"",OFFSET('5. Pp (3 años)'!$H$46,INT((ROW()-13)/2),0))</f>
        <v>Trimestral</v>
      </c>
      <c r="H65" s="648">
        <f ca="1">IF(ISBLANK(OFFSET('9. METAS'!$L$20,INT((ROW()-13)/2),0)),"",OFFSET('9. METAS'!$L$20,INT((ROW()-13)/2),0))</f>
        <v>19000</v>
      </c>
      <c r="I65" s="852"/>
      <c r="J65" s="630" t="e">
        <f ca="1">IF(MOD(ROW()-13,2)=0,IF(ISBLANK(OFFSET(#REF!,INT((ROW()-13)/2),0)),"",OFFSET(#REF!,INT((ROW()-13)/2),0)),IF(ISBLANK(OFFSET('9. METAS'!$U$20,INT((ROW()-14)/2),0)),"",OFFSET('9. METAS'!$U$20,INT((ROW()-14)/2),0)))</f>
        <v>#REF!</v>
      </c>
      <c r="K65" s="631" t="e">
        <f ca="1">IF(MOD(ROW()-13,2)=0,IF(ISBLANK(OFFSET(#REF!,INT((ROW()-13)/2),0)),"",OFFSET(#REF!,INT((ROW()-13)/2),0)),IF(ISBLANK(OFFSET('9. METAS'!$V$20,INT((ROW()-14)/2),0)),"",OFFSET('9. METAS'!$V$20,INT((ROW()-14)/2),0)))</f>
        <v>#REF!</v>
      </c>
      <c r="L65" s="631" t="e">
        <f ca="1">IF(MOD(ROW()-13,2)=0,IF(ISBLANK(OFFSET(#REF!,INT((ROW()-13)/2),0)),"",OFFSET(#REF!,INT((ROW()-13)/2),0)),IF(ISBLANK(OFFSET('9. METAS'!$W$20,INT((ROW()-14)/2),0)),"",OFFSET('9. METAS'!$W$20,INT((ROW()-14)/2),0)))</f>
        <v>#REF!</v>
      </c>
      <c r="M65" s="632" t="e">
        <f ca="1">IF(MOD(ROW()-13,2)=0,IF(ISBLANK(OFFSET(#REF!,INT((ROW()-13)/2),0)),"",OFFSET(#REF!,INT((ROW()-13)/2),0)),IF(ISBLANK(OFFSET('9. METAS'!$X$20,INT((ROW()-14)/2),0)),"",OFFSET('9. METAS'!$X$20,INT((ROW()-14)/2),0)))</f>
        <v>#REF!</v>
      </c>
      <c r="N65" s="684" t="str">
        <f ca="1">IFERROR(J65/J66,"ND")</f>
        <v>ND</v>
      </c>
      <c r="O65" s="688" t="str">
        <f ca="1">IFERROR(((J65+K65+L65)/H65),"ND")</f>
        <v>ND</v>
      </c>
      <c r="P65" s="847"/>
      <c r="Q65" s="83"/>
      <c r="R65" s="83"/>
      <c r="S65" s="83"/>
      <c r="T65" s="83"/>
      <c r="U65" s="83"/>
      <c r="V65" s="83"/>
      <c r="W65" s="83"/>
      <c r="X65" s="83"/>
      <c r="Y65" s="83"/>
      <c r="Z65" s="83"/>
    </row>
    <row r="66" spans="1:26" ht="15.75" customHeight="1">
      <c r="A66" s="83"/>
      <c r="B66" s="83"/>
      <c r="C66" s="642"/>
      <c r="D66" s="644"/>
      <c r="E66" s="644"/>
      <c r="F66" s="644"/>
      <c r="G66" s="647"/>
      <c r="H66" s="649"/>
      <c r="I66" s="651"/>
      <c r="J66" s="630">
        <f ca="1">IF(MOD(ROW()-13,2)=0,IF(ISBLANK(OFFSET(#REF!,INT((ROW()-13)/2),0)),"",OFFSET(#REF!,INT((ROW()-13)/2),0)),IF(ISBLANK(OFFSET('9. METAS'!$U$20,INT((ROW()-14)/2),0)),"",OFFSET('9. METAS'!$U$20,INT((ROW()-14)/2),0)))</f>
        <v>4750</v>
      </c>
      <c r="K66" s="631">
        <f ca="1">IF(MOD(ROW()-13,2)=0,IF(ISBLANK(OFFSET(#REF!,INT((ROW()-13)/2),0)),"",OFFSET(#REF!,INT((ROW()-13)/2),0)),IF(ISBLANK(OFFSET('9. METAS'!$V$20,INT((ROW()-14)/2),0)),"",OFFSET('9. METAS'!$V$20,INT((ROW()-14)/2),0)))</f>
        <v>4750</v>
      </c>
      <c r="L66" s="631">
        <f ca="1">IF(MOD(ROW()-13,2)=0,IF(ISBLANK(OFFSET(#REF!,INT((ROW()-13)/2),0)),"",OFFSET(#REF!,INT((ROW()-13)/2),0)),IF(ISBLANK(OFFSET('9. METAS'!$W$20,INT((ROW()-14)/2),0)),"",OFFSET('9. METAS'!$W$20,INT((ROW()-14)/2),0)))</f>
        <v>4750</v>
      </c>
      <c r="M66" s="632">
        <f ca="1">IF(MOD(ROW()-13,2)=0,IF(ISBLANK(OFFSET(#REF!,INT((ROW()-13)/2),0)),"",OFFSET(#REF!,INT((ROW()-13)/2),0)),IF(ISBLANK(OFFSET('9. METAS'!$X$20,INT((ROW()-14)/2),0)),"",OFFSET('9. METAS'!$X$20,INT((ROW()-14)/2),0)))</f>
        <v>4750</v>
      </c>
      <c r="N66" s="685"/>
      <c r="O66" s="689"/>
      <c r="P66" s="691"/>
      <c r="Q66" s="83"/>
      <c r="R66" s="83"/>
      <c r="S66" s="83"/>
      <c r="T66" s="83"/>
      <c r="U66" s="83"/>
      <c r="V66" s="83"/>
      <c r="W66" s="83"/>
      <c r="X66" s="83"/>
      <c r="Y66" s="83"/>
      <c r="Z66" s="83"/>
    </row>
    <row r="67" spans="1:26" ht="15.75" customHeight="1">
      <c r="A67" s="83"/>
      <c r="B67" s="83"/>
      <c r="C67" s="641" t="str">
        <f ca="1">IF(ISBLANK(OFFSET('5. Pp (3 años)'!$C$46,INT((ROW()-13)/2),0)),"",OFFSET('5. Pp (3 años)'!$C$46,INT((ROW()-13)/2),0))</f>
        <v>Actividad</v>
      </c>
      <c r="D67" s="643" t="str">
        <f ca="1">IF(ISBLANK(OFFSET('5. Pp (3 años)'!$D$46,INT((ROW()-13)/2),0)),"",OFFSET('5. Pp (3 años)'!$D$46,INT((ROW()-13)/2),0))</f>
        <v>3.1.1.1.7.1 Celebración de convenios a través de audiencias conciliatorias.</v>
      </c>
      <c r="E67" s="643" t="str">
        <f ca="1">IF(ISBLANK(OFFSET('5. Pp (3 años)'!$E$46,INT((ROW()-13)/2),0)),"",OFFSET('5. Pp (3 años)'!$E$46,INT((ROW()-13)/2),0))</f>
        <v xml:space="preserve">PCCC: Porcentaje de convenios conciliatorios celebrados.               </v>
      </c>
      <c r="F67" s="645" t="str">
        <f ca="1">IF(ISBLANK(OFFSET('5. Pp (3 años)'!$K$46,INT((ROW()-13)/2),0)),"",OFFSET('5. Pp (3 años)'!$K$46,INT((ROW()-13)/2),0))</f>
        <v>Ascendente</v>
      </c>
      <c r="G67" s="646" t="str">
        <f ca="1">IF(ISBLANK(OFFSET('5. Pp (3 años)'!$H$46,INT((ROW()-13)/2),0)),"",OFFSET('5. Pp (3 años)'!$H$46,INT((ROW()-13)/2),0))</f>
        <v>Trimestral</v>
      </c>
      <c r="H67" s="648">
        <f ca="1">IF(ISBLANK(OFFSET('9. METAS'!$L$20,INT((ROW()-13)/2),0)),"",OFFSET('9. METAS'!$L$20,INT((ROW()-13)/2),0))</f>
        <v>200</v>
      </c>
      <c r="I67" s="852"/>
      <c r="J67" s="630" t="e">
        <f ca="1">IF(MOD(ROW()-13,2)=0,IF(ISBLANK(OFFSET(#REF!,INT((ROW()-13)/2),0)),"",OFFSET(#REF!,INT((ROW()-13)/2),0)),IF(ISBLANK(OFFSET('9. METAS'!$U$20,INT((ROW()-14)/2),0)),"",OFFSET('9. METAS'!$U$20,INT((ROW()-14)/2),0)))</f>
        <v>#REF!</v>
      </c>
      <c r="K67" s="631" t="e">
        <f ca="1">IF(MOD(ROW()-13,2)=0,IF(ISBLANK(OFFSET(#REF!,INT((ROW()-13)/2),0)),"",OFFSET(#REF!,INT((ROW()-13)/2),0)),IF(ISBLANK(OFFSET('9. METAS'!$V$20,INT((ROW()-14)/2),0)),"",OFFSET('9. METAS'!$V$20,INT((ROW()-14)/2),0)))</f>
        <v>#REF!</v>
      </c>
      <c r="L67" s="631" t="e">
        <f ca="1">IF(MOD(ROW()-13,2)=0,IF(ISBLANK(OFFSET(#REF!,INT((ROW()-13)/2),0)),"",OFFSET(#REF!,INT((ROW()-13)/2),0)),IF(ISBLANK(OFFSET('9. METAS'!$W$20,INT((ROW()-14)/2),0)),"",OFFSET('9. METAS'!$W$20,INT((ROW()-14)/2),0)))</f>
        <v>#REF!</v>
      </c>
      <c r="M67" s="632" t="e">
        <f ca="1">IF(MOD(ROW()-13,2)=0,IF(ISBLANK(OFFSET(#REF!,INT((ROW()-13)/2),0)),"",OFFSET(#REF!,INT((ROW()-13)/2),0)),IF(ISBLANK(OFFSET('9. METAS'!$X$20,INT((ROW()-14)/2),0)),"",OFFSET('9. METAS'!$X$20,INT((ROW()-14)/2),0)))</f>
        <v>#REF!</v>
      </c>
      <c r="N67" s="684" t="str">
        <f ca="1">IFERROR(J67/J68,"ND")</f>
        <v>ND</v>
      </c>
      <c r="O67" s="688" t="str">
        <f ca="1">IFERROR(((J67+K67+L67)/H67),"ND")</f>
        <v>ND</v>
      </c>
      <c r="P67" s="847"/>
      <c r="Q67" s="83"/>
      <c r="R67" s="83"/>
      <c r="S67" s="83"/>
      <c r="T67" s="83"/>
      <c r="U67" s="83"/>
      <c r="V67" s="83"/>
      <c r="W67" s="83"/>
      <c r="X67" s="83"/>
      <c r="Y67" s="83"/>
      <c r="Z67" s="83"/>
    </row>
    <row r="68" spans="1:26" ht="15.75" customHeight="1">
      <c r="A68" s="83"/>
      <c r="B68" s="83"/>
      <c r="C68" s="642"/>
      <c r="D68" s="644"/>
      <c r="E68" s="644"/>
      <c r="F68" s="644"/>
      <c r="G68" s="647"/>
      <c r="H68" s="649"/>
      <c r="I68" s="651"/>
      <c r="J68" s="630">
        <f ca="1">IF(MOD(ROW()-13,2)=0,IF(ISBLANK(OFFSET(#REF!,INT((ROW()-13)/2),0)),"",OFFSET(#REF!,INT((ROW()-13)/2),0)),IF(ISBLANK(OFFSET('9. METAS'!$U$20,INT((ROW()-14)/2),0)),"",OFFSET('9. METAS'!$U$20,INT((ROW()-14)/2),0)))</f>
        <v>50</v>
      </c>
      <c r="K68" s="631">
        <f ca="1">IF(MOD(ROW()-13,2)=0,IF(ISBLANK(OFFSET(#REF!,INT((ROW()-13)/2),0)),"",OFFSET(#REF!,INT((ROW()-13)/2),0)),IF(ISBLANK(OFFSET('9. METAS'!$V$20,INT((ROW()-14)/2),0)),"",OFFSET('9. METAS'!$V$20,INT((ROW()-14)/2),0)))</f>
        <v>50</v>
      </c>
      <c r="L68" s="631">
        <f ca="1">IF(MOD(ROW()-13,2)=0,IF(ISBLANK(OFFSET(#REF!,INT((ROW()-13)/2),0)),"",OFFSET(#REF!,INT((ROW()-13)/2),0)),IF(ISBLANK(OFFSET('9. METAS'!$W$20,INT((ROW()-14)/2),0)),"",OFFSET('9. METAS'!$W$20,INT((ROW()-14)/2),0)))</f>
        <v>50</v>
      </c>
      <c r="M68" s="632">
        <f ca="1">IF(MOD(ROW()-13,2)=0,IF(ISBLANK(OFFSET(#REF!,INT((ROW()-13)/2),0)),"",OFFSET(#REF!,INT((ROW()-13)/2),0)),IF(ISBLANK(OFFSET('9. METAS'!$X$20,INT((ROW()-14)/2),0)),"",OFFSET('9. METAS'!$X$20,INT((ROW()-14)/2),0)))</f>
        <v>50</v>
      </c>
      <c r="N68" s="685"/>
      <c r="O68" s="689"/>
      <c r="P68" s="691"/>
      <c r="Q68" s="83"/>
      <c r="R68" s="83"/>
      <c r="S68" s="83"/>
      <c r="T68" s="83"/>
      <c r="U68" s="83"/>
      <c r="V68" s="83"/>
      <c r="W68" s="83"/>
      <c r="X68" s="83"/>
      <c r="Y68" s="83"/>
      <c r="Z68" s="83"/>
    </row>
    <row r="69" spans="1:26" ht="15.75" customHeight="1">
      <c r="A69" s="83"/>
      <c r="B69" s="83"/>
      <c r="C69" s="641" t="str">
        <f ca="1">IF(ISBLANK(OFFSET('5. Pp (3 años)'!$C$46,INT((ROW()-13)/2),0)),"",OFFSET('5. Pp (3 años)'!$C$46,INT((ROW()-13)/2),0))</f>
        <v>Actividad</v>
      </c>
      <c r="D69" s="643" t="str">
        <f ca="1">IF(ISBLANK(OFFSET('5. Pp (3 años)'!$D$46,INT((ROW()-13)/2),0)),"",OFFSET('5. Pp (3 años)'!$D$46,INT((ROW()-13)/2),0))</f>
        <v>3.1.1.1.7.2 Otorgamiento de asesorías psicológicas a menores infractores y sus familias.</v>
      </c>
      <c r="E69" s="643" t="str">
        <f ca="1">IF(ISBLANK(OFFSET('5. Pp (3 años)'!$E$46,INT((ROW()-13)/2),0)),"",OFFSET('5. Pp (3 años)'!$E$46,INT((ROW()-13)/2),0))</f>
        <v xml:space="preserve">PAPO: Porcentaje de asesorías psicológicas otorgadas.   </v>
      </c>
      <c r="F69" s="645" t="str">
        <f ca="1">IF(ISBLANK(OFFSET('5. Pp (3 años)'!$K$46,INT((ROW()-13)/2),0)),"",OFFSET('5. Pp (3 años)'!$K$46,INT((ROW()-13)/2),0))</f>
        <v>Ascendente</v>
      </c>
      <c r="G69" s="646" t="str">
        <f ca="1">IF(ISBLANK(OFFSET('5. Pp (3 años)'!$H$46,INT((ROW()-13)/2),0)),"",OFFSET('5. Pp (3 años)'!$H$46,INT((ROW()-13)/2),0))</f>
        <v>Trimestral</v>
      </c>
      <c r="H69" s="648">
        <f ca="1">IF(ISBLANK(OFFSET('9. METAS'!$L$20,INT((ROW()-13)/2),0)),"",OFFSET('9. METAS'!$L$20,INT((ROW()-13)/2),0))</f>
        <v>300</v>
      </c>
      <c r="I69" s="852"/>
      <c r="J69" s="630" t="e">
        <f ca="1">IF(MOD(ROW()-13,2)=0,IF(ISBLANK(OFFSET(#REF!,INT((ROW()-13)/2),0)),"",OFFSET(#REF!,INT((ROW()-13)/2),0)),IF(ISBLANK(OFFSET('9. METAS'!$U$20,INT((ROW()-14)/2),0)),"",OFFSET('9. METAS'!$U$20,INT((ROW()-14)/2),0)))</f>
        <v>#REF!</v>
      </c>
      <c r="K69" s="631" t="e">
        <f ca="1">IF(MOD(ROW()-13,2)=0,IF(ISBLANK(OFFSET(#REF!,INT((ROW()-13)/2),0)),"",OFFSET(#REF!,INT((ROW()-13)/2),0)),IF(ISBLANK(OFFSET('9. METAS'!$V$20,INT((ROW()-14)/2),0)),"",OFFSET('9. METAS'!$V$20,INT((ROW()-14)/2),0)))</f>
        <v>#REF!</v>
      </c>
      <c r="L69" s="631" t="e">
        <f ca="1">IF(MOD(ROW()-13,2)=0,IF(ISBLANK(OFFSET(#REF!,INT((ROW()-13)/2),0)),"",OFFSET(#REF!,INT((ROW()-13)/2),0)),IF(ISBLANK(OFFSET('9. METAS'!$W$20,INT((ROW()-14)/2),0)),"",OFFSET('9. METAS'!$W$20,INT((ROW()-14)/2),0)))</f>
        <v>#REF!</v>
      </c>
      <c r="M69" s="632" t="e">
        <f ca="1">IF(MOD(ROW()-13,2)=0,IF(ISBLANK(OFFSET(#REF!,INT((ROW()-13)/2),0)),"",OFFSET(#REF!,INT((ROW()-13)/2),0)),IF(ISBLANK(OFFSET('9. METAS'!$X$20,INT((ROW()-14)/2),0)),"",OFFSET('9. METAS'!$X$20,INT((ROW()-14)/2),0)))</f>
        <v>#REF!</v>
      </c>
      <c r="N69" s="684" t="str">
        <f ca="1">IFERROR(J69/J70,"ND")</f>
        <v>ND</v>
      </c>
      <c r="O69" s="688" t="str">
        <f ca="1">IFERROR(((J69+K69+L69)/H69),"ND")</f>
        <v>ND</v>
      </c>
      <c r="P69" s="847"/>
      <c r="Q69" s="83"/>
      <c r="R69" s="83"/>
      <c r="S69" s="83"/>
      <c r="T69" s="83"/>
      <c r="U69" s="83"/>
      <c r="V69" s="83"/>
      <c r="W69" s="83"/>
      <c r="X69" s="83"/>
      <c r="Y69" s="83"/>
      <c r="Z69" s="83"/>
    </row>
    <row r="70" spans="1:26" ht="15.75" customHeight="1">
      <c r="A70" s="83"/>
      <c r="B70" s="83"/>
      <c r="C70" s="642"/>
      <c r="D70" s="644"/>
      <c r="E70" s="644"/>
      <c r="F70" s="644"/>
      <c r="G70" s="647"/>
      <c r="H70" s="649"/>
      <c r="I70" s="651"/>
      <c r="J70" s="630">
        <f ca="1">IF(MOD(ROW()-13,2)=0,IF(ISBLANK(OFFSET(#REF!,INT((ROW()-13)/2),0)),"",OFFSET(#REF!,INT((ROW()-13)/2),0)),IF(ISBLANK(OFFSET('9. METAS'!$U$20,INT((ROW()-14)/2),0)),"",OFFSET('9. METAS'!$U$20,INT((ROW()-14)/2),0)))</f>
        <v>75</v>
      </c>
      <c r="K70" s="631">
        <f ca="1">IF(MOD(ROW()-13,2)=0,IF(ISBLANK(OFFSET(#REF!,INT((ROW()-13)/2),0)),"",OFFSET(#REF!,INT((ROW()-13)/2),0)),IF(ISBLANK(OFFSET('9. METAS'!$V$20,INT((ROW()-14)/2),0)),"",OFFSET('9. METAS'!$V$20,INT((ROW()-14)/2),0)))</f>
        <v>75</v>
      </c>
      <c r="L70" s="631">
        <f ca="1">IF(MOD(ROW()-13,2)=0,IF(ISBLANK(OFFSET(#REF!,INT((ROW()-13)/2),0)),"",OFFSET(#REF!,INT((ROW()-13)/2),0)),IF(ISBLANK(OFFSET('9. METAS'!$W$20,INT((ROW()-14)/2),0)),"",OFFSET('9. METAS'!$W$20,INT((ROW()-14)/2),0)))</f>
        <v>75</v>
      </c>
      <c r="M70" s="632">
        <f ca="1">IF(MOD(ROW()-13,2)=0,IF(ISBLANK(OFFSET(#REF!,INT((ROW()-13)/2),0)),"",OFFSET(#REF!,INT((ROW()-13)/2),0)),IF(ISBLANK(OFFSET('9. METAS'!$X$20,INT((ROW()-14)/2),0)),"",OFFSET('9. METAS'!$X$20,INT((ROW()-14)/2),0)))</f>
        <v>75</v>
      </c>
      <c r="N70" s="685"/>
      <c r="O70" s="689"/>
      <c r="P70" s="691"/>
      <c r="Q70" s="83"/>
      <c r="R70" s="83"/>
      <c r="S70" s="83"/>
      <c r="T70" s="83"/>
      <c r="U70" s="83"/>
      <c r="V70" s="83"/>
      <c r="W70" s="83"/>
      <c r="X70" s="83"/>
      <c r="Y70" s="83"/>
      <c r="Z70" s="83"/>
    </row>
    <row r="71" spans="1:26" ht="15.75" customHeight="1">
      <c r="A71" s="83"/>
      <c r="B71" s="83"/>
      <c r="C71" s="641" t="str">
        <f ca="1">IF(ISBLANK(OFFSET('5. Pp (3 años)'!$C$46,INT((ROW()-13)/2),0)),"",OFFSET('5. Pp (3 años)'!$C$46,INT((ROW()-13)/2),0))</f>
        <v>Actividad</v>
      </c>
      <c r="D71" s="643" t="str">
        <f ca="1">IF(ISBLANK(OFFSET('5. Pp (3 años)'!$D$46,INT((ROW()-13)/2),0)),"",OFFSET('5. Pp (3 años)'!$D$46,INT((ROW()-13)/2),0))</f>
        <v>3.1.1.1.7.3 Impartición de cursos de capacitación para el personal de la Dirección.</v>
      </c>
      <c r="E71" s="643" t="str">
        <f ca="1">IF(ISBLANK(OFFSET('5. Pp (3 años)'!$E$46,INT((ROW()-13)/2),0)),"",OFFSET('5. Pp (3 años)'!$E$46,INT((ROW()-13)/2),0))</f>
        <v>PACI: Porcentaje de cursos de capacitación impartidos.</v>
      </c>
      <c r="F71" s="645" t="str">
        <f ca="1">IF(ISBLANK(OFFSET('5. Pp (3 años)'!$K$46,INT((ROW()-13)/2),0)),"",OFFSET('5. Pp (3 años)'!$K$46,INT((ROW()-13)/2),0))</f>
        <v>Ascedente</v>
      </c>
      <c r="G71" s="646" t="str">
        <f ca="1">IF(ISBLANK(OFFSET('5. Pp (3 años)'!$H$46,INT((ROW()-13)/2),0)),"",OFFSET('5. Pp (3 años)'!$H$46,INT((ROW()-13)/2),0))</f>
        <v>Trimestral</v>
      </c>
      <c r="H71" s="648">
        <f ca="1">IF(ISBLANK(OFFSET('9. METAS'!$L$20,INT((ROW()-13)/2),0)),"",OFFSET('9. METAS'!$L$20,INT((ROW()-13)/2),0))</f>
        <v>6</v>
      </c>
      <c r="I71" s="852"/>
      <c r="J71" s="630" t="e">
        <f ca="1">IF(MOD(ROW()-13,2)=0,IF(ISBLANK(OFFSET(#REF!,INT((ROW()-13)/2),0)),"",OFFSET(#REF!,INT((ROW()-13)/2),0)),IF(ISBLANK(OFFSET('9. METAS'!$U$20,INT((ROW()-14)/2),0)),"",OFFSET('9. METAS'!$U$20,INT((ROW()-14)/2),0)))</f>
        <v>#REF!</v>
      </c>
      <c r="K71" s="631" t="e">
        <f ca="1">IF(MOD(ROW()-13,2)=0,IF(ISBLANK(OFFSET(#REF!,INT((ROW()-13)/2),0)),"",OFFSET(#REF!,INT((ROW()-13)/2),0)),IF(ISBLANK(OFFSET('9. METAS'!$V$20,INT((ROW()-14)/2),0)),"",OFFSET('9. METAS'!$V$20,INT((ROW()-14)/2),0)))</f>
        <v>#REF!</v>
      </c>
      <c r="L71" s="631" t="e">
        <f ca="1">IF(MOD(ROW()-13,2)=0,IF(ISBLANK(OFFSET(#REF!,INT((ROW()-13)/2),0)),"",OFFSET(#REF!,INT((ROW()-13)/2),0)),IF(ISBLANK(OFFSET('9. METAS'!$W$20,INT((ROW()-14)/2),0)),"",OFFSET('9. METAS'!$W$20,INT((ROW()-14)/2),0)))</f>
        <v>#REF!</v>
      </c>
      <c r="M71" s="632" t="e">
        <f ca="1">IF(MOD(ROW()-13,2)=0,IF(ISBLANK(OFFSET(#REF!,INT((ROW()-13)/2),0)),"",OFFSET(#REF!,INT((ROW()-13)/2),0)),IF(ISBLANK(OFFSET('9. METAS'!$X$20,INT((ROW()-14)/2),0)),"",OFFSET('9. METAS'!$X$20,INT((ROW()-14)/2),0)))</f>
        <v>#REF!</v>
      </c>
      <c r="N71" s="684" t="str">
        <f ca="1">IFERROR(J71/J72,"ND")</f>
        <v>ND</v>
      </c>
      <c r="O71" s="688" t="str">
        <f ca="1">IFERROR(((J71+K71+L71)/H71),"ND")</f>
        <v>ND</v>
      </c>
      <c r="P71" s="847"/>
      <c r="Q71" s="83"/>
      <c r="R71" s="83"/>
      <c r="S71" s="83"/>
      <c r="T71" s="83"/>
      <c r="U71" s="83"/>
      <c r="V71" s="83"/>
      <c r="W71" s="83"/>
      <c r="X71" s="83"/>
      <c r="Y71" s="83"/>
      <c r="Z71" s="83"/>
    </row>
    <row r="72" spans="1:26" ht="15.75" customHeight="1">
      <c r="A72" s="83"/>
      <c r="B72" s="83"/>
      <c r="C72" s="642"/>
      <c r="D72" s="644"/>
      <c r="E72" s="644"/>
      <c r="F72" s="644"/>
      <c r="G72" s="647"/>
      <c r="H72" s="649"/>
      <c r="I72" s="651"/>
      <c r="J72" s="630">
        <f ca="1">IF(MOD(ROW()-13,2)=0,IF(ISBLANK(OFFSET(#REF!,INT((ROW()-13)/2),0)),"",OFFSET(#REF!,INT((ROW()-13)/2),0)),IF(ISBLANK(OFFSET('9. METAS'!$U$20,INT((ROW()-14)/2),0)),"",OFFSET('9. METAS'!$U$20,INT((ROW()-14)/2),0)))</f>
        <v>2</v>
      </c>
      <c r="K72" s="631">
        <f ca="1">IF(MOD(ROW()-13,2)=0,IF(ISBLANK(OFFSET(#REF!,INT((ROW()-13)/2),0)),"",OFFSET(#REF!,INT((ROW()-13)/2),0)),IF(ISBLANK(OFFSET('9. METAS'!$V$20,INT((ROW()-14)/2),0)),"",OFFSET('9. METAS'!$V$20,INT((ROW()-14)/2),0)))</f>
        <v>1</v>
      </c>
      <c r="L72" s="631">
        <f ca="1">IF(MOD(ROW()-13,2)=0,IF(ISBLANK(OFFSET(#REF!,INT((ROW()-13)/2),0)),"",OFFSET(#REF!,INT((ROW()-13)/2),0)),IF(ISBLANK(OFFSET('9. METAS'!$W$20,INT((ROW()-14)/2),0)),"",OFFSET('9. METAS'!$W$20,INT((ROW()-14)/2),0)))</f>
        <v>2</v>
      </c>
      <c r="M72" s="632">
        <f ca="1">IF(MOD(ROW()-13,2)=0,IF(ISBLANK(OFFSET(#REF!,INT((ROW()-13)/2),0)),"",OFFSET(#REF!,INT((ROW()-13)/2),0)),IF(ISBLANK(OFFSET('9. METAS'!$X$20,INT((ROW()-14)/2),0)),"",OFFSET('9. METAS'!$X$20,INT((ROW()-14)/2),0)))</f>
        <v>1</v>
      </c>
      <c r="N72" s="685"/>
      <c r="O72" s="689"/>
      <c r="P72" s="691"/>
      <c r="Q72" s="83"/>
      <c r="R72" s="83"/>
      <c r="S72" s="83"/>
      <c r="T72" s="83"/>
      <c r="U72" s="83"/>
      <c r="V72" s="83"/>
      <c r="W72" s="83"/>
      <c r="X72" s="83"/>
      <c r="Y72" s="83"/>
      <c r="Z72" s="83"/>
    </row>
    <row r="73" spans="1:26" ht="15.75" customHeight="1">
      <c r="A73" s="83"/>
      <c r="B73" s="83"/>
      <c r="C73" s="641" t="str">
        <f ca="1">IF(ISBLANK(OFFSET('5. Pp (3 años)'!$C$46,INT((ROW()-13)/2),0)),"",OFFSET('5. Pp (3 años)'!$C$46,INT((ROW()-13)/2),0))</f>
        <v>Actividad</v>
      </c>
      <c r="D73" s="643" t="str">
        <f ca="1">IF(ISBLANK(OFFSET('5. Pp (3 años)'!$D$46,INT((ROW()-13)/2),0)),"",OFFSET('5. Pp (3 años)'!$D$46,INT((ROW()-13)/2),0))</f>
        <v>3.1.1.1.7.4 Realización de Talleres para familias de menores infractores.</v>
      </c>
      <c r="E73" s="643" t="str">
        <f ca="1">IF(ISBLANK(OFFSET('5. Pp (3 años)'!$E$46,INT((ROW()-13)/2),0)),"",OFFSET('5. Pp (3 años)'!$E$46,INT((ROW()-13)/2),0))</f>
        <v xml:space="preserve">PTFR: Porcentaje de Talleres para familias realizados.         </v>
      </c>
      <c r="F73" s="645" t="str">
        <f ca="1">IF(ISBLANK(OFFSET('5. Pp (3 años)'!$K$46,INT((ROW()-13)/2),0)),"",OFFSET('5. Pp (3 años)'!$K$46,INT((ROW()-13)/2),0))</f>
        <v>Ascedente</v>
      </c>
      <c r="G73" s="646" t="str">
        <f ca="1">IF(ISBLANK(OFFSET('5. Pp (3 años)'!$H$46,INT((ROW()-13)/2),0)),"",OFFSET('5. Pp (3 años)'!$H$46,INT((ROW()-13)/2),0))</f>
        <v>Trimestral</v>
      </c>
      <c r="H73" s="648">
        <f ca="1">IF(ISBLANK(OFFSET('9. METAS'!$L$20,INT((ROW()-13)/2),0)),"",OFFSET('9. METAS'!$L$20,INT((ROW()-13)/2),0))</f>
        <v>4</v>
      </c>
      <c r="I73" s="852"/>
      <c r="J73" s="630" t="e">
        <f ca="1">IF(MOD(ROW()-13,2)=0,IF(ISBLANK(OFFSET(#REF!,INT((ROW()-13)/2),0)),"",OFFSET(#REF!,INT((ROW()-13)/2),0)),IF(ISBLANK(OFFSET('9. METAS'!$U$20,INT((ROW()-14)/2),0)),"",OFFSET('9. METAS'!$U$20,INT((ROW()-14)/2),0)))</f>
        <v>#REF!</v>
      </c>
      <c r="K73" s="631" t="e">
        <f ca="1">IF(MOD(ROW()-13,2)=0,IF(ISBLANK(OFFSET(#REF!,INT((ROW()-13)/2),0)),"",OFFSET(#REF!,INT((ROW()-13)/2),0)),IF(ISBLANK(OFFSET('9. METAS'!$V$20,INT((ROW()-14)/2),0)),"",OFFSET('9. METAS'!$V$20,INT((ROW()-14)/2),0)))</f>
        <v>#REF!</v>
      </c>
      <c r="L73" s="631" t="e">
        <f ca="1">IF(MOD(ROW()-13,2)=0,IF(ISBLANK(OFFSET(#REF!,INT((ROW()-13)/2),0)),"",OFFSET(#REF!,INT((ROW()-13)/2),0)),IF(ISBLANK(OFFSET('9. METAS'!$W$20,INT((ROW()-14)/2),0)),"",OFFSET('9. METAS'!$W$20,INT((ROW()-14)/2),0)))</f>
        <v>#REF!</v>
      </c>
      <c r="M73" s="632" t="e">
        <f ca="1">IF(MOD(ROW()-13,2)=0,IF(ISBLANK(OFFSET(#REF!,INT((ROW()-13)/2),0)),"",OFFSET(#REF!,INT((ROW()-13)/2),0)),IF(ISBLANK(OFFSET('9. METAS'!$X$20,INT((ROW()-14)/2),0)),"",OFFSET('9. METAS'!$X$20,INT((ROW()-14)/2),0)))</f>
        <v>#REF!</v>
      </c>
      <c r="N73" s="684" t="str">
        <f ca="1">IFERROR(J73/J74,"ND")</f>
        <v>ND</v>
      </c>
      <c r="O73" s="688" t="str">
        <f ca="1">IFERROR(((J73+K73+L73)/H73),"ND")</f>
        <v>ND</v>
      </c>
      <c r="P73" s="847"/>
      <c r="Q73" s="83"/>
      <c r="R73" s="83"/>
      <c r="S73" s="83"/>
      <c r="T73" s="83"/>
      <c r="U73" s="83"/>
      <c r="V73" s="83"/>
      <c r="W73" s="83"/>
      <c r="X73" s="83"/>
      <c r="Y73" s="83"/>
      <c r="Z73" s="83"/>
    </row>
    <row r="74" spans="1:26" ht="15.75" customHeight="1">
      <c r="A74" s="83"/>
      <c r="B74" s="83"/>
      <c r="C74" s="642"/>
      <c r="D74" s="644"/>
      <c r="E74" s="644"/>
      <c r="F74" s="644"/>
      <c r="G74" s="647"/>
      <c r="H74" s="649"/>
      <c r="I74" s="651"/>
      <c r="J74" s="630">
        <f ca="1">IF(MOD(ROW()-13,2)=0,IF(ISBLANK(OFFSET(#REF!,INT((ROW()-13)/2),0)),"",OFFSET(#REF!,INT((ROW()-13)/2),0)),IF(ISBLANK(OFFSET('9. METAS'!$U$20,INT((ROW()-14)/2),0)),"",OFFSET('9. METAS'!$U$20,INT((ROW()-14)/2),0)))</f>
        <v>1</v>
      </c>
      <c r="K74" s="631">
        <f ca="1">IF(MOD(ROW()-13,2)=0,IF(ISBLANK(OFFSET(#REF!,INT((ROW()-13)/2),0)),"",OFFSET(#REF!,INT((ROW()-13)/2),0)),IF(ISBLANK(OFFSET('9. METAS'!$V$20,INT((ROW()-14)/2),0)),"",OFFSET('9. METAS'!$V$20,INT((ROW()-14)/2),0)))</f>
        <v>1</v>
      </c>
      <c r="L74" s="631">
        <f ca="1">IF(MOD(ROW()-13,2)=0,IF(ISBLANK(OFFSET(#REF!,INT((ROW()-13)/2),0)),"",OFFSET(#REF!,INT((ROW()-13)/2),0)),IF(ISBLANK(OFFSET('9. METAS'!$W$20,INT((ROW()-14)/2),0)),"",OFFSET('9. METAS'!$W$20,INT((ROW()-14)/2),0)))</f>
        <v>1</v>
      </c>
      <c r="M74" s="632">
        <f ca="1">IF(MOD(ROW()-13,2)=0,IF(ISBLANK(OFFSET(#REF!,INT((ROW()-13)/2),0)),"",OFFSET(#REF!,INT((ROW()-13)/2),0)),IF(ISBLANK(OFFSET('9. METAS'!$X$20,INT((ROW()-14)/2),0)),"",OFFSET('9. METAS'!$X$20,INT((ROW()-14)/2),0)))</f>
        <v>1</v>
      </c>
      <c r="N74" s="685"/>
      <c r="O74" s="689"/>
      <c r="P74" s="691"/>
      <c r="Q74" s="83"/>
      <c r="R74" s="83"/>
      <c r="S74" s="83"/>
      <c r="T74" s="83"/>
      <c r="U74" s="83"/>
      <c r="V74" s="83"/>
      <c r="W74" s="83"/>
      <c r="X74" s="83"/>
      <c r="Y74" s="83"/>
      <c r="Z74" s="83"/>
    </row>
    <row r="75" spans="1:26" ht="15.75" customHeight="1">
      <c r="A75" s="83"/>
      <c r="B75" s="83"/>
      <c r="C75" s="641" t="str">
        <f ca="1">IF(ISBLANK(OFFSET('5. Pp (3 años)'!$C$46,INT((ROW()-13)/2),0)),"",OFFSET('5. Pp (3 años)'!$C$46,INT((ROW()-13)/2),0))</f>
        <v>Componente</v>
      </c>
      <c r="D75" s="643" t="str">
        <f ca="1">IF(ISBLANK(OFFSET('5. Pp (3 años)'!$D$46,INT((ROW()-13)/2),0)),"",OFFSET('5. Pp (3 años)'!$D$46,INT((ROW()-13)/2),0))</f>
        <v>3.1.1.1.8 Supervisión de guarda y custodia de ciudadanos que infringen el Reglamento de Justicia Cívica realizada</v>
      </c>
      <c r="E75" s="643" t="str">
        <f ca="1">IF(ISBLANK(OFFSET('5. Pp (3 años)'!$E$46,INT((ROW()-13)/2),0)),"",OFFSET('5. Pp (3 años)'!$E$46,INT((ROW()-13)/2),0))</f>
        <v>PSA: Porcentaje de supervisiones aplicadas.</v>
      </c>
      <c r="F75" s="645" t="str">
        <f ca="1">IF(ISBLANK(OFFSET('5. Pp (3 años)'!$K$46,INT((ROW()-13)/2),0)),"",OFFSET('5. Pp (3 años)'!$K$46,INT((ROW()-13)/2),0))</f>
        <v>Ascendente</v>
      </c>
      <c r="G75" s="646" t="str">
        <f ca="1">IF(ISBLANK(OFFSET('5. Pp (3 años)'!$H$46,INT((ROW()-13)/2),0)),"",OFFSET('5. Pp (3 años)'!$H$46,INT((ROW()-13)/2),0))</f>
        <v>Trimestral</v>
      </c>
      <c r="H75" s="648">
        <f ca="1">IF(ISBLANK(OFFSET('9. METAS'!$L$20,INT((ROW()-13)/2),0)),"",OFFSET('9. METAS'!$L$20,INT((ROW()-13)/2),0))</f>
        <v>23666</v>
      </c>
      <c r="I75" s="852"/>
      <c r="J75" s="630" t="e">
        <f ca="1">IF(MOD(ROW()-13,2)=0,IF(ISBLANK(OFFSET(#REF!,INT((ROW()-13)/2),0)),"",OFFSET(#REF!,INT((ROW()-13)/2),0)),IF(ISBLANK(OFFSET('9. METAS'!$U$20,INT((ROW()-14)/2),0)),"",OFFSET('9. METAS'!$U$20,INT((ROW()-14)/2),0)))</f>
        <v>#REF!</v>
      </c>
      <c r="K75" s="631" t="e">
        <f ca="1">IF(MOD(ROW()-13,2)=0,IF(ISBLANK(OFFSET(#REF!,INT((ROW()-13)/2),0)),"",OFFSET(#REF!,INT((ROW()-13)/2),0)),IF(ISBLANK(OFFSET('9. METAS'!$V$20,INT((ROW()-14)/2),0)),"",OFFSET('9. METAS'!$V$20,INT((ROW()-14)/2),0)))</f>
        <v>#REF!</v>
      </c>
      <c r="L75" s="631" t="e">
        <f ca="1">IF(MOD(ROW()-13,2)=0,IF(ISBLANK(OFFSET(#REF!,INT((ROW()-13)/2),0)),"",OFFSET(#REF!,INT((ROW()-13)/2),0)),IF(ISBLANK(OFFSET('9. METAS'!$W$20,INT((ROW()-14)/2),0)),"",OFFSET('9. METAS'!$W$20,INT((ROW()-14)/2),0)))</f>
        <v>#REF!</v>
      </c>
      <c r="M75" s="632" t="e">
        <f ca="1">IF(MOD(ROW()-13,2)=0,IF(ISBLANK(OFFSET(#REF!,INT((ROW()-13)/2),0)),"",OFFSET(#REF!,INT((ROW()-13)/2),0)),IF(ISBLANK(OFFSET('9. METAS'!$X$20,INT((ROW()-14)/2),0)),"",OFFSET('9. METAS'!$X$20,INT((ROW()-14)/2),0)))</f>
        <v>#REF!</v>
      </c>
      <c r="N75" s="684" t="str">
        <f ca="1">IFERROR(J75/J76,"ND")</f>
        <v>ND</v>
      </c>
      <c r="O75" s="688" t="str">
        <f ca="1">IFERROR(((J75+K75+L75)/H75),"ND")</f>
        <v>ND</v>
      </c>
      <c r="P75" s="847"/>
      <c r="Q75" s="83"/>
      <c r="R75" s="83"/>
      <c r="S75" s="83"/>
      <c r="T75" s="83"/>
      <c r="U75" s="83"/>
      <c r="V75" s="83"/>
      <c r="W75" s="83"/>
      <c r="X75" s="83"/>
      <c r="Y75" s="83"/>
      <c r="Z75" s="83"/>
    </row>
    <row r="76" spans="1:26" ht="15.75" customHeight="1">
      <c r="A76" s="83"/>
      <c r="B76" s="83"/>
      <c r="C76" s="642"/>
      <c r="D76" s="644"/>
      <c r="E76" s="644"/>
      <c r="F76" s="644"/>
      <c r="G76" s="647"/>
      <c r="H76" s="649"/>
      <c r="I76" s="651"/>
      <c r="J76" s="630">
        <f ca="1">IF(MOD(ROW()-13,2)=0,IF(ISBLANK(OFFSET(#REF!,INT((ROW()-13)/2),0)),"",OFFSET(#REF!,INT((ROW()-13)/2),0)),IF(ISBLANK(OFFSET('9. METAS'!$U$20,INT((ROW()-14)/2),0)),"",OFFSET('9. METAS'!$U$20,INT((ROW()-14)/2),0)))</f>
        <v>5916</v>
      </c>
      <c r="K76" s="631">
        <f ca="1">IF(MOD(ROW()-13,2)=0,IF(ISBLANK(OFFSET(#REF!,INT((ROW()-13)/2),0)),"",OFFSET(#REF!,INT((ROW()-13)/2),0)),IF(ISBLANK(OFFSET('9. METAS'!$V$20,INT((ROW()-14)/2),0)),"",OFFSET('9. METAS'!$V$20,INT((ROW()-14)/2),0)))</f>
        <v>5916</v>
      </c>
      <c r="L76" s="631">
        <f ca="1">IF(MOD(ROW()-13,2)=0,IF(ISBLANK(OFFSET(#REF!,INT((ROW()-13)/2),0)),"",OFFSET(#REF!,INT((ROW()-13)/2),0)),IF(ISBLANK(OFFSET('9. METAS'!$W$20,INT((ROW()-14)/2),0)),"",OFFSET('9. METAS'!$W$20,INT((ROW()-14)/2),0)))</f>
        <v>5917</v>
      </c>
      <c r="M76" s="632">
        <f ca="1">IF(MOD(ROW()-13,2)=0,IF(ISBLANK(OFFSET(#REF!,INT((ROW()-13)/2),0)),"",OFFSET(#REF!,INT((ROW()-13)/2),0)),IF(ISBLANK(OFFSET('9. METAS'!$X$20,INT((ROW()-14)/2),0)),"",OFFSET('9. METAS'!$X$20,INT((ROW()-14)/2),0)))</f>
        <v>5917</v>
      </c>
      <c r="N76" s="685"/>
      <c r="O76" s="689"/>
      <c r="P76" s="691"/>
      <c r="Q76" s="83"/>
      <c r="R76" s="83"/>
      <c r="S76" s="83"/>
      <c r="T76" s="83"/>
      <c r="U76" s="83"/>
      <c r="V76" s="83"/>
      <c r="W76" s="83"/>
      <c r="X76" s="83"/>
      <c r="Y76" s="83"/>
      <c r="Z76" s="83"/>
    </row>
    <row r="77" spans="1:26" ht="15.75" customHeight="1">
      <c r="A77" s="83"/>
      <c r="B77" s="83"/>
      <c r="C77" s="641" t="str">
        <f ca="1">IF(ISBLANK(OFFSET('5. Pp (3 años)'!$C$46,INT((ROW()-13)/2),0)),"",OFFSET('5. Pp (3 años)'!$C$46,INT((ROW()-13)/2),0))</f>
        <v>Actividad</v>
      </c>
      <c r="D77" s="643" t="str">
        <f ca="1">IF(ISBLANK(OFFSET('5. Pp (3 años)'!$D$46,INT((ROW()-13)/2),0)),"",OFFSET('5. Pp (3 años)'!$D$46,INT((ROW()-13)/2),0))</f>
        <v>3.1.1.1.8.1 Supervisión de la integridad de los infractores</v>
      </c>
      <c r="E77" s="643" t="str">
        <f ca="1">IF(ISBLANK(OFFSET('5. Pp (3 años)'!$E$46,INT((ROW()-13)/2),0)),"",OFFSET('5. Pp (3 años)'!$E$46,INT((ROW()-13)/2),0))</f>
        <v>PIA: Porcentaje de Incidencias Atendidas.</v>
      </c>
      <c r="F77" s="645" t="str">
        <f ca="1">IF(ISBLANK(OFFSET('5. Pp (3 años)'!$K$46,INT((ROW()-13)/2),0)),"",OFFSET('5. Pp (3 años)'!$K$46,INT((ROW()-13)/2),0))</f>
        <v>Ascendente</v>
      </c>
      <c r="G77" s="646" t="str">
        <f ca="1">IF(ISBLANK(OFFSET('5. Pp (3 años)'!$H$46,INT((ROW()-13)/2),0)),"",OFFSET('5. Pp (3 años)'!$H$46,INT((ROW()-13)/2),0))</f>
        <v>Trimestral</v>
      </c>
      <c r="H77" s="648">
        <f ca="1">IF(ISBLANK(OFFSET('9. METAS'!$L$20,INT((ROW()-13)/2),0)),"",OFFSET('9. METAS'!$L$20,INT((ROW()-13)/2),0))</f>
        <v>12</v>
      </c>
      <c r="I77" s="852"/>
      <c r="J77" s="630" t="e">
        <f ca="1">IF(MOD(ROW()-13,2)=0,IF(ISBLANK(OFFSET(#REF!,INT((ROW()-13)/2),0)),"",OFFSET(#REF!,INT((ROW()-13)/2),0)),IF(ISBLANK(OFFSET('9. METAS'!$U$20,INT((ROW()-14)/2),0)),"",OFFSET('9. METAS'!$U$20,INT((ROW()-14)/2),0)))</f>
        <v>#REF!</v>
      </c>
      <c r="K77" s="631" t="e">
        <f ca="1">IF(MOD(ROW()-13,2)=0,IF(ISBLANK(OFFSET(#REF!,INT((ROW()-13)/2),0)),"",OFFSET(#REF!,INT((ROW()-13)/2),0)),IF(ISBLANK(OFFSET('9. METAS'!$V$20,INT((ROW()-14)/2),0)),"",OFFSET('9. METAS'!$V$20,INT((ROW()-14)/2),0)))</f>
        <v>#REF!</v>
      </c>
      <c r="L77" s="631" t="e">
        <f ca="1">IF(MOD(ROW()-13,2)=0,IF(ISBLANK(OFFSET(#REF!,INT((ROW()-13)/2),0)),"",OFFSET(#REF!,INT((ROW()-13)/2),0)),IF(ISBLANK(OFFSET('9. METAS'!$W$20,INT((ROW()-14)/2),0)),"",OFFSET('9. METAS'!$W$20,INT((ROW()-14)/2),0)))</f>
        <v>#REF!</v>
      </c>
      <c r="M77" s="632" t="e">
        <f ca="1">IF(MOD(ROW()-13,2)=0,IF(ISBLANK(OFFSET(#REF!,INT((ROW()-13)/2),0)),"",OFFSET(#REF!,INT((ROW()-13)/2),0)),IF(ISBLANK(OFFSET('9. METAS'!$X$20,INT((ROW()-14)/2),0)),"",OFFSET('9. METAS'!$X$20,INT((ROW()-14)/2),0)))</f>
        <v>#REF!</v>
      </c>
      <c r="N77" s="684" t="str">
        <f ca="1">IFERROR(J77/J78,"ND")</f>
        <v>ND</v>
      </c>
      <c r="O77" s="688" t="str">
        <f ca="1">IFERROR(((J77+K77+L77)/H77),"ND")</f>
        <v>ND</v>
      </c>
      <c r="P77" s="847"/>
      <c r="Q77" s="83"/>
      <c r="R77" s="83"/>
      <c r="S77" s="83"/>
      <c r="T77" s="83"/>
      <c r="U77" s="83"/>
      <c r="V77" s="83"/>
      <c r="W77" s="83"/>
      <c r="X77" s="83"/>
      <c r="Y77" s="83"/>
      <c r="Z77" s="83"/>
    </row>
    <row r="78" spans="1:26" ht="15.75" customHeight="1">
      <c r="A78" s="83"/>
      <c r="B78" s="83"/>
      <c r="C78" s="642"/>
      <c r="D78" s="644"/>
      <c r="E78" s="644"/>
      <c r="F78" s="644"/>
      <c r="G78" s="647"/>
      <c r="H78" s="649"/>
      <c r="I78" s="651"/>
      <c r="J78" s="630">
        <f ca="1">IF(MOD(ROW()-13,2)=0,IF(ISBLANK(OFFSET(#REF!,INT((ROW()-13)/2),0)),"",OFFSET(#REF!,INT((ROW()-13)/2),0)),IF(ISBLANK(OFFSET('9. METAS'!$U$20,INT((ROW()-14)/2),0)),"",OFFSET('9. METAS'!$U$20,INT((ROW()-14)/2),0)))</f>
        <v>3</v>
      </c>
      <c r="K78" s="631">
        <f ca="1">IF(MOD(ROW()-13,2)=0,IF(ISBLANK(OFFSET(#REF!,INT((ROW()-13)/2),0)),"",OFFSET(#REF!,INT((ROW()-13)/2),0)),IF(ISBLANK(OFFSET('9. METAS'!$V$20,INT((ROW()-14)/2),0)),"",OFFSET('9. METAS'!$V$20,INT((ROW()-14)/2),0)))</f>
        <v>3</v>
      </c>
      <c r="L78" s="631">
        <f ca="1">IF(MOD(ROW()-13,2)=0,IF(ISBLANK(OFFSET(#REF!,INT((ROW()-13)/2),0)),"",OFFSET(#REF!,INT((ROW()-13)/2),0)),IF(ISBLANK(OFFSET('9. METAS'!$W$20,INT((ROW()-14)/2),0)),"",OFFSET('9. METAS'!$W$20,INT((ROW()-14)/2),0)))</f>
        <v>3</v>
      </c>
      <c r="M78" s="632">
        <f ca="1">IF(MOD(ROW()-13,2)=0,IF(ISBLANK(OFFSET(#REF!,INT((ROW()-13)/2),0)),"",OFFSET(#REF!,INT((ROW()-13)/2),0)),IF(ISBLANK(OFFSET('9. METAS'!$X$20,INT((ROW()-14)/2),0)),"",OFFSET('9. METAS'!$X$20,INT((ROW()-14)/2),0)))</f>
        <v>3</v>
      </c>
      <c r="N78" s="685"/>
      <c r="O78" s="689"/>
      <c r="P78" s="691"/>
      <c r="Q78" s="83"/>
      <c r="R78" s="83"/>
      <c r="S78" s="83"/>
      <c r="T78" s="83"/>
      <c r="U78" s="83"/>
      <c r="V78" s="83"/>
      <c r="W78" s="83"/>
      <c r="X78" s="83"/>
      <c r="Y78" s="83"/>
      <c r="Z78" s="83"/>
    </row>
    <row r="79" spans="1:26" ht="15.75" customHeight="1">
      <c r="A79" s="83"/>
      <c r="B79" s="83"/>
      <c r="C79" s="641" t="str">
        <f ca="1">IF(ISBLANK(OFFSET('5. Pp (3 años)'!$C$46,INT((ROW()-13)/2),0)),"",OFFSET('5. Pp (3 años)'!$C$46,INT((ROW()-13)/2),0))</f>
        <v>Actividad</v>
      </c>
      <c r="D79" s="643" t="str">
        <f ca="1">IF(ISBLANK(OFFSET('5. Pp (3 años)'!$D$46,INT((ROW()-13)/2),0)),"",OFFSET('5. Pp (3 años)'!$D$46,INT((ROW()-13)/2),0))</f>
        <v>3.1.1.1.8.2 Conservación y mantenimiento de equipos del Centro Retencion.</v>
      </c>
      <c r="E79" s="643" t="str">
        <f ca="1">IF(ISBLANK(OFFSET('5. Pp (3 años)'!$E$46,INT((ROW()-13)/2),0)),"",OFFSET('5. Pp (3 años)'!$E$46,INT((ROW()-13)/2),0))</f>
        <v>PEC: Porcentaje de Equipo Conservado.</v>
      </c>
      <c r="F79" s="645" t="str">
        <f ca="1">IF(ISBLANK(OFFSET('5. Pp (3 años)'!$K$46,INT((ROW()-13)/2),0)),"",OFFSET('5. Pp (3 años)'!$K$46,INT((ROW()-13)/2),0))</f>
        <v>Ascendente</v>
      </c>
      <c r="G79" s="646" t="str">
        <f ca="1">IF(ISBLANK(OFFSET('5. Pp (3 años)'!$H$46,INT((ROW()-13)/2),0)),"",OFFSET('5. Pp (3 años)'!$H$46,INT((ROW()-13)/2),0))</f>
        <v>Trimestral</v>
      </c>
      <c r="H79" s="648">
        <f ca="1">IF(ISBLANK(OFFSET('9. METAS'!$L$20,INT((ROW()-13)/2),0)),"",OFFSET('9. METAS'!$L$20,INT((ROW()-13)/2),0))</f>
        <v>7</v>
      </c>
      <c r="I79" s="852"/>
      <c r="J79" s="630" t="e">
        <f ca="1">IF(MOD(ROW()-13,2)=0,IF(ISBLANK(OFFSET(#REF!,INT((ROW()-13)/2),0)),"",OFFSET(#REF!,INT((ROW()-13)/2),0)),IF(ISBLANK(OFFSET('9. METAS'!$U$20,INT((ROW()-14)/2),0)),"",OFFSET('9. METAS'!$U$20,INT((ROW()-14)/2),0)))</f>
        <v>#REF!</v>
      </c>
      <c r="K79" s="631" t="e">
        <f ca="1">IF(MOD(ROW()-13,2)=0,IF(ISBLANK(OFFSET(#REF!,INT((ROW()-13)/2),0)),"",OFFSET(#REF!,INT((ROW()-13)/2),0)),IF(ISBLANK(OFFSET('9. METAS'!$V$20,INT((ROW()-14)/2),0)),"",OFFSET('9. METAS'!$V$20,INT((ROW()-14)/2),0)))</f>
        <v>#REF!</v>
      </c>
      <c r="L79" s="631" t="e">
        <f ca="1">IF(MOD(ROW()-13,2)=0,IF(ISBLANK(OFFSET(#REF!,INT((ROW()-13)/2),0)),"",OFFSET(#REF!,INT((ROW()-13)/2),0)),IF(ISBLANK(OFFSET('9. METAS'!$W$20,INT((ROW()-14)/2),0)),"",OFFSET('9. METAS'!$W$20,INT((ROW()-14)/2),0)))</f>
        <v>#REF!</v>
      </c>
      <c r="M79" s="632" t="e">
        <f ca="1">IF(MOD(ROW()-13,2)=0,IF(ISBLANK(OFFSET(#REF!,INT((ROW()-13)/2),0)),"",OFFSET(#REF!,INT((ROW()-13)/2),0)),IF(ISBLANK(OFFSET('9. METAS'!$X$20,INT((ROW()-14)/2),0)),"",OFFSET('9. METAS'!$X$20,INT((ROW()-14)/2),0)))</f>
        <v>#REF!</v>
      </c>
      <c r="N79" s="684" t="str">
        <f ca="1">IFERROR(J79/J80,"ND")</f>
        <v>ND</v>
      </c>
      <c r="O79" s="688" t="str">
        <f ca="1">IFERROR(((J79+K79+L79)/H79),"ND")</f>
        <v>ND</v>
      </c>
      <c r="P79" s="847"/>
      <c r="Q79" s="83"/>
      <c r="R79" s="83"/>
      <c r="S79" s="83"/>
      <c r="T79" s="83"/>
      <c r="U79" s="83"/>
      <c r="V79" s="83"/>
      <c r="W79" s="83"/>
      <c r="X79" s="83"/>
      <c r="Y79" s="83"/>
      <c r="Z79" s="83"/>
    </row>
    <row r="80" spans="1:26" ht="15.75" customHeight="1">
      <c r="A80" s="83"/>
      <c r="B80" s="83"/>
      <c r="C80" s="642"/>
      <c r="D80" s="644"/>
      <c r="E80" s="644"/>
      <c r="F80" s="644"/>
      <c r="G80" s="647"/>
      <c r="H80" s="649"/>
      <c r="I80" s="651"/>
      <c r="J80" s="630">
        <f ca="1">IF(MOD(ROW()-13,2)=0,IF(ISBLANK(OFFSET(#REF!,INT((ROW()-13)/2),0)),"",OFFSET(#REF!,INT((ROW()-13)/2),0)),IF(ISBLANK(OFFSET('9. METAS'!$U$20,INT((ROW()-14)/2),0)),"",OFFSET('9. METAS'!$U$20,INT((ROW()-14)/2),0)))</f>
        <v>2</v>
      </c>
      <c r="K80" s="631">
        <f ca="1">IF(MOD(ROW()-13,2)=0,IF(ISBLANK(OFFSET(#REF!,INT((ROW()-13)/2),0)),"",OFFSET(#REF!,INT((ROW()-13)/2),0)),IF(ISBLANK(OFFSET('9. METAS'!$V$20,INT((ROW()-14)/2),0)),"",OFFSET('9. METAS'!$V$20,INT((ROW()-14)/2),0)))</f>
        <v>2</v>
      </c>
      <c r="L80" s="631">
        <f ca="1">IF(MOD(ROW()-13,2)=0,IF(ISBLANK(OFFSET(#REF!,INT((ROW()-13)/2),0)),"",OFFSET(#REF!,INT((ROW()-13)/2),0)),IF(ISBLANK(OFFSET('9. METAS'!$W$20,INT((ROW()-14)/2),0)),"",OFFSET('9. METAS'!$W$20,INT((ROW()-14)/2),0)))</f>
        <v>2</v>
      </c>
      <c r="M80" s="632">
        <f ca="1">IF(MOD(ROW()-13,2)=0,IF(ISBLANK(OFFSET(#REF!,INT((ROW()-13)/2),0)),"",OFFSET(#REF!,INT((ROW()-13)/2),0)),IF(ISBLANK(OFFSET('9. METAS'!$X$20,INT((ROW()-14)/2),0)),"",OFFSET('9. METAS'!$X$20,INT((ROW()-14)/2),0)))</f>
        <v>1</v>
      </c>
      <c r="N80" s="685"/>
      <c r="O80" s="689"/>
      <c r="P80" s="691"/>
      <c r="Q80" s="83"/>
      <c r="R80" s="83"/>
      <c r="S80" s="83"/>
      <c r="T80" s="83"/>
      <c r="U80" s="83"/>
      <c r="V80" s="83"/>
      <c r="W80" s="83"/>
      <c r="X80" s="83"/>
      <c r="Y80" s="83"/>
      <c r="Z80" s="83"/>
    </row>
    <row r="81" spans="1:26" ht="15.75" customHeight="1">
      <c r="A81" s="83"/>
      <c r="B81" s="83"/>
      <c r="C81" s="641" t="str">
        <f ca="1">IF(ISBLANK(OFFSET('5. Pp (3 años)'!$C$46,INT((ROW()-13)/2),0)),"",OFFSET('5. Pp (3 años)'!$C$46,INT((ROW()-13)/2),0))</f>
        <v>Actividad</v>
      </c>
      <c r="D81" s="643" t="str">
        <f ca="1">IF(ISBLANK(OFFSET('5. Pp (3 años)'!$D$46,INT((ROW()-13)/2),0)),"",OFFSET('5. Pp (3 años)'!$D$46,INT((ROW()-13)/2),0))</f>
        <v>3.1.1.1.8.3 Otorgamiento de alimentos  a infractores retenidos y personal Institucional</v>
      </c>
      <c r="E81" s="643" t="str">
        <f ca="1">IF(ISBLANK(OFFSET('5. Pp (3 años)'!$E$46,INT((ROW()-13)/2),0)),"",OFFSET('5. Pp (3 años)'!$E$46,INT((ROW()-13)/2),0))</f>
        <v>POAO: Porcentaje de Órdenes de Alimentos Otorgados</v>
      </c>
      <c r="F81" s="645" t="str">
        <f ca="1">IF(ISBLANK(OFFSET('5. Pp (3 años)'!$K$46,INT((ROW()-13)/2),0)),"",OFFSET('5. Pp (3 años)'!$K$46,INT((ROW()-13)/2),0))</f>
        <v>Ascendente</v>
      </c>
      <c r="G81" s="646" t="str">
        <f ca="1">IF(ISBLANK(OFFSET('5. Pp (3 años)'!$H$46,INT((ROW()-13)/2),0)),"",OFFSET('5. Pp (3 años)'!$H$46,INT((ROW()-13)/2),0))</f>
        <v>Trimestral</v>
      </c>
      <c r="H81" s="648">
        <f ca="1">IF(ISBLANK(OFFSET('9. METAS'!$L$20,INT((ROW()-13)/2),0)),"",OFFSET('9. METAS'!$L$20,INT((ROW()-13)/2),0))</f>
        <v>113333</v>
      </c>
      <c r="I81" s="852"/>
      <c r="J81" s="630" t="e">
        <f ca="1">IF(MOD(ROW()-13,2)=0,IF(ISBLANK(OFFSET(#REF!,INT((ROW()-13)/2),0)),"",OFFSET(#REF!,INT((ROW()-13)/2),0)),IF(ISBLANK(OFFSET('9. METAS'!$U$20,INT((ROW()-14)/2),0)),"",OFFSET('9. METAS'!$U$20,INT((ROW()-14)/2),0)))</f>
        <v>#REF!</v>
      </c>
      <c r="K81" s="631" t="e">
        <f ca="1">IF(MOD(ROW()-13,2)=0,IF(ISBLANK(OFFSET(#REF!,INT((ROW()-13)/2),0)),"",OFFSET(#REF!,INT((ROW()-13)/2),0)),IF(ISBLANK(OFFSET('9. METAS'!$V$20,INT((ROW()-14)/2),0)),"",OFFSET('9. METAS'!$V$20,INT((ROW()-14)/2),0)))</f>
        <v>#REF!</v>
      </c>
      <c r="L81" s="631" t="e">
        <f ca="1">IF(MOD(ROW()-13,2)=0,IF(ISBLANK(OFFSET(#REF!,INT((ROW()-13)/2),0)),"",OFFSET(#REF!,INT((ROW()-13)/2),0)),IF(ISBLANK(OFFSET('9. METAS'!$W$20,INT((ROW()-14)/2),0)),"",OFFSET('9. METAS'!$W$20,INT((ROW()-14)/2),0)))</f>
        <v>#REF!</v>
      </c>
      <c r="M81" s="632" t="e">
        <f ca="1">IF(MOD(ROW()-13,2)=0,IF(ISBLANK(OFFSET(#REF!,INT((ROW()-13)/2),0)),"",OFFSET(#REF!,INT((ROW()-13)/2),0)),IF(ISBLANK(OFFSET('9. METAS'!$X$20,INT((ROW()-14)/2),0)),"",OFFSET('9. METAS'!$X$20,INT((ROW()-14)/2),0)))</f>
        <v>#REF!</v>
      </c>
      <c r="N81" s="684" t="str">
        <f ca="1">IFERROR(J81/J82,"ND")</f>
        <v>ND</v>
      </c>
      <c r="O81" s="688" t="str">
        <f ca="1">IFERROR(((J81+K81+L81)/H81),"ND")</f>
        <v>ND</v>
      </c>
      <c r="P81" s="847"/>
      <c r="Q81" s="83"/>
      <c r="R81" s="83"/>
      <c r="S81" s="83"/>
      <c r="T81" s="83"/>
      <c r="U81" s="83"/>
      <c r="V81" s="83"/>
      <c r="W81" s="83"/>
      <c r="X81" s="83"/>
      <c r="Y81" s="83"/>
      <c r="Z81" s="83"/>
    </row>
    <row r="82" spans="1:26" ht="15.75" customHeight="1">
      <c r="A82" s="83"/>
      <c r="B82" s="83"/>
      <c r="C82" s="642"/>
      <c r="D82" s="644"/>
      <c r="E82" s="644"/>
      <c r="F82" s="644"/>
      <c r="G82" s="647"/>
      <c r="H82" s="649"/>
      <c r="I82" s="651"/>
      <c r="J82" s="630">
        <f ca="1">IF(MOD(ROW()-13,2)=0,IF(ISBLANK(OFFSET(#REF!,INT((ROW()-13)/2),0)),"",OFFSET(#REF!,INT((ROW()-13)/2),0)),IF(ISBLANK(OFFSET('9. METAS'!$U$20,INT((ROW()-14)/2),0)),"",OFFSET('9. METAS'!$U$20,INT((ROW()-14)/2),0)))</f>
        <v>28333</v>
      </c>
      <c r="K82" s="631">
        <f ca="1">IF(MOD(ROW()-13,2)=0,IF(ISBLANK(OFFSET(#REF!,INT((ROW()-13)/2),0)),"",OFFSET(#REF!,INT((ROW()-13)/2),0)),IF(ISBLANK(OFFSET('9. METAS'!$V$20,INT((ROW()-14)/2),0)),"",OFFSET('9. METAS'!$V$20,INT((ROW()-14)/2),0)))</f>
        <v>28333</v>
      </c>
      <c r="L82" s="631">
        <f ca="1">IF(MOD(ROW()-13,2)=0,IF(ISBLANK(OFFSET(#REF!,INT((ROW()-13)/2),0)),"",OFFSET(#REF!,INT((ROW()-13)/2),0)),IF(ISBLANK(OFFSET('9. METAS'!$W$20,INT((ROW()-14)/2),0)),"",OFFSET('9. METAS'!$W$20,INT((ROW()-14)/2),0)))</f>
        <v>28333</v>
      </c>
      <c r="M82" s="632">
        <f ca="1">IF(MOD(ROW()-13,2)=0,IF(ISBLANK(OFFSET(#REF!,INT((ROW()-13)/2),0)),"",OFFSET(#REF!,INT((ROW()-13)/2),0)),IF(ISBLANK(OFFSET('9. METAS'!$X$20,INT((ROW()-14)/2),0)),"",OFFSET('9. METAS'!$X$20,INT((ROW()-14)/2),0)))</f>
        <v>28333</v>
      </c>
      <c r="N82" s="685"/>
      <c r="O82" s="689"/>
      <c r="P82" s="691"/>
      <c r="Q82" s="83"/>
      <c r="R82" s="83"/>
      <c r="S82" s="83"/>
      <c r="T82" s="83"/>
      <c r="U82" s="83"/>
      <c r="V82" s="83"/>
      <c r="W82" s="83"/>
      <c r="X82" s="83"/>
      <c r="Y82" s="83"/>
      <c r="Z82" s="83"/>
    </row>
    <row r="83" spans="1:26" ht="15.75" customHeight="1">
      <c r="A83" s="83"/>
      <c r="B83" s="83"/>
      <c r="C83" s="641" t="str">
        <f ca="1">IF(ISBLANK(OFFSET('5. Pp (3 años)'!$C$46,INT((ROW()-13)/2),0)),"",OFFSET('5. Pp (3 años)'!$C$46,INT((ROW()-13)/2),0))</f>
        <v>Componente</v>
      </c>
      <c r="D83" s="643" t="str">
        <f ca="1">IF(ISBLANK(OFFSET('5. Pp (3 años)'!$D$46,INT((ROW()-13)/2),0)),"",OFFSET('5. Pp (3 años)'!$D$46,INT((ROW()-13)/2),0))</f>
        <v xml:space="preserve">3.1.1.1.9 Acciones de las políticas poblaciónales y demandas Sociales atendidas. </v>
      </c>
      <c r="E83" s="643" t="str">
        <f ca="1">IF(ISBLANK(OFFSET('5. Pp (3 años)'!$E$46,INT((ROW()-13)/2),0)),"",OFFSET('5. Pp (3 años)'!$E$46,INT((ROW()-13)/2),0))</f>
        <v>PADS: Porcentaje de Atención de las Demandas Sociales</v>
      </c>
      <c r="F83" s="645" t="str">
        <f ca="1">IF(ISBLANK(OFFSET('5. Pp (3 años)'!$K$46,INT((ROW()-13)/2),0)),"",OFFSET('5. Pp (3 años)'!$K$46,INT((ROW()-13)/2),0))</f>
        <v>Ascendente</v>
      </c>
      <c r="G83" s="646" t="str">
        <f ca="1">IF(ISBLANK(OFFSET('5. Pp (3 años)'!$H$46,INT((ROW()-13)/2),0)),"",OFFSET('5. Pp (3 años)'!$H$46,INT((ROW()-13)/2),0))</f>
        <v>Trimestral</v>
      </c>
      <c r="H83" s="648">
        <f ca="1">IF(ISBLANK(OFFSET('9. METAS'!$L$20,INT((ROW()-13)/2),0)),"",OFFSET('9. METAS'!$L$20,INT((ROW()-13)/2),0))</f>
        <v>1000</v>
      </c>
      <c r="I83" s="852"/>
      <c r="J83" s="630" t="e">
        <f ca="1">IF(MOD(ROW()-13,2)=0,IF(ISBLANK(OFFSET(#REF!,INT((ROW()-13)/2),0)),"",OFFSET(#REF!,INT((ROW()-13)/2),0)),IF(ISBLANK(OFFSET('9. METAS'!$U$20,INT((ROW()-14)/2),0)),"",OFFSET('9. METAS'!$U$20,INT((ROW()-14)/2),0)))</f>
        <v>#REF!</v>
      </c>
      <c r="K83" s="631" t="e">
        <f ca="1">IF(MOD(ROW()-13,2)=0,IF(ISBLANK(OFFSET(#REF!,INT((ROW()-13)/2),0)),"",OFFSET(#REF!,INT((ROW()-13)/2),0)),IF(ISBLANK(OFFSET('9. METAS'!$V$20,INT((ROW()-14)/2),0)),"",OFFSET('9. METAS'!$V$20,INT((ROW()-14)/2),0)))</f>
        <v>#REF!</v>
      </c>
      <c r="L83" s="631" t="e">
        <f ca="1">IF(MOD(ROW()-13,2)=0,IF(ISBLANK(OFFSET(#REF!,INT((ROW()-13)/2),0)),"",OFFSET(#REF!,INT((ROW()-13)/2),0)),IF(ISBLANK(OFFSET('9. METAS'!$W$20,INT((ROW()-14)/2),0)),"",OFFSET('9. METAS'!$W$20,INT((ROW()-14)/2),0)))</f>
        <v>#REF!</v>
      </c>
      <c r="M83" s="632" t="e">
        <f ca="1">IF(MOD(ROW()-13,2)=0,IF(ISBLANK(OFFSET(#REF!,INT((ROW()-13)/2),0)),"",OFFSET(#REF!,INT((ROW()-13)/2),0)),IF(ISBLANK(OFFSET('9. METAS'!$X$20,INT((ROW()-14)/2),0)),"",OFFSET('9. METAS'!$X$20,INT((ROW()-14)/2),0)))</f>
        <v>#REF!</v>
      </c>
      <c r="N83" s="684" t="str">
        <f ca="1">IFERROR(J83/J84,"ND")</f>
        <v>ND</v>
      </c>
      <c r="O83" s="688" t="str">
        <f ca="1">IFERROR(((J83+K83+L83)/H83),"ND")</f>
        <v>ND</v>
      </c>
      <c r="P83" s="847"/>
      <c r="Q83" s="83"/>
      <c r="R83" s="83"/>
      <c r="S83" s="83"/>
      <c r="T83" s="83"/>
      <c r="U83" s="83"/>
      <c r="V83" s="83"/>
      <c r="W83" s="83"/>
      <c r="X83" s="83"/>
      <c r="Y83" s="83"/>
      <c r="Z83" s="83"/>
    </row>
    <row r="84" spans="1:26" ht="15.75" customHeight="1">
      <c r="A84" s="83"/>
      <c r="B84" s="83"/>
      <c r="C84" s="642"/>
      <c r="D84" s="644"/>
      <c r="E84" s="644"/>
      <c r="F84" s="644"/>
      <c r="G84" s="647"/>
      <c r="H84" s="649"/>
      <c r="I84" s="651"/>
      <c r="J84" s="630">
        <f ca="1">IF(MOD(ROW()-13,2)=0,IF(ISBLANK(OFFSET(#REF!,INT((ROW()-13)/2),0)),"",OFFSET(#REF!,INT((ROW()-13)/2),0)),IF(ISBLANK(OFFSET('9. METAS'!$U$20,INT((ROW()-14)/2),0)),"",OFFSET('9. METAS'!$U$20,INT((ROW()-14)/2),0)))</f>
        <v>250</v>
      </c>
      <c r="K84" s="631">
        <f ca="1">IF(MOD(ROW()-13,2)=0,IF(ISBLANK(OFFSET(#REF!,INT((ROW()-13)/2),0)),"",OFFSET(#REF!,INT((ROW()-13)/2),0)),IF(ISBLANK(OFFSET('9. METAS'!$V$20,INT((ROW()-14)/2),0)),"",OFFSET('9. METAS'!$V$20,INT((ROW()-14)/2),0)))</f>
        <v>250</v>
      </c>
      <c r="L84" s="631">
        <f ca="1">IF(MOD(ROW()-13,2)=0,IF(ISBLANK(OFFSET(#REF!,INT((ROW()-13)/2),0)),"",OFFSET(#REF!,INT((ROW()-13)/2),0)),IF(ISBLANK(OFFSET('9. METAS'!$W$20,INT((ROW()-14)/2),0)),"",OFFSET('9. METAS'!$W$20,INT((ROW()-14)/2),0)))</f>
        <v>250</v>
      </c>
      <c r="M84" s="632">
        <f ca="1">IF(MOD(ROW()-13,2)=0,IF(ISBLANK(OFFSET(#REF!,INT((ROW()-13)/2),0)),"",OFFSET(#REF!,INT((ROW()-13)/2),0)),IF(ISBLANK(OFFSET('9. METAS'!$X$20,INT((ROW()-14)/2),0)),"",OFFSET('9. METAS'!$X$20,INT((ROW()-14)/2),0)))</f>
        <v>250</v>
      </c>
      <c r="N84" s="685"/>
      <c r="O84" s="689"/>
      <c r="P84" s="691"/>
      <c r="Q84" s="83"/>
      <c r="R84" s="83"/>
      <c r="S84" s="83"/>
      <c r="T84" s="83"/>
      <c r="U84" s="83"/>
      <c r="V84" s="83"/>
      <c r="W84" s="83"/>
      <c r="X84" s="83"/>
      <c r="Y84" s="83"/>
      <c r="Z84" s="83"/>
    </row>
    <row r="85" spans="1:26" ht="15.75" customHeight="1">
      <c r="A85" s="83"/>
      <c r="B85" s="83"/>
      <c r="C85" s="641" t="str">
        <f ca="1">IF(ISBLANK(OFFSET('5. Pp (3 años)'!$C$46,INT((ROW()-13)/2),0)),"",OFFSET('5. Pp (3 años)'!$C$46,INT((ROW()-13)/2),0))</f>
        <v>Actividad</v>
      </c>
      <c r="D85" s="643" t="str">
        <f ca="1">IF(ISBLANK(OFFSET('5. Pp (3 años)'!$D$46,INT((ROW()-13)/2),0)),"",OFFSET('5. Pp (3 años)'!$D$46,INT((ROW()-13)/2),0))</f>
        <v>3.1.1.1.9.1 Realización del Sorteo del Servicio Nacional Clase correspondiente.</v>
      </c>
      <c r="E85" s="643" t="str">
        <f ca="1">IF(ISBLANK(OFFSET('5. Pp (3 años)'!$E$46,INT((ROW()-13)/2),0)),"",OFFSET('5. Pp (3 años)'!$E$46,INT((ROW()-13)/2),0))</f>
        <v>PCCM: Porcentaje  de cartillas militares entregadas.</v>
      </c>
      <c r="F85" s="645" t="str">
        <f ca="1">IF(ISBLANK(OFFSET('5. Pp (3 años)'!$K$46,INT((ROW()-13)/2),0)),"",OFFSET('5. Pp (3 años)'!$K$46,INT((ROW()-13)/2),0))</f>
        <v>Ascendente</v>
      </c>
      <c r="G85" s="646" t="str">
        <f ca="1">IF(ISBLANK(OFFSET('5. Pp (3 años)'!$H$46,INT((ROW()-13)/2),0)),"",OFFSET('5. Pp (3 años)'!$H$46,INT((ROW()-13)/2),0))</f>
        <v>Trimestral</v>
      </c>
      <c r="H85" s="648">
        <f ca="1">IF(ISBLANK(OFFSET('9. METAS'!$L$20,INT((ROW()-13)/2),0)),"",OFFSET('9. METAS'!$L$20,INT((ROW()-13)/2),0))</f>
        <v>1400</v>
      </c>
      <c r="I85" s="852"/>
      <c r="J85" s="630" t="e">
        <f ca="1">IF(MOD(ROW()-13,2)=0,IF(ISBLANK(OFFSET(#REF!,INT((ROW()-13)/2),0)),"",OFFSET(#REF!,INT((ROW()-13)/2),0)),IF(ISBLANK(OFFSET('9. METAS'!$U$20,INT((ROW()-14)/2),0)),"",OFFSET('9. METAS'!$U$20,INT((ROW()-14)/2),0)))</f>
        <v>#REF!</v>
      </c>
      <c r="K85" s="631" t="e">
        <f ca="1">IF(MOD(ROW()-13,2)=0,IF(ISBLANK(OFFSET(#REF!,INT((ROW()-13)/2),0)),"",OFFSET(#REF!,INT((ROW()-13)/2),0)),IF(ISBLANK(OFFSET('9. METAS'!$V$20,INT((ROW()-14)/2),0)),"",OFFSET('9. METAS'!$V$20,INT((ROW()-14)/2),0)))</f>
        <v>#REF!</v>
      </c>
      <c r="L85" s="631" t="e">
        <f ca="1">IF(MOD(ROW()-13,2)=0,IF(ISBLANK(OFFSET(#REF!,INT((ROW()-13)/2),0)),"",OFFSET(#REF!,INT((ROW()-13)/2),0)),IF(ISBLANK(OFFSET('9. METAS'!$W$20,INT((ROW()-14)/2),0)),"",OFFSET('9. METAS'!$W$20,INT((ROW()-14)/2),0)))</f>
        <v>#REF!</v>
      </c>
      <c r="M85" s="632" t="e">
        <f ca="1">IF(MOD(ROW()-13,2)=0,IF(ISBLANK(OFFSET(#REF!,INT((ROW()-13)/2),0)),"",OFFSET(#REF!,INT((ROW()-13)/2),0)),IF(ISBLANK(OFFSET('9. METAS'!$X$20,INT((ROW()-14)/2),0)),"",OFFSET('9. METAS'!$X$20,INT((ROW()-14)/2),0)))</f>
        <v>#REF!</v>
      </c>
      <c r="N85" s="684" t="str">
        <f ca="1">IFERROR(J85/J86,"ND")</f>
        <v>ND</v>
      </c>
      <c r="O85" s="688" t="str">
        <f ca="1">IFERROR(((J85+K85+L85)/H85),"ND")</f>
        <v>ND</v>
      </c>
      <c r="P85" s="847"/>
      <c r="Q85" s="83"/>
      <c r="R85" s="83"/>
      <c r="S85" s="83"/>
      <c r="T85" s="83"/>
      <c r="U85" s="83"/>
      <c r="V85" s="83"/>
      <c r="W85" s="83"/>
      <c r="X85" s="83"/>
      <c r="Y85" s="83"/>
      <c r="Z85" s="83"/>
    </row>
    <row r="86" spans="1:26" ht="15.75" customHeight="1">
      <c r="A86" s="83"/>
      <c r="B86" s="83"/>
      <c r="C86" s="642"/>
      <c r="D86" s="644"/>
      <c r="E86" s="644"/>
      <c r="F86" s="644"/>
      <c r="G86" s="647"/>
      <c r="H86" s="649"/>
      <c r="I86" s="651"/>
      <c r="J86" s="630">
        <f ca="1">IF(MOD(ROW()-13,2)=0,IF(ISBLANK(OFFSET(#REF!,INT((ROW()-13)/2),0)),"",OFFSET(#REF!,INT((ROW()-13)/2),0)),IF(ISBLANK(OFFSET('9. METAS'!$U$20,INT((ROW()-14)/2),0)),"",OFFSET('9. METAS'!$U$20,INT((ROW()-14)/2),0)))</f>
        <v>600</v>
      </c>
      <c r="K86" s="631">
        <f ca="1">IF(MOD(ROW()-13,2)=0,IF(ISBLANK(OFFSET(#REF!,INT((ROW()-13)/2),0)),"",OFFSET(#REF!,INT((ROW()-13)/2),0)),IF(ISBLANK(OFFSET('9. METAS'!$V$20,INT((ROW()-14)/2),0)),"",OFFSET('9. METAS'!$V$20,INT((ROW()-14)/2),0)))</f>
        <v>300</v>
      </c>
      <c r="L86" s="631">
        <f ca="1">IF(MOD(ROW()-13,2)=0,IF(ISBLANK(OFFSET(#REF!,INT((ROW()-13)/2),0)),"",OFFSET(#REF!,INT((ROW()-13)/2),0)),IF(ISBLANK(OFFSET('9. METAS'!$W$20,INT((ROW()-14)/2),0)),"",OFFSET('9. METAS'!$W$20,INT((ROW()-14)/2),0)))</f>
        <v>300</v>
      </c>
      <c r="M86" s="632">
        <f ca="1">IF(MOD(ROW()-13,2)=0,IF(ISBLANK(OFFSET(#REF!,INT((ROW()-13)/2),0)),"",OFFSET(#REF!,INT((ROW()-13)/2),0)),IF(ISBLANK(OFFSET('9. METAS'!$X$20,INT((ROW()-14)/2),0)),"",OFFSET('9. METAS'!$X$20,INT((ROW()-14)/2),0)))</f>
        <v>200</v>
      </c>
      <c r="N86" s="685"/>
      <c r="O86" s="689"/>
      <c r="P86" s="691"/>
      <c r="Q86" s="83"/>
      <c r="R86" s="83"/>
      <c r="S86" s="83"/>
      <c r="T86" s="83"/>
      <c r="U86" s="83"/>
      <c r="V86" s="83"/>
      <c r="W86" s="83"/>
      <c r="X86" s="83"/>
      <c r="Y86" s="83"/>
      <c r="Z86" s="83"/>
    </row>
    <row r="87" spans="1:26" ht="15.75" customHeight="1">
      <c r="A87" s="83"/>
      <c r="B87" s="83"/>
      <c r="C87" s="641" t="str">
        <f ca="1">IF(ISBLANK(OFFSET('5. Pp (3 años)'!$C$46,INT((ROW()-13)/2),0)),"",OFFSET('5. Pp (3 años)'!$C$46,INT((ROW()-13)/2),0))</f>
        <v>Actividad</v>
      </c>
      <c r="D87" s="643" t="str">
        <f ca="1">IF(ISBLANK(OFFSET('5. Pp (3 años)'!$D$46,INT((ROW()-13)/2),0)),"",OFFSET('5. Pp (3 años)'!$D$46,INT((ROW()-13)/2),0))</f>
        <v>3.1.1.1.9.2 Participación en las Sesiones del COESPO referente a los temas representativos de la población y resoluciones del H. Ayuntamiento</v>
      </c>
      <c r="E87" s="643" t="str">
        <f ca="1">IF(ISBLANK(OFFSET('5. Pp (3 años)'!$E$46,INT((ROW()-13)/2),0)),"",OFFSET('5. Pp (3 años)'!$E$46,INT((ROW()-13)/2),0))</f>
        <v>PCSC: Porcentaje de Sesiones de COESPO participadas.</v>
      </c>
      <c r="F87" s="645" t="str">
        <f ca="1">IF(ISBLANK(OFFSET('5. Pp (3 años)'!$K$46,INT((ROW()-13)/2),0)),"",OFFSET('5. Pp (3 años)'!$K$46,INT((ROW()-13)/2),0))</f>
        <v>Ascendente</v>
      </c>
      <c r="G87" s="646" t="str">
        <f ca="1">IF(ISBLANK(OFFSET('5. Pp (3 años)'!$H$46,INT((ROW()-13)/2),0)),"",OFFSET('5. Pp (3 años)'!$H$46,INT((ROW()-13)/2),0))</f>
        <v>Trimestral</v>
      </c>
      <c r="H87" s="648">
        <f ca="1">IF(ISBLANK(OFFSET('9. METAS'!$L$20,INT((ROW()-13)/2),0)),"",OFFSET('9. METAS'!$L$20,INT((ROW()-13)/2),0))</f>
        <v>4</v>
      </c>
      <c r="I87" s="852"/>
      <c r="J87" s="630" t="e">
        <f ca="1">IF(MOD(ROW()-13,2)=0,IF(ISBLANK(OFFSET(#REF!,INT((ROW()-13)/2),0)),"",OFFSET(#REF!,INT((ROW()-13)/2),0)),IF(ISBLANK(OFFSET('9. METAS'!$U$20,INT((ROW()-14)/2),0)),"",OFFSET('9. METAS'!$U$20,INT((ROW()-14)/2),0)))</f>
        <v>#REF!</v>
      </c>
      <c r="K87" s="631" t="e">
        <f ca="1">IF(MOD(ROW()-13,2)=0,IF(ISBLANK(OFFSET(#REF!,INT((ROW()-13)/2),0)),"",OFFSET(#REF!,INT((ROW()-13)/2),0)),IF(ISBLANK(OFFSET('9. METAS'!$V$20,INT((ROW()-14)/2),0)),"",OFFSET('9. METAS'!$V$20,INT((ROW()-14)/2),0)))</f>
        <v>#REF!</v>
      </c>
      <c r="L87" s="631" t="e">
        <f ca="1">IF(MOD(ROW()-13,2)=0,IF(ISBLANK(OFFSET(#REF!,INT((ROW()-13)/2),0)),"",OFFSET(#REF!,INT((ROW()-13)/2),0)),IF(ISBLANK(OFFSET('9. METAS'!$W$20,INT((ROW()-14)/2),0)),"",OFFSET('9. METAS'!$W$20,INT((ROW()-14)/2),0)))</f>
        <v>#REF!</v>
      </c>
      <c r="M87" s="632" t="e">
        <f ca="1">IF(MOD(ROW()-13,2)=0,IF(ISBLANK(OFFSET(#REF!,INT((ROW()-13)/2),0)),"",OFFSET(#REF!,INT((ROW()-13)/2),0)),IF(ISBLANK(OFFSET('9. METAS'!$X$20,INT((ROW()-14)/2),0)),"",OFFSET('9. METAS'!$X$20,INT((ROW()-14)/2),0)))</f>
        <v>#REF!</v>
      </c>
      <c r="N87" s="684" t="str">
        <f ca="1">IFERROR(J87/J88,"ND")</f>
        <v>ND</v>
      </c>
      <c r="O87" s="688" t="str">
        <f ca="1">IFERROR(((J87+K87+L87)/H87),"ND")</f>
        <v>ND</v>
      </c>
      <c r="P87" s="847"/>
      <c r="Q87" s="83"/>
      <c r="R87" s="83"/>
      <c r="S87" s="83"/>
      <c r="T87" s="83"/>
      <c r="U87" s="83"/>
      <c r="V87" s="83"/>
      <c r="W87" s="83"/>
      <c r="X87" s="83"/>
      <c r="Y87" s="83"/>
      <c r="Z87" s="83"/>
    </row>
    <row r="88" spans="1:26" ht="15.75" customHeight="1">
      <c r="A88" s="83"/>
      <c r="B88" s="83"/>
      <c r="C88" s="642"/>
      <c r="D88" s="644"/>
      <c r="E88" s="644"/>
      <c r="F88" s="644"/>
      <c r="G88" s="647"/>
      <c r="H88" s="649"/>
      <c r="I88" s="651"/>
      <c r="J88" s="630">
        <f ca="1">IF(MOD(ROW()-13,2)=0,IF(ISBLANK(OFFSET(#REF!,INT((ROW()-13)/2),0)),"",OFFSET(#REF!,INT((ROW()-13)/2),0)),IF(ISBLANK(OFFSET('9. METAS'!$U$20,INT((ROW()-14)/2),0)),"",OFFSET('9. METAS'!$U$20,INT((ROW()-14)/2),0)))</f>
        <v>1</v>
      </c>
      <c r="K88" s="631">
        <f ca="1">IF(MOD(ROW()-13,2)=0,IF(ISBLANK(OFFSET(#REF!,INT((ROW()-13)/2),0)),"",OFFSET(#REF!,INT((ROW()-13)/2),0)),IF(ISBLANK(OFFSET('9. METAS'!$V$20,INT((ROW()-14)/2),0)),"",OFFSET('9. METAS'!$V$20,INT((ROW()-14)/2),0)))</f>
        <v>1</v>
      </c>
      <c r="L88" s="631">
        <f ca="1">IF(MOD(ROW()-13,2)=0,IF(ISBLANK(OFFSET(#REF!,INT((ROW()-13)/2),0)),"",OFFSET(#REF!,INT((ROW()-13)/2),0)),IF(ISBLANK(OFFSET('9. METAS'!$W$20,INT((ROW()-14)/2),0)),"",OFFSET('9. METAS'!$W$20,INT((ROW()-14)/2),0)))</f>
        <v>1</v>
      </c>
      <c r="M88" s="632">
        <f ca="1">IF(MOD(ROW()-13,2)=0,IF(ISBLANK(OFFSET(#REF!,INT((ROW()-13)/2),0)),"",OFFSET(#REF!,INT((ROW()-13)/2),0)),IF(ISBLANK(OFFSET('9. METAS'!$X$20,INT((ROW()-14)/2),0)),"",OFFSET('9. METAS'!$X$20,INT((ROW()-14)/2),0)))</f>
        <v>1</v>
      </c>
      <c r="N88" s="685"/>
      <c r="O88" s="689"/>
      <c r="P88" s="691"/>
      <c r="Q88" s="83"/>
      <c r="R88" s="83"/>
      <c r="S88" s="83"/>
      <c r="T88" s="83"/>
      <c r="U88" s="83"/>
      <c r="V88" s="83"/>
      <c r="W88" s="83"/>
      <c r="X88" s="83"/>
      <c r="Y88" s="83"/>
      <c r="Z88" s="83"/>
    </row>
    <row r="89" spans="1:26" ht="15.75" customHeight="1">
      <c r="A89" s="83"/>
      <c r="B89" s="83"/>
      <c r="C89" s="641" t="str">
        <f ca="1">IF(ISBLANK(OFFSET('5. Pp (3 años)'!$C$46,INT((ROW()-13)/2),0)),"",OFFSET('5. Pp (3 años)'!$C$46,INT((ROW()-13)/2),0))</f>
        <v>Actividad</v>
      </c>
      <c r="D89" s="643" t="str">
        <f ca="1">IF(ISBLANK(OFFSET('5. Pp (3 años)'!$D$46,INT((ROW()-13)/2),0)),"",OFFSET('5. Pp (3 años)'!$D$46,INT((ROW()-13)/2),0))</f>
        <v>3.1.1.1.9.3 Atención y seguimiento a la Delegación Alfredo V. Bonfil y Sub Delegación de  Puerto Juárez</v>
      </c>
      <c r="E89" s="643" t="str">
        <f ca="1">IF(ISBLANK(OFFSET('5. Pp (3 años)'!$E$46,INT((ROW()-13)/2),0)),"",OFFSET('5. Pp (3 años)'!$E$46,INT((ROW()-13)/2),0))</f>
        <v xml:space="preserve">PRDS: Porcentaje de atenciones y seguimientos con DAVB y SbPJ realizadas. </v>
      </c>
      <c r="F89" s="645" t="str">
        <f ca="1">IF(ISBLANK(OFFSET('5. Pp (3 años)'!$K$46,INT((ROW()-13)/2),0)),"",OFFSET('5. Pp (3 años)'!$K$46,INT((ROW()-13)/2),0))</f>
        <v>Ascendente</v>
      </c>
      <c r="G89" s="646" t="str">
        <f ca="1">IF(ISBLANK(OFFSET('5. Pp (3 años)'!$H$46,INT((ROW()-13)/2),0)),"",OFFSET('5. Pp (3 años)'!$H$46,INT((ROW()-13)/2),0))</f>
        <v>Trimestral</v>
      </c>
      <c r="H89" s="648">
        <f ca="1">IF(ISBLANK(OFFSET('9. METAS'!$L$20,INT((ROW()-13)/2),0)),"",OFFSET('9. METAS'!$L$20,INT((ROW()-13)/2),0))</f>
        <v>12</v>
      </c>
      <c r="I89" s="852"/>
      <c r="J89" s="630" t="e">
        <f ca="1">IF(MOD(ROW()-13,2)=0,IF(ISBLANK(OFFSET(#REF!,INT((ROW()-13)/2),0)),"",OFFSET(#REF!,INT((ROW()-13)/2),0)),IF(ISBLANK(OFFSET('9. METAS'!$U$20,INT((ROW()-14)/2),0)),"",OFFSET('9. METAS'!$U$20,INT((ROW()-14)/2),0)))</f>
        <v>#REF!</v>
      </c>
      <c r="K89" s="631" t="e">
        <f ca="1">IF(MOD(ROW()-13,2)=0,IF(ISBLANK(OFFSET(#REF!,INT((ROW()-13)/2),0)),"",OFFSET(#REF!,INT((ROW()-13)/2),0)),IF(ISBLANK(OFFSET('9. METAS'!$V$20,INT((ROW()-14)/2),0)),"",OFFSET('9. METAS'!$V$20,INT((ROW()-14)/2),0)))</f>
        <v>#REF!</v>
      </c>
      <c r="L89" s="631" t="e">
        <f ca="1">IF(MOD(ROW()-13,2)=0,IF(ISBLANK(OFFSET(#REF!,INT((ROW()-13)/2),0)),"",OFFSET(#REF!,INT((ROW()-13)/2),0)),IF(ISBLANK(OFFSET('9. METAS'!$W$20,INT((ROW()-14)/2),0)),"",OFFSET('9. METAS'!$W$20,INT((ROW()-14)/2),0)))</f>
        <v>#REF!</v>
      </c>
      <c r="M89" s="632" t="e">
        <f ca="1">IF(MOD(ROW()-13,2)=0,IF(ISBLANK(OFFSET(#REF!,INT((ROW()-13)/2),0)),"",OFFSET(#REF!,INT((ROW()-13)/2),0)),IF(ISBLANK(OFFSET('9. METAS'!$X$20,INT((ROW()-14)/2),0)),"",OFFSET('9. METAS'!$X$20,INT((ROW()-14)/2),0)))</f>
        <v>#REF!</v>
      </c>
      <c r="N89" s="684" t="str">
        <f ca="1">IFERROR(J89/J90,"ND")</f>
        <v>ND</v>
      </c>
      <c r="O89" s="688" t="str">
        <f ca="1">IFERROR(((J89+K89+L89)/H89),"ND")</f>
        <v>ND</v>
      </c>
      <c r="P89" s="847"/>
      <c r="Q89" s="83"/>
      <c r="R89" s="83"/>
      <c r="S89" s="83"/>
      <c r="T89" s="83"/>
      <c r="U89" s="83"/>
      <c r="V89" s="83"/>
      <c r="W89" s="83"/>
      <c r="X89" s="83"/>
      <c r="Y89" s="83"/>
      <c r="Z89" s="83"/>
    </row>
    <row r="90" spans="1:26" ht="15.75" customHeight="1">
      <c r="A90" s="83"/>
      <c r="B90" s="83"/>
      <c r="C90" s="642"/>
      <c r="D90" s="644"/>
      <c r="E90" s="644"/>
      <c r="F90" s="644"/>
      <c r="G90" s="647"/>
      <c r="H90" s="649"/>
      <c r="I90" s="651"/>
      <c r="J90" s="630">
        <f ca="1">IF(MOD(ROW()-13,2)=0,IF(ISBLANK(OFFSET(#REF!,INT((ROW()-13)/2),0)),"",OFFSET(#REF!,INT((ROW()-13)/2),0)),IF(ISBLANK(OFFSET('9. METAS'!$U$20,INT((ROW()-14)/2),0)),"",OFFSET('9. METAS'!$U$20,INT((ROW()-14)/2),0)))</f>
        <v>3</v>
      </c>
      <c r="K90" s="631">
        <f ca="1">IF(MOD(ROW()-13,2)=0,IF(ISBLANK(OFFSET(#REF!,INT((ROW()-13)/2),0)),"",OFFSET(#REF!,INT((ROW()-13)/2),0)),IF(ISBLANK(OFFSET('9. METAS'!$V$20,INT((ROW()-14)/2),0)),"",OFFSET('9. METAS'!$V$20,INT((ROW()-14)/2),0)))</f>
        <v>3</v>
      </c>
      <c r="L90" s="631">
        <f ca="1">IF(MOD(ROW()-13,2)=0,IF(ISBLANK(OFFSET(#REF!,INT((ROW()-13)/2),0)),"",OFFSET(#REF!,INT((ROW()-13)/2),0)),IF(ISBLANK(OFFSET('9. METAS'!$W$20,INT((ROW()-14)/2),0)),"",OFFSET('9. METAS'!$W$20,INT((ROW()-14)/2),0)))</f>
        <v>3</v>
      </c>
      <c r="M90" s="632">
        <f ca="1">IF(MOD(ROW()-13,2)=0,IF(ISBLANK(OFFSET(#REF!,INT((ROW()-13)/2),0)),"",OFFSET(#REF!,INT((ROW()-13)/2),0)),IF(ISBLANK(OFFSET('9. METAS'!$X$20,INT((ROW()-14)/2),0)),"",OFFSET('9. METAS'!$X$20,INT((ROW()-14)/2),0)))</f>
        <v>3</v>
      </c>
      <c r="N90" s="685"/>
      <c r="O90" s="689"/>
      <c r="P90" s="691"/>
      <c r="Q90" s="83"/>
      <c r="R90" s="83"/>
      <c r="S90" s="83"/>
      <c r="T90" s="83"/>
      <c r="U90" s="83"/>
      <c r="V90" s="83"/>
      <c r="W90" s="83"/>
      <c r="X90" s="83"/>
      <c r="Y90" s="83"/>
      <c r="Z90" s="83"/>
    </row>
    <row r="91" spans="1:26" ht="15.75" customHeight="1">
      <c r="A91" s="83"/>
      <c r="B91" s="83"/>
      <c r="C91" s="641" t="str">
        <f ca="1">IF(ISBLANK(OFFSET('5. Pp (3 años)'!$C$46,INT((ROW()-13)/2),0)),"",OFFSET('5. Pp (3 años)'!$C$46,INT((ROW()-13)/2),0))</f>
        <v>Actividad</v>
      </c>
      <c r="D91" s="643" t="str">
        <f ca="1">IF(ISBLANK(OFFSET('5. Pp (3 años)'!$D$46,INT((ROW()-13)/2),0)),"",OFFSET('5. Pp (3 años)'!$D$46,INT((ROW()-13)/2),0))</f>
        <v>3.1.1.1.9.4 Atención a manifestaciones y cierres de vias de comunicación en el Ambito Municipal</v>
      </c>
      <c r="E91" s="643" t="str">
        <f ca="1">IF(ISBLANK(OFFSET('5. Pp (3 años)'!$E$46,INT((ROW()-13)/2),0)),"",OFFSET('5. Pp (3 años)'!$E$46,INT((ROW()-13)/2),0))</f>
        <v>PRDS: Porcentaje de atenciones a manisfestaciones y cierres de vias de comunicación en el ambito municipal.</v>
      </c>
      <c r="F91" s="645" t="str">
        <f ca="1">IF(ISBLANK(OFFSET('5. Pp (3 años)'!$K$46,INT((ROW()-13)/2),0)),"",OFFSET('5. Pp (3 años)'!$K$46,INT((ROW()-13)/2),0))</f>
        <v>Ascendente</v>
      </c>
      <c r="G91" s="646" t="str">
        <f ca="1">IF(ISBLANK(OFFSET('5. Pp (3 años)'!$H$46,INT((ROW()-13)/2),0)),"",OFFSET('5. Pp (3 años)'!$H$46,INT((ROW()-13)/2),0))</f>
        <v>Trimestral</v>
      </c>
      <c r="H91" s="648">
        <f ca="1">IF(ISBLANK(OFFSET('9. METAS'!$L$20,INT((ROW()-13)/2),0)),"",OFFSET('9. METAS'!$L$20,INT((ROW()-13)/2),0))</f>
        <v>100</v>
      </c>
      <c r="I91" s="852"/>
      <c r="J91" s="630" t="e">
        <f ca="1">IF(MOD(ROW()-13,2)=0,IF(ISBLANK(OFFSET(#REF!,INT((ROW()-13)/2),0)),"",OFFSET(#REF!,INT((ROW()-13)/2),0)),IF(ISBLANK(OFFSET('9. METAS'!$U$20,INT((ROW()-14)/2),0)),"",OFFSET('9. METAS'!$U$20,INT((ROW()-14)/2),0)))</f>
        <v>#REF!</v>
      </c>
      <c r="K91" s="631" t="e">
        <f ca="1">IF(MOD(ROW()-13,2)=0,IF(ISBLANK(OFFSET(#REF!,INT((ROW()-13)/2),0)),"",OFFSET(#REF!,INT((ROW()-13)/2),0)),IF(ISBLANK(OFFSET('9. METAS'!$V$20,INT((ROW()-14)/2),0)),"",OFFSET('9. METAS'!$V$20,INT((ROW()-14)/2),0)))</f>
        <v>#REF!</v>
      </c>
      <c r="L91" s="631" t="e">
        <f ca="1">IF(MOD(ROW()-13,2)=0,IF(ISBLANK(OFFSET(#REF!,INT((ROW()-13)/2),0)),"",OFFSET(#REF!,INT((ROW()-13)/2),0)),IF(ISBLANK(OFFSET('9. METAS'!$W$20,INT((ROW()-14)/2),0)),"",OFFSET('9. METAS'!$W$20,INT((ROW()-14)/2),0)))</f>
        <v>#REF!</v>
      </c>
      <c r="M91" s="632" t="e">
        <f ca="1">IF(MOD(ROW()-13,2)=0,IF(ISBLANK(OFFSET(#REF!,INT((ROW()-13)/2),0)),"",OFFSET(#REF!,INT((ROW()-13)/2),0)),IF(ISBLANK(OFFSET('9. METAS'!$X$20,INT((ROW()-14)/2),0)),"",OFFSET('9. METAS'!$X$20,INT((ROW()-14)/2),0)))</f>
        <v>#REF!</v>
      </c>
      <c r="N91" s="684" t="str">
        <f ca="1">IFERROR(J91/J92,"ND")</f>
        <v>ND</v>
      </c>
      <c r="O91" s="688" t="str">
        <f ca="1">IFERROR(((J91+K91+L91)/H91),"ND")</f>
        <v>ND</v>
      </c>
      <c r="P91" s="847"/>
      <c r="Q91" s="83"/>
      <c r="R91" s="83"/>
      <c r="S91" s="83"/>
      <c r="T91" s="83"/>
      <c r="U91" s="83"/>
      <c r="V91" s="83"/>
      <c r="W91" s="83"/>
      <c r="X91" s="83"/>
      <c r="Y91" s="83"/>
      <c r="Z91" s="83"/>
    </row>
    <row r="92" spans="1:26" ht="15.75" customHeight="1">
      <c r="A92" s="83"/>
      <c r="B92" s="83"/>
      <c r="C92" s="642"/>
      <c r="D92" s="644"/>
      <c r="E92" s="644"/>
      <c r="F92" s="644"/>
      <c r="G92" s="647"/>
      <c r="H92" s="649"/>
      <c r="I92" s="651"/>
      <c r="J92" s="630">
        <f ca="1">IF(MOD(ROW()-13,2)=0,IF(ISBLANK(OFFSET(#REF!,INT((ROW()-13)/2),0)),"",OFFSET(#REF!,INT((ROW()-13)/2),0)),IF(ISBLANK(OFFSET('9. METAS'!$U$20,INT((ROW()-14)/2),0)),"",OFFSET('9. METAS'!$U$20,INT((ROW()-14)/2),0)))</f>
        <v>20</v>
      </c>
      <c r="K92" s="631">
        <f ca="1">IF(MOD(ROW()-13,2)=0,IF(ISBLANK(OFFSET(#REF!,INT((ROW()-13)/2),0)),"",OFFSET(#REF!,INT((ROW()-13)/2),0)),IF(ISBLANK(OFFSET('9. METAS'!$V$20,INT((ROW()-14)/2),0)),"",OFFSET('9. METAS'!$V$20,INT((ROW()-14)/2),0)))</f>
        <v>20</v>
      </c>
      <c r="L92" s="631">
        <f ca="1">IF(MOD(ROW()-13,2)=0,IF(ISBLANK(OFFSET(#REF!,INT((ROW()-13)/2),0)),"",OFFSET(#REF!,INT((ROW()-13)/2),0)),IF(ISBLANK(OFFSET('9. METAS'!$W$20,INT((ROW()-14)/2),0)),"",OFFSET('9. METAS'!$W$20,INT((ROW()-14)/2),0)))</f>
        <v>30</v>
      </c>
      <c r="M92" s="632">
        <f ca="1">IF(MOD(ROW()-13,2)=0,IF(ISBLANK(OFFSET(#REF!,INT((ROW()-13)/2),0)),"",OFFSET(#REF!,INT((ROW()-13)/2),0)),IF(ISBLANK(OFFSET('9. METAS'!$X$20,INT((ROW()-14)/2),0)),"",OFFSET('9. METAS'!$X$20,INT((ROW()-14)/2),0)))</f>
        <v>30</v>
      </c>
      <c r="N92" s="685"/>
      <c r="O92" s="689"/>
      <c r="P92" s="691"/>
      <c r="Q92" s="83"/>
      <c r="R92" s="83"/>
      <c r="S92" s="83"/>
      <c r="T92" s="83"/>
      <c r="U92" s="83"/>
      <c r="V92" s="83"/>
      <c r="W92" s="83"/>
      <c r="X92" s="83"/>
      <c r="Y92" s="83"/>
      <c r="Z92" s="83"/>
    </row>
    <row r="93" spans="1:26" ht="15.75" customHeight="1">
      <c r="A93" s="83"/>
      <c r="B93" s="83"/>
      <c r="C93" s="641" t="str">
        <f ca="1">IF(ISBLANK(OFFSET('5. Pp (3 años)'!$C$46,INT((ROW()-13)/2),0)),"",OFFSET('5. Pp (3 años)'!$C$46,INT((ROW()-13)/2),0))</f>
        <v>Actividad</v>
      </c>
      <c r="D93" s="643" t="str">
        <f ca="1">IF(ISBLANK(OFFSET('5. Pp (3 años)'!$D$46,INT((ROW()-13)/2),0)),"",OFFSET('5. Pp (3 años)'!$D$46,INT((ROW()-13)/2),0))</f>
        <v>3.1.1.1.9.5 Atenciones en asuntos religiosos brindadas.</v>
      </c>
      <c r="E93" s="643" t="str">
        <f ca="1">IF(ISBLANK(OFFSET('5. Pp (3 años)'!$E$46,INT((ROW()-13)/2),0)),"",OFFSET('5. Pp (3 años)'!$E$46,INT((ROW()-13)/2),0))</f>
        <v xml:space="preserve">PARB: Porcentaje de Atenciones en Asuntos Religiosos brindadas. </v>
      </c>
      <c r="F93" s="645" t="str">
        <f ca="1">IF(ISBLANK(OFFSET('5. Pp (3 años)'!$K$46,INT((ROW()-13)/2),0)),"",OFFSET('5. Pp (3 años)'!$K$46,INT((ROW()-13)/2),0))</f>
        <v>Ascendente</v>
      </c>
      <c r="G93" s="646" t="str">
        <f ca="1">IF(ISBLANK(OFFSET('5. Pp (3 años)'!$H$46,INT((ROW()-13)/2),0)),"",OFFSET('5. Pp (3 años)'!$H$46,INT((ROW()-13)/2),0))</f>
        <v>Trimestral</v>
      </c>
      <c r="H93" s="648">
        <f ca="1">IF(ISBLANK(OFFSET('9. METAS'!$L$20,INT((ROW()-13)/2),0)),"",OFFSET('9. METAS'!$L$20,INT((ROW()-13)/2),0))</f>
        <v>2500</v>
      </c>
      <c r="I93" s="852"/>
      <c r="J93" s="630" t="e">
        <f ca="1">IF(MOD(ROW()-13,2)=0,IF(ISBLANK(OFFSET(#REF!,INT((ROW()-13)/2),0)),"",OFFSET(#REF!,INT((ROW()-13)/2),0)),IF(ISBLANK(OFFSET('9. METAS'!$U$20,INT((ROW()-14)/2),0)),"",OFFSET('9. METAS'!$U$20,INT((ROW()-14)/2),0)))</f>
        <v>#REF!</v>
      </c>
      <c r="K93" s="631" t="e">
        <f ca="1">IF(MOD(ROW()-13,2)=0,IF(ISBLANK(OFFSET(#REF!,INT((ROW()-13)/2),0)),"",OFFSET(#REF!,INT((ROW()-13)/2),0)),IF(ISBLANK(OFFSET('9. METAS'!$V$20,INT((ROW()-14)/2),0)),"",OFFSET('9. METAS'!$V$20,INT((ROW()-14)/2),0)))</f>
        <v>#REF!</v>
      </c>
      <c r="L93" s="631" t="e">
        <f ca="1">IF(MOD(ROW()-13,2)=0,IF(ISBLANK(OFFSET(#REF!,INT((ROW()-13)/2),0)),"",OFFSET(#REF!,INT((ROW()-13)/2),0)),IF(ISBLANK(OFFSET('9. METAS'!$W$20,INT((ROW()-14)/2),0)),"",OFFSET('9. METAS'!$W$20,INT((ROW()-14)/2),0)))</f>
        <v>#REF!</v>
      </c>
      <c r="M93" s="632" t="e">
        <f ca="1">IF(MOD(ROW()-13,2)=0,IF(ISBLANK(OFFSET(#REF!,INT((ROW()-13)/2),0)),"",OFFSET(#REF!,INT((ROW()-13)/2),0)),IF(ISBLANK(OFFSET('9. METAS'!$X$20,INT((ROW()-14)/2),0)),"",OFFSET('9. METAS'!$X$20,INT((ROW()-14)/2),0)))</f>
        <v>#REF!</v>
      </c>
      <c r="N93" s="684" t="str">
        <f ca="1">IFERROR(J93/J94,"ND")</f>
        <v>ND</v>
      </c>
      <c r="O93" s="688" t="str">
        <f ca="1">IFERROR(((J93+K93+L93)/H93),"ND")</f>
        <v>ND</v>
      </c>
      <c r="P93" s="847"/>
      <c r="Q93" s="83"/>
      <c r="R93" s="83"/>
      <c r="S93" s="83"/>
      <c r="T93" s="83"/>
      <c r="U93" s="83"/>
      <c r="V93" s="83"/>
      <c r="W93" s="83"/>
      <c r="X93" s="83"/>
      <c r="Y93" s="83"/>
      <c r="Z93" s="83"/>
    </row>
    <row r="94" spans="1:26" ht="15.75" customHeight="1">
      <c r="A94" s="83"/>
      <c r="B94" s="83"/>
      <c r="C94" s="642"/>
      <c r="D94" s="644"/>
      <c r="E94" s="644"/>
      <c r="F94" s="644"/>
      <c r="G94" s="647"/>
      <c r="H94" s="649"/>
      <c r="I94" s="651"/>
      <c r="J94" s="630">
        <f ca="1">IF(MOD(ROW()-13,2)=0,IF(ISBLANK(OFFSET(#REF!,INT((ROW()-13)/2),0)),"",OFFSET(#REF!,INT((ROW()-13)/2),0)),IF(ISBLANK(OFFSET('9. METAS'!$U$20,INT((ROW()-14)/2),0)),"",OFFSET('9. METAS'!$U$20,INT((ROW()-14)/2),0)))</f>
        <v>625</v>
      </c>
      <c r="K94" s="631">
        <f ca="1">IF(MOD(ROW()-13,2)=0,IF(ISBLANK(OFFSET(#REF!,INT((ROW()-13)/2),0)),"",OFFSET(#REF!,INT((ROW()-13)/2),0)),IF(ISBLANK(OFFSET('9. METAS'!$V$20,INT((ROW()-14)/2),0)),"",OFFSET('9. METAS'!$V$20,INT((ROW()-14)/2),0)))</f>
        <v>625</v>
      </c>
      <c r="L94" s="631">
        <f ca="1">IF(MOD(ROW()-13,2)=0,IF(ISBLANK(OFFSET(#REF!,INT((ROW()-13)/2),0)),"",OFFSET(#REF!,INT((ROW()-13)/2),0)),IF(ISBLANK(OFFSET('9. METAS'!$W$20,INT((ROW()-14)/2),0)),"",OFFSET('9. METAS'!$W$20,INT((ROW()-14)/2),0)))</f>
        <v>625</v>
      </c>
      <c r="M94" s="632">
        <f ca="1">IF(MOD(ROW()-13,2)=0,IF(ISBLANK(OFFSET(#REF!,INT((ROW()-13)/2),0)),"",OFFSET(#REF!,INT((ROW()-13)/2),0)),IF(ISBLANK(OFFSET('9. METAS'!$X$20,INT((ROW()-14)/2),0)),"",OFFSET('9. METAS'!$X$20,INT((ROW()-14)/2),0)))</f>
        <v>625</v>
      </c>
      <c r="N94" s="685"/>
      <c r="O94" s="689"/>
      <c r="P94" s="691"/>
      <c r="Q94" s="83"/>
      <c r="R94" s="83"/>
      <c r="S94" s="83"/>
      <c r="T94" s="83"/>
      <c r="U94" s="83"/>
      <c r="V94" s="83"/>
      <c r="W94" s="83"/>
      <c r="X94" s="83"/>
      <c r="Y94" s="83"/>
      <c r="Z94" s="83"/>
    </row>
    <row r="95" spans="1:26" ht="15.75" customHeight="1">
      <c r="A95" s="83"/>
      <c r="B95" s="83"/>
      <c r="C95" s="641" t="str">
        <f ca="1">IF(ISBLANK(OFFSET('5. Pp (3 años)'!$C$46,INT((ROW()-13)/2),0)),"",OFFSET('5. Pp (3 años)'!$C$46,INT((ROW()-13)/2),0))</f>
        <v>Actividad</v>
      </c>
      <c r="D95" s="643" t="str">
        <f ca="1">IF(ISBLANK(OFFSET('5. Pp (3 años)'!$D$46,INT((ROW()-13)/2),0)),"",OFFSET('5. Pp (3 años)'!$D$46,INT((ROW()-13)/2),0))</f>
        <v xml:space="preserve">3.1.1.1.9.6 Realización de actividades comunitarias enfocadas a la construccion de paz con apoyo de grupos religiosos. (sinergia por la paz) </v>
      </c>
      <c r="E95" s="643" t="str">
        <f ca="1">IF(ISBLANK(OFFSET('5. Pp (3 años)'!$E$46,INT((ROW()-13)/2),0)),"",OFFSET('5. Pp (3 años)'!$E$46,INT((ROW()-13)/2),0))</f>
        <v>PPAC: Porcentaje de participantes  en actividades comunitarias enfocadas a la construccion de paz con apoyo de grupos religiosos. (sinergia por la paz) .</v>
      </c>
      <c r="F95" s="645" t="str">
        <f ca="1">IF(ISBLANK(OFFSET('5. Pp (3 años)'!$K$46,INT((ROW()-13)/2),0)),"",OFFSET('5. Pp (3 años)'!$K$46,INT((ROW()-13)/2),0))</f>
        <v>Ascendente</v>
      </c>
      <c r="G95" s="646" t="str">
        <f ca="1">IF(ISBLANK(OFFSET('5. Pp (3 años)'!$H$46,INT((ROW()-13)/2),0)),"",OFFSET('5. Pp (3 años)'!$H$46,INT((ROW()-13)/2),0))</f>
        <v>Trimestral</v>
      </c>
      <c r="H95" s="648">
        <f ca="1">IF(ISBLANK(OFFSET('9. METAS'!$L$20,INT((ROW()-13)/2),0)),"",OFFSET('9. METAS'!$L$20,INT((ROW()-13)/2),0))</f>
        <v>11000</v>
      </c>
      <c r="I95" s="852"/>
      <c r="J95" s="630" t="e">
        <f ca="1">IF(MOD(ROW()-13,2)=0,IF(ISBLANK(OFFSET(#REF!,INT((ROW()-13)/2),0)),"",OFFSET(#REF!,INT((ROW()-13)/2),0)),IF(ISBLANK(OFFSET('9. METAS'!$U$20,INT((ROW()-14)/2),0)),"",OFFSET('9. METAS'!$U$20,INT((ROW()-14)/2),0)))</f>
        <v>#REF!</v>
      </c>
      <c r="K95" s="631" t="e">
        <f ca="1">IF(MOD(ROW()-13,2)=0,IF(ISBLANK(OFFSET(#REF!,INT((ROW()-13)/2),0)),"",OFFSET(#REF!,INT((ROW()-13)/2),0)),IF(ISBLANK(OFFSET('9. METAS'!$V$20,INT((ROW()-14)/2),0)),"",OFFSET('9. METAS'!$V$20,INT((ROW()-14)/2),0)))</f>
        <v>#REF!</v>
      </c>
      <c r="L95" s="631" t="e">
        <f ca="1">IF(MOD(ROW()-13,2)=0,IF(ISBLANK(OFFSET(#REF!,INT((ROW()-13)/2),0)),"",OFFSET(#REF!,INT((ROW()-13)/2),0)),IF(ISBLANK(OFFSET('9. METAS'!$W$20,INT((ROW()-14)/2),0)),"",OFFSET('9. METAS'!$W$20,INT((ROW()-14)/2),0)))</f>
        <v>#REF!</v>
      </c>
      <c r="M95" s="632" t="e">
        <f ca="1">IF(MOD(ROW()-13,2)=0,IF(ISBLANK(OFFSET(#REF!,INT((ROW()-13)/2),0)),"",OFFSET(#REF!,INT((ROW()-13)/2),0)),IF(ISBLANK(OFFSET('9. METAS'!$X$20,INT((ROW()-14)/2),0)),"",OFFSET('9. METAS'!$X$20,INT((ROW()-14)/2),0)))</f>
        <v>#REF!</v>
      </c>
      <c r="N95" s="684" t="str">
        <f ca="1">IFERROR(J95/J96,"ND")</f>
        <v>ND</v>
      </c>
      <c r="O95" s="688" t="str">
        <f ca="1">IFERROR(((J95+K95+L95)/H95),"ND")</f>
        <v>ND</v>
      </c>
      <c r="P95" s="847"/>
      <c r="Q95" s="83"/>
      <c r="R95" s="83"/>
      <c r="S95" s="83"/>
      <c r="T95" s="83"/>
      <c r="U95" s="83"/>
      <c r="V95" s="83"/>
      <c r="W95" s="83"/>
      <c r="X95" s="83"/>
      <c r="Y95" s="83"/>
      <c r="Z95" s="83"/>
    </row>
    <row r="96" spans="1:26" ht="15.75" customHeight="1">
      <c r="A96" s="83"/>
      <c r="B96" s="83"/>
      <c r="C96" s="642"/>
      <c r="D96" s="644"/>
      <c r="E96" s="644"/>
      <c r="F96" s="644"/>
      <c r="G96" s="647"/>
      <c r="H96" s="649"/>
      <c r="I96" s="651"/>
      <c r="J96" s="630">
        <f ca="1">IF(MOD(ROW()-13,2)=0,IF(ISBLANK(OFFSET(#REF!,INT((ROW()-13)/2),0)),"",OFFSET(#REF!,INT((ROW()-13)/2),0)),IF(ISBLANK(OFFSET('9. METAS'!$U$20,INT((ROW()-14)/2),0)),"",OFFSET('9. METAS'!$U$20,INT((ROW()-14)/2),0)))</f>
        <v>3000</v>
      </c>
      <c r="K96" s="631">
        <f ca="1">IF(MOD(ROW()-13,2)=0,IF(ISBLANK(OFFSET(#REF!,INT((ROW()-13)/2),0)),"",OFFSET(#REF!,INT((ROW()-13)/2),0)),IF(ISBLANK(OFFSET('9. METAS'!$V$20,INT((ROW()-14)/2),0)),"",OFFSET('9. METAS'!$V$20,INT((ROW()-14)/2),0)))</f>
        <v>3000</v>
      </c>
      <c r="L96" s="631">
        <f ca="1">IF(MOD(ROW()-13,2)=0,IF(ISBLANK(OFFSET(#REF!,INT((ROW()-13)/2),0)),"",OFFSET(#REF!,INT((ROW()-13)/2),0)),IF(ISBLANK(OFFSET('9. METAS'!$W$20,INT((ROW()-14)/2),0)),"",OFFSET('9. METAS'!$W$20,INT((ROW()-14)/2),0)))</f>
        <v>2000</v>
      </c>
      <c r="M96" s="632">
        <f ca="1">IF(MOD(ROW()-13,2)=0,IF(ISBLANK(OFFSET(#REF!,INT((ROW()-13)/2),0)),"",OFFSET(#REF!,INT((ROW()-13)/2),0)),IF(ISBLANK(OFFSET('9. METAS'!$X$20,INT((ROW()-14)/2),0)),"",OFFSET('9. METAS'!$X$20,INT((ROW()-14)/2),0)))</f>
        <v>3000</v>
      </c>
      <c r="N96" s="685"/>
      <c r="O96" s="689"/>
      <c r="P96" s="691"/>
      <c r="Q96" s="83"/>
      <c r="R96" s="83"/>
      <c r="S96" s="83"/>
      <c r="T96" s="83"/>
      <c r="U96" s="83"/>
      <c r="V96" s="83"/>
      <c r="W96" s="83"/>
      <c r="X96" s="83"/>
      <c r="Y96" s="83"/>
      <c r="Z96" s="83"/>
    </row>
    <row r="97" spans="1:26" ht="15.75" customHeight="1">
      <c r="A97" s="83"/>
      <c r="B97" s="83"/>
      <c r="C97" s="641" t="str">
        <f ca="1">IF(ISBLANK(OFFSET('5. Pp (3 años)'!$C$46,INT((ROW()-13)/2),0)),"",OFFSET('5. Pp (3 años)'!$C$46,INT((ROW()-13)/2),0))</f>
        <v>Actividad</v>
      </c>
      <c r="D97" s="643" t="str">
        <f ca="1">IF(ISBLANK(OFFSET('5. Pp (3 años)'!$D$46,INT((ROW()-13)/2),0)),"",OFFSET('5. Pp (3 años)'!$D$46,INT((ROW()-13)/2),0))</f>
        <v>3.1.1.1.9.7 Capacitación en materia religiosa que fortalezcan la laicidad del municipio.</v>
      </c>
      <c r="E97" s="643" t="str">
        <f ca="1">IF(ISBLANK(OFFSET('5. Pp (3 años)'!$E$46,INT((ROW()-13)/2),0)),"",OFFSET('5. Pp (3 años)'!$E$46,INT((ROW()-13)/2),0))</f>
        <v>PCMR: Porcentaje de participantes en materia religiosa capacitados(as)</v>
      </c>
      <c r="F97" s="645" t="str">
        <f ca="1">IF(ISBLANK(OFFSET('5. Pp (3 años)'!$K$46,INT((ROW()-13)/2),0)),"",OFFSET('5. Pp (3 años)'!$K$46,INT((ROW()-13)/2),0))</f>
        <v>Ascendente</v>
      </c>
      <c r="G97" s="646" t="str">
        <f ca="1">IF(ISBLANK(OFFSET('5. Pp (3 años)'!$H$46,INT((ROW()-13)/2),0)),"",OFFSET('5. Pp (3 años)'!$H$46,INT((ROW()-13)/2),0))</f>
        <v>Trimestral</v>
      </c>
      <c r="H97" s="648">
        <f ca="1">IF(ISBLANK(OFFSET('9. METAS'!$L$20,INT((ROW()-13)/2),0)),"",OFFSET('9. METAS'!$L$20,INT((ROW()-13)/2),0))</f>
        <v>1300</v>
      </c>
      <c r="I97" s="852"/>
      <c r="J97" s="630" t="e">
        <f ca="1">IF(MOD(ROW()-13,2)=0,IF(ISBLANK(OFFSET(#REF!,INT((ROW()-13)/2),0)),"",OFFSET(#REF!,INT((ROW()-13)/2),0)),IF(ISBLANK(OFFSET('9. METAS'!$U$20,INT((ROW()-14)/2),0)),"",OFFSET('9. METAS'!$U$20,INT((ROW()-14)/2),0)))</f>
        <v>#REF!</v>
      </c>
      <c r="K97" s="631" t="e">
        <f ca="1">IF(MOD(ROW()-13,2)=0,IF(ISBLANK(OFFSET(#REF!,INT((ROW()-13)/2),0)),"",OFFSET(#REF!,INT((ROW()-13)/2),0)),IF(ISBLANK(OFFSET('9. METAS'!$V$20,INT((ROW()-14)/2),0)),"",OFFSET('9. METAS'!$V$20,INT((ROW()-14)/2),0)))</f>
        <v>#REF!</v>
      </c>
      <c r="L97" s="631" t="e">
        <f ca="1">IF(MOD(ROW()-13,2)=0,IF(ISBLANK(OFFSET(#REF!,INT((ROW()-13)/2),0)),"",OFFSET(#REF!,INT((ROW()-13)/2),0)),IF(ISBLANK(OFFSET('9. METAS'!$W$20,INT((ROW()-14)/2),0)),"",OFFSET('9. METAS'!$W$20,INT((ROW()-14)/2),0)))</f>
        <v>#REF!</v>
      </c>
      <c r="M97" s="632" t="e">
        <f ca="1">IF(MOD(ROW()-13,2)=0,IF(ISBLANK(OFFSET(#REF!,INT((ROW()-13)/2),0)),"",OFFSET(#REF!,INT((ROW()-13)/2),0)),IF(ISBLANK(OFFSET('9. METAS'!$X$20,INT((ROW()-14)/2),0)),"",OFFSET('9. METAS'!$X$20,INT((ROW()-14)/2),0)))</f>
        <v>#REF!</v>
      </c>
      <c r="N97" s="684" t="str">
        <f ca="1">IFERROR(J97/J98,"ND")</f>
        <v>ND</v>
      </c>
      <c r="O97" s="688" t="str">
        <f ca="1">IFERROR(((J97+K97+L97)/H97),"ND")</f>
        <v>ND</v>
      </c>
      <c r="P97" s="847"/>
      <c r="Q97" s="83"/>
      <c r="R97" s="83"/>
      <c r="S97" s="83"/>
      <c r="T97" s="83"/>
      <c r="U97" s="83"/>
      <c r="V97" s="83"/>
      <c r="W97" s="83"/>
      <c r="X97" s="83"/>
      <c r="Y97" s="83"/>
      <c r="Z97" s="83"/>
    </row>
    <row r="98" spans="1:26" ht="15.75" customHeight="1">
      <c r="A98" s="83"/>
      <c r="B98" s="83"/>
      <c r="C98" s="642"/>
      <c r="D98" s="644"/>
      <c r="E98" s="644"/>
      <c r="F98" s="644"/>
      <c r="G98" s="647"/>
      <c r="H98" s="649"/>
      <c r="I98" s="651"/>
      <c r="J98" s="630">
        <f ca="1">IF(MOD(ROW()-13,2)=0,IF(ISBLANK(OFFSET(#REF!,INT((ROW()-13)/2),0)),"",OFFSET(#REF!,INT((ROW()-13)/2),0)),IF(ISBLANK(OFFSET('9. METAS'!$U$20,INT((ROW()-14)/2),0)),"",OFFSET('9. METAS'!$U$20,INT((ROW()-14)/2),0)))</f>
        <v>450</v>
      </c>
      <c r="K98" s="631">
        <f ca="1">IF(MOD(ROW()-13,2)=0,IF(ISBLANK(OFFSET(#REF!,INT((ROW()-13)/2),0)),"",OFFSET(#REF!,INT((ROW()-13)/2),0)),IF(ISBLANK(OFFSET('9. METAS'!$V$20,INT((ROW()-14)/2),0)),"",OFFSET('9. METAS'!$V$20,INT((ROW()-14)/2),0)))</f>
        <v>350</v>
      </c>
      <c r="L98" s="631">
        <f ca="1">IF(MOD(ROW()-13,2)=0,IF(ISBLANK(OFFSET(#REF!,INT((ROW()-13)/2),0)),"",OFFSET(#REF!,INT((ROW()-13)/2),0)),IF(ISBLANK(OFFSET('9. METAS'!$W$20,INT((ROW()-14)/2),0)),"",OFFSET('9. METAS'!$W$20,INT((ROW()-14)/2),0)))</f>
        <v>150</v>
      </c>
      <c r="M98" s="632">
        <f ca="1">IF(MOD(ROW()-13,2)=0,IF(ISBLANK(OFFSET(#REF!,INT((ROW()-13)/2),0)),"",OFFSET(#REF!,INT((ROW()-13)/2),0)),IF(ISBLANK(OFFSET('9. METAS'!$X$20,INT((ROW()-14)/2),0)),"",OFFSET('9. METAS'!$X$20,INT((ROW()-14)/2),0)))</f>
        <v>350</v>
      </c>
      <c r="N98" s="685"/>
      <c r="O98" s="689"/>
      <c r="P98" s="691"/>
      <c r="Q98" s="83"/>
      <c r="R98" s="83"/>
      <c r="S98" s="83"/>
      <c r="T98" s="83"/>
      <c r="U98" s="83"/>
      <c r="V98" s="83"/>
      <c r="W98" s="83"/>
      <c r="X98" s="83"/>
      <c r="Y98" s="83"/>
      <c r="Z98" s="83"/>
    </row>
    <row r="99" spans="1:26" ht="15.75" customHeight="1">
      <c r="A99" s="83"/>
      <c r="B99" s="83"/>
      <c r="C99" s="641" t="str">
        <f ca="1">IF(ISBLANK(OFFSET('5. Pp (3 años)'!$C$46,INT((ROW()-13)/2),0)),"",OFFSET('5. Pp (3 años)'!$C$46,INT((ROW()-13)/2),0))</f>
        <v>Actividad</v>
      </c>
      <c r="D99" s="643" t="str">
        <f ca="1">IF(ISBLANK(OFFSET('5. Pp (3 años)'!$D$46,INT((ROW()-13)/2),0)),"",OFFSET('5. Pp (3 años)'!$D$46,INT((ROW()-13)/2),0))</f>
        <v>3.1.1.1.9.8 Actualización del Padrón Municipal de Templos (PMT).</v>
      </c>
      <c r="E99" s="643" t="str">
        <f ca="1">IF(ISBLANK(OFFSET('5. Pp (3 años)'!$E$46,INT((ROW()-13)/2),0)),"",OFFSET('5. Pp (3 años)'!$E$46,INT((ROW()-13)/2),0))</f>
        <v>PAEX: Porcentaje de expedientes del Padrón Municipal de Templos actualizados.</v>
      </c>
      <c r="F99" s="645" t="str">
        <f ca="1">IF(ISBLANK(OFFSET('5. Pp (3 años)'!$K$46,INT((ROW()-13)/2),0)),"",OFFSET('5. Pp (3 años)'!$K$46,INT((ROW()-13)/2),0))</f>
        <v>Ascendente</v>
      </c>
      <c r="G99" s="646" t="str">
        <f ca="1">IF(ISBLANK(OFFSET('5. Pp (3 años)'!$H$46,INT((ROW()-13)/2),0)),"",OFFSET('5. Pp (3 años)'!$H$46,INT((ROW()-13)/2),0))</f>
        <v>Trimestral</v>
      </c>
      <c r="H99" s="648">
        <f ca="1">IF(ISBLANK(OFFSET('9. METAS'!$L$20,INT((ROW()-13)/2),0)),"",OFFSET('9. METAS'!$L$20,INT((ROW()-13)/2),0))</f>
        <v>720</v>
      </c>
      <c r="I99" s="852"/>
      <c r="J99" s="630" t="e">
        <f ca="1">IF(MOD(ROW()-13,2)=0,IF(ISBLANK(OFFSET(#REF!,INT((ROW()-13)/2),0)),"",OFFSET(#REF!,INT((ROW()-13)/2),0)),IF(ISBLANK(OFFSET('9. METAS'!$U$20,INT((ROW()-14)/2),0)),"",OFFSET('9. METAS'!$U$20,INT((ROW()-14)/2),0)))</f>
        <v>#REF!</v>
      </c>
      <c r="K99" s="631" t="e">
        <f ca="1">IF(MOD(ROW()-13,2)=0,IF(ISBLANK(OFFSET(#REF!,INT((ROW()-13)/2),0)),"",OFFSET(#REF!,INT((ROW()-13)/2),0)),IF(ISBLANK(OFFSET('9. METAS'!$V$20,INT((ROW()-14)/2),0)),"",OFFSET('9. METAS'!$V$20,INT((ROW()-14)/2),0)))</f>
        <v>#REF!</v>
      </c>
      <c r="L99" s="631" t="e">
        <f ca="1">IF(MOD(ROW()-13,2)=0,IF(ISBLANK(OFFSET(#REF!,INT((ROW()-13)/2),0)),"",OFFSET(#REF!,INT((ROW()-13)/2),0)),IF(ISBLANK(OFFSET('9. METAS'!$W$20,INT((ROW()-14)/2),0)),"",OFFSET('9. METAS'!$W$20,INT((ROW()-14)/2),0)))</f>
        <v>#REF!</v>
      </c>
      <c r="M99" s="632" t="e">
        <f ca="1">IF(MOD(ROW()-13,2)=0,IF(ISBLANK(OFFSET(#REF!,INT((ROW()-13)/2),0)),"",OFFSET(#REF!,INT((ROW()-13)/2),0)),IF(ISBLANK(OFFSET('9. METAS'!$X$20,INT((ROW()-14)/2),0)),"",OFFSET('9. METAS'!$X$20,INT((ROW()-14)/2),0)))</f>
        <v>#REF!</v>
      </c>
      <c r="N99" s="684" t="str">
        <f ca="1">IFERROR(J99/J100,"ND")</f>
        <v>ND</v>
      </c>
      <c r="O99" s="688" t="str">
        <f ca="1">IFERROR(((J99+K99+L99)/H99),"ND")</f>
        <v>ND</v>
      </c>
      <c r="P99" s="847"/>
      <c r="Q99" s="83"/>
      <c r="R99" s="83"/>
      <c r="S99" s="83"/>
      <c r="T99" s="83"/>
      <c r="U99" s="83"/>
      <c r="V99" s="83"/>
      <c r="W99" s="83"/>
      <c r="X99" s="83"/>
      <c r="Y99" s="83"/>
      <c r="Z99" s="83"/>
    </row>
    <row r="100" spans="1:26" ht="15.75" customHeight="1">
      <c r="A100" s="83"/>
      <c r="B100" s="83"/>
      <c r="C100" s="642"/>
      <c r="D100" s="644"/>
      <c r="E100" s="644"/>
      <c r="F100" s="644"/>
      <c r="G100" s="647"/>
      <c r="H100" s="649"/>
      <c r="I100" s="651"/>
      <c r="J100" s="630">
        <f ca="1">IF(MOD(ROW()-13,2)=0,IF(ISBLANK(OFFSET(#REF!,INT((ROW()-13)/2),0)),"",OFFSET(#REF!,INT((ROW()-13)/2),0)),IF(ISBLANK(OFFSET('9. METAS'!$U$20,INT((ROW()-14)/2),0)),"",OFFSET('9. METAS'!$U$20,INT((ROW()-14)/2),0)))</f>
        <v>180</v>
      </c>
      <c r="K100" s="631">
        <f ca="1">IF(MOD(ROW()-13,2)=0,IF(ISBLANK(OFFSET(#REF!,INT((ROW()-13)/2),0)),"",OFFSET(#REF!,INT((ROW()-13)/2),0)),IF(ISBLANK(OFFSET('9. METAS'!$V$20,INT((ROW()-14)/2),0)),"",OFFSET('9. METAS'!$V$20,INT((ROW()-14)/2),0)))</f>
        <v>180</v>
      </c>
      <c r="L100" s="631">
        <f ca="1">IF(MOD(ROW()-13,2)=0,IF(ISBLANK(OFFSET(#REF!,INT((ROW()-13)/2),0)),"",OFFSET(#REF!,INT((ROW()-13)/2),0)),IF(ISBLANK(OFFSET('9. METAS'!$W$20,INT((ROW()-14)/2),0)),"",OFFSET('9. METAS'!$W$20,INT((ROW()-14)/2),0)))</f>
        <v>180</v>
      </c>
      <c r="M100" s="632">
        <f ca="1">IF(MOD(ROW()-13,2)=0,IF(ISBLANK(OFFSET(#REF!,INT((ROW()-13)/2),0)),"",OFFSET(#REF!,INT((ROW()-13)/2),0)),IF(ISBLANK(OFFSET('9. METAS'!$X$20,INT((ROW()-14)/2),0)),"",OFFSET('9. METAS'!$X$20,INT((ROW()-14)/2),0)))</f>
        <v>180</v>
      </c>
      <c r="N100" s="685"/>
      <c r="O100" s="689"/>
      <c r="P100" s="691"/>
      <c r="Q100" s="83"/>
      <c r="R100" s="83"/>
      <c r="S100" s="83"/>
      <c r="T100" s="83"/>
      <c r="U100" s="83"/>
      <c r="V100" s="83"/>
      <c r="W100" s="83"/>
      <c r="X100" s="83"/>
      <c r="Y100" s="83"/>
      <c r="Z100" s="83"/>
    </row>
    <row r="101" spans="1:26" ht="15.75" customHeight="1">
      <c r="A101" s="83"/>
      <c r="B101" s="83"/>
      <c r="C101" s="641" t="str">
        <f ca="1">IF(ISBLANK(OFFSET('5. Pp (3 años)'!$C$46,INT((ROW()-13)/2),0)),"",OFFSET('5. Pp (3 años)'!$C$46,INT((ROW()-13)/2),0))</f>
        <v>Actividad</v>
      </c>
      <c r="D101" s="643" t="str">
        <f ca="1">IF(ISBLANK(OFFSET('5. Pp (3 años)'!$D$46,INT((ROW()-13)/2),0)),"",OFFSET('5. Pp (3 años)'!$D$46,INT((ROW()-13)/2),0))</f>
        <v>3.1.1.1.9.9 Realización de los trámites solicitados por las asociaciones y agrupaciones religiosas.</v>
      </c>
      <c r="E101" s="643" t="str">
        <f ca="1">IF(ISBLANK(OFFSET('5. Pp (3 años)'!$E$46,INT((ROW()-13)/2),0)),"",OFFSET('5. Pp (3 años)'!$E$46,INT((ROW()-13)/2),0))</f>
        <v>PTSR: Porcentaje de trámites del sector religioso realizados.</v>
      </c>
      <c r="F101" s="645" t="str">
        <f ca="1">IF(ISBLANK(OFFSET('5. Pp (3 años)'!$K$46,INT((ROW()-13)/2),0)),"",OFFSET('5. Pp (3 años)'!$K$46,INT((ROW()-13)/2),0))</f>
        <v>Ascendente</v>
      </c>
      <c r="G101" s="646" t="str">
        <f ca="1">IF(ISBLANK(OFFSET('5. Pp (3 años)'!$H$46,INT((ROW()-13)/2),0)),"",OFFSET('5. Pp (3 años)'!$H$46,INT((ROW()-13)/2),0))</f>
        <v>Trimestral</v>
      </c>
      <c r="H101" s="648">
        <f ca="1">IF(ISBLANK(OFFSET('9. METAS'!$L$20,INT((ROW()-13)/2),0)),"",OFFSET('9. METAS'!$L$20,INT((ROW()-13)/2),0))</f>
        <v>700</v>
      </c>
      <c r="I101" s="852"/>
      <c r="J101" s="630" t="e">
        <f ca="1">IF(MOD(ROW()-13,2)=0,IF(ISBLANK(OFFSET(#REF!,INT((ROW()-13)/2),0)),"",OFFSET(#REF!,INT((ROW()-13)/2),0)),IF(ISBLANK(OFFSET('9. METAS'!$U$20,INT((ROW()-14)/2),0)),"",OFFSET('9. METAS'!$U$20,INT((ROW()-14)/2),0)))</f>
        <v>#REF!</v>
      </c>
      <c r="K101" s="631" t="e">
        <f ca="1">IF(MOD(ROW()-13,2)=0,IF(ISBLANK(OFFSET(#REF!,INT((ROW()-13)/2),0)),"",OFFSET(#REF!,INT((ROW()-13)/2),0)),IF(ISBLANK(OFFSET('9. METAS'!$V$20,INT((ROW()-14)/2),0)),"",OFFSET('9. METAS'!$V$20,INT((ROW()-14)/2),0)))</f>
        <v>#REF!</v>
      </c>
      <c r="L101" s="631" t="e">
        <f ca="1">IF(MOD(ROW()-13,2)=0,IF(ISBLANK(OFFSET(#REF!,INT((ROW()-13)/2),0)),"",OFFSET(#REF!,INT((ROW()-13)/2),0)),IF(ISBLANK(OFFSET('9. METAS'!$W$20,INT((ROW()-14)/2),0)),"",OFFSET('9. METAS'!$W$20,INT((ROW()-14)/2),0)))</f>
        <v>#REF!</v>
      </c>
      <c r="M101" s="632" t="e">
        <f ca="1">IF(MOD(ROW()-13,2)=0,IF(ISBLANK(OFFSET(#REF!,INT((ROW()-13)/2),0)),"",OFFSET(#REF!,INT((ROW()-13)/2),0)),IF(ISBLANK(OFFSET('9. METAS'!$X$20,INT((ROW()-14)/2),0)),"",OFFSET('9. METAS'!$X$20,INT((ROW()-14)/2),0)))</f>
        <v>#REF!</v>
      </c>
      <c r="N101" s="684" t="str">
        <f ca="1">IFERROR(J101/J102,"ND")</f>
        <v>ND</v>
      </c>
      <c r="O101" s="688" t="str">
        <f ca="1">IFERROR(((J101+K101+L101)/H101),"ND")</f>
        <v>ND</v>
      </c>
      <c r="P101" s="847"/>
      <c r="Q101" s="83"/>
      <c r="R101" s="83"/>
      <c r="S101" s="83"/>
      <c r="T101" s="83"/>
      <c r="U101" s="83"/>
      <c r="V101" s="83"/>
      <c r="W101" s="83"/>
      <c r="X101" s="83"/>
      <c r="Y101" s="83"/>
      <c r="Z101" s="83"/>
    </row>
    <row r="102" spans="1:26" ht="15.75" customHeight="1">
      <c r="A102" s="83"/>
      <c r="B102" s="83"/>
      <c r="C102" s="642"/>
      <c r="D102" s="644"/>
      <c r="E102" s="644"/>
      <c r="F102" s="644"/>
      <c r="G102" s="647"/>
      <c r="H102" s="649"/>
      <c r="I102" s="651"/>
      <c r="J102" s="630">
        <f ca="1">IF(MOD(ROW()-13,2)=0,IF(ISBLANK(OFFSET(#REF!,INT((ROW()-13)/2),0)),"",OFFSET(#REF!,INT((ROW()-13)/2),0)),IF(ISBLANK(OFFSET('9. METAS'!$U$20,INT((ROW()-14)/2),0)),"",OFFSET('9. METAS'!$U$20,INT((ROW()-14)/2),0)))</f>
        <v>200</v>
      </c>
      <c r="K102" s="631">
        <f ca="1">IF(MOD(ROW()-13,2)=0,IF(ISBLANK(OFFSET(#REF!,INT((ROW()-13)/2),0)),"",OFFSET(#REF!,INT((ROW()-13)/2),0)),IF(ISBLANK(OFFSET('9. METAS'!$V$20,INT((ROW()-14)/2),0)),"",OFFSET('9. METAS'!$V$20,INT((ROW()-14)/2),0)))</f>
        <v>200</v>
      </c>
      <c r="L102" s="631">
        <f ca="1">IF(MOD(ROW()-13,2)=0,IF(ISBLANK(OFFSET(#REF!,INT((ROW()-13)/2),0)),"",OFFSET(#REF!,INT((ROW()-13)/2),0)),IF(ISBLANK(OFFSET('9. METAS'!$W$20,INT((ROW()-14)/2),0)),"",OFFSET('9. METAS'!$W$20,INT((ROW()-14)/2),0)))</f>
        <v>150</v>
      </c>
      <c r="M102" s="632">
        <f ca="1">IF(MOD(ROW()-13,2)=0,IF(ISBLANK(OFFSET(#REF!,INT((ROW()-13)/2),0)),"",OFFSET(#REF!,INT((ROW()-13)/2),0)),IF(ISBLANK(OFFSET('9. METAS'!$X$20,INT((ROW()-14)/2),0)),"",OFFSET('9. METAS'!$X$20,INT((ROW()-14)/2),0)))</f>
        <v>150</v>
      </c>
      <c r="N102" s="685"/>
      <c r="O102" s="689"/>
      <c r="P102" s="691"/>
      <c r="Q102" s="83"/>
      <c r="R102" s="83"/>
      <c r="S102" s="83"/>
      <c r="T102" s="83"/>
      <c r="U102" s="83"/>
      <c r="V102" s="83"/>
      <c r="W102" s="83"/>
      <c r="X102" s="83"/>
      <c r="Y102" s="83"/>
      <c r="Z102" s="83"/>
    </row>
    <row r="103" spans="1:26" ht="15.75" customHeight="1">
      <c r="A103" s="83"/>
      <c r="B103" s="83"/>
      <c r="C103" s="641" t="str">
        <f ca="1">IF(ISBLANK(OFFSET('5. Pp (3 años)'!$C$46,INT((ROW()-13)/2),0)),"",OFFSET('5. Pp (3 años)'!$C$46,INT((ROW()-13)/2),0))</f>
        <v>Actividad</v>
      </c>
      <c r="D103" s="643" t="str">
        <f ca="1">IF(ISBLANK(OFFSET('5. Pp (3 años)'!$D$46,INT((ROW()-13)/2),0)),"",OFFSET('5. Pp (3 años)'!$D$46,INT((ROW()-13)/2),0))</f>
        <v>3.1.1.1.9.10 Asesoramiento para el registro de las agrupaciones religiosas.</v>
      </c>
      <c r="E103" s="643" t="str">
        <f ca="1">IF(ISBLANK(OFFSET('5. Pp (3 años)'!$E$46,INT((ROW()-13)/2),0)),"",OFFSET('5. Pp (3 años)'!$E$46,INT((ROW()-13)/2),0))</f>
        <v>PAAC: Porcentaje de asesorías jurídicas hacia asociaciones y agrupaciones religiosas.</v>
      </c>
      <c r="F103" s="645" t="str">
        <f ca="1">IF(ISBLANK(OFFSET('5. Pp (3 años)'!$K$46,INT((ROW()-13)/2),0)),"",OFFSET('5. Pp (3 años)'!$K$46,INT((ROW()-13)/2),0))</f>
        <v>Ascendente</v>
      </c>
      <c r="G103" s="646" t="str">
        <f ca="1">IF(ISBLANK(OFFSET('5. Pp (3 años)'!$H$46,INT((ROW()-13)/2),0)),"",OFFSET('5. Pp (3 años)'!$H$46,INT((ROW()-13)/2),0))</f>
        <v>Trimestral</v>
      </c>
      <c r="H103" s="648">
        <f ca="1">IF(ISBLANK(OFFSET('9. METAS'!$L$20,INT((ROW()-13)/2),0)),"",OFFSET('9. METAS'!$L$20,INT((ROW()-13)/2),0))</f>
        <v>290</v>
      </c>
      <c r="I103" s="852"/>
      <c r="J103" s="630" t="e">
        <f ca="1">IF(MOD(ROW()-13,2)=0,IF(ISBLANK(OFFSET(#REF!,INT((ROW()-13)/2),0)),"",OFFSET(#REF!,INT((ROW()-13)/2),0)),IF(ISBLANK(OFFSET('9. METAS'!$U$20,INT((ROW()-14)/2),0)),"",OFFSET('9. METAS'!$U$20,INT((ROW()-14)/2),0)))</f>
        <v>#REF!</v>
      </c>
      <c r="K103" s="631" t="e">
        <f ca="1">IF(MOD(ROW()-13,2)=0,IF(ISBLANK(OFFSET(#REF!,INT((ROW()-13)/2),0)),"",OFFSET(#REF!,INT((ROW()-13)/2),0)),IF(ISBLANK(OFFSET('9. METAS'!$V$20,INT((ROW()-14)/2),0)),"",OFFSET('9. METAS'!$V$20,INT((ROW()-14)/2),0)))</f>
        <v>#REF!</v>
      </c>
      <c r="L103" s="631" t="e">
        <f ca="1">IF(MOD(ROW()-13,2)=0,IF(ISBLANK(OFFSET(#REF!,INT((ROW()-13)/2),0)),"",OFFSET(#REF!,INT((ROW()-13)/2),0)),IF(ISBLANK(OFFSET('9. METAS'!$W$20,INT((ROW()-14)/2),0)),"",OFFSET('9. METAS'!$W$20,INT((ROW()-14)/2),0)))</f>
        <v>#REF!</v>
      </c>
      <c r="M103" s="632" t="e">
        <f ca="1">IF(MOD(ROW()-13,2)=0,IF(ISBLANK(OFFSET(#REF!,INT((ROW()-13)/2),0)),"",OFFSET(#REF!,INT((ROW()-13)/2),0)),IF(ISBLANK(OFFSET('9. METAS'!$X$20,INT((ROW()-14)/2),0)),"",OFFSET('9. METAS'!$X$20,INT((ROW()-14)/2),0)))</f>
        <v>#REF!</v>
      </c>
      <c r="N103" s="684" t="str">
        <f ca="1">IFERROR(J103/J104,"ND")</f>
        <v>ND</v>
      </c>
      <c r="O103" s="688" t="str">
        <f ca="1">IFERROR(((J103+K103+L103)/H103),"ND")</f>
        <v>ND</v>
      </c>
      <c r="P103" s="847"/>
      <c r="Q103" s="83"/>
      <c r="R103" s="83"/>
      <c r="S103" s="83"/>
      <c r="T103" s="83"/>
      <c r="U103" s="83"/>
      <c r="V103" s="83"/>
      <c r="W103" s="83"/>
      <c r="X103" s="83"/>
      <c r="Y103" s="83"/>
      <c r="Z103" s="83"/>
    </row>
    <row r="104" spans="1:26" ht="15.75" customHeight="1">
      <c r="A104" s="83"/>
      <c r="B104" s="83"/>
      <c r="C104" s="642"/>
      <c r="D104" s="644"/>
      <c r="E104" s="644"/>
      <c r="F104" s="644"/>
      <c r="G104" s="647"/>
      <c r="H104" s="649"/>
      <c r="I104" s="651"/>
      <c r="J104" s="630">
        <f ca="1">IF(MOD(ROW()-13,2)=0,IF(ISBLANK(OFFSET(#REF!,INT((ROW()-13)/2),0)),"",OFFSET(#REF!,INT((ROW()-13)/2),0)),IF(ISBLANK(OFFSET('9. METAS'!$U$20,INT((ROW()-14)/2),0)),"",OFFSET('9. METAS'!$U$20,INT((ROW()-14)/2),0)))</f>
        <v>60</v>
      </c>
      <c r="K104" s="631">
        <f ca="1">IF(MOD(ROW()-13,2)=0,IF(ISBLANK(OFFSET(#REF!,INT((ROW()-13)/2),0)),"",OFFSET(#REF!,INT((ROW()-13)/2),0)),IF(ISBLANK(OFFSET('9. METAS'!$V$20,INT((ROW()-14)/2),0)),"",OFFSET('9. METAS'!$V$20,INT((ROW()-14)/2),0)))</f>
        <v>70</v>
      </c>
      <c r="L104" s="631">
        <f ca="1">IF(MOD(ROW()-13,2)=0,IF(ISBLANK(OFFSET(#REF!,INT((ROW()-13)/2),0)),"",OFFSET(#REF!,INT((ROW()-13)/2),0)),IF(ISBLANK(OFFSET('9. METAS'!$W$20,INT((ROW()-14)/2),0)),"",OFFSET('9. METAS'!$W$20,INT((ROW()-14)/2),0)))</f>
        <v>80</v>
      </c>
      <c r="M104" s="632">
        <f ca="1">IF(MOD(ROW()-13,2)=0,IF(ISBLANK(OFFSET(#REF!,INT((ROW()-13)/2),0)),"",OFFSET(#REF!,INT((ROW()-13)/2),0)),IF(ISBLANK(OFFSET('9. METAS'!$X$20,INT((ROW()-14)/2),0)),"",OFFSET('9. METAS'!$X$20,INT((ROW()-14)/2),0)))</f>
        <v>80</v>
      </c>
      <c r="N104" s="685"/>
      <c r="O104" s="689"/>
      <c r="P104" s="691"/>
      <c r="Q104" s="83"/>
      <c r="R104" s="83"/>
      <c r="S104" s="83"/>
      <c r="T104" s="83"/>
      <c r="U104" s="83"/>
      <c r="V104" s="83"/>
      <c r="W104" s="83"/>
      <c r="X104" s="83"/>
      <c r="Y104" s="83"/>
      <c r="Z104" s="83"/>
    </row>
    <row r="105" spans="1:26" ht="15.75" customHeight="1">
      <c r="A105" s="83"/>
      <c r="B105" s="83"/>
      <c r="C105" s="641" t="str">
        <f ca="1">IF(ISBLANK(OFFSET('5. Pp (3 años)'!$C$46,INT((ROW()-13)/2),0)),"",OFFSET('5. Pp (3 años)'!$C$46,INT((ROW()-13)/2),0))</f>
        <v>Actividad</v>
      </c>
      <c r="D105" s="643" t="str">
        <f ca="1">IF(ISBLANK(OFFSET('5. Pp (3 años)'!$D$46,INT((ROW()-13)/2),0)),"",OFFSET('5. Pp (3 años)'!$D$46,INT((ROW()-13)/2),0))</f>
        <v>3.1.1.1.1.9.11 Realización de actividades enfocadas a la Promoción, Respeto y Tolerancia Religiosa realizadas</v>
      </c>
      <c r="E105" s="643" t="str">
        <f ca="1">IF(ISBLANK(OFFSET('5. Pp (3 años)'!$E$46,INT((ROW()-13)/2),0)),"",OFFSET('5. Pp (3 años)'!$E$46,INT((ROW()-13)/2),0))</f>
        <v>PAPRT: Porcentaje de actividades  de Promoción, respeto y Tolerancia Religiosa, realizada</v>
      </c>
      <c r="F105" s="645" t="str">
        <f ca="1">IF(ISBLANK(OFFSET('5. Pp (3 años)'!$K$46,INT((ROW()-13)/2),0)),"",OFFSET('5. Pp (3 años)'!$K$46,INT((ROW()-13)/2),0))</f>
        <v>Ascendente</v>
      </c>
      <c r="G105" s="646" t="str">
        <f ca="1">IF(ISBLANK(OFFSET('5. Pp (3 años)'!$H$46,INT((ROW()-13)/2),0)),"",OFFSET('5. Pp (3 años)'!$H$46,INT((ROW()-13)/2),0))</f>
        <v>Trimestral</v>
      </c>
      <c r="H105" s="648">
        <f ca="1">IF(ISBLANK(OFFSET('9. METAS'!$L$20,INT((ROW()-13)/2),0)),"",OFFSET('9. METAS'!$L$20,INT((ROW()-13)/2),0))</f>
        <v>3</v>
      </c>
      <c r="I105" s="852"/>
      <c r="J105" s="630" t="e">
        <f ca="1">IF(MOD(ROW()-13,2)=0,IF(ISBLANK(OFFSET(#REF!,INT((ROW()-13)/2),0)),"",OFFSET(#REF!,INT((ROW()-13)/2),0)),IF(ISBLANK(OFFSET('9. METAS'!$U$20,INT((ROW()-14)/2),0)),"",OFFSET('9. METAS'!$U$20,INT((ROW()-14)/2),0)))</f>
        <v>#REF!</v>
      </c>
      <c r="K105" s="631" t="e">
        <f ca="1">IF(MOD(ROW()-13,2)=0,IF(ISBLANK(OFFSET(#REF!,INT((ROW()-13)/2),0)),"",OFFSET(#REF!,INT((ROW()-13)/2),0)),IF(ISBLANK(OFFSET('9. METAS'!$V$20,INT((ROW()-14)/2),0)),"",OFFSET('9. METAS'!$V$20,INT((ROW()-14)/2),0)))</f>
        <v>#REF!</v>
      </c>
      <c r="L105" s="631" t="e">
        <f ca="1">IF(MOD(ROW()-13,2)=0,IF(ISBLANK(OFFSET(#REF!,INT((ROW()-13)/2),0)),"",OFFSET(#REF!,INT((ROW()-13)/2),0)),IF(ISBLANK(OFFSET('9. METAS'!$W$20,INT((ROW()-14)/2),0)),"",OFFSET('9. METAS'!$W$20,INT((ROW()-14)/2),0)))</f>
        <v>#REF!</v>
      </c>
      <c r="M105" s="632" t="e">
        <f ca="1">IF(MOD(ROW()-13,2)=0,IF(ISBLANK(OFFSET(#REF!,INT((ROW()-13)/2),0)),"",OFFSET(#REF!,INT((ROW()-13)/2),0)),IF(ISBLANK(OFFSET('9. METAS'!$X$20,INT((ROW()-14)/2),0)),"",OFFSET('9. METAS'!$X$20,INT((ROW()-14)/2),0)))</f>
        <v>#REF!</v>
      </c>
      <c r="N105" s="684" t="str">
        <f ca="1">IFERROR(J105/J106,"ND")</f>
        <v>ND</v>
      </c>
      <c r="O105" s="688" t="str">
        <f ca="1">IFERROR(((J105+K105+L105)/H105),"ND")</f>
        <v>ND</v>
      </c>
      <c r="P105" s="847"/>
      <c r="Q105" s="83"/>
      <c r="R105" s="83"/>
      <c r="S105" s="83"/>
      <c r="T105" s="83"/>
      <c r="U105" s="83"/>
      <c r="V105" s="83"/>
      <c r="W105" s="83"/>
      <c r="X105" s="83"/>
      <c r="Y105" s="83"/>
      <c r="Z105" s="83"/>
    </row>
    <row r="106" spans="1:26" ht="15.75" customHeight="1">
      <c r="A106" s="83"/>
      <c r="B106" s="83"/>
      <c r="C106" s="642"/>
      <c r="D106" s="644"/>
      <c r="E106" s="644"/>
      <c r="F106" s="644"/>
      <c r="G106" s="647"/>
      <c r="H106" s="649"/>
      <c r="I106" s="651"/>
      <c r="J106" s="630">
        <f ca="1">IF(MOD(ROW()-13,2)=0,IF(ISBLANK(OFFSET(#REF!,INT((ROW()-13)/2),0)),"",OFFSET(#REF!,INT((ROW()-13)/2),0)),IF(ISBLANK(OFFSET('9. METAS'!$U$20,INT((ROW()-14)/2),0)),"",OFFSET('9. METAS'!$U$20,INT((ROW()-14)/2),0)))</f>
        <v>1</v>
      </c>
      <c r="K106" s="631">
        <f ca="1">IF(MOD(ROW()-13,2)=0,IF(ISBLANK(OFFSET(#REF!,INT((ROW()-13)/2),0)),"",OFFSET(#REF!,INT((ROW()-13)/2),0)),IF(ISBLANK(OFFSET('9. METAS'!$V$20,INT((ROW()-14)/2),0)),"",OFFSET('9. METAS'!$V$20,INT((ROW()-14)/2),0)))</f>
        <v>0</v>
      </c>
      <c r="L106" s="631">
        <f ca="1">IF(MOD(ROW()-13,2)=0,IF(ISBLANK(OFFSET(#REF!,INT((ROW()-13)/2),0)),"",OFFSET(#REF!,INT((ROW()-13)/2),0)),IF(ISBLANK(OFFSET('9. METAS'!$W$20,INT((ROW()-14)/2),0)),"",OFFSET('9. METAS'!$W$20,INT((ROW()-14)/2),0)))</f>
        <v>1</v>
      </c>
      <c r="M106" s="632">
        <f ca="1">IF(MOD(ROW()-13,2)=0,IF(ISBLANK(OFFSET(#REF!,INT((ROW()-13)/2),0)),"",OFFSET(#REF!,INT((ROW()-13)/2),0)),IF(ISBLANK(OFFSET('9. METAS'!$X$20,INT((ROW()-14)/2),0)),"",OFFSET('9. METAS'!$X$20,INT((ROW()-14)/2),0)))</f>
        <v>1</v>
      </c>
      <c r="N106" s="685"/>
      <c r="O106" s="689"/>
      <c r="P106" s="691"/>
      <c r="Q106" s="83"/>
      <c r="R106" s="83"/>
      <c r="S106" s="83"/>
      <c r="T106" s="83"/>
      <c r="U106" s="83"/>
      <c r="V106" s="83"/>
      <c r="W106" s="83"/>
      <c r="X106" s="83"/>
      <c r="Y106" s="83"/>
      <c r="Z106" s="83"/>
    </row>
    <row r="107" spans="1:26" ht="15.75" customHeight="1">
      <c r="A107" s="83"/>
      <c r="B107" s="83"/>
      <c r="C107" s="641" t="str">
        <f ca="1">IF(ISBLANK(OFFSET('5. Pp (3 años)'!$C$46,INT((ROW()-13)/2),0)),"",OFFSET('5. Pp (3 años)'!$C$46,INT((ROW()-13)/2),0))</f>
        <v>Componente</v>
      </c>
      <c r="D107" s="643" t="str">
        <f ca="1">IF(ISBLANK(OFFSET('5. Pp (3 años)'!$D$46,INT((ROW()-13)/2),0)),"",OFFSET('5. Pp (3 años)'!$D$46,INT((ROW()-13)/2),0))</f>
        <v>3.1.1.1.10 Mecanismos de coordinación interinstitucional y capacidades del SIPINNA Municipal fortalecidos.</v>
      </c>
      <c r="E107" s="643" t="str">
        <f ca="1">IF(ISBLANK(OFFSET('5. Pp (3 años)'!$E$46,INT((ROW()-13)/2),0)),"",OFFSET('5. Pp (3 años)'!$E$46,INT((ROW()-13)/2),0))</f>
        <v xml:space="preserve">PCI: Porcentaje de mecanismos de coordinación interinstitucional y de fortalecimiento de capacidades implementados. </v>
      </c>
      <c r="F107" s="645" t="str">
        <f ca="1">IF(ISBLANK(OFFSET('5. Pp (3 años)'!$K$46,INT((ROW()-13)/2),0)),"",OFFSET('5. Pp (3 años)'!$K$46,INT((ROW()-13)/2),0))</f>
        <v>Ascendente</v>
      </c>
      <c r="G107" s="646" t="str">
        <f ca="1">IF(ISBLANK(OFFSET('5. Pp (3 años)'!$H$46,INT((ROW()-13)/2),0)),"",OFFSET('5. Pp (3 años)'!$H$46,INT((ROW()-13)/2),0))</f>
        <v>Trimestral</v>
      </c>
      <c r="H107" s="648">
        <f ca="1">IF(ISBLANK(OFFSET('9. METAS'!$L$20,INT((ROW()-13)/2),0)),"",OFFSET('9. METAS'!$L$20,INT((ROW()-13)/2),0))</f>
        <v>24</v>
      </c>
      <c r="I107" s="852"/>
      <c r="J107" s="630" t="e">
        <f ca="1">IF(MOD(ROW()-13,2)=0,IF(ISBLANK(OFFSET(#REF!,INT((ROW()-13)/2),0)),"",OFFSET(#REF!,INT((ROW()-13)/2),0)),IF(ISBLANK(OFFSET('9. METAS'!$U$20,INT((ROW()-14)/2),0)),"",OFFSET('9. METAS'!$U$20,INT((ROW()-14)/2),0)))</f>
        <v>#REF!</v>
      </c>
      <c r="K107" s="631" t="e">
        <f ca="1">IF(MOD(ROW()-13,2)=0,IF(ISBLANK(OFFSET(#REF!,INT((ROW()-13)/2),0)),"",OFFSET(#REF!,INT((ROW()-13)/2),0)),IF(ISBLANK(OFFSET('9. METAS'!$V$20,INT((ROW()-14)/2),0)),"",OFFSET('9. METAS'!$V$20,INT((ROW()-14)/2),0)))</f>
        <v>#REF!</v>
      </c>
      <c r="L107" s="631" t="e">
        <f ca="1">IF(MOD(ROW()-13,2)=0,IF(ISBLANK(OFFSET(#REF!,INT((ROW()-13)/2),0)),"",OFFSET(#REF!,INT((ROW()-13)/2),0)),IF(ISBLANK(OFFSET('9. METAS'!$W$20,INT((ROW()-14)/2),0)),"",OFFSET('9. METAS'!$W$20,INT((ROW()-14)/2),0)))</f>
        <v>#REF!</v>
      </c>
      <c r="M107" s="632" t="e">
        <f ca="1">IF(MOD(ROW()-13,2)=0,IF(ISBLANK(OFFSET(#REF!,INT((ROW()-13)/2),0)),"",OFFSET(#REF!,INT((ROW()-13)/2),0)),IF(ISBLANK(OFFSET('9. METAS'!$X$20,INT((ROW()-14)/2),0)),"",OFFSET('9. METAS'!$X$20,INT((ROW()-14)/2),0)))</f>
        <v>#REF!</v>
      </c>
      <c r="N107" s="684" t="str">
        <f ca="1">IFERROR(J107/J108,"ND")</f>
        <v>ND</v>
      </c>
      <c r="O107" s="688" t="str">
        <f ca="1">IFERROR(((J107+K107+L107)/H107),"ND")</f>
        <v>ND</v>
      </c>
      <c r="P107" s="847"/>
      <c r="Q107" s="83"/>
      <c r="R107" s="83"/>
      <c r="S107" s="83"/>
      <c r="T107" s="83"/>
      <c r="U107" s="83"/>
      <c r="V107" s="83"/>
      <c r="W107" s="83"/>
      <c r="X107" s="83"/>
      <c r="Y107" s="83"/>
      <c r="Z107" s="83"/>
    </row>
    <row r="108" spans="1:26" ht="15.75" customHeight="1">
      <c r="A108" s="83"/>
      <c r="B108" s="83"/>
      <c r="C108" s="642"/>
      <c r="D108" s="644"/>
      <c r="E108" s="644"/>
      <c r="F108" s="644"/>
      <c r="G108" s="647"/>
      <c r="H108" s="649"/>
      <c r="I108" s="651"/>
      <c r="J108" s="630">
        <f ca="1">IF(MOD(ROW()-13,2)=0,IF(ISBLANK(OFFSET(#REF!,INT((ROW()-13)/2),0)),"",OFFSET(#REF!,INT((ROW()-13)/2),0)),IF(ISBLANK(OFFSET('9. METAS'!$U$20,INT((ROW()-14)/2),0)),"",OFFSET('9. METAS'!$U$20,INT((ROW()-14)/2),0)))</f>
        <v>6</v>
      </c>
      <c r="K108" s="631">
        <f ca="1">IF(MOD(ROW()-13,2)=0,IF(ISBLANK(OFFSET(#REF!,INT((ROW()-13)/2),0)),"",OFFSET(#REF!,INT((ROW()-13)/2),0)),IF(ISBLANK(OFFSET('9. METAS'!$V$20,INT((ROW()-14)/2),0)),"",OFFSET('9. METAS'!$V$20,INT((ROW()-14)/2),0)))</f>
        <v>6</v>
      </c>
      <c r="L108" s="631">
        <f ca="1">IF(MOD(ROW()-13,2)=0,IF(ISBLANK(OFFSET(#REF!,INT((ROW()-13)/2),0)),"",OFFSET(#REF!,INT((ROW()-13)/2),0)),IF(ISBLANK(OFFSET('9. METAS'!$W$20,INT((ROW()-14)/2),0)),"",OFFSET('9. METAS'!$W$20,INT((ROW()-14)/2),0)))</f>
        <v>6</v>
      </c>
      <c r="M108" s="632">
        <f ca="1">IF(MOD(ROW()-13,2)=0,IF(ISBLANK(OFFSET(#REF!,INT((ROW()-13)/2),0)),"",OFFSET(#REF!,INT((ROW()-13)/2),0)),IF(ISBLANK(OFFSET('9. METAS'!$X$20,INT((ROW()-14)/2),0)),"",OFFSET('9. METAS'!$X$20,INT((ROW()-14)/2),0)))</f>
        <v>6</v>
      </c>
      <c r="N108" s="685"/>
      <c r="O108" s="689"/>
      <c r="P108" s="691"/>
      <c r="Q108" s="83"/>
      <c r="R108" s="83"/>
      <c r="S108" s="83"/>
      <c r="T108" s="83"/>
      <c r="U108" s="83"/>
      <c r="V108" s="83"/>
      <c r="W108" s="83"/>
      <c r="X108" s="83"/>
      <c r="Y108" s="83"/>
      <c r="Z108" s="83"/>
    </row>
    <row r="109" spans="1:26" ht="15.75" customHeight="1">
      <c r="A109" s="83"/>
      <c r="B109" s="83"/>
      <c r="C109" s="641" t="str">
        <f ca="1">IF(ISBLANK(OFFSET('5. Pp (3 años)'!$C$46,INT((ROW()-13)/2),0)),"",OFFSET('5. Pp (3 años)'!$C$46,INT((ROW()-13)/2),0))</f>
        <v>Actividad</v>
      </c>
      <c r="D109" s="643" t="str">
        <f ca="1">IF(ISBLANK(OFFSET('5. Pp (3 años)'!$D$46,INT((ROW()-13)/2),0)),"",OFFSET('5. Pp (3 años)'!$D$46,INT((ROW()-13)/2),0))</f>
        <v>3.1.1.1.10.1  Organización de sesiones del Sistema Municipal y sus Comisiones.</v>
      </c>
      <c r="E109" s="643" t="str">
        <f ca="1">IF(ISBLANK(OFFSET('5. Pp (3 años)'!$E$46,INT((ROW()-13)/2),0)),"",OFFSET('5. Pp (3 años)'!$E$46,INT((ROW()-13)/2),0))</f>
        <v>PSO: Porcentaje de sesiones realizadas conforme al calendario.</v>
      </c>
      <c r="F109" s="645" t="str">
        <f ca="1">IF(ISBLANK(OFFSET('5. Pp (3 años)'!$K$46,INT((ROW()-13)/2),0)),"",OFFSET('5. Pp (3 años)'!$K$46,INT((ROW()-13)/2),0))</f>
        <v>Ascendente</v>
      </c>
      <c r="G109" s="646" t="str">
        <f ca="1">IF(ISBLANK(OFFSET('5. Pp (3 años)'!$H$46,INT((ROW()-13)/2),0)),"",OFFSET('5. Pp (3 años)'!$H$46,INT((ROW()-13)/2),0))</f>
        <v>Trimestral</v>
      </c>
      <c r="H109" s="648">
        <f ca="1">IF(ISBLANK(OFFSET('9. METAS'!$L$20,INT((ROW()-13)/2),0)),"",OFFSET('9. METAS'!$L$20,INT((ROW()-13)/2),0))</f>
        <v>16</v>
      </c>
      <c r="I109" s="852"/>
      <c r="J109" s="630" t="e">
        <f ca="1">IF(MOD(ROW()-13,2)=0,IF(ISBLANK(OFFSET(#REF!,INT((ROW()-13)/2),0)),"",OFFSET(#REF!,INT((ROW()-13)/2),0)),IF(ISBLANK(OFFSET('9. METAS'!$U$20,INT((ROW()-14)/2),0)),"",OFFSET('9. METAS'!$U$20,INT((ROW()-14)/2),0)))</f>
        <v>#REF!</v>
      </c>
      <c r="K109" s="631" t="e">
        <f ca="1">IF(MOD(ROW()-13,2)=0,IF(ISBLANK(OFFSET(#REF!,INT((ROW()-13)/2),0)),"",OFFSET(#REF!,INT((ROW()-13)/2),0)),IF(ISBLANK(OFFSET('9. METAS'!$V$20,INT((ROW()-14)/2),0)),"",OFFSET('9. METAS'!$V$20,INT((ROW()-14)/2),0)))</f>
        <v>#REF!</v>
      </c>
      <c r="L109" s="631" t="e">
        <f ca="1">IF(MOD(ROW()-13,2)=0,IF(ISBLANK(OFFSET(#REF!,INT((ROW()-13)/2),0)),"",OFFSET(#REF!,INT((ROW()-13)/2),0)),IF(ISBLANK(OFFSET('9. METAS'!$W$20,INT((ROW()-14)/2),0)),"",OFFSET('9. METAS'!$W$20,INT((ROW()-14)/2),0)))</f>
        <v>#REF!</v>
      </c>
      <c r="M109" s="632" t="e">
        <f ca="1">IF(MOD(ROW()-13,2)=0,IF(ISBLANK(OFFSET(#REF!,INT((ROW()-13)/2),0)),"",OFFSET(#REF!,INT((ROW()-13)/2),0)),IF(ISBLANK(OFFSET('9. METAS'!$X$20,INT((ROW()-14)/2),0)),"",OFFSET('9. METAS'!$X$20,INT((ROW()-14)/2),0)))</f>
        <v>#REF!</v>
      </c>
      <c r="N109" s="684" t="str">
        <f ca="1">IFERROR(J109/J110,"ND")</f>
        <v>ND</v>
      </c>
      <c r="O109" s="688" t="str">
        <f ca="1">IFERROR(((J109+K109+L109)/H109),"ND")</f>
        <v>ND</v>
      </c>
      <c r="P109" s="847"/>
      <c r="Q109" s="83"/>
      <c r="R109" s="83"/>
      <c r="S109" s="83"/>
      <c r="T109" s="83"/>
      <c r="U109" s="83"/>
      <c r="V109" s="83"/>
      <c r="W109" s="83"/>
      <c r="X109" s="83"/>
      <c r="Y109" s="83"/>
      <c r="Z109" s="83"/>
    </row>
    <row r="110" spans="1:26" ht="15.75" customHeight="1">
      <c r="A110" s="83"/>
      <c r="B110" s="83"/>
      <c r="C110" s="642"/>
      <c r="D110" s="644"/>
      <c r="E110" s="644"/>
      <c r="F110" s="644"/>
      <c r="G110" s="647"/>
      <c r="H110" s="649"/>
      <c r="I110" s="651"/>
      <c r="J110" s="630">
        <f ca="1">IF(MOD(ROW()-13,2)=0,IF(ISBLANK(OFFSET(#REF!,INT((ROW()-13)/2),0)),"",OFFSET(#REF!,INT((ROW()-13)/2),0)),IF(ISBLANK(OFFSET('9. METAS'!$U$20,INT((ROW()-14)/2),0)),"",OFFSET('9. METAS'!$U$20,INT((ROW()-14)/2),0)))</f>
        <v>4</v>
      </c>
      <c r="K110" s="631">
        <f ca="1">IF(MOD(ROW()-13,2)=0,IF(ISBLANK(OFFSET(#REF!,INT((ROW()-13)/2),0)),"",OFFSET(#REF!,INT((ROW()-13)/2),0)),IF(ISBLANK(OFFSET('9. METAS'!$V$20,INT((ROW()-14)/2),0)),"",OFFSET('9. METAS'!$V$20,INT((ROW()-14)/2),0)))</f>
        <v>4</v>
      </c>
      <c r="L110" s="631">
        <f ca="1">IF(MOD(ROW()-13,2)=0,IF(ISBLANK(OFFSET(#REF!,INT((ROW()-13)/2),0)),"",OFFSET(#REF!,INT((ROW()-13)/2),0)),IF(ISBLANK(OFFSET('9. METAS'!$W$20,INT((ROW()-14)/2),0)),"",OFFSET('9. METAS'!$W$20,INT((ROW()-14)/2),0)))</f>
        <v>4</v>
      </c>
      <c r="M110" s="632">
        <f ca="1">IF(MOD(ROW()-13,2)=0,IF(ISBLANK(OFFSET(#REF!,INT((ROW()-13)/2),0)),"",OFFSET(#REF!,INT((ROW()-13)/2),0)),IF(ISBLANK(OFFSET('9. METAS'!$X$20,INT((ROW()-14)/2),0)),"",OFFSET('9. METAS'!$X$20,INT((ROW()-14)/2),0)))</f>
        <v>4</v>
      </c>
      <c r="N110" s="685"/>
      <c r="O110" s="689"/>
      <c r="P110" s="691"/>
      <c r="Q110" s="83"/>
      <c r="R110" s="83"/>
      <c r="S110" s="83"/>
      <c r="T110" s="83"/>
      <c r="U110" s="83"/>
      <c r="V110" s="83"/>
      <c r="W110" s="83"/>
      <c r="X110" s="83"/>
      <c r="Y110" s="83"/>
      <c r="Z110" s="83"/>
    </row>
    <row r="111" spans="1:26" ht="15.75" customHeight="1">
      <c r="A111" s="83"/>
      <c r="B111" s="83"/>
      <c r="C111" s="641" t="str">
        <f ca="1">IF(ISBLANK(OFFSET('5. Pp (3 años)'!$C$46,INT((ROW()-13)/2),0)),"",OFFSET('5. Pp (3 años)'!$C$46,INT((ROW()-13)/2),0))</f>
        <v>Actividad</v>
      </c>
      <c r="D111" s="643" t="str">
        <f ca="1">IF(ISBLANK(OFFSET('5. Pp (3 años)'!$D$46,INT((ROW()-13)/2),0)),"",OFFSET('5. Pp (3 años)'!$D$46,INT((ROW()-13)/2),0))</f>
        <v>3.1.1.1.10.2 Canalización y registro de reportes o posibles vulneraciones de derechos de NNA.</v>
      </c>
      <c r="E111" s="643" t="str">
        <f ca="1">IF(ISBLANK(OFFSET('5. Pp (3 años)'!$E$46,INT((ROW()-13)/2),0)),"",OFFSET('5. Pp (3 años)'!$E$46,INT((ROW()-13)/2),0))</f>
        <v>PCR: Porcentaje de reportes canalizados dentro de 48 horas.</v>
      </c>
      <c r="F111" s="645" t="str">
        <f ca="1">IF(ISBLANK(OFFSET('5. Pp (3 años)'!$K$46,INT((ROW()-13)/2),0)),"",OFFSET('5. Pp (3 años)'!$K$46,INT((ROW()-13)/2),0))</f>
        <v>Constante</v>
      </c>
      <c r="G111" s="646" t="str">
        <f ca="1">IF(ISBLANK(OFFSET('5. Pp (3 años)'!$H$46,INT((ROW()-13)/2),0)),"",OFFSET('5. Pp (3 años)'!$H$46,INT((ROW()-13)/2),0))</f>
        <v>Trimestral</v>
      </c>
      <c r="H111" s="695">
        <f ca="1">IF(ISBLANK(OFFSET('9. METAS'!$L$20,INT((ROW()-13)/2),0)),"",OFFSET('9. METAS'!$L$20,INT((ROW()-13)/2),0))</f>
        <v>1</v>
      </c>
      <c r="I111" s="852"/>
      <c r="J111" s="630" t="e">
        <f ca="1">IF(MOD(ROW()-13,2)=0,IF(ISBLANK(OFFSET(#REF!,INT((ROW()-13)/2),0)),"",OFFSET(#REF!,INT((ROW()-13)/2),0)),IF(ISBLANK(OFFSET('9. METAS'!$U$20,INT((ROW()-14)/2),0)),"",OFFSET('9. METAS'!$U$20,INT((ROW()-14)/2),0)))</f>
        <v>#REF!</v>
      </c>
      <c r="K111" s="631" t="e">
        <f ca="1">IF(MOD(ROW()-13,2)=0,IF(ISBLANK(OFFSET(#REF!,INT((ROW()-13)/2),0)),"",OFFSET(#REF!,INT((ROW()-13)/2),0)),IF(ISBLANK(OFFSET('9. METAS'!$V$20,INT((ROW()-14)/2),0)),"",OFFSET('9. METAS'!$V$20,INT((ROW()-14)/2),0)))</f>
        <v>#REF!</v>
      </c>
      <c r="L111" s="631" t="e">
        <f ca="1">IF(MOD(ROW()-13,2)=0,IF(ISBLANK(OFFSET(#REF!,INT((ROW()-13)/2),0)),"",OFFSET(#REF!,INT((ROW()-13)/2),0)),IF(ISBLANK(OFFSET('9. METAS'!$W$20,INT((ROW()-14)/2),0)),"",OFFSET('9. METAS'!$W$20,INT((ROW()-14)/2),0)))</f>
        <v>#REF!</v>
      </c>
      <c r="M111" s="632" t="e">
        <f ca="1">IF(MOD(ROW()-13,2)=0,IF(ISBLANK(OFFSET(#REF!,INT((ROW()-13)/2),0)),"",OFFSET(#REF!,INT((ROW()-13)/2),0)),IF(ISBLANK(OFFSET('9. METAS'!$X$20,INT((ROW()-14)/2),0)),"",OFFSET('9. METAS'!$X$20,INT((ROW()-14)/2),0)))</f>
        <v>#REF!</v>
      </c>
      <c r="N111" s="684" t="str">
        <f ca="1">IFERROR(J111/J112,"ND")</f>
        <v>ND</v>
      </c>
      <c r="O111" s="688" t="str">
        <f ca="1">IFERROR(((J111+K111+L111)/H111),"ND")</f>
        <v>ND</v>
      </c>
      <c r="P111" s="847"/>
      <c r="Q111" s="83"/>
      <c r="R111" s="83"/>
      <c r="S111" s="83"/>
      <c r="T111" s="83"/>
      <c r="U111" s="83"/>
      <c r="V111" s="83"/>
      <c r="W111" s="83"/>
      <c r="X111" s="83"/>
      <c r="Y111" s="83"/>
      <c r="Z111" s="83"/>
    </row>
    <row r="112" spans="1:26" ht="15.75" customHeight="1">
      <c r="A112" s="83"/>
      <c r="B112" s="83"/>
      <c r="C112" s="642"/>
      <c r="D112" s="644"/>
      <c r="E112" s="644"/>
      <c r="F112" s="644"/>
      <c r="G112" s="647"/>
      <c r="H112" s="649"/>
      <c r="I112" s="651"/>
      <c r="J112" s="630">
        <f ca="1">IF(MOD(ROW()-13,2)=0,IF(ISBLANK(OFFSET(#REF!,INT((ROW()-13)/2),0)),"",OFFSET(#REF!,INT((ROW()-13)/2),0)),IF(ISBLANK(OFFSET('9. METAS'!$U$20,INT((ROW()-14)/2),0)),"",OFFSET('9. METAS'!$U$20,INT((ROW()-14)/2),0)))</f>
        <v>1</v>
      </c>
      <c r="K112" s="631">
        <f ca="1">IF(MOD(ROW()-13,2)=0,IF(ISBLANK(OFFSET(#REF!,INT((ROW()-13)/2),0)),"",OFFSET(#REF!,INT((ROW()-13)/2),0)),IF(ISBLANK(OFFSET('9. METAS'!$V$20,INT((ROW()-14)/2),0)),"",OFFSET('9. METAS'!$V$20,INT((ROW()-14)/2),0)))</f>
        <v>1</v>
      </c>
      <c r="L112" s="631">
        <f ca="1">IF(MOD(ROW()-13,2)=0,IF(ISBLANK(OFFSET(#REF!,INT((ROW()-13)/2),0)),"",OFFSET(#REF!,INT((ROW()-13)/2),0)),IF(ISBLANK(OFFSET('9. METAS'!$W$20,INT((ROW()-14)/2),0)),"",OFFSET('9. METAS'!$W$20,INT((ROW()-14)/2),0)))</f>
        <v>1</v>
      </c>
      <c r="M112" s="632">
        <f ca="1">IF(MOD(ROW()-13,2)=0,IF(ISBLANK(OFFSET(#REF!,INT((ROW()-13)/2),0)),"",OFFSET(#REF!,INT((ROW()-13)/2),0)),IF(ISBLANK(OFFSET('9. METAS'!$X$20,INT((ROW()-14)/2),0)),"",OFFSET('9. METAS'!$X$20,INT((ROW()-14)/2),0)))</f>
        <v>1</v>
      </c>
      <c r="N112" s="685"/>
      <c r="O112" s="689"/>
      <c r="P112" s="691"/>
      <c r="Q112" s="83"/>
      <c r="R112" s="83"/>
      <c r="S112" s="83"/>
      <c r="T112" s="83"/>
      <c r="U112" s="83"/>
      <c r="V112" s="83"/>
      <c r="W112" s="83"/>
      <c r="X112" s="83"/>
      <c r="Y112" s="83"/>
      <c r="Z112" s="83"/>
    </row>
    <row r="113" spans="1:26" ht="15.75" customHeight="1">
      <c r="A113" s="83"/>
      <c r="B113" s="83"/>
      <c r="C113" s="641" t="str">
        <f ca="1">IF(ISBLANK(OFFSET('5. Pp (3 años)'!$C$46,INT((ROW()-13)/2),0)),"",OFFSET('5. Pp (3 años)'!$C$46,INT((ROW()-13)/2),0))</f>
        <v>Actividad</v>
      </c>
      <c r="D113" s="643" t="str">
        <f ca="1">IF(ISBLANK(OFFSET('5. Pp (3 años)'!$D$46,INT((ROW()-13)/2),0)),"",OFFSET('5. Pp (3 años)'!$D$46,INT((ROW()-13)/2),0))</f>
        <v>3.1.1.1.10.3 Convocatoria y organización de actividades de participación dirigidas a niñas, niños y adolescentes.</v>
      </c>
      <c r="E113" s="643" t="str">
        <f ca="1">IF(ISBLANK(OFFSET('5. Pp (3 años)'!$E$46,INT((ROW()-13)/2),0)),"",OFFSET('5. Pp (3 años)'!$E$46,INT((ROW()-13)/2),0))</f>
        <v>PPA: Porcentaje de participación de NNA en actividades convocadas.</v>
      </c>
      <c r="F113" s="645" t="str">
        <f ca="1">IF(ISBLANK(OFFSET('5. Pp (3 años)'!$K$46,INT((ROW()-13)/2),0)),"",OFFSET('5. Pp (3 años)'!$K$46,INT((ROW()-13)/2),0))</f>
        <v>Ascendente</v>
      </c>
      <c r="G113" s="646" t="str">
        <f ca="1">IF(ISBLANK(OFFSET('5. Pp (3 años)'!$H$46,INT((ROW()-13)/2),0)),"",OFFSET('5. Pp (3 años)'!$H$46,INT((ROW()-13)/2),0))</f>
        <v>Trimestral</v>
      </c>
      <c r="H113" s="648">
        <f ca="1">IF(ISBLANK(OFFSET('9. METAS'!$L$20,INT((ROW()-13)/2),0)),"",OFFSET('9. METAS'!$L$20,INT((ROW()-13)/2),0))</f>
        <v>3230</v>
      </c>
      <c r="I113" s="852"/>
      <c r="J113" s="630" t="e">
        <f ca="1">IF(MOD(ROW()-13,2)=0,IF(ISBLANK(OFFSET(#REF!,INT((ROW()-13)/2),0)),"",OFFSET(#REF!,INT((ROW()-13)/2),0)),IF(ISBLANK(OFFSET('9. METAS'!$U$20,INT((ROW()-14)/2),0)),"",OFFSET('9. METAS'!$U$20,INT((ROW()-14)/2),0)))</f>
        <v>#REF!</v>
      </c>
      <c r="K113" s="631" t="e">
        <f ca="1">IF(MOD(ROW()-13,2)=0,IF(ISBLANK(OFFSET(#REF!,INT((ROW()-13)/2),0)),"",OFFSET(#REF!,INT((ROW()-13)/2),0)),IF(ISBLANK(OFFSET('9. METAS'!$V$20,INT((ROW()-14)/2),0)),"",OFFSET('9. METAS'!$V$20,INT((ROW()-14)/2),0)))</f>
        <v>#REF!</v>
      </c>
      <c r="L113" s="631" t="e">
        <f ca="1">IF(MOD(ROW()-13,2)=0,IF(ISBLANK(OFFSET(#REF!,INT((ROW()-13)/2),0)),"",OFFSET(#REF!,INT((ROW()-13)/2),0)),IF(ISBLANK(OFFSET('9. METAS'!$W$20,INT((ROW()-14)/2),0)),"",OFFSET('9. METAS'!$W$20,INT((ROW()-14)/2),0)))</f>
        <v>#REF!</v>
      </c>
      <c r="M113" s="632" t="e">
        <f ca="1">IF(MOD(ROW()-13,2)=0,IF(ISBLANK(OFFSET(#REF!,INT((ROW()-13)/2),0)),"",OFFSET(#REF!,INT((ROW()-13)/2),0)),IF(ISBLANK(OFFSET('9. METAS'!$X$20,INT((ROW()-14)/2),0)),"",OFFSET('9. METAS'!$X$20,INT((ROW()-14)/2),0)))</f>
        <v>#REF!</v>
      </c>
      <c r="N113" s="684" t="str">
        <f ca="1">IFERROR(J113/J114,"ND")</f>
        <v>ND</v>
      </c>
      <c r="O113" s="688" t="str">
        <f ca="1">IFERROR(((J113+K113+L113)/H113),"ND")</f>
        <v>ND</v>
      </c>
      <c r="P113" s="847"/>
      <c r="Q113" s="83"/>
      <c r="R113" s="83"/>
      <c r="S113" s="83"/>
      <c r="T113" s="83"/>
      <c r="U113" s="83"/>
      <c r="V113" s="83"/>
      <c r="W113" s="83"/>
      <c r="X113" s="83"/>
      <c r="Y113" s="83"/>
      <c r="Z113" s="83"/>
    </row>
    <row r="114" spans="1:26" ht="15.75" customHeight="1">
      <c r="A114" s="83"/>
      <c r="B114" s="83"/>
      <c r="C114" s="642"/>
      <c r="D114" s="644"/>
      <c r="E114" s="644"/>
      <c r="F114" s="644"/>
      <c r="G114" s="647"/>
      <c r="H114" s="649"/>
      <c r="I114" s="651"/>
      <c r="J114" s="630">
        <f ca="1">IF(MOD(ROW()-13,2)=0,IF(ISBLANK(OFFSET(#REF!,INT((ROW()-13)/2),0)),"",OFFSET(#REF!,INT((ROW()-13)/2),0)),IF(ISBLANK(OFFSET('9. METAS'!$U$20,INT((ROW()-14)/2),0)),"",OFFSET('9. METAS'!$U$20,INT((ROW()-14)/2),0)))</f>
        <v>800</v>
      </c>
      <c r="K114" s="631">
        <f ca="1">IF(MOD(ROW()-13,2)=0,IF(ISBLANK(OFFSET(#REF!,INT((ROW()-13)/2),0)),"",OFFSET(#REF!,INT((ROW()-13)/2),0)),IF(ISBLANK(OFFSET('9. METAS'!$V$20,INT((ROW()-14)/2),0)),"",OFFSET('9. METAS'!$V$20,INT((ROW()-14)/2),0)))</f>
        <v>965</v>
      </c>
      <c r="L114" s="631">
        <f ca="1">IF(MOD(ROW()-13,2)=0,IF(ISBLANK(OFFSET(#REF!,INT((ROW()-13)/2),0)),"",OFFSET(#REF!,INT((ROW()-13)/2),0)),IF(ISBLANK(OFFSET('9. METAS'!$W$20,INT((ROW()-14)/2),0)),"",OFFSET('9. METAS'!$W$20,INT((ROW()-14)/2),0)))</f>
        <v>965</v>
      </c>
      <c r="M114" s="632">
        <f ca="1">IF(MOD(ROW()-13,2)=0,IF(ISBLANK(OFFSET(#REF!,INT((ROW()-13)/2),0)),"",OFFSET(#REF!,INT((ROW()-13)/2),0)),IF(ISBLANK(OFFSET('9. METAS'!$X$20,INT((ROW()-14)/2),0)),"",OFFSET('9. METAS'!$X$20,INT((ROW()-14)/2),0)))</f>
        <v>500</v>
      </c>
      <c r="N114" s="685"/>
      <c r="O114" s="689"/>
      <c r="P114" s="691"/>
      <c r="Q114" s="83"/>
      <c r="R114" s="83"/>
      <c r="S114" s="83"/>
      <c r="T114" s="83"/>
      <c r="U114" s="83"/>
      <c r="V114" s="83"/>
      <c r="W114" s="83"/>
      <c r="X114" s="83"/>
      <c r="Y114" s="83"/>
      <c r="Z114" s="83"/>
    </row>
    <row r="115" spans="1:26" ht="15.75" customHeight="1">
      <c r="A115" s="83"/>
      <c r="B115" s="83"/>
      <c r="C115" s="641" t="str">
        <f ca="1">IF(ISBLANK(OFFSET('5. Pp (3 años)'!$C$46,INT((ROW()-13)/2),0)),"",OFFSET('5. Pp (3 años)'!$C$46,INT((ROW()-13)/2),0))</f>
        <v>Actividad</v>
      </c>
      <c r="D115" s="643" t="str">
        <f ca="1">IF(ISBLANK(OFFSET('5. Pp (3 años)'!$D$46,INT((ROW()-13)/2),0)),"",OFFSET('5. Pp (3 años)'!$D$46,INT((ROW()-13)/2),0))</f>
        <v>3.1.1.1.10.4 Difusión digital y realización de campañas en redes sociales sobre los derechos de NNA.</v>
      </c>
      <c r="E115" s="643" t="str">
        <f ca="1">IF(ISBLANK(OFFSET('5. Pp (3 años)'!$E$46,INT((ROW()-13)/2),0)),"",OFFSET('5. Pp (3 años)'!$E$46,INT((ROW()-13)/2),0))</f>
        <v>PDR: Porcentaje de campañas realizadas conforme a la planeación.</v>
      </c>
      <c r="F115" s="645" t="str">
        <f ca="1">IF(ISBLANK(OFFSET('5. Pp (3 años)'!$K$46,INT((ROW()-13)/2),0)),"",OFFSET('5. Pp (3 años)'!$K$46,INT((ROW()-13)/2),0))</f>
        <v>Ascendente</v>
      </c>
      <c r="G115" s="646" t="str">
        <f ca="1">IF(ISBLANK(OFFSET('5. Pp (3 años)'!$H$46,INT((ROW()-13)/2),0)),"",OFFSET('5. Pp (3 años)'!$H$46,INT((ROW()-13)/2),0))</f>
        <v>Trimestral</v>
      </c>
      <c r="H115" s="648">
        <f ca="1">IF(ISBLANK(OFFSET('9. METAS'!$L$20,INT((ROW()-13)/2),0)),"",OFFSET('9. METAS'!$L$20,INT((ROW()-13)/2),0))</f>
        <v>24</v>
      </c>
      <c r="I115" s="852"/>
      <c r="J115" s="630" t="e">
        <f ca="1">IF(MOD(ROW()-13,2)=0,IF(ISBLANK(OFFSET(#REF!,INT((ROW()-13)/2),0)),"",OFFSET(#REF!,INT((ROW()-13)/2),0)),IF(ISBLANK(OFFSET('9. METAS'!$U$20,INT((ROW()-14)/2),0)),"",OFFSET('9. METAS'!$U$20,INT((ROW()-14)/2),0)))</f>
        <v>#REF!</v>
      </c>
      <c r="K115" s="631" t="e">
        <f ca="1">IF(MOD(ROW()-13,2)=0,IF(ISBLANK(OFFSET(#REF!,INT((ROW()-13)/2),0)),"",OFFSET(#REF!,INT((ROW()-13)/2),0)),IF(ISBLANK(OFFSET('9. METAS'!$V$20,INT((ROW()-14)/2),0)),"",OFFSET('9. METAS'!$V$20,INT((ROW()-14)/2),0)))</f>
        <v>#REF!</v>
      </c>
      <c r="L115" s="631" t="e">
        <f ca="1">IF(MOD(ROW()-13,2)=0,IF(ISBLANK(OFFSET(#REF!,INT((ROW()-13)/2),0)),"",OFFSET(#REF!,INT((ROW()-13)/2),0)),IF(ISBLANK(OFFSET('9. METAS'!$W$20,INT((ROW()-14)/2),0)),"",OFFSET('9. METAS'!$W$20,INT((ROW()-14)/2),0)))</f>
        <v>#REF!</v>
      </c>
      <c r="M115" s="632" t="e">
        <f ca="1">IF(MOD(ROW()-13,2)=0,IF(ISBLANK(OFFSET(#REF!,INT((ROW()-13)/2),0)),"",OFFSET(#REF!,INT((ROW()-13)/2),0)),IF(ISBLANK(OFFSET('9. METAS'!$X$20,INT((ROW()-14)/2),0)),"",OFFSET('9. METAS'!$X$20,INT((ROW()-14)/2),0)))</f>
        <v>#REF!</v>
      </c>
      <c r="N115" s="684" t="str">
        <f ca="1">IFERROR(J115/J116,"ND")</f>
        <v>ND</v>
      </c>
      <c r="O115" s="688" t="str">
        <f ca="1">IFERROR(((J115+K115+L115)/H115),"ND")</f>
        <v>ND</v>
      </c>
      <c r="P115" s="847"/>
      <c r="Q115" s="83"/>
      <c r="R115" s="83"/>
      <c r="S115" s="83"/>
      <c r="T115" s="83"/>
      <c r="U115" s="83"/>
      <c r="V115" s="83"/>
      <c r="W115" s="83"/>
      <c r="X115" s="83"/>
      <c r="Y115" s="83"/>
      <c r="Z115" s="83"/>
    </row>
    <row r="116" spans="1:26" ht="15.75" customHeight="1">
      <c r="A116" s="83"/>
      <c r="B116" s="83"/>
      <c r="C116" s="642"/>
      <c r="D116" s="644"/>
      <c r="E116" s="644"/>
      <c r="F116" s="644"/>
      <c r="G116" s="647"/>
      <c r="H116" s="649"/>
      <c r="I116" s="651"/>
      <c r="J116" s="630">
        <f ca="1">IF(MOD(ROW()-13,2)=0,IF(ISBLANK(OFFSET(#REF!,INT((ROW()-13)/2),0)),"",OFFSET(#REF!,INT((ROW()-13)/2),0)),IF(ISBLANK(OFFSET('9. METAS'!$U$20,INT((ROW()-14)/2),0)),"",OFFSET('9. METAS'!$U$20,INT((ROW()-14)/2),0)))</f>
        <v>6</v>
      </c>
      <c r="K116" s="631">
        <f ca="1">IF(MOD(ROW()-13,2)=0,IF(ISBLANK(OFFSET(#REF!,INT((ROW()-13)/2),0)),"",OFFSET(#REF!,INT((ROW()-13)/2),0)),IF(ISBLANK(OFFSET('9. METAS'!$V$20,INT((ROW()-14)/2),0)),"",OFFSET('9. METAS'!$V$20,INT((ROW()-14)/2),0)))</f>
        <v>6</v>
      </c>
      <c r="L116" s="631">
        <f ca="1">IF(MOD(ROW()-13,2)=0,IF(ISBLANK(OFFSET(#REF!,INT((ROW()-13)/2),0)),"",OFFSET(#REF!,INT((ROW()-13)/2),0)),IF(ISBLANK(OFFSET('9. METAS'!$W$20,INT((ROW()-14)/2),0)),"",OFFSET('9. METAS'!$W$20,INT((ROW()-14)/2),0)))</f>
        <v>6</v>
      </c>
      <c r="M116" s="632">
        <f ca="1">IF(MOD(ROW()-13,2)=0,IF(ISBLANK(OFFSET(#REF!,INT((ROW()-13)/2),0)),"",OFFSET(#REF!,INT((ROW()-13)/2),0)),IF(ISBLANK(OFFSET('9. METAS'!$X$20,INT((ROW()-14)/2),0)),"",OFFSET('9. METAS'!$X$20,INT((ROW()-14)/2),0)))</f>
        <v>6</v>
      </c>
      <c r="N116" s="685"/>
      <c r="O116" s="689"/>
      <c r="P116" s="691"/>
      <c r="Q116" s="83"/>
      <c r="R116" s="83"/>
      <c r="S116" s="83"/>
      <c r="T116" s="83"/>
      <c r="U116" s="83"/>
      <c r="V116" s="83"/>
      <c r="W116" s="83"/>
      <c r="X116" s="83"/>
      <c r="Y116" s="83"/>
      <c r="Z116" s="83"/>
    </row>
    <row r="117" spans="1:26" ht="15.75" customHeight="1">
      <c r="A117" s="83"/>
      <c r="B117" s="83"/>
      <c r="C117" s="641" t="str">
        <f ca="1">IF(ISBLANK(OFFSET('5. Pp (3 años)'!$C$46,INT((ROW()-13)/2),0)),"",OFFSET('5. Pp (3 años)'!$C$46,INT((ROW()-13)/2),0))</f>
        <v>Componente</v>
      </c>
      <c r="D117" s="643" t="str">
        <f ca="1">IF(ISBLANK(OFFSET('5. Pp (3 años)'!$D$46,INT((ROW()-13)/2),0)),"",OFFSET('5. Pp (3 años)'!$D$46,INT((ROW()-13)/2),0))</f>
        <v>3.1.1.1.11 Proyectos de estructuración vial revisados interinstitucionalmente.</v>
      </c>
      <c r="E117" s="643" t="str">
        <f ca="1">IF(ISBLANK(OFFSET('5. Pp (3 años)'!$E$46,INT((ROW()-13)/2),0)),"",OFFSET('5. Pp (3 años)'!$E$46,INT((ROW()-13)/2),0))</f>
        <v>PREV: Porcentaje de proyectos de estructuración vial revisados</v>
      </c>
      <c r="F117" s="645" t="str">
        <f ca="1">IF(ISBLANK(OFFSET('5. Pp (3 años)'!$K$46,INT((ROW()-13)/2),0)),"",OFFSET('5. Pp (3 años)'!$K$46,INT((ROW()-13)/2),0))</f>
        <v>Ascendente</v>
      </c>
      <c r="G117" s="646" t="str">
        <f ca="1">IF(ISBLANK(OFFSET('5. Pp (3 años)'!$H$46,INT((ROW()-13)/2),0)),"",OFFSET('5. Pp (3 años)'!$H$46,INT((ROW()-13)/2),0))</f>
        <v>Trimestral</v>
      </c>
      <c r="H117" s="648">
        <f ca="1">IF(ISBLANK(OFFSET('9. METAS'!$L$20,INT((ROW()-13)/2),0)),"",OFFSET('9. METAS'!$L$20,INT((ROW()-13)/2),0))</f>
        <v>20</v>
      </c>
      <c r="I117" s="852"/>
      <c r="J117" s="630" t="e">
        <f ca="1">IF(MOD(ROW()-13,2)=0,IF(ISBLANK(OFFSET(#REF!,INT((ROW()-13)/2),0)),"",OFFSET(#REF!,INT((ROW()-13)/2),0)),IF(ISBLANK(OFFSET('9. METAS'!$U$20,INT((ROW()-14)/2),0)),"",OFFSET('9. METAS'!$U$20,INT((ROW()-14)/2),0)))</f>
        <v>#REF!</v>
      </c>
      <c r="K117" s="631" t="e">
        <f ca="1">IF(MOD(ROW()-13,2)=0,IF(ISBLANK(OFFSET(#REF!,INT((ROW()-13)/2),0)),"",OFFSET(#REF!,INT((ROW()-13)/2),0)),IF(ISBLANK(OFFSET('9. METAS'!$V$20,INT((ROW()-14)/2),0)),"",OFFSET('9. METAS'!$V$20,INT((ROW()-14)/2),0)))</f>
        <v>#REF!</v>
      </c>
      <c r="L117" s="631" t="e">
        <f ca="1">IF(MOD(ROW()-13,2)=0,IF(ISBLANK(OFFSET(#REF!,INT((ROW()-13)/2),0)),"",OFFSET(#REF!,INT((ROW()-13)/2),0)),IF(ISBLANK(OFFSET('9. METAS'!$W$20,INT((ROW()-14)/2),0)),"",OFFSET('9. METAS'!$W$20,INT((ROW()-14)/2),0)))</f>
        <v>#REF!</v>
      </c>
      <c r="M117" s="632" t="e">
        <f ca="1">IF(MOD(ROW()-13,2)=0,IF(ISBLANK(OFFSET(#REF!,INT((ROW()-13)/2),0)),"",OFFSET(#REF!,INT((ROW()-13)/2),0)),IF(ISBLANK(OFFSET('9. METAS'!$X$20,INT((ROW()-14)/2),0)),"",OFFSET('9. METAS'!$X$20,INT((ROW()-14)/2),0)))</f>
        <v>#REF!</v>
      </c>
      <c r="N117" s="684" t="str">
        <f ca="1">IFERROR(J117/J118,"ND")</f>
        <v>ND</v>
      </c>
      <c r="O117" s="688" t="str">
        <f ca="1">IFERROR(((J117+K117+L117)/H117),"ND")</f>
        <v>ND</v>
      </c>
      <c r="P117" s="847"/>
      <c r="Q117" s="83"/>
      <c r="R117" s="83"/>
      <c r="S117" s="83"/>
      <c r="T117" s="83"/>
      <c r="U117" s="83"/>
      <c r="V117" s="83"/>
      <c r="W117" s="83"/>
      <c r="X117" s="83"/>
      <c r="Y117" s="83"/>
      <c r="Z117" s="83"/>
    </row>
    <row r="118" spans="1:26" ht="15.75" customHeight="1">
      <c r="A118" s="83"/>
      <c r="B118" s="83"/>
      <c r="C118" s="642"/>
      <c r="D118" s="644"/>
      <c r="E118" s="644"/>
      <c r="F118" s="644"/>
      <c r="G118" s="647"/>
      <c r="H118" s="649"/>
      <c r="I118" s="651"/>
      <c r="J118" s="630">
        <f ca="1">IF(MOD(ROW()-13,2)=0,IF(ISBLANK(OFFSET(#REF!,INT((ROW()-13)/2),0)),"",OFFSET(#REF!,INT((ROW()-13)/2),0)),IF(ISBLANK(OFFSET('9. METAS'!$U$20,INT((ROW()-14)/2),0)),"",OFFSET('9. METAS'!$U$20,INT((ROW()-14)/2),0)))</f>
        <v>5</v>
      </c>
      <c r="K118" s="631">
        <f ca="1">IF(MOD(ROW()-13,2)=0,IF(ISBLANK(OFFSET(#REF!,INT((ROW()-13)/2),0)),"",OFFSET(#REF!,INT((ROW()-13)/2),0)),IF(ISBLANK(OFFSET('9. METAS'!$V$20,INT((ROW()-14)/2),0)),"",OFFSET('9. METAS'!$V$20,INT((ROW()-14)/2),0)))</f>
        <v>10</v>
      </c>
      <c r="L118" s="631">
        <f ca="1">IF(MOD(ROW()-13,2)=0,IF(ISBLANK(OFFSET(#REF!,INT((ROW()-13)/2),0)),"",OFFSET(#REF!,INT((ROW()-13)/2),0)),IF(ISBLANK(OFFSET('9. METAS'!$W$20,INT((ROW()-14)/2),0)),"",OFFSET('9. METAS'!$W$20,INT((ROW()-14)/2),0)))</f>
        <v>3</v>
      </c>
      <c r="M118" s="632">
        <f ca="1">IF(MOD(ROW()-13,2)=0,IF(ISBLANK(OFFSET(#REF!,INT((ROW()-13)/2),0)),"",OFFSET(#REF!,INT((ROW()-13)/2),0)),IF(ISBLANK(OFFSET('9. METAS'!$X$20,INT((ROW()-14)/2),0)),"",OFFSET('9. METAS'!$X$20,INT((ROW()-14)/2),0)))</f>
        <v>2</v>
      </c>
      <c r="N118" s="685"/>
      <c r="O118" s="689"/>
      <c r="P118" s="691"/>
      <c r="Q118" s="83"/>
      <c r="R118" s="83"/>
      <c r="S118" s="83"/>
      <c r="T118" s="83"/>
      <c r="U118" s="83"/>
      <c r="V118" s="83"/>
      <c r="W118" s="83"/>
      <c r="X118" s="83"/>
      <c r="Y118" s="83"/>
      <c r="Z118" s="83"/>
    </row>
    <row r="119" spans="1:26" ht="15.75" customHeight="1">
      <c r="A119" s="83"/>
      <c r="B119" s="83"/>
      <c r="C119" s="641" t="str">
        <f ca="1">IF(ISBLANK(OFFSET('5. Pp (3 años)'!$C$46,INT((ROW()-13)/2),0)),"",OFFSET('5. Pp (3 años)'!$C$46,INT((ROW()-13)/2),0))</f>
        <v>Actividad</v>
      </c>
      <c r="D119" s="643" t="str">
        <f ca="1">IF(ISBLANK(OFFSET('5. Pp (3 años)'!$D$46,INT((ROW()-13)/2),0)),"",OFFSET('5. Pp (3 años)'!$D$46,INT((ROW()-13)/2),0))</f>
        <v>3.1.1.1.11.1 Instalación de señalización vial horizontal y vertical en la infraestructura urbana.</v>
      </c>
      <c r="E119" s="643" t="str">
        <f ca="1">IF(ISBLANK(OFFSET('5. Pp (3 años)'!$E$46,INT((ROW()-13)/2),0)),"",OFFSET('5. Pp (3 años)'!$E$46,INT((ROW()-13)/2),0))</f>
        <v>PSHV: Porcentaje de señalización vial horizontal y vertical instalada</v>
      </c>
      <c r="F119" s="645" t="str">
        <f ca="1">IF(ISBLANK(OFFSET('5. Pp (3 años)'!$K$46,INT((ROW()-13)/2),0)),"",OFFSET('5. Pp (3 años)'!$K$46,INT((ROW()-13)/2),0))</f>
        <v>Ascendente</v>
      </c>
      <c r="G119" s="646" t="str">
        <f ca="1">IF(ISBLANK(OFFSET('5. Pp (3 años)'!$H$46,INT((ROW()-13)/2),0)),"",OFFSET('5. Pp (3 años)'!$H$46,INT((ROW()-13)/2),0))</f>
        <v>Trimestral</v>
      </c>
      <c r="H119" s="648">
        <f ca="1">IF(ISBLANK(OFFSET('9. METAS'!$L$20,INT((ROW()-13)/2),0)),"",OFFSET('9. METAS'!$L$20,INT((ROW()-13)/2),0))</f>
        <v>120</v>
      </c>
      <c r="I119" s="852"/>
      <c r="J119" s="630" t="e">
        <f ca="1">IF(MOD(ROW()-13,2)=0,IF(ISBLANK(OFFSET(#REF!,INT((ROW()-13)/2),0)),"",OFFSET(#REF!,INT((ROW()-13)/2),0)),IF(ISBLANK(OFFSET('9. METAS'!$U$20,INT((ROW()-14)/2),0)),"",OFFSET('9. METAS'!$U$20,INT((ROW()-14)/2),0)))</f>
        <v>#REF!</v>
      </c>
      <c r="K119" s="631" t="e">
        <f ca="1">IF(MOD(ROW()-13,2)=0,IF(ISBLANK(OFFSET(#REF!,INT((ROW()-13)/2),0)),"",OFFSET(#REF!,INT((ROW()-13)/2),0)),IF(ISBLANK(OFFSET('9. METAS'!$V$20,INT((ROW()-14)/2),0)),"",OFFSET('9. METAS'!$V$20,INT((ROW()-14)/2),0)))</f>
        <v>#REF!</v>
      </c>
      <c r="L119" s="631" t="e">
        <f ca="1">IF(MOD(ROW()-13,2)=0,IF(ISBLANK(OFFSET(#REF!,INT((ROW()-13)/2),0)),"",OFFSET(#REF!,INT((ROW()-13)/2),0)),IF(ISBLANK(OFFSET('9. METAS'!$W$20,INT((ROW()-14)/2),0)),"",OFFSET('9. METAS'!$W$20,INT((ROW()-14)/2),0)))</f>
        <v>#REF!</v>
      </c>
      <c r="M119" s="632" t="e">
        <f ca="1">IF(MOD(ROW()-13,2)=0,IF(ISBLANK(OFFSET(#REF!,INT((ROW()-13)/2),0)),"",OFFSET(#REF!,INT((ROW()-13)/2),0)),IF(ISBLANK(OFFSET('9. METAS'!$X$20,INT((ROW()-14)/2),0)),"",OFFSET('9. METAS'!$X$20,INT((ROW()-14)/2),0)))</f>
        <v>#REF!</v>
      </c>
      <c r="N119" s="684" t="str">
        <f ca="1">IFERROR(J119/J120,"ND")</f>
        <v>ND</v>
      </c>
      <c r="O119" s="688" t="str">
        <f ca="1">IFERROR(((J119+K119+L119)/H119),"ND")</f>
        <v>ND</v>
      </c>
      <c r="P119" s="847"/>
      <c r="Q119" s="83"/>
      <c r="R119" s="83"/>
      <c r="S119" s="83"/>
      <c r="T119" s="83"/>
      <c r="U119" s="83"/>
      <c r="V119" s="83"/>
      <c r="W119" s="83"/>
      <c r="X119" s="83"/>
      <c r="Y119" s="83"/>
      <c r="Z119" s="83"/>
    </row>
    <row r="120" spans="1:26" ht="15.75" customHeight="1">
      <c r="A120" s="83"/>
      <c r="B120" s="83"/>
      <c r="C120" s="642"/>
      <c r="D120" s="644"/>
      <c r="E120" s="644"/>
      <c r="F120" s="644"/>
      <c r="G120" s="647"/>
      <c r="H120" s="649"/>
      <c r="I120" s="651"/>
      <c r="J120" s="630">
        <f ca="1">IF(MOD(ROW()-13,2)=0,IF(ISBLANK(OFFSET(#REF!,INT((ROW()-13)/2),0)),"",OFFSET(#REF!,INT((ROW()-13)/2),0)),IF(ISBLANK(OFFSET('9. METAS'!$U$20,INT((ROW()-14)/2),0)),"",OFFSET('9. METAS'!$U$20,INT((ROW()-14)/2),0)))</f>
        <v>30</v>
      </c>
      <c r="K120" s="631">
        <f ca="1">IF(MOD(ROW()-13,2)=0,IF(ISBLANK(OFFSET(#REF!,INT((ROW()-13)/2),0)),"",OFFSET(#REF!,INT((ROW()-13)/2),0)),IF(ISBLANK(OFFSET('9. METAS'!$V$20,INT((ROW()-14)/2),0)),"",OFFSET('9. METAS'!$V$20,INT((ROW()-14)/2),0)))</f>
        <v>30</v>
      </c>
      <c r="L120" s="631">
        <f ca="1">IF(MOD(ROW()-13,2)=0,IF(ISBLANK(OFFSET(#REF!,INT((ROW()-13)/2),0)),"",OFFSET(#REF!,INT((ROW()-13)/2),0)),IF(ISBLANK(OFFSET('9. METAS'!$W$20,INT((ROW()-14)/2),0)),"",OFFSET('9. METAS'!$W$20,INT((ROW()-14)/2),0)))</f>
        <v>30</v>
      </c>
      <c r="M120" s="632">
        <f ca="1">IF(MOD(ROW()-13,2)=0,IF(ISBLANK(OFFSET(#REF!,INT((ROW()-13)/2),0)),"",OFFSET(#REF!,INT((ROW()-13)/2),0)),IF(ISBLANK(OFFSET('9. METAS'!$X$20,INT((ROW()-14)/2),0)),"",OFFSET('9. METAS'!$X$20,INT((ROW()-14)/2),0)))</f>
        <v>30</v>
      </c>
      <c r="N120" s="685"/>
      <c r="O120" s="689"/>
      <c r="P120" s="691"/>
      <c r="Q120" s="83"/>
      <c r="R120" s="83"/>
      <c r="S120" s="83"/>
      <c r="T120" s="83"/>
      <c r="U120" s="83"/>
      <c r="V120" s="83"/>
      <c r="W120" s="83"/>
      <c r="X120" s="83"/>
      <c r="Y120" s="83"/>
      <c r="Z120" s="83"/>
    </row>
    <row r="121" spans="1:26" ht="15.75" customHeight="1">
      <c r="A121" s="83"/>
      <c r="B121" s="83"/>
      <c r="C121" s="641" t="str">
        <f ca="1">IF(ISBLANK(OFFSET('5. Pp (3 años)'!$C$46,INT((ROW()-13)/2),0)),"",OFFSET('5. Pp (3 años)'!$C$46,INT((ROW()-13)/2),0))</f>
        <v>Actividad</v>
      </c>
      <c r="D121" s="643" t="str">
        <f ca="1">IF(ISBLANK(OFFSET('5. Pp (3 años)'!$D$46,INT((ROW()-13)/2),0)),"",OFFSET('5. Pp (3 años)'!$D$46,INT((ROW()-13)/2),0))</f>
        <v>3.1.1.1.11.2. Elaboración de propuestas de Seguridad Vial y de Movilidad Urbana.</v>
      </c>
      <c r="E121" s="643" t="str">
        <f ca="1">IF(ISBLANK(OFFSET('5. Pp (3 años)'!$E$46,INT((ROW()-13)/2),0)),"",OFFSET('5. Pp (3 años)'!$E$46,INT((ROW()-13)/2),0))</f>
        <v>PASMG: Porcentaje de anuencias de seguridad vial y movilidad urbana gestionadas</v>
      </c>
      <c r="F121" s="645" t="str">
        <f ca="1">IF(ISBLANK(OFFSET('5. Pp (3 años)'!$K$46,INT((ROW()-13)/2),0)),"",OFFSET('5. Pp (3 años)'!$K$46,INT((ROW()-13)/2),0))</f>
        <v>Ascendente</v>
      </c>
      <c r="G121" s="646" t="str">
        <f ca="1">IF(ISBLANK(OFFSET('5. Pp (3 años)'!$H$46,INT((ROW()-13)/2),0)),"",OFFSET('5. Pp (3 años)'!$H$46,INT((ROW()-13)/2),0))</f>
        <v>Trimestral</v>
      </c>
      <c r="H121" s="648">
        <f ca="1">IF(ISBLANK(OFFSET('9. METAS'!$L$20,INT((ROW()-13)/2),0)),"",OFFSET('9. METAS'!$L$20,INT((ROW()-13)/2),0))</f>
        <v>60</v>
      </c>
      <c r="I121" s="852"/>
      <c r="J121" s="630" t="e">
        <f ca="1">IF(MOD(ROW()-13,2)=0,IF(ISBLANK(OFFSET(#REF!,INT((ROW()-13)/2),0)),"",OFFSET(#REF!,INT((ROW()-13)/2),0)),IF(ISBLANK(OFFSET('9. METAS'!$U$20,INT((ROW()-14)/2),0)),"",OFFSET('9. METAS'!$U$20,INT((ROW()-14)/2),0)))</f>
        <v>#REF!</v>
      </c>
      <c r="K121" s="631" t="e">
        <f ca="1">IF(MOD(ROW()-13,2)=0,IF(ISBLANK(OFFSET(#REF!,INT((ROW()-13)/2),0)),"",OFFSET(#REF!,INT((ROW()-13)/2),0)),IF(ISBLANK(OFFSET('9. METAS'!$V$20,INT((ROW()-14)/2),0)),"",OFFSET('9. METAS'!$V$20,INT((ROW()-14)/2),0)))</f>
        <v>#REF!</v>
      </c>
      <c r="L121" s="631" t="e">
        <f ca="1">IF(MOD(ROW()-13,2)=0,IF(ISBLANK(OFFSET(#REF!,INT((ROW()-13)/2),0)),"",OFFSET(#REF!,INT((ROW()-13)/2),0)),IF(ISBLANK(OFFSET('9. METAS'!$W$20,INT((ROW()-14)/2),0)),"",OFFSET('9. METAS'!$W$20,INT((ROW()-14)/2),0)))</f>
        <v>#REF!</v>
      </c>
      <c r="M121" s="632" t="e">
        <f ca="1">IF(MOD(ROW()-13,2)=0,IF(ISBLANK(OFFSET(#REF!,INT((ROW()-13)/2),0)),"",OFFSET(#REF!,INT((ROW()-13)/2),0)),IF(ISBLANK(OFFSET('9. METAS'!$X$20,INT((ROW()-14)/2),0)),"",OFFSET('9. METAS'!$X$20,INT((ROW()-14)/2),0)))</f>
        <v>#REF!</v>
      </c>
      <c r="N121" s="684" t="str">
        <f ca="1">IFERROR(J121/J122,"ND")</f>
        <v>ND</v>
      </c>
      <c r="O121" s="688" t="str">
        <f ca="1">IFERROR(((J121+K121+L121)/H121),"ND")</f>
        <v>ND</v>
      </c>
      <c r="P121" s="847"/>
      <c r="Q121" s="83"/>
      <c r="R121" s="83"/>
      <c r="S121" s="83"/>
      <c r="T121" s="83"/>
      <c r="U121" s="83"/>
      <c r="V121" s="83"/>
      <c r="W121" s="83"/>
      <c r="X121" s="83"/>
      <c r="Y121" s="83"/>
      <c r="Z121" s="83"/>
    </row>
    <row r="122" spans="1:26" ht="15.75" customHeight="1">
      <c r="A122" s="83"/>
      <c r="B122" s="83"/>
      <c r="C122" s="642"/>
      <c r="D122" s="644"/>
      <c r="E122" s="644"/>
      <c r="F122" s="644"/>
      <c r="G122" s="647"/>
      <c r="H122" s="649"/>
      <c r="I122" s="651"/>
      <c r="J122" s="630">
        <f ca="1">IF(MOD(ROW()-13,2)=0,IF(ISBLANK(OFFSET(#REF!,INT((ROW()-13)/2),0)),"",OFFSET(#REF!,INT((ROW()-13)/2),0)),IF(ISBLANK(OFFSET('9. METAS'!$U$20,INT((ROW()-14)/2),0)),"",OFFSET('9. METAS'!$U$20,INT((ROW()-14)/2),0)))</f>
        <v>15</v>
      </c>
      <c r="K122" s="631">
        <f ca="1">IF(MOD(ROW()-13,2)=0,IF(ISBLANK(OFFSET(#REF!,INT((ROW()-13)/2),0)),"",OFFSET(#REF!,INT((ROW()-13)/2),0)),IF(ISBLANK(OFFSET('9. METAS'!$V$20,INT((ROW()-14)/2),0)),"",OFFSET('9. METAS'!$V$20,INT((ROW()-14)/2),0)))</f>
        <v>15</v>
      </c>
      <c r="L122" s="631">
        <f ca="1">IF(MOD(ROW()-13,2)=0,IF(ISBLANK(OFFSET(#REF!,INT((ROW()-13)/2),0)),"",OFFSET(#REF!,INT((ROW()-13)/2),0)),IF(ISBLANK(OFFSET('9. METAS'!$W$20,INT((ROW()-14)/2),0)),"",OFFSET('9. METAS'!$W$20,INT((ROW()-14)/2),0)))</f>
        <v>15</v>
      </c>
      <c r="M122" s="632">
        <f ca="1">IF(MOD(ROW()-13,2)=0,IF(ISBLANK(OFFSET(#REF!,INT((ROW()-13)/2),0)),"",OFFSET(#REF!,INT((ROW()-13)/2),0)),IF(ISBLANK(OFFSET('9. METAS'!$X$20,INT((ROW()-14)/2),0)),"",OFFSET('9. METAS'!$X$20,INT((ROW()-14)/2),0)))</f>
        <v>15</v>
      </c>
      <c r="N122" s="685"/>
      <c r="O122" s="689"/>
      <c r="P122" s="691"/>
      <c r="Q122" s="83"/>
      <c r="R122" s="83"/>
      <c r="S122" s="83"/>
      <c r="T122" s="83"/>
      <c r="U122" s="83"/>
      <c r="V122" s="83"/>
      <c r="W122" s="83"/>
      <c r="X122" s="83"/>
      <c r="Y122" s="83"/>
      <c r="Z122" s="83"/>
    </row>
    <row r="123" spans="1:26" ht="15.75" customHeight="1">
      <c r="A123" s="83"/>
      <c r="B123" s="83"/>
      <c r="C123" s="641" t="str">
        <f ca="1">IF(ISBLANK(OFFSET('5. Pp (3 años)'!$C$46,INT((ROW()-13)/2),0)),"",OFFSET('5. Pp (3 años)'!$C$46,INT((ROW()-13)/2),0))</f>
        <v>Actividad</v>
      </c>
      <c r="D123" s="643" t="str">
        <f ca="1">IF(ISBLANK(OFFSET('5. Pp (3 años)'!$D$46,INT((ROW()-13)/2),0)),"",OFFSET('5. Pp (3 años)'!$D$46,INT((ROW()-13)/2),0))</f>
        <v>3.1.1.1.11.3 Supervisión del funcionamiento de la red semafórica en la infraestructura vial.</v>
      </c>
      <c r="E123" s="643" t="str">
        <f ca="1">IF(ISBLANK(OFFSET('5. Pp (3 años)'!$E$46,INT((ROW()-13)/2),0)),"",OFFSET('5. Pp (3 años)'!$E$46,INT((ROW()-13)/2),0))</f>
        <v>PSRS: Porcentaje de supervisiones realizadas a la red semafórica</v>
      </c>
      <c r="F123" s="645" t="str">
        <f ca="1">IF(ISBLANK(OFFSET('5. Pp (3 años)'!$K$46,INT((ROW()-13)/2),0)),"",OFFSET('5. Pp (3 años)'!$K$46,INT((ROW()-13)/2),0))</f>
        <v>Ascendente</v>
      </c>
      <c r="G123" s="646" t="str">
        <f ca="1">IF(ISBLANK(OFFSET('5. Pp (3 años)'!$H$46,INT((ROW()-13)/2),0)),"",OFFSET('5. Pp (3 años)'!$H$46,INT((ROW()-13)/2),0))</f>
        <v>Trimestral</v>
      </c>
      <c r="H123" s="648">
        <f ca="1">IF(ISBLANK(OFFSET('9. METAS'!$L$20,INT((ROW()-13)/2),0)),"",OFFSET('9. METAS'!$L$20,INT((ROW()-13)/2),0))</f>
        <v>120</v>
      </c>
      <c r="I123" s="852"/>
      <c r="J123" s="630" t="e">
        <f ca="1">IF(MOD(ROW()-13,2)=0,IF(ISBLANK(OFFSET(#REF!,INT((ROW()-13)/2),0)),"",OFFSET(#REF!,INT((ROW()-13)/2),0)),IF(ISBLANK(OFFSET('9. METAS'!$U$20,INT((ROW()-14)/2),0)),"",OFFSET('9. METAS'!$U$20,INT((ROW()-14)/2),0)))</f>
        <v>#REF!</v>
      </c>
      <c r="K123" s="631" t="e">
        <f ca="1">IF(MOD(ROW()-13,2)=0,IF(ISBLANK(OFFSET(#REF!,INT((ROW()-13)/2),0)),"",OFFSET(#REF!,INT((ROW()-13)/2),0)),IF(ISBLANK(OFFSET('9. METAS'!$V$20,INT((ROW()-14)/2),0)),"",OFFSET('9. METAS'!$V$20,INT((ROW()-14)/2),0)))</f>
        <v>#REF!</v>
      </c>
      <c r="L123" s="631" t="e">
        <f ca="1">IF(MOD(ROW()-13,2)=0,IF(ISBLANK(OFFSET(#REF!,INT((ROW()-13)/2),0)),"",OFFSET(#REF!,INT((ROW()-13)/2),0)),IF(ISBLANK(OFFSET('9. METAS'!$W$20,INT((ROW()-14)/2),0)),"",OFFSET('9. METAS'!$W$20,INT((ROW()-14)/2),0)))</f>
        <v>#REF!</v>
      </c>
      <c r="M123" s="632" t="e">
        <f ca="1">IF(MOD(ROW()-13,2)=0,IF(ISBLANK(OFFSET(#REF!,INT((ROW()-13)/2),0)),"",OFFSET(#REF!,INT((ROW()-13)/2),0)),IF(ISBLANK(OFFSET('9. METAS'!$X$20,INT((ROW()-14)/2),0)),"",OFFSET('9. METAS'!$X$20,INT((ROW()-14)/2),0)))</f>
        <v>#REF!</v>
      </c>
      <c r="N123" s="684" t="str">
        <f ca="1">IFERROR(J123/J124,"ND")</f>
        <v>ND</v>
      </c>
      <c r="O123" s="688" t="str">
        <f ca="1">IFERROR(((J123+K123+L123)/H123),"ND")</f>
        <v>ND</v>
      </c>
      <c r="P123" s="847"/>
      <c r="Q123" s="83"/>
      <c r="R123" s="83"/>
      <c r="S123" s="83"/>
      <c r="T123" s="83"/>
      <c r="U123" s="83"/>
      <c r="V123" s="83"/>
      <c r="W123" s="83"/>
      <c r="X123" s="83"/>
      <c r="Y123" s="83"/>
      <c r="Z123" s="83"/>
    </row>
    <row r="124" spans="1:26" ht="15.75" customHeight="1">
      <c r="A124" s="83"/>
      <c r="B124" s="83"/>
      <c r="C124" s="642"/>
      <c r="D124" s="644"/>
      <c r="E124" s="644"/>
      <c r="F124" s="644"/>
      <c r="G124" s="647"/>
      <c r="H124" s="649"/>
      <c r="I124" s="651"/>
      <c r="J124" s="630">
        <f ca="1">IF(MOD(ROW()-13,2)=0,IF(ISBLANK(OFFSET(#REF!,INT((ROW()-13)/2),0)),"",OFFSET(#REF!,INT((ROW()-13)/2),0)),IF(ISBLANK(OFFSET('9. METAS'!$U$20,INT((ROW()-14)/2),0)),"",OFFSET('9. METAS'!$U$20,INT((ROW()-14)/2),0)))</f>
        <v>30</v>
      </c>
      <c r="K124" s="631">
        <f ca="1">IF(MOD(ROW()-13,2)=0,IF(ISBLANK(OFFSET(#REF!,INT((ROW()-13)/2),0)),"",OFFSET(#REF!,INT((ROW()-13)/2),0)),IF(ISBLANK(OFFSET('9. METAS'!$V$20,INT((ROW()-14)/2),0)),"",OFFSET('9. METAS'!$V$20,INT((ROW()-14)/2),0)))</f>
        <v>30</v>
      </c>
      <c r="L124" s="631">
        <f ca="1">IF(MOD(ROW()-13,2)=0,IF(ISBLANK(OFFSET(#REF!,INT((ROW()-13)/2),0)),"",OFFSET(#REF!,INT((ROW()-13)/2),0)),IF(ISBLANK(OFFSET('9. METAS'!$W$20,INT((ROW()-14)/2),0)),"",OFFSET('9. METAS'!$W$20,INT((ROW()-14)/2),0)))</f>
        <v>30</v>
      </c>
      <c r="M124" s="632">
        <f ca="1">IF(MOD(ROW()-13,2)=0,IF(ISBLANK(OFFSET(#REF!,INT((ROW()-13)/2),0)),"",OFFSET(#REF!,INT((ROW()-13)/2),0)),IF(ISBLANK(OFFSET('9. METAS'!$X$20,INT((ROW()-14)/2),0)),"",OFFSET('9. METAS'!$X$20,INT((ROW()-14)/2),0)))</f>
        <v>30</v>
      </c>
      <c r="N124" s="685"/>
      <c r="O124" s="689"/>
      <c r="P124" s="691"/>
      <c r="Q124" s="83"/>
      <c r="R124" s="83"/>
      <c r="S124" s="83"/>
      <c r="T124" s="83"/>
      <c r="U124" s="83"/>
      <c r="V124" s="83"/>
      <c r="W124" s="83"/>
      <c r="X124" s="83"/>
      <c r="Y124" s="83"/>
      <c r="Z124" s="83"/>
    </row>
    <row r="125" spans="1:26" ht="15.75" customHeight="1">
      <c r="A125" s="83"/>
      <c r="B125" s="83"/>
      <c r="C125" s="641" t="str">
        <f ca="1">IF(ISBLANK(OFFSET('5. Pp (3 años)'!$C$46,INT((ROW()-13)/2),0)),"",OFFSET('5. Pp (3 años)'!$C$46,INT((ROW()-13)/2),0))</f>
        <v>Componente</v>
      </c>
      <c r="D125" s="643" t="str">
        <f ca="1">IF(ISBLANK(OFFSET('5. Pp (3 años)'!$D$46,INT((ROW()-13)/2),0)),"",OFFSET('5. Pp (3 años)'!$D$46,INT((ROW()-13)/2),0))</f>
        <v>3.1.1.1.12 Atención de emergencias a la población, mediante acciones de prevención, auxilio y combate de incendios.</v>
      </c>
      <c r="E125" s="643" t="str">
        <f ca="1">IF(ISBLANK(OFFSET('5. Pp (3 años)'!$E$46,INT((ROW()-13)/2),0)),"",OFFSET('5. Pp (3 años)'!$E$46,INT((ROW()-13)/2),0))</f>
        <v>PPAE: Porcentaje de personas atendidas en emergencias.</v>
      </c>
      <c r="F125" s="645" t="str">
        <f ca="1">IF(ISBLANK(OFFSET('5. Pp (3 años)'!$K$46,INT((ROW()-13)/2),0)),"",OFFSET('5. Pp (3 años)'!$K$46,INT((ROW()-13)/2),0))</f>
        <v>Ascendente</v>
      </c>
      <c r="G125" s="646" t="str">
        <f ca="1">IF(ISBLANK(OFFSET('5. Pp (3 años)'!$H$46,INT((ROW()-13)/2),0)),"",OFFSET('5. Pp (3 años)'!$H$46,INT((ROW()-13)/2),0))</f>
        <v>Trimestral</v>
      </c>
      <c r="H125" s="648">
        <f ca="1">IF(ISBLANK(OFFSET('9. METAS'!$L$20,INT((ROW()-13)/2),0)),"",OFFSET('9. METAS'!$L$20,INT((ROW()-13)/2),0))</f>
        <v>10000</v>
      </c>
      <c r="I125" s="852"/>
      <c r="J125" s="630" t="e">
        <f ca="1">IF(MOD(ROW()-13,2)=0,IF(ISBLANK(OFFSET(#REF!,INT((ROW()-13)/2),0)),"",OFFSET(#REF!,INT((ROW()-13)/2),0)),IF(ISBLANK(OFFSET('9. METAS'!$U$20,INT((ROW()-14)/2),0)),"",OFFSET('9. METAS'!$U$20,INT((ROW()-14)/2),0)))</f>
        <v>#REF!</v>
      </c>
      <c r="K125" s="631" t="e">
        <f ca="1">IF(MOD(ROW()-13,2)=0,IF(ISBLANK(OFFSET(#REF!,INT((ROW()-13)/2),0)),"",OFFSET(#REF!,INT((ROW()-13)/2),0)),IF(ISBLANK(OFFSET('9. METAS'!$V$20,INT((ROW()-14)/2),0)),"",OFFSET('9. METAS'!$V$20,INT((ROW()-14)/2),0)))</f>
        <v>#REF!</v>
      </c>
      <c r="L125" s="631" t="e">
        <f ca="1">IF(MOD(ROW()-13,2)=0,IF(ISBLANK(OFFSET(#REF!,INT((ROW()-13)/2),0)),"",OFFSET(#REF!,INT((ROW()-13)/2),0)),IF(ISBLANK(OFFSET('9. METAS'!$W$20,INT((ROW()-14)/2),0)),"",OFFSET('9. METAS'!$W$20,INT((ROW()-14)/2),0)))</f>
        <v>#REF!</v>
      </c>
      <c r="M125" s="632" t="e">
        <f ca="1">IF(MOD(ROW()-13,2)=0,IF(ISBLANK(OFFSET(#REF!,INT((ROW()-13)/2),0)),"",OFFSET(#REF!,INT((ROW()-13)/2),0)),IF(ISBLANK(OFFSET('9. METAS'!$X$20,INT((ROW()-14)/2),0)),"",OFFSET('9. METAS'!$X$20,INT((ROW()-14)/2),0)))</f>
        <v>#REF!</v>
      </c>
      <c r="N125" s="684" t="str">
        <f ca="1">IFERROR(J125/J126,"ND")</f>
        <v>ND</v>
      </c>
      <c r="O125" s="688" t="str">
        <f ca="1">IFERROR(((J125+K125+L125)/H125),"ND")</f>
        <v>ND</v>
      </c>
      <c r="P125" s="847"/>
      <c r="Q125" s="83"/>
      <c r="R125" s="83"/>
      <c r="S125" s="83"/>
      <c r="T125" s="83"/>
      <c r="U125" s="83"/>
      <c r="V125" s="83"/>
      <c r="W125" s="83"/>
      <c r="X125" s="83"/>
      <c r="Y125" s="83"/>
      <c r="Z125" s="83"/>
    </row>
    <row r="126" spans="1:26" ht="15.75" customHeight="1">
      <c r="A126" s="83"/>
      <c r="B126" s="83"/>
      <c r="C126" s="642"/>
      <c r="D126" s="644"/>
      <c r="E126" s="644"/>
      <c r="F126" s="644"/>
      <c r="G126" s="647"/>
      <c r="H126" s="649"/>
      <c r="I126" s="651"/>
      <c r="J126" s="630">
        <f ca="1">IF(MOD(ROW()-13,2)=0,IF(ISBLANK(OFFSET(#REF!,INT((ROW()-13)/2),0)),"",OFFSET(#REF!,INT((ROW()-13)/2),0)),IF(ISBLANK(OFFSET('9. METAS'!$U$20,INT((ROW()-14)/2),0)),"",OFFSET('9. METAS'!$U$20,INT((ROW()-14)/2),0)))</f>
        <v>2500</v>
      </c>
      <c r="K126" s="631">
        <f ca="1">IF(MOD(ROW()-13,2)=0,IF(ISBLANK(OFFSET(#REF!,INT((ROW()-13)/2),0)),"",OFFSET(#REF!,INT((ROW()-13)/2),0)),IF(ISBLANK(OFFSET('9. METAS'!$V$20,INT((ROW()-14)/2),0)),"",OFFSET('9. METAS'!$V$20,INT((ROW()-14)/2),0)))</f>
        <v>2500</v>
      </c>
      <c r="L126" s="631">
        <f ca="1">IF(MOD(ROW()-13,2)=0,IF(ISBLANK(OFFSET(#REF!,INT((ROW()-13)/2),0)),"",OFFSET(#REF!,INT((ROW()-13)/2),0)),IF(ISBLANK(OFFSET('9. METAS'!$W$20,INT((ROW()-14)/2),0)),"",OFFSET('9. METAS'!$W$20,INT((ROW()-14)/2),0)))</f>
        <v>2500</v>
      </c>
      <c r="M126" s="632">
        <f ca="1">IF(MOD(ROW()-13,2)=0,IF(ISBLANK(OFFSET(#REF!,INT((ROW()-13)/2),0)),"",OFFSET(#REF!,INT((ROW()-13)/2),0)),IF(ISBLANK(OFFSET('9. METAS'!$X$20,INT((ROW()-14)/2),0)),"",OFFSET('9. METAS'!$X$20,INT((ROW()-14)/2),0)))</f>
        <v>2500</v>
      </c>
      <c r="N126" s="685"/>
      <c r="O126" s="689"/>
      <c r="P126" s="691"/>
      <c r="Q126" s="83"/>
      <c r="R126" s="83"/>
      <c r="S126" s="83"/>
      <c r="T126" s="83"/>
      <c r="U126" s="83"/>
      <c r="V126" s="83"/>
      <c r="W126" s="83"/>
      <c r="X126" s="83"/>
      <c r="Y126" s="83"/>
      <c r="Z126" s="83"/>
    </row>
    <row r="127" spans="1:26" ht="15.75" customHeight="1">
      <c r="A127" s="83"/>
      <c r="B127" s="83"/>
      <c r="C127" s="641" t="str">
        <f ca="1">IF(ISBLANK(OFFSET('5. Pp (3 años)'!$C$46,INT((ROW()-13)/2),0)),"",OFFSET('5. Pp (3 años)'!$C$46,INT((ROW()-13)/2),0))</f>
        <v>Actividad</v>
      </c>
      <c r="D127" s="643" t="str">
        <f ca="1">IF(ISBLANK(OFFSET('5. Pp (3 años)'!$D$46,INT((ROW()-13)/2),0)),"",OFFSET('5. Pp (3 años)'!$D$46,INT((ROW()-13)/2),0))</f>
        <v>3.1.1.1.12.1 Capacitación en prevención de riesgos al personal organizaciones del sector público y privado.</v>
      </c>
      <c r="E127" s="643" t="str">
        <f ca="1">IF(ISBLANK(OFFSET('5. Pp (3 años)'!$E$46,INT((ROW()-13)/2),0)),"",OFFSET('5. Pp (3 años)'!$E$46,INT((ROW()-13)/2),0))</f>
        <v>POPC: Porcentaje de personal de organizaciones públicas y privadas capacitadas.</v>
      </c>
      <c r="F127" s="645" t="str">
        <f ca="1">IF(ISBLANK(OFFSET('5. Pp (3 años)'!$K$46,INT((ROW()-13)/2),0)),"",OFFSET('5. Pp (3 años)'!$K$46,INT((ROW()-13)/2),0))</f>
        <v>Ascendente</v>
      </c>
      <c r="G127" s="646" t="str">
        <f ca="1">IF(ISBLANK(OFFSET('5. Pp (3 años)'!$H$46,INT((ROW()-13)/2),0)),"",OFFSET('5. Pp (3 años)'!$H$46,INT((ROW()-13)/2),0))</f>
        <v>Trimestral</v>
      </c>
      <c r="H127" s="648">
        <f ca="1">IF(ISBLANK(OFFSET('9. METAS'!$L$20,INT((ROW()-13)/2),0)),"",OFFSET('9. METAS'!$L$20,INT((ROW()-13)/2),0))</f>
        <v>4000</v>
      </c>
      <c r="I127" s="852"/>
      <c r="J127" s="630" t="e">
        <f ca="1">IF(MOD(ROW()-13,2)=0,IF(ISBLANK(OFFSET(#REF!,INT((ROW()-13)/2),0)),"",OFFSET(#REF!,INT((ROW()-13)/2),0)),IF(ISBLANK(OFFSET('9. METAS'!$U$20,INT((ROW()-14)/2),0)),"",OFFSET('9. METAS'!$U$20,INT((ROW()-14)/2),0)))</f>
        <v>#REF!</v>
      </c>
      <c r="K127" s="631" t="e">
        <f ca="1">IF(MOD(ROW()-13,2)=0,IF(ISBLANK(OFFSET(#REF!,INT((ROW()-13)/2),0)),"",OFFSET(#REF!,INT((ROW()-13)/2),0)),IF(ISBLANK(OFFSET('9. METAS'!$V$20,INT((ROW()-14)/2),0)),"",OFFSET('9. METAS'!$V$20,INT((ROW()-14)/2),0)))</f>
        <v>#REF!</v>
      </c>
      <c r="L127" s="631" t="e">
        <f ca="1">IF(MOD(ROW()-13,2)=0,IF(ISBLANK(OFFSET(#REF!,INT((ROW()-13)/2),0)),"",OFFSET(#REF!,INT((ROW()-13)/2),0)),IF(ISBLANK(OFFSET('9. METAS'!$W$20,INT((ROW()-14)/2),0)),"",OFFSET('9. METAS'!$W$20,INT((ROW()-14)/2),0)))</f>
        <v>#REF!</v>
      </c>
      <c r="M127" s="632" t="e">
        <f ca="1">IF(MOD(ROW()-13,2)=0,IF(ISBLANK(OFFSET(#REF!,INT((ROW()-13)/2),0)),"",OFFSET(#REF!,INT((ROW()-13)/2),0)),IF(ISBLANK(OFFSET('9. METAS'!$X$20,INT((ROW()-14)/2),0)),"",OFFSET('9. METAS'!$X$20,INT((ROW()-14)/2),0)))</f>
        <v>#REF!</v>
      </c>
      <c r="N127" s="684" t="str">
        <f ca="1">IFERROR(J127/J128,"ND")</f>
        <v>ND</v>
      </c>
      <c r="O127" s="688" t="str">
        <f ca="1">IFERROR(((J127+K127+L127)/H127),"ND")</f>
        <v>ND</v>
      </c>
      <c r="P127" s="847"/>
      <c r="Q127" s="83"/>
      <c r="R127" s="83"/>
      <c r="S127" s="83"/>
      <c r="T127" s="83"/>
      <c r="U127" s="83"/>
      <c r="V127" s="83"/>
      <c r="W127" s="83"/>
      <c r="X127" s="83"/>
      <c r="Y127" s="83"/>
      <c r="Z127" s="83"/>
    </row>
    <row r="128" spans="1:26" ht="15.75" customHeight="1">
      <c r="A128" s="83"/>
      <c r="B128" s="83"/>
      <c r="C128" s="642"/>
      <c r="D128" s="644"/>
      <c r="E128" s="644"/>
      <c r="F128" s="644"/>
      <c r="G128" s="647"/>
      <c r="H128" s="649"/>
      <c r="I128" s="651"/>
      <c r="J128" s="630">
        <f ca="1">IF(MOD(ROW()-13,2)=0,IF(ISBLANK(OFFSET(#REF!,INT((ROW()-13)/2),0)),"",OFFSET(#REF!,INT((ROW()-13)/2),0)),IF(ISBLANK(OFFSET('9. METAS'!$U$20,INT((ROW()-14)/2),0)),"",OFFSET('9. METAS'!$U$20,INT((ROW()-14)/2),0)))</f>
        <v>1000</v>
      </c>
      <c r="K128" s="631">
        <f ca="1">IF(MOD(ROW()-13,2)=0,IF(ISBLANK(OFFSET(#REF!,INT((ROW()-13)/2),0)),"",OFFSET(#REF!,INT((ROW()-13)/2),0)),IF(ISBLANK(OFFSET('9. METAS'!$V$20,INT((ROW()-14)/2),0)),"",OFFSET('9. METAS'!$V$20,INT((ROW()-14)/2),0)))</f>
        <v>1000</v>
      </c>
      <c r="L128" s="631">
        <f ca="1">IF(MOD(ROW()-13,2)=0,IF(ISBLANK(OFFSET(#REF!,INT((ROW()-13)/2),0)),"",OFFSET(#REF!,INT((ROW()-13)/2),0)),IF(ISBLANK(OFFSET('9. METAS'!$W$20,INT((ROW()-14)/2),0)),"",OFFSET('9. METAS'!$W$20,INT((ROW()-14)/2),0)))</f>
        <v>1000</v>
      </c>
      <c r="M128" s="632">
        <f ca="1">IF(MOD(ROW()-13,2)=0,IF(ISBLANK(OFFSET(#REF!,INT((ROW()-13)/2),0)),"",OFFSET(#REF!,INT((ROW()-13)/2),0)),IF(ISBLANK(OFFSET('9. METAS'!$X$20,INT((ROW()-14)/2),0)),"",OFFSET('9. METAS'!$X$20,INT((ROW()-14)/2),0)))</f>
        <v>1000</v>
      </c>
      <c r="N128" s="685"/>
      <c r="O128" s="689"/>
      <c r="P128" s="691"/>
      <c r="Q128" s="83"/>
      <c r="R128" s="83"/>
      <c r="S128" s="83"/>
      <c r="T128" s="83"/>
      <c r="U128" s="83"/>
      <c r="V128" s="83"/>
      <c r="W128" s="83"/>
      <c r="X128" s="83"/>
      <c r="Y128" s="83"/>
      <c r="Z128" s="83"/>
    </row>
    <row r="129" spans="1:26" ht="15.75" customHeight="1">
      <c r="A129" s="83"/>
      <c r="B129" s="83"/>
      <c r="C129" s="641" t="str">
        <f ca="1">IF(ISBLANK(OFFSET('5. Pp (3 años)'!$C$46,INT((ROW()-13)/2),0)),"",OFFSET('5. Pp (3 años)'!$C$46,INT((ROW()-13)/2),0))</f>
        <v>Actividad</v>
      </c>
      <c r="D129" s="643" t="str">
        <f ca="1">IF(ISBLANK(OFFSET('5. Pp (3 años)'!$D$46,INT((ROW()-13)/2),0)),"",OFFSET('5. Pp (3 años)'!$D$46,INT((ROW()-13)/2),0))</f>
        <v>3.1.1.1.12.2 Supervisión y prevención de riesgos en eventos masivos, espacios públicos y operativos especiales.</v>
      </c>
      <c r="E129" s="643" t="str">
        <f ca="1">IF(ISBLANK(OFFSET('5. Pp (3 años)'!$E$46,INT((ROW()-13)/2),0)),"",OFFSET('5. Pp (3 años)'!$E$46,INT((ROW()-13)/2),0))</f>
        <v>PSPR: Porcentaje de servicios de supervisión y prevención de riesgos realizados.</v>
      </c>
      <c r="F129" s="645" t="str">
        <f ca="1">IF(ISBLANK(OFFSET('5. Pp (3 años)'!$K$46,INT((ROW()-13)/2),0)),"",OFFSET('5. Pp (3 años)'!$K$46,INT((ROW()-13)/2),0))</f>
        <v>Ascendente</v>
      </c>
      <c r="G129" s="646" t="str">
        <f ca="1">IF(ISBLANK(OFFSET('5. Pp (3 años)'!$H$46,INT((ROW()-13)/2),0)),"",OFFSET('5. Pp (3 años)'!$H$46,INT((ROW()-13)/2),0))</f>
        <v>Trimestral</v>
      </c>
      <c r="H129" s="648">
        <f ca="1">IF(ISBLANK(OFFSET('9. METAS'!$L$20,INT((ROW()-13)/2),0)),"",OFFSET('9. METAS'!$L$20,INT((ROW()-13)/2),0))</f>
        <v>2000</v>
      </c>
      <c r="I129" s="852"/>
      <c r="J129" s="630" t="e">
        <f ca="1">IF(MOD(ROW()-13,2)=0,IF(ISBLANK(OFFSET(#REF!,INT((ROW()-13)/2),0)),"",OFFSET(#REF!,INT((ROW()-13)/2),0)),IF(ISBLANK(OFFSET('9. METAS'!$U$20,INT((ROW()-14)/2),0)),"",OFFSET('9. METAS'!$U$20,INT((ROW()-14)/2),0)))</f>
        <v>#REF!</v>
      </c>
      <c r="K129" s="631" t="e">
        <f ca="1">IF(MOD(ROW()-13,2)=0,IF(ISBLANK(OFFSET(#REF!,INT((ROW()-13)/2),0)),"",OFFSET(#REF!,INT((ROW()-13)/2),0)),IF(ISBLANK(OFFSET('9. METAS'!$V$20,INT((ROW()-14)/2),0)),"",OFFSET('9. METAS'!$V$20,INT((ROW()-14)/2),0)))</f>
        <v>#REF!</v>
      </c>
      <c r="L129" s="631" t="e">
        <f ca="1">IF(MOD(ROW()-13,2)=0,IF(ISBLANK(OFFSET(#REF!,INT((ROW()-13)/2),0)),"",OFFSET(#REF!,INT((ROW()-13)/2),0)),IF(ISBLANK(OFFSET('9. METAS'!$W$20,INT((ROW()-14)/2),0)),"",OFFSET('9. METAS'!$W$20,INT((ROW()-14)/2),0)))</f>
        <v>#REF!</v>
      </c>
      <c r="M129" s="632" t="e">
        <f ca="1">IF(MOD(ROW()-13,2)=0,IF(ISBLANK(OFFSET(#REF!,INT((ROW()-13)/2),0)),"",OFFSET(#REF!,INT((ROW()-13)/2),0)),IF(ISBLANK(OFFSET('9. METAS'!$X$20,INT((ROW()-14)/2),0)),"",OFFSET('9. METAS'!$X$20,INT((ROW()-14)/2),0)))</f>
        <v>#REF!</v>
      </c>
      <c r="N129" s="684" t="str">
        <f ca="1">IFERROR(J129/J130,"ND")</f>
        <v>ND</v>
      </c>
      <c r="O129" s="688" t="str">
        <f ca="1">IFERROR(((J129+K129+L129)/H129),"ND")</f>
        <v>ND</v>
      </c>
      <c r="P129" s="847"/>
      <c r="Q129" s="83"/>
      <c r="R129" s="83"/>
      <c r="S129" s="83"/>
      <c r="T129" s="83"/>
      <c r="U129" s="83"/>
      <c r="V129" s="83"/>
      <c r="W129" s="83"/>
      <c r="X129" s="83"/>
      <c r="Y129" s="83"/>
      <c r="Z129" s="83"/>
    </row>
    <row r="130" spans="1:26" ht="15.75" customHeight="1">
      <c r="A130" s="83"/>
      <c r="B130" s="83"/>
      <c r="C130" s="642"/>
      <c r="D130" s="644"/>
      <c r="E130" s="644"/>
      <c r="F130" s="644"/>
      <c r="G130" s="647"/>
      <c r="H130" s="649"/>
      <c r="I130" s="651"/>
      <c r="J130" s="630">
        <f ca="1">IF(MOD(ROW()-13,2)=0,IF(ISBLANK(OFFSET(#REF!,INT((ROW()-13)/2),0)),"",OFFSET(#REF!,INT((ROW()-13)/2),0)),IF(ISBLANK(OFFSET('9. METAS'!$U$20,INT((ROW()-14)/2),0)),"",OFFSET('9. METAS'!$U$20,INT((ROW()-14)/2),0)))</f>
        <v>500</v>
      </c>
      <c r="K130" s="631">
        <f ca="1">IF(MOD(ROW()-13,2)=0,IF(ISBLANK(OFFSET(#REF!,INT((ROW()-13)/2),0)),"",OFFSET(#REF!,INT((ROW()-13)/2),0)),IF(ISBLANK(OFFSET('9. METAS'!$V$20,INT((ROW()-14)/2),0)),"",OFFSET('9. METAS'!$V$20,INT((ROW()-14)/2),0)))</f>
        <v>500</v>
      </c>
      <c r="L130" s="631">
        <f ca="1">IF(MOD(ROW()-13,2)=0,IF(ISBLANK(OFFSET(#REF!,INT((ROW()-13)/2),0)),"",OFFSET(#REF!,INT((ROW()-13)/2),0)),IF(ISBLANK(OFFSET('9. METAS'!$W$20,INT((ROW()-14)/2),0)),"",OFFSET('9. METAS'!$W$20,INT((ROW()-14)/2),0)))</f>
        <v>500</v>
      </c>
      <c r="M130" s="632">
        <f ca="1">IF(MOD(ROW()-13,2)=0,IF(ISBLANK(OFFSET(#REF!,INT((ROW()-13)/2),0)),"",OFFSET(#REF!,INT((ROW()-13)/2),0)),IF(ISBLANK(OFFSET('9. METAS'!$X$20,INT((ROW()-14)/2),0)),"",OFFSET('9. METAS'!$X$20,INT((ROW()-14)/2),0)))</f>
        <v>500</v>
      </c>
      <c r="N130" s="685"/>
      <c r="O130" s="689"/>
      <c r="P130" s="691"/>
      <c r="Q130" s="83"/>
      <c r="R130" s="83"/>
      <c r="S130" s="83"/>
      <c r="T130" s="83"/>
      <c r="U130" s="83"/>
      <c r="V130" s="83"/>
      <c r="W130" s="83"/>
      <c r="X130" s="83"/>
      <c r="Y130" s="83"/>
      <c r="Z130" s="83"/>
    </row>
    <row r="131" spans="1:26" ht="15.75" customHeight="1">
      <c r="A131" s="83"/>
      <c r="B131" s="83"/>
      <c r="C131" s="641" t="str">
        <f ca="1">IF(ISBLANK(OFFSET('5. Pp (3 años)'!$C$46,INT((ROW()-13)/2),0)),"",OFFSET('5. Pp (3 años)'!$C$46,INT((ROW()-13)/2),0))</f>
        <v>Actividad</v>
      </c>
      <c r="D131" s="643" t="str">
        <f ca="1">IF(ISBLANK(OFFSET('5. Pp (3 años)'!$D$46,INT((ROW()-13)/2),0)),"",OFFSET('5. Pp (3 años)'!$D$46,INT((ROW()-13)/2),0))</f>
        <v>3.1.1.1.12.3 Capacitación en prevención de riesgos dirigida a niñas y niños.</v>
      </c>
      <c r="E131" s="643" t="str">
        <f ca="1">IF(ISBLANK(OFFSET('5. Pp (3 años)'!$E$46,INT((ROW()-13)/2),0)),"",OFFSET('5. Pp (3 años)'!$E$46,INT((ROW()-13)/2),0))</f>
        <v>PNNC: Porcentaje de niñas y niños capacitados.</v>
      </c>
      <c r="F131" s="645" t="str">
        <f ca="1">IF(ISBLANK(OFFSET('5. Pp (3 años)'!$K$46,INT((ROW()-13)/2),0)),"",OFFSET('5. Pp (3 años)'!$K$46,INT((ROW()-13)/2),0))</f>
        <v>Ascendente</v>
      </c>
      <c r="G131" s="646" t="str">
        <f ca="1">IF(ISBLANK(OFFSET('5. Pp (3 años)'!$H$46,INT((ROW()-13)/2),0)),"",OFFSET('5. Pp (3 años)'!$H$46,INT((ROW()-13)/2),0))</f>
        <v>Trimestral</v>
      </c>
      <c r="H131" s="648">
        <f ca="1">IF(ISBLANK(OFFSET('9. METAS'!$L$20,INT((ROW()-13)/2),0)),"",OFFSET('9. METAS'!$L$20,INT((ROW()-13)/2),0))</f>
        <v>8000</v>
      </c>
      <c r="I131" s="852"/>
      <c r="J131" s="630" t="e">
        <f ca="1">IF(MOD(ROW()-13,2)=0,IF(ISBLANK(OFFSET(#REF!,INT((ROW()-13)/2),0)),"",OFFSET(#REF!,INT((ROW()-13)/2),0)),IF(ISBLANK(OFFSET('9. METAS'!$U$20,INT((ROW()-14)/2),0)),"",OFFSET('9. METAS'!$U$20,INT((ROW()-14)/2),0)))</f>
        <v>#REF!</v>
      </c>
      <c r="K131" s="631" t="e">
        <f ca="1">IF(MOD(ROW()-13,2)=0,IF(ISBLANK(OFFSET(#REF!,INT((ROW()-13)/2),0)),"",OFFSET(#REF!,INT((ROW()-13)/2),0)),IF(ISBLANK(OFFSET('9. METAS'!$V$20,INT((ROW()-14)/2),0)),"",OFFSET('9. METAS'!$V$20,INT((ROW()-14)/2),0)))</f>
        <v>#REF!</v>
      </c>
      <c r="L131" s="631" t="e">
        <f ca="1">IF(MOD(ROW()-13,2)=0,IF(ISBLANK(OFFSET(#REF!,INT((ROW()-13)/2),0)),"",OFFSET(#REF!,INT((ROW()-13)/2),0)),IF(ISBLANK(OFFSET('9. METAS'!$W$20,INT((ROW()-14)/2),0)),"",OFFSET('9. METAS'!$W$20,INT((ROW()-14)/2),0)))</f>
        <v>#REF!</v>
      </c>
      <c r="M131" s="632" t="e">
        <f ca="1">IF(MOD(ROW()-13,2)=0,IF(ISBLANK(OFFSET(#REF!,INT((ROW()-13)/2),0)),"",OFFSET(#REF!,INT((ROW()-13)/2),0)),IF(ISBLANK(OFFSET('9. METAS'!$X$20,INT((ROW()-14)/2),0)),"",OFFSET('9. METAS'!$X$20,INT((ROW()-14)/2),0)))</f>
        <v>#REF!</v>
      </c>
      <c r="N131" s="684" t="str">
        <f ca="1">IFERROR(J131/J132,"ND")</f>
        <v>ND</v>
      </c>
      <c r="O131" s="688" t="str">
        <f ca="1">IFERROR(((J131+K131+L131)/H131),"ND")</f>
        <v>ND</v>
      </c>
      <c r="P131" s="847"/>
      <c r="Q131" s="83"/>
      <c r="R131" s="83"/>
      <c r="S131" s="83"/>
      <c r="T131" s="83"/>
      <c r="U131" s="83"/>
      <c r="V131" s="83"/>
      <c r="W131" s="83"/>
      <c r="X131" s="83"/>
      <c r="Y131" s="83"/>
      <c r="Z131" s="83"/>
    </row>
    <row r="132" spans="1:26" ht="15.75" customHeight="1">
      <c r="A132" s="83"/>
      <c r="B132" s="83"/>
      <c r="C132" s="642"/>
      <c r="D132" s="644"/>
      <c r="E132" s="644"/>
      <c r="F132" s="644"/>
      <c r="G132" s="647"/>
      <c r="H132" s="649"/>
      <c r="I132" s="651"/>
      <c r="J132" s="630">
        <f ca="1">IF(MOD(ROW()-13,2)=0,IF(ISBLANK(OFFSET(#REF!,INT((ROW()-13)/2),0)),"",OFFSET(#REF!,INT((ROW()-13)/2),0)),IF(ISBLANK(OFFSET('9. METAS'!$U$20,INT((ROW()-14)/2),0)),"",OFFSET('9. METAS'!$U$20,INT((ROW()-14)/2),0)))</f>
        <v>2000</v>
      </c>
      <c r="K132" s="631">
        <f ca="1">IF(MOD(ROW()-13,2)=0,IF(ISBLANK(OFFSET(#REF!,INT((ROW()-13)/2),0)),"",OFFSET(#REF!,INT((ROW()-13)/2),0)),IF(ISBLANK(OFFSET('9. METAS'!$V$20,INT((ROW()-14)/2),0)),"",OFFSET('9. METAS'!$V$20,INT((ROW()-14)/2),0)))</f>
        <v>2000</v>
      </c>
      <c r="L132" s="631">
        <f ca="1">IF(MOD(ROW()-13,2)=0,IF(ISBLANK(OFFSET(#REF!,INT((ROW()-13)/2),0)),"",OFFSET(#REF!,INT((ROW()-13)/2),0)),IF(ISBLANK(OFFSET('9. METAS'!$W$20,INT((ROW()-14)/2),0)),"",OFFSET('9. METAS'!$W$20,INT((ROW()-14)/2),0)))</f>
        <v>2000</v>
      </c>
      <c r="M132" s="632">
        <f ca="1">IF(MOD(ROW()-13,2)=0,IF(ISBLANK(OFFSET(#REF!,INT((ROW()-13)/2),0)),"",OFFSET(#REF!,INT((ROW()-13)/2),0)),IF(ISBLANK(OFFSET('9. METAS'!$X$20,INT((ROW()-14)/2),0)),"",OFFSET('9. METAS'!$X$20,INT((ROW()-14)/2),0)))</f>
        <v>2000</v>
      </c>
      <c r="N132" s="685"/>
      <c r="O132" s="689"/>
      <c r="P132" s="691"/>
      <c r="Q132" s="83"/>
      <c r="R132" s="83"/>
      <c r="S132" s="83"/>
      <c r="T132" s="83"/>
      <c r="U132" s="83"/>
      <c r="V132" s="83"/>
      <c r="W132" s="83"/>
      <c r="X132" s="83"/>
      <c r="Y132" s="83"/>
      <c r="Z132" s="83"/>
    </row>
    <row r="133" spans="1:26" ht="15.75" customHeight="1">
      <c r="A133" s="83"/>
      <c r="B133" s="83"/>
      <c r="C133" s="641" t="str">
        <f ca="1">IF(ISBLANK(OFFSET('5. Pp (3 años)'!$C$46,INT((ROW()-13)/2),0)),"",OFFSET('5. Pp (3 años)'!$C$46,INT((ROW()-13)/2),0))</f>
        <v>Actividad</v>
      </c>
      <c r="D133" s="643" t="str">
        <f ca="1">IF(ISBLANK(OFFSET('5. Pp (3 años)'!$D$46,INT((ROW()-13)/2),0)),"",OFFSET('5. Pp (3 años)'!$D$46,INT((ROW()-13)/2),0))</f>
        <v>3.1.1.1.12.4 Revisión de medidas de seguridad en establecimientos hoteleros, restauranteros y comerciales</v>
      </c>
      <c r="E133" s="643" t="str">
        <f ca="1">IF(ISBLANK(OFFSET('5. Pp (3 años)'!$E$46,INT((ROW()-13)/2),0)),"",OFFSET('5. Pp (3 años)'!$E$46,INT((ROW()-13)/2),0))</f>
        <v>PEMS: Porcentaje de establecimientos con medidas de seguridad revisados.</v>
      </c>
      <c r="F133" s="645" t="str">
        <f ca="1">IF(ISBLANK(OFFSET('5. Pp (3 años)'!$K$46,INT((ROW()-13)/2),0)),"",OFFSET('5. Pp (3 años)'!$K$46,INT((ROW()-13)/2),0))</f>
        <v>Ascendente</v>
      </c>
      <c r="G133" s="646" t="str">
        <f ca="1">IF(ISBLANK(OFFSET('5. Pp (3 años)'!$H$46,INT((ROW()-13)/2),0)),"",OFFSET('5. Pp (3 años)'!$H$46,INT((ROW()-13)/2),0))</f>
        <v>Trimestral</v>
      </c>
      <c r="H133" s="648">
        <f ca="1">IF(ISBLANK(OFFSET('9. METAS'!$L$20,INT((ROW()-13)/2),0)),"",OFFSET('9. METAS'!$L$20,INT((ROW()-13)/2),0))</f>
        <v>80</v>
      </c>
      <c r="I133" s="852"/>
      <c r="J133" s="630" t="e">
        <f ca="1">IF(MOD(ROW()-13,2)=0,IF(ISBLANK(OFFSET(#REF!,INT((ROW()-13)/2),0)),"",OFFSET(#REF!,INT((ROW()-13)/2),0)),IF(ISBLANK(OFFSET('9. METAS'!$U$20,INT((ROW()-14)/2),0)),"",OFFSET('9. METAS'!$U$20,INT((ROW()-14)/2),0)))</f>
        <v>#REF!</v>
      </c>
      <c r="K133" s="631" t="e">
        <f ca="1">IF(MOD(ROW()-13,2)=0,IF(ISBLANK(OFFSET(#REF!,INT((ROW()-13)/2),0)),"",OFFSET(#REF!,INT((ROW()-13)/2),0)),IF(ISBLANK(OFFSET('9. METAS'!$V$20,INT((ROW()-14)/2),0)),"",OFFSET('9. METAS'!$V$20,INT((ROW()-14)/2),0)))</f>
        <v>#REF!</v>
      </c>
      <c r="L133" s="631" t="e">
        <f ca="1">IF(MOD(ROW()-13,2)=0,IF(ISBLANK(OFFSET(#REF!,INT((ROW()-13)/2),0)),"",OFFSET(#REF!,INT((ROW()-13)/2),0)),IF(ISBLANK(OFFSET('9. METAS'!$W$20,INT((ROW()-14)/2),0)),"",OFFSET('9. METAS'!$W$20,INT((ROW()-14)/2),0)))</f>
        <v>#REF!</v>
      </c>
      <c r="M133" s="632" t="e">
        <f ca="1">IF(MOD(ROW()-13,2)=0,IF(ISBLANK(OFFSET(#REF!,INT((ROW()-13)/2),0)),"",OFFSET(#REF!,INT((ROW()-13)/2),0)),IF(ISBLANK(OFFSET('9. METAS'!$X$20,INT((ROW()-14)/2),0)),"",OFFSET('9. METAS'!$X$20,INT((ROW()-14)/2),0)))</f>
        <v>#REF!</v>
      </c>
      <c r="N133" s="684" t="str">
        <f ca="1">IFERROR(J133/J134,"ND")</f>
        <v>ND</v>
      </c>
      <c r="O133" s="688" t="str">
        <f ca="1">IFERROR(((J133+K133+L133)/H133),"ND")</f>
        <v>ND</v>
      </c>
      <c r="P133" s="847"/>
      <c r="Q133" s="83"/>
      <c r="R133" s="83"/>
      <c r="S133" s="83"/>
      <c r="T133" s="83"/>
      <c r="U133" s="83"/>
      <c r="V133" s="83"/>
      <c r="W133" s="83"/>
      <c r="X133" s="83"/>
      <c r="Y133" s="83"/>
      <c r="Z133" s="83"/>
    </row>
    <row r="134" spans="1:26" ht="15.75" customHeight="1">
      <c r="A134" s="83"/>
      <c r="B134" s="83"/>
      <c r="C134" s="642"/>
      <c r="D134" s="644"/>
      <c r="E134" s="644"/>
      <c r="F134" s="644"/>
      <c r="G134" s="647"/>
      <c r="H134" s="649"/>
      <c r="I134" s="651"/>
      <c r="J134" s="630">
        <f ca="1">IF(MOD(ROW()-13,2)=0,IF(ISBLANK(OFFSET(#REF!,INT((ROW()-13)/2),0)),"",OFFSET(#REF!,INT((ROW()-13)/2),0)),IF(ISBLANK(OFFSET('9. METAS'!$U$20,INT((ROW()-14)/2),0)),"",OFFSET('9. METAS'!$U$20,INT((ROW()-14)/2),0)))</f>
        <v>20</v>
      </c>
      <c r="K134" s="631">
        <f ca="1">IF(MOD(ROW()-13,2)=0,IF(ISBLANK(OFFSET(#REF!,INT((ROW()-13)/2),0)),"",OFFSET(#REF!,INT((ROW()-13)/2),0)),IF(ISBLANK(OFFSET('9. METAS'!$V$20,INT((ROW()-14)/2),0)),"",OFFSET('9. METAS'!$V$20,INT((ROW()-14)/2),0)))</f>
        <v>20</v>
      </c>
      <c r="L134" s="631">
        <f ca="1">IF(MOD(ROW()-13,2)=0,IF(ISBLANK(OFFSET(#REF!,INT((ROW()-13)/2),0)),"",OFFSET(#REF!,INT((ROW()-13)/2),0)),IF(ISBLANK(OFFSET('9. METAS'!$W$20,INT((ROW()-14)/2),0)),"",OFFSET('9. METAS'!$W$20,INT((ROW()-14)/2),0)))</f>
        <v>20</v>
      </c>
      <c r="M134" s="632">
        <f ca="1">IF(MOD(ROW()-13,2)=0,IF(ISBLANK(OFFSET(#REF!,INT((ROW()-13)/2),0)),"",OFFSET(#REF!,INT((ROW()-13)/2),0)),IF(ISBLANK(OFFSET('9. METAS'!$X$20,INT((ROW()-14)/2),0)),"",OFFSET('9. METAS'!$X$20,INT((ROW()-14)/2),0)))</f>
        <v>20</v>
      </c>
      <c r="N134" s="685"/>
      <c r="O134" s="689"/>
      <c r="P134" s="691"/>
      <c r="Q134" s="83"/>
      <c r="R134" s="83"/>
      <c r="S134" s="83"/>
      <c r="T134" s="83"/>
      <c r="U134" s="83"/>
      <c r="V134" s="83"/>
      <c r="W134" s="83"/>
      <c r="X134" s="83"/>
      <c r="Y134" s="83"/>
      <c r="Z134" s="83"/>
    </row>
    <row r="135" spans="1:26" ht="15.75" customHeight="1">
      <c r="A135" s="83"/>
      <c r="B135" s="83"/>
      <c r="C135" s="641" t="str">
        <f ca="1">IF(ISBLANK(OFFSET('5. Pp (3 años)'!$C$46,INT((ROW()-13)/2),0)),"",OFFSET('5. Pp (3 años)'!$C$46,INT((ROW()-13)/2),0))</f>
        <v>Actividad</v>
      </c>
      <c r="D135" s="643" t="str">
        <f ca="1">IF(ISBLANK(OFFSET('5. Pp (3 años)'!$D$46,INT((ROW()-13)/2),0)),"",OFFSET('5. Pp (3 años)'!$D$46,INT((ROW()-13)/2),0))</f>
        <v>3.1.1.1.12.5 Atención, coordinación y seguimiento de llamadas de auxilio en servicios de emergencia.</v>
      </c>
      <c r="E135" s="643" t="str">
        <f ca="1">IF(ISBLANK(OFFSET('5. Pp (3 años)'!$E$46,INT((ROW()-13)/2),0)),"",OFFSET('5. Pp (3 años)'!$E$46,INT((ROW()-13)/2),0))</f>
        <v>PLLA: Porcentaje de Llamadas de auxilio atendidas</v>
      </c>
      <c r="F135" s="645" t="str">
        <f ca="1">IF(ISBLANK(OFFSET('5. Pp (3 años)'!$K$46,INT((ROW()-13)/2),0)),"",OFFSET('5. Pp (3 años)'!$K$46,INT((ROW()-13)/2),0))</f>
        <v>Ascendente</v>
      </c>
      <c r="G135" s="646" t="str">
        <f ca="1">IF(ISBLANK(OFFSET('5. Pp (3 años)'!$H$46,INT((ROW()-13)/2),0)),"",OFFSET('5. Pp (3 años)'!$H$46,INT((ROW()-13)/2),0))</f>
        <v>Trimestral</v>
      </c>
      <c r="H135" s="648">
        <f ca="1">IF(ISBLANK(OFFSET('9. METAS'!$L$20,INT((ROW()-13)/2),0)),"",OFFSET('9. METAS'!$L$20,INT((ROW()-13)/2),0))</f>
        <v>10000</v>
      </c>
      <c r="I135" s="852"/>
      <c r="J135" s="630" t="e">
        <f ca="1">IF(MOD(ROW()-13,2)=0,IF(ISBLANK(OFFSET(#REF!,INT((ROW()-13)/2),0)),"",OFFSET(#REF!,INT((ROW()-13)/2),0)),IF(ISBLANK(OFFSET('9. METAS'!$U$20,INT((ROW()-14)/2),0)),"",OFFSET('9. METAS'!$U$20,INT((ROW()-14)/2),0)))</f>
        <v>#REF!</v>
      </c>
      <c r="K135" s="631" t="e">
        <f ca="1">IF(MOD(ROW()-13,2)=0,IF(ISBLANK(OFFSET(#REF!,INT((ROW()-13)/2),0)),"",OFFSET(#REF!,INT((ROW()-13)/2),0)),IF(ISBLANK(OFFSET('9. METAS'!$V$20,INT((ROW()-14)/2),0)),"",OFFSET('9. METAS'!$V$20,INT((ROW()-14)/2),0)))</f>
        <v>#REF!</v>
      </c>
      <c r="L135" s="631" t="e">
        <f ca="1">IF(MOD(ROW()-13,2)=0,IF(ISBLANK(OFFSET(#REF!,INT((ROW()-13)/2),0)),"",OFFSET(#REF!,INT((ROW()-13)/2),0)),IF(ISBLANK(OFFSET('9. METAS'!$W$20,INT((ROW()-14)/2),0)),"",OFFSET('9. METAS'!$W$20,INT((ROW()-14)/2),0)))</f>
        <v>#REF!</v>
      </c>
      <c r="M135" s="632" t="e">
        <f ca="1">IF(MOD(ROW()-13,2)=0,IF(ISBLANK(OFFSET(#REF!,INT((ROW()-13)/2),0)),"",OFFSET(#REF!,INT((ROW()-13)/2),0)),IF(ISBLANK(OFFSET('9. METAS'!$X$20,INT((ROW()-14)/2),0)),"",OFFSET('9. METAS'!$X$20,INT((ROW()-14)/2),0)))</f>
        <v>#REF!</v>
      </c>
      <c r="N135" s="684" t="str">
        <f ca="1">IFERROR(J135/J136,"ND")</f>
        <v>ND</v>
      </c>
      <c r="O135" s="688" t="str">
        <f ca="1">IFERROR(((J135+K135+L135)/H135),"ND")</f>
        <v>ND</v>
      </c>
      <c r="P135" s="847"/>
      <c r="Q135" s="83"/>
      <c r="R135" s="83"/>
      <c r="S135" s="83"/>
      <c r="T135" s="83"/>
      <c r="U135" s="83"/>
      <c r="V135" s="83"/>
      <c r="W135" s="83"/>
      <c r="X135" s="83"/>
      <c r="Y135" s="83"/>
      <c r="Z135" s="83"/>
    </row>
    <row r="136" spans="1:26" ht="15.75" customHeight="1">
      <c r="A136" s="83"/>
      <c r="B136" s="83"/>
      <c r="C136" s="642"/>
      <c r="D136" s="644"/>
      <c r="E136" s="644"/>
      <c r="F136" s="644"/>
      <c r="G136" s="647"/>
      <c r="H136" s="649"/>
      <c r="I136" s="651"/>
      <c r="J136" s="630">
        <f ca="1">IF(MOD(ROW()-13,2)=0,IF(ISBLANK(OFFSET(#REF!,INT((ROW()-13)/2),0)),"",OFFSET(#REF!,INT((ROW()-13)/2),0)),IF(ISBLANK(OFFSET('9. METAS'!$U$20,INT((ROW()-14)/2),0)),"",OFFSET('9. METAS'!$U$20,INT((ROW()-14)/2),0)))</f>
        <v>2500</v>
      </c>
      <c r="K136" s="631">
        <f ca="1">IF(MOD(ROW()-13,2)=0,IF(ISBLANK(OFFSET(#REF!,INT((ROW()-13)/2),0)),"",OFFSET(#REF!,INT((ROW()-13)/2),0)),IF(ISBLANK(OFFSET('9. METAS'!$V$20,INT((ROW()-14)/2),0)),"",OFFSET('9. METAS'!$V$20,INT((ROW()-14)/2),0)))</f>
        <v>2500</v>
      </c>
      <c r="L136" s="631">
        <f ca="1">IF(MOD(ROW()-13,2)=0,IF(ISBLANK(OFFSET(#REF!,INT((ROW()-13)/2),0)),"",OFFSET(#REF!,INT((ROW()-13)/2),0)),IF(ISBLANK(OFFSET('9. METAS'!$W$20,INT((ROW()-14)/2),0)),"",OFFSET('9. METAS'!$W$20,INT((ROW()-14)/2),0)))</f>
        <v>2500</v>
      </c>
      <c r="M136" s="632">
        <f ca="1">IF(MOD(ROW()-13,2)=0,IF(ISBLANK(OFFSET(#REF!,INT((ROW()-13)/2),0)),"",OFFSET(#REF!,INT((ROW()-13)/2),0)),IF(ISBLANK(OFFSET('9. METAS'!$X$20,INT((ROW()-14)/2),0)),"",OFFSET('9. METAS'!$X$20,INT((ROW()-14)/2),0)))</f>
        <v>2500</v>
      </c>
      <c r="N136" s="685"/>
      <c r="O136" s="689"/>
      <c r="P136" s="691"/>
      <c r="Q136" s="83"/>
      <c r="R136" s="83"/>
      <c r="S136" s="83"/>
      <c r="T136" s="83"/>
      <c r="U136" s="83"/>
      <c r="V136" s="83"/>
      <c r="W136" s="83"/>
      <c r="X136" s="83"/>
      <c r="Y136" s="83"/>
      <c r="Z136" s="83"/>
    </row>
    <row r="137" spans="1:26" ht="15.75" customHeight="1">
      <c r="A137" s="83"/>
      <c r="B137" s="83"/>
      <c r="C137" s="641" t="str">
        <f ca="1">IF(ISBLANK(OFFSET('5. Pp (3 años)'!$C$46,INT((ROW()-13)/2),0)),"",OFFSET('5. Pp (3 años)'!$C$46,INT((ROW()-13)/2),0))</f>
        <v>Actividad</v>
      </c>
      <c r="D137" s="643" t="str">
        <f ca="1">IF(ISBLANK(OFFSET('5. Pp (3 años)'!$D$46,INT((ROW()-13)/2),0)),"",OFFSET('5. Pp (3 años)'!$D$46,INT((ROW()-13)/2),0))</f>
        <v>3.1.1.1.12.6 Capacitación a elementos del H. Cuerpo de Bomberos, rescate, Emergencias Medicas y Desastres.</v>
      </c>
      <c r="E137" s="643" t="str">
        <f ca="1">IF(ISBLANK(OFFSET('5. Pp (3 años)'!$E$46,INT((ROW()-13)/2),0)),"",OFFSET('5. Pp (3 años)'!$E$46,INT((ROW()-13)/2),0))</f>
        <v>PHBC: Porcentaje de elementos del Honorable Cuerpo de Bomberos capacitados.</v>
      </c>
      <c r="F137" s="645" t="str">
        <f ca="1">IF(ISBLANK(OFFSET('5. Pp (3 años)'!$K$46,INT((ROW()-13)/2),0)),"",OFFSET('5. Pp (3 años)'!$K$46,INT((ROW()-13)/2),0))</f>
        <v>Ascendente</v>
      </c>
      <c r="G137" s="646" t="str">
        <f ca="1">IF(ISBLANK(OFFSET('5. Pp (3 años)'!$H$46,INT((ROW()-13)/2),0)),"",OFFSET('5. Pp (3 años)'!$H$46,INT((ROW()-13)/2),0))</f>
        <v>Trimestral</v>
      </c>
      <c r="H137" s="648">
        <f ca="1">IF(ISBLANK(OFFSET('9. METAS'!$L$20,INT((ROW()-13)/2),0)),"",OFFSET('9. METAS'!$L$20,INT((ROW()-13)/2),0))</f>
        <v>160</v>
      </c>
      <c r="I137" s="852"/>
      <c r="J137" s="630" t="e">
        <f ca="1">IF(MOD(ROW()-13,2)=0,IF(ISBLANK(OFFSET(#REF!,INT((ROW()-13)/2),0)),"",OFFSET(#REF!,INT((ROW()-13)/2),0)),IF(ISBLANK(OFFSET('9. METAS'!$U$20,INT((ROW()-14)/2),0)),"",OFFSET('9. METAS'!$U$20,INT((ROW()-14)/2),0)))</f>
        <v>#REF!</v>
      </c>
      <c r="K137" s="631" t="e">
        <f ca="1">IF(MOD(ROW()-13,2)=0,IF(ISBLANK(OFFSET(#REF!,INT((ROW()-13)/2),0)),"",OFFSET(#REF!,INT((ROW()-13)/2),0)),IF(ISBLANK(OFFSET('9. METAS'!$V$20,INT((ROW()-14)/2),0)),"",OFFSET('9. METAS'!$V$20,INT((ROW()-14)/2),0)))</f>
        <v>#REF!</v>
      </c>
      <c r="L137" s="631" t="e">
        <f ca="1">IF(MOD(ROW()-13,2)=0,IF(ISBLANK(OFFSET(#REF!,INT((ROW()-13)/2),0)),"",OFFSET(#REF!,INT((ROW()-13)/2),0)),IF(ISBLANK(OFFSET('9. METAS'!$W$20,INT((ROW()-14)/2),0)),"",OFFSET('9. METAS'!$W$20,INT((ROW()-14)/2),0)))</f>
        <v>#REF!</v>
      </c>
      <c r="M137" s="632" t="e">
        <f ca="1">IF(MOD(ROW()-13,2)=0,IF(ISBLANK(OFFSET(#REF!,INT((ROW()-13)/2),0)),"",OFFSET(#REF!,INT((ROW()-13)/2),0)),IF(ISBLANK(OFFSET('9. METAS'!$X$20,INT((ROW()-14)/2),0)),"",OFFSET('9. METAS'!$X$20,INT((ROW()-14)/2),0)))</f>
        <v>#REF!</v>
      </c>
      <c r="N137" s="684" t="str">
        <f ca="1">IFERROR(J137/J138,"ND")</f>
        <v>ND</v>
      </c>
      <c r="O137" s="688" t="str">
        <f ca="1">IFERROR(((J137+K137+L137)/H137),"ND")</f>
        <v>ND</v>
      </c>
      <c r="P137" s="847"/>
      <c r="Q137" s="83"/>
      <c r="R137" s="83"/>
      <c r="S137" s="83"/>
      <c r="T137" s="83"/>
      <c r="U137" s="83"/>
      <c r="V137" s="83"/>
      <c r="W137" s="83"/>
      <c r="X137" s="83"/>
      <c r="Y137" s="83"/>
      <c r="Z137" s="83"/>
    </row>
    <row r="138" spans="1:26" ht="15.75" customHeight="1">
      <c r="A138" s="83"/>
      <c r="B138" s="83"/>
      <c r="C138" s="642"/>
      <c r="D138" s="644"/>
      <c r="E138" s="644"/>
      <c r="F138" s="644"/>
      <c r="G138" s="647"/>
      <c r="H138" s="649"/>
      <c r="I138" s="651"/>
      <c r="J138" s="630">
        <f ca="1">IF(MOD(ROW()-13,2)=0,IF(ISBLANK(OFFSET(#REF!,INT((ROW()-13)/2),0)),"",OFFSET(#REF!,INT((ROW()-13)/2),0)),IF(ISBLANK(OFFSET('9. METAS'!$U$20,INT((ROW()-14)/2),0)),"",OFFSET('9. METAS'!$U$20,INT((ROW()-14)/2),0)))</f>
        <v>40</v>
      </c>
      <c r="K138" s="631">
        <f ca="1">IF(MOD(ROW()-13,2)=0,IF(ISBLANK(OFFSET(#REF!,INT((ROW()-13)/2),0)),"",OFFSET(#REF!,INT((ROW()-13)/2),0)),IF(ISBLANK(OFFSET('9. METAS'!$V$20,INT((ROW()-14)/2),0)),"",OFFSET('9. METAS'!$V$20,INT((ROW()-14)/2),0)))</f>
        <v>40</v>
      </c>
      <c r="L138" s="631">
        <f ca="1">IF(MOD(ROW()-13,2)=0,IF(ISBLANK(OFFSET(#REF!,INT((ROW()-13)/2),0)),"",OFFSET(#REF!,INT((ROW()-13)/2),0)),IF(ISBLANK(OFFSET('9. METAS'!$W$20,INT((ROW()-14)/2),0)),"",OFFSET('9. METAS'!$W$20,INT((ROW()-14)/2),0)))</f>
        <v>40</v>
      </c>
      <c r="M138" s="632">
        <f ca="1">IF(MOD(ROW()-13,2)=0,IF(ISBLANK(OFFSET(#REF!,INT((ROW()-13)/2),0)),"",OFFSET(#REF!,INT((ROW()-13)/2),0)),IF(ISBLANK(OFFSET('9. METAS'!$X$20,INT((ROW()-14)/2),0)),"",OFFSET('9. METAS'!$X$20,INT((ROW()-14)/2),0)))</f>
        <v>40</v>
      </c>
      <c r="N138" s="685"/>
      <c r="O138" s="689"/>
      <c r="P138" s="691"/>
      <c r="Q138" s="83"/>
      <c r="R138" s="83"/>
      <c r="S138" s="83"/>
      <c r="T138" s="83"/>
      <c r="U138" s="83"/>
      <c r="V138" s="83"/>
      <c r="W138" s="83"/>
      <c r="X138" s="83"/>
      <c r="Y138" s="83"/>
      <c r="Z138" s="83"/>
    </row>
    <row r="139" spans="1:26" ht="15.75" customHeight="1">
      <c r="A139" s="83"/>
      <c r="B139" s="83"/>
      <c r="C139" s="641" t="str">
        <f ca="1">IF(ISBLANK(OFFSET('5. Pp (3 años)'!$C$46,INT((ROW()-13)/2),0)),"",OFFSET('5. Pp (3 años)'!$C$46,INT((ROW()-13)/2),0))</f>
        <v>Actividad</v>
      </c>
      <c r="D139" s="643" t="str">
        <f ca="1">IF(ISBLANK(OFFSET('5. Pp (3 años)'!$D$46,INT((ROW()-13)/2),0)),"",OFFSET('5. Pp (3 años)'!$D$46,INT((ROW()-13)/2),0))</f>
        <v>3.1.1.1.12.7 Dotación de equipos de protección personal a elementos del H. Cuerpo de Bomberos, rescate, Emergencias Medicas y Desastres.</v>
      </c>
      <c r="E139" s="643" t="str">
        <f ca="1">IF(ISBLANK(OFFSET('5. Pp (3 años)'!$E$46,INT((ROW()-13)/2),0)),"",OFFSET('5. Pp (3 años)'!$E$46,INT((ROW()-13)/2),0))</f>
        <v>PEPP: Porcentaje de equipos de protección personal entregados.</v>
      </c>
      <c r="F139" s="645" t="str">
        <f ca="1">IF(ISBLANK(OFFSET('5. Pp (3 años)'!$K$46,INT((ROW()-13)/2),0)),"",OFFSET('5. Pp (3 años)'!$K$46,INT((ROW()-13)/2),0))</f>
        <v>Ascendente</v>
      </c>
      <c r="G139" s="646" t="str">
        <f ca="1">IF(ISBLANK(OFFSET('5. Pp (3 años)'!$H$46,INT((ROW()-13)/2),0)),"",OFFSET('5. Pp (3 años)'!$H$46,INT((ROW()-13)/2),0))</f>
        <v>Trimestral</v>
      </c>
      <c r="H139" s="648">
        <f ca="1">IF(ISBLANK(OFFSET('9. METAS'!$L$20,INT((ROW()-13)/2),0)),"",OFFSET('9. METAS'!$L$20,INT((ROW()-13)/2),0))</f>
        <v>175</v>
      </c>
      <c r="I139" s="852"/>
      <c r="J139" s="630" t="e">
        <f ca="1">IF(MOD(ROW()-13,2)=0,IF(ISBLANK(OFFSET(#REF!,INT((ROW()-13)/2),0)),"",OFFSET(#REF!,INT((ROW()-13)/2),0)),IF(ISBLANK(OFFSET('9. METAS'!$U$20,INT((ROW()-14)/2),0)),"",OFFSET('9. METAS'!$U$20,INT((ROW()-14)/2),0)))</f>
        <v>#REF!</v>
      </c>
      <c r="K139" s="631" t="e">
        <f ca="1">IF(MOD(ROW()-13,2)=0,IF(ISBLANK(OFFSET(#REF!,INT((ROW()-13)/2),0)),"",OFFSET(#REF!,INT((ROW()-13)/2),0)),IF(ISBLANK(OFFSET('9. METAS'!$V$20,INT((ROW()-14)/2),0)),"",OFFSET('9. METAS'!$V$20,INT((ROW()-14)/2),0)))</f>
        <v>#REF!</v>
      </c>
      <c r="L139" s="631" t="e">
        <f ca="1">IF(MOD(ROW()-13,2)=0,IF(ISBLANK(OFFSET(#REF!,INT((ROW()-13)/2),0)),"",OFFSET(#REF!,INT((ROW()-13)/2),0)),IF(ISBLANK(OFFSET('9. METAS'!$W$20,INT((ROW()-14)/2),0)),"",OFFSET('9. METAS'!$W$20,INT((ROW()-14)/2),0)))</f>
        <v>#REF!</v>
      </c>
      <c r="M139" s="632" t="e">
        <f ca="1">IF(MOD(ROW()-13,2)=0,IF(ISBLANK(OFFSET(#REF!,INT((ROW()-13)/2),0)),"",OFFSET(#REF!,INT((ROW()-13)/2),0)),IF(ISBLANK(OFFSET('9. METAS'!$X$20,INT((ROW()-14)/2),0)),"",OFFSET('9. METAS'!$X$20,INT((ROW()-14)/2),0)))</f>
        <v>#REF!</v>
      </c>
      <c r="N139" s="684" t="str">
        <f ca="1">IFERROR(J139/J140,"ND")</f>
        <v>ND</v>
      </c>
      <c r="O139" s="688" t="str">
        <f ca="1">IFERROR(((J139+K139+L139)/H139),"ND")</f>
        <v>ND</v>
      </c>
      <c r="P139" s="847"/>
      <c r="Q139" s="83"/>
      <c r="R139" s="83"/>
      <c r="S139" s="83"/>
      <c r="T139" s="83"/>
      <c r="U139" s="83"/>
      <c r="V139" s="83"/>
      <c r="W139" s="83"/>
      <c r="X139" s="83"/>
      <c r="Y139" s="83"/>
      <c r="Z139" s="83"/>
    </row>
    <row r="140" spans="1:26" ht="15.75" customHeight="1">
      <c r="A140" s="83"/>
      <c r="B140" s="83"/>
      <c r="C140" s="642"/>
      <c r="D140" s="644"/>
      <c r="E140" s="644"/>
      <c r="F140" s="644"/>
      <c r="G140" s="647"/>
      <c r="H140" s="649"/>
      <c r="I140" s="651"/>
      <c r="J140" s="630">
        <f ca="1">IF(MOD(ROW()-13,2)=0,IF(ISBLANK(OFFSET(#REF!,INT((ROW()-13)/2),0)),"",OFFSET(#REF!,INT((ROW()-13)/2),0)),IF(ISBLANK(OFFSET('9. METAS'!$U$20,INT((ROW()-14)/2),0)),"",OFFSET('9. METAS'!$U$20,INT((ROW()-14)/2),0)))</f>
        <v>43</v>
      </c>
      <c r="K140" s="631">
        <f ca="1">IF(MOD(ROW()-13,2)=0,IF(ISBLANK(OFFSET(#REF!,INT((ROW()-13)/2),0)),"",OFFSET(#REF!,INT((ROW()-13)/2),0)),IF(ISBLANK(OFFSET('9. METAS'!$V$20,INT((ROW()-14)/2),0)),"",OFFSET('9. METAS'!$V$20,INT((ROW()-14)/2),0)))</f>
        <v>43</v>
      </c>
      <c r="L140" s="631">
        <f ca="1">IF(MOD(ROW()-13,2)=0,IF(ISBLANK(OFFSET(#REF!,INT((ROW()-13)/2),0)),"",OFFSET(#REF!,INT((ROW()-13)/2),0)),IF(ISBLANK(OFFSET('9. METAS'!$W$20,INT((ROW()-14)/2),0)),"",OFFSET('9. METAS'!$W$20,INT((ROW()-14)/2),0)))</f>
        <v>44</v>
      </c>
      <c r="M140" s="632">
        <f ca="1">IF(MOD(ROW()-13,2)=0,IF(ISBLANK(OFFSET(#REF!,INT((ROW()-13)/2),0)),"",OFFSET(#REF!,INT((ROW()-13)/2),0)),IF(ISBLANK(OFFSET('9. METAS'!$X$20,INT((ROW()-14)/2),0)),"",OFFSET('9. METAS'!$X$20,INT((ROW()-14)/2),0)))</f>
        <v>45</v>
      </c>
      <c r="N140" s="685"/>
      <c r="O140" s="689"/>
      <c r="P140" s="691"/>
      <c r="Q140" s="83"/>
      <c r="R140" s="83"/>
      <c r="S140" s="83"/>
      <c r="T140" s="83"/>
      <c r="U140" s="83"/>
      <c r="V140" s="83"/>
      <c r="W140" s="83"/>
      <c r="X140" s="83"/>
      <c r="Y140" s="83"/>
      <c r="Z140" s="83"/>
    </row>
    <row r="141" spans="1:26" ht="15.75" customHeight="1">
      <c r="A141" s="83"/>
      <c r="B141" s="83"/>
      <c r="C141" s="641" t="str">
        <f ca="1">IF(ISBLANK(OFFSET('5. Pp (3 años)'!$C$46,INT((ROW()-13)/2),0)),"",OFFSET('5. Pp (3 años)'!$C$46,INT((ROW()-13)/2),0))</f>
        <v>Componente</v>
      </c>
      <c r="D141" s="643" t="str">
        <f ca="1">IF(ISBLANK(OFFSET('5. Pp (3 años)'!$D$46,INT((ROW()-13)/2),0)),"",OFFSET('5. Pp (3 años)'!$D$46,INT((ROW()-13)/2),0))</f>
        <v>3.1.1.1.13 Sesiones de cabildo para la aprobación de los temas y resoluciones del Ayuntamiento celebradas.</v>
      </c>
      <c r="E141" s="643" t="str">
        <f ca="1">IF(ISBLANK(OFFSET('5. Pp (3 años)'!$E$46,INT((ROW()-13)/2),0)),"",OFFSET('5. Pp (3 años)'!$E$46,INT((ROW()-13)/2),0))</f>
        <v>PSCC: Porcentaje de sesiones de cabildo celebradas.</v>
      </c>
      <c r="F141" s="645" t="str">
        <f ca="1">IF(ISBLANK(OFFSET('5. Pp (3 años)'!$K$46,INT((ROW()-13)/2),0)),"",OFFSET('5. Pp (3 años)'!$K$46,INT((ROW()-13)/2),0))</f>
        <v>Ascendente</v>
      </c>
      <c r="G141" s="646" t="str">
        <f ca="1">IF(ISBLANK(OFFSET('5. Pp (3 años)'!$H$46,INT((ROW()-13)/2),0)),"",OFFSET('5. Pp (3 años)'!$H$46,INT((ROW()-13)/2),0))</f>
        <v>Trimestral</v>
      </c>
      <c r="H141" s="648">
        <f ca="1">IF(ISBLANK(OFFSET('9. METAS'!$L$20,INT((ROW()-13)/2),0)),"",OFFSET('9. METAS'!$L$20,INT((ROW()-13)/2),0))</f>
        <v>42</v>
      </c>
      <c r="I141" s="852"/>
      <c r="J141" s="630" t="e">
        <f ca="1">IF(MOD(ROW()-13,2)=0,IF(ISBLANK(OFFSET(#REF!,INT((ROW()-13)/2),0)),"",OFFSET(#REF!,INT((ROW()-13)/2),0)),IF(ISBLANK(OFFSET('9. METAS'!$U$20,INT((ROW()-14)/2),0)),"",OFFSET('9. METAS'!$U$20,INT((ROW()-14)/2),0)))</f>
        <v>#REF!</v>
      </c>
      <c r="K141" s="631" t="e">
        <f ca="1">IF(MOD(ROW()-13,2)=0,IF(ISBLANK(OFFSET(#REF!,INT((ROW()-13)/2),0)),"",OFFSET(#REF!,INT((ROW()-13)/2),0)),IF(ISBLANK(OFFSET('9. METAS'!$V$20,INT((ROW()-14)/2),0)),"",OFFSET('9. METAS'!$V$20,INT((ROW()-14)/2),0)))</f>
        <v>#REF!</v>
      </c>
      <c r="L141" s="631" t="e">
        <f ca="1">IF(MOD(ROW()-13,2)=0,IF(ISBLANK(OFFSET(#REF!,INT((ROW()-13)/2),0)),"",OFFSET(#REF!,INT((ROW()-13)/2),0)),IF(ISBLANK(OFFSET('9. METAS'!$W$20,INT((ROW()-14)/2),0)),"",OFFSET('9. METAS'!$W$20,INT((ROW()-14)/2),0)))</f>
        <v>#REF!</v>
      </c>
      <c r="M141" s="632" t="e">
        <f ca="1">IF(MOD(ROW()-13,2)=0,IF(ISBLANK(OFFSET(#REF!,INT((ROW()-13)/2),0)),"",OFFSET(#REF!,INT((ROW()-13)/2),0)),IF(ISBLANK(OFFSET('9. METAS'!$X$20,INT((ROW()-14)/2),0)),"",OFFSET('9. METAS'!$X$20,INT((ROW()-14)/2),0)))</f>
        <v>#REF!</v>
      </c>
      <c r="N141" s="684" t="str">
        <f ca="1">IFERROR(J141/J142,"ND")</f>
        <v>ND</v>
      </c>
      <c r="O141" s="688" t="str">
        <f ca="1">IFERROR(((J141+K141+L141)/H141),"ND")</f>
        <v>ND</v>
      </c>
      <c r="P141" s="847"/>
      <c r="Q141" s="83"/>
      <c r="R141" s="83"/>
      <c r="S141" s="83"/>
      <c r="T141" s="83"/>
      <c r="U141" s="83"/>
      <c r="V141" s="83"/>
      <c r="W141" s="83"/>
      <c r="X141" s="83"/>
      <c r="Y141" s="83"/>
      <c r="Z141" s="83"/>
    </row>
    <row r="142" spans="1:26" ht="15.75" customHeight="1">
      <c r="A142" s="83"/>
      <c r="B142" s="83"/>
      <c r="C142" s="642"/>
      <c r="D142" s="644"/>
      <c r="E142" s="644"/>
      <c r="F142" s="644"/>
      <c r="G142" s="647"/>
      <c r="H142" s="649"/>
      <c r="I142" s="651"/>
      <c r="J142" s="630">
        <f ca="1">IF(MOD(ROW()-13,2)=0,IF(ISBLANK(OFFSET(#REF!,INT((ROW()-13)/2),0)),"",OFFSET(#REF!,INT((ROW()-13)/2),0)),IF(ISBLANK(OFFSET('9. METAS'!$U$20,INT((ROW()-14)/2),0)),"",OFFSET('9. METAS'!$U$20,INT((ROW()-14)/2),0)))</f>
        <v>10</v>
      </c>
      <c r="K142" s="631">
        <f ca="1">IF(MOD(ROW()-13,2)=0,IF(ISBLANK(OFFSET(#REF!,INT((ROW()-13)/2),0)),"",OFFSET(#REF!,INT((ROW()-13)/2),0)),IF(ISBLANK(OFFSET('9. METAS'!$V$20,INT((ROW()-14)/2),0)),"",OFFSET('9. METAS'!$V$20,INT((ROW()-14)/2),0)))</f>
        <v>10</v>
      </c>
      <c r="L142" s="631">
        <f ca="1">IF(MOD(ROW()-13,2)=0,IF(ISBLANK(OFFSET(#REF!,INT((ROW()-13)/2),0)),"",OFFSET(#REF!,INT((ROW()-13)/2),0)),IF(ISBLANK(OFFSET('9. METAS'!$W$20,INT((ROW()-14)/2),0)),"",OFFSET('9. METAS'!$W$20,INT((ROW()-14)/2),0)))</f>
        <v>11</v>
      </c>
      <c r="M142" s="632">
        <f ca="1">IF(MOD(ROW()-13,2)=0,IF(ISBLANK(OFFSET(#REF!,INT((ROW()-13)/2),0)),"",OFFSET(#REF!,INT((ROW()-13)/2),0)),IF(ISBLANK(OFFSET('9. METAS'!$X$20,INT((ROW()-14)/2),0)),"",OFFSET('9. METAS'!$X$20,INT((ROW()-14)/2),0)))</f>
        <v>11</v>
      </c>
      <c r="N142" s="685"/>
      <c r="O142" s="689"/>
      <c r="P142" s="691"/>
      <c r="Q142" s="83"/>
      <c r="R142" s="83"/>
      <c r="S142" s="83"/>
      <c r="T142" s="83"/>
      <c r="U142" s="83"/>
      <c r="V142" s="83"/>
      <c r="W142" s="83"/>
      <c r="X142" s="83"/>
      <c r="Y142" s="83"/>
      <c r="Z142" s="83"/>
    </row>
    <row r="143" spans="1:26" ht="15.75" customHeight="1">
      <c r="A143" s="83"/>
      <c r="B143" s="83"/>
      <c r="C143" s="641" t="str">
        <f ca="1">IF(ISBLANK(OFFSET('5. Pp (3 años)'!$C$46,INT((ROW()-13)/2),0)),"",OFFSET('5. Pp (3 años)'!$C$46,INT((ROW()-13)/2),0))</f>
        <v>Actividad</v>
      </c>
      <c r="D143" s="643" t="str">
        <f ca="1">IF(ISBLANK(OFFSET('5. Pp (3 años)'!$D$46,INT((ROW()-13)/2),0)),"",OFFSET('5. Pp (3 años)'!$D$46,INT((ROW()-13)/2),0))</f>
        <v>3.1.1.1.13.1 Verificación de la asistencia de quienes presiden las Regidurias del H. Ayuntamiento de Benito Juárez.</v>
      </c>
      <c r="E143" s="643" t="str">
        <f ca="1">IF(ISBLANK(OFFSET('5. Pp (3 años)'!$E$46,INT((ROW()-13)/2),0)),"",OFFSET('5. Pp (3 años)'!$E$46,INT((ROW()-13)/2),0))</f>
        <v xml:space="preserve">PRAS: Porcentaje de asistencias a sesiones verificadas. </v>
      </c>
      <c r="F143" s="645" t="str">
        <f ca="1">IF(ISBLANK(OFFSET('5. Pp (3 años)'!$K$46,INT((ROW()-13)/2),0)),"",OFFSET('5. Pp (3 años)'!$K$46,INT((ROW()-13)/2),0))</f>
        <v>Ascendente</v>
      </c>
      <c r="G143" s="646" t="str">
        <f ca="1">IF(ISBLANK(OFFSET('5. Pp (3 años)'!$H$46,INT((ROW()-13)/2),0)),"",OFFSET('5. Pp (3 años)'!$H$46,INT((ROW()-13)/2),0))</f>
        <v>Trimestral</v>
      </c>
      <c r="H143" s="648">
        <f ca="1">IF(ISBLANK(OFFSET('9. METAS'!$L$20,INT((ROW()-13)/2),0)),"",OFFSET('9. METAS'!$L$20,INT((ROW()-13)/2),0))</f>
        <v>400</v>
      </c>
      <c r="I143" s="852"/>
      <c r="J143" s="630" t="e">
        <f ca="1">IF(MOD(ROW()-13,2)=0,IF(ISBLANK(OFFSET(#REF!,INT((ROW()-13)/2),0)),"",OFFSET(#REF!,INT((ROW()-13)/2),0)),IF(ISBLANK(OFFSET('9. METAS'!$U$20,INT((ROW()-14)/2),0)),"",OFFSET('9. METAS'!$U$20,INT((ROW()-14)/2),0)))</f>
        <v>#REF!</v>
      </c>
      <c r="K143" s="631" t="e">
        <f ca="1">IF(MOD(ROW()-13,2)=0,IF(ISBLANK(OFFSET(#REF!,INT((ROW()-13)/2),0)),"",OFFSET(#REF!,INT((ROW()-13)/2),0)),IF(ISBLANK(OFFSET('9. METAS'!$V$20,INT((ROW()-14)/2),0)),"",OFFSET('9. METAS'!$V$20,INT((ROW()-14)/2),0)))</f>
        <v>#REF!</v>
      </c>
      <c r="L143" s="631" t="e">
        <f ca="1">IF(MOD(ROW()-13,2)=0,IF(ISBLANK(OFFSET(#REF!,INT((ROW()-13)/2),0)),"",OFFSET(#REF!,INT((ROW()-13)/2),0)),IF(ISBLANK(OFFSET('9. METAS'!$W$20,INT((ROW()-14)/2),0)),"",OFFSET('9. METAS'!$W$20,INT((ROW()-14)/2),0)))</f>
        <v>#REF!</v>
      </c>
      <c r="M143" s="632" t="e">
        <f ca="1">IF(MOD(ROW()-13,2)=0,IF(ISBLANK(OFFSET(#REF!,INT((ROW()-13)/2),0)),"",OFFSET(#REF!,INT((ROW()-13)/2),0)),IF(ISBLANK(OFFSET('9. METAS'!$X$20,INT((ROW()-14)/2),0)),"",OFFSET('9. METAS'!$X$20,INT((ROW()-14)/2),0)))</f>
        <v>#REF!</v>
      </c>
      <c r="N143" s="684" t="str">
        <f ca="1">IFERROR(J143/J144,"ND")</f>
        <v>ND</v>
      </c>
      <c r="O143" s="688" t="str">
        <f ca="1">IFERROR(((J143+K143+L143)/H143),"ND")</f>
        <v>ND</v>
      </c>
      <c r="P143" s="847"/>
      <c r="Q143" s="83"/>
      <c r="R143" s="83"/>
      <c r="S143" s="83"/>
      <c r="T143" s="83"/>
      <c r="U143" s="83"/>
      <c r="V143" s="83"/>
      <c r="W143" s="83"/>
      <c r="X143" s="83"/>
      <c r="Y143" s="83"/>
      <c r="Z143" s="83"/>
    </row>
    <row r="144" spans="1:26" ht="15.75" customHeight="1">
      <c r="A144" s="83"/>
      <c r="B144" s="83"/>
      <c r="C144" s="642"/>
      <c r="D144" s="644"/>
      <c r="E144" s="644"/>
      <c r="F144" s="644"/>
      <c r="G144" s="647"/>
      <c r="H144" s="649"/>
      <c r="I144" s="651"/>
      <c r="J144" s="630">
        <f ca="1">IF(MOD(ROW()-13,2)=0,IF(ISBLANK(OFFSET(#REF!,INT((ROW()-13)/2),0)),"",OFFSET(#REF!,INT((ROW()-13)/2),0)),IF(ISBLANK(OFFSET('9. METAS'!$U$20,INT((ROW()-14)/2),0)),"",OFFSET('9. METAS'!$U$20,INT((ROW()-14)/2),0)))</f>
        <v>100</v>
      </c>
      <c r="K144" s="631">
        <f ca="1">IF(MOD(ROW()-13,2)=0,IF(ISBLANK(OFFSET(#REF!,INT((ROW()-13)/2),0)),"",OFFSET(#REF!,INT((ROW()-13)/2),0)),IF(ISBLANK(OFFSET('9. METAS'!$V$20,INT((ROW()-14)/2),0)),"",OFFSET('9. METAS'!$V$20,INT((ROW()-14)/2),0)))</f>
        <v>100</v>
      </c>
      <c r="L144" s="631">
        <f ca="1">IF(MOD(ROW()-13,2)=0,IF(ISBLANK(OFFSET(#REF!,INT((ROW()-13)/2),0)),"",OFFSET(#REF!,INT((ROW()-13)/2),0)),IF(ISBLANK(OFFSET('9. METAS'!$W$20,INT((ROW()-14)/2),0)),"",OFFSET('9. METAS'!$W$20,INT((ROW()-14)/2),0)))</f>
        <v>100</v>
      </c>
      <c r="M144" s="632">
        <f ca="1">IF(MOD(ROW()-13,2)=0,IF(ISBLANK(OFFSET(#REF!,INT((ROW()-13)/2),0)),"",OFFSET(#REF!,INT((ROW()-13)/2),0)),IF(ISBLANK(OFFSET('9. METAS'!$X$20,INT((ROW()-14)/2),0)),"",OFFSET('9. METAS'!$X$20,INT((ROW()-14)/2),0)))</f>
        <v>100</v>
      </c>
      <c r="N144" s="685"/>
      <c r="O144" s="689"/>
      <c r="P144" s="691"/>
      <c r="Q144" s="83"/>
      <c r="R144" s="83"/>
      <c r="S144" s="83"/>
      <c r="T144" s="83"/>
      <c r="U144" s="83"/>
      <c r="V144" s="83"/>
      <c r="W144" s="83"/>
      <c r="X144" s="83"/>
      <c r="Y144" s="83"/>
      <c r="Z144" s="83"/>
    </row>
    <row r="145" spans="1:26" ht="15.75" customHeight="1">
      <c r="A145" s="83"/>
      <c r="B145" s="83"/>
      <c r="C145" s="641" t="str">
        <f ca="1">IF(ISBLANK(OFFSET('5. Pp (3 años)'!$C$46,INT((ROW()-13)/2),0)),"",OFFSET('5. Pp (3 años)'!$C$46,INT((ROW()-13)/2),0))</f>
        <v>Actividad</v>
      </c>
      <c r="D145" s="643" t="str">
        <f ca="1">IF(ISBLANK(OFFSET('5. Pp (3 años)'!$D$46,INT((ROW()-13)/2),0)),"",OFFSET('5. Pp (3 años)'!$D$46,INT((ROW()-13)/2),0))</f>
        <v>3.1.1.1.13.2 Elaboración y encuadernación de las actas de cabildo.</v>
      </c>
      <c r="E145" s="643" t="str">
        <f ca="1">IF(ISBLANK(OFFSET('5. Pp (3 años)'!$E$46,INT((ROW()-13)/2),0)),"",OFFSET('5. Pp (3 años)'!$E$46,INT((ROW()-13)/2),0))</f>
        <v xml:space="preserve">PACE: Porcentaje de actas de cabildo encuadernadas.  </v>
      </c>
      <c r="F145" s="645" t="str">
        <f ca="1">IF(ISBLANK(OFFSET('5. Pp (3 años)'!$K$46,INT((ROW()-13)/2),0)),"",OFFSET('5. Pp (3 años)'!$K$46,INT((ROW()-13)/2),0))</f>
        <v>Ascendente</v>
      </c>
      <c r="G145" s="646" t="str">
        <f ca="1">IF(ISBLANK(OFFSET('5. Pp (3 años)'!$H$46,INT((ROW()-13)/2),0)),"",OFFSET('5. Pp (3 años)'!$H$46,INT((ROW()-13)/2),0))</f>
        <v>Trimestral</v>
      </c>
      <c r="H145" s="648">
        <f ca="1">IF(ISBLANK(OFFSET('9. METAS'!$L$20,INT((ROW()-13)/2),0)),"",OFFSET('9. METAS'!$L$20,INT((ROW()-13)/2),0))</f>
        <v>20</v>
      </c>
      <c r="I145" s="852"/>
      <c r="J145" s="630" t="e">
        <f ca="1">IF(MOD(ROW()-13,2)=0,IF(ISBLANK(OFFSET(#REF!,INT((ROW()-13)/2),0)),"",OFFSET(#REF!,INT((ROW()-13)/2),0)),IF(ISBLANK(OFFSET('9. METAS'!$U$20,INT((ROW()-14)/2),0)),"",OFFSET('9. METAS'!$U$20,INT((ROW()-14)/2),0)))</f>
        <v>#REF!</v>
      </c>
      <c r="K145" s="631" t="e">
        <f ca="1">IF(MOD(ROW()-13,2)=0,IF(ISBLANK(OFFSET(#REF!,INT((ROW()-13)/2),0)),"",OFFSET(#REF!,INT((ROW()-13)/2),0)),IF(ISBLANK(OFFSET('9. METAS'!$V$20,INT((ROW()-14)/2),0)),"",OFFSET('9. METAS'!$V$20,INT((ROW()-14)/2),0)))</f>
        <v>#REF!</v>
      </c>
      <c r="L145" s="631" t="e">
        <f ca="1">IF(MOD(ROW()-13,2)=0,IF(ISBLANK(OFFSET(#REF!,INT((ROW()-13)/2),0)),"",OFFSET(#REF!,INT((ROW()-13)/2),0)),IF(ISBLANK(OFFSET('9. METAS'!$W$20,INT((ROW()-14)/2),0)),"",OFFSET('9. METAS'!$W$20,INT((ROW()-14)/2),0)))</f>
        <v>#REF!</v>
      </c>
      <c r="M145" s="632" t="e">
        <f ca="1">IF(MOD(ROW()-13,2)=0,IF(ISBLANK(OFFSET(#REF!,INT((ROW()-13)/2),0)),"",OFFSET(#REF!,INT((ROW()-13)/2),0)),IF(ISBLANK(OFFSET('9. METAS'!$X$20,INT((ROW()-14)/2),0)),"",OFFSET('9. METAS'!$X$20,INT((ROW()-14)/2),0)))</f>
        <v>#REF!</v>
      </c>
      <c r="N145" s="684" t="str">
        <f ca="1">IFERROR(J145/J146,"ND")</f>
        <v>ND</v>
      </c>
      <c r="O145" s="688" t="str">
        <f ca="1">IFERROR(((J145+K145+L145)/H145),"ND")</f>
        <v>ND</v>
      </c>
      <c r="P145" s="847"/>
      <c r="Q145" s="83"/>
      <c r="R145" s="83"/>
      <c r="S145" s="83"/>
      <c r="T145" s="83"/>
      <c r="U145" s="83"/>
      <c r="V145" s="83"/>
      <c r="W145" s="83"/>
      <c r="X145" s="83"/>
      <c r="Y145" s="83"/>
      <c r="Z145" s="83"/>
    </row>
    <row r="146" spans="1:26" ht="15.75" customHeight="1">
      <c r="A146" s="83"/>
      <c r="B146" s="83"/>
      <c r="C146" s="642"/>
      <c r="D146" s="644"/>
      <c r="E146" s="644"/>
      <c r="F146" s="644"/>
      <c r="G146" s="647"/>
      <c r="H146" s="649"/>
      <c r="I146" s="651"/>
      <c r="J146" s="630">
        <f ca="1">IF(MOD(ROW()-13,2)=0,IF(ISBLANK(OFFSET(#REF!,INT((ROW()-13)/2),0)),"",OFFSET(#REF!,INT((ROW()-13)/2),0)),IF(ISBLANK(OFFSET('9. METAS'!$U$20,INT((ROW()-14)/2),0)),"",OFFSET('9. METAS'!$U$20,INT((ROW()-14)/2),0)))</f>
        <v>5</v>
      </c>
      <c r="K146" s="631">
        <f ca="1">IF(MOD(ROW()-13,2)=0,IF(ISBLANK(OFFSET(#REF!,INT((ROW()-13)/2),0)),"",OFFSET(#REF!,INT((ROW()-13)/2),0)),IF(ISBLANK(OFFSET('9. METAS'!$V$20,INT((ROW()-14)/2),0)),"",OFFSET('9. METAS'!$V$20,INT((ROW()-14)/2),0)))</f>
        <v>5</v>
      </c>
      <c r="L146" s="631">
        <f ca="1">IF(MOD(ROW()-13,2)=0,IF(ISBLANK(OFFSET(#REF!,INT((ROW()-13)/2),0)),"",OFFSET(#REF!,INT((ROW()-13)/2),0)),IF(ISBLANK(OFFSET('9. METAS'!$W$20,INT((ROW()-14)/2),0)),"",OFFSET('9. METAS'!$W$20,INT((ROW()-14)/2),0)))</f>
        <v>5</v>
      </c>
      <c r="M146" s="632">
        <f ca="1">IF(MOD(ROW()-13,2)=0,IF(ISBLANK(OFFSET(#REF!,INT((ROW()-13)/2),0)),"",OFFSET(#REF!,INT((ROW()-13)/2),0)),IF(ISBLANK(OFFSET('9. METAS'!$X$20,INT((ROW()-14)/2),0)),"",OFFSET('9. METAS'!$X$20,INT((ROW()-14)/2),0)))</f>
        <v>5</v>
      </c>
      <c r="N146" s="685"/>
      <c r="O146" s="689"/>
      <c r="P146" s="691"/>
      <c r="Q146" s="83"/>
      <c r="R146" s="83"/>
      <c r="S146" s="83"/>
      <c r="T146" s="83"/>
      <c r="U146" s="83"/>
      <c r="V146" s="83"/>
      <c r="W146" s="83"/>
      <c r="X146" s="83"/>
      <c r="Y146" s="83"/>
      <c r="Z146" s="83"/>
    </row>
    <row r="147" spans="1:26" ht="15.75" customHeight="1">
      <c r="A147" s="83"/>
      <c r="B147" s="83"/>
      <c r="C147" s="641" t="str">
        <f ca="1">IF(ISBLANK(OFFSET('5. Pp (3 años)'!$C$46,INT((ROW()-13)/2),0)),"",OFFSET('5. Pp (3 años)'!$C$46,INT((ROW()-13)/2),0))</f>
        <v>Actividad</v>
      </c>
      <c r="D147" s="643" t="str">
        <f ca="1">IF(ISBLANK(OFFSET('5. Pp (3 años)'!$D$46,INT((ROW()-13)/2),0)),"",OFFSET('5. Pp (3 años)'!$D$46,INT((ROW()-13)/2),0))</f>
        <v>3.1.1.1.13.3 Publicación de los acuerdos en la Gaceta del ayuntamiento y en el Periódico Oficial del Estado.</v>
      </c>
      <c r="E147" s="643" t="str">
        <f ca="1">IF(ISBLANK(OFFSET('5. Pp (3 años)'!$E$46,INT((ROW()-13)/2),0)),"",OFFSET('5. Pp (3 años)'!$E$46,INT((ROW()-13)/2),0))</f>
        <v xml:space="preserve">PAP: Porcentaje de Acuerdos de Cabildo publicados. </v>
      </c>
      <c r="F147" s="645" t="str">
        <f ca="1">IF(ISBLANK(OFFSET('5. Pp (3 años)'!$K$46,INT((ROW()-13)/2),0)),"",OFFSET('5. Pp (3 años)'!$K$46,INT((ROW()-13)/2),0))</f>
        <v>Ascendente</v>
      </c>
      <c r="G147" s="646" t="str">
        <f ca="1">IF(ISBLANK(OFFSET('5. Pp (3 años)'!$H$46,INT((ROW()-13)/2),0)),"",OFFSET('5. Pp (3 años)'!$H$46,INT((ROW()-13)/2),0))</f>
        <v>Trimestral</v>
      </c>
      <c r="H147" s="648">
        <f ca="1">IF(ISBLANK(OFFSET('9. METAS'!$L$20,INT((ROW()-13)/2),0)),"",OFFSET('9. METAS'!$L$20,INT((ROW()-13)/2),0))</f>
        <v>120</v>
      </c>
      <c r="I147" s="852"/>
      <c r="J147" s="630" t="e">
        <f ca="1">IF(MOD(ROW()-13,2)=0,IF(ISBLANK(OFFSET(#REF!,INT((ROW()-13)/2),0)),"",OFFSET(#REF!,INT((ROW()-13)/2),0)),IF(ISBLANK(OFFSET('9. METAS'!$U$20,INT((ROW()-14)/2),0)),"",OFFSET('9. METAS'!$U$20,INT((ROW()-14)/2),0)))</f>
        <v>#REF!</v>
      </c>
      <c r="K147" s="631" t="e">
        <f ca="1">IF(MOD(ROW()-13,2)=0,IF(ISBLANK(OFFSET(#REF!,INT((ROW()-13)/2),0)),"",OFFSET(#REF!,INT((ROW()-13)/2),0)),IF(ISBLANK(OFFSET('9. METAS'!$V$20,INT((ROW()-14)/2),0)),"",OFFSET('9. METAS'!$V$20,INT((ROW()-14)/2),0)))</f>
        <v>#REF!</v>
      </c>
      <c r="L147" s="631" t="e">
        <f ca="1">IF(MOD(ROW()-13,2)=0,IF(ISBLANK(OFFSET(#REF!,INT((ROW()-13)/2),0)),"",OFFSET(#REF!,INT((ROW()-13)/2),0)),IF(ISBLANK(OFFSET('9. METAS'!$W$20,INT((ROW()-14)/2),0)),"",OFFSET('9. METAS'!$W$20,INT((ROW()-14)/2),0)))</f>
        <v>#REF!</v>
      </c>
      <c r="M147" s="632" t="e">
        <f ca="1">IF(MOD(ROW()-13,2)=0,IF(ISBLANK(OFFSET(#REF!,INT((ROW()-13)/2),0)),"",OFFSET(#REF!,INT((ROW()-13)/2),0)),IF(ISBLANK(OFFSET('9. METAS'!$X$20,INT((ROW()-14)/2),0)),"",OFFSET('9. METAS'!$X$20,INT((ROW()-14)/2),0)))</f>
        <v>#REF!</v>
      </c>
      <c r="N147" s="684" t="str">
        <f ca="1">IFERROR(J147/J148,"ND")</f>
        <v>ND</v>
      </c>
      <c r="O147" s="688" t="str">
        <f ca="1">IFERROR(((J147+K147+L147)/H147),"ND")</f>
        <v>ND</v>
      </c>
      <c r="P147" s="847"/>
      <c r="Q147" s="83"/>
      <c r="R147" s="83"/>
      <c r="S147" s="83"/>
      <c r="T147" s="83"/>
      <c r="U147" s="83"/>
      <c r="V147" s="83"/>
      <c r="W147" s="83"/>
      <c r="X147" s="83"/>
      <c r="Y147" s="83"/>
      <c r="Z147" s="83"/>
    </row>
    <row r="148" spans="1:26" ht="15.75" customHeight="1">
      <c r="A148" s="83"/>
      <c r="B148" s="83"/>
      <c r="C148" s="642"/>
      <c r="D148" s="644"/>
      <c r="E148" s="644"/>
      <c r="F148" s="644"/>
      <c r="G148" s="647"/>
      <c r="H148" s="649"/>
      <c r="I148" s="651"/>
      <c r="J148" s="630">
        <f ca="1">IF(MOD(ROW()-13,2)=0,IF(ISBLANK(OFFSET(#REF!,INT((ROW()-13)/2),0)),"",OFFSET(#REF!,INT((ROW()-13)/2),0)),IF(ISBLANK(OFFSET('9. METAS'!$U$20,INT((ROW()-14)/2),0)),"",OFFSET('9. METAS'!$U$20,INT((ROW()-14)/2),0)))</f>
        <v>30</v>
      </c>
      <c r="K148" s="631">
        <f ca="1">IF(MOD(ROW()-13,2)=0,IF(ISBLANK(OFFSET(#REF!,INT((ROW()-13)/2),0)),"",OFFSET(#REF!,INT((ROW()-13)/2),0)),IF(ISBLANK(OFFSET('9. METAS'!$V$20,INT((ROW()-14)/2),0)),"",OFFSET('9. METAS'!$V$20,INT((ROW()-14)/2),0)))</f>
        <v>30</v>
      </c>
      <c r="L148" s="631">
        <f ca="1">IF(MOD(ROW()-13,2)=0,IF(ISBLANK(OFFSET(#REF!,INT((ROW()-13)/2),0)),"",OFFSET(#REF!,INT((ROW()-13)/2),0)),IF(ISBLANK(OFFSET('9. METAS'!$W$20,INT((ROW()-14)/2),0)),"",OFFSET('9. METAS'!$W$20,INT((ROW()-14)/2),0)))</f>
        <v>30</v>
      </c>
      <c r="M148" s="632">
        <f ca="1">IF(MOD(ROW()-13,2)=0,IF(ISBLANK(OFFSET(#REF!,INT((ROW()-13)/2),0)),"",OFFSET(#REF!,INT((ROW()-13)/2),0)),IF(ISBLANK(OFFSET('9. METAS'!$X$20,INT((ROW()-14)/2),0)),"",OFFSET('9. METAS'!$X$20,INT((ROW()-14)/2),0)))</f>
        <v>30</v>
      </c>
      <c r="N148" s="685"/>
      <c r="O148" s="689"/>
      <c r="P148" s="691"/>
      <c r="Q148" s="83"/>
      <c r="R148" s="83"/>
      <c r="S148" s="83"/>
      <c r="T148" s="83"/>
      <c r="U148" s="83"/>
      <c r="V148" s="83"/>
      <c r="W148" s="83"/>
      <c r="X148" s="83"/>
      <c r="Y148" s="83"/>
      <c r="Z148" s="83"/>
    </row>
    <row r="149" spans="1:26" ht="15.75" customHeight="1">
      <c r="A149" s="83"/>
      <c r="B149" s="83"/>
      <c r="C149" s="641" t="str">
        <f ca="1">IF(ISBLANK(OFFSET('5. Pp (3 años)'!$C$46,INT((ROW()-13)/2),0)),"",OFFSET('5. Pp (3 años)'!$C$46,INT((ROW()-13)/2),0))</f>
        <v>Actividad</v>
      </c>
      <c r="D149" s="643" t="str">
        <f ca="1">IF(ISBLANK(OFFSET('5. Pp (3 años)'!$D$46,INT((ROW()-13)/2),0)),"",OFFSET('5. Pp (3 años)'!$D$46,INT((ROW()-13)/2),0))</f>
        <v xml:space="preserve">3.1.1.1.13.4 Realización de Precabildeos para dar a conocer los temas más relevantes según el Cabildo. </v>
      </c>
      <c r="E149" s="643" t="str">
        <f ca="1">IF(ISBLANK(OFFSET('5. Pp (3 años)'!$E$46,INT((ROW()-13)/2),0)),"",OFFSET('5. Pp (3 años)'!$E$46,INT((ROW()-13)/2),0))</f>
        <v xml:space="preserve">PPR: Porcentaje de precabildeos realizados </v>
      </c>
      <c r="F149" s="645" t="str">
        <f ca="1">IF(ISBLANK(OFFSET('5. Pp (3 años)'!$K$46,INT((ROW()-13)/2),0)),"",OFFSET('5. Pp (3 años)'!$K$46,INT((ROW()-13)/2),0))</f>
        <v>Ascendente</v>
      </c>
      <c r="G149" s="646" t="str">
        <f ca="1">IF(ISBLANK(OFFSET('5. Pp (3 años)'!$H$46,INT((ROW()-13)/2),0)),"",OFFSET('5. Pp (3 años)'!$H$46,INT((ROW()-13)/2),0))</f>
        <v>Trimestral</v>
      </c>
      <c r="H149" s="648">
        <f ca="1">IF(ISBLANK(OFFSET('9. METAS'!$L$20,INT((ROW()-13)/2),0)),"",OFFSET('9. METAS'!$L$20,INT((ROW()-13)/2),0))</f>
        <v>42</v>
      </c>
      <c r="I149" s="852"/>
      <c r="J149" s="630" t="e">
        <f ca="1">IF(MOD(ROW()-13,2)=0,IF(ISBLANK(OFFSET(#REF!,INT((ROW()-13)/2),0)),"",OFFSET(#REF!,INT((ROW()-13)/2),0)),IF(ISBLANK(OFFSET('9. METAS'!$U$20,INT((ROW()-14)/2),0)),"",OFFSET('9. METAS'!$U$20,INT((ROW()-14)/2),0)))</f>
        <v>#REF!</v>
      </c>
      <c r="K149" s="631" t="e">
        <f ca="1">IF(MOD(ROW()-13,2)=0,IF(ISBLANK(OFFSET(#REF!,INT((ROW()-13)/2),0)),"",OFFSET(#REF!,INT((ROW()-13)/2),0)),IF(ISBLANK(OFFSET('9. METAS'!$V$20,INT((ROW()-14)/2),0)),"",OFFSET('9. METAS'!$V$20,INT((ROW()-14)/2),0)))</f>
        <v>#REF!</v>
      </c>
      <c r="L149" s="631" t="e">
        <f ca="1">IF(MOD(ROW()-13,2)=0,IF(ISBLANK(OFFSET(#REF!,INT((ROW()-13)/2),0)),"",OFFSET(#REF!,INT((ROW()-13)/2),0)),IF(ISBLANK(OFFSET('9. METAS'!$W$20,INT((ROW()-14)/2),0)),"",OFFSET('9. METAS'!$W$20,INT((ROW()-14)/2),0)))</f>
        <v>#REF!</v>
      </c>
      <c r="M149" s="632" t="e">
        <f ca="1">IF(MOD(ROW()-13,2)=0,IF(ISBLANK(OFFSET(#REF!,INT((ROW()-13)/2),0)),"",OFFSET(#REF!,INT((ROW()-13)/2),0)),IF(ISBLANK(OFFSET('9. METAS'!$X$20,INT((ROW()-14)/2),0)),"",OFFSET('9. METAS'!$X$20,INT((ROW()-14)/2),0)))</f>
        <v>#REF!</v>
      </c>
      <c r="N149" s="684" t="str">
        <f ca="1">IFERROR(J149/J150,"ND")</f>
        <v>ND</v>
      </c>
      <c r="O149" s="688" t="str">
        <f ca="1">IFERROR(((J149+K149+L149)/H149),"ND")</f>
        <v>ND</v>
      </c>
      <c r="P149" s="847"/>
      <c r="Q149" s="83"/>
      <c r="R149" s="83"/>
      <c r="S149" s="83"/>
      <c r="T149" s="83"/>
      <c r="U149" s="83"/>
      <c r="V149" s="83"/>
      <c r="W149" s="83"/>
      <c r="X149" s="83"/>
      <c r="Y149" s="83"/>
      <c r="Z149" s="83"/>
    </row>
    <row r="150" spans="1:26" ht="15.75" customHeight="1">
      <c r="A150" s="83"/>
      <c r="B150" s="83"/>
      <c r="C150" s="642"/>
      <c r="D150" s="644"/>
      <c r="E150" s="644"/>
      <c r="F150" s="644"/>
      <c r="G150" s="647"/>
      <c r="H150" s="649"/>
      <c r="I150" s="651"/>
      <c r="J150" s="630">
        <f ca="1">IF(MOD(ROW()-13,2)=0,IF(ISBLANK(OFFSET(#REF!,INT((ROW()-13)/2),0)),"",OFFSET(#REF!,INT((ROW()-13)/2),0)),IF(ISBLANK(OFFSET('9. METAS'!$U$20,INT((ROW()-14)/2),0)),"",OFFSET('9. METAS'!$U$20,INT((ROW()-14)/2),0)))</f>
        <v>10</v>
      </c>
      <c r="K150" s="631">
        <f ca="1">IF(MOD(ROW()-13,2)=0,IF(ISBLANK(OFFSET(#REF!,INT((ROW()-13)/2),0)),"",OFFSET(#REF!,INT((ROW()-13)/2),0)),IF(ISBLANK(OFFSET('9. METAS'!$V$20,INT((ROW()-14)/2),0)),"",OFFSET('9. METAS'!$V$20,INT((ROW()-14)/2),0)))</f>
        <v>10</v>
      </c>
      <c r="L150" s="631">
        <f ca="1">IF(MOD(ROW()-13,2)=0,IF(ISBLANK(OFFSET(#REF!,INT((ROW()-13)/2),0)),"",OFFSET(#REF!,INT((ROW()-13)/2),0)),IF(ISBLANK(OFFSET('9. METAS'!$W$20,INT((ROW()-14)/2),0)),"",OFFSET('9. METAS'!$W$20,INT((ROW()-14)/2),0)))</f>
        <v>11</v>
      </c>
      <c r="M150" s="632">
        <f ca="1">IF(MOD(ROW()-13,2)=0,IF(ISBLANK(OFFSET(#REF!,INT((ROW()-13)/2),0)),"",OFFSET(#REF!,INT((ROW()-13)/2),0)),IF(ISBLANK(OFFSET('9. METAS'!$X$20,INT((ROW()-14)/2),0)),"",OFFSET('9. METAS'!$X$20,INT((ROW()-14)/2),0)))</f>
        <v>11</v>
      </c>
      <c r="N150" s="685"/>
      <c r="O150" s="689"/>
      <c r="P150" s="691"/>
      <c r="Q150" s="83"/>
      <c r="R150" s="83"/>
      <c r="S150" s="83"/>
      <c r="T150" s="83"/>
      <c r="U150" s="83"/>
      <c r="V150" s="83"/>
      <c r="W150" s="83"/>
      <c r="X150" s="83"/>
      <c r="Y150" s="83"/>
      <c r="Z150" s="83"/>
    </row>
    <row r="151" spans="1:26" ht="15.75" customHeight="1">
      <c r="A151" s="83"/>
      <c r="B151" s="83"/>
      <c r="C151" s="641" t="str">
        <f ca="1">IF(ISBLANK(OFFSET('5. Pp (3 años)'!$C$46,INT((ROW()-13)/2),0)),"",OFFSET('5. Pp (3 años)'!$C$46,INT((ROW()-13)/2),0))</f>
        <v>Actividad</v>
      </c>
      <c r="D151" s="643" t="str">
        <f ca="1">IF(ISBLANK(OFFSET('5. Pp (3 años)'!$D$46,INT((ROW()-13)/2),0)),"",OFFSET('5. Pp (3 años)'!$D$46,INT((ROW()-13)/2),0))</f>
        <v>3.1.1.1.13.5 Aprobación de los proyectos de acuerdos en las sesiones de Cabildo</v>
      </c>
      <c r="E151" s="643" t="str">
        <f ca="1">IF(ISBLANK(OFFSET('5. Pp (3 años)'!$E$46,INT((ROW()-13)/2),0)),"",OFFSET('5. Pp (3 años)'!$E$46,INT((ROW()-13)/2),0))</f>
        <v xml:space="preserve">PAA: Porcentaje de proyectos de acuerdos aprobados.   </v>
      </c>
      <c r="F151" s="645" t="str">
        <f ca="1">IF(ISBLANK(OFFSET('5. Pp (3 años)'!$K$46,INT((ROW()-13)/2),0)),"",OFFSET('5. Pp (3 años)'!$K$46,INT((ROW()-13)/2),0))</f>
        <v>Ascendente</v>
      </c>
      <c r="G151" s="646" t="str">
        <f ca="1">IF(ISBLANK(OFFSET('5. Pp (3 años)'!$H$46,INT((ROW()-13)/2),0)),"",OFFSET('5. Pp (3 años)'!$H$46,INT((ROW()-13)/2),0))</f>
        <v>Trimestral</v>
      </c>
      <c r="H151" s="648">
        <f ca="1">IF(ISBLANK(OFFSET('9. METAS'!$L$20,INT((ROW()-13)/2),0)),"",OFFSET('9. METAS'!$L$20,INT((ROW()-13)/2),0))</f>
        <v>90</v>
      </c>
      <c r="I151" s="852"/>
      <c r="J151" s="630" t="e">
        <f ca="1">IF(MOD(ROW()-13,2)=0,IF(ISBLANK(OFFSET(#REF!,INT((ROW()-13)/2),0)),"",OFFSET(#REF!,INT((ROW()-13)/2),0)),IF(ISBLANK(OFFSET('9. METAS'!$U$20,INT((ROW()-14)/2),0)),"",OFFSET('9. METAS'!$U$20,INT((ROW()-14)/2),0)))</f>
        <v>#REF!</v>
      </c>
      <c r="K151" s="631" t="e">
        <f ca="1">IF(MOD(ROW()-13,2)=0,IF(ISBLANK(OFFSET(#REF!,INT((ROW()-13)/2),0)),"",OFFSET(#REF!,INT((ROW()-13)/2),0)),IF(ISBLANK(OFFSET('9. METAS'!$V$20,INT((ROW()-14)/2),0)),"",OFFSET('9. METAS'!$V$20,INT((ROW()-14)/2),0)))</f>
        <v>#REF!</v>
      </c>
      <c r="L151" s="631" t="e">
        <f ca="1">IF(MOD(ROW()-13,2)=0,IF(ISBLANK(OFFSET(#REF!,INT((ROW()-13)/2),0)),"",OFFSET(#REF!,INT((ROW()-13)/2),0)),IF(ISBLANK(OFFSET('9. METAS'!$W$20,INT((ROW()-14)/2),0)),"",OFFSET('9. METAS'!$W$20,INT((ROW()-14)/2),0)))</f>
        <v>#REF!</v>
      </c>
      <c r="M151" s="632" t="e">
        <f ca="1">IF(MOD(ROW()-13,2)=0,IF(ISBLANK(OFFSET(#REF!,INT((ROW()-13)/2),0)),"",OFFSET(#REF!,INT((ROW()-13)/2),0)),IF(ISBLANK(OFFSET('9. METAS'!$X$20,INT((ROW()-14)/2),0)),"",OFFSET('9. METAS'!$X$20,INT((ROW()-14)/2),0)))</f>
        <v>#REF!</v>
      </c>
      <c r="N151" s="684" t="str">
        <f ca="1">IFERROR(J151/J152,"ND")</f>
        <v>ND</v>
      </c>
      <c r="O151" s="688" t="str">
        <f ca="1">IFERROR(((J151+K151+L151)/H151),"ND")</f>
        <v>ND</v>
      </c>
      <c r="P151" s="847"/>
      <c r="Q151" s="83"/>
      <c r="R151" s="83"/>
      <c r="S151" s="83"/>
      <c r="T151" s="83"/>
      <c r="U151" s="83"/>
      <c r="V151" s="83"/>
      <c r="W151" s="83"/>
      <c r="X151" s="83"/>
      <c r="Y151" s="83"/>
      <c r="Z151" s="83"/>
    </row>
    <row r="152" spans="1:26" ht="15.75" customHeight="1">
      <c r="A152" s="83"/>
      <c r="B152" s="83"/>
      <c r="C152" s="642"/>
      <c r="D152" s="644"/>
      <c r="E152" s="644"/>
      <c r="F152" s="644"/>
      <c r="G152" s="647"/>
      <c r="H152" s="649"/>
      <c r="I152" s="651"/>
      <c r="J152" s="630">
        <f ca="1">IF(MOD(ROW()-13,2)=0,IF(ISBLANK(OFFSET(#REF!,INT((ROW()-13)/2),0)),"",OFFSET(#REF!,INT((ROW()-13)/2),0)),IF(ISBLANK(OFFSET('9. METAS'!$U$20,INT((ROW()-14)/2),0)),"",OFFSET('9. METAS'!$U$20,INT((ROW()-14)/2),0)))</f>
        <v>20</v>
      </c>
      <c r="K152" s="631">
        <f ca="1">IF(MOD(ROW()-13,2)=0,IF(ISBLANK(OFFSET(#REF!,INT((ROW()-13)/2),0)),"",OFFSET(#REF!,INT((ROW()-13)/2),0)),IF(ISBLANK(OFFSET('9. METAS'!$V$20,INT((ROW()-14)/2),0)),"",OFFSET('9. METAS'!$V$20,INT((ROW()-14)/2),0)))</f>
        <v>20</v>
      </c>
      <c r="L152" s="631">
        <f ca="1">IF(MOD(ROW()-13,2)=0,IF(ISBLANK(OFFSET(#REF!,INT((ROW()-13)/2),0)),"",OFFSET(#REF!,INT((ROW()-13)/2),0)),IF(ISBLANK(OFFSET('9. METAS'!$W$20,INT((ROW()-14)/2),0)),"",OFFSET('9. METAS'!$W$20,INT((ROW()-14)/2),0)))</f>
        <v>25</v>
      </c>
      <c r="M152" s="632">
        <f ca="1">IF(MOD(ROW()-13,2)=0,IF(ISBLANK(OFFSET(#REF!,INT((ROW()-13)/2),0)),"",OFFSET(#REF!,INT((ROW()-13)/2),0)),IF(ISBLANK(OFFSET('9. METAS'!$X$20,INT((ROW()-14)/2),0)),"",OFFSET('9. METAS'!$X$20,INT((ROW()-14)/2),0)))</f>
        <v>25</v>
      </c>
      <c r="N152" s="685"/>
      <c r="O152" s="689"/>
      <c r="P152" s="691"/>
      <c r="Q152" s="83"/>
      <c r="R152" s="83"/>
      <c r="S152" s="83"/>
      <c r="T152" s="83"/>
      <c r="U152" s="83"/>
      <c r="V152" s="83"/>
      <c r="W152" s="83"/>
      <c r="X152" s="83"/>
      <c r="Y152" s="83"/>
      <c r="Z152" s="83"/>
    </row>
    <row r="153" spans="1:26" ht="15.75" customHeight="1">
      <c r="A153" s="83"/>
      <c r="B153" s="83"/>
      <c r="C153" s="641" t="str">
        <f ca="1">IF(ISBLANK(OFFSET('5. Pp (3 años)'!$C$46,INT((ROW()-13)/2),0)),"",OFFSET('5. Pp (3 años)'!$C$46,INT((ROW()-13)/2),0))</f>
        <v>Componente</v>
      </c>
      <c r="D153" s="643" t="str">
        <f ca="1">IF(ISBLANK(OFFSET('5. Pp (3 años)'!$D$46,INT((ROW()-13)/2),0)),"",OFFSET('5. Pp (3 años)'!$D$46,INT((ROW()-13)/2),0))</f>
        <v xml:space="preserve">3.1.1.1.14  Organizar, conservar y gestionar la documentacion oficial, generada por las unidades administrativas, transferidas al archivo Municipal realizadas
</v>
      </c>
      <c r="E153" s="643" t="str">
        <f ca="1">IF(ISBLANK(OFFSET('5. Pp (3 años)'!$E$46,INT((ROW()-13)/2),0)),"",OFFSET('5. Pp (3 años)'!$E$46,INT((ROW()-13)/2),0))</f>
        <v>PAMC: Porcentaje de Archivos Municipales en concentración.</v>
      </c>
      <c r="F153" s="645" t="str">
        <f ca="1">IF(ISBLANK(OFFSET('5. Pp (3 años)'!$K$46,INT((ROW()-13)/2),0)),"",OFFSET('5. Pp (3 años)'!$K$46,INT((ROW()-13)/2),0))</f>
        <v>Ascendente</v>
      </c>
      <c r="G153" s="646" t="str">
        <f ca="1">IF(ISBLANK(OFFSET('5. Pp (3 años)'!$H$46,INT((ROW()-13)/2),0)),"",OFFSET('5. Pp (3 años)'!$H$46,INT((ROW()-13)/2),0))</f>
        <v>Trimestral</v>
      </c>
      <c r="H153" s="648">
        <f ca="1">IF(ISBLANK(OFFSET('9. METAS'!$L$20,INT((ROW()-13)/2),0)),"",OFFSET('9. METAS'!$L$20,INT((ROW()-13)/2),0))</f>
        <v>1500</v>
      </c>
      <c r="I153" s="852"/>
      <c r="J153" s="630" t="e">
        <f ca="1">IF(MOD(ROW()-13,2)=0,IF(ISBLANK(OFFSET(#REF!,INT((ROW()-13)/2),0)),"",OFFSET(#REF!,INT((ROW()-13)/2),0)),IF(ISBLANK(OFFSET('9. METAS'!$U$20,INT((ROW()-14)/2),0)),"",OFFSET('9. METAS'!$U$20,INT((ROW()-14)/2),0)))</f>
        <v>#REF!</v>
      </c>
      <c r="K153" s="631" t="e">
        <f ca="1">IF(MOD(ROW()-13,2)=0,IF(ISBLANK(OFFSET(#REF!,INT((ROW()-13)/2),0)),"",OFFSET(#REF!,INT((ROW()-13)/2),0)),IF(ISBLANK(OFFSET('9. METAS'!$V$20,INT((ROW()-14)/2),0)),"",OFFSET('9. METAS'!$V$20,INT((ROW()-14)/2),0)))</f>
        <v>#REF!</v>
      </c>
      <c r="L153" s="631" t="e">
        <f ca="1">IF(MOD(ROW()-13,2)=0,IF(ISBLANK(OFFSET(#REF!,INT((ROW()-13)/2),0)),"",OFFSET(#REF!,INT((ROW()-13)/2),0)),IF(ISBLANK(OFFSET('9. METAS'!$W$20,INT((ROW()-14)/2),0)),"",OFFSET('9. METAS'!$W$20,INT((ROW()-14)/2),0)))</f>
        <v>#REF!</v>
      </c>
      <c r="M153" s="632" t="e">
        <f ca="1">IF(MOD(ROW()-13,2)=0,IF(ISBLANK(OFFSET(#REF!,INT((ROW()-13)/2),0)),"",OFFSET(#REF!,INT((ROW()-13)/2),0)),IF(ISBLANK(OFFSET('9. METAS'!$X$20,INT((ROW()-14)/2),0)),"",OFFSET('9. METAS'!$X$20,INT((ROW()-14)/2),0)))</f>
        <v>#REF!</v>
      </c>
      <c r="N153" s="684" t="str">
        <f ca="1">IFERROR(J153/J154,"ND")</f>
        <v>ND</v>
      </c>
      <c r="O153" s="688" t="str">
        <f ca="1">IFERROR(((J153+K153+L153)/H153),"ND")</f>
        <v>ND</v>
      </c>
      <c r="P153" s="847"/>
      <c r="Q153" s="83"/>
      <c r="R153" s="83"/>
      <c r="S153" s="83"/>
      <c r="T153" s="83"/>
      <c r="U153" s="83"/>
      <c r="V153" s="83"/>
      <c r="W153" s="83"/>
      <c r="X153" s="83"/>
      <c r="Y153" s="83"/>
      <c r="Z153" s="83"/>
    </row>
    <row r="154" spans="1:26" ht="15.75" customHeight="1">
      <c r="A154" s="83"/>
      <c r="B154" s="83"/>
      <c r="C154" s="642"/>
      <c r="D154" s="644"/>
      <c r="E154" s="644"/>
      <c r="F154" s="644"/>
      <c r="G154" s="647"/>
      <c r="H154" s="649"/>
      <c r="I154" s="651"/>
      <c r="J154" s="630">
        <f ca="1">IF(MOD(ROW()-13,2)=0,IF(ISBLANK(OFFSET(#REF!,INT((ROW()-13)/2),0)),"",OFFSET(#REF!,INT((ROW()-13)/2),0)),IF(ISBLANK(OFFSET('9. METAS'!$U$20,INT((ROW()-14)/2),0)),"",OFFSET('9. METAS'!$U$20,INT((ROW()-14)/2),0)))</f>
        <v>375</v>
      </c>
      <c r="K154" s="631">
        <f ca="1">IF(MOD(ROW()-13,2)=0,IF(ISBLANK(OFFSET(#REF!,INT((ROW()-13)/2),0)),"",OFFSET(#REF!,INT((ROW()-13)/2),0)),IF(ISBLANK(OFFSET('9. METAS'!$V$20,INT((ROW()-14)/2),0)),"",OFFSET('9. METAS'!$V$20,INT((ROW()-14)/2),0)))</f>
        <v>375</v>
      </c>
      <c r="L154" s="631">
        <f ca="1">IF(MOD(ROW()-13,2)=0,IF(ISBLANK(OFFSET(#REF!,INT((ROW()-13)/2),0)),"",OFFSET(#REF!,INT((ROW()-13)/2),0)),IF(ISBLANK(OFFSET('9. METAS'!$W$20,INT((ROW()-14)/2),0)),"",OFFSET('9. METAS'!$W$20,INT((ROW()-14)/2),0)))</f>
        <v>375</v>
      </c>
      <c r="M154" s="632">
        <f ca="1">IF(MOD(ROW()-13,2)=0,IF(ISBLANK(OFFSET(#REF!,INT((ROW()-13)/2),0)),"",OFFSET(#REF!,INT((ROW()-13)/2),0)),IF(ISBLANK(OFFSET('9. METAS'!$X$20,INT((ROW()-14)/2),0)),"",OFFSET('9. METAS'!$X$20,INT((ROW()-14)/2),0)))</f>
        <v>375</v>
      </c>
      <c r="N154" s="685"/>
      <c r="O154" s="689"/>
      <c r="P154" s="691"/>
      <c r="Q154" s="83"/>
      <c r="R154" s="83"/>
      <c r="S154" s="83"/>
      <c r="T154" s="83"/>
      <c r="U154" s="83"/>
      <c r="V154" s="83"/>
      <c r="W154" s="83"/>
      <c r="X154" s="83"/>
      <c r="Y154" s="83"/>
      <c r="Z154" s="83"/>
    </row>
    <row r="155" spans="1:26" ht="15.75" customHeight="1">
      <c r="A155" s="83"/>
      <c r="B155" s="83"/>
      <c r="C155" s="641" t="str">
        <f ca="1">IF(ISBLANK(OFFSET('5. Pp (3 años)'!$C$46,INT((ROW()-13)/2),0)),"",OFFSET('5. Pp (3 años)'!$C$46,INT((ROW()-13)/2),0))</f>
        <v>Actividad</v>
      </c>
      <c r="D155" s="643" t="str">
        <f ca="1">IF(ISBLANK(OFFSET('5. Pp (3 años)'!$D$46,INT((ROW()-13)/2),0)),"",OFFSET('5. Pp (3 años)'!$D$46,INT((ROW()-13)/2),0))</f>
        <v>3.1.1.1.14.1 Atención a las solicitudes de las Unidades Administrativas para bajas documentales de Archivo de Concentración.</v>
      </c>
      <c r="E155" s="643" t="str">
        <f ca="1">IF(ISBLANK(OFFSET('5. Pp (3 años)'!$E$46,INT((ROW()-13)/2),0)),"",OFFSET('5. Pp (3 años)'!$E$46,INT((ROW()-13)/2),0))</f>
        <v xml:space="preserve">PSBD: Porcentaje de solicitudes de bajas documentales atendidas. </v>
      </c>
      <c r="F155" s="645" t="str">
        <f ca="1">IF(ISBLANK(OFFSET('5. Pp (3 años)'!$K$46,INT((ROW()-13)/2),0)),"",OFFSET('5. Pp (3 años)'!$K$46,INT((ROW()-13)/2),0))</f>
        <v>Ascendente</v>
      </c>
      <c r="G155" s="646" t="str">
        <f ca="1">IF(ISBLANK(OFFSET('5. Pp (3 años)'!$H$46,INT((ROW()-13)/2),0)),"",OFFSET('5. Pp (3 años)'!$H$46,INT((ROW()-13)/2),0))</f>
        <v>Trimestral</v>
      </c>
      <c r="H155" s="648">
        <f ca="1">IF(ISBLANK(OFFSET('9. METAS'!$L$20,INT((ROW()-13)/2),0)),"",OFFSET('9. METAS'!$L$20,INT((ROW()-13)/2),0))</f>
        <v>4</v>
      </c>
      <c r="I155" s="852"/>
      <c r="J155" s="630" t="e">
        <f ca="1">IF(MOD(ROW()-13,2)=0,IF(ISBLANK(OFFSET(#REF!,INT((ROW()-13)/2),0)),"",OFFSET(#REF!,INT((ROW()-13)/2),0)),IF(ISBLANK(OFFSET('9. METAS'!$U$20,INT((ROW()-14)/2),0)),"",OFFSET('9. METAS'!$U$20,INT((ROW()-14)/2),0)))</f>
        <v>#REF!</v>
      </c>
      <c r="K155" s="631" t="e">
        <f ca="1">IF(MOD(ROW()-13,2)=0,IF(ISBLANK(OFFSET(#REF!,INT((ROW()-13)/2),0)),"",OFFSET(#REF!,INT((ROW()-13)/2),0)),IF(ISBLANK(OFFSET('9. METAS'!$V$20,INT((ROW()-14)/2),0)),"",OFFSET('9. METAS'!$V$20,INT((ROW()-14)/2),0)))</f>
        <v>#REF!</v>
      </c>
      <c r="L155" s="631" t="e">
        <f ca="1">IF(MOD(ROW()-13,2)=0,IF(ISBLANK(OFFSET(#REF!,INT((ROW()-13)/2),0)),"",OFFSET(#REF!,INT((ROW()-13)/2),0)),IF(ISBLANK(OFFSET('9. METAS'!$W$20,INT((ROW()-14)/2),0)),"",OFFSET('9. METAS'!$W$20,INT((ROW()-14)/2),0)))</f>
        <v>#REF!</v>
      </c>
      <c r="M155" s="632" t="e">
        <f ca="1">IF(MOD(ROW()-13,2)=0,IF(ISBLANK(OFFSET(#REF!,INT((ROW()-13)/2),0)),"",OFFSET(#REF!,INT((ROW()-13)/2),0)),IF(ISBLANK(OFFSET('9. METAS'!$X$20,INT((ROW()-14)/2),0)),"",OFFSET('9. METAS'!$X$20,INT((ROW()-14)/2),0)))</f>
        <v>#REF!</v>
      </c>
      <c r="N155" s="684" t="str">
        <f ca="1">IFERROR(J155/J156,"ND")</f>
        <v>ND</v>
      </c>
      <c r="O155" s="688" t="str">
        <f ca="1">IFERROR(((J155+K155+L155)/H155),"ND")</f>
        <v>ND</v>
      </c>
      <c r="P155" s="847"/>
      <c r="Q155" s="83"/>
      <c r="R155" s="83"/>
      <c r="S155" s="83"/>
      <c r="T155" s="83"/>
      <c r="U155" s="83"/>
      <c r="V155" s="83"/>
      <c r="W155" s="83"/>
      <c r="X155" s="83"/>
      <c r="Y155" s="83"/>
      <c r="Z155" s="83"/>
    </row>
    <row r="156" spans="1:26" ht="15.75" customHeight="1">
      <c r="A156" s="83"/>
      <c r="B156" s="83"/>
      <c r="C156" s="642"/>
      <c r="D156" s="644"/>
      <c r="E156" s="644"/>
      <c r="F156" s="644"/>
      <c r="G156" s="647"/>
      <c r="H156" s="649"/>
      <c r="I156" s="651"/>
      <c r="J156" s="630">
        <f ca="1">IF(MOD(ROW()-13,2)=0,IF(ISBLANK(OFFSET(#REF!,INT((ROW()-13)/2),0)),"",OFFSET(#REF!,INT((ROW()-13)/2),0)),IF(ISBLANK(OFFSET('9. METAS'!$U$20,INT((ROW()-14)/2),0)),"",OFFSET('9. METAS'!$U$20,INT((ROW()-14)/2),0)))</f>
        <v>1</v>
      </c>
      <c r="K156" s="631">
        <f ca="1">IF(MOD(ROW()-13,2)=0,IF(ISBLANK(OFFSET(#REF!,INT((ROW()-13)/2),0)),"",OFFSET(#REF!,INT((ROW()-13)/2),0)),IF(ISBLANK(OFFSET('9. METAS'!$V$20,INT((ROW()-14)/2),0)),"",OFFSET('9. METAS'!$V$20,INT((ROW()-14)/2),0)))</f>
        <v>1</v>
      </c>
      <c r="L156" s="631">
        <f ca="1">IF(MOD(ROW()-13,2)=0,IF(ISBLANK(OFFSET(#REF!,INT((ROW()-13)/2),0)),"",OFFSET(#REF!,INT((ROW()-13)/2),0)),IF(ISBLANK(OFFSET('9. METAS'!$W$20,INT((ROW()-14)/2),0)),"",OFFSET('9. METAS'!$W$20,INT((ROW()-14)/2),0)))</f>
        <v>1</v>
      </c>
      <c r="M156" s="632">
        <f ca="1">IF(MOD(ROW()-13,2)=0,IF(ISBLANK(OFFSET(#REF!,INT((ROW()-13)/2),0)),"",OFFSET(#REF!,INT((ROW()-13)/2),0)),IF(ISBLANK(OFFSET('9. METAS'!$X$20,INT((ROW()-14)/2),0)),"",OFFSET('9. METAS'!$X$20,INT((ROW()-14)/2),0)))</f>
        <v>1</v>
      </c>
      <c r="N156" s="685"/>
      <c r="O156" s="689"/>
      <c r="P156" s="691"/>
      <c r="Q156" s="83"/>
      <c r="R156" s="83"/>
      <c r="S156" s="83"/>
      <c r="T156" s="83"/>
      <c r="U156" s="83"/>
      <c r="V156" s="83"/>
      <c r="W156" s="83"/>
      <c r="X156" s="83"/>
      <c r="Y156" s="83"/>
      <c r="Z156" s="83"/>
    </row>
    <row r="157" spans="1:26" ht="15.75" customHeight="1">
      <c r="A157" s="83"/>
      <c r="B157" s="83"/>
      <c r="C157" s="641" t="str">
        <f ca="1">IF(ISBLANK(OFFSET('5. Pp (3 años)'!$C$46,INT((ROW()-13)/2),0)),"",OFFSET('5. Pp (3 años)'!$C$46,INT((ROW()-13)/2),0))</f>
        <v>Actividad</v>
      </c>
      <c r="D157" s="643" t="str">
        <f ca="1">IF(ISBLANK(OFFSET('5. Pp (3 años)'!$D$46,INT((ROW()-13)/2),0)),"",OFFSET('5. Pp (3 años)'!$D$46,INT((ROW()-13)/2),0))</f>
        <v>3.1.1.1.14.2 Solicitudes de transferencias primarias de los Archivos de Tramite de las Unidades Administrativas Municipales al Archivo de Concentración.</v>
      </c>
      <c r="E157" s="643" t="str">
        <f ca="1">IF(ISBLANK(OFFSET('5. Pp (3 años)'!$E$46,INT((ROW()-13)/2),0)),"",OFFSET('5. Pp (3 años)'!$E$46,INT((ROW()-13)/2),0))</f>
        <v xml:space="preserve">PTPA: Porcentaje de Transferencias Primarias aprobadas.  </v>
      </c>
      <c r="F157" s="645" t="str">
        <f ca="1">IF(ISBLANK(OFFSET('5. Pp (3 años)'!$K$46,INT((ROW()-13)/2),0)),"",OFFSET('5. Pp (3 años)'!$K$46,INT((ROW()-13)/2),0))</f>
        <v>Ascendente</v>
      </c>
      <c r="G157" s="646" t="str">
        <f ca="1">IF(ISBLANK(OFFSET('5. Pp (3 años)'!$H$46,INT((ROW()-13)/2),0)),"",OFFSET('5. Pp (3 años)'!$H$46,INT((ROW()-13)/2),0))</f>
        <v>Trimestral</v>
      </c>
      <c r="H157" s="648">
        <f ca="1">IF(ISBLANK(OFFSET('9. METAS'!$L$20,INT((ROW()-13)/2),0)),"",OFFSET('9. METAS'!$L$20,INT((ROW()-13)/2),0))</f>
        <v>545</v>
      </c>
      <c r="I157" s="852"/>
      <c r="J157" s="630" t="e">
        <f ca="1">IF(MOD(ROW()-13,2)=0,IF(ISBLANK(OFFSET(#REF!,INT((ROW()-13)/2),0)),"",OFFSET(#REF!,INT((ROW()-13)/2),0)),IF(ISBLANK(OFFSET('9. METAS'!$U$20,INT((ROW()-14)/2),0)),"",OFFSET('9. METAS'!$U$20,INT((ROW()-14)/2),0)))</f>
        <v>#REF!</v>
      </c>
      <c r="K157" s="631" t="e">
        <f ca="1">IF(MOD(ROW()-13,2)=0,IF(ISBLANK(OFFSET(#REF!,INT((ROW()-13)/2),0)),"",OFFSET(#REF!,INT((ROW()-13)/2),0)),IF(ISBLANK(OFFSET('9. METAS'!$V$20,INT((ROW()-14)/2),0)),"",OFFSET('9. METAS'!$V$20,INT((ROW()-14)/2),0)))</f>
        <v>#REF!</v>
      </c>
      <c r="L157" s="631" t="e">
        <f ca="1">IF(MOD(ROW()-13,2)=0,IF(ISBLANK(OFFSET(#REF!,INT((ROW()-13)/2),0)),"",OFFSET(#REF!,INT((ROW()-13)/2),0)),IF(ISBLANK(OFFSET('9. METAS'!$W$20,INT((ROW()-14)/2),0)),"",OFFSET('9. METAS'!$W$20,INT((ROW()-14)/2),0)))</f>
        <v>#REF!</v>
      </c>
      <c r="M157" s="632" t="e">
        <f ca="1">IF(MOD(ROW()-13,2)=0,IF(ISBLANK(OFFSET(#REF!,INT((ROW()-13)/2),0)),"",OFFSET(#REF!,INT((ROW()-13)/2),0)),IF(ISBLANK(OFFSET('9. METAS'!$X$20,INT((ROW()-14)/2),0)),"",OFFSET('9. METAS'!$X$20,INT((ROW()-14)/2),0)))</f>
        <v>#REF!</v>
      </c>
      <c r="N157" s="684" t="str">
        <f ca="1">IFERROR(J157/J158,"ND")</f>
        <v>ND</v>
      </c>
      <c r="O157" s="688" t="str">
        <f ca="1">IFERROR(((J157+K157+L157)/H157),"ND")</f>
        <v>ND</v>
      </c>
      <c r="P157" s="847"/>
      <c r="Q157" s="83"/>
      <c r="R157" s="83"/>
      <c r="S157" s="83"/>
      <c r="T157" s="83"/>
      <c r="U157" s="83"/>
      <c r="V157" s="83"/>
      <c r="W157" s="83"/>
      <c r="X157" s="83"/>
      <c r="Y157" s="83"/>
      <c r="Z157" s="83"/>
    </row>
    <row r="158" spans="1:26" ht="15.75" customHeight="1">
      <c r="A158" s="83"/>
      <c r="B158" s="83"/>
      <c r="C158" s="642"/>
      <c r="D158" s="644"/>
      <c r="E158" s="644"/>
      <c r="F158" s="644"/>
      <c r="G158" s="647"/>
      <c r="H158" s="649"/>
      <c r="I158" s="651"/>
      <c r="J158" s="630">
        <f ca="1">IF(MOD(ROW()-13,2)=0,IF(ISBLANK(OFFSET(#REF!,INT((ROW()-13)/2),0)),"",OFFSET(#REF!,INT((ROW()-13)/2),0)),IF(ISBLANK(OFFSET('9. METAS'!$U$20,INT((ROW()-14)/2),0)),"",OFFSET('9. METAS'!$U$20,INT((ROW()-14)/2),0)))</f>
        <v>181</v>
      </c>
      <c r="K158" s="631">
        <f ca="1">IF(MOD(ROW()-13,2)=0,IF(ISBLANK(OFFSET(#REF!,INT((ROW()-13)/2),0)),"",OFFSET(#REF!,INT((ROW()-13)/2),0)),IF(ISBLANK(OFFSET('9. METAS'!$V$20,INT((ROW()-14)/2),0)),"",OFFSET('9. METAS'!$V$20,INT((ROW()-14)/2),0)))</f>
        <v>181</v>
      </c>
      <c r="L158" s="631">
        <f ca="1">IF(MOD(ROW()-13,2)=0,IF(ISBLANK(OFFSET(#REF!,INT((ROW()-13)/2),0)),"",OFFSET(#REF!,INT((ROW()-13)/2),0)),IF(ISBLANK(OFFSET('9. METAS'!$W$20,INT((ROW()-14)/2),0)),"",OFFSET('9. METAS'!$W$20,INT((ROW()-14)/2),0)))</f>
        <v>181</v>
      </c>
      <c r="M158" s="632">
        <f ca="1">IF(MOD(ROW()-13,2)=0,IF(ISBLANK(OFFSET(#REF!,INT((ROW()-13)/2),0)),"",OFFSET(#REF!,INT((ROW()-13)/2),0)),IF(ISBLANK(OFFSET('9. METAS'!$X$20,INT((ROW()-14)/2),0)),"",OFFSET('9. METAS'!$X$20,INT((ROW()-14)/2),0)))</f>
        <v>2</v>
      </c>
      <c r="N158" s="685"/>
      <c r="O158" s="689"/>
      <c r="P158" s="691"/>
      <c r="Q158" s="83"/>
      <c r="R158" s="83"/>
      <c r="S158" s="83"/>
      <c r="T158" s="83"/>
      <c r="U158" s="83"/>
      <c r="V158" s="83"/>
      <c r="W158" s="83"/>
      <c r="X158" s="83"/>
      <c r="Y158" s="83"/>
      <c r="Z158" s="83"/>
    </row>
    <row r="159" spans="1:26" ht="15.75" customHeight="1">
      <c r="A159" s="83"/>
      <c r="B159" s="83"/>
      <c r="C159" s="641" t="str">
        <f ca="1">IF(ISBLANK(OFFSET('5. Pp (3 años)'!$C$46,INT((ROW()-13)/2),0)),"",OFFSET('5. Pp (3 años)'!$C$46,INT((ROW()-13)/2),0))</f>
        <v>Actividad</v>
      </c>
      <c r="D159" s="643" t="str">
        <f ca="1">IF(ISBLANK(OFFSET('5. Pp (3 años)'!$D$46,INT((ROW()-13)/2),0)),"",OFFSET('5. Pp (3 años)'!$D$46,INT((ROW()-13)/2),0))</f>
        <v>3.1.1.1.14.3 Elaboración de los Instrumentos para control y consulta del Archivo Municipal.</v>
      </c>
      <c r="E159" s="643" t="str">
        <f ca="1">IF(ISBLANK(OFFSET('5. Pp (3 años)'!$E$46,INT((ROW()-13)/2),0)),"",OFFSET('5. Pp (3 años)'!$E$46,INT((ROW()-13)/2),0))</f>
        <v xml:space="preserve">PICCE: Porcentaje de instrumentos de control y consulta elaborados </v>
      </c>
      <c r="F159" s="645" t="str">
        <f ca="1">IF(ISBLANK(OFFSET('5. Pp (3 años)'!$K$46,INT((ROW()-13)/2),0)),"",OFFSET('5. Pp (3 años)'!$K$46,INT((ROW()-13)/2),0))</f>
        <v>Ascendente</v>
      </c>
      <c r="G159" s="646" t="str">
        <f ca="1">IF(ISBLANK(OFFSET('5. Pp (3 años)'!$H$46,INT((ROW()-13)/2),0)),"",OFFSET('5. Pp (3 años)'!$H$46,INT((ROW()-13)/2),0))</f>
        <v>Trimestral</v>
      </c>
      <c r="H159" s="648">
        <f ca="1">IF(ISBLANK(OFFSET('9. METAS'!$L$20,INT((ROW()-13)/2),0)),"",OFFSET('9. METAS'!$L$20,INT((ROW()-13)/2),0))</f>
        <v>600</v>
      </c>
      <c r="I159" s="852"/>
      <c r="J159" s="630" t="e">
        <f ca="1">IF(MOD(ROW()-13,2)=0,IF(ISBLANK(OFFSET(#REF!,INT((ROW()-13)/2),0)),"",OFFSET(#REF!,INT((ROW()-13)/2),0)),IF(ISBLANK(OFFSET('9. METAS'!$U$20,INT((ROW()-14)/2),0)),"",OFFSET('9. METAS'!$U$20,INT((ROW()-14)/2),0)))</f>
        <v>#REF!</v>
      </c>
      <c r="K159" s="631" t="e">
        <f ca="1">IF(MOD(ROW()-13,2)=0,IF(ISBLANK(OFFSET(#REF!,INT((ROW()-13)/2),0)),"",OFFSET(#REF!,INT((ROW()-13)/2),0)),IF(ISBLANK(OFFSET('9. METAS'!$V$20,INT((ROW()-14)/2),0)),"",OFFSET('9. METAS'!$V$20,INT((ROW()-14)/2),0)))</f>
        <v>#REF!</v>
      </c>
      <c r="L159" s="631" t="e">
        <f ca="1">IF(MOD(ROW()-13,2)=0,IF(ISBLANK(OFFSET(#REF!,INT((ROW()-13)/2),0)),"",OFFSET(#REF!,INT((ROW()-13)/2),0)),IF(ISBLANK(OFFSET('9. METAS'!$W$20,INT((ROW()-14)/2),0)),"",OFFSET('9. METAS'!$W$20,INT((ROW()-14)/2),0)))</f>
        <v>#REF!</v>
      </c>
      <c r="M159" s="632" t="e">
        <f ca="1">IF(MOD(ROW()-13,2)=0,IF(ISBLANK(OFFSET(#REF!,INT((ROW()-13)/2),0)),"",OFFSET(#REF!,INT((ROW()-13)/2),0)),IF(ISBLANK(OFFSET('9. METAS'!$X$20,INT((ROW()-14)/2),0)),"",OFFSET('9. METAS'!$X$20,INT((ROW()-14)/2),0)))</f>
        <v>#REF!</v>
      </c>
      <c r="N159" s="684" t="str">
        <f ca="1">IFERROR(J159/J160,"ND")</f>
        <v>ND</v>
      </c>
      <c r="O159" s="688" t="str">
        <f ca="1">IFERROR(((J159+K159+L159)/H159),"ND")</f>
        <v>ND</v>
      </c>
      <c r="P159" s="847"/>
      <c r="Q159" s="83"/>
      <c r="R159" s="83"/>
      <c r="S159" s="83"/>
      <c r="T159" s="83"/>
      <c r="U159" s="83"/>
      <c r="V159" s="83"/>
      <c r="W159" s="83"/>
      <c r="X159" s="83"/>
      <c r="Y159" s="83"/>
      <c r="Z159" s="83"/>
    </row>
    <row r="160" spans="1:26" ht="15.75" customHeight="1">
      <c r="A160" s="83"/>
      <c r="B160" s="83"/>
      <c r="C160" s="642"/>
      <c r="D160" s="644"/>
      <c r="E160" s="644"/>
      <c r="F160" s="644"/>
      <c r="G160" s="647"/>
      <c r="H160" s="649"/>
      <c r="I160" s="651"/>
      <c r="J160" s="630">
        <f ca="1">IF(MOD(ROW()-13,2)=0,IF(ISBLANK(OFFSET(#REF!,INT((ROW()-13)/2),0)),"",OFFSET(#REF!,INT((ROW()-13)/2),0)),IF(ISBLANK(OFFSET('9. METAS'!$U$20,INT((ROW()-14)/2),0)),"",OFFSET('9. METAS'!$U$20,INT((ROW()-14)/2),0)))</f>
        <v>150</v>
      </c>
      <c r="K160" s="631">
        <f ca="1">IF(MOD(ROW()-13,2)=0,IF(ISBLANK(OFFSET(#REF!,INT((ROW()-13)/2),0)),"",OFFSET(#REF!,INT((ROW()-13)/2),0)),IF(ISBLANK(OFFSET('9. METAS'!$V$20,INT((ROW()-14)/2),0)),"",OFFSET('9. METAS'!$V$20,INT((ROW()-14)/2),0)))</f>
        <v>150</v>
      </c>
      <c r="L160" s="631">
        <f ca="1">IF(MOD(ROW()-13,2)=0,IF(ISBLANK(OFFSET(#REF!,INT((ROW()-13)/2),0)),"",OFFSET(#REF!,INT((ROW()-13)/2),0)),IF(ISBLANK(OFFSET('9. METAS'!$W$20,INT((ROW()-14)/2),0)),"",OFFSET('9. METAS'!$W$20,INT((ROW()-14)/2),0)))</f>
        <v>150</v>
      </c>
      <c r="M160" s="632">
        <f ca="1">IF(MOD(ROW()-13,2)=0,IF(ISBLANK(OFFSET(#REF!,INT((ROW()-13)/2),0)),"",OFFSET(#REF!,INT((ROW()-13)/2),0)),IF(ISBLANK(OFFSET('9. METAS'!$X$20,INT((ROW()-14)/2),0)),"",OFFSET('9. METAS'!$X$20,INT((ROW()-14)/2),0)))</f>
        <v>150</v>
      </c>
      <c r="N160" s="685"/>
      <c r="O160" s="689"/>
      <c r="P160" s="691"/>
      <c r="Q160" s="83"/>
      <c r="R160" s="83"/>
      <c r="S160" s="83"/>
      <c r="T160" s="83"/>
      <c r="U160" s="83"/>
      <c r="V160" s="83"/>
      <c r="W160" s="83"/>
      <c r="X160" s="83"/>
      <c r="Y160" s="83"/>
      <c r="Z160" s="83"/>
    </row>
    <row r="161" spans="1:26" ht="15.75" customHeight="1">
      <c r="A161" s="83"/>
      <c r="B161" s="83"/>
      <c r="C161" s="641" t="str">
        <f ca="1">IF(ISBLANK(OFFSET('5. Pp (3 años)'!$C$46,INT((ROW()-13)/2),0)),"",OFFSET('5. Pp (3 años)'!$C$46,INT((ROW()-13)/2),0))</f>
        <v>Actividad</v>
      </c>
      <c r="D161" s="643" t="str">
        <f ca="1">IF(ISBLANK(OFFSET('5. Pp (3 años)'!$D$46,INT((ROW()-13)/2),0)),"",OFFSET('5. Pp (3 años)'!$D$46,INT((ROW()-13)/2),0))</f>
        <v>3.1.1.1.14.4 Capacitaciónes desarrolladas a las unidades administravias en materia de gestión documental y administración de los archivos.</v>
      </c>
      <c r="E161" s="643" t="str">
        <f ca="1">IF(ISBLANK(OFFSET('5. Pp (3 años)'!$E$46,INT((ROW()-13)/2),0)),"",OFFSET('5. Pp (3 años)'!$E$46,INT((ROW()-13)/2),0))</f>
        <v>PAMAT: Porcentaje de capacitaciones en materia de archivo de tramite.</v>
      </c>
      <c r="F161" s="645" t="str">
        <f ca="1">IF(ISBLANK(OFFSET('5. Pp (3 años)'!$K$46,INT((ROW()-13)/2),0)),"",OFFSET('5. Pp (3 años)'!$K$46,INT((ROW()-13)/2),0))</f>
        <v>Ascendente</v>
      </c>
      <c r="G161" s="646" t="str">
        <f ca="1">IF(ISBLANK(OFFSET('5. Pp (3 años)'!$H$46,INT((ROW()-13)/2),0)),"",OFFSET('5. Pp (3 años)'!$H$46,INT((ROW()-13)/2),0))</f>
        <v>Trimestral</v>
      </c>
      <c r="H161" s="648">
        <f ca="1">IF(ISBLANK(OFFSET('9. METAS'!$L$20,INT((ROW()-13)/2),0)),"",OFFSET('9. METAS'!$L$20,INT((ROW()-13)/2),0))</f>
        <v>200</v>
      </c>
      <c r="I161" s="852"/>
      <c r="J161" s="630" t="e">
        <f ca="1">IF(MOD(ROW()-13,2)=0,IF(ISBLANK(OFFSET(#REF!,INT((ROW()-13)/2),0)),"",OFFSET(#REF!,INT((ROW()-13)/2),0)),IF(ISBLANK(OFFSET('9. METAS'!$U$20,INT((ROW()-14)/2),0)),"",OFFSET('9. METAS'!$U$20,INT((ROW()-14)/2),0)))</f>
        <v>#REF!</v>
      </c>
      <c r="K161" s="631" t="e">
        <f ca="1">IF(MOD(ROW()-13,2)=0,IF(ISBLANK(OFFSET(#REF!,INT((ROW()-13)/2),0)),"",OFFSET(#REF!,INT((ROW()-13)/2),0)),IF(ISBLANK(OFFSET('9. METAS'!$V$20,INT((ROW()-14)/2),0)),"",OFFSET('9. METAS'!$V$20,INT((ROW()-14)/2),0)))</f>
        <v>#REF!</v>
      </c>
      <c r="L161" s="631" t="e">
        <f ca="1">IF(MOD(ROW()-13,2)=0,IF(ISBLANK(OFFSET(#REF!,INT((ROW()-13)/2),0)),"",OFFSET(#REF!,INT((ROW()-13)/2),0)),IF(ISBLANK(OFFSET('9. METAS'!$W$20,INT((ROW()-14)/2),0)),"",OFFSET('9. METAS'!$W$20,INT((ROW()-14)/2),0)))</f>
        <v>#REF!</v>
      </c>
      <c r="M161" s="632" t="e">
        <f ca="1">IF(MOD(ROW()-13,2)=0,IF(ISBLANK(OFFSET(#REF!,INT((ROW()-13)/2),0)),"",OFFSET(#REF!,INT((ROW()-13)/2),0)),IF(ISBLANK(OFFSET('9. METAS'!$X$20,INT((ROW()-14)/2),0)),"",OFFSET('9. METAS'!$X$20,INT((ROW()-14)/2),0)))</f>
        <v>#REF!</v>
      </c>
      <c r="N161" s="684" t="str">
        <f ca="1">IFERROR(J161/J162,"ND")</f>
        <v>ND</v>
      </c>
      <c r="O161" s="688" t="str">
        <f ca="1">IFERROR(((J161+K161+L161)/H161),"ND")</f>
        <v>ND</v>
      </c>
      <c r="P161" s="847"/>
      <c r="Q161" s="83"/>
      <c r="R161" s="83"/>
      <c r="S161" s="83"/>
      <c r="T161" s="83"/>
      <c r="U161" s="83"/>
      <c r="V161" s="83"/>
      <c r="W161" s="83"/>
      <c r="X161" s="83"/>
      <c r="Y161" s="83"/>
      <c r="Z161" s="83"/>
    </row>
    <row r="162" spans="1:26" ht="15.75" customHeight="1">
      <c r="A162" s="83"/>
      <c r="B162" s="83"/>
      <c r="C162" s="642"/>
      <c r="D162" s="644"/>
      <c r="E162" s="644"/>
      <c r="F162" s="644"/>
      <c r="G162" s="647"/>
      <c r="H162" s="649"/>
      <c r="I162" s="651"/>
      <c r="J162" s="630">
        <f ca="1">IF(MOD(ROW()-13,2)=0,IF(ISBLANK(OFFSET(#REF!,INT((ROW()-13)/2),0)),"",OFFSET(#REF!,INT((ROW()-13)/2),0)),IF(ISBLANK(OFFSET('9. METAS'!$U$20,INT((ROW()-14)/2),0)),"",OFFSET('9. METAS'!$U$20,INT((ROW()-14)/2),0)))</f>
        <v>50</v>
      </c>
      <c r="K162" s="631">
        <f ca="1">IF(MOD(ROW()-13,2)=0,IF(ISBLANK(OFFSET(#REF!,INT((ROW()-13)/2),0)),"",OFFSET(#REF!,INT((ROW()-13)/2),0)),IF(ISBLANK(OFFSET('9. METAS'!$V$20,INT((ROW()-14)/2),0)),"",OFFSET('9. METAS'!$V$20,INT((ROW()-14)/2),0)))</f>
        <v>50</v>
      </c>
      <c r="L162" s="631">
        <f ca="1">IF(MOD(ROW()-13,2)=0,IF(ISBLANK(OFFSET(#REF!,INT((ROW()-13)/2),0)),"",OFFSET(#REF!,INT((ROW()-13)/2),0)),IF(ISBLANK(OFFSET('9. METAS'!$W$20,INT((ROW()-14)/2),0)),"",OFFSET('9. METAS'!$W$20,INT((ROW()-14)/2),0)))</f>
        <v>50</v>
      </c>
      <c r="M162" s="632">
        <f ca="1">IF(MOD(ROW()-13,2)=0,IF(ISBLANK(OFFSET(#REF!,INT((ROW()-13)/2),0)),"",OFFSET(#REF!,INT((ROW()-13)/2),0)),IF(ISBLANK(OFFSET('9. METAS'!$X$20,INT((ROW()-14)/2),0)),"",OFFSET('9. METAS'!$X$20,INT((ROW()-14)/2),0)))</f>
        <v>50</v>
      </c>
      <c r="N162" s="685"/>
      <c r="O162" s="689"/>
      <c r="P162" s="691"/>
      <c r="Q162" s="83"/>
      <c r="R162" s="83"/>
      <c r="S162" s="83"/>
      <c r="T162" s="83"/>
      <c r="U162" s="83"/>
      <c r="V162" s="83"/>
      <c r="W162" s="83"/>
      <c r="X162" s="83"/>
      <c r="Y162" s="83"/>
      <c r="Z162" s="83"/>
    </row>
    <row r="163" spans="1:26" ht="15.75" customHeight="1">
      <c r="A163" s="83"/>
      <c r="B163" s="83"/>
      <c r="C163" s="641" t="str">
        <f ca="1">IF(ISBLANK(OFFSET('5. Pp (3 años)'!$C$46,INT((ROW()-13)/2),0)),"",OFFSET('5. Pp (3 años)'!$C$46,INT((ROW()-13)/2),0))</f>
        <v>Actividad</v>
      </c>
      <c r="D163" s="643" t="str">
        <f ca="1">IF(ISBLANK(OFFSET('5. Pp (3 años)'!$D$46,INT((ROW()-13)/2),0)),"",OFFSET('5. Pp (3 años)'!$D$46,INT((ROW()-13)/2),0))</f>
        <v>3.1.1.1.14.5 Eliminación de Documentos de apoyo informativo.</v>
      </c>
      <c r="E163" s="643" t="str">
        <f ca="1">IF(ISBLANK(OFFSET('5. Pp (3 años)'!$E$46,INT((ROW()-13)/2),0)),"",OFFSET('5. Pp (3 años)'!$E$46,INT((ROW()-13)/2),0))</f>
        <v>PEDAI: Porcentaje de eliminación de Documentos de Apoyo informativo.</v>
      </c>
      <c r="F163" s="645" t="str">
        <f ca="1">IF(ISBLANK(OFFSET('5. Pp (3 años)'!$K$46,INT((ROW()-13)/2),0)),"",OFFSET('5. Pp (3 años)'!$K$46,INT((ROW()-13)/2),0))</f>
        <v>Ascendente</v>
      </c>
      <c r="G163" s="646" t="str">
        <f ca="1">IF(ISBLANK(OFFSET('5. Pp (3 años)'!$H$46,INT((ROW()-13)/2),0)),"",OFFSET('5. Pp (3 años)'!$H$46,INT((ROW()-13)/2),0))</f>
        <v>Trimestral</v>
      </c>
      <c r="H163" s="648">
        <f ca="1">IF(ISBLANK(OFFSET('9. METAS'!$L$20,INT((ROW()-13)/2),0)),"",OFFSET('9. METAS'!$L$20,INT((ROW()-13)/2),0))</f>
        <v>40</v>
      </c>
      <c r="I163" s="852"/>
      <c r="J163" s="630" t="e">
        <f ca="1">IF(MOD(ROW()-13,2)=0,IF(ISBLANK(OFFSET(#REF!,INT((ROW()-13)/2),0)),"",OFFSET(#REF!,INT((ROW()-13)/2),0)),IF(ISBLANK(OFFSET('9. METAS'!$U$20,INT((ROW()-14)/2),0)),"",OFFSET('9. METAS'!$U$20,INT((ROW()-14)/2),0)))</f>
        <v>#REF!</v>
      </c>
      <c r="K163" s="631" t="e">
        <f ca="1">IF(MOD(ROW()-13,2)=0,IF(ISBLANK(OFFSET(#REF!,INT((ROW()-13)/2),0)),"",OFFSET(#REF!,INT((ROW()-13)/2),0)),IF(ISBLANK(OFFSET('9. METAS'!$V$20,INT((ROW()-14)/2),0)),"",OFFSET('9. METAS'!$V$20,INT((ROW()-14)/2),0)))</f>
        <v>#REF!</v>
      </c>
      <c r="L163" s="631" t="e">
        <f ca="1">IF(MOD(ROW()-13,2)=0,IF(ISBLANK(OFFSET(#REF!,INT((ROW()-13)/2),0)),"",OFFSET(#REF!,INT((ROW()-13)/2),0)),IF(ISBLANK(OFFSET('9. METAS'!$W$20,INT((ROW()-14)/2),0)),"",OFFSET('9. METAS'!$W$20,INT((ROW()-14)/2),0)))</f>
        <v>#REF!</v>
      </c>
      <c r="M163" s="632" t="e">
        <f ca="1">IF(MOD(ROW()-13,2)=0,IF(ISBLANK(OFFSET(#REF!,INT((ROW()-13)/2),0)),"",OFFSET(#REF!,INT((ROW()-13)/2),0)),IF(ISBLANK(OFFSET('9. METAS'!$X$20,INT((ROW()-14)/2),0)),"",OFFSET('9. METAS'!$X$20,INT((ROW()-14)/2),0)))</f>
        <v>#REF!</v>
      </c>
      <c r="N163" s="684" t="str">
        <f ca="1">IFERROR(J163/J164,"ND")</f>
        <v>ND</v>
      </c>
      <c r="O163" s="688" t="str">
        <f ca="1">IFERROR(((J163+K163+L163)/H163),"ND")</f>
        <v>ND</v>
      </c>
      <c r="P163" s="847"/>
      <c r="Q163" s="83"/>
      <c r="R163" s="83"/>
      <c r="S163" s="83"/>
      <c r="T163" s="83"/>
      <c r="U163" s="83"/>
      <c r="V163" s="83"/>
      <c r="W163" s="83"/>
      <c r="X163" s="83"/>
      <c r="Y163" s="83"/>
      <c r="Z163" s="83"/>
    </row>
    <row r="164" spans="1:26" ht="15.75" customHeight="1">
      <c r="A164" s="83"/>
      <c r="B164" s="83"/>
      <c r="C164" s="642"/>
      <c r="D164" s="644"/>
      <c r="E164" s="644"/>
      <c r="F164" s="644"/>
      <c r="G164" s="647"/>
      <c r="H164" s="649"/>
      <c r="I164" s="651"/>
      <c r="J164" s="630">
        <f ca="1">IF(MOD(ROW()-13,2)=0,IF(ISBLANK(OFFSET(#REF!,INT((ROW()-13)/2),0)),"",OFFSET(#REF!,INT((ROW()-13)/2),0)),IF(ISBLANK(OFFSET('9. METAS'!$U$20,INT((ROW()-14)/2),0)),"",OFFSET('9. METAS'!$U$20,INT((ROW()-14)/2),0)))</f>
        <v>10</v>
      </c>
      <c r="K164" s="631">
        <f ca="1">IF(MOD(ROW()-13,2)=0,IF(ISBLANK(OFFSET(#REF!,INT((ROW()-13)/2),0)),"",OFFSET(#REF!,INT((ROW()-13)/2),0)),IF(ISBLANK(OFFSET('9. METAS'!$V$20,INT((ROW()-14)/2),0)),"",OFFSET('9. METAS'!$V$20,INT((ROW()-14)/2),0)))</f>
        <v>10</v>
      </c>
      <c r="L164" s="631">
        <f ca="1">IF(MOD(ROW()-13,2)=0,IF(ISBLANK(OFFSET(#REF!,INT((ROW()-13)/2),0)),"",OFFSET(#REF!,INT((ROW()-13)/2),0)),IF(ISBLANK(OFFSET('9. METAS'!$W$20,INT((ROW()-14)/2),0)),"",OFFSET('9. METAS'!$W$20,INT((ROW()-14)/2),0)))</f>
        <v>10</v>
      </c>
      <c r="M164" s="632">
        <f ca="1">IF(MOD(ROW()-13,2)=0,IF(ISBLANK(OFFSET(#REF!,INT((ROW()-13)/2),0)),"",OFFSET(#REF!,INT((ROW()-13)/2),0)),IF(ISBLANK(OFFSET('9. METAS'!$X$20,INT((ROW()-14)/2),0)),"",OFFSET('9. METAS'!$X$20,INT((ROW()-14)/2),0)))</f>
        <v>10</v>
      </c>
      <c r="N164" s="685"/>
      <c r="O164" s="689"/>
      <c r="P164" s="691"/>
      <c r="Q164" s="83"/>
      <c r="R164" s="83"/>
      <c r="S164" s="83"/>
      <c r="T164" s="83"/>
      <c r="U164" s="83"/>
      <c r="V164" s="83"/>
      <c r="W164" s="83"/>
      <c r="X164" s="83"/>
      <c r="Y164" s="83"/>
      <c r="Z164" s="83"/>
    </row>
    <row r="165" spans="1:26" ht="15.75" customHeight="1">
      <c r="A165" s="83"/>
      <c r="B165" s="83"/>
      <c r="C165" s="641" t="str">
        <f ca="1">IF(ISBLANK(OFFSET('5. Pp (3 años)'!$C$46,INT((ROW()-13)/2),0)),"",OFFSET('5. Pp (3 años)'!$C$46,INT((ROW()-13)/2),0))</f>
        <v>Actividad</v>
      </c>
      <c r="D165" s="643" t="str">
        <f ca="1">IF(ISBLANK(OFFSET('5. Pp (3 años)'!$D$46,INT((ROW()-13)/2),0)),"",OFFSET('5. Pp (3 años)'!$D$46,INT((ROW()-13)/2),0))</f>
        <v>3.1.1.1.14.6 Visitas agendadas a las unidades administrativas para el proceso de baja documental.</v>
      </c>
      <c r="E165" s="643" t="str">
        <f ca="1">IF(ISBLANK(OFFSET('5. Pp (3 años)'!$E$46,INT((ROW()-13)/2),0)),"",OFFSET('5. Pp (3 años)'!$E$46,INT((ROW()-13)/2),0))</f>
        <v>PVAUAPBD: Porcentaje de visitas agendadas a las unidades administrativas para el proceso de baja documental.</v>
      </c>
      <c r="F165" s="645" t="str">
        <f ca="1">IF(ISBLANK(OFFSET('5. Pp (3 años)'!$K$46,INT((ROW()-13)/2),0)),"",OFFSET('5. Pp (3 años)'!$K$46,INT((ROW()-13)/2),0))</f>
        <v>Ascendente</v>
      </c>
      <c r="G165" s="646" t="str">
        <f ca="1">IF(ISBLANK(OFFSET('5. Pp (3 años)'!$H$46,INT((ROW()-13)/2),0)),"",OFFSET('5. Pp (3 años)'!$H$46,INT((ROW()-13)/2),0))</f>
        <v>Trimestral</v>
      </c>
      <c r="H165" s="648">
        <f ca="1">IF(ISBLANK(OFFSET('9. METAS'!$L$20,INT((ROW()-13)/2),0)),"",OFFSET('9. METAS'!$L$20,INT((ROW()-13)/2),0))</f>
        <v>5</v>
      </c>
      <c r="I165" s="852"/>
      <c r="J165" s="630" t="e">
        <f ca="1">IF(MOD(ROW()-13,2)=0,IF(ISBLANK(OFFSET(#REF!,INT((ROW()-13)/2),0)),"",OFFSET(#REF!,INT((ROW()-13)/2),0)),IF(ISBLANK(OFFSET('9. METAS'!$U$20,INT((ROW()-14)/2),0)),"",OFFSET('9. METAS'!$U$20,INT((ROW()-14)/2),0)))</f>
        <v>#REF!</v>
      </c>
      <c r="K165" s="631" t="e">
        <f ca="1">IF(MOD(ROW()-13,2)=0,IF(ISBLANK(OFFSET(#REF!,INT((ROW()-13)/2),0)),"",OFFSET(#REF!,INT((ROW()-13)/2),0)),IF(ISBLANK(OFFSET('9. METAS'!$V$20,INT((ROW()-14)/2),0)),"",OFFSET('9. METAS'!$V$20,INT((ROW()-14)/2),0)))</f>
        <v>#REF!</v>
      </c>
      <c r="L165" s="631" t="e">
        <f ca="1">IF(MOD(ROW()-13,2)=0,IF(ISBLANK(OFFSET(#REF!,INT((ROW()-13)/2),0)),"",OFFSET(#REF!,INT((ROW()-13)/2),0)),IF(ISBLANK(OFFSET('9. METAS'!$W$20,INT((ROW()-14)/2),0)),"",OFFSET('9. METAS'!$W$20,INT((ROW()-14)/2),0)))</f>
        <v>#REF!</v>
      </c>
      <c r="M165" s="632" t="e">
        <f ca="1">IF(MOD(ROW()-13,2)=0,IF(ISBLANK(OFFSET(#REF!,INT((ROW()-13)/2),0)),"",OFFSET(#REF!,INT((ROW()-13)/2),0)),IF(ISBLANK(OFFSET('9. METAS'!$X$20,INT((ROW()-14)/2),0)),"",OFFSET('9. METAS'!$X$20,INT((ROW()-14)/2),0)))</f>
        <v>#REF!</v>
      </c>
      <c r="N165" s="684" t="str">
        <f ca="1">IFERROR(J165/J166,"ND")</f>
        <v>ND</v>
      </c>
      <c r="O165" s="688" t="str">
        <f ca="1">IFERROR(((J165+K165+L165)/H165),"ND")</f>
        <v>ND</v>
      </c>
      <c r="P165" s="847"/>
      <c r="Q165" s="83"/>
      <c r="R165" s="83"/>
      <c r="S165" s="83"/>
      <c r="T165" s="83"/>
      <c r="U165" s="83"/>
      <c r="V165" s="83"/>
      <c r="W165" s="83"/>
      <c r="X165" s="83"/>
      <c r="Y165" s="83"/>
      <c r="Z165" s="83"/>
    </row>
    <row r="166" spans="1:26" ht="15.75" customHeight="1">
      <c r="A166" s="83"/>
      <c r="B166" s="83"/>
      <c r="C166" s="642"/>
      <c r="D166" s="644"/>
      <c r="E166" s="644"/>
      <c r="F166" s="644"/>
      <c r="G166" s="647"/>
      <c r="H166" s="649"/>
      <c r="I166" s="651"/>
      <c r="J166" s="630">
        <f ca="1">IF(MOD(ROW()-13,2)=0,IF(ISBLANK(OFFSET(#REF!,INT((ROW()-13)/2),0)),"",OFFSET(#REF!,INT((ROW()-13)/2),0)),IF(ISBLANK(OFFSET('9. METAS'!$U$20,INT((ROW()-14)/2),0)),"",OFFSET('9. METAS'!$U$20,INT((ROW()-14)/2),0)))</f>
        <v>1</v>
      </c>
      <c r="K166" s="631">
        <f ca="1">IF(MOD(ROW()-13,2)=0,IF(ISBLANK(OFFSET(#REF!,INT((ROW()-13)/2),0)),"",OFFSET(#REF!,INT((ROW()-13)/2),0)),IF(ISBLANK(OFFSET('9. METAS'!$V$20,INT((ROW()-14)/2),0)),"",OFFSET('9. METAS'!$V$20,INT((ROW()-14)/2),0)))</f>
        <v>2</v>
      </c>
      <c r="L166" s="631">
        <f ca="1">IF(MOD(ROW()-13,2)=0,IF(ISBLANK(OFFSET(#REF!,INT((ROW()-13)/2),0)),"",OFFSET(#REF!,INT((ROW()-13)/2),0)),IF(ISBLANK(OFFSET('9. METAS'!$W$20,INT((ROW()-14)/2),0)),"",OFFSET('9. METAS'!$W$20,INT((ROW()-14)/2),0)))</f>
        <v>1</v>
      </c>
      <c r="M166" s="632">
        <f ca="1">IF(MOD(ROW()-13,2)=0,IF(ISBLANK(OFFSET(#REF!,INT((ROW()-13)/2),0)),"",OFFSET(#REF!,INT((ROW()-13)/2),0)),IF(ISBLANK(OFFSET('9. METAS'!$X$20,INT((ROW()-14)/2),0)),"",OFFSET('9. METAS'!$X$20,INT((ROW()-14)/2),0)))</f>
        <v>1</v>
      </c>
      <c r="N166" s="685"/>
      <c r="O166" s="689"/>
      <c r="P166" s="691"/>
      <c r="Q166" s="83"/>
      <c r="R166" s="83"/>
      <c r="S166" s="83"/>
      <c r="T166" s="83"/>
      <c r="U166" s="83"/>
      <c r="V166" s="83"/>
      <c r="W166" s="83"/>
      <c r="X166" s="83"/>
      <c r="Y166" s="83"/>
      <c r="Z166" s="83"/>
    </row>
    <row r="167" spans="1:26" ht="15.75" customHeight="1">
      <c r="A167" s="83"/>
      <c r="B167" s="83"/>
      <c r="C167" s="641" t="str">
        <f ca="1">IF(ISBLANK(OFFSET('5. Pp (3 años)'!$C$46,INT((ROW()-13)/2),0)),"",OFFSET('5. Pp (3 años)'!$C$46,INT((ROW()-13)/2),0))</f>
        <v>Actividad</v>
      </c>
      <c r="D167" s="643" t="str">
        <f ca="1">IF(ISBLANK(OFFSET('5. Pp (3 años)'!$D$46,INT((ROW()-13)/2),0)),"",OFFSET('5. Pp (3 años)'!$D$46,INT((ROW()-13)/2),0))</f>
        <v>3.1.1.1.14.7 Total de Bajas documentales concluidas (Actas de baja documental)</v>
      </c>
      <c r="E167" s="643" t="str">
        <f ca="1">IF(ISBLANK(OFFSET('5. Pp (3 años)'!$E$46,INT((ROW()-13)/2),0)),"",OFFSET('5. Pp (3 años)'!$E$46,INT((ROW()-13)/2),0))</f>
        <v>PTBDC: Porcentaje de Total de Bajas documentales concluidas (Actas de baja documental).</v>
      </c>
      <c r="F167" s="645" t="str">
        <f ca="1">IF(ISBLANK(OFFSET('5. Pp (3 años)'!$K$46,INT((ROW()-13)/2),0)),"",OFFSET('5. Pp (3 años)'!$K$46,INT((ROW()-13)/2),0))</f>
        <v>Ascendente</v>
      </c>
      <c r="G167" s="646" t="str">
        <f ca="1">IF(ISBLANK(OFFSET('5. Pp (3 años)'!$H$46,INT((ROW()-13)/2),0)),"",OFFSET('5. Pp (3 años)'!$H$46,INT((ROW()-13)/2),0))</f>
        <v>Trimestral</v>
      </c>
      <c r="H167" s="648">
        <f ca="1">IF(ISBLANK(OFFSET('9. METAS'!$L$20,INT((ROW()-13)/2),0)),"",OFFSET('9. METAS'!$L$20,INT((ROW()-13)/2),0))</f>
        <v>120</v>
      </c>
      <c r="I167" s="852"/>
      <c r="J167" s="630" t="e">
        <f ca="1">IF(MOD(ROW()-13,2)=0,IF(ISBLANK(OFFSET(#REF!,INT((ROW()-13)/2),0)),"",OFFSET(#REF!,INT((ROW()-13)/2),0)),IF(ISBLANK(OFFSET('9. METAS'!$U$20,INT((ROW()-14)/2),0)),"",OFFSET('9. METAS'!$U$20,INT((ROW()-14)/2),0)))</f>
        <v>#REF!</v>
      </c>
      <c r="K167" s="631" t="e">
        <f ca="1">IF(MOD(ROW()-13,2)=0,IF(ISBLANK(OFFSET(#REF!,INT((ROW()-13)/2),0)),"",OFFSET(#REF!,INT((ROW()-13)/2),0)),IF(ISBLANK(OFFSET('9. METAS'!$V$20,INT((ROW()-14)/2),0)),"",OFFSET('9. METAS'!$V$20,INT((ROW()-14)/2),0)))</f>
        <v>#REF!</v>
      </c>
      <c r="L167" s="631" t="e">
        <f ca="1">IF(MOD(ROW()-13,2)=0,IF(ISBLANK(OFFSET(#REF!,INT((ROW()-13)/2),0)),"",OFFSET(#REF!,INT((ROW()-13)/2),0)),IF(ISBLANK(OFFSET('9. METAS'!$W$20,INT((ROW()-14)/2),0)),"",OFFSET('9. METAS'!$W$20,INT((ROW()-14)/2),0)))</f>
        <v>#REF!</v>
      </c>
      <c r="M167" s="632" t="e">
        <f ca="1">IF(MOD(ROW()-13,2)=0,IF(ISBLANK(OFFSET(#REF!,INT((ROW()-13)/2),0)),"",OFFSET(#REF!,INT((ROW()-13)/2),0)),IF(ISBLANK(OFFSET('9. METAS'!$X$20,INT((ROW()-14)/2),0)),"",OFFSET('9. METAS'!$X$20,INT((ROW()-14)/2),0)))</f>
        <v>#REF!</v>
      </c>
      <c r="N167" s="684" t="str">
        <f ca="1">IFERROR(J167/J168,"ND")</f>
        <v>ND</v>
      </c>
      <c r="O167" s="688" t="str">
        <f ca="1">IFERROR(((J167+K167+L167)/H167),"ND")</f>
        <v>ND</v>
      </c>
      <c r="P167" s="847"/>
      <c r="Q167" s="83"/>
      <c r="R167" s="83"/>
      <c r="S167" s="83"/>
      <c r="T167" s="83"/>
      <c r="U167" s="83"/>
      <c r="V167" s="83"/>
      <c r="W167" s="83"/>
      <c r="X167" s="83"/>
      <c r="Y167" s="83"/>
      <c r="Z167" s="83"/>
    </row>
    <row r="168" spans="1:26" ht="15.75" customHeight="1">
      <c r="A168" s="83"/>
      <c r="B168" s="83"/>
      <c r="C168" s="642"/>
      <c r="D168" s="644"/>
      <c r="E168" s="644"/>
      <c r="F168" s="644"/>
      <c r="G168" s="647"/>
      <c r="H168" s="649"/>
      <c r="I168" s="651"/>
      <c r="J168" s="630">
        <f ca="1">IF(MOD(ROW()-13,2)=0,IF(ISBLANK(OFFSET(#REF!,INT((ROW()-13)/2),0)),"",OFFSET(#REF!,INT((ROW()-13)/2),0)),IF(ISBLANK(OFFSET('9. METAS'!$U$20,INT((ROW()-14)/2),0)),"",OFFSET('9. METAS'!$U$20,INT((ROW()-14)/2),0)))</f>
        <v>30</v>
      </c>
      <c r="K168" s="631">
        <f ca="1">IF(MOD(ROW()-13,2)=0,IF(ISBLANK(OFFSET(#REF!,INT((ROW()-13)/2),0)),"",OFFSET(#REF!,INT((ROW()-13)/2),0)),IF(ISBLANK(OFFSET('9. METAS'!$V$20,INT((ROW()-14)/2),0)),"",OFFSET('9. METAS'!$V$20,INT((ROW()-14)/2),0)))</f>
        <v>30</v>
      </c>
      <c r="L168" s="631">
        <f ca="1">IF(MOD(ROW()-13,2)=0,IF(ISBLANK(OFFSET(#REF!,INT((ROW()-13)/2),0)),"",OFFSET(#REF!,INT((ROW()-13)/2),0)),IF(ISBLANK(OFFSET('9. METAS'!$W$20,INT((ROW()-14)/2),0)),"",OFFSET('9. METAS'!$W$20,INT((ROW()-14)/2),0)))</f>
        <v>30</v>
      </c>
      <c r="M168" s="632">
        <f ca="1">IF(MOD(ROW()-13,2)=0,IF(ISBLANK(OFFSET(#REF!,INT((ROW()-13)/2),0)),"",OFFSET(#REF!,INT((ROW()-13)/2),0)),IF(ISBLANK(OFFSET('9. METAS'!$X$20,INT((ROW()-14)/2),0)),"",OFFSET('9. METAS'!$X$20,INT((ROW()-14)/2),0)))</f>
        <v>30</v>
      </c>
      <c r="N168" s="685"/>
      <c r="O168" s="689"/>
      <c r="P168" s="691"/>
      <c r="Q168" s="83"/>
      <c r="R168" s="83"/>
      <c r="S168" s="83"/>
      <c r="T168" s="83"/>
      <c r="U168" s="83"/>
      <c r="V168" s="83"/>
      <c r="W168" s="83"/>
      <c r="X168" s="83"/>
      <c r="Y168" s="83"/>
      <c r="Z168" s="83"/>
    </row>
    <row r="169" spans="1:26" ht="15.75" customHeight="1">
      <c r="A169" s="83"/>
      <c r="B169" s="83"/>
      <c r="C169" s="641" t="str">
        <f ca="1">IF(ISBLANK(OFFSET('5. Pp (3 años)'!$C$46,INT((ROW()-13)/2),0)),"",OFFSET('5. Pp (3 años)'!$C$46,INT((ROW()-13)/2),0))</f>
        <v>Actividad</v>
      </c>
      <c r="D169" s="643" t="str">
        <f ca="1">IF(ISBLANK(OFFSET('5. Pp (3 años)'!$D$46,INT((ROW()-13)/2),0)),"",OFFSET('5. Pp (3 años)'!$D$46,INT((ROW()-13)/2),0))</f>
        <v>3.1.1.1.14.8 Asesorias en materia de bajas documentales.</v>
      </c>
      <c r="E169" s="643" t="str">
        <f ca="1">IF(ISBLANK(OFFSET('5. Pp (3 años)'!$E$46,INT((ROW()-13)/2),0)),"",OFFSET('5. Pp (3 años)'!$E$46,INT((ROW()-13)/2),0))</f>
        <v>PAMBD: Porcentaje de Asesorias en materia de bajas documentales.</v>
      </c>
      <c r="F169" s="645" t="str">
        <f ca="1">IF(ISBLANK(OFFSET('5. Pp (3 años)'!$K$46,INT((ROW()-13)/2),0)),"",OFFSET('5. Pp (3 años)'!$K$46,INT((ROW()-13)/2),0))</f>
        <v>Ascendente</v>
      </c>
      <c r="G169" s="646" t="str">
        <f ca="1">IF(ISBLANK(OFFSET('5. Pp (3 años)'!$H$46,INT((ROW()-13)/2),0)),"",OFFSET('5. Pp (3 años)'!$H$46,INT((ROW()-13)/2),0))</f>
        <v>Trimestral</v>
      </c>
      <c r="H169" s="648">
        <f ca="1">IF(ISBLANK(OFFSET('9. METAS'!$L$20,INT((ROW()-13)/2),0)),"",OFFSET('9. METAS'!$L$20,INT((ROW()-13)/2),0))</f>
        <v>120</v>
      </c>
      <c r="I169" s="852"/>
      <c r="J169" s="630" t="e">
        <f ca="1">IF(MOD(ROW()-13,2)=0,IF(ISBLANK(OFFSET(#REF!,INT((ROW()-13)/2),0)),"",OFFSET(#REF!,INT((ROW()-13)/2),0)),IF(ISBLANK(OFFSET('9. METAS'!$U$20,INT((ROW()-14)/2),0)),"",OFFSET('9. METAS'!$U$20,INT((ROW()-14)/2),0)))</f>
        <v>#REF!</v>
      </c>
      <c r="K169" s="631" t="e">
        <f ca="1">IF(MOD(ROW()-13,2)=0,IF(ISBLANK(OFFSET(#REF!,INT((ROW()-13)/2),0)),"",OFFSET(#REF!,INT((ROW()-13)/2),0)),IF(ISBLANK(OFFSET('9. METAS'!$V$20,INT((ROW()-14)/2),0)),"",OFFSET('9. METAS'!$V$20,INT((ROW()-14)/2),0)))</f>
        <v>#REF!</v>
      </c>
      <c r="L169" s="631" t="e">
        <f ca="1">IF(MOD(ROW()-13,2)=0,IF(ISBLANK(OFFSET(#REF!,INT((ROW()-13)/2),0)),"",OFFSET(#REF!,INT((ROW()-13)/2),0)),IF(ISBLANK(OFFSET('9. METAS'!$W$20,INT((ROW()-14)/2),0)),"",OFFSET('9. METAS'!$W$20,INT((ROW()-14)/2),0)))</f>
        <v>#REF!</v>
      </c>
      <c r="M169" s="632" t="e">
        <f ca="1">IF(MOD(ROW()-13,2)=0,IF(ISBLANK(OFFSET(#REF!,INT((ROW()-13)/2),0)),"",OFFSET(#REF!,INT((ROW()-13)/2),0)),IF(ISBLANK(OFFSET('9. METAS'!$X$20,INT((ROW()-14)/2),0)),"",OFFSET('9. METAS'!$X$20,INT((ROW()-14)/2),0)))</f>
        <v>#REF!</v>
      </c>
      <c r="N169" s="684" t="str">
        <f ca="1">IFERROR(J169/J170,"ND")</f>
        <v>ND</v>
      </c>
      <c r="O169" s="688" t="str">
        <f ca="1">IFERROR(((J169+K169+L169)/H169),"ND")</f>
        <v>ND</v>
      </c>
      <c r="P169" s="847"/>
      <c r="Q169" s="83"/>
      <c r="R169" s="83"/>
      <c r="S169" s="83"/>
      <c r="T169" s="83"/>
      <c r="U169" s="83"/>
      <c r="V169" s="83"/>
      <c r="W169" s="83"/>
      <c r="X169" s="83"/>
      <c r="Y169" s="83"/>
      <c r="Z169" s="83"/>
    </row>
    <row r="170" spans="1:26" ht="15.75" customHeight="1">
      <c r="A170" s="83"/>
      <c r="B170" s="83"/>
      <c r="C170" s="642"/>
      <c r="D170" s="644"/>
      <c r="E170" s="644"/>
      <c r="F170" s="644"/>
      <c r="G170" s="647"/>
      <c r="H170" s="649"/>
      <c r="I170" s="651"/>
      <c r="J170" s="630">
        <f ca="1">IF(MOD(ROW()-13,2)=0,IF(ISBLANK(OFFSET(#REF!,INT((ROW()-13)/2),0)),"",OFFSET(#REF!,INT((ROW()-13)/2),0)),IF(ISBLANK(OFFSET('9. METAS'!$U$20,INT((ROW()-14)/2),0)),"",OFFSET('9. METAS'!$U$20,INT((ROW()-14)/2),0)))</f>
        <v>30</v>
      </c>
      <c r="K170" s="631">
        <f ca="1">IF(MOD(ROW()-13,2)=0,IF(ISBLANK(OFFSET(#REF!,INT((ROW()-13)/2),0)),"",OFFSET(#REF!,INT((ROW()-13)/2),0)),IF(ISBLANK(OFFSET('9. METAS'!$V$20,INT((ROW()-14)/2),0)),"",OFFSET('9. METAS'!$V$20,INT((ROW()-14)/2),0)))</f>
        <v>30</v>
      </c>
      <c r="L170" s="631">
        <f ca="1">IF(MOD(ROW()-13,2)=0,IF(ISBLANK(OFFSET(#REF!,INT((ROW()-13)/2),0)),"",OFFSET(#REF!,INT((ROW()-13)/2),0)),IF(ISBLANK(OFFSET('9. METAS'!$W$20,INT((ROW()-14)/2),0)),"",OFFSET('9. METAS'!$W$20,INT((ROW()-14)/2),0)))</f>
        <v>30</v>
      </c>
      <c r="M170" s="632">
        <f ca="1">IF(MOD(ROW()-13,2)=0,IF(ISBLANK(OFFSET(#REF!,INT((ROW()-13)/2),0)),"",OFFSET(#REF!,INT((ROW()-13)/2),0)),IF(ISBLANK(OFFSET('9. METAS'!$X$20,INT((ROW()-14)/2),0)),"",OFFSET('9. METAS'!$X$20,INT((ROW()-14)/2),0)))</f>
        <v>30</v>
      </c>
      <c r="N170" s="685"/>
      <c r="O170" s="689"/>
      <c r="P170" s="691"/>
      <c r="Q170" s="83"/>
      <c r="R170" s="83"/>
      <c r="S170" s="83"/>
      <c r="T170" s="83"/>
      <c r="U170" s="83"/>
      <c r="V170" s="83"/>
      <c r="W170" s="83"/>
      <c r="X170" s="83"/>
      <c r="Y170" s="83"/>
      <c r="Z170" s="83"/>
    </row>
    <row r="171" spans="1:26" ht="15.75" customHeight="1">
      <c r="A171" s="83"/>
      <c r="B171" s="83"/>
      <c r="C171" s="641" t="str">
        <f ca="1">IF(ISBLANK(OFFSET('5. Pp (3 años)'!$C$46,INT((ROW()-13)/2),0)),"",OFFSET('5. Pp (3 años)'!$C$46,INT((ROW()-13)/2),0))</f>
        <v>Actividad</v>
      </c>
      <c r="D171" s="643" t="str">
        <f ca="1">IF(ISBLANK(OFFSET('5. Pp (3 años)'!$D$46,INT((ROW()-13)/2),0)),"",OFFSET('5. Pp (3 años)'!$D$46,INT((ROW()-13)/2),0))</f>
        <v>3.1.1.1.14.9 Exposición y actividades historicas en eventos.</v>
      </c>
      <c r="E171" s="643" t="str">
        <f ca="1">IF(ISBLANK(OFFSET('5. Pp (3 años)'!$E$46,INT((ROW()-13)/2),0)),"",OFFSET('5. Pp (3 años)'!$E$46,INT((ROW()-13)/2),0))</f>
        <v>PAMBD: Porcentaje de Exposiciónes y actividades historicas en eventos.</v>
      </c>
      <c r="F171" s="645" t="str">
        <f ca="1">IF(ISBLANK(OFFSET('5. Pp (3 años)'!$K$46,INT((ROW()-13)/2),0)),"",OFFSET('5. Pp (3 años)'!$K$46,INT((ROW()-13)/2),0))</f>
        <v>Ascendente</v>
      </c>
      <c r="G171" s="646" t="str">
        <f ca="1">IF(ISBLANK(OFFSET('5. Pp (3 años)'!$H$46,INT((ROW()-13)/2),0)),"",OFFSET('5. Pp (3 años)'!$H$46,INT((ROW()-13)/2),0))</f>
        <v>Trimestral</v>
      </c>
      <c r="H171" s="648">
        <f ca="1">IF(ISBLANK(OFFSET('9. METAS'!$L$20,INT((ROW()-13)/2),0)),"",OFFSET('9. METAS'!$L$20,INT((ROW()-13)/2),0))</f>
        <v>200</v>
      </c>
      <c r="I171" s="852"/>
      <c r="J171" s="630" t="e">
        <f ca="1">IF(MOD(ROW()-13,2)=0,IF(ISBLANK(OFFSET(#REF!,INT((ROW()-13)/2),0)),"",OFFSET(#REF!,INT((ROW()-13)/2),0)),IF(ISBLANK(OFFSET('9. METAS'!$U$20,INT((ROW()-14)/2),0)),"",OFFSET('9. METAS'!$U$20,INT((ROW()-14)/2),0)))</f>
        <v>#REF!</v>
      </c>
      <c r="K171" s="631" t="e">
        <f ca="1">IF(MOD(ROW()-13,2)=0,IF(ISBLANK(OFFSET(#REF!,INT((ROW()-13)/2),0)),"",OFFSET(#REF!,INT((ROW()-13)/2),0)),IF(ISBLANK(OFFSET('9. METAS'!$V$20,INT((ROW()-14)/2),0)),"",OFFSET('9. METAS'!$V$20,INT((ROW()-14)/2),0)))</f>
        <v>#REF!</v>
      </c>
      <c r="L171" s="631" t="e">
        <f ca="1">IF(MOD(ROW()-13,2)=0,IF(ISBLANK(OFFSET(#REF!,INT((ROW()-13)/2),0)),"",OFFSET(#REF!,INT((ROW()-13)/2),0)),IF(ISBLANK(OFFSET('9. METAS'!$W$20,INT((ROW()-14)/2),0)),"",OFFSET('9. METAS'!$W$20,INT((ROW()-14)/2),0)))</f>
        <v>#REF!</v>
      </c>
      <c r="M171" s="632" t="e">
        <f ca="1">IF(MOD(ROW()-13,2)=0,IF(ISBLANK(OFFSET(#REF!,INT((ROW()-13)/2),0)),"",OFFSET(#REF!,INT((ROW()-13)/2),0)),IF(ISBLANK(OFFSET('9. METAS'!$X$20,INT((ROW()-14)/2),0)),"",OFFSET('9. METAS'!$X$20,INT((ROW()-14)/2),0)))</f>
        <v>#REF!</v>
      </c>
      <c r="N171" s="684" t="str">
        <f ca="1">IFERROR(J171/J172,"ND")</f>
        <v>ND</v>
      </c>
      <c r="O171" s="688" t="str">
        <f ca="1">IFERROR(((J171+K171+L171)/H171),"ND")</f>
        <v>ND</v>
      </c>
      <c r="P171" s="847"/>
      <c r="Q171" s="83"/>
      <c r="R171" s="83"/>
      <c r="S171" s="83"/>
      <c r="T171" s="83"/>
      <c r="U171" s="83"/>
      <c r="V171" s="83"/>
      <c r="W171" s="83"/>
      <c r="X171" s="83"/>
      <c r="Y171" s="83"/>
      <c r="Z171" s="83"/>
    </row>
    <row r="172" spans="1:26" ht="15.75" customHeight="1">
      <c r="A172" s="83"/>
      <c r="B172" s="83"/>
      <c r="C172" s="642"/>
      <c r="D172" s="644"/>
      <c r="E172" s="644"/>
      <c r="F172" s="644"/>
      <c r="G172" s="647"/>
      <c r="H172" s="649"/>
      <c r="I172" s="651"/>
      <c r="J172" s="630">
        <f ca="1">IF(MOD(ROW()-13,2)=0,IF(ISBLANK(OFFSET(#REF!,INT((ROW()-13)/2),0)),"",OFFSET(#REF!,INT((ROW()-13)/2),0)),IF(ISBLANK(OFFSET('9. METAS'!$U$20,INT((ROW()-14)/2),0)),"",OFFSET('9. METAS'!$U$20,INT((ROW()-14)/2),0)))</f>
        <v>50</v>
      </c>
      <c r="K172" s="631">
        <f ca="1">IF(MOD(ROW()-13,2)=0,IF(ISBLANK(OFFSET(#REF!,INT((ROW()-13)/2),0)),"",OFFSET(#REF!,INT((ROW()-13)/2),0)),IF(ISBLANK(OFFSET('9. METAS'!$V$20,INT((ROW()-14)/2),0)),"",OFFSET('9. METAS'!$V$20,INT((ROW()-14)/2),0)))</f>
        <v>50</v>
      </c>
      <c r="L172" s="631">
        <f ca="1">IF(MOD(ROW()-13,2)=0,IF(ISBLANK(OFFSET(#REF!,INT((ROW()-13)/2),0)),"",OFFSET(#REF!,INT((ROW()-13)/2),0)),IF(ISBLANK(OFFSET('9. METAS'!$W$20,INT((ROW()-14)/2),0)),"",OFFSET('9. METAS'!$W$20,INT((ROW()-14)/2),0)))</f>
        <v>50</v>
      </c>
      <c r="M172" s="632">
        <f ca="1">IF(MOD(ROW()-13,2)=0,IF(ISBLANK(OFFSET(#REF!,INT((ROW()-13)/2),0)),"",OFFSET(#REF!,INT((ROW()-13)/2),0)),IF(ISBLANK(OFFSET('9. METAS'!$X$20,INT((ROW()-14)/2),0)),"",OFFSET('9. METAS'!$X$20,INT((ROW()-14)/2),0)))</f>
        <v>50</v>
      </c>
      <c r="N172" s="685"/>
      <c r="O172" s="689"/>
      <c r="P172" s="691"/>
      <c r="Q172" s="83"/>
      <c r="R172" s="83"/>
      <c r="S172" s="83"/>
      <c r="T172" s="83"/>
      <c r="U172" s="83"/>
      <c r="V172" s="83"/>
      <c r="W172" s="83"/>
      <c r="X172" s="83"/>
      <c r="Y172" s="83"/>
      <c r="Z172" s="83"/>
    </row>
    <row r="173" spans="1:26" ht="15.75" customHeight="1">
      <c r="A173" s="83"/>
      <c r="B173" s="83"/>
      <c r="C173" s="641" t="str">
        <f ca="1">IF(ISBLANK(OFFSET('5. Pp (3 años)'!$C$46,INT((ROW()-13)/2),0)),"",OFFSET('5. Pp (3 años)'!$C$46,INT((ROW()-13)/2),0))</f>
        <v>Actividad</v>
      </c>
      <c r="D173" s="643" t="str">
        <f ca="1">IF(ISBLANK(OFFSET('5. Pp (3 años)'!$D$46,INT((ROW()-13)/2),0)),"",OFFSET('5. Pp (3 años)'!$D$46,INT((ROW()-13)/2),0))</f>
        <v>3.1.1.1.14.10 Visitas guidas a escuelas públicas.</v>
      </c>
      <c r="E173" s="643" t="str">
        <f ca="1">IF(ISBLANK(OFFSET('5. Pp (3 años)'!$E$46,INT((ROW()-13)/2),0)),"",OFFSET('5. Pp (3 años)'!$E$46,INT((ROW()-13)/2),0))</f>
        <v>PVGEP: Porcentaje de Visitas de Guidas a Escuelas Públicas.</v>
      </c>
      <c r="F173" s="645" t="str">
        <f ca="1">IF(ISBLANK(OFFSET('5. Pp (3 años)'!$K$46,INT((ROW()-13)/2),0)),"",OFFSET('5. Pp (3 años)'!$K$46,INT((ROW()-13)/2),0))</f>
        <v>Ascedente</v>
      </c>
      <c r="G173" s="646" t="str">
        <f ca="1">IF(ISBLANK(OFFSET('5. Pp (3 años)'!$H$46,INT((ROW()-13)/2),0)),"",OFFSET('5. Pp (3 años)'!$H$46,INT((ROW()-13)/2),0))</f>
        <v>Trimestral</v>
      </c>
      <c r="H173" s="648">
        <f ca="1">IF(ISBLANK(OFFSET('9. METAS'!$L$20,INT((ROW()-13)/2),0)),"",OFFSET('9. METAS'!$L$20,INT((ROW()-13)/2),0))</f>
        <v>120</v>
      </c>
      <c r="I173" s="852"/>
      <c r="J173" s="630" t="e">
        <f ca="1">IF(MOD(ROW()-13,2)=0,IF(ISBLANK(OFFSET(#REF!,INT((ROW()-13)/2),0)),"",OFFSET(#REF!,INT((ROW()-13)/2),0)),IF(ISBLANK(OFFSET('9. METAS'!$U$20,INT((ROW()-14)/2),0)),"",OFFSET('9. METAS'!$U$20,INT((ROW()-14)/2),0)))</f>
        <v>#REF!</v>
      </c>
      <c r="K173" s="631" t="e">
        <f ca="1">IF(MOD(ROW()-13,2)=0,IF(ISBLANK(OFFSET(#REF!,INT((ROW()-13)/2),0)),"",OFFSET(#REF!,INT((ROW()-13)/2),0)),IF(ISBLANK(OFFSET('9. METAS'!$V$20,INT((ROW()-14)/2),0)),"",OFFSET('9. METAS'!$V$20,INT((ROW()-14)/2),0)))</f>
        <v>#REF!</v>
      </c>
      <c r="L173" s="631" t="e">
        <f ca="1">IF(MOD(ROW()-13,2)=0,IF(ISBLANK(OFFSET(#REF!,INT((ROW()-13)/2),0)),"",OFFSET(#REF!,INT((ROW()-13)/2),0)),IF(ISBLANK(OFFSET('9. METAS'!$W$20,INT((ROW()-14)/2),0)),"",OFFSET('9. METAS'!$W$20,INT((ROW()-14)/2),0)))</f>
        <v>#REF!</v>
      </c>
      <c r="M173" s="632" t="e">
        <f ca="1">IF(MOD(ROW()-13,2)=0,IF(ISBLANK(OFFSET(#REF!,INT((ROW()-13)/2),0)),"",OFFSET(#REF!,INT((ROW()-13)/2),0)),IF(ISBLANK(OFFSET('9. METAS'!$X$20,INT((ROW()-14)/2),0)),"",OFFSET('9. METAS'!$X$20,INT((ROW()-14)/2),0)))</f>
        <v>#REF!</v>
      </c>
      <c r="N173" s="684" t="str">
        <f ca="1">IFERROR(J173/J174,"ND")</f>
        <v>ND</v>
      </c>
      <c r="O173" s="688" t="str">
        <f ca="1">IFERROR(((J173+K173+L173)/H173),"ND")</f>
        <v>ND</v>
      </c>
      <c r="P173" s="847"/>
      <c r="Q173" s="83"/>
      <c r="R173" s="83"/>
      <c r="S173" s="83"/>
      <c r="T173" s="83"/>
      <c r="U173" s="83"/>
      <c r="V173" s="83"/>
      <c r="W173" s="83"/>
      <c r="X173" s="83"/>
      <c r="Y173" s="83"/>
      <c r="Z173" s="83"/>
    </row>
    <row r="174" spans="1:26" ht="15.75" customHeight="1">
      <c r="A174" s="83"/>
      <c r="B174" s="83"/>
      <c r="C174" s="642"/>
      <c r="D174" s="644"/>
      <c r="E174" s="644"/>
      <c r="F174" s="644"/>
      <c r="G174" s="647"/>
      <c r="H174" s="649"/>
      <c r="I174" s="651"/>
      <c r="J174" s="630">
        <f ca="1">IF(MOD(ROW()-13,2)=0,IF(ISBLANK(OFFSET(#REF!,INT((ROW()-13)/2),0)),"",OFFSET(#REF!,INT((ROW()-13)/2),0)),IF(ISBLANK(OFFSET('9. METAS'!$U$20,INT((ROW()-14)/2),0)),"",OFFSET('9. METAS'!$U$20,INT((ROW()-14)/2),0)))</f>
        <v>30</v>
      </c>
      <c r="K174" s="631">
        <f ca="1">IF(MOD(ROW()-13,2)=0,IF(ISBLANK(OFFSET(#REF!,INT((ROW()-13)/2),0)),"",OFFSET(#REF!,INT((ROW()-13)/2),0)),IF(ISBLANK(OFFSET('9. METAS'!$V$20,INT((ROW()-14)/2),0)),"",OFFSET('9. METAS'!$V$20,INT((ROW()-14)/2),0)))</f>
        <v>30</v>
      </c>
      <c r="L174" s="631">
        <f ca="1">IF(MOD(ROW()-13,2)=0,IF(ISBLANK(OFFSET(#REF!,INT((ROW()-13)/2),0)),"",OFFSET(#REF!,INT((ROW()-13)/2),0)),IF(ISBLANK(OFFSET('9. METAS'!$W$20,INT((ROW()-14)/2),0)),"",OFFSET('9. METAS'!$W$20,INT((ROW()-14)/2),0)))</f>
        <v>30</v>
      </c>
      <c r="M174" s="632">
        <f ca="1">IF(MOD(ROW()-13,2)=0,IF(ISBLANK(OFFSET(#REF!,INT((ROW()-13)/2),0)),"",OFFSET(#REF!,INT((ROW()-13)/2),0)),IF(ISBLANK(OFFSET('9. METAS'!$X$20,INT((ROW()-14)/2),0)),"",OFFSET('9. METAS'!$X$20,INT((ROW()-14)/2),0)))</f>
        <v>30</v>
      </c>
      <c r="N174" s="685"/>
      <c r="O174" s="689"/>
      <c r="P174" s="691"/>
      <c r="Q174" s="83"/>
      <c r="R174" s="83"/>
      <c r="S174" s="83"/>
      <c r="T174" s="83"/>
      <c r="U174" s="83"/>
      <c r="V174" s="83"/>
      <c r="W174" s="83"/>
      <c r="X174" s="83"/>
      <c r="Y174" s="83"/>
      <c r="Z174" s="83"/>
    </row>
    <row r="175" spans="1:26" ht="15.75" customHeight="1">
      <c r="A175" s="83"/>
      <c r="B175" s="83"/>
      <c r="C175" s="641" t="str">
        <f ca="1">IF(ISBLANK(OFFSET('5. Pp (3 años)'!$C$46,INT((ROW()-13)/2),0)),"",OFFSET('5. Pp (3 años)'!$C$46,INT((ROW()-13)/2),0))</f>
        <v>Actividad</v>
      </c>
      <c r="D175" s="643" t="str">
        <f ca="1">IF(ISBLANK(OFFSET('5. Pp (3 años)'!$D$46,INT((ROW()-13)/2),0)),"",OFFSET('5. Pp (3 años)'!$D$46,INT((ROW()-13)/2),0))</f>
        <v>3.1.1.1.14.11 Servicios de Prestamo y Consulta al Público</v>
      </c>
      <c r="E175" s="643" t="str">
        <f ca="1">IF(ISBLANK(OFFSET('5. Pp (3 años)'!$E$46,INT((ROW()-13)/2),0)),"",OFFSET('5. Pp (3 años)'!$E$46,INT((ROW()-13)/2),0))</f>
        <v>PVGEP: Porcentaje de Servicios de Prestamo y Consulta al Público.</v>
      </c>
      <c r="F175" s="645" t="str">
        <f ca="1">IF(ISBLANK(OFFSET('5. Pp (3 años)'!$K$46,INT((ROW()-13)/2),0)),"",OFFSET('5. Pp (3 años)'!$K$46,INT((ROW()-13)/2),0))</f>
        <v>Ascedente</v>
      </c>
      <c r="G175" s="646" t="str">
        <f ca="1">IF(ISBLANK(OFFSET('5. Pp (3 años)'!$H$46,INT((ROW()-13)/2),0)),"",OFFSET('5. Pp (3 años)'!$H$46,INT((ROW()-13)/2),0))</f>
        <v>Trimestral</v>
      </c>
      <c r="H175" s="648">
        <f ca="1">IF(ISBLANK(OFFSET('9. METAS'!$L$20,INT((ROW()-13)/2),0)),"",OFFSET('9. METAS'!$L$20,INT((ROW()-13)/2),0))</f>
        <v>15</v>
      </c>
      <c r="I175" s="852"/>
      <c r="J175" s="630" t="e">
        <f ca="1">IF(MOD(ROW()-13,2)=0,IF(ISBLANK(OFFSET(#REF!,INT((ROW()-13)/2),0)),"",OFFSET(#REF!,INT((ROW()-13)/2),0)),IF(ISBLANK(OFFSET('9. METAS'!$U$20,INT((ROW()-14)/2),0)),"",OFFSET('9. METAS'!$U$20,INT((ROW()-14)/2),0)))</f>
        <v>#REF!</v>
      </c>
      <c r="K175" s="631" t="e">
        <f ca="1">IF(MOD(ROW()-13,2)=0,IF(ISBLANK(OFFSET(#REF!,INT((ROW()-13)/2),0)),"",OFFSET(#REF!,INT((ROW()-13)/2),0)),IF(ISBLANK(OFFSET('9. METAS'!$V$20,INT((ROW()-14)/2),0)),"",OFFSET('9. METAS'!$V$20,INT((ROW()-14)/2),0)))</f>
        <v>#REF!</v>
      </c>
      <c r="L175" s="631" t="e">
        <f ca="1">IF(MOD(ROW()-13,2)=0,IF(ISBLANK(OFFSET(#REF!,INT((ROW()-13)/2),0)),"",OFFSET(#REF!,INT((ROW()-13)/2),0)),IF(ISBLANK(OFFSET('9. METAS'!$W$20,INT((ROW()-14)/2),0)),"",OFFSET('9. METAS'!$W$20,INT((ROW()-14)/2),0)))</f>
        <v>#REF!</v>
      </c>
      <c r="M175" s="632" t="e">
        <f ca="1">IF(MOD(ROW()-13,2)=0,IF(ISBLANK(OFFSET(#REF!,INT((ROW()-13)/2),0)),"",OFFSET(#REF!,INT((ROW()-13)/2),0)),IF(ISBLANK(OFFSET('9. METAS'!$X$20,INT((ROW()-14)/2),0)),"",OFFSET('9. METAS'!$X$20,INT((ROW()-14)/2),0)))</f>
        <v>#REF!</v>
      </c>
      <c r="N175" s="684" t="str">
        <f ca="1">IFERROR(J175/J176,"ND")</f>
        <v>ND</v>
      </c>
      <c r="O175" s="688" t="str">
        <f ca="1">IFERROR(((J175+K175+L175)/H175),"ND")</f>
        <v>ND</v>
      </c>
      <c r="P175" s="847"/>
      <c r="Q175" s="83"/>
      <c r="R175" s="83"/>
      <c r="S175" s="83"/>
      <c r="T175" s="83"/>
      <c r="U175" s="83"/>
      <c r="V175" s="83"/>
      <c r="W175" s="83"/>
      <c r="X175" s="83"/>
      <c r="Y175" s="83"/>
      <c r="Z175" s="83"/>
    </row>
    <row r="176" spans="1:26" ht="15.75" customHeight="1">
      <c r="A176" s="83"/>
      <c r="B176" s="83"/>
      <c r="C176" s="642"/>
      <c r="D176" s="644"/>
      <c r="E176" s="644"/>
      <c r="F176" s="644"/>
      <c r="G176" s="647"/>
      <c r="H176" s="649"/>
      <c r="I176" s="651"/>
      <c r="J176" s="630">
        <f ca="1">IF(MOD(ROW()-13,2)=0,IF(ISBLANK(OFFSET(#REF!,INT((ROW()-13)/2),0)),"",OFFSET(#REF!,INT((ROW()-13)/2),0)),IF(ISBLANK(OFFSET('9. METAS'!$U$20,INT((ROW()-14)/2),0)),"",OFFSET('9. METAS'!$U$20,INT((ROW()-14)/2),0)))</f>
        <v>1</v>
      </c>
      <c r="K176" s="631">
        <f ca="1">IF(MOD(ROW()-13,2)=0,IF(ISBLANK(OFFSET(#REF!,INT((ROW()-13)/2),0)),"",OFFSET(#REF!,INT((ROW()-13)/2),0)),IF(ISBLANK(OFFSET('9. METAS'!$V$20,INT((ROW()-14)/2),0)),"",OFFSET('9. METAS'!$V$20,INT((ROW()-14)/2),0)))</f>
        <v>2</v>
      </c>
      <c r="L176" s="631">
        <f ca="1">IF(MOD(ROW()-13,2)=0,IF(ISBLANK(OFFSET(#REF!,INT((ROW()-13)/2),0)),"",OFFSET(#REF!,INT((ROW()-13)/2),0)),IF(ISBLANK(OFFSET('9. METAS'!$W$20,INT((ROW()-14)/2),0)),"",OFFSET('9. METAS'!$W$20,INT((ROW()-14)/2),0)))</f>
        <v>1</v>
      </c>
      <c r="M176" s="632">
        <f ca="1">IF(MOD(ROW()-13,2)=0,IF(ISBLANK(OFFSET(#REF!,INT((ROW()-13)/2),0)),"",OFFSET(#REF!,INT((ROW()-13)/2),0)),IF(ISBLANK(OFFSET('9. METAS'!$X$20,INT((ROW()-14)/2),0)),"",OFFSET('9. METAS'!$X$20,INT((ROW()-14)/2),0)))</f>
        <v>1</v>
      </c>
      <c r="N176" s="685"/>
      <c r="O176" s="689"/>
      <c r="P176" s="691"/>
      <c r="Q176" s="83"/>
      <c r="R176" s="83"/>
      <c r="S176" s="83"/>
      <c r="T176" s="83"/>
      <c r="U176" s="83"/>
      <c r="V176" s="83"/>
      <c r="W176" s="83"/>
      <c r="X176" s="83"/>
      <c r="Y176" s="83"/>
      <c r="Z176" s="83"/>
    </row>
    <row r="177" spans="1:26" ht="15.75" customHeight="1">
      <c r="A177" s="83"/>
      <c r="B177" s="83"/>
      <c r="C177" s="641" t="str">
        <f ca="1">IF(ISBLANK(OFFSET('5. Pp (3 años)'!$C$46,INT((ROW()-13)/2),0)),"",OFFSET('5. Pp (3 años)'!$C$46,INT((ROW()-13)/2),0))</f>
        <v>Actividad</v>
      </c>
      <c r="D177" s="643" t="str">
        <f ca="1">IF(ISBLANK(OFFSET('5. Pp (3 años)'!$D$46,INT((ROW()-13)/2),0)),"",OFFSET('5. Pp (3 años)'!$D$46,INT((ROW()-13)/2),0))</f>
        <v>3.1.1.1.14.12 Impartición de asesorias a las Unidades Administrativas en materia de Archivo de trámite.</v>
      </c>
      <c r="E177" s="643" t="str">
        <f ca="1">IF(ISBLANK(OFFSET('5. Pp (3 años)'!$E$46,INT((ROW()-13)/2),0)),"",OFFSET('5. Pp (3 años)'!$E$46,INT((ROW()-13)/2),0))</f>
        <v xml:space="preserve">PCAI: Porcentaje de las capacitaciones en materia de archivo impartidas. </v>
      </c>
      <c r="F177" s="645" t="str">
        <f ca="1">IF(ISBLANK(OFFSET('5. Pp (3 años)'!$K$46,INT((ROW()-13)/2),0)),"",OFFSET('5. Pp (3 años)'!$K$46,INT((ROW()-13)/2),0))</f>
        <v>Ascendente</v>
      </c>
      <c r="G177" s="646" t="str">
        <f ca="1">IF(ISBLANK(OFFSET('5. Pp (3 años)'!$H$46,INT((ROW()-13)/2),0)),"",OFFSET('5. Pp (3 años)'!$H$46,INT((ROW()-13)/2),0))</f>
        <v>Trimestral</v>
      </c>
      <c r="H177" s="648">
        <f ca="1">IF(ISBLANK(OFFSET('9. METAS'!$L$20,INT((ROW()-13)/2),0)),"",OFFSET('9. METAS'!$L$20,INT((ROW()-13)/2),0))</f>
        <v>12</v>
      </c>
      <c r="I177" s="852"/>
      <c r="J177" s="630" t="e">
        <f ca="1">IF(MOD(ROW()-13,2)=0,IF(ISBLANK(OFFSET(#REF!,INT((ROW()-13)/2),0)),"",OFFSET(#REF!,INT((ROW()-13)/2),0)),IF(ISBLANK(OFFSET('9. METAS'!$U$20,INT((ROW()-14)/2),0)),"",OFFSET('9. METAS'!$U$20,INT((ROW()-14)/2),0)))</f>
        <v>#REF!</v>
      </c>
      <c r="K177" s="631" t="e">
        <f ca="1">IF(MOD(ROW()-13,2)=0,IF(ISBLANK(OFFSET(#REF!,INT((ROW()-13)/2),0)),"",OFFSET(#REF!,INT((ROW()-13)/2),0)),IF(ISBLANK(OFFSET('9. METAS'!$V$20,INT((ROW()-14)/2),0)),"",OFFSET('9. METAS'!$V$20,INT((ROW()-14)/2),0)))</f>
        <v>#REF!</v>
      </c>
      <c r="L177" s="631" t="e">
        <f ca="1">IF(MOD(ROW()-13,2)=0,IF(ISBLANK(OFFSET(#REF!,INT((ROW()-13)/2),0)),"",OFFSET(#REF!,INT((ROW()-13)/2),0)),IF(ISBLANK(OFFSET('9. METAS'!$W$20,INT((ROW()-14)/2),0)),"",OFFSET('9. METAS'!$W$20,INT((ROW()-14)/2),0)))</f>
        <v>#REF!</v>
      </c>
      <c r="M177" s="632" t="e">
        <f ca="1">IF(MOD(ROW()-13,2)=0,IF(ISBLANK(OFFSET(#REF!,INT((ROW()-13)/2),0)),"",OFFSET(#REF!,INT((ROW()-13)/2),0)),IF(ISBLANK(OFFSET('9. METAS'!$X$20,INT((ROW()-14)/2),0)),"",OFFSET('9. METAS'!$X$20,INT((ROW()-14)/2),0)))</f>
        <v>#REF!</v>
      </c>
      <c r="N177" s="684" t="str">
        <f ca="1">IFERROR(J177/J178,"ND")</f>
        <v>ND</v>
      </c>
      <c r="O177" s="688" t="str">
        <f ca="1">IFERROR(((J177+K177+L177)/H177),"ND")</f>
        <v>ND</v>
      </c>
      <c r="P177" s="847"/>
      <c r="Q177" s="83"/>
      <c r="R177" s="83"/>
      <c r="S177" s="83"/>
      <c r="T177" s="83"/>
      <c r="U177" s="83"/>
      <c r="V177" s="83"/>
      <c r="W177" s="83"/>
      <c r="X177" s="83"/>
      <c r="Y177" s="83"/>
      <c r="Z177" s="83"/>
    </row>
    <row r="178" spans="1:26" ht="15.75" customHeight="1">
      <c r="A178" s="83"/>
      <c r="B178" s="83"/>
      <c r="C178" s="642"/>
      <c r="D178" s="644"/>
      <c r="E178" s="644"/>
      <c r="F178" s="644"/>
      <c r="G178" s="647"/>
      <c r="H178" s="649"/>
      <c r="I178" s="651"/>
      <c r="J178" s="630">
        <f ca="1">IF(MOD(ROW()-13,2)=0,IF(ISBLANK(OFFSET(#REF!,INT((ROW()-13)/2),0)),"",OFFSET(#REF!,INT((ROW()-13)/2),0)),IF(ISBLANK(OFFSET('9. METAS'!$U$20,INT((ROW()-14)/2),0)),"",OFFSET('9. METAS'!$U$20,INT((ROW()-14)/2),0)))</f>
        <v>3</v>
      </c>
      <c r="K178" s="631">
        <f ca="1">IF(MOD(ROW()-13,2)=0,IF(ISBLANK(OFFSET(#REF!,INT((ROW()-13)/2),0)),"",OFFSET(#REF!,INT((ROW()-13)/2),0)),IF(ISBLANK(OFFSET('9. METAS'!$V$20,INT((ROW()-14)/2),0)),"",OFFSET('9. METAS'!$V$20,INT((ROW()-14)/2),0)))</f>
        <v>3</v>
      </c>
      <c r="L178" s="631">
        <f ca="1">IF(MOD(ROW()-13,2)=0,IF(ISBLANK(OFFSET(#REF!,INT((ROW()-13)/2),0)),"",OFFSET(#REF!,INT((ROW()-13)/2),0)),IF(ISBLANK(OFFSET('9. METAS'!$W$20,INT((ROW()-14)/2),0)),"",OFFSET('9. METAS'!$W$20,INT((ROW()-14)/2),0)))</f>
        <v>3</v>
      </c>
      <c r="M178" s="632">
        <f ca="1">IF(MOD(ROW()-13,2)=0,IF(ISBLANK(OFFSET(#REF!,INT((ROW()-13)/2),0)),"",OFFSET(#REF!,INT((ROW()-13)/2),0)),IF(ISBLANK(OFFSET('9. METAS'!$X$20,INT((ROW()-14)/2),0)),"",OFFSET('9. METAS'!$X$20,INT((ROW()-14)/2),0)))</f>
        <v>3</v>
      </c>
      <c r="N178" s="685"/>
      <c r="O178" s="689"/>
      <c r="P178" s="691"/>
      <c r="Q178" s="83"/>
      <c r="R178" s="83"/>
      <c r="S178" s="83"/>
      <c r="T178" s="83"/>
      <c r="U178" s="83"/>
      <c r="V178" s="83"/>
      <c r="W178" s="83"/>
      <c r="X178" s="83"/>
      <c r="Y178" s="83"/>
      <c r="Z178" s="83"/>
    </row>
    <row r="179" spans="1:26" ht="15.75" customHeight="1">
      <c r="A179" s="83"/>
      <c r="B179" s="83"/>
      <c r="C179" s="641" t="str">
        <f ca="1">IF(ISBLANK(OFFSET('5. Pp (3 años)'!$C$46,INT((ROW()-13)/2),0)),"",OFFSET('5. Pp (3 años)'!$C$46,INT((ROW()-13)/2),0))</f>
        <v>Actividad</v>
      </c>
      <c r="D179" s="643" t="str">
        <f ca="1">IF(ISBLANK(OFFSET('5. Pp (3 años)'!$D$46,INT((ROW()-13)/2),0)),"",OFFSET('5. Pp (3 años)'!$D$46,INT((ROW()-13)/2),0))</f>
        <v>3.1.1.1.14.13 Sesiones del Grupo Interdisciplinario</v>
      </c>
      <c r="E179" s="643" t="str">
        <f ca="1">IF(ISBLANK(OFFSET('5. Pp (3 años)'!$E$46,INT((ROW()-13)/2),0)),"",OFFSET('5. Pp (3 años)'!$E$46,INT((ROW()-13)/2),0))</f>
        <v xml:space="preserve">PSGI: Porcentaje de sesiones del grupo interdisciplinario, extraordinarias y ordinarias.  </v>
      </c>
      <c r="F179" s="645" t="str">
        <f ca="1">IF(ISBLANK(OFFSET('5. Pp (3 años)'!$K$46,INT((ROW()-13)/2),0)),"",OFFSET('5. Pp (3 años)'!$K$46,INT((ROW()-13)/2),0))</f>
        <v xml:space="preserve">Ascendente </v>
      </c>
      <c r="G179" s="646" t="str">
        <f ca="1">IF(ISBLANK(OFFSET('5. Pp (3 años)'!$H$46,INT((ROW()-13)/2),0)),"",OFFSET('5. Pp (3 años)'!$H$46,INT((ROW()-13)/2),0))</f>
        <v>trimestral</v>
      </c>
      <c r="H179" s="648">
        <f ca="1">IF(ISBLANK(OFFSET('9. METAS'!$L$20,INT((ROW()-13)/2),0)),"",OFFSET('9. METAS'!$L$20,INT((ROW()-13)/2),0))</f>
        <v>10</v>
      </c>
      <c r="I179" s="852"/>
      <c r="J179" s="630" t="e">
        <f ca="1">IF(MOD(ROW()-13,2)=0,IF(ISBLANK(OFFSET(#REF!,INT((ROW()-13)/2),0)),"",OFFSET(#REF!,INT((ROW()-13)/2),0)),IF(ISBLANK(OFFSET('9. METAS'!$U$20,INT((ROW()-14)/2),0)),"",OFFSET('9. METAS'!$U$20,INT((ROW()-14)/2),0)))</f>
        <v>#REF!</v>
      </c>
      <c r="K179" s="631" t="e">
        <f ca="1">IF(MOD(ROW()-13,2)=0,IF(ISBLANK(OFFSET(#REF!,INT((ROW()-13)/2),0)),"",OFFSET(#REF!,INT((ROW()-13)/2),0)),IF(ISBLANK(OFFSET('9. METAS'!$V$20,INT((ROW()-14)/2),0)),"",OFFSET('9. METAS'!$V$20,INT((ROW()-14)/2),0)))</f>
        <v>#REF!</v>
      </c>
      <c r="L179" s="631" t="e">
        <f ca="1">IF(MOD(ROW()-13,2)=0,IF(ISBLANK(OFFSET(#REF!,INT((ROW()-13)/2),0)),"",OFFSET(#REF!,INT((ROW()-13)/2),0)),IF(ISBLANK(OFFSET('9. METAS'!$W$20,INT((ROW()-14)/2),0)),"",OFFSET('9. METAS'!$W$20,INT((ROW()-14)/2),0)))</f>
        <v>#REF!</v>
      </c>
      <c r="M179" s="632" t="e">
        <f ca="1">IF(MOD(ROW()-13,2)=0,IF(ISBLANK(OFFSET(#REF!,INT((ROW()-13)/2),0)),"",OFFSET(#REF!,INT((ROW()-13)/2),0)),IF(ISBLANK(OFFSET('9. METAS'!$X$20,INT((ROW()-14)/2),0)),"",OFFSET('9. METAS'!$X$20,INT((ROW()-14)/2),0)))</f>
        <v>#REF!</v>
      </c>
      <c r="N179" s="684" t="str">
        <f ca="1">IFERROR(J179/J180,"ND")</f>
        <v>ND</v>
      </c>
      <c r="O179" s="688" t="str">
        <f ca="1">IFERROR(((J179+K179+L179)/H179),"ND")</f>
        <v>ND</v>
      </c>
      <c r="P179" s="847"/>
      <c r="Q179" s="83"/>
      <c r="R179" s="83"/>
      <c r="S179" s="83"/>
      <c r="T179" s="83"/>
      <c r="U179" s="83"/>
      <c r="V179" s="83"/>
      <c r="W179" s="83"/>
      <c r="X179" s="83"/>
      <c r="Y179" s="83"/>
      <c r="Z179" s="83"/>
    </row>
    <row r="180" spans="1:26" ht="15.75" customHeight="1">
      <c r="A180" s="83"/>
      <c r="B180" s="83"/>
      <c r="C180" s="642"/>
      <c r="D180" s="644"/>
      <c r="E180" s="644"/>
      <c r="F180" s="644"/>
      <c r="G180" s="647"/>
      <c r="H180" s="649"/>
      <c r="I180" s="651"/>
      <c r="J180" s="630">
        <f ca="1">IF(MOD(ROW()-13,2)=0,IF(ISBLANK(OFFSET(#REF!,INT((ROW()-13)/2),0)),"",OFFSET(#REF!,INT((ROW()-13)/2),0)),IF(ISBLANK(OFFSET('9. METAS'!$U$20,INT((ROW()-14)/2),0)),"",OFFSET('9. METAS'!$U$20,INT((ROW()-14)/2),0)))</f>
        <v>2</v>
      </c>
      <c r="K180" s="631">
        <f ca="1">IF(MOD(ROW()-13,2)=0,IF(ISBLANK(OFFSET(#REF!,INT((ROW()-13)/2),0)),"",OFFSET(#REF!,INT((ROW()-13)/2),0)),IF(ISBLANK(OFFSET('9. METAS'!$V$20,INT((ROW()-14)/2),0)),"",OFFSET('9. METAS'!$V$20,INT((ROW()-14)/2),0)))</f>
        <v>3</v>
      </c>
      <c r="L180" s="631">
        <f ca="1">IF(MOD(ROW()-13,2)=0,IF(ISBLANK(OFFSET(#REF!,INT((ROW()-13)/2),0)),"",OFFSET(#REF!,INT((ROW()-13)/2),0)),IF(ISBLANK(OFFSET('9. METAS'!$W$20,INT((ROW()-14)/2),0)),"",OFFSET('9. METAS'!$W$20,INT((ROW()-14)/2),0)))</f>
        <v>2</v>
      </c>
      <c r="M180" s="632">
        <f ca="1">IF(MOD(ROW()-13,2)=0,IF(ISBLANK(OFFSET(#REF!,INT((ROW()-13)/2),0)),"",OFFSET(#REF!,INT((ROW()-13)/2),0)),IF(ISBLANK(OFFSET('9. METAS'!$X$20,INT((ROW()-14)/2),0)),"",OFFSET('9. METAS'!$X$20,INT((ROW()-14)/2),0)))</f>
        <v>3</v>
      </c>
      <c r="N180" s="685"/>
      <c r="O180" s="689"/>
      <c r="P180" s="691"/>
      <c r="Q180" s="83"/>
      <c r="R180" s="83"/>
      <c r="S180" s="83"/>
      <c r="T180" s="83"/>
      <c r="U180" s="83"/>
      <c r="V180" s="83"/>
      <c r="W180" s="83"/>
      <c r="X180" s="83"/>
      <c r="Y180" s="83"/>
      <c r="Z180" s="83"/>
    </row>
    <row r="181" spans="1:26" ht="15.75" customHeight="1">
      <c r="A181" s="83"/>
      <c r="B181" s="83"/>
      <c r="C181" s="641" t="str">
        <f ca="1">IF(ISBLANK(OFFSET('5. Pp (3 años)'!$C$46,INT((ROW()-13)/2),0)),"",OFFSET('5. Pp (3 años)'!$C$46,INT((ROW()-13)/2),0))</f>
        <v>Componente</v>
      </c>
      <c r="D181" s="643" t="str">
        <f ca="1">IF(ISBLANK(OFFSET('5. Pp (3 años)'!$D$46,INT((ROW()-13)/2),0)),"",OFFSET('5. Pp (3 años)'!$D$46,INT((ROW()-13)/2),0))</f>
        <v>3.1.1.1.15 Acciones realizadas para mitigar los riesgos y proteger a la población y establecimientos comerciales con medidas de seguridad.</v>
      </c>
      <c r="E181" s="643" t="str">
        <f ca="1">IF(ISBLANK(OFFSET('5. Pp (3 años)'!$E$46,INT((ROW()-13)/2),0)),"",OFFSET('5. Pp (3 años)'!$E$46,INT((ROW()-13)/2),0))</f>
        <v>PARPMR: Porcentaje de acciones realizadas para la mitigación de los riesgos</v>
      </c>
      <c r="F181" s="645" t="str">
        <f ca="1">IF(ISBLANK(OFFSET('5. Pp (3 años)'!$K$46,INT((ROW()-13)/2),0)),"",OFFSET('5. Pp (3 años)'!$K$46,INT((ROW()-13)/2),0))</f>
        <v>Ascendente</v>
      </c>
      <c r="G181" s="646" t="str">
        <f ca="1">IF(ISBLANK(OFFSET('5. Pp (3 años)'!$H$46,INT((ROW()-13)/2),0)),"",OFFSET('5. Pp (3 años)'!$H$46,INT((ROW()-13)/2),0))</f>
        <v>Trimestral</v>
      </c>
      <c r="H181" s="648">
        <f ca="1">IF(ISBLANK(OFFSET('9. METAS'!$L$20,INT((ROW()-13)/2),0)),"",OFFSET('9. METAS'!$L$20,INT((ROW()-13)/2),0))</f>
        <v>1208163</v>
      </c>
      <c r="I181" s="852"/>
      <c r="J181" s="630" t="e">
        <f ca="1">IF(MOD(ROW()-13,2)=0,IF(ISBLANK(OFFSET(#REF!,INT((ROW()-13)/2),0)),"",OFFSET(#REF!,INT((ROW()-13)/2),0)),IF(ISBLANK(OFFSET('9. METAS'!$U$20,INT((ROW()-14)/2),0)),"",OFFSET('9. METAS'!$U$20,INT((ROW()-14)/2),0)))</f>
        <v>#REF!</v>
      </c>
      <c r="K181" s="631" t="e">
        <f ca="1">IF(MOD(ROW()-13,2)=0,IF(ISBLANK(OFFSET(#REF!,INT((ROW()-13)/2),0)),"",OFFSET(#REF!,INT((ROW()-13)/2),0)),IF(ISBLANK(OFFSET('9. METAS'!$V$20,INT((ROW()-14)/2),0)),"",OFFSET('9. METAS'!$V$20,INT((ROW()-14)/2),0)))</f>
        <v>#REF!</v>
      </c>
      <c r="L181" s="631" t="e">
        <f ca="1">IF(MOD(ROW()-13,2)=0,IF(ISBLANK(OFFSET(#REF!,INT((ROW()-13)/2),0)),"",OFFSET(#REF!,INT((ROW()-13)/2),0)),IF(ISBLANK(OFFSET('9. METAS'!$W$20,INT((ROW()-14)/2),0)),"",OFFSET('9. METAS'!$W$20,INT((ROW()-14)/2),0)))</f>
        <v>#REF!</v>
      </c>
      <c r="M181" s="632" t="e">
        <f ca="1">IF(MOD(ROW()-13,2)=0,IF(ISBLANK(OFFSET(#REF!,INT((ROW()-13)/2),0)),"",OFFSET(#REF!,INT((ROW()-13)/2),0)),IF(ISBLANK(OFFSET('9. METAS'!$X$20,INT((ROW()-14)/2),0)),"",OFFSET('9. METAS'!$X$20,INT((ROW()-14)/2),0)))</f>
        <v>#REF!</v>
      </c>
      <c r="N181" s="684" t="str">
        <f ca="1">IFERROR(J181/J182,"ND")</f>
        <v>ND</v>
      </c>
      <c r="O181" s="688" t="str">
        <f ca="1">IFERROR(((J181+K181+L181)/H181),"ND")</f>
        <v>ND</v>
      </c>
      <c r="P181" s="847"/>
      <c r="Q181" s="83"/>
      <c r="R181" s="83"/>
      <c r="S181" s="83"/>
      <c r="T181" s="83"/>
      <c r="U181" s="83"/>
      <c r="V181" s="83"/>
      <c r="W181" s="83"/>
      <c r="X181" s="83"/>
      <c r="Y181" s="83"/>
      <c r="Z181" s="83"/>
    </row>
    <row r="182" spans="1:26" ht="15.75" customHeight="1">
      <c r="A182" s="83"/>
      <c r="B182" s="83"/>
      <c r="C182" s="642"/>
      <c r="D182" s="644"/>
      <c r="E182" s="644"/>
      <c r="F182" s="644"/>
      <c r="G182" s="647"/>
      <c r="H182" s="649"/>
      <c r="I182" s="651"/>
      <c r="J182" s="630">
        <f ca="1">IF(MOD(ROW()-13,2)=0,IF(ISBLANK(OFFSET(#REF!,INT((ROW()-13)/2),0)),"",OFFSET(#REF!,INT((ROW()-13)/2),0)),IF(ISBLANK(OFFSET('9. METAS'!$U$20,INT((ROW()-14)/2),0)),"",OFFSET('9. METAS'!$U$20,INT((ROW()-14)/2),0)))</f>
        <v>304784</v>
      </c>
      <c r="K182" s="631">
        <f ca="1">IF(MOD(ROW()-13,2)=0,IF(ISBLANK(OFFSET(#REF!,INT((ROW()-13)/2),0)),"",OFFSET(#REF!,INT((ROW()-13)/2),0)),IF(ISBLANK(OFFSET('9. METAS'!$V$20,INT((ROW()-14)/2),0)),"",OFFSET('9. METAS'!$V$20,INT((ROW()-14)/2),0)))</f>
        <v>301564</v>
      </c>
      <c r="L182" s="631">
        <f ca="1">IF(MOD(ROW()-13,2)=0,IF(ISBLANK(OFFSET(#REF!,INT((ROW()-13)/2),0)),"",OFFSET(#REF!,INT((ROW()-13)/2),0)),IF(ISBLANK(OFFSET('9. METAS'!$W$20,INT((ROW()-14)/2),0)),"",OFFSET('9. METAS'!$W$20,INT((ROW()-14)/2),0)))</f>
        <v>300392</v>
      </c>
      <c r="M182" s="632">
        <f ca="1">IF(MOD(ROW()-13,2)=0,IF(ISBLANK(OFFSET(#REF!,INT((ROW()-13)/2),0)),"",OFFSET(#REF!,INT((ROW()-13)/2),0)),IF(ISBLANK(OFFSET('9. METAS'!$X$20,INT((ROW()-14)/2),0)),"",OFFSET('9. METAS'!$X$20,INT((ROW()-14)/2),0)))</f>
        <v>301423</v>
      </c>
      <c r="N182" s="685"/>
      <c r="O182" s="689"/>
      <c r="P182" s="691"/>
      <c r="Q182" s="83"/>
      <c r="R182" s="83"/>
      <c r="S182" s="83"/>
      <c r="T182" s="83"/>
      <c r="U182" s="83"/>
      <c r="V182" s="83"/>
      <c r="W182" s="83"/>
      <c r="X182" s="83"/>
      <c r="Y182" s="83"/>
      <c r="Z182" s="83"/>
    </row>
    <row r="183" spans="1:26" ht="15.75" customHeight="1">
      <c r="A183" s="83"/>
      <c r="B183" s="83"/>
      <c r="C183" s="641" t="str">
        <f ca="1">IF(ISBLANK(OFFSET('5. Pp (3 años)'!$C$46,INT((ROW()-13)/2),0)),"",OFFSET('5. Pp (3 años)'!$C$46,INT((ROW()-13)/2),0))</f>
        <v>Actividad</v>
      </c>
      <c r="D183" s="643" t="str">
        <f ca="1">IF(ISBLANK(OFFSET('5. Pp (3 años)'!$D$46,INT((ROW()-13)/2),0)),"",OFFSET('5. Pp (3 años)'!$D$46,INT((ROW()-13)/2),0))</f>
        <v>3.1.1.1.15.1 Difusión en los medios de comunicación las prevenciones y alertas de siniestros por efectos naturales y humanos.</v>
      </c>
      <c r="E183" s="643" t="str">
        <f ca="1">IF(ISBLANK(OFFSET('5. Pp (3 años)'!$E$46,INT((ROW()-13)/2),0)),"",OFFSET('5. Pp (3 años)'!$E$46,INT((ROW()-13)/2),0))</f>
        <v>PSD: Porcentaje de spots difundidos por medio de redes sociales.</v>
      </c>
      <c r="F183" s="645" t="str">
        <f ca="1">IF(ISBLANK(OFFSET('5. Pp (3 años)'!$K$46,INT((ROW()-13)/2),0)),"",OFFSET('5. Pp (3 años)'!$K$46,INT((ROW()-13)/2),0))</f>
        <v>Ascendente</v>
      </c>
      <c r="G183" s="646" t="str">
        <f ca="1">IF(ISBLANK(OFFSET('5. Pp (3 años)'!$H$46,INT((ROW()-13)/2),0)),"",OFFSET('5. Pp (3 años)'!$H$46,INT((ROW()-13)/2),0))</f>
        <v>Trimestral</v>
      </c>
      <c r="H183" s="648">
        <f ca="1">IF(ISBLANK(OFFSET('9. METAS'!$L$20,INT((ROW()-13)/2),0)),"",OFFSET('9. METAS'!$L$20,INT((ROW()-13)/2),0))</f>
        <v>5280</v>
      </c>
      <c r="I183" s="852"/>
      <c r="J183" s="630" t="e">
        <f ca="1">IF(MOD(ROW()-13,2)=0,IF(ISBLANK(OFFSET(#REF!,INT((ROW()-13)/2),0)),"",OFFSET(#REF!,INT((ROW()-13)/2),0)),IF(ISBLANK(OFFSET('9. METAS'!$U$20,INT((ROW()-14)/2),0)),"",OFFSET('9. METAS'!$U$20,INT((ROW()-14)/2),0)))</f>
        <v>#REF!</v>
      </c>
      <c r="K183" s="631" t="e">
        <f ca="1">IF(MOD(ROW()-13,2)=0,IF(ISBLANK(OFFSET(#REF!,INT((ROW()-13)/2),0)),"",OFFSET(#REF!,INT((ROW()-13)/2),0)),IF(ISBLANK(OFFSET('9. METAS'!$V$20,INT((ROW()-14)/2),0)),"",OFFSET('9. METAS'!$V$20,INT((ROW()-14)/2),0)))</f>
        <v>#REF!</v>
      </c>
      <c r="L183" s="631" t="e">
        <f ca="1">IF(MOD(ROW()-13,2)=0,IF(ISBLANK(OFFSET(#REF!,INT((ROW()-13)/2),0)),"",OFFSET(#REF!,INT((ROW()-13)/2),0)),IF(ISBLANK(OFFSET('9. METAS'!$W$20,INT((ROW()-14)/2),0)),"",OFFSET('9. METAS'!$W$20,INT((ROW()-14)/2),0)))</f>
        <v>#REF!</v>
      </c>
      <c r="M183" s="632" t="e">
        <f ca="1">IF(MOD(ROW()-13,2)=0,IF(ISBLANK(OFFSET(#REF!,INT((ROW()-13)/2),0)),"",OFFSET(#REF!,INT((ROW()-13)/2),0)),IF(ISBLANK(OFFSET('9. METAS'!$X$20,INT((ROW()-14)/2),0)),"",OFFSET('9. METAS'!$X$20,INT((ROW()-14)/2),0)))</f>
        <v>#REF!</v>
      </c>
      <c r="N183" s="684" t="str">
        <f ca="1">IFERROR(J183/J184,"ND")</f>
        <v>ND</v>
      </c>
      <c r="O183" s="688" t="str">
        <f ca="1">IFERROR(((J183+K183+L183)/H183),"ND")</f>
        <v>ND</v>
      </c>
      <c r="P183" s="847"/>
      <c r="Q183" s="83"/>
      <c r="R183" s="83"/>
      <c r="S183" s="83"/>
      <c r="T183" s="83"/>
      <c r="U183" s="83"/>
      <c r="V183" s="83"/>
      <c r="W183" s="83"/>
      <c r="X183" s="83"/>
      <c r="Y183" s="83"/>
      <c r="Z183" s="83"/>
    </row>
    <row r="184" spans="1:26" ht="15.75" customHeight="1">
      <c r="A184" s="83"/>
      <c r="B184" s="83"/>
      <c r="C184" s="642"/>
      <c r="D184" s="644"/>
      <c r="E184" s="644"/>
      <c r="F184" s="644"/>
      <c r="G184" s="647"/>
      <c r="H184" s="649"/>
      <c r="I184" s="651"/>
      <c r="J184" s="630">
        <f ca="1">IF(MOD(ROW()-13,2)=0,IF(ISBLANK(OFFSET(#REF!,INT((ROW()-13)/2),0)),"",OFFSET(#REF!,INT((ROW()-13)/2),0)),IF(ISBLANK(OFFSET('9. METAS'!$U$20,INT((ROW()-14)/2),0)),"",OFFSET('9. METAS'!$U$20,INT((ROW()-14)/2),0)))</f>
        <v>1316</v>
      </c>
      <c r="K184" s="631">
        <f ca="1">IF(MOD(ROW()-13,2)=0,IF(ISBLANK(OFFSET(#REF!,INT((ROW()-13)/2),0)),"",OFFSET(#REF!,INT((ROW()-13)/2),0)),IF(ISBLANK(OFFSET('9. METAS'!$V$20,INT((ROW()-14)/2),0)),"",OFFSET('9. METAS'!$V$20,INT((ROW()-14)/2),0)))</f>
        <v>1323</v>
      </c>
      <c r="L184" s="631">
        <f ca="1">IF(MOD(ROW()-13,2)=0,IF(ISBLANK(OFFSET(#REF!,INT((ROW()-13)/2),0)),"",OFFSET(#REF!,INT((ROW()-13)/2),0)),IF(ISBLANK(OFFSET('9. METAS'!$W$20,INT((ROW()-14)/2),0)),"",OFFSET('9. METAS'!$W$20,INT((ROW()-14)/2),0)))</f>
        <v>1318</v>
      </c>
      <c r="M184" s="632">
        <f ca="1">IF(MOD(ROW()-13,2)=0,IF(ISBLANK(OFFSET(#REF!,INT((ROW()-13)/2),0)),"",OFFSET(#REF!,INT((ROW()-13)/2),0)),IF(ISBLANK(OFFSET('9. METAS'!$X$20,INT((ROW()-14)/2),0)),"",OFFSET('9. METAS'!$X$20,INT((ROW()-14)/2),0)))</f>
        <v>1323</v>
      </c>
      <c r="N184" s="685"/>
      <c r="O184" s="689"/>
      <c r="P184" s="691"/>
      <c r="Q184" s="83"/>
      <c r="R184" s="83"/>
      <c r="S184" s="83"/>
      <c r="T184" s="83"/>
      <c r="U184" s="83"/>
      <c r="V184" s="83"/>
      <c r="W184" s="83"/>
      <c r="X184" s="83"/>
      <c r="Y184" s="83"/>
      <c r="Z184" s="83"/>
    </row>
    <row r="185" spans="1:26" ht="15.75" customHeight="1">
      <c r="A185" s="83"/>
      <c r="B185" s="83"/>
      <c r="C185" s="641" t="str">
        <f ca="1">IF(ISBLANK(OFFSET('5. Pp (3 años)'!$C$46,INT((ROW()-13)/2),0)),"",OFFSET('5. Pp (3 años)'!$C$46,INT((ROW()-13)/2),0))</f>
        <v>Actividad</v>
      </c>
      <c r="D185" s="643" t="str">
        <f ca="1">IF(ISBLANK(OFFSET('5. Pp (3 años)'!$D$46,INT((ROW()-13)/2),0)),"",OFFSET('5. Pp (3 años)'!$D$46,INT((ROW()-13)/2),0))</f>
        <v xml:space="preserve">3.1.1.1.15.2 Capacitación a la población de diferentes sectores en materia de Protección Civil. </v>
      </c>
      <c r="E185" s="643" t="str">
        <f ca="1">IF(ISBLANK(OFFSET('5. Pp (3 años)'!$E$46,INT((ROW()-13)/2),0)),"",OFFSET('5. Pp (3 años)'!$E$46,INT((ROW()-13)/2),0))</f>
        <v>PPC: Porcentaje de personas capacitadas.</v>
      </c>
      <c r="F185" s="645" t="str">
        <f ca="1">IF(ISBLANK(OFFSET('5. Pp (3 años)'!$K$46,INT((ROW()-13)/2),0)),"",OFFSET('5. Pp (3 años)'!$K$46,INT((ROW()-13)/2),0))</f>
        <v>Ascendente</v>
      </c>
      <c r="G185" s="646" t="str">
        <f ca="1">IF(ISBLANK(OFFSET('5. Pp (3 años)'!$H$46,INT((ROW()-13)/2),0)),"",OFFSET('5. Pp (3 años)'!$H$46,INT((ROW()-13)/2),0))</f>
        <v>Trimestral</v>
      </c>
      <c r="H185" s="648">
        <f ca="1">IF(ISBLANK(OFFSET('9. METAS'!$L$20,INT((ROW()-13)/2),0)),"",OFFSET('9. METAS'!$L$20,INT((ROW()-13)/2),0))</f>
        <v>2950</v>
      </c>
      <c r="I185" s="852"/>
      <c r="J185" s="630" t="e">
        <f ca="1">IF(MOD(ROW()-13,2)=0,IF(ISBLANK(OFFSET(#REF!,INT((ROW()-13)/2),0)),"",OFFSET(#REF!,INT((ROW()-13)/2),0)),IF(ISBLANK(OFFSET('9. METAS'!$U$20,INT((ROW()-14)/2),0)),"",OFFSET('9. METAS'!$U$20,INT((ROW()-14)/2),0)))</f>
        <v>#REF!</v>
      </c>
      <c r="K185" s="631" t="e">
        <f ca="1">IF(MOD(ROW()-13,2)=0,IF(ISBLANK(OFFSET(#REF!,INT((ROW()-13)/2),0)),"",OFFSET(#REF!,INT((ROW()-13)/2),0)),IF(ISBLANK(OFFSET('9. METAS'!$V$20,INT((ROW()-14)/2),0)),"",OFFSET('9. METAS'!$V$20,INT((ROW()-14)/2),0)))</f>
        <v>#REF!</v>
      </c>
      <c r="L185" s="631" t="e">
        <f ca="1">IF(MOD(ROW()-13,2)=0,IF(ISBLANK(OFFSET(#REF!,INT((ROW()-13)/2),0)),"",OFFSET(#REF!,INT((ROW()-13)/2),0)),IF(ISBLANK(OFFSET('9. METAS'!$W$20,INT((ROW()-14)/2),0)),"",OFFSET('9. METAS'!$W$20,INT((ROW()-14)/2),0)))</f>
        <v>#REF!</v>
      </c>
      <c r="M185" s="632" t="e">
        <f ca="1">IF(MOD(ROW()-13,2)=0,IF(ISBLANK(OFFSET(#REF!,INT((ROW()-13)/2),0)),"",OFFSET(#REF!,INT((ROW()-13)/2),0)),IF(ISBLANK(OFFSET('9. METAS'!$X$20,INT((ROW()-14)/2),0)),"",OFFSET('9. METAS'!$X$20,INT((ROW()-14)/2),0)))</f>
        <v>#REF!</v>
      </c>
      <c r="N185" s="684" t="str">
        <f ca="1">IFERROR(J185/J186,"ND")</f>
        <v>ND</v>
      </c>
      <c r="O185" s="688" t="str">
        <f ca="1">IFERROR(((J185+K185+L185)/H185),"ND")</f>
        <v>ND</v>
      </c>
      <c r="P185" s="847"/>
      <c r="Q185" s="83"/>
      <c r="R185" s="83"/>
      <c r="S185" s="83"/>
      <c r="T185" s="83"/>
      <c r="U185" s="83"/>
      <c r="V185" s="83"/>
      <c r="W185" s="83"/>
      <c r="X185" s="83"/>
      <c r="Y185" s="83"/>
      <c r="Z185" s="83"/>
    </row>
    <row r="186" spans="1:26" ht="15.75" customHeight="1">
      <c r="A186" s="83"/>
      <c r="B186" s="83"/>
      <c r="C186" s="642"/>
      <c r="D186" s="644"/>
      <c r="E186" s="644"/>
      <c r="F186" s="644"/>
      <c r="G186" s="647"/>
      <c r="H186" s="649"/>
      <c r="I186" s="651"/>
      <c r="J186" s="630">
        <f ca="1">IF(MOD(ROW()-13,2)=0,IF(ISBLANK(OFFSET(#REF!,INT((ROW()-13)/2),0)),"",OFFSET(#REF!,INT((ROW()-13)/2),0)),IF(ISBLANK(OFFSET('9. METAS'!$U$20,INT((ROW()-14)/2),0)),"",OFFSET('9. METAS'!$U$20,INT((ROW()-14)/2),0)))</f>
        <v>736</v>
      </c>
      <c r="K186" s="631">
        <f ca="1">IF(MOD(ROW()-13,2)=0,IF(ISBLANK(OFFSET(#REF!,INT((ROW()-13)/2),0)),"",OFFSET(#REF!,INT((ROW()-13)/2),0)),IF(ISBLANK(OFFSET('9. METAS'!$V$20,INT((ROW()-14)/2),0)),"",OFFSET('9. METAS'!$V$20,INT((ROW()-14)/2),0)))</f>
        <v>738</v>
      </c>
      <c r="L186" s="631">
        <f ca="1">IF(MOD(ROW()-13,2)=0,IF(ISBLANK(OFFSET(#REF!,INT((ROW()-13)/2),0)),"",OFFSET(#REF!,INT((ROW()-13)/2),0)),IF(ISBLANK(OFFSET('9. METAS'!$W$20,INT((ROW()-14)/2),0)),"",OFFSET('9. METAS'!$W$20,INT((ROW()-14)/2),0)))</f>
        <v>739</v>
      </c>
      <c r="M186" s="632">
        <f ca="1">IF(MOD(ROW()-13,2)=0,IF(ISBLANK(OFFSET(#REF!,INT((ROW()-13)/2),0)),"",OFFSET(#REF!,INT((ROW()-13)/2),0)),IF(ISBLANK(OFFSET('9. METAS'!$X$20,INT((ROW()-14)/2),0)),"",OFFSET('9. METAS'!$X$20,INT((ROW()-14)/2),0)))</f>
        <v>737</v>
      </c>
      <c r="N186" s="685"/>
      <c r="O186" s="689"/>
      <c r="P186" s="691"/>
      <c r="Q186" s="83"/>
      <c r="R186" s="83"/>
      <c r="S186" s="83"/>
      <c r="T186" s="83"/>
      <c r="U186" s="83"/>
      <c r="V186" s="83"/>
      <c r="W186" s="83"/>
      <c r="X186" s="83"/>
      <c r="Y186" s="83"/>
      <c r="Z186" s="83"/>
    </row>
    <row r="187" spans="1:26" ht="15.75" customHeight="1">
      <c r="A187" s="83"/>
      <c r="B187" s="83"/>
      <c r="C187" s="641" t="str">
        <f ca="1">IF(ISBLANK(OFFSET('5. Pp (3 años)'!$C$46,INT((ROW()-13)/2),0)),"",OFFSET('5. Pp (3 años)'!$C$46,INT((ROW()-13)/2),0))</f>
        <v>Actividad</v>
      </c>
      <c r="D187" s="643" t="str">
        <f ca="1">IF(ISBLANK(OFFSET('5. Pp (3 años)'!$D$46,INT((ROW()-13)/2),0)),"",OFFSET('5. Pp (3 años)'!$D$46,INT((ROW()-13)/2),0))</f>
        <v>3.1.1.1.15.3 Evaluación de guardavidas en materia de seguridad acuática.</v>
      </c>
      <c r="E187" s="643" t="str">
        <f ca="1">IF(ISBLANK(OFFSET('5. Pp (3 años)'!$E$46,INT((ROW()-13)/2),0)),"",OFFSET('5. Pp (3 años)'!$E$46,INT((ROW()-13)/2),0))</f>
        <v>PGE: Porcentaje de Guardavidas Evaluados</v>
      </c>
      <c r="F187" s="645" t="str">
        <f ca="1">IF(ISBLANK(OFFSET('5. Pp (3 años)'!$K$46,INT((ROW()-13)/2),0)),"",OFFSET('5. Pp (3 años)'!$K$46,INT((ROW()-13)/2),0))</f>
        <v>Ascendente</v>
      </c>
      <c r="G187" s="646" t="str">
        <f ca="1">IF(ISBLANK(OFFSET('5. Pp (3 años)'!$H$46,INT((ROW()-13)/2),0)),"",OFFSET('5. Pp (3 años)'!$H$46,INT((ROW()-13)/2),0))</f>
        <v>Trimestral</v>
      </c>
      <c r="H187" s="648">
        <f ca="1">IF(ISBLANK(OFFSET('9. METAS'!$L$20,INT((ROW()-13)/2),0)),"",OFFSET('9. METAS'!$L$20,INT((ROW()-13)/2),0))</f>
        <v>230</v>
      </c>
      <c r="I187" s="852"/>
      <c r="J187" s="630" t="e">
        <f ca="1">IF(MOD(ROW()-13,2)=0,IF(ISBLANK(OFFSET(#REF!,INT((ROW()-13)/2),0)),"",OFFSET(#REF!,INT((ROW()-13)/2),0)),IF(ISBLANK(OFFSET('9. METAS'!$U$20,INT((ROW()-14)/2),0)),"",OFFSET('9. METAS'!$U$20,INT((ROW()-14)/2),0)))</f>
        <v>#REF!</v>
      </c>
      <c r="K187" s="631" t="e">
        <f ca="1">IF(MOD(ROW()-13,2)=0,IF(ISBLANK(OFFSET(#REF!,INT((ROW()-13)/2),0)),"",OFFSET(#REF!,INT((ROW()-13)/2),0)),IF(ISBLANK(OFFSET('9. METAS'!$V$20,INT((ROW()-14)/2),0)),"",OFFSET('9. METAS'!$V$20,INT((ROW()-14)/2),0)))</f>
        <v>#REF!</v>
      </c>
      <c r="L187" s="631" t="e">
        <f ca="1">IF(MOD(ROW()-13,2)=0,IF(ISBLANK(OFFSET(#REF!,INT((ROW()-13)/2),0)),"",OFFSET(#REF!,INT((ROW()-13)/2),0)),IF(ISBLANK(OFFSET('9. METAS'!$W$20,INT((ROW()-14)/2),0)),"",OFFSET('9. METAS'!$W$20,INT((ROW()-14)/2),0)))</f>
        <v>#REF!</v>
      </c>
      <c r="M187" s="632" t="e">
        <f ca="1">IF(MOD(ROW()-13,2)=0,IF(ISBLANK(OFFSET(#REF!,INT((ROW()-13)/2),0)),"",OFFSET(#REF!,INT((ROW()-13)/2),0)),IF(ISBLANK(OFFSET('9. METAS'!$X$20,INT((ROW()-14)/2),0)),"",OFFSET('9. METAS'!$X$20,INT((ROW()-14)/2),0)))</f>
        <v>#REF!</v>
      </c>
      <c r="N187" s="684" t="str">
        <f ca="1">IFERROR(J187/J188,"ND")</f>
        <v>ND</v>
      </c>
      <c r="O187" s="688" t="str">
        <f ca="1">IFERROR(((J187+K187+L187)/H187),"ND")</f>
        <v>ND</v>
      </c>
      <c r="P187" s="847"/>
      <c r="Q187" s="83"/>
      <c r="R187" s="83"/>
      <c r="S187" s="83"/>
      <c r="T187" s="83"/>
      <c r="U187" s="83"/>
      <c r="V187" s="83"/>
      <c r="W187" s="83"/>
      <c r="X187" s="83"/>
      <c r="Y187" s="83"/>
      <c r="Z187" s="83"/>
    </row>
    <row r="188" spans="1:26" ht="15.75" customHeight="1">
      <c r="A188" s="83"/>
      <c r="B188" s="83"/>
      <c r="C188" s="642"/>
      <c r="D188" s="644"/>
      <c r="E188" s="644"/>
      <c r="F188" s="644"/>
      <c r="G188" s="647"/>
      <c r="H188" s="649"/>
      <c r="I188" s="651"/>
      <c r="J188" s="630">
        <f ca="1">IF(MOD(ROW()-13,2)=0,IF(ISBLANK(OFFSET(#REF!,INT((ROW()-13)/2),0)),"",OFFSET(#REF!,INT((ROW()-13)/2),0)),IF(ISBLANK(OFFSET('9. METAS'!$U$20,INT((ROW()-14)/2),0)),"",OFFSET('9. METAS'!$U$20,INT((ROW()-14)/2),0)))</f>
        <v>5</v>
      </c>
      <c r="K188" s="631">
        <f ca="1">IF(MOD(ROW()-13,2)=0,IF(ISBLANK(OFFSET(#REF!,INT((ROW()-13)/2),0)),"",OFFSET(#REF!,INT((ROW()-13)/2),0)),IF(ISBLANK(OFFSET('9. METAS'!$V$20,INT((ROW()-14)/2),0)),"",OFFSET('9. METAS'!$V$20,INT((ROW()-14)/2),0)))</f>
        <v>100</v>
      </c>
      <c r="L188" s="631">
        <f ca="1">IF(MOD(ROW()-13,2)=0,IF(ISBLANK(OFFSET(#REF!,INT((ROW()-13)/2),0)),"",OFFSET(#REF!,INT((ROW()-13)/2),0)),IF(ISBLANK(OFFSET('9. METAS'!$W$20,INT((ROW()-14)/2),0)),"",OFFSET('9. METAS'!$W$20,INT((ROW()-14)/2),0)))</f>
        <v>50</v>
      </c>
      <c r="M188" s="632">
        <f ca="1">IF(MOD(ROW()-13,2)=0,IF(ISBLANK(OFFSET(#REF!,INT((ROW()-13)/2),0)),"",OFFSET(#REF!,INT((ROW()-13)/2),0)),IF(ISBLANK(OFFSET('9. METAS'!$X$20,INT((ROW()-14)/2),0)),"",OFFSET('9. METAS'!$X$20,INT((ROW()-14)/2),0)))</f>
        <v>75</v>
      </c>
      <c r="N188" s="685"/>
      <c r="O188" s="689"/>
      <c r="P188" s="691"/>
      <c r="Q188" s="83"/>
      <c r="R188" s="83"/>
      <c r="S188" s="83"/>
      <c r="T188" s="83"/>
      <c r="U188" s="83"/>
      <c r="V188" s="83"/>
      <c r="W188" s="83"/>
      <c r="X188" s="83"/>
      <c r="Y188" s="83"/>
      <c r="Z188" s="83"/>
    </row>
    <row r="189" spans="1:26" ht="15.75" customHeight="1">
      <c r="A189" s="83"/>
      <c r="B189" s="83"/>
      <c r="C189" s="641" t="str">
        <f ca="1">IF(ISBLANK(OFFSET('5. Pp (3 años)'!$C$46,INT((ROW()-13)/2),0)),"",OFFSET('5. Pp (3 años)'!$C$46,INT((ROW()-13)/2),0))</f>
        <v>Actividad</v>
      </c>
      <c r="D189" s="643" t="str">
        <f ca="1">IF(ISBLANK(OFFSET('5. Pp (3 años)'!$D$46,INT((ROW()-13)/2),0)),"",OFFSET('5. Pp (3 años)'!$D$46,INT((ROW()-13)/2),0))</f>
        <v>3.1.1.1.15.4 Elaboración de Dictámenes Aprobatorios (anuencias) a comercios de bajo, mediano y alto riesgo.</v>
      </c>
      <c r="E189" s="643" t="str">
        <f ca="1">IF(ISBLANK(OFFSET('5. Pp (3 años)'!$E$46,INT((ROW()-13)/2),0)),"",OFFSET('5. Pp (3 años)'!$E$46,INT((ROW()-13)/2),0))</f>
        <v>PDAE: Porcentaje de dictámenes aprobatorios entregados  de bajo, mediano y alto riesgo.</v>
      </c>
      <c r="F189" s="645" t="str">
        <f ca="1">IF(ISBLANK(OFFSET('5. Pp (3 años)'!$K$46,INT((ROW()-13)/2),0)),"",OFFSET('5. Pp (3 años)'!$K$46,INT((ROW()-13)/2),0))</f>
        <v>Ascendente</v>
      </c>
      <c r="G189" s="646" t="str">
        <f ca="1">IF(ISBLANK(OFFSET('5. Pp (3 años)'!$H$46,INT((ROW()-13)/2),0)),"",OFFSET('5. Pp (3 años)'!$H$46,INT((ROW()-13)/2),0))</f>
        <v>Trimestral</v>
      </c>
      <c r="H189" s="648">
        <f ca="1">IF(ISBLANK(OFFSET('9. METAS'!$L$20,INT((ROW()-13)/2),0)),"",OFFSET('9. METAS'!$L$20,INT((ROW()-13)/2),0))</f>
        <v>22840</v>
      </c>
      <c r="I189" s="852"/>
      <c r="J189" s="630" t="e">
        <f ca="1">IF(MOD(ROW()-13,2)=0,IF(ISBLANK(OFFSET(#REF!,INT((ROW()-13)/2),0)),"",OFFSET(#REF!,INT((ROW()-13)/2),0)),IF(ISBLANK(OFFSET('9. METAS'!$U$20,INT((ROW()-14)/2),0)),"",OFFSET('9. METAS'!$U$20,INT((ROW()-14)/2),0)))</f>
        <v>#REF!</v>
      </c>
      <c r="K189" s="631" t="e">
        <f ca="1">IF(MOD(ROW()-13,2)=0,IF(ISBLANK(OFFSET(#REF!,INT((ROW()-13)/2),0)),"",OFFSET(#REF!,INT((ROW()-13)/2),0)),IF(ISBLANK(OFFSET('9. METAS'!$V$20,INT((ROW()-14)/2),0)),"",OFFSET('9. METAS'!$V$20,INT((ROW()-14)/2),0)))</f>
        <v>#REF!</v>
      </c>
      <c r="L189" s="631" t="e">
        <f ca="1">IF(MOD(ROW()-13,2)=0,IF(ISBLANK(OFFSET(#REF!,INT((ROW()-13)/2),0)),"",OFFSET(#REF!,INT((ROW()-13)/2),0)),IF(ISBLANK(OFFSET('9. METAS'!$W$20,INT((ROW()-14)/2),0)),"",OFFSET('9. METAS'!$W$20,INT((ROW()-14)/2),0)))</f>
        <v>#REF!</v>
      </c>
      <c r="M189" s="632" t="e">
        <f ca="1">IF(MOD(ROW()-13,2)=0,IF(ISBLANK(OFFSET(#REF!,INT((ROW()-13)/2),0)),"",OFFSET(#REF!,INT((ROW()-13)/2),0)),IF(ISBLANK(OFFSET('9. METAS'!$X$20,INT((ROW()-14)/2),0)),"",OFFSET('9. METAS'!$X$20,INT((ROW()-14)/2),0)))</f>
        <v>#REF!</v>
      </c>
      <c r="N189" s="684" t="str">
        <f ca="1">IFERROR(J189/J190,"ND")</f>
        <v>ND</v>
      </c>
      <c r="O189" s="688" t="str">
        <f ca="1">IFERROR(((J189+K189+L189)/H189),"ND")</f>
        <v>ND</v>
      </c>
      <c r="P189" s="847"/>
      <c r="Q189" s="83"/>
      <c r="R189" s="83"/>
      <c r="S189" s="83"/>
      <c r="T189" s="83"/>
      <c r="U189" s="83"/>
      <c r="V189" s="83"/>
      <c r="W189" s="83"/>
      <c r="X189" s="83"/>
      <c r="Y189" s="83"/>
      <c r="Z189" s="83"/>
    </row>
    <row r="190" spans="1:26" ht="15.75" customHeight="1">
      <c r="A190" s="83"/>
      <c r="B190" s="83"/>
      <c r="C190" s="642"/>
      <c r="D190" s="644"/>
      <c r="E190" s="644"/>
      <c r="F190" s="644"/>
      <c r="G190" s="647"/>
      <c r="H190" s="649"/>
      <c r="I190" s="651"/>
      <c r="J190" s="630">
        <f ca="1">IF(MOD(ROW()-13,2)=0,IF(ISBLANK(OFFSET(#REF!,INT((ROW()-13)/2),0)),"",OFFSET(#REF!,INT((ROW()-13)/2),0)),IF(ISBLANK(OFFSET('9. METAS'!$U$20,INT((ROW()-14)/2),0)),"",OFFSET('9. METAS'!$U$20,INT((ROW()-14)/2),0)))</f>
        <v>8833</v>
      </c>
      <c r="K190" s="631">
        <f ca="1">IF(MOD(ROW()-13,2)=0,IF(ISBLANK(OFFSET(#REF!,INT((ROW()-13)/2),0)),"",OFFSET(#REF!,INT((ROW()-13)/2),0)),IF(ISBLANK(OFFSET('9. METAS'!$V$20,INT((ROW()-14)/2),0)),"",OFFSET('9. METAS'!$V$20,INT((ROW()-14)/2),0)))</f>
        <v>4785</v>
      </c>
      <c r="L190" s="631">
        <f ca="1">IF(MOD(ROW()-13,2)=0,IF(ISBLANK(OFFSET(#REF!,INT((ROW()-13)/2),0)),"",OFFSET(#REF!,INT((ROW()-13)/2),0)),IF(ISBLANK(OFFSET('9. METAS'!$W$20,INT((ROW()-14)/2),0)),"",OFFSET('9. METAS'!$W$20,INT((ROW()-14)/2),0)))</f>
        <v>4029</v>
      </c>
      <c r="M190" s="632">
        <f ca="1">IF(MOD(ROW()-13,2)=0,IF(ISBLANK(OFFSET(#REF!,INT((ROW()-13)/2),0)),"",OFFSET(#REF!,INT((ROW()-13)/2),0)),IF(ISBLANK(OFFSET('9. METAS'!$X$20,INT((ROW()-14)/2),0)),"",OFFSET('9. METAS'!$X$20,INT((ROW()-14)/2),0)))</f>
        <v>5193</v>
      </c>
      <c r="N190" s="685"/>
      <c r="O190" s="689"/>
      <c r="P190" s="691"/>
      <c r="Q190" s="83"/>
      <c r="R190" s="83"/>
      <c r="S190" s="83"/>
      <c r="T190" s="83"/>
      <c r="U190" s="83"/>
      <c r="V190" s="83"/>
      <c r="W190" s="83"/>
      <c r="X190" s="83"/>
      <c r="Y190" s="83"/>
      <c r="Z190" s="83"/>
    </row>
    <row r="191" spans="1:26" ht="15.75" customHeight="1">
      <c r="A191" s="83"/>
      <c r="B191" s="83"/>
      <c r="C191" s="641" t="str">
        <f ca="1">IF(ISBLANK(OFFSET('5. Pp (3 años)'!$C$46,INT((ROW()-13)/2),0)),"",OFFSET('5. Pp (3 años)'!$C$46,INT((ROW()-13)/2),0))</f>
        <v>Actividad</v>
      </c>
      <c r="D191" s="643" t="str">
        <f ca="1">IF(ISBLANK(OFFSET('5. Pp (3 años)'!$D$46,INT((ROW()-13)/2),0)),"",OFFSET('5. Pp (3 años)'!$D$46,INT((ROW()-13)/2),0))</f>
        <v>3.1.1.1.15.5 Evaluación de Programas Internos de Protección Civil.</v>
      </c>
      <c r="E191" s="643" t="str">
        <f ca="1">IF(ISBLANK(OFFSET('5. Pp (3 años)'!$E$46,INT((ROW()-13)/2),0)),"",OFFSET('5. Pp (3 años)'!$E$46,INT((ROW()-13)/2),0))</f>
        <v>PPIE: Porcentaje de programas internos evaluados de los diversos locales comerciales.</v>
      </c>
      <c r="F191" s="645" t="str">
        <f ca="1">IF(ISBLANK(OFFSET('5. Pp (3 años)'!$K$46,INT((ROW()-13)/2),0)),"",OFFSET('5. Pp (3 años)'!$K$46,INT((ROW()-13)/2),0))</f>
        <v>Ascendente</v>
      </c>
      <c r="G191" s="646" t="str">
        <f ca="1">IF(ISBLANK(OFFSET('5. Pp (3 años)'!$H$46,INT((ROW()-13)/2),0)),"",OFFSET('5. Pp (3 años)'!$H$46,INT((ROW()-13)/2),0))</f>
        <v>Trimestral</v>
      </c>
      <c r="H191" s="648">
        <f ca="1">IF(ISBLANK(OFFSET('9. METAS'!$L$20,INT((ROW()-13)/2),0)),"",OFFSET('9. METAS'!$L$20,INT((ROW()-13)/2),0))</f>
        <v>7392</v>
      </c>
      <c r="I191" s="852"/>
      <c r="J191" s="630" t="e">
        <f ca="1">IF(MOD(ROW()-13,2)=0,IF(ISBLANK(OFFSET(#REF!,INT((ROW()-13)/2),0)),"",OFFSET(#REF!,INT((ROW()-13)/2),0)),IF(ISBLANK(OFFSET('9. METAS'!$U$20,INT((ROW()-14)/2),0)),"",OFFSET('9. METAS'!$U$20,INT((ROW()-14)/2),0)))</f>
        <v>#REF!</v>
      </c>
      <c r="K191" s="631" t="e">
        <f ca="1">IF(MOD(ROW()-13,2)=0,IF(ISBLANK(OFFSET(#REF!,INT((ROW()-13)/2),0)),"",OFFSET(#REF!,INT((ROW()-13)/2),0)),IF(ISBLANK(OFFSET('9. METAS'!$V$20,INT((ROW()-14)/2),0)),"",OFFSET('9. METAS'!$V$20,INT((ROW()-14)/2),0)))</f>
        <v>#REF!</v>
      </c>
      <c r="L191" s="631" t="e">
        <f ca="1">IF(MOD(ROW()-13,2)=0,IF(ISBLANK(OFFSET(#REF!,INT((ROW()-13)/2),0)),"",OFFSET(#REF!,INT((ROW()-13)/2),0)),IF(ISBLANK(OFFSET('9. METAS'!$W$20,INT((ROW()-14)/2),0)),"",OFFSET('9. METAS'!$W$20,INT((ROW()-14)/2),0)))</f>
        <v>#REF!</v>
      </c>
      <c r="M191" s="632" t="e">
        <f ca="1">IF(MOD(ROW()-13,2)=0,IF(ISBLANK(OFFSET(#REF!,INT((ROW()-13)/2),0)),"",OFFSET(#REF!,INT((ROW()-13)/2),0)),IF(ISBLANK(OFFSET('9. METAS'!$X$20,INT((ROW()-14)/2),0)),"",OFFSET('9. METAS'!$X$20,INT((ROW()-14)/2),0)))</f>
        <v>#REF!</v>
      </c>
      <c r="N191" s="684" t="str">
        <f ca="1">IFERROR(J191/J192,"ND")</f>
        <v>ND</v>
      </c>
      <c r="O191" s="688" t="str">
        <f ca="1">IFERROR(((J191+K191+L191)/H191),"ND")</f>
        <v>ND</v>
      </c>
      <c r="P191" s="847"/>
      <c r="Q191" s="83"/>
      <c r="R191" s="83"/>
      <c r="S191" s="83"/>
      <c r="T191" s="83"/>
      <c r="U191" s="83"/>
      <c r="V191" s="83"/>
      <c r="W191" s="83"/>
      <c r="X191" s="83"/>
      <c r="Y191" s="83"/>
      <c r="Z191" s="83"/>
    </row>
    <row r="192" spans="1:26" ht="15.75" customHeight="1">
      <c r="A192" s="83"/>
      <c r="B192" s="83"/>
      <c r="C192" s="642"/>
      <c r="D192" s="644"/>
      <c r="E192" s="644"/>
      <c r="F192" s="644"/>
      <c r="G192" s="647"/>
      <c r="H192" s="649"/>
      <c r="I192" s="651"/>
      <c r="J192" s="630">
        <f ca="1">IF(MOD(ROW()-13,2)=0,IF(ISBLANK(OFFSET(#REF!,INT((ROW()-13)/2),0)),"",OFFSET(#REF!,INT((ROW()-13)/2),0)),IF(ISBLANK(OFFSET('9. METAS'!$U$20,INT((ROW()-14)/2),0)),"",OFFSET('9. METAS'!$U$20,INT((ROW()-14)/2),0)))</f>
        <v>1648</v>
      </c>
      <c r="K192" s="631">
        <f ca="1">IF(MOD(ROW()-13,2)=0,IF(ISBLANK(OFFSET(#REF!,INT((ROW()-13)/2),0)),"",OFFSET(#REF!,INT((ROW()-13)/2),0)),IF(ISBLANK(OFFSET('9. METAS'!$V$20,INT((ROW()-14)/2),0)),"",OFFSET('9. METAS'!$V$20,INT((ROW()-14)/2),0)))</f>
        <v>1948</v>
      </c>
      <c r="L192" s="631">
        <f ca="1">IF(MOD(ROW()-13,2)=0,IF(ISBLANK(OFFSET(#REF!,INT((ROW()-13)/2),0)),"",OFFSET(#REF!,INT((ROW()-13)/2),0)),IF(ISBLANK(OFFSET('9. METAS'!$W$20,INT((ROW()-14)/2),0)),"",OFFSET('9. METAS'!$W$20,INT((ROW()-14)/2),0)))</f>
        <v>1948</v>
      </c>
      <c r="M192" s="632">
        <f ca="1">IF(MOD(ROW()-13,2)=0,IF(ISBLANK(OFFSET(#REF!,INT((ROW()-13)/2),0)),"",OFFSET(#REF!,INT((ROW()-13)/2),0)),IF(ISBLANK(OFFSET('9. METAS'!$X$20,INT((ROW()-14)/2),0)),"",OFFSET('9. METAS'!$X$20,INT((ROW()-14)/2),0)))</f>
        <v>1848</v>
      </c>
      <c r="N192" s="685"/>
      <c r="O192" s="689"/>
      <c r="P192" s="691"/>
      <c r="Q192" s="83"/>
      <c r="R192" s="83"/>
      <c r="S192" s="83"/>
      <c r="T192" s="83"/>
      <c r="U192" s="83"/>
      <c r="V192" s="83"/>
      <c r="W192" s="83"/>
      <c r="X192" s="83"/>
      <c r="Y192" s="83"/>
      <c r="Z192" s="83"/>
    </row>
    <row r="193" spans="1:26" ht="15.75" customHeight="1">
      <c r="A193" s="83"/>
      <c r="B193" s="83"/>
      <c r="C193" s="641" t="str">
        <f ca="1">IF(ISBLANK(OFFSET('5. Pp (3 años)'!$C$46,INT((ROW()-13)/2),0)),"",OFFSET('5. Pp (3 años)'!$C$46,INT((ROW()-13)/2),0))</f>
        <v>Actividad</v>
      </c>
      <c r="D193" s="643" t="str">
        <f ca="1">IF(ISBLANK(OFFSET('5. Pp (3 años)'!$D$46,INT((ROW()-13)/2),0)),"",OFFSET('5. Pp (3 años)'!$D$46,INT((ROW()-13)/2),0))</f>
        <v>3.1.1.1.15.6 Elaboración de inspecciones a comercios de mediano y alto riesgo.</v>
      </c>
      <c r="E193" s="643" t="str">
        <f ca="1">IF(ISBLANK(OFFSET('5. Pp (3 años)'!$E$46,INT((ROW()-13)/2),0)),"",OFFSET('5. Pp (3 años)'!$E$46,INT((ROW()-13)/2),0))</f>
        <v xml:space="preserve">PIRC: Porcentaje de inspecciones realizadas a comercios de mediano y alto riesgo. </v>
      </c>
      <c r="F193" s="645" t="str">
        <f ca="1">IF(ISBLANK(OFFSET('5. Pp (3 años)'!$K$46,INT((ROW()-13)/2),0)),"",OFFSET('5. Pp (3 años)'!$K$46,INT((ROW()-13)/2),0))</f>
        <v>Ascendente</v>
      </c>
      <c r="G193" s="646" t="str">
        <f ca="1">IF(ISBLANK(OFFSET('5. Pp (3 años)'!$H$46,INT((ROW()-13)/2),0)),"",OFFSET('5. Pp (3 años)'!$H$46,INT((ROW()-13)/2),0))</f>
        <v>Trimestral</v>
      </c>
      <c r="H193" s="648">
        <f ca="1">IF(ISBLANK(OFFSET('9. METAS'!$L$20,INT((ROW()-13)/2),0)),"",OFFSET('9. METAS'!$L$20,INT((ROW()-13)/2),0))</f>
        <v>4070</v>
      </c>
      <c r="I193" s="852"/>
      <c r="J193" s="630" t="e">
        <f ca="1">IF(MOD(ROW()-13,2)=0,IF(ISBLANK(OFFSET(#REF!,INT((ROW()-13)/2),0)),"",OFFSET(#REF!,INT((ROW()-13)/2),0)),IF(ISBLANK(OFFSET('9. METAS'!$U$20,INT((ROW()-14)/2),0)),"",OFFSET('9. METAS'!$U$20,INT((ROW()-14)/2),0)))</f>
        <v>#REF!</v>
      </c>
      <c r="K193" s="631" t="e">
        <f ca="1">IF(MOD(ROW()-13,2)=0,IF(ISBLANK(OFFSET(#REF!,INT((ROW()-13)/2),0)),"",OFFSET(#REF!,INT((ROW()-13)/2),0)),IF(ISBLANK(OFFSET('9. METAS'!$V$20,INT((ROW()-14)/2),0)),"",OFFSET('9. METAS'!$V$20,INT((ROW()-14)/2),0)))</f>
        <v>#REF!</v>
      </c>
      <c r="L193" s="631" t="e">
        <f ca="1">IF(MOD(ROW()-13,2)=0,IF(ISBLANK(OFFSET(#REF!,INT((ROW()-13)/2),0)),"",OFFSET(#REF!,INT((ROW()-13)/2),0)),IF(ISBLANK(OFFSET('9. METAS'!$W$20,INT((ROW()-14)/2),0)),"",OFFSET('9. METAS'!$W$20,INT((ROW()-14)/2),0)))</f>
        <v>#REF!</v>
      </c>
      <c r="M193" s="632" t="e">
        <f ca="1">IF(MOD(ROW()-13,2)=0,IF(ISBLANK(OFFSET(#REF!,INT((ROW()-13)/2),0)),"",OFFSET(#REF!,INT((ROW()-13)/2),0)),IF(ISBLANK(OFFSET('9. METAS'!$X$20,INT((ROW()-14)/2),0)),"",OFFSET('9. METAS'!$X$20,INT((ROW()-14)/2),0)))</f>
        <v>#REF!</v>
      </c>
      <c r="N193" s="684" t="str">
        <f ca="1">IFERROR(J193/J194,"ND")</f>
        <v>ND</v>
      </c>
      <c r="O193" s="688" t="str">
        <f ca="1">IFERROR(((J193+K193+L193)/H193),"ND")</f>
        <v>ND</v>
      </c>
      <c r="P193" s="847"/>
      <c r="Q193" s="83"/>
      <c r="R193" s="83"/>
      <c r="S193" s="83"/>
      <c r="T193" s="83"/>
      <c r="U193" s="83"/>
      <c r="V193" s="83"/>
      <c r="W193" s="83"/>
      <c r="X193" s="83"/>
      <c r="Y193" s="83"/>
      <c r="Z193" s="83"/>
    </row>
    <row r="194" spans="1:26" ht="15.75" customHeight="1">
      <c r="A194" s="83"/>
      <c r="B194" s="83"/>
      <c r="C194" s="642"/>
      <c r="D194" s="644"/>
      <c r="E194" s="644"/>
      <c r="F194" s="644"/>
      <c r="G194" s="647"/>
      <c r="H194" s="649"/>
      <c r="I194" s="651"/>
      <c r="J194" s="630">
        <f ca="1">IF(MOD(ROW()-13,2)=0,IF(ISBLANK(OFFSET(#REF!,INT((ROW()-13)/2),0)),"",OFFSET(#REF!,INT((ROW()-13)/2),0)),IF(ISBLANK(OFFSET('9. METAS'!$U$20,INT((ROW()-14)/2),0)),"",OFFSET('9. METAS'!$U$20,INT((ROW()-14)/2),0)))</f>
        <v>1100</v>
      </c>
      <c r="K194" s="631">
        <f ca="1">IF(MOD(ROW()-13,2)=0,IF(ISBLANK(OFFSET(#REF!,INT((ROW()-13)/2),0)),"",OFFSET(#REF!,INT((ROW()-13)/2),0)),IF(ISBLANK(OFFSET('9. METAS'!$V$20,INT((ROW()-14)/2),0)),"",OFFSET('9. METAS'!$V$20,INT((ROW()-14)/2),0)))</f>
        <v>990</v>
      </c>
      <c r="L194" s="631">
        <f ca="1">IF(MOD(ROW()-13,2)=0,IF(ISBLANK(OFFSET(#REF!,INT((ROW()-13)/2),0)),"",OFFSET(#REF!,INT((ROW()-13)/2),0)),IF(ISBLANK(OFFSET('9. METAS'!$W$20,INT((ROW()-14)/2),0)),"",OFFSET('9. METAS'!$W$20,INT((ROW()-14)/2),0)))</f>
        <v>990</v>
      </c>
      <c r="M194" s="632">
        <f ca="1">IF(MOD(ROW()-13,2)=0,IF(ISBLANK(OFFSET(#REF!,INT((ROW()-13)/2),0)),"",OFFSET(#REF!,INT((ROW()-13)/2),0)),IF(ISBLANK(OFFSET('9. METAS'!$X$20,INT((ROW()-14)/2),0)),"",OFFSET('9. METAS'!$X$20,INT((ROW()-14)/2),0)))</f>
        <v>990</v>
      </c>
      <c r="N194" s="685"/>
      <c r="O194" s="689"/>
      <c r="P194" s="691"/>
      <c r="Q194" s="83"/>
      <c r="R194" s="83"/>
      <c r="S194" s="83"/>
      <c r="T194" s="83"/>
      <c r="U194" s="83"/>
      <c r="V194" s="83"/>
      <c r="W194" s="83"/>
      <c r="X194" s="83"/>
      <c r="Y194" s="83"/>
      <c r="Z194" s="83"/>
    </row>
    <row r="195" spans="1:26" ht="15.75" customHeight="1">
      <c r="A195" s="83"/>
      <c r="B195" s="83"/>
      <c r="C195" s="641" t="str">
        <f ca="1">IF(ISBLANK(OFFSET('5. Pp (3 años)'!$C$46,INT((ROW()-13)/2),0)),"",OFFSET('5. Pp (3 años)'!$C$46,INT((ROW()-13)/2),0))</f>
        <v>Actividad</v>
      </c>
      <c r="D195" s="643" t="str">
        <f ca="1">IF(ISBLANK(OFFSET('5. Pp (3 años)'!$D$46,INT((ROW()-13)/2),0)),"",OFFSET('5. Pp (3 años)'!$D$46,INT((ROW()-13)/2),0))</f>
        <v>3.1.1.1.15.7 Evaluación de simulacros en ámbito privado y público.</v>
      </c>
      <c r="E195" s="643" t="str">
        <f ca="1">IF(ISBLANK(OFFSET('5. Pp (3 años)'!$E$46,INT((ROW()-13)/2),0)),"",OFFSET('5. Pp (3 años)'!$E$46,INT((ROW()-13)/2),0))</f>
        <v>PSPPE: Porcentaje de simulacros públicos y provados evaluados.</v>
      </c>
      <c r="F195" s="645" t="str">
        <f ca="1">IF(ISBLANK(OFFSET('5. Pp (3 años)'!$K$46,INT((ROW()-13)/2),0)),"",OFFSET('5. Pp (3 años)'!$K$46,INT((ROW()-13)/2),0))</f>
        <v>Ascendente</v>
      </c>
      <c r="G195" s="646" t="str">
        <f ca="1">IF(ISBLANK(OFFSET('5. Pp (3 años)'!$H$46,INT((ROW()-13)/2),0)),"",OFFSET('5. Pp (3 años)'!$H$46,INT((ROW()-13)/2),0))</f>
        <v>Trimestral</v>
      </c>
      <c r="H195" s="648">
        <f ca="1">IF(ISBLANK(OFFSET('9. METAS'!$L$20,INT((ROW()-13)/2),0)),"",OFFSET('9. METAS'!$L$20,INT((ROW()-13)/2),0))</f>
        <v>5467</v>
      </c>
      <c r="I195" s="852"/>
      <c r="J195" s="630" t="e">
        <f ca="1">IF(MOD(ROW()-13,2)=0,IF(ISBLANK(OFFSET(#REF!,INT((ROW()-13)/2),0)),"",OFFSET(#REF!,INT((ROW()-13)/2),0)),IF(ISBLANK(OFFSET('9. METAS'!$U$20,INT((ROW()-14)/2),0)),"",OFFSET('9. METAS'!$U$20,INT((ROW()-14)/2),0)))</f>
        <v>#REF!</v>
      </c>
      <c r="K195" s="631" t="e">
        <f ca="1">IF(MOD(ROW()-13,2)=0,IF(ISBLANK(OFFSET(#REF!,INT((ROW()-13)/2),0)),"",OFFSET(#REF!,INT((ROW()-13)/2),0)),IF(ISBLANK(OFFSET('9. METAS'!$V$20,INT((ROW()-14)/2),0)),"",OFFSET('9. METAS'!$V$20,INT((ROW()-14)/2),0)))</f>
        <v>#REF!</v>
      </c>
      <c r="L195" s="631" t="e">
        <f ca="1">IF(MOD(ROW()-13,2)=0,IF(ISBLANK(OFFSET(#REF!,INT((ROW()-13)/2),0)),"",OFFSET(#REF!,INT((ROW()-13)/2),0)),IF(ISBLANK(OFFSET('9. METAS'!$W$20,INT((ROW()-14)/2),0)),"",OFFSET('9. METAS'!$W$20,INT((ROW()-14)/2),0)))</f>
        <v>#REF!</v>
      </c>
      <c r="M195" s="632" t="e">
        <f ca="1">IF(MOD(ROW()-13,2)=0,IF(ISBLANK(OFFSET(#REF!,INT((ROW()-13)/2),0)),"",OFFSET(#REF!,INT((ROW()-13)/2),0)),IF(ISBLANK(OFFSET('9. METAS'!$X$20,INT((ROW()-14)/2),0)),"",OFFSET('9. METAS'!$X$20,INT((ROW()-14)/2),0)))</f>
        <v>#REF!</v>
      </c>
      <c r="N195" s="684" t="str">
        <f ca="1">IFERROR(J195/J196,"ND")</f>
        <v>ND</v>
      </c>
      <c r="O195" s="688" t="str">
        <f ca="1">IFERROR(((J195+K195+L195)/H195),"ND")</f>
        <v>ND</v>
      </c>
      <c r="P195" s="847"/>
      <c r="Q195" s="83"/>
      <c r="R195" s="83"/>
      <c r="S195" s="83"/>
      <c r="T195" s="83"/>
      <c r="U195" s="83"/>
      <c r="V195" s="83"/>
      <c r="W195" s="83"/>
      <c r="X195" s="83"/>
      <c r="Y195" s="83"/>
      <c r="Z195" s="83"/>
    </row>
    <row r="196" spans="1:26" ht="15.75" customHeight="1">
      <c r="A196" s="83"/>
      <c r="B196" s="83"/>
      <c r="C196" s="642"/>
      <c r="D196" s="644"/>
      <c r="E196" s="644"/>
      <c r="F196" s="644"/>
      <c r="G196" s="647"/>
      <c r="H196" s="649"/>
      <c r="I196" s="651"/>
      <c r="J196" s="630">
        <f ca="1">IF(MOD(ROW()-13,2)=0,IF(ISBLANK(OFFSET(#REF!,INT((ROW()-13)/2),0)),"",OFFSET(#REF!,INT((ROW()-13)/2),0)),IF(ISBLANK(OFFSET('9. METAS'!$U$20,INT((ROW()-14)/2),0)),"",OFFSET('9. METAS'!$U$20,INT((ROW()-14)/2),0)))</f>
        <v>1266</v>
      </c>
      <c r="K196" s="631">
        <f ca="1">IF(MOD(ROW()-13,2)=0,IF(ISBLANK(OFFSET(#REF!,INT((ROW()-13)/2),0)),"",OFFSET(#REF!,INT((ROW()-13)/2),0)),IF(ISBLANK(OFFSET('9. METAS'!$V$20,INT((ROW()-14)/2),0)),"",OFFSET('9. METAS'!$V$20,INT((ROW()-14)/2),0)))</f>
        <v>1496</v>
      </c>
      <c r="L196" s="631">
        <f ca="1">IF(MOD(ROW()-13,2)=0,IF(ISBLANK(OFFSET(#REF!,INT((ROW()-13)/2),0)),"",OFFSET(#REF!,INT((ROW()-13)/2),0)),IF(ISBLANK(OFFSET('9. METAS'!$W$20,INT((ROW()-14)/2),0)),"",OFFSET('9. METAS'!$W$20,INT((ROW()-14)/2),0)))</f>
        <v>1338</v>
      </c>
      <c r="M196" s="632">
        <f ca="1">IF(MOD(ROW()-13,2)=0,IF(ISBLANK(OFFSET(#REF!,INT((ROW()-13)/2),0)),"",OFFSET(#REF!,INT((ROW()-13)/2),0)),IF(ISBLANK(OFFSET('9. METAS'!$X$20,INT((ROW()-14)/2),0)),"",OFFSET('9. METAS'!$X$20,INT((ROW()-14)/2),0)))</f>
        <v>1367</v>
      </c>
      <c r="N196" s="685"/>
      <c r="O196" s="689"/>
      <c r="P196" s="691"/>
      <c r="Q196" s="83"/>
      <c r="R196" s="83"/>
      <c r="S196" s="83"/>
      <c r="T196" s="83"/>
      <c r="U196" s="83"/>
      <c r="V196" s="83"/>
      <c r="W196" s="83"/>
      <c r="X196" s="83"/>
      <c r="Y196" s="83"/>
      <c r="Z196" s="83"/>
    </row>
    <row r="197" spans="1:26" ht="15.75" customHeight="1">
      <c r="A197" s="83"/>
      <c r="B197" s="83"/>
      <c r="C197" s="641" t="str">
        <f ca="1">IF(ISBLANK(OFFSET('5. Pp (3 años)'!$C$46,INT((ROW()-13)/2),0)),"",OFFSET('5. Pp (3 años)'!$C$46,INT((ROW()-13)/2),0))</f>
        <v>Actividad</v>
      </c>
      <c r="D197" s="643" t="str">
        <f ca="1">IF(ISBLANK(OFFSET('5. Pp (3 años)'!$D$46,INT((ROW()-13)/2),0)),"",OFFSET('5. Pp (3 años)'!$D$46,INT((ROW()-13)/2),0))</f>
        <v>3.1.1.1.15.8 Registro de prestadores de servicios autorizados en materia de Protección Civil</v>
      </c>
      <c r="E197" s="643" t="str">
        <f ca="1">IF(ISBLANK(OFFSET('5. Pp (3 años)'!$E$46,INT((ROW()-13)/2),0)),"",OFFSET('5. Pp (3 años)'!$E$46,INT((ROW()-13)/2),0))</f>
        <v xml:space="preserve">PPSA: Porcentaje de prestadores de servicio autorizados </v>
      </c>
      <c r="F197" s="645" t="str">
        <f ca="1">IF(ISBLANK(OFFSET('5. Pp (3 años)'!$K$46,INT((ROW()-13)/2),0)),"",OFFSET('5. Pp (3 años)'!$K$46,INT((ROW()-13)/2),0))</f>
        <v>Ascendente</v>
      </c>
      <c r="G197" s="646" t="str">
        <f ca="1">IF(ISBLANK(OFFSET('5. Pp (3 años)'!$H$46,INT((ROW()-13)/2),0)),"",OFFSET('5. Pp (3 años)'!$H$46,INT((ROW()-13)/2),0))</f>
        <v>Trimestral</v>
      </c>
      <c r="H197" s="648">
        <f ca="1">IF(ISBLANK(OFFSET('9. METAS'!$L$20,INT((ROW()-13)/2),0)),"",OFFSET('9. METAS'!$L$20,INT((ROW()-13)/2),0))</f>
        <v>199</v>
      </c>
      <c r="I197" s="852"/>
      <c r="J197" s="630" t="e">
        <f ca="1">IF(MOD(ROW()-13,2)=0,IF(ISBLANK(OFFSET(#REF!,INT((ROW()-13)/2),0)),"",OFFSET(#REF!,INT((ROW()-13)/2),0)),IF(ISBLANK(OFFSET('9. METAS'!$U$20,INT((ROW()-14)/2),0)),"",OFFSET('9. METAS'!$U$20,INT((ROW()-14)/2),0)))</f>
        <v>#REF!</v>
      </c>
      <c r="K197" s="631" t="e">
        <f ca="1">IF(MOD(ROW()-13,2)=0,IF(ISBLANK(OFFSET(#REF!,INT((ROW()-13)/2),0)),"",OFFSET(#REF!,INT((ROW()-13)/2),0)),IF(ISBLANK(OFFSET('9. METAS'!$V$20,INT((ROW()-14)/2),0)),"",OFFSET('9. METAS'!$V$20,INT((ROW()-14)/2),0)))</f>
        <v>#REF!</v>
      </c>
      <c r="L197" s="631" t="e">
        <f ca="1">IF(MOD(ROW()-13,2)=0,IF(ISBLANK(OFFSET(#REF!,INT((ROW()-13)/2),0)),"",OFFSET(#REF!,INT((ROW()-13)/2),0)),IF(ISBLANK(OFFSET('9. METAS'!$W$20,INT((ROW()-14)/2),0)),"",OFFSET('9. METAS'!$W$20,INT((ROW()-14)/2),0)))</f>
        <v>#REF!</v>
      </c>
      <c r="M197" s="632" t="e">
        <f ca="1">IF(MOD(ROW()-13,2)=0,IF(ISBLANK(OFFSET(#REF!,INT((ROW()-13)/2),0)),"",OFFSET(#REF!,INT((ROW()-13)/2),0)),IF(ISBLANK(OFFSET('9. METAS'!$X$20,INT((ROW()-14)/2),0)),"",OFFSET('9. METAS'!$X$20,INT((ROW()-14)/2),0)))</f>
        <v>#REF!</v>
      </c>
      <c r="N197" s="684" t="str">
        <f ca="1">IFERROR(J197/J198,"ND")</f>
        <v>ND</v>
      </c>
      <c r="O197" s="688" t="str">
        <f ca="1">IFERROR(((J197+K197+L197)/H197),"ND")</f>
        <v>ND</v>
      </c>
      <c r="P197" s="847"/>
      <c r="Q197" s="83"/>
      <c r="R197" s="83"/>
      <c r="S197" s="83"/>
      <c r="T197" s="83"/>
      <c r="U197" s="83"/>
      <c r="V197" s="83"/>
      <c r="W197" s="83"/>
      <c r="X197" s="83"/>
      <c r="Y197" s="83"/>
      <c r="Z197" s="83"/>
    </row>
    <row r="198" spans="1:26" ht="15.75" customHeight="1">
      <c r="A198" s="83"/>
      <c r="B198" s="83"/>
      <c r="C198" s="642"/>
      <c r="D198" s="644"/>
      <c r="E198" s="644"/>
      <c r="F198" s="644"/>
      <c r="G198" s="647"/>
      <c r="H198" s="649"/>
      <c r="I198" s="651"/>
      <c r="J198" s="630">
        <f ca="1">IF(MOD(ROW()-13,2)=0,IF(ISBLANK(OFFSET(#REF!,INT((ROW()-13)/2),0)),"",OFFSET(#REF!,INT((ROW()-13)/2),0)),IF(ISBLANK(OFFSET('9. METAS'!$U$20,INT((ROW()-14)/2),0)),"",OFFSET('9. METAS'!$U$20,INT((ROW()-14)/2),0)))</f>
        <v>174</v>
      </c>
      <c r="K198" s="631">
        <f ca="1">IF(MOD(ROW()-13,2)=0,IF(ISBLANK(OFFSET(#REF!,INT((ROW()-13)/2),0)),"",OFFSET(#REF!,INT((ROW()-13)/2),0)),IF(ISBLANK(OFFSET('9. METAS'!$V$20,INT((ROW()-14)/2),0)),"",OFFSET('9. METAS'!$V$20,INT((ROW()-14)/2),0)))</f>
        <v>25</v>
      </c>
      <c r="L198" s="631">
        <f ca="1">IF(MOD(ROW()-13,2)=0,IF(ISBLANK(OFFSET(#REF!,INT((ROW()-13)/2),0)),"",OFFSET(#REF!,INT((ROW()-13)/2),0)),IF(ISBLANK(OFFSET('9. METAS'!$W$20,INT((ROW()-14)/2),0)),"",OFFSET('9. METAS'!$W$20,INT((ROW()-14)/2),0)))</f>
        <v>0</v>
      </c>
      <c r="M198" s="632">
        <f ca="1">IF(MOD(ROW()-13,2)=0,IF(ISBLANK(OFFSET(#REF!,INT((ROW()-13)/2),0)),"",OFFSET(#REF!,INT((ROW()-13)/2),0)),IF(ISBLANK(OFFSET('9. METAS'!$X$20,INT((ROW()-14)/2),0)),"",OFFSET('9. METAS'!$X$20,INT((ROW()-14)/2),0)))</f>
        <v>0</v>
      </c>
      <c r="N198" s="685"/>
      <c r="O198" s="689"/>
      <c r="P198" s="691"/>
      <c r="Q198" s="83"/>
      <c r="R198" s="83"/>
      <c r="S198" s="83"/>
      <c r="T198" s="83"/>
      <c r="U198" s="83"/>
      <c r="V198" s="83"/>
      <c r="W198" s="83"/>
      <c r="X198" s="83"/>
      <c r="Y198" s="83"/>
      <c r="Z198" s="83"/>
    </row>
    <row r="199" spans="1:26" ht="15.75" customHeight="1">
      <c r="A199" s="83"/>
      <c r="B199" s="83"/>
      <c r="C199" s="641" t="str">
        <f ca="1">IF(ISBLANK(OFFSET('5. Pp (3 años)'!$C$46,INT((ROW()-13)/2),0)),"",OFFSET('5. Pp (3 años)'!$C$46,INT((ROW()-13)/2),0))</f>
        <v>Actividad</v>
      </c>
      <c r="D199" s="643" t="str">
        <f ca="1">IF(ISBLANK(OFFSET('5. Pp (3 años)'!$D$46,INT((ROW()-13)/2),0)),"",OFFSET('5. Pp (3 años)'!$D$46,INT((ROW()-13)/2),0))</f>
        <v xml:space="preserve">3.1.1.1.15.9 Atención de reportes de  emergencias en materia de gestión integral de riesgos y de protección civil. </v>
      </c>
      <c r="E199" s="643" t="str">
        <f ca="1">IF(ISBLANK(OFFSET('5. Pp (3 años)'!$E$46,INT((ROW()-13)/2),0)),"",OFFSET('5. Pp (3 años)'!$E$46,INT((ROW()-13)/2),0))</f>
        <v>PREA: Porcentaje de reportes de emergencia atendidos.</v>
      </c>
      <c r="F199" s="645" t="str">
        <f ca="1">IF(ISBLANK(OFFSET('5. Pp (3 años)'!$K$46,INT((ROW()-13)/2),0)),"",OFFSET('5. Pp (3 años)'!$K$46,INT((ROW()-13)/2),0))</f>
        <v>Ascendente</v>
      </c>
      <c r="G199" s="646" t="str">
        <f ca="1">IF(ISBLANK(OFFSET('5. Pp (3 años)'!$H$46,INT((ROW()-13)/2),0)),"",OFFSET('5. Pp (3 años)'!$H$46,INT((ROW()-13)/2),0))</f>
        <v>Trimestral</v>
      </c>
      <c r="H199" s="648">
        <f ca="1">IF(ISBLANK(OFFSET('9. METAS'!$L$20,INT((ROW()-13)/2),0)),"",OFFSET('9. METAS'!$L$20,INT((ROW()-13)/2),0))</f>
        <v>638</v>
      </c>
      <c r="I199" s="852"/>
      <c r="J199" s="630" t="e">
        <f ca="1">IF(MOD(ROW()-13,2)=0,IF(ISBLANK(OFFSET(#REF!,INT((ROW()-13)/2),0)),"",OFFSET(#REF!,INT((ROW()-13)/2),0)),IF(ISBLANK(OFFSET('9. METAS'!$U$20,INT((ROW()-14)/2),0)),"",OFFSET('9. METAS'!$U$20,INT((ROW()-14)/2),0)))</f>
        <v>#REF!</v>
      </c>
      <c r="K199" s="631" t="e">
        <f ca="1">IF(MOD(ROW()-13,2)=0,IF(ISBLANK(OFFSET(#REF!,INT((ROW()-13)/2),0)),"",OFFSET(#REF!,INT((ROW()-13)/2),0)),IF(ISBLANK(OFFSET('9. METAS'!$V$20,INT((ROW()-14)/2),0)),"",OFFSET('9. METAS'!$V$20,INT((ROW()-14)/2),0)))</f>
        <v>#REF!</v>
      </c>
      <c r="L199" s="631" t="e">
        <f ca="1">IF(MOD(ROW()-13,2)=0,IF(ISBLANK(OFFSET(#REF!,INT((ROW()-13)/2),0)),"",OFFSET(#REF!,INT((ROW()-13)/2),0)),IF(ISBLANK(OFFSET('9. METAS'!$W$20,INT((ROW()-14)/2),0)),"",OFFSET('9. METAS'!$W$20,INT((ROW()-14)/2),0)))</f>
        <v>#REF!</v>
      </c>
      <c r="M199" s="632" t="e">
        <f ca="1">IF(MOD(ROW()-13,2)=0,IF(ISBLANK(OFFSET(#REF!,INT((ROW()-13)/2),0)),"",OFFSET(#REF!,INT((ROW()-13)/2),0)),IF(ISBLANK(OFFSET('9. METAS'!$X$20,INT((ROW()-14)/2),0)),"",OFFSET('9. METAS'!$X$20,INT((ROW()-14)/2),0)))</f>
        <v>#REF!</v>
      </c>
      <c r="N199" s="684" t="str">
        <f ca="1">IFERROR(J199/J200,"ND")</f>
        <v>ND</v>
      </c>
      <c r="O199" s="688" t="str">
        <f ca="1">IFERROR(((J199+K199+L199)/H199),"ND")</f>
        <v>ND</v>
      </c>
      <c r="P199" s="847"/>
      <c r="Q199" s="83"/>
      <c r="R199" s="83"/>
      <c r="S199" s="83"/>
      <c r="T199" s="83"/>
      <c r="U199" s="83"/>
      <c r="V199" s="83"/>
      <c r="W199" s="83"/>
      <c r="X199" s="83"/>
      <c r="Y199" s="83"/>
      <c r="Z199" s="83"/>
    </row>
    <row r="200" spans="1:26" ht="15.75" customHeight="1">
      <c r="A200" s="83"/>
      <c r="B200" s="83"/>
      <c r="C200" s="642"/>
      <c r="D200" s="644"/>
      <c r="E200" s="644"/>
      <c r="F200" s="644"/>
      <c r="G200" s="647"/>
      <c r="H200" s="649"/>
      <c r="I200" s="651"/>
      <c r="J200" s="630">
        <f ca="1">IF(MOD(ROW()-13,2)=0,IF(ISBLANK(OFFSET(#REF!,INT((ROW()-13)/2),0)),"",OFFSET(#REF!,INT((ROW()-13)/2),0)),IF(ISBLANK(OFFSET('9. METAS'!$U$20,INT((ROW()-14)/2),0)),"",OFFSET('9. METAS'!$U$20,INT((ROW()-14)/2),0)))</f>
        <v>126</v>
      </c>
      <c r="K200" s="631">
        <f ca="1">IF(MOD(ROW()-13,2)=0,IF(ISBLANK(OFFSET(#REF!,INT((ROW()-13)/2),0)),"",OFFSET(#REF!,INT((ROW()-13)/2),0)),IF(ISBLANK(OFFSET('9. METAS'!$V$20,INT((ROW()-14)/2),0)),"",OFFSET('9. METAS'!$V$20,INT((ROW()-14)/2),0)))</f>
        <v>157</v>
      </c>
      <c r="L200" s="631">
        <f ca="1">IF(MOD(ROW()-13,2)=0,IF(ISBLANK(OFFSET(#REF!,INT((ROW()-13)/2),0)),"",OFFSET(#REF!,INT((ROW()-13)/2),0)),IF(ISBLANK(OFFSET('9. METAS'!$W$20,INT((ROW()-14)/2),0)),"",OFFSET('9. METAS'!$W$20,INT((ROW()-14)/2),0)))</f>
        <v>188</v>
      </c>
      <c r="M200" s="632">
        <f ca="1">IF(MOD(ROW()-13,2)=0,IF(ISBLANK(OFFSET(#REF!,INT((ROW()-13)/2),0)),"",OFFSET(#REF!,INT((ROW()-13)/2),0)),IF(ISBLANK(OFFSET('9. METAS'!$X$20,INT((ROW()-14)/2),0)),"",OFFSET('9. METAS'!$X$20,INT((ROW()-14)/2),0)))</f>
        <v>167</v>
      </c>
      <c r="N200" s="685"/>
      <c r="O200" s="689"/>
      <c r="P200" s="691"/>
      <c r="Q200" s="83"/>
      <c r="R200" s="83"/>
      <c r="S200" s="83"/>
      <c r="T200" s="83"/>
      <c r="U200" s="83"/>
      <c r="V200" s="83"/>
      <c r="W200" s="83"/>
      <c r="X200" s="83"/>
      <c r="Y200" s="83"/>
      <c r="Z200" s="83"/>
    </row>
    <row r="201" spans="1:26" ht="15.75" customHeight="1">
      <c r="A201" s="83"/>
      <c r="B201" s="83"/>
      <c r="C201" s="641" t="str">
        <f ca="1">IF(ISBLANK(OFFSET('5. Pp (3 años)'!$C$46,INT((ROW()-13)/2),0)),"",OFFSET('5. Pp (3 años)'!$C$46,INT((ROW()-13)/2),0))</f>
        <v>Actividad</v>
      </c>
      <c r="D201" s="643" t="str">
        <f ca="1">IF(ISBLANK(OFFSET('5. Pp (3 años)'!$D$46,INT((ROW()-13)/2),0)),"",OFFSET('5. Pp (3 años)'!$D$46,INT((ROW()-13)/2),0))</f>
        <v>3.1.1.1.15.10 Atención médica prehospitalaria a personas ocasionadas por incidencias reportadas.</v>
      </c>
      <c r="E201" s="643" t="str">
        <f ca="1">IF(ISBLANK(OFFSET('5. Pp (3 años)'!$E$46,INT((ROW()-13)/2),0)),"",OFFSET('5. Pp (3 años)'!$E$46,INT((ROW()-13)/2),0))</f>
        <v>PPAM: Porcentaja de personas con atención médica</v>
      </c>
      <c r="F201" s="645" t="str">
        <f ca="1">IF(ISBLANK(OFFSET('5. Pp (3 años)'!$K$46,INT((ROW()-13)/2),0)),"",OFFSET('5. Pp (3 años)'!$K$46,INT((ROW()-13)/2),0))</f>
        <v>Ascendente</v>
      </c>
      <c r="G201" s="646" t="str">
        <f ca="1">IF(ISBLANK(OFFSET('5. Pp (3 años)'!$H$46,INT((ROW()-13)/2),0)),"",OFFSET('5. Pp (3 años)'!$H$46,INT((ROW()-13)/2),0))</f>
        <v>Trimestral</v>
      </c>
      <c r="H201" s="648">
        <f ca="1">IF(ISBLANK(OFFSET('9. METAS'!$L$20,INT((ROW()-13)/2),0)),"",OFFSET('9. METAS'!$L$20,INT((ROW()-13)/2),0))</f>
        <v>1135</v>
      </c>
      <c r="I201" s="852"/>
      <c r="J201" s="630" t="e">
        <f ca="1">IF(MOD(ROW()-13,2)=0,IF(ISBLANK(OFFSET(#REF!,INT((ROW()-13)/2),0)),"",OFFSET(#REF!,INT((ROW()-13)/2),0)),IF(ISBLANK(OFFSET('9. METAS'!$U$20,INT((ROW()-14)/2),0)),"",OFFSET('9. METAS'!$U$20,INT((ROW()-14)/2),0)))</f>
        <v>#REF!</v>
      </c>
      <c r="K201" s="631" t="e">
        <f ca="1">IF(MOD(ROW()-13,2)=0,IF(ISBLANK(OFFSET(#REF!,INT((ROW()-13)/2),0)),"",OFFSET(#REF!,INT((ROW()-13)/2),0)),IF(ISBLANK(OFFSET('9. METAS'!$V$20,INT((ROW()-14)/2),0)),"",OFFSET('9. METAS'!$V$20,INT((ROW()-14)/2),0)))</f>
        <v>#REF!</v>
      </c>
      <c r="L201" s="631" t="e">
        <f ca="1">IF(MOD(ROW()-13,2)=0,IF(ISBLANK(OFFSET(#REF!,INT((ROW()-13)/2),0)),"",OFFSET(#REF!,INT((ROW()-13)/2),0)),IF(ISBLANK(OFFSET('9. METAS'!$W$20,INT((ROW()-14)/2),0)),"",OFFSET('9. METAS'!$W$20,INT((ROW()-14)/2),0)))</f>
        <v>#REF!</v>
      </c>
      <c r="M201" s="632" t="e">
        <f ca="1">IF(MOD(ROW()-13,2)=0,IF(ISBLANK(OFFSET(#REF!,INT((ROW()-13)/2),0)),"",OFFSET(#REF!,INT((ROW()-13)/2),0)),IF(ISBLANK(OFFSET('9. METAS'!$X$20,INT((ROW()-14)/2),0)),"",OFFSET('9. METAS'!$X$20,INT((ROW()-14)/2),0)))</f>
        <v>#REF!</v>
      </c>
      <c r="N201" s="684" t="str">
        <f ca="1">IFERROR(J201/J202,"ND")</f>
        <v>ND</v>
      </c>
      <c r="O201" s="688" t="str">
        <f ca="1">IFERROR(((J201+K201+L201)/H201),"ND")</f>
        <v>ND</v>
      </c>
      <c r="P201" s="847"/>
      <c r="Q201" s="83"/>
      <c r="R201" s="83"/>
      <c r="S201" s="83"/>
      <c r="T201" s="83"/>
      <c r="U201" s="83"/>
      <c r="V201" s="83"/>
      <c r="W201" s="83"/>
      <c r="X201" s="83"/>
      <c r="Y201" s="83"/>
      <c r="Z201" s="83"/>
    </row>
    <row r="202" spans="1:26" ht="15.75" customHeight="1">
      <c r="A202" s="83"/>
      <c r="B202" s="83"/>
      <c r="C202" s="642"/>
      <c r="D202" s="644"/>
      <c r="E202" s="644"/>
      <c r="F202" s="644"/>
      <c r="G202" s="647"/>
      <c r="H202" s="649"/>
      <c r="I202" s="651"/>
      <c r="J202" s="630">
        <f ca="1">IF(MOD(ROW()-13,2)=0,IF(ISBLANK(OFFSET(#REF!,INT((ROW()-13)/2),0)),"",OFFSET(#REF!,INT((ROW()-13)/2),0)),IF(ISBLANK(OFFSET('9. METAS'!$U$20,INT((ROW()-14)/2),0)),"",OFFSET('9. METAS'!$U$20,INT((ROW()-14)/2),0)))</f>
        <v>289</v>
      </c>
      <c r="K202" s="631">
        <f ca="1">IF(MOD(ROW()-13,2)=0,IF(ISBLANK(OFFSET(#REF!,INT((ROW()-13)/2),0)),"",OFFSET(#REF!,INT((ROW()-13)/2),0)),IF(ISBLANK(OFFSET('9. METAS'!$V$20,INT((ROW()-14)/2),0)),"",OFFSET('9. METAS'!$V$20,INT((ROW()-14)/2),0)))</f>
        <v>265</v>
      </c>
      <c r="L202" s="631">
        <f ca="1">IF(MOD(ROW()-13,2)=0,IF(ISBLANK(OFFSET(#REF!,INT((ROW()-13)/2),0)),"",OFFSET(#REF!,INT((ROW()-13)/2),0)),IF(ISBLANK(OFFSET('9. METAS'!$W$20,INT((ROW()-14)/2),0)),"",OFFSET('9. METAS'!$W$20,INT((ROW()-14)/2),0)))</f>
        <v>286</v>
      </c>
      <c r="M202" s="632">
        <f ca="1">IF(MOD(ROW()-13,2)=0,IF(ISBLANK(OFFSET(#REF!,INT((ROW()-13)/2),0)),"",OFFSET(#REF!,INT((ROW()-13)/2),0)),IF(ISBLANK(OFFSET('9. METAS'!$X$20,INT((ROW()-14)/2),0)),"",OFFSET('9. METAS'!$X$20,INT((ROW()-14)/2),0)))</f>
        <v>295</v>
      </c>
      <c r="N202" s="685"/>
      <c r="O202" s="689"/>
      <c r="P202" s="691"/>
      <c r="Q202" s="83"/>
      <c r="R202" s="83"/>
      <c r="S202" s="83"/>
      <c r="T202" s="83"/>
      <c r="U202" s="83"/>
      <c r="V202" s="83"/>
      <c r="W202" s="83"/>
      <c r="X202" s="83"/>
      <c r="Y202" s="83"/>
      <c r="Z202" s="83"/>
    </row>
    <row r="203" spans="1:26" ht="15.75" customHeight="1">
      <c r="A203" s="83"/>
      <c r="B203" s="83"/>
      <c r="C203" s="641" t="str">
        <f ca="1">IF(ISBLANK(OFFSET('5. Pp (3 años)'!$C$46,INT((ROW()-13)/2),0)),"",OFFSET('5. Pp (3 años)'!$C$46,INT((ROW()-13)/2),0))</f>
        <v>Actividad</v>
      </c>
      <c r="D203" s="643" t="str">
        <f ca="1">IF(ISBLANK(OFFSET('5. Pp (3 años)'!$D$46,INT((ROW()-13)/2),0)),"",OFFSET('5. Pp (3 años)'!$D$46,INT((ROW()-13)/2),0))</f>
        <v>3.1.1.1.15.11 Supervisión  y atención a eventos públicos y privado de cualquier índole.</v>
      </c>
      <c r="E203" s="643" t="str">
        <f ca="1">IF(ISBLANK(OFFSET('5. Pp (3 años)'!$E$46,INT((ROW()-13)/2),0)),"",OFFSET('5. Pp (3 años)'!$E$46,INT((ROW()-13)/2),0))</f>
        <v>PEPPS: Porcentaje de eventos públicos y privados supervisados.</v>
      </c>
      <c r="F203" s="645" t="str">
        <f ca="1">IF(ISBLANK(OFFSET('5. Pp (3 años)'!$K$46,INT((ROW()-13)/2),0)),"",OFFSET('5. Pp (3 años)'!$K$46,INT((ROW()-13)/2),0))</f>
        <v>Ascendente</v>
      </c>
      <c r="G203" s="646" t="str">
        <f ca="1">IF(ISBLANK(OFFSET('5. Pp (3 años)'!$H$46,INT((ROW()-13)/2),0)),"",OFFSET('5. Pp (3 años)'!$H$46,INT((ROW()-13)/2),0))</f>
        <v>Trimestral</v>
      </c>
      <c r="H203" s="648">
        <f ca="1">IF(ISBLANK(OFFSET('9. METAS'!$L$20,INT((ROW()-13)/2),0)),"",OFFSET('9. METAS'!$L$20,INT((ROW()-13)/2),0))</f>
        <v>550</v>
      </c>
      <c r="I203" s="852"/>
      <c r="J203" s="630" t="e">
        <f ca="1">IF(MOD(ROW()-13,2)=0,IF(ISBLANK(OFFSET(#REF!,INT((ROW()-13)/2),0)),"",OFFSET(#REF!,INT((ROW()-13)/2),0)),IF(ISBLANK(OFFSET('9. METAS'!$U$20,INT((ROW()-14)/2),0)),"",OFFSET('9. METAS'!$U$20,INT((ROW()-14)/2),0)))</f>
        <v>#REF!</v>
      </c>
      <c r="K203" s="631" t="e">
        <f ca="1">IF(MOD(ROW()-13,2)=0,IF(ISBLANK(OFFSET(#REF!,INT((ROW()-13)/2),0)),"",OFFSET(#REF!,INT((ROW()-13)/2),0)),IF(ISBLANK(OFFSET('9. METAS'!$V$20,INT((ROW()-14)/2),0)),"",OFFSET('9. METAS'!$V$20,INT((ROW()-14)/2),0)))</f>
        <v>#REF!</v>
      </c>
      <c r="L203" s="631" t="e">
        <f ca="1">IF(MOD(ROW()-13,2)=0,IF(ISBLANK(OFFSET(#REF!,INT((ROW()-13)/2),0)),"",OFFSET(#REF!,INT((ROW()-13)/2),0)),IF(ISBLANK(OFFSET('9. METAS'!$W$20,INT((ROW()-14)/2),0)),"",OFFSET('9. METAS'!$W$20,INT((ROW()-14)/2),0)))</f>
        <v>#REF!</v>
      </c>
      <c r="M203" s="632" t="e">
        <f ca="1">IF(MOD(ROW()-13,2)=0,IF(ISBLANK(OFFSET(#REF!,INT((ROW()-13)/2),0)),"",OFFSET(#REF!,INT((ROW()-13)/2),0)),IF(ISBLANK(OFFSET('9. METAS'!$X$20,INT((ROW()-14)/2),0)),"",OFFSET('9. METAS'!$X$20,INT((ROW()-14)/2),0)))</f>
        <v>#REF!</v>
      </c>
      <c r="N203" s="684" t="str">
        <f ca="1">IFERROR(J203/J204,"ND")</f>
        <v>ND</v>
      </c>
      <c r="O203" s="688" t="str">
        <f ca="1">IFERROR(((J203+K203+L203)/H203),"ND")</f>
        <v>ND</v>
      </c>
      <c r="P203" s="847"/>
      <c r="Q203" s="83"/>
      <c r="R203" s="83"/>
      <c r="S203" s="83"/>
      <c r="T203" s="83"/>
      <c r="U203" s="83"/>
      <c r="V203" s="83"/>
      <c r="W203" s="83"/>
      <c r="X203" s="83"/>
      <c r="Y203" s="83"/>
      <c r="Z203" s="83"/>
    </row>
    <row r="204" spans="1:26" ht="15.75" customHeight="1">
      <c r="A204" s="83"/>
      <c r="B204" s="83"/>
      <c r="C204" s="642"/>
      <c r="D204" s="644"/>
      <c r="E204" s="644"/>
      <c r="F204" s="644"/>
      <c r="G204" s="647"/>
      <c r="H204" s="649"/>
      <c r="I204" s="651"/>
      <c r="J204" s="630">
        <f ca="1">IF(MOD(ROW()-13,2)=0,IF(ISBLANK(OFFSET(#REF!,INT((ROW()-13)/2),0)),"",OFFSET(#REF!,INT((ROW()-13)/2),0)),IF(ISBLANK(OFFSET('9. METAS'!$U$20,INT((ROW()-14)/2),0)),"",OFFSET('9. METAS'!$U$20,INT((ROW()-14)/2),0)))</f>
        <v>127</v>
      </c>
      <c r="K204" s="631">
        <f ca="1">IF(MOD(ROW()-13,2)=0,IF(ISBLANK(OFFSET(#REF!,INT((ROW()-13)/2),0)),"",OFFSET(#REF!,INT((ROW()-13)/2),0)),IF(ISBLANK(OFFSET('9. METAS'!$V$20,INT((ROW()-14)/2),0)),"",OFFSET('9. METAS'!$V$20,INT((ROW()-14)/2),0)))</f>
        <v>139</v>
      </c>
      <c r="L204" s="631">
        <f ca="1">IF(MOD(ROW()-13,2)=0,IF(ISBLANK(OFFSET(#REF!,INT((ROW()-13)/2),0)),"",OFFSET(#REF!,INT((ROW()-13)/2),0)),IF(ISBLANK(OFFSET('9. METAS'!$W$20,INT((ROW()-14)/2),0)),"",OFFSET('9. METAS'!$W$20,INT((ROW()-14)/2),0)))</f>
        <v>139</v>
      </c>
      <c r="M204" s="632">
        <f ca="1">IF(MOD(ROW()-13,2)=0,IF(ISBLANK(OFFSET(#REF!,INT((ROW()-13)/2),0)),"",OFFSET(#REF!,INT((ROW()-13)/2),0)),IF(ISBLANK(OFFSET('9. METAS'!$X$20,INT((ROW()-14)/2),0)),"",OFFSET('9. METAS'!$X$20,INT((ROW()-14)/2),0)))</f>
        <v>145</v>
      </c>
      <c r="N204" s="685"/>
      <c r="O204" s="689"/>
      <c r="P204" s="691"/>
      <c r="Q204" s="83"/>
      <c r="R204" s="83"/>
      <c r="S204" s="83"/>
      <c r="T204" s="83"/>
      <c r="U204" s="83"/>
      <c r="V204" s="83"/>
      <c r="W204" s="83"/>
      <c r="X204" s="83"/>
      <c r="Y204" s="83"/>
      <c r="Z204" s="83"/>
    </row>
    <row r="205" spans="1:26" ht="15.75" customHeight="1">
      <c r="A205" s="83"/>
      <c r="B205" s="83"/>
      <c r="C205" s="641" t="str">
        <f ca="1">IF(ISBLANK(OFFSET('5. Pp (3 años)'!$C$46,INT((ROW()-13)/2),0)),"",OFFSET('5. Pp (3 años)'!$C$46,INT((ROW()-13)/2),0))</f>
        <v>Actividad</v>
      </c>
      <c r="D205" s="643" t="str">
        <f ca="1">IF(ISBLANK(OFFSET('5. Pp (3 años)'!$D$46,INT((ROW()-13)/2),0)),"",OFFSET('5. Pp (3 años)'!$D$46,INT((ROW()-13)/2),0))</f>
        <v>3.1.1.1.15.12 Verificación de refugios temporale con motivo de la temporada de Fenómenos Hidrometeorológicos.</v>
      </c>
      <c r="E205" s="643" t="str">
        <f ca="1">IF(ISBLANK(OFFSET('5. Pp (3 años)'!$E$46,INT((ROW()-13)/2),0)),"",OFFSET('5. Pp (3 años)'!$E$46,INT((ROW()-13)/2),0))</f>
        <v>PRTV: Porcentaje  de refugios temporales verificados</v>
      </c>
      <c r="F205" s="645" t="str">
        <f ca="1">IF(ISBLANK(OFFSET('5. Pp (3 años)'!$K$46,INT((ROW()-13)/2),0)),"",OFFSET('5. Pp (3 años)'!$K$46,INT((ROW()-13)/2),0))</f>
        <v>Ascendente</v>
      </c>
      <c r="G205" s="646" t="str">
        <f ca="1">IF(ISBLANK(OFFSET('5. Pp (3 años)'!$H$46,INT((ROW()-13)/2),0)),"",OFFSET('5. Pp (3 años)'!$H$46,INT((ROW()-13)/2),0))</f>
        <v>Trimestral</v>
      </c>
      <c r="H205" s="648">
        <f ca="1">IF(ISBLANK(OFFSET('9. METAS'!$L$20,INT((ROW()-13)/2),0)),"",OFFSET('9. METAS'!$L$20,INT((ROW()-13)/2),0))</f>
        <v>230</v>
      </c>
      <c r="I205" s="852"/>
      <c r="J205" s="630" t="e">
        <f ca="1">IF(MOD(ROW()-13,2)=0,IF(ISBLANK(OFFSET(#REF!,INT((ROW()-13)/2),0)),"",OFFSET(#REF!,INT((ROW()-13)/2),0)),IF(ISBLANK(OFFSET('9. METAS'!$U$20,INT((ROW()-14)/2),0)),"",OFFSET('9. METAS'!$U$20,INT((ROW()-14)/2),0)))</f>
        <v>#REF!</v>
      </c>
      <c r="K205" s="631" t="e">
        <f ca="1">IF(MOD(ROW()-13,2)=0,IF(ISBLANK(OFFSET(#REF!,INT((ROW()-13)/2),0)),"",OFFSET(#REF!,INT((ROW()-13)/2),0)),IF(ISBLANK(OFFSET('9. METAS'!$V$20,INT((ROW()-14)/2),0)),"",OFFSET('9. METAS'!$V$20,INT((ROW()-14)/2),0)))</f>
        <v>#REF!</v>
      </c>
      <c r="L205" s="631" t="e">
        <f ca="1">IF(MOD(ROW()-13,2)=0,IF(ISBLANK(OFFSET(#REF!,INT((ROW()-13)/2),0)),"",OFFSET(#REF!,INT((ROW()-13)/2),0)),IF(ISBLANK(OFFSET('9. METAS'!$W$20,INT((ROW()-14)/2),0)),"",OFFSET('9. METAS'!$W$20,INT((ROW()-14)/2),0)))</f>
        <v>#REF!</v>
      </c>
      <c r="M205" s="632" t="e">
        <f ca="1">IF(MOD(ROW()-13,2)=0,IF(ISBLANK(OFFSET(#REF!,INT((ROW()-13)/2),0)),"",OFFSET(#REF!,INT((ROW()-13)/2),0)),IF(ISBLANK(OFFSET('9. METAS'!$X$20,INT((ROW()-14)/2),0)),"",OFFSET('9. METAS'!$X$20,INT((ROW()-14)/2),0)))</f>
        <v>#REF!</v>
      </c>
      <c r="N205" s="684" t="str">
        <f ca="1">IFERROR(J205/J206,"ND")</f>
        <v>ND</v>
      </c>
      <c r="O205" s="688" t="str">
        <f ca="1">IFERROR(((J205+K205+L205)/H205),"ND")</f>
        <v>ND</v>
      </c>
      <c r="P205" s="847"/>
      <c r="Q205" s="83"/>
      <c r="R205" s="83"/>
      <c r="S205" s="83"/>
      <c r="T205" s="83"/>
      <c r="U205" s="83"/>
      <c r="V205" s="83"/>
      <c r="W205" s="83"/>
      <c r="X205" s="83"/>
      <c r="Y205" s="83"/>
      <c r="Z205" s="83"/>
    </row>
    <row r="206" spans="1:26" ht="15.75" customHeight="1">
      <c r="A206" s="83"/>
      <c r="B206" s="83"/>
      <c r="C206" s="642"/>
      <c r="D206" s="644"/>
      <c r="E206" s="644"/>
      <c r="F206" s="644"/>
      <c r="G206" s="647"/>
      <c r="H206" s="649"/>
      <c r="I206" s="651"/>
      <c r="J206" s="630">
        <f ca="1">IF(MOD(ROW()-13,2)=0,IF(ISBLANK(OFFSET(#REF!,INT((ROW()-13)/2),0)),"",OFFSET(#REF!,INT((ROW()-13)/2),0)),IF(ISBLANK(OFFSET('9. METAS'!$U$20,INT((ROW()-14)/2),0)),"",OFFSET('9. METAS'!$U$20,INT((ROW()-14)/2),0)))</f>
        <v>0</v>
      </c>
      <c r="K206" s="631">
        <f ca="1">IF(MOD(ROW()-13,2)=0,IF(ISBLANK(OFFSET(#REF!,INT((ROW()-13)/2),0)),"",OFFSET(#REF!,INT((ROW()-13)/2),0)),IF(ISBLANK(OFFSET('9. METAS'!$V$20,INT((ROW()-14)/2),0)),"",OFFSET('9. METAS'!$V$20,INT((ROW()-14)/2),0)))</f>
        <v>145</v>
      </c>
      <c r="L206" s="631">
        <f ca="1">IF(MOD(ROW()-13,2)=0,IF(ISBLANK(OFFSET(#REF!,INT((ROW()-13)/2),0)),"",OFFSET(#REF!,INT((ROW()-13)/2),0)),IF(ISBLANK(OFFSET('9. METAS'!$W$20,INT((ROW()-14)/2),0)),"",OFFSET('9. METAS'!$W$20,INT((ROW()-14)/2),0)))</f>
        <v>85</v>
      </c>
      <c r="M206" s="632">
        <f ca="1">IF(MOD(ROW()-13,2)=0,IF(ISBLANK(OFFSET(#REF!,INT((ROW()-13)/2),0)),"",OFFSET(#REF!,INT((ROW()-13)/2),0)),IF(ISBLANK(OFFSET('9. METAS'!$X$20,INT((ROW()-14)/2),0)),"",OFFSET('9. METAS'!$X$20,INT((ROW()-14)/2),0)))</f>
        <v>0</v>
      </c>
      <c r="N206" s="685"/>
      <c r="O206" s="689"/>
      <c r="P206" s="691"/>
      <c r="Q206" s="83"/>
      <c r="R206" s="83"/>
      <c r="S206" s="83"/>
      <c r="T206" s="83"/>
      <c r="U206" s="83"/>
      <c r="V206" s="83"/>
      <c r="W206" s="83"/>
      <c r="X206" s="83"/>
      <c r="Y206" s="83"/>
      <c r="Z206" s="83"/>
    </row>
    <row r="207" spans="1:26" ht="15.75" customHeight="1">
      <c r="A207" s="83"/>
      <c r="B207" s="83"/>
      <c r="C207" s="641" t="str">
        <f ca="1">IF(ISBLANK(OFFSET('5. Pp (3 años)'!$C$46,INT((ROW()-13)/2),0)),"",OFFSET('5. Pp (3 años)'!$C$46,INT((ROW()-13)/2),0))</f>
        <v>Actividad</v>
      </c>
      <c r="D207" s="643" t="str">
        <f ca="1">IF(ISBLANK(OFFSET('5. Pp (3 años)'!$D$46,INT((ROW()-13)/2),0)),"",OFFSET('5. Pp (3 años)'!$D$46,INT((ROW()-13)/2),0))</f>
        <v>3.1.1.1.15.13 Implementación de operativos con motivo a los diversos fenómenos naturales y antrópicos</v>
      </c>
      <c r="E207" s="643" t="str">
        <f ca="1">IF(ISBLANK(OFFSET('5. Pp (3 años)'!$E$46,INT((ROW()-13)/2),0)),"",OFFSET('5. Pp (3 años)'!$E$46,INT((ROW()-13)/2),0))</f>
        <v>POI: Porcentaje de operativos implementados.</v>
      </c>
      <c r="F207" s="645" t="str">
        <f ca="1">IF(ISBLANK(OFFSET('5. Pp (3 años)'!$K$46,INT((ROW()-13)/2),0)),"",OFFSET('5. Pp (3 años)'!$K$46,INT((ROW()-13)/2),0))</f>
        <v>Ascendente</v>
      </c>
      <c r="G207" s="646" t="str">
        <f ca="1">IF(ISBLANK(OFFSET('5. Pp (3 años)'!$H$46,INT((ROW()-13)/2),0)),"",OFFSET('5. Pp (3 años)'!$H$46,INT((ROW()-13)/2),0))</f>
        <v>Trimestral</v>
      </c>
      <c r="H207" s="648">
        <f ca="1">IF(ISBLANK(OFFSET('9. METAS'!$L$20,INT((ROW()-13)/2),0)),"",OFFSET('9. METAS'!$L$20,INT((ROW()-13)/2),0))</f>
        <v>26</v>
      </c>
      <c r="I207" s="852"/>
      <c r="J207" s="630" t="e">
        <f ca="1">IF(MOD(ROW()-13,2)=0,IF(ISBLANK(OFFSET(#REF!,INT((ROW()-13)/2),0)),"",OFFSET(#REF!,INT((ROW()-13)/2),0)),IF(ISBLANK(OFFSET('9. METAS'!$U$20,INT((ROW()-14)/2),0)),"",OFFSET('9. METAS'!$U$20,INT((ROW()-14)/2),0)))</f>
        <v>#REF!</v>
      </c>
      <c r="K207" s="631" t="e">
        <f ca="1">IF(MOD(ROW()-13,2)=0,IF(ISBLANK(OFFSET(#REF!,INT((ROW()-13)/2),0)),"",OFFSET(#REF!,INT((ROW()-13)/2),0)),IF(ISBLANK(OFFSET('9. METAS'!$V$20,INT((ROW()-14)/2),0)),"",OFFSET('9. METAS'!$V$20,INT((ROW()-14)/2),0)))</f>
        <v>#REF!</v>
      </c>
      <c r="L207" s="631" t="e">
        <f ca="1">IF(MOD(ROW()-13,2)=0,IF(ISBLANK(OFFSET(#REF!,INT((ROW()-13)/2),0)),"",OFFSET(#REF!,INT((ROW()-13)/2),0)),IF(ISBLANK(OFFSET('9. METAS'!$W$20,INT((ROW()-14)/2),0)),"",OFFSET('9. METAS'!$W$20,INT((ROW()-14)/2),0)))</f>
        <v>#REF!</v>
      </c>
      <c r="M207" s="632" t="e">
        <f ca="1">IF(MOD(ROW()-13,2)=0,IF(ISBLANK(OFFSET(#REF!,INT((ROW()-13)/2),0)),"",OFFSET(#REF!,INT((ROW()-13)/2),0)),IF(ISBLANK(OFFSET('9. METAS'!$X$20,INT((ROW()-14)/2),0)),"",OFFSET('9. METAS'!$X$20,INT((ROW()-14)/2),0)))</f>
        <v>#REF!</v>
      </c>
      <c r="N207" s="684" t="str">
        <f ca="1">IFERROR(J207/J208,"ND")</f>
        <v>ND</v>
      </c>
      <c r="O207" s="688" t="str">
        <f ca="1">IFERROR(((J207+K207+L207)/H207),"ND")</f>
        <v>ND</v>
      </c>
      <c r="P207" s="847"/>
      <c r="Q207" s="83"/>
      <c r="R207" s="83"/>
      <c r="S207" s="83"/>
      <c r="T207" s="83"/>
      <c r="U207" s="83"/>
      <c r="V207" s="83"/>
      <c r="W207" s="83"/>
      <c r="X207" s="83"/>
      <c r="Y207" s="83"/>
      <c r="Z207" s="83"/>
    </row>
    <row r="208" spans="1:26" ht="15.75" customHeight="1">
      <c r="A208" s="83"/>
      <c r="B208" s="83"/>
      <c r="C208" s="642"/>
      <c r="D208" s="644"/>
      <c r="E208" s="644"/>
      <c r="F208" s="644"/>
      <c r="G208" s="647"/>
      <c r="H208" s="649"/>
      <c r="I208" s="651"/>
      <c r="J208" s="630">
        <f ca="1">IF(MOD(ROW()-13,2)=0,IF(ISBLANK(OFFSET(#REF!,INT((ROW()-13)/2),0)),"",OFFSET(#REF!,INT((ROW()-13)/2),0)),IF(ISBLANK(OFFSET('9. METAS'!$U$20,INT((ROW()-14)/2),0)),"",OFFSET('9. METAS'!$U$20,INT((ROW()-14)/2),0)))</f>
        <v>4</v>
      </c>
      <c r="K208" s="631">
        <f ca="1">IF(MOD(ROW()-13,2)=0,IF(ISBLANK(OFFSET(#REF!,INT((ROW()-13)/2),0)),"",OFFSET(#REF!,INT((ROW()-13)/2),0)),IF(ISBLANK(OFFSET('9. METAS'!$V$20,INT((ROW()-14)/2),0)),"",OFFSET('9. METAS'!$V$20,INT((ROW()-14)/2),0)))</f>
        <v>7</v>
      </c>
      <c r="L208" s="631">
        <f ca="1">IF(MOD(ROW()-13,2)=0,IF(ISBLANK(OFFSET(#REF!,INT((ROW()-13)/2),0)),"",OFFSET(#REF!,INT((ROW()-13)/2),0)),IF(ISBLANK(OFFSET('9. METAS'!$W$20,INT((ROW()-14)/2),0)),"",OFFSET('9. METAS'!$W$20,INT((ROW()-14)/2),0)))</f>
        <v>7</v>
      </c>
      <c r="M208" s="632">
        <f ca="1">IF(MOD(ROW()-13,2)=0,IF(ISBLANK(OFFSET(#REF!,INT((ROW()-13)/2),0)),"",OFFSET(#REF!,INT((ROW()-13)/2),0)),IF(ISBLANK(OFFSET('9. METAS'!$X$20,INT((ROW()-14)/2),0)),"",OFFSET('9. METAS'!$X$20,INT((ROW()-14)/2),0)))</f>
        <v>8</v>
      </c>
      <c r="N208" s="685"/>
      <c r="O208" s="689"/>
      <c r="P208" s="691"/>
      <c r="Q208" s="83"/>
      <c r="R208" s="83"/>
      <c r="S208" s="83"/>
      <c r="T208" s="83"/>
      <c r="U208" s="83"/>
      <c r="V208" s="83"/>
      <c r="W208" s="83"/>
      <c r="X208" s="83"/>
      <c r="Y208" s="83"/>
      <c r="Z208" s="83"/>
    </row>
    <row r="209" spans="1:26" ht="15.75" customHeight="1">
      <c r="A209" s="83"/>
      <c r="B209" s="83"/>
      <c r="C209" s="641" t="str">
        <f ca="1">IF(ISBLANK(OFFSET('5. Pp (3 años)'!$C$46,INT((ROW()-13)/2),0)),"",OFFSET('5. Pp (3 años)'!$C$46,INT((ROW()-13)/2),0))</f>
        <v>Actividad</v>
      </c>
      <c r="D209" s="643" t="str">
        <f ca="1">IF(ISBLANK(OFFSET('5. Pp (3 años)'!$D$46,INT((ROW()-13)/2),0)),"",OFFSET('5. Pp (3 años)'!$D$46,INT((ROW()-13)/2),0))</f>
        <v>3.1.1.1.15.14 Implementación de salvamentos, rescates y primeros auxilios en playas, cenotes y lagunas en el municipio.</v>
      </c>
      <c r="E209" s="643" t="str">
        <f ca="1">IF(ISBLANK(OFFSET('5. Pp (3 años)'!$E$46,INT((ROW()-13)/2),0)),"",OFFSET('5. Pp (3 años)'!$E$46,INT((ROW()-13)/2),0))</f>
        <v xml:space="preserve">PSRPI: Porcentaje de salvamentos, rescates y primeros auxilios implementados en las playas, cenotes y lagunas. </v>
      </c>
      <c r="F209" s="645" t="str">
        <f ca="1">IF(ISBLANK(OFFSET('5. Pp (3 años)'!$K$46,INT((ROW()-13)/2),0)),"",OFFSET('5. Pp (3 años)'!$K$46,INT((ROW()-13)/2),0))</f>
        <v>Ascendnete</v>
      </c>
      <c r="G209" s="646" t="str">
        <f ca="1">IF(ISBLANK(OFFSET('5. Pp (3 años)'!$H$46,INT((ROW()-13)/2),0)),"",OFFSET('5. Pp (3 años)'!$H$46,INT((ROW()-13)/2),0))</f>
        <v>Trimestral</v>
      </c>
      <c r="H209" s="648">
        <f ca="1">IF(ISBLANK(OFFSET('9. METAS'!$L$20,INT((ROW()-13)/2),0)),"",OFFSET('9. METAS'!$L$20,INT((ROW()-13)/2),0))</f>
        <v>227</v>
      </c>
      <c r="I209" s="852"/>
      <c r="J209" s="630" t="e">
        <f ca="1">IF(MOD(ROW()-13,2)=0,IF(ISBLANK(OFFSET(#REF!,INT((ROW()-13)/2),0)),"",OFFSET(#REF!,INT((ROW()-13)/2),0)),IF(ISBLANK(OFFSET('9. METAS'!$U$20,INT((ROW()-14)/2),0)),"",OFFSET('9. METAS'!$U$20,INT((ROW()-14)/2),0)))</f>
        <v>#REF!</v>
      </c>
      <c r="K209" s="631" t="e">
        <f ca="1">IF(MOD(ROW()-13,2)=0,IF(ISBLANK(OFFSET(#REF!,INT((ROW()-13)/2),0)),"",OFFSET(#REF!,INT((ROW()-13)/2),0)),IF(ISBLANK(OFFSET('9. METAS'!$V$20,INT((ROW()-14)/2),0)),"",OFFSET('9. METAS'!$V$20,INT((ROW()-14)/2),0)))</f>
        <v>#REF!</v>
      </c>
      <c r="L209" s="631" t="e">
        <f ca="1">IF(MOD(ROW()-13,2)=0,IF(ISBLANK(OFFSET(#REF!,INT((ROW()-13)/2),0)),"",OFFSET(#REF!,INT((ROW()-13)/2),0)),IF(ISBLANK(OFFSET('9. METAS'!$W$20,INT((ROW()-14)/2),0)),"",OFFSET('9. METAS'!$W$20,INT((ROW()-14)/2),0)))</f>
        <v>#REF!</v>
      </c>
      <c r="M209" s="632" t="e">
        <f ca="1">IF(MOD(ROW()-13,2)=0,IF(ISBLANK(OFFSET(#REF!,INT((ROW()-13)/2),0)),"",OFFSET(#REF!,INT((ROW()-13)/2),0)),IF(ISBLANK(OFFSET('9. METAS'!$X$20,INT((ROW()-14)/2),0)),"",OFFSET('9. METAS'!$X$20,INT((ROW()-14)/2),0)))</f>
        <v>#REF!</v>
      </c>
      <c r="N209" s="684" t="str">
        <f ca="1">IFERROR(J209/J210,"ND")</f>
        <v>ND</v>
      </c>
      <c r="O209" s="688" t="str">
        <f ca="1">IFERROR(((J209+K209+L209)/H209),"ND")</f>
        <v>ND</v>
      </c>
      <c r="P209" s="847"/>
      <c r="Q209" s="83"/>
      <c r="R209" s="83"/>
      <c r="S209" s="83"/>
      <c r="T209" s="83"/>
      <c r="U209" s="83"/>
      <c r="V209" s="83"/>
      <c r="W209" s="83"/>
      <c r="X209" s="83"/>
      <c r="Y209" s="83"/>
      <c r="Z209" s="83"/>
    </row>
    <row r="210" spans="1:26" ht="15.75" customHeight="1">
      <c r="A210" s="83"/>
      <c r="B210" s="83"/>
      <c r="C210" s="642"/>
      <c r="D210" s="644"/>
      <c r="E210" s="644"/>
      <c r="F210" s="644"/>
      <c r="G210" s="647"/>
      <c r="H210" s="649"/>
      <c r="I210" s="651"/>
      <c r="J210" s="630">
        <f ca="1">IF(MOD(ROW()-13,2)=0,IF(ISBLANK(OFFSET(#REF!,INT((ROW()-13)/2),0)),"",OFFSET(#REF!,INT((ROW()-13)/2),0)),IF(ISBLANK(OFFSET('9. METAS'!$U$20,INT((ROW()-14)/2),0)),"",OFFSET('9. METAS'!$U$20,INT((ROW()-14)/2),0)))</f>
        <v>47</v>
      </c>
      <c r="K210" s="631">
        <f ca="1">IF(MOD(ROW()-13,2)=0,IF(ISBLANK(OFFSET(#REF!,INT((ROW()-13)/2),0)),"",OFFSET(#REF!,INT((ROW()-13)/2),0)),IF(ISBLANK(OFFSET('9. METAS'!$V$20,INT((ROW()-14)/2),0)),"",OFFSET('9. METAS'!$V$20,INT((ROW()-14)/2),0)))</f>
        <v>65</v>
      </c>
      <c r="L210" s="631">
        <f ca="1">IF(MOD(ROW()-13,2)=0,IF(ISBLANK(OFFSET(#REF!,INT((ROW()-13)/2),0)),"",OFFSET(#REF!,INT((ROW()-13)/2),0)),IF(ISBLANK(OFFSET('9. METAS'!$W$20,INT((ROW()-14)/2),0)),"",OFFSET('9. METAS'!$W$20,INT((ROW()-14)/2),0)))</f>
        <v>48</v>
      </c>
      <c r="M210" s="632">
        <f ca="1">IF(MOD(ROW()-13,2)=0,IF(ISBLANK(OFFSET(#REF!,INT((ROW()-13)/2),0)),"",OFFSET(#REF!,INT((ROW()-13)/2),0)),IF(ISBLANK(OFFSET('9. METAS'!$X$20,INT((ROW()-14)/2),0)),"",OFFSET('9. METAS'!$X$20,INT((ROW()-14)/2),0)))</f>
        <v>67</v>
      </c>
      <c r="N210" s="685"/>
      <c r="O210" s="689"/>
      <c r="P210" s="691"/>
      <c r="Q210" s="83"/>
      <c r="R210" s="83"/>
      <c r="S210" s="83"/>
      <c r="T210" s="83"/>
      <c r="U210" s="83"/>
      <c r="V210" s="83"/>
      <c r="W210" s="83"/>
      <c r="X210" s="83"/>
      <c r="Y210" s="83"/>
      <c r="Z210" s="83"/>
    </row>
    <row r="211" spans="1:26" ht="15.75" customHeight="1">
      <c r="A211" s="83"/>
      <c r="B211" s="83"/>
      <c r="C211" s="641" t="str">
        <f ca="1">IF(ISBLANK(OFFSET('5. Pp (3 años)'!$C$46,INT((ROW()-13)/2),0)),"",OFFSET('5. Pp (3 años)'!$C$46,INT((ROW()-13)/2),0))</f>
        <v>Actividad</v>
      </c>
      <c r="D211" s="643" t="str">
        <f ca="1">IF(ISBLANK(OFFSET('5. Pp (3 años)'!$D$46,INT((ROW()-13)/2),0)),"",OFFSET('5. Pp (3 años)'!$D$46,INT((ROW()-13)/2),0))</f>
        <v>3.1.1.1.15.15 Ejecución de acciones preventivas de manera permanente en las diversas playas, en beneficio a la ciudadanía.</v>
      </c>
      <c r="E211" s="643" t="str">
        <f ca="1">IF(ISBLANK(OFFSET('5. Pp (3 años)'!$E$46,INT((ROW()-13)/2),0)),"",OFFSET('5. Pp (3 años)'!$E$46,INT((ROW()-13)/2),0))</f>
        <v>PAPB: Porcentaje acciones preventivas brindadas a la población benitojuarense y vacacionistas.</v>
      </c>
      <c r="F211" s="645" t="str">
        <f ca="1">IF(ISBLANK(OFFSET('5. Pp (3 años)'!$K$46,INT((ROW()-13)/2),0)),"",OFFSET('5. Pp (3 años)'!$K$46,INT((ROW()-13)/2),0))</f>
        <v>Ascendente</v>
      </c>
      <c r="G211" s="646" t="str">
        <f ca="1">IF(ISBLANK(OFFSET('5. Pp (3 años)'!$H$46,INT((ROW()-13)/2),0)),"",OFFSET('5. Pp (3 años)'!$H$46,INT((ROW()-13)/2),0))</f>
        <v>Trimestral</v>
      </c>
      <c r="H211" s="648">
        <f ca="1">IF(ISBLANK(OFFSET('9. METAS'!$L$20,INT((ROW()-13)/2),0)),"",OFFSET('9. METAS'!$L$20,INT((ROW()-13)/2),0))</f>
        <v>1158840</v>
      </c>
      <c r="I211" s="852"/>
      <c r="J211" s="630" t="e">
        <f ca="1">IF(MOD(ROW()-13,2)=0,IF(ISBLANK(OFFSET(#REF!,INT((ROW()-13)/2),0)),"",OFFSET(#REF!,INT((ROW()-13)/2),0)),IF(ISBLANK(OFFSET('9. METAS'!$U$20,INT((ROW()-14)/2),0)),"",OFFSET('9. METAS'!$U$20,INT((ROW()-14)/2),0)))</f>
        <v>#REF!</v>
      </c>
      <c r="K211" s="631" t="e">
        <f ca="1">IF(MOD(ROW()-13,2)=0,IF(ISBLANK(OFFSET(#REF!,INT((ROW()-13)/2),0)),"",OFFSET(#REF!,INT((ROW()-13)/2),0)),IF(ISBLANK(OFFSET('9. METAS'!$V$20,INT((ROW()-14)/2),0)),"",OFFSET('9. METAS'!$V$20,INT((ROW()-14)/2),0)))</f>
        <v>#REF!</v>
      </c>
      <c r="L211" s="631" t="e">
        <f ca="1">IF(MOD(ROW()-13,2)=0,IF(ISBLANK(OFFSET(#REF!,INT((ROW()-13)/2),0)),"",OFFSET(#REF!,INT((ROW()-13)/2),0)),IF(ISBLANK(OFFSET('9. METAS'!$W$20,INT((ROW()-14)/2),0)),"",OFFSET('9. METAS'!$W$20,INT((ROW()-14)/2),0)))</f>
        <v>#REF!</v>
      </c>
      <c r="M211" s="632" t="e">
        <f ca="1">IF(MOD(ROW()-13,2)=0,IF(ISBLANK(OFFSET(#REF!,INT((ROW()-13)/2),0)),"",OFFSET(#REF!,INT((ROW()-13)/2),0)),IF(ISBLANK(OFFSET('9. METAS'!$X$20,INT((ROW()-14)/2),0)),"",OFFSET('9. METAS'!$X$20,INT((ROW()-14)/2),0)))</f>
        <v>#REF!</v>
      </c>
      <c r="N211" s="684" t="str">
        <f ca="1">IFERROR(J211/J212,"ND")</f>
        <v>ND</v>
      </c>
      <c r="O211" s="688" t="str">
        <f ca="1">IFERROR(((J211+K211+L211)/H211),"ND")</f>
        <v>ND</v>
      </c>
      <c r="P211" s="847"/>
      <c r="Q211" s="83"/>
      <c r="R211" s="83"/>
      <c r="S211" s="83"/>
      <c r="T211" s="83"/>
      <c r="U211" s="83"/>
      <c r="V211" s="83"/>
      <c r="W211" s="83"/>
      <c r="X211" s="83"/>
      <c r="Y211" s="83"/>
      <c r="Z211" s="83"/>
    </row>
    <row r="212" spans="1:26" ht="15.75" customHeight="1">
      <c r="A212" s="83"/>
      <c r="B212" s="83"/>
      <c r="C212" s="642"/>
      <c r="D212" s="644"/>
      <c r="E212" s="644"/>
      <c r="F212" s="644"/>
      <c r="G212" s="647"/>
      <c r="H212" s="649"/>
      <c r="I212" s="651"/>
      <c r="J212" s="630">
        <f ca="1">IF(MOD(ROW()-13,2)=0,IF(ISBLANK(OFFSET(#REF!,INT((ROW()-13)/2),0)),"",OFFSET(#REF!,INT((ROW()-13)/2),0)),IF(ISBLANK(OFFSET('9. METAS'!$U$20,INT((ROW()-14)/2),0)),"",OFFSET('9. METAS'!$U$20,INT((ROW()-14)/2),0)))</f>
        <v>289700</v>
      </c>
      <c r="K212" s="631">
        <f ca="1">IF(MOD(ROW()-13,2)=0,IF(ISBLANK(OFFSET(#REF!,INT((ROW()-13)/2),0)),"",OFFSET(#REF!,INT((ROW()-13)/2),0)),IF(ISBLANK(OFFSET('9. METAS'!$V$20,INT((ROW()-14)/2),0)),"",OFFSET('9. METAS'!$V$20,INT((ROW()-14)/2),0)))</f>
        <v>289810</v>
      </c>
      <c r="L212" s="631">
        <f ca="1">IF(MOD(ROW()-13,2)=0,IF(ISBLANK(OFFSET(#REF!,INT((ROW()-13)/2),0)),"",OFFSET(#REF!,INT((ROW()-13)/2),0)),IF(ISBLANK(OFFSET('9. METAS'!$W$20,INT((ROW()-14)/2),0)),"",OFFSET('9. METAS'!$W$20,INT((ROW()-14)/2),0)))</f>
        <v>289650</v>
      </c>
      <c r="M212" s="632">
        <f ca="1">IF(MOD(ROW()-13,2)=0,IF(ISBLANK(OFFSET(#REF!,INT((ROW()-13)/2),0)),"",OFFSET(#REF!,INT((ROW()-13)/2),0)),IF(ISBLANK(OFFSET('9. METAS'!$X$20,INT((ROW()-14)/2),0)),"",OFFSET('9. METAS'!$X$20,INT((ROW()-14)/2),0)))</f>
        <v>289680</v>
      </c>
      <c r="N212" s="685"/>
      <c r="O212" s="689"/>
      <c r="P212" s="691"/>
      <c r="Q212" s="83"/>
      <c r="R212" s="83"/>
      <c r="S212" s="83"/>
      <c r="T212" s="83"/>
      <c r="U212" s="83"/>
      <c r="V212" s="83"/>
      <c r="W212" s="83"/>
      <c r="X212" s="83"/>
      <c r="Y212" s="83"/>
      <c r="Z212" s="83"/>
    </row>
    <row r="213" spans="1:26" ht="15.75" customHeight="1">
      <c r="A213" s="83"/>
      <c r="B213" s="83"/>
      <c r="C213" s="641" t="str">
        <f ca="1">IF(ISBLANK(OFFSET('5. Pp (3 años)'!$C$46,INT((ROW()-13)/2),0)),"",OFFSET('5. Pp (3 años)'!$C$46,INT((ROW()-13)/2),0))</f>
        <v>Actividad</v>
      </c>
      <c r="D213" s="643" t="str">
        <f ca="1">IF(ISBLANK(OFFSET('5. Pp (3 años)'!$D$46,INT((ROW()-13)/2),0)),"",OFFSET('5. Pp (3 años)'!$D$46,INT((ROW()-13)/2),0))</f>
        <v>3.1.1.1.15.16 Atención a quejas ciudadanas en materia de protección civil.</v>
      </c>
      <c r="E213" s="643" t="str">
        <f ca="1">IF(ISBLANK(OFFSET('5. Pp (3 años)'!$E$46,INT((ROW()-13)/2),0)),"",OFFSET('5. Pp (3 años)'!$E$46,INT((ROW()-13)/2),0))</f>
        <v>PQCA: Porcentaje de quejas ciudadanas atendidas.</v>
      </c>
      <c r="F213" s="645" t="str">
        <f ca="1">IF(ISBLANK(OFFSET('5. Pp (3 años)'!$K$46,INT((ROW()-13)/2),0)),"",OFFSET('5. Pp (3 años)'!$K$46,INT((ROW()-13)/2),0))</f>
        <v>Descendente</v>
      </c>
      <c r="G213" s="646" t="str">
        <f ca="1">IF(ISBLANK(OFFSET('5. Pp (3 años)'!$H$46,INT((ROW()-13)/2),0)),"",OFFSET('5. Pp (3 años)'!$H$46,INT((ROW()-13)/2),0))</f>
        <v>Trimestral</v>
      </c>
      <c r="H213" s="648">
        <f ca="1">IF(ISBLANK(OFFSET('9. METAS'!$L$20,INT((ROW()-13)/2),0)),"",OFFSET('9. METAS'!$L$20,INT((ROW()-13)/2),0))</f>
        <v>135</v>
      </c>
      <c r="I213" s="852"/>
      <c r="J213" s="630" t="e">
        <f ca="1">IF(MOD(ROW()-13,2)=0,IF(ISBLANK(OFFSET(#REF!,INT((ROW()-13)/2),0)),"",OFFSET(#REF!,INT((ROW()-13)/2),0)),IF(ISBLANK(OFFSET('9. METAS'!$U$20,INT((ROW()-14)/2),0)),"",OFFSET('9. METAS'!$U$20,INT((ROW()-14)/2),0)))</f>
        <v>#REF!</v>
      </c>
      <c r="K213" s="631" t="e">
        <f ca="1">IF(MOD(ROW()-13,2)=0,IF(ISBLANK(OFFSET(#REF!,INT((ROW()-13)/2),0)),"",OFFSET(#REF!,INT((ROW()-13)/2),0)),IF(ISBLANK(OFFSET('9. METAS'!$V$20,INT((ROW()-14)/2),0)),"",OFFSET('9. METAS'!$V$20,INT((ROW()-14)/2),0)))</f>
        <v>#REF!</v>
      </c>
      <c r="L213" s="631" t="e">
        <f ca="1">IF(MOD(ROW()-13,2)=0,IF(ISBLANK(OFFSET(#REF!,INT((ROW()-13)/2),0)),"",OFFSET(#REF!,INT((ROW()-13)/2),0)),IF(ISBLANK(OFFSET('9. METAS'!$W$20,INT((ROW()-14)/2),0)),"",OFFSET('9. METAS'!$W$20,INT((ROW()-14)/2),0)))</f>
        <v>#REF!</v>
      </c>
      <c r="M213" s="632" t="e">
        <f ca="1">IF(MOD(ROW()-13,2)=0,IF(ISBLANK(OFFSET(#REF!,INT((ROW()-13)/2),0)),"",OFFSET(#REF!,INT((ROW()-13)/2),0)),IF(ISBLANK(OFFSET('9. METAS'!$X$20,INT((ROW()-14)/2),0)),"",OFFSET('9. METAS'!$X$20,INT((ROW()-14)/2),0)))</f>
        <v>#REF!</v>
      </c>
      <c r="N213" s="684" t="str">
        <f ca="1">IFERROR(J213/J214,"ND")</f>
        <v>ND</v>
      </c>
      <c r="O213" s="688" t="str">
        <f ca="1">IFERROR(((J213+K213+L213)/H213),"ND")</f>
        <v>ND</v>
      </c>
      <c r="P213" s="847"/>
      <c r="Q213" s="83"/>
      <c r="R213" s="83"/>
      <c r="S213" s="83"/>
      <c r="T213" s="83"/>
      <c r="U213" s="83"/>
      <c r="V213" s="83"/>
      <c r="W213" s="83"/>
      <c r="X213" s="83"/>
      <c r="Y213" s="83"/>
      <c r="Z213" s="83"/>
    </row>
    <row r="214" spans="1:26" ht="15.75" customHeight="1">
      <c r="A214" s="83"/>
      <c r="B214" s="83"/>
      <c r="C214" s="642"/>
      <c r="D214" s="644"/>
      <c r="E214" s="644"/>
      <c r="F214" s="644"/>
      <c r="G214" s="647"/>
      <c r="H214" s="649"/>
      <c r="I214" s="651"/>
      <c r="J214" s="630">
        <f ca="1">IF(MOD(ROW()-13,2)=0,IF(ISBLANK(OFFSET(#REF!,INT((ROW()-13)/2),0)),"",OFFSET(#REF!,INT((ROW()-13)/2),0)),IF(ISBLANK(OFFSET('9. METAS'!$U$20,INT((ROW()-14)/2),0)),"",OFFSET('9. METAS'!$U$20,INT((ROW()-14)/2),0)))</f>
        <v>32</v>
      </c>
      <c r="K214" s="631">
        <f ca="1">IF(MOD(ROW()-13,2)=0,IF(ISBLANK(OFFSET(#REF!,INT((ROW()-13)/2),0)),"",OFFSET(#REF!,INT((ROW()-13)/2),0)),IF(ISBLANK(OFFSET('9. METAS'!$V$20,INT((ROW()-14)/2),0)),"",OFFSET('9. METAS'!$V$20,INT((ROW()-14)/2),0)))</f>
        <v>35</v>
      </c>
      <c r="L214" s="631">
        <f ca="1">IF(MOD(ROW()-13,2)=0,IF(ISBLANK(OFFSET(#REF!,INT((ROW()-13)/2),0)),"",OFFSET(#REF!,INT((ROW()-13)/2),0)),IF(ISBLANK(OFFSET('9. METAS'!$W$20,INT((ROW()-14)/2),0)),"",OFFSET('9. METAS'!$W$20,INT((ROW()-14)/2),0)))</f>
        <v>30</v>
      </c>
      <c r="M214" s="632">
        <f ca="1">IF(MOD(ROW()-13,2)=0,IF(ISBLANK(OFFSET(#REF!,INT((ROW()-13)/2),0)),"",OFFSET(#REF!,INT((ROW()-13)/2),0)),IF(ISBLANK(OFFSET('9. METAS'!$X$20,INT((ROW()-14)/2),0)),"",OFFSET('9. METAS'!$X$20,INT((ROW()-14)/2),0)))</f>
        <v>38</v>
      </c>
      <c r="N214" s="685"/>
      <c r="O214" s="689"/>
      <c r="P214" s="691"/>
      <c r="Q214" s="83"/>
      <c r="R214" s="83"/>
      <c r="S214" s="83"/>
      <c r="T214" s="83"/>
      <c r="U214" s="83"/>
      <c r="V214" s="83"/>
      <c r="W214" s="83"/>
      <c r="X214" s="83"/>
      <c r="Y214" s="83"/>
      <c r="Z214" s="83"/>
    </row>
    <row r="215" spans="1:26" ht="15.75" customHeight="1">
      <c r="A215" s="83"/>
      <c r="B215" s="83"/>
      <c r="C215" s="641" t="str">
        <f ca="1">IF(ISBLANK(OFFSET('5. Pp (3 años)'!$C$46,INT((ROW()-13)/2),0)),"",OFFSET('5. Pp (3 años)'!$C$46,INT((ROW()-13)/2),0))</f>
        <v>Actividad</v>
      </c>
      <c r="D215" s="643" t="str">
        <f ca="1">IF(ISBLANK(OFFSET('5. Pp (3 años)'!$D$46,INT((ROW()-13)/2),0)),"",OFFSET('5. Pp (3 años)'!$D$46,INT((ROW()-13)/2),0))</f>
        <v>3.1.1.1.15.17 Integración de los diversos Comités Operativos Especializados en Materia de Protección Civil</v>
      </c>
      <c r="E215" s="643" t="str">
        <f ca="1">IF(ISBLANK(OFFSET('5. Pp (3 años)'!$E$46,INT((ROW()-13)/2),0)),"",OFFSET('5. Pp (3 años)'!$E$46,INT((ROW()-13)/2),0))</f>
        <v>PDCI: Porcentaje de los diversos comités integrados</v>
      </c>
      <c r="F215" s="645" t="str">
        <f ca="1">IF(ISBLANK(OFFSET('5. Pp (3 años)'!$K$46,INT((ROW()-13)/2),0)),"",OFFSET('5. Pp (3 años)'!$K$46,INT((ROW()-13)/2),0))</f>
        <v>Ascendente</v>
      </c>
      <c r="G215" s="646" t="str">
        <f ca="1">IF(ISBLANK(OFFSET('5. Pp (3 años)'!$H$46,INT((ROW()-13)/2),0)),"",OFFSET('5. Pp (3 años)'!$H$46,INT((ROW()-13)/2),0))</f>
        <v>Trimestral</v>
      </c>
      <c r="H215" s="648">
        <f ca="1">IF(ISBLANK(OFFSET('9. METAS'!$L$20,INT((ROW()-13)/2),0)),"",OFFSET('9. METAS'!$L$20,INT((ROW()-13)/2),0))</f>
        <v>4</v>
      </c>
      <c r="I215" s="852"/>
      <c r="J215" s="630" t="e">
        <f ca="1">IF(MOD(ROW()-13,2)=0,IF(ISBLANK(OFFSET(#REF!,INT((ROW()-13)/2),0)),"",OFFSET(#REF!,INT((ROW()-13)/2),0)),IF(ISBLANK(OFFSET('9. METAS'!$U$20,INT((ROW()-14)/2),0)),"",OFFSET('9. METAS'!$U$20,INT((ROW()-14)/2),0)))</f>
        <v>#REF!</v>
      </c>
      <c r="K215" s="631" t="e">
        <f ca="1">IF(MOD(ROW()-13,2)=0,IF(ISBLANK(OFFSET(#REF!,INT((ROW()-13)/2),0)),"",OFFSET(#REF!,INT((ROW()-13)/2),0)),IF(ISBLANK(OFFSET('9. METAS'!$V$20,INT((ROW()-14)/2),0)),"",OFFSET('9. METAS'!$V$20,INT((ROW()-14)/2),0)))</f>
        <v>#REF!</v>
      </c>
      <c r="L215" s="631" t="e">
        <f ca="1">IF(MOD(ROW()-13,2)=0,IF(ISBLANK(OFFSET(#REF!,INT((ROW()-13)/2),0)),"",OFFSET(#REF!,INT((ROW()-13)/2),0)),IF(ISBLANK(OFFSET('9. METAS'!$W$20,INT((ROW()-14)/2),0)),"",OFFSET('9. METAS'!$W$20,INT((ROW()-14)/2),0)))</f>
        <v>#REF!</v>
      </c>
      <c r="M215" s="632" t="e">
        <f ca="1">IF(MOD(ROW()-13,2)=0,IF(ISBLANK(OFFSET(#REF!,INT((ROW()-13)/2),0)),"",OFFSET(#REF!,INT((ROW()-13)/2),0)),IF(ISBLANK(OFFSET('9. METAS'!$X$20,INT((ROW()-14)/2),0)),"",OFFSET('9. METAS'!$X$20,INT((ROW()-14)/2),0)))</f>
        <v>#REF!</v>
      </c>
      <c r="N215" s="684" t="str">
        <f ca="1">IFERROR(J215/J216,"ND")</f>
        <v>ND</v>
      </c>
      <c r="O215" s="688" t="str">
        <f ca="1">IFERROR(((J215+K215+L215)/H215),"ND")</f>
        <v>ND</v>
      </c>
      <c r="P215" s="847"/>
      <c r="Q215" s="83"/>
      <c r="R215" s="83"/>
      <c r="S215" s="83"/>
      <c r="T215" s="83"/>
      <c r="U215" s="83"/>
      <c r="V215" s="83"/>
      <c r="W215" s="83"/>
      <c r="X215" s="83"/>
      <c r="Y215" s="83"/>
      <c r="Z215" s="83"/>
    </row>
    <row r="216" spans="1:26" ht="15.75" customHeight="1">
      <c r="A216" s="83"/>
      <c r="B216" s="83"/>
      <c r="C216" s="642"/>
      <c r="D216" s="644"/>
      <c r="E216" s="644"/>
      <c r="F216" s="644"/>
      <c r="G216" s="647"/>
      <c r="H216" s="649"/>
      <c r="I216" s="651"/>
      <c r="J216" s="630">
        <f ca="1">IF(MOD(ROW()-13,2)=0,IF(ISBLANK(OFFSET(#REF!,INT((ROW()-13)/2),0)),"",OFFSET(#REF!,INT((ROW()-13)/2),0)),IF(ISBLANK(OFFSET('9. METAS'!$U$20,INT((ROW()-14)/2),0)),"",OFFSET('9. METAS'!$U$20,INT((ROW()-14)/2),0)))</f>
        <v>1</v>
      </c>
      <c r="K216" s="631">
        <f ca="1">IF(MOD(ROW()-13,2)=0,IF(ISBLANK(OFFSET(#REF!,INT((ROW()-13)/2),0)),"",OFFSET(#REF!,INT((ROW()-13)/2),0)),IF(ISBLANK(OFFSET('9. METAS'!$V$20,INT((ROW()-14)/2),0)),"",OFFSET('9. METAS'!$V$20,INT((ROW()-14)/2),0)))</f>
        <v>1</v>
      </c>
      <c r="L216" s="631">
        <f ca="1">IF(MOD(ROW()-13,2)=0,IF(ISBLANK(OFFSET(#REF!,INT((ROW()-13)/2),0)),"",OFFSET(#REF!,INT((ROW()-13)/2),0)),IF(ISBLANK(OFFSET('9. METAS'!$W$20,INT((ROW()-14)/2),0)),"",OFFSET('9. METAS'!$W$20,INT((ROW()-14)/2),0)))</f>
        <v>2</v>
      </c>
      <c r="M216" s="632">
        <f ca="1">IF(MOD(ROW()-13,2)=0,IF(ISBLANK(OFFSET(#REF!,INT((ROW()-13)/2),0)),"",OFFSET(#REF!,INT((ROW()-13)/2),0)),IF(ISBLANK(OFFSET('9. METAS'!$X$20,INT((ROW()-14)/2),0)),"",OFFSET('9. METAS'!$X$20,INT((ROW()-14)/2),0)))</f>
        <v>0</v>
      </c>
      <c r="N216" s="685"/>
      <c r="O216" s="689"/>
      <c r="P216" s="691"/>
      <c r="Q216" s="83"/>
      <c r="R216" s="83"/>
      <c r="S216" s="83"/>
      <c r="T216" s="83"/>
      <c r="U216" s="83"/>
      <c r="V216" s="83"/>
      <c r="W216" s="83"/>
      <c r="X216" s="83"/>
      <c r="Y216" s="83"/>
      <c r="Z216" s="83"/>
    </row>
    <row r="217" spans="1:26" ht="15.75" customHeight="1">
      <c r="A217" s="83"/>
      <c r="B217" s="83"/>
      <c r="C217" s="641" t="str">
        <f ca="1">IF(ISBLANK(OFFSET('5. Pp (3 años)'!$C$46,INT((ROW()-13)/2),0)),"",OFFSET('5. Pp (3 años)'!$C$46,INT((ROW()-13)/2),0))</f>
        <v/>
      </c>
      <c r="D217" s="643" t="str">
        <f ca="1">IF(ISBLANK(OFFSET('5. Pp (3 años)'!$D$46,INT((ROW()-13)/2),0)),"",OFFSET('5. Pp (3 años)'!$D$46,INT((ROW()-13)/2),0))</f>
        <v/>
      </c>
      <c r="E217" s="643" t="str">
        <f ca="1">IF(ISBLANK(OFFSET('5. Pp (3 años)'!$E$46,INT((ROW()-13)/2),0)),"",OFFSET('5. Pp (3 años)'!$E$46,INT((ROW()-13)/2),0))</f>
        <v/>
      </c>
      <c r="F217" s="645" t="str">
        <f ca="1">IF(ISBLANK(OFFSET('5. Pp (3 años)'!$K$46,INT((ROW()-13)/2),0)),"",OFFSET('5. Pp (3 años)'!$K$46,INT((ROW()-13)/2),0))</f>
        <v/>
      </c>
      <c r="G217" s="646" t="str">
        <f ca="1">IF(ISBLANK(OFFSET('5. Pp (3 años)'!$H$46,INT((ROW()-13)/2),0)),"",OFFSET('5. Pp (3 años)'!$H$46,INT((ROW()-13)/2),0))</f>
        <v/>
      </c>
      <c r="H217" s="853" t="str">
        <f ca="1">IF(ISBLANK(OFFSET('9. METAS'!$L$20,INT((ROW()-13)/2),0)),"",OFFSET('9. METAS'!$L$20,INT((ROW()-13)/2),0))</f>
        <v/>
      </c>
      <c r="I217" s="852"/>
      <c r="J217" s="630" t="e">
        <f ca="1">IF(MOD(ROW()-13,2)=0,IF(ISBLANK(OFFSET(#REF!,INT((ROW()-13)/2),0)),"",OFFSET(#REF!,INT((ROW()-13)/2),0)),IF(ISBLANK(OFFSET('9. METAS'!$U$20,INT((ROW()-14)/2),0)),"",OFFSET('9. METAS'!$U$20,INT((ROW()-14)/2),0)))</f>
        <v>#REF!</v>
      </c>
      <c r="K217" s="631" t="e">
        <f ca="1">IF(MOD(ROW()-13,2)=0,IF(ISBLANK(OFFSET(#REF!,INT((ROW()-13)/2),0)),"",OFFSET(#REF!,INT((ROW()-13)/2),0)),IF(ISBLANK(OFFSET('9. METAS'!$V$20,INT((ROW()-14)/2),0)),"",OFFSET('9. METAS'!$V$20,INT((ROW()-14)/2),0)))</f>
        <v>#REF!</v>
      </c>
      <c r="L217" s="631" t="e">
        <f ca="1">IF(MOD(ROW()-13,2)=0,IF(ISBLANK(OFFSET(#REF!,INT((ROW()-13)/2),0)),"",OFFSET(#REF!,INT((ROW()-13)/2),0)),IF(ISBLANK(OFFSET('9. METAS'!$W$20,INT((ROW()-14)/2),0)),"",OFFSET('9. METAS'!$W$20,INT((ROW()-14)/2),0)))</f>
        <v>#REF!</v>
      </c>
      <c r="M217" s="632" t="e">
        <f ca="1">IF(MOD(ROW()-13,2)=0,IF(ISBLANK(OFFSET(#REF!,INT((ROW()-13)/2),0)),"",OFFSET(#REF!,INT((ROW()-13)/2),0)),IF(ISBLANK(OFFSET('9. METAS'!$X$20,INT((ROW()-14)/2),0)),"",OFFSET('9. METAS'!$X$20,INT((ROW()-14)/2),0)))</f>
        <v>#REF!</v>
      </c>
      <c r="N217" s="684" t="str">
        <f ca="1">IFERROR(J217/J218,"ND")</f>
        <v>ND</v>
      </c>
      <c r="O217" s="688" t="str">
        <f ca="1">IFERROR(((J217+K217+L217)/H217),"ND")</f>
        <v>ND</v>
      </c>
      <c r="P217" s="847"/>
      <c r="Q217" s="83"/>
      <c r="R217" s="83"/>
      <c r="S217" s="83"/>
      <c r="T217" s="83"/>
      <c r="U217" s="83"/>
      <c r="V217" s="83"/>
      <c r="W217" s="83"/>
      <c r="X217" s="83"/>
      <c r="Y217" s="83"/>
      <c r="Z217" s="83"/>
    </row>
    <row r="218" spans="1:26" ht="15.75" customHeight="1">
      <c r="A218" s="83"/>
      <c r="B218" s="83"/>
      <c r="C218" s="642"/>
      <c r="D218" s="644"/>
      <c r="E218" s="644"/>
      <c r="F218" s="644"/>
      <c r="G218" s="647"/>
      <c r="H218" s="649"/>
      <c r="I218" s="651"/>
      <c r="J218" s="630" t="str">
        <f ca="1">IF(MOD(ROW()-13,2)=0,IF(ISBLANK(OFFSET(#REF!,INT((ROW()-13)/2),0)),"",OFFSET(#REF!,INT((ROW()-13)/2),0)),IF(ISBLANK(OFFSET('9. METAS'!$U$20,INT((ROW()-14)/2),0)),"",OFFSET('9. METAS'!$U$20,INT((ROW()-14)/2),0)))</f>
        <v/>
      </c>
      <c r="K218" s="631" t="str">
        <f ca="1">IF(MOD(ROW()-13,2)=0,IF(ISBLANK(OFFSET(#REF!,INT((ROW()-13)/2),0)),"",OFFSET(#REF!,INT((ROW()-13)/2),0)),IF(ISBLANK(OFFSET('9. METAS'!$V$20,INT((ROW()-14)/2),0)),"",OFFSET('9. METAS'!$V$20,INT((ROW()-14)/2),0)))</f>
        <v/>
      </c>
      <c r="L218" s="631" t="str">
        <f ca="1">IF(MOD(ROW()-13,2)=0,IF(ISBLANK(OFFSET(#REF!,INT((ROW()-13)/2),0)),"",OFFSET(#REF!,INT((ROW()-13)/2),0)),IF(ISBLANK(OFFSET('9. METAS'!$W$20,INT((ROW()-14)/2),0)),"",OFFSET('9. METAS'!$W$20,INT((ROW()-14)/2),0)))</f>
        <v/>
      </c>
      <c r="M218" s="632" t="str">
        <f ca="1">IF(MOD(ROW()-13,2)=0,IF(ISBLANK(OFFSET(#REF!,INT((ROW()-13)/2),0)),"",OFFSET(#REF!,INT((ROW()-13)/2),0)),IF(ISBLANK(OFFSET('9. METAS'!$X$20,INT((ROW()-14)/2),0)),"",OFFSET('9. METAS'!$X$20,INT((ROW()-14)/2),0)))</f>
        <v/>
      </c>
      <c r="N218" s="685"/>
      <c r="O218" s="689"/>
      <c r="P218" s="691"/>
      <c r="Q218" s="83"/>
      <c r="R218" s="83"/>
      <c r="S218" s="83"/>
      <c r="T218" s="83"/>
      <c r="U218" s="83"/>
      <c r="V218" s="83"/>
      <c r="W218" s="83"/>
      <c r="X218" s="83"/>
      <c r="Y218" s="83"/>
      <c r="Z218" s="83"/>
    </row>
    <row r="219" spans="1:26" ht="15.75" customHeight="1">
      <c r="A219" s="83"/>
      <c r="B219" s="83"/>
      <c r="C219" s="641" t="str">
        <f ca="1">IF(ISBLANK(OFFSET('5. Pp (3 años)'!$C$46,INT((ROW()-13)/2),0)),"",OFFSET('5. Pp (3 años)'!$C$46,INT((ROW()-13)/2),0))</f>
        <v/>
      </c>
      <c r="D219" s="643" t="str">
        <f ca="1">IF(ISBLANK(OFFSET('5. Pp (3 años)'!$D$46,INT((ROW()-13)/2),0)),"",OFFSET('5. Pp (3 años)'!$D$46,INT((ROW()-13)/2),0))</f>
        <v/>
      </c>
      <c r="E219" s="643" t="str">
        <f ca="1">IF(ISBLANK(OFFSET('5. Pp (3 años)'!$E$46,INT((ROW()-13)/2),0)),"",OFFSET('5. Pp (3 años)'!$E$46,INT((ROW()-13)/2),0))</f>
        <v/>
      </c>
      <c r="F219" s="645" t="str">
        <f ca="1">IF(ISBLANK(OFFSET('5. Pp (3 años)'!$K$46,INT((ROW()-13)/2),0)),"",OFFSET('5. Pp (3 años)'!$K$46,INT((ROW()-13)/2),0))</f>
        <v/>
      </c>
      <c r="G219" s="646" t="str">
        <f ca="1">IF(ISBLANK(OFFSET('5. Pp (3 años)'!$H$46,INT((ROW()-13)/2),0)),"",OFFSET('5. Pp (3 años)'!$H$46,INT((ROW()-13)/2),0))</f>
        <v/>
      </c>
      <c r="H219" s="853" t="str">
        <f ca="1">IF(ISBLANK(OFFSET('9. METAS'!$L$20,INT((ROW()-13)/2),0)),"",OFFSET('9. METAS'!$L$20,INT((ROW()-13)/2),0))</f>
        <v/>
      </c>
      <c r="I219" s="852"/>
      <c r="J219" s="630" t="e">
        <f ca="1">IF(MOD(ROW()-13,2)=0,IF(ISBLANK(OFFSET(#REF!,INT((ROW()-13)/2),0)),"",OFFSET(#REF!,INT((ROW()-13)/2),0)),IF(ISBLANK(OFFSET('9. METAS'!$U$20,INT((ROW()-14)/2),0)),"",OFFSET('9. METAS'!$U$20,INT((ROW()-14)/2),0)))</f>
        <v>#REF!</v>
      </c>
      <c r="K219" s="631" t="e">
        <f ca="1">IF(MOD(ROW()-13,2)=0,IF(ISBLANK(OFFSET(#REF!,INT((ROW()-13)/2),0)),"",OFFSET(#REF!,INT((ROW()-13)/2),0)),IF(ISBLANK(OFFSET('9. METAS'!$V$20,INT((ROW()-14)/2),0)),"",OFFSET('9. METAS'!$V$20,INT((ROW()-14)/2),0)))</f>
        <v>#REF!</v>
      </c>
      <c r="L219" s="631" t="e">
        <f ca="1">IF(MOD(ROW()-13,2)=0,IF(ISBLANK(OFFSET(#REF!,INT((ROW()-13)/2),0)),"",OFFSET(#REF!,INT((ROW()-13)/2),0)),IF(ISBLANK(OFFSET('9. METAS'!$W$20,INT((ROW()-14)/2),0)),"",OFFSET('9. METAS'!$W$20,INT((ROW()-14)/2),0)))</f>
        <v>#REF!</v>
      </c>
      <c r="M219" s="632" t="e">
        <f ca="1">IF(MOD(ROW()-13,2)=0,IF(ISBLANK(OFFSET(#REF!,INT((ROW()-13)/2),0)),"",OFFSET(#REF!,INT((ROW()-13)/2),0)),IF(ISBLANK(OFFSET('9. METAS'!$X$20,INT((ROW()-14)/2),0)),"",OFFSET('9. METAS'!$X$20,INT((ROW()-14)/2),0)))</f>
        <v>#REF!</v>
      </c>
      <c r="N219" s="684" t="str">
        <f ca="1">IFERROR(J219/J220,"ND")</f>
        <v>ND</v>
      </c>
      <c r="O219" s="688" t="str">
        <f ca="1">IFERROR(((J219+K219+L219)/H219),"ND")</f>
        <v>ND</v>
      </c>
      <c r="P219" s="847"/>
      <c r="Q219" s="83"/>
      <c r="R219" s="83"/>
      <c r="S219" s="83"/>
      <c r="T219" s="83"/>
      <c r="U219" s="83"/>
      <c r="V219" s="83"/>
      <c r="W219" s="83"/>
      <c r="X219" s="83"/>
      <c r="Y219" s="83"/>
      <c r="Z219" s="83"/>
    </row>
    <row r="220" spans="1:26" ht="15.75" customHeight="1">
      <c r="A220" s="83"/>
      <c r="B220" s="83"/>
      <c r="C220" s="642"/>
      <c r="D220" s="644"/>
      <c r="E220" s="644"/>
      <c r="F220" s="644"/>
      <c r="G220" s="647"/>
      <c r="H220" s="649"/>
      <c r="I220" s="651"/>
      <c r="J220" s="630" t="str">
        <f ca="1">IF(MOD(ROW()-13,2)=0,IF(ISBLANK(OFFSET(#REF!,INT((ROW()-13)/2),0)),"",OFFSET(#REF!,INT((ROW()-13)/2),0)),IF(ISBLANK(OFFSET('9. METAS'!$U$20,INT((ROW()-14)/2),0)),"",OFFSET('9. METAS'!$U$20,INT((ROW()-14)/2),0)))</f>
        <v/>
      </c>
      <c r="K220" s="631" t="str">
        <f ca="1">IF(MOD(ROW()-13,2)=0,IF(ISBLANK(OFFSET(#REF!,INT((ROW()-13)/2),0)),"",OFFSET(#REF!,INT((ROW()-13)/2),0)),IF(ISBLANK(OFFSET('9. METAS'!$V$20,INT((ROW()-14)/2),0)),"",OFFSET('9. METAS'!$V$20,INT((ROW()-14)/2),0)))</f>
        <v/>
      </c>
      <c r="L220" s="631" t="str">
        <f ca="1">IF(MOD(ROW()-13,2)=0,IF(ISBLANK(OFFSET(#REF!,INT((ROW()-13)/2),0)),"",OFFSET(#REF!,INT((ROW()-13)/2),0)),IF(ISBLANK(OFFSET('9. METAS'!$W$20,INT((ROW()-14)/2),0)),"",OFFSET('9. METAS'!$W$20,INT((ROW()-14)/2),0)))</f>
        <v/>
      </c>
      <c r="M220" s="632" t="str">
        <f ca="1">IF(MOD(ROW()-13,2)=0,IF(ISBLANK(OFFSET(#REF!,INT((ROW()-13)/2),0)),"",OFFSET(#REF!,INT((ROW()-13)/2),0)),IF(ISBLANK(OFFSET('9. METAS'!$X$20,INT((ROW()-14)/2),0)),"",OFFSET('9. METAS'!$X$20,INT((ROW()-14)/2),0)))</f>
        <v/>
      </c>
      <c r="N220" s="685"/>
      <c r="O220" s="689"/>
      <c r="P220" s="691"/>
      <c r="Q220" s="83"/>
      <c r="R220" s="83"/>
      <c r="S220" s="83"/>
      <c r="T220" s="83"/>
      <c r="U220" s="83"/>
      <c r="V220" s="83"/>
      <c r="W220" s="83"/>
      <c r="X220" s="83"/>
      <c r="Y220" s="83"/>
      <c r="Z220" s="83"/>
    </row>
    <row r="221" spans="1:26" ht="15.75" customHeight="1">
      <c r="A221" s="83"/>
      <c r="B221" s="83"/>
      <c r="C221" s="641" t="str">
        <f ca="1">IF(ISBLANK(OFFSET('5. Pp (3 años)'!$C$46,INT((ROW()-13)/2),0)),"",OFFSET('5. Pp (3 años)'!$C$46,INT((ROW()-13)/2),0))</f>
        <v/>
      </c>
      <c r="D221" s="643" t="str">
        <f ca="1">IF(ISBLANK(OFFSET('5. Pp (3 años)'!$D$46,INT((ROW()-13)/2),0)),"",OFFSET('5. Pp (3 años)'!$D$46,INT((ROW()-13)/2),0))</f>
        <v/>
      </c>
      <c r="E221" s="643" t="str">
        <f ca="1">IF(ISBLANK(OFFSET('5. Pp (3 años)'!$E$46,INT((ROW()-13)/2),0)),"",OFFSET('5. Pp (3 años)'!$E$46,INT((ROW()-13)/2),0))</f>
        <v/>
      </c>
      <c r="F221" s="645" t="str">
        <f ca="1">IF(ISBLANK(OFFSET('5. Pp (3 años)'!$K$46,INT((ROW()-13)/2),0)),"",OFFSET('5. Pp (3 años)'!$K$46,INT((ROW()-13)/2),0))</f>
        <v/>
      </c>
      <c r="G221" s="646" t="str">
        <f ca="1">IF(ISBLANK(OFFSET('5. Pp (3 años)'!$H$46,INT((ROW()-13)/2),0)),"",OFFSET('5. Pp (3 años)'!$H$46,INT((ROW()-13)/2),0))</f>
        <v/>
      </c>
      <c r="H221" s="853" t="str">
        <f ca="1">IF(ISBLANK(OFFSET('9. METAS'!$L$20,INT((ROW()-13)/2),0)),"",OFFSET('9. METAS'!$L$20,INT((ROW()-13)/2),0))</f>
        <v/>
      </c>
      <c r="I221" s="852"/>
      <c r="J221" s="630" t="e">
        <f ca="1">IF(MOD(ROW()-13,2)=0,IF(ISBLANK(OFFSET(#REF!,INT((ROW()-13)/2),0)),"",OFFSET(#REF!,INT((ROW()-13)/2),0)),IF(ISBLANK(OFFSET('9. METAS'!$U$20,INT((ROW()-14)/2),0)),"",OFFSET('9. METAS'!$U$20,INT((ROW()-14)/2),0)))</f>
        <v>#REF!</v>
      </c>
      <c r="K221" s="631" t="e">
        <f ca="1">IF(MOD(ROW()-13,2)=0,IF(ISBLANK(OFFSET(#REF!,INT((ROW()-13)/2),0)),"",OFFSET(#REF!,INT((ROW()-13)/2),0)),IF(ISBLANK(OFFSET('9. METAS'!$V$20,INT((ROW()-14)/2),0)),"",OFFSET('9. METAS'!$V$20,INT((ROW()-14)/2),0)))</f>
        <v>#REF!</v>
      </c>
      <c r="L221" s="631" t="e">
        <f ca="1">IF(MOD(ROW()-13,2)=0,IF(ISBLANK(OFFSET(#REF!,INT((ROW()-13)/2),0)),"",OFFSET(#REF!,INT((ROW()-13)/2),0)),IF(ISBLANK(OFFSET('9. METAS'!$W$20,INT((ROW()-14)/2),0)),"",OFFSET('9. METAS'!$W$20,INT((ROW()-14)/2),0)))</f>
        <v>#REF!</v>
      </c>
      <c r="M221" s="632" t="e">
        <f ca="1">IF(MOD(ROW()-13,2)=0,IF(ISBLANK(OFFSET(#REF!,INT((ROW()-13)/2),0)),"",OFFSET(#REF!,INT((ROW()-13)/2),0)),IF(ISBLANK(OFFSET('9. METAS'!$X$20,INT((ROW()-14)/2),0)),"",OFFSET('9. METAS'!$X$20,INT((ROW()-14)/2),0)))</f>
        <v>#REF!</v>
      </c>
      <c r="N221" s="684" t="str">
        <f ca="1">IFERROR(J221/J222,"ND")</f>
        <v>ND</v>
      </c>
      <c r="O221" s="688" t="str">
        <f ca="1">IFERROR(((J221+K221+L221)/H221),"ND")</f>
        <v>ND</v>
      </c>
      <c r="P221" s="847"/>
      <c r="Q221" s="83"/>
      <c r="R221" s="83"/>
      <c r="S221" s="83"/>
      <c r="T221" s="83"/>
      <c r="U221" s="83"/>
      <c r="V221" s="83"/>
      <c r="W221" s="83"/>
      <c r="X221" s="83"/>
      <c r="Y221" s="83"/>
      <c r="Z221" s="83"/>
    </row>
    <row r="222" spans="1:26" ht="15.75" customHeight="1">
      <c r="A222" s="83"/>
      <c r="B222" s="83"/>
      <c r="C222" s="642"/>
      <c r="D222" s="644"/>
      <c r="E222" s="644"/>
      <c r="F222" s="644"/>
      <c r="G222" s="647"/>
      <c r="H222" s="649"/>
      <c r="I222" s="651"/>
      <c r="J222" s="630" t="str">
        <f ca="1">IF(MOD(ROW()-13,2)=0,IF(ISBLANK(OFFSET(#REF!,INT((ROW()-13)/2),0)),"",OFFSET(#REF!,INT((ROW()-13)/2),0)),IF(ISBLANK(OFFSET('9. METAS'!$U$20,INT((ROW()-14)/2),0)),"",OFFSET('9. METAS'!$U$20,INT((ROW()-14)/2),0)))</f>
        <v/>
      </c>
      <c r="K222" s="631" t="str">
        <f ca="1">IF(MOD(ROW()-13,2)=0,IF(ISBLANK(OFFSET(#REF!,INT((ROW()-13)/2),0)),"",OFFSET(#REF!,INT((ROW()-13)/2),0)),IF(ISBLANK(OFFSET('9. METAS'!$V$20,INT((ROW()-14)/2),0)),"",OFFSET('9. METAS'!$V$20,INT((ROW()-14)/2),0)))</f>
        <v/>
      </c>
      <c r="L222" s="631" t="str">
        <f ca="1">IF(MOD(ROW()-13,2)=0,IF(ISBLANK(OFFSET(#REF!,INT((ROW()-13)/2),0)),"",OFFSET(#REF!,INT((ROW()-13)/2),0)),IF(ISBLANK(OFFSET('9. METAS'!$W$20,INT((ROW()-14)/2),0)),"",OFFSET('9. METAS'!$W$20,INT((ROW()-14)/2),0)))</f>
        <v/>
      </c>
      <c r="M222" s="632" t="str">
        <f ca="1">IF(MOD(ROW()-13,2)=0,IF(ISBLANK(OFFSET(#REF!,INT((ROW()-13)/2),0)),"",OFFSET(#REF!,INT((ROW()-13)/2),0)),IF(ISBLANK(OFFSET('9. METAS'!$X$20,INT((ROW()-14)/2),0)),"",OFFSET('9. METAS'!$X$20,INT((ROW()-14)/2),0)))</f>
        <v/>
      </c>
      <c r="N222" s="685"/>
      <c r="O222" s="689"/>
      <c r="P222" s="691"/>
      <c r="Q222" s="83"/>
      <c r="R222" s="83"/>
      <c r="S222" s="83"/>
      <c r="T222" s="83"/>
      <c r="U222" s="83"/>
      <c r="V222" s="83"/>
      <c r="W222" s="83"/>
      <c r="X222" s="83"/>
      <c r="Y222" s="83"/>
      <c r="Z222" s="83"/>
    </row>
    <row r="223" spans="1:26" ht="15.75" customHeight="1">
      <c r="A223" s="83"/>
      <c r="B223" s="83"/>
      <c r="C223" s="641" t="str">
        <f ca="1">IF(ISBLANK(OFFSET('5. Pp (3 años)'!$C$46,INT((ROW()-13)/2),0)),"",OFFSET('5. Pp (3 años)'!$C$46,INT((ROW()-13)/2),0))</f>
        <v/>
      </c>
      <c r="D223" s="643" t="str">
        <f ca="1">IF(ISBLANK(OFFSET('5. Pp (3 años)'!$D$46,INT((ROW()-13)/2),0)),"",OFFSET('5. Pp (3 años)'!$D$46,INT((ROW()-13)/2),0))</f>
        <v/>
      </c>
      <c r="E223" s="643" t="str">
        <f ca="1">IF(ISBLANK(OFFSET('5. Pp (3 años)'!$E$46,INT((ROW()-13)/2),0)),"",OFFSET('5. Pp (3 años)'!$E$46,INT((ROW()-13)/2),0))</f>
        <v/>
      </c>
      <c r="F223" s="645" t="str">
        <f ca="1">IF(ISBLANK(OFFSET('5. Pp (3 años)'!$K$46,INT((ROW()-13)/2),0)),"",OFFSET('5. Pp (3 años)'!$K$46,INT((ROW()-13)/2),0))</f>
        <v/>
      </c>
      <c r="G223" s="646" t="str">
        <f ca="1">IF(ISBLANK(OFFSET('5. Pp (3 años)'!$H$46,INT((ROW()-13)/2),0)),"",OFFSET('5. Pp (3 años)'!$H$46,INT((ROW()-13)/2),0))</f>
        <v/>
      </c>
      <c r="H223" s="853" t="str">
        <f ca="1">IF(ISBLANK(OFFSET('9. METAS'!$L$20,INT((ROW()-13)/2),0)),"",OFFSET('9. METAS'!$L$20,INT((ROW()-13)/2),0))</f>
        <v/>
      </c>
      <c r="I223" s="852"/>
      <c r="J223" s="630" t="e">
        <f ca="1">IF(MOD(ROW()-13,2)=0,IF(ISBLANK(OFFSET(#REF!,INT((ROW()-13)/2),0)),"",OFFSET(#REF!,INT((ROW()-13)/2),0)),IF(ISBLANK(OFFSET('9. METAS'!$U$20,INT((ROW()-14)/2),0)),"",OFFSET('9. METAS'!$U$20,INT((ROW()-14)/2),0)))</f>
        <v>#REF!</v>
      </c>
      <c r="K223" s="631" t="e">
        <f ca="1">IF(MOD(ROW()-13,2)=0,IF(ISBLANK(OFFSET(#REF!,INT((ROW()-13)/2),0)),"",OFFSET(#REF!,INT((ROW()-13)/2),0)),IF(ISBLANK(OFFSET('9. METAS'!$V$20,INT((ROW()-14)/2),0)),"",OFFSET('9. METAS'!$V$20,INT((ROW()-14)/2),0)))</f>
        <v>#REF!</v>
      </c>
      <c r="L223" s="631" t="e">
        <f ca="1">IF(MOD(ROW()-13,2)=0,IF(ISBLANK(OFFSET(#REF!,INT((ROW()-13)/2),0)),"",OFFSET(#REF!,INT((ROW()-13)/2),0)),IF(ISBLANK(OFFSET('9. METAS'!$W$20,INT((ROW()-14)/2),0)),"",OFFSET('9. METAS'!$W$20,INT((ROW()-14)/2),0)))</f>
        <v>#REF!</v>
      </c>
      <c r="M223" s="632" t="e">
        <f ca="1">IF(MOD(ROW()-13,2)=0,IF(ISBLANK(OFFSET(#REF!,INT((ROW()-13)/2),0)),"",OFFSET(#REF!,INT((ROW()-13)/2),0)),IF(ISBLANK(OFFSET('9. METAS'!$X$20,INT((ROW()-14)/2),0)),"",OFFSET('9. METAS'!$X$20,INT((ROW()-14)/2),0)))</f>
        <v>#REF!</v>
      </c>
      <c r="N223" s="684" t="str">
        <f ca="1">IFERROR(J223/J224,"ND")</f>
        <v>ND</v>
      </c>
      <c r="O223" s="688" t="str">
        <f ca="1">IFERROR(((J223+K223+L223)/H223),"ND")</f>
        <v>ND</v>
      </c>
      <c r="P223" s="847"/>
      <c r="Q223" s="83"/>
      <c r="R223" s="83"/>
      <c r="S223" s="83"/>
      <c r="T223" s="83"/>
      <c r="U223" s="83"/>
      <c r="V223" s="83"/>
      <c r="W223" s="83"/>
      <c r="X223" s="83"/>
      <c r="Y223" s="83"/>
      <c r="Z223" s="83"/>
    </row>
    <row r="224" spans="1:26" ht="15.75" customHeight="1">
      <c r="A224" s="83"/>
      <c r="B224" s="83"/>
      <c r="C224" s="642"/>
      <c r="D224" s="644"/>
      <c r="E224" s="644"/>
      <c r="F224" s="644"/>
      <c r="G224" s="647"/>
      <c r="H224" s="649"/>
      <c r="I224" s="651"/>
      <c r="J224" s="630" t="str">
        <f ca="1">IF(MOD(ROW()-13,2)=0,IF(ISBLANK(OFFSET(#REF!,INT((ROW()-13)/2),0)),"",OFFSET(#REF!,INT((ROW()-13)/2),0)),IF(ISBLANK(OFFSET('9. METAS'!$U$20,INT((ROW()-14)/2),0)),"",OFFSET('9. METAS'!$U$20,INT((ROW()-14)/2),0)))</f>
        <v/>
      </c>
      <c r="K224" s="631" t="str">
        <f ca="1">IF(MOD(ROW()-13,2)=0,IF(ISBLANK(OFFSET(#REF!,INT((ROW()-13)/2),0)),"",OFFSET(#REF!,INT((ROW()-13)/2),0)),IF(ISBLANK(OFFSET('9. METAS'!$V$20,INT((ROW()-14)/2),0)),"",OFFSET('9. METAS'!$V$20,INT((ROW()-14)/2),0)))</f>
        <v/>
      </c>
      <c r="L224" s="631" t="str">
        <f ca="1">IF(MOD(ROW()-13,2)=0,IF(ISBLANK(OFFSET(#REF!,INT((ROW()-13)/2),0)),"",OFFSET(#REF!,INT((ROW()-13)/2),0)),IF(ISBLANK(OFFSET('9. METAS'!$W$20,INT((ROW()-14)/2),0)),"",OFFSET('9. METAS'!$W$20,INT((ROW()-14)/2),0)))</f>
        <v/>
      </c>
      <c r="M224" s="632" t="str">
        <f ca="1">IF(MOD(ROW()-13,2)=0,IF(ISBLANK(OFFSET(#REF!,INT((ROW()-13)/2),0)),"",OFFSET(#REF!,INT((ROW()-13)/2),0)),IF(ISBLANK(OFFSET('9. METAS'!$X$20,INT((ROW()-14)/2),0)),"",OFFSET('9. METAS'!$X$20,INT((ROW()-14)/2),0)))</f>
        <v/>
      </c>
      <c r="N224" s="685"/>
      <c r="O224" s="689"/>
      <c r="P224" s="691"/>
      <c r="Q224" s="83"/>
      <c r="R224" s="83"/>
      <c r="S224" s="83"/>
      <c r="T224" s="83"/>
      <c r="U224" s="83"/>
      <c r="V224" s="83"/>
      <c r="W224" s="83"/>
      <c r="X224" s="83"/>
      <c r="Y224" s="83"/>
      <c r="Z224" s="83"/>
    </row>
    <row r="225" spans="1:26" ht="15.75" customHeight="1">
      <c r="A225" s="83"/>
      <c r="B225" s="83"/>
      <c r="C225" s="641" t="str">
        <f ca="1">IF(ISBLANK(OFFSET('5. Pp (3 años)'!$C$46,INT((ROW()-13)/2),0)),"",OFFSET('5. Pp (3 años)'!$C$46,INT((ROW()-13)/2),0))</f>
        <v/>
      </c>
      <c r="D225" s="643" t="str">
        <f ca="1">IF(ISBLANK(OFFSET('5. Pp (3 años)'!$D$46,INT((ROW()-13)/2),0)),"",OFFSET('5. Pp (3 años)'!$D$46,INT((ROW()-13)/2),0))</f>
        <v/>
      </c>
      <c r="E225" s="643" t="str">
        <f ca="1">IF(ISBLANK(OFFSET('5. Pp (3 años)'!$E$46,INT((ROW()-13)/2),0)),"",OFFSET('5. Pp (3 años)'!$E$46,INT((ROW()-13)/2),0))</f>
        <v/>
      </c>
      <c r="F225" s="645" t="str">
        <f ca="1">IF(ISBLANK(OFFSET('5. Pp (3 años)'!$K$46,INT((ROW()-13)/2),0)),"",OFFSET('5. Pp (3 años)'!$K$46,INT((ROW()-13)/2),0))</f>
        <v/>
      </c>
      <c r="G225" s="646" t="str">
        <f ca="1">IF(ISBLANK(OFFSET('5. Pp (3 años)'!$H$46,INT((ROW()-13)/2),0)),"",OFFSET('5. Pp (3 años)'!$H$46,INT((ROW()-13)/2),0))</f>
        <v/>
      </c>
      <c r="H225" s="853" t="str">
        <f ca="1">IF(ISBLANK(OFFSET('9. METAS'!$L$20,INT((ROW()-13)/2),0)),"",OFFSET('9. METAS'!$L$20,INT((ROW()-13)/2),0))</f>
        <v/>
      </c>
      <c r="I225" s="852"/>
      <c r="J225" s="630" t="e">
        <f ca="1">IF(MOD(ROW()-13,2)=0,IF(ISBLANK(OFFSET(#REF!,INT((ROW()-13)/2),0)),"",OFFSET(#REF!,INT((ROW()-13)/2),0)),IF(ISBLANK(OFFSET('9. METAS'!$U$20,INT((ROW()-14)/2),0)),"",OFFSET('9. METAS'!$U$20,INT((ROW()-14)/2),0)))</f>
        <v>#REF!</v>
      </c>
      <c r="K225" s="631" t="e">
        <f ca="1">IF(MOD(ROW()-13,2)=0,IF(ISBLANK(OFFSET(#REF!,INT((ROW()-13)/2),0)),"",OFFSET(#REF!,INT((ROW()-13)/2),0)),IF(ISBLANK(OFFSET('9. METAS'!$V$20,INT((ROW()-14)/2),0)),"",OFFSET('9. METAS'!$V$20,INT((ROW()-14)/2),0)))</f>
        <v>#REF!</v>
      </c>
      <c r="L225" s="631" t="e">
        <f ca="1">IF(MOD(ROW()-13,2)=0,IF(ISBLANK(OFFSET(#REF!,INT((ROW()-13)/2),0)),"",OFFSET(#REF!,INT((ROW()-13)/2),0)),IF(ISBLANK(OFFSET('9. METAS'!$W$20,INT((ROW()-14)/2),0)),"",OFFSET('9. METAS'!$W$20,INT((ROW()-14)/2),0)))</f>
        <v>#REF!</v>
      </c>
      <c r="M225" s="632" t="e">
        <f ca="1">IF(MOD(ROW()-13,2)=0,IF(ISBLANK(OFFSET(#REF!,INT((ROW()-13)/2),0)),"",OFFSET(#REF!,INT((ROW()-13)/2),0)),IF(ISBLANK(OFFSET('9. METAS'!$X$20,INT((ROW()-14)/2),0)),"",OFFSET('9. METAS'!$X$20,INT((ROW()-14)/2),0)))</f>
        <v>#REF!</v>
      </c>
      <c r="N225" s="684" t="str">
        <f ca="1">IFERROR(J225/J226,"ND")</f>
        <v>ND</v>
      </c>
      <c r="O225" s="688" t="str">
        <f ca="1">IFERROR(((J225+K225+L225)/H225),"ND")</f>
        <v>ND</v>
      </c>
      <c r="P225" s="847"/>
      <c r="Q225" s="83"/>
      <c r="R225" s="83"/>
      <c r="S225" s="83"/>
      <c r="T225" s="83"/>
      <c r="U225" s="83"/>
      <c r="V225" s="83"/>
      <c r="W225" s="83"/>
      <c r="X225" s="83"/>
      <c r="Y225" s="83"/>
      <c r="Z225" s="83"/>
    </row>
    <row r="226" spans="1:26" ht="15.75" customHeight="1">
      <c r="A226" s="83"/>
      <c r="B226" s="83"/>
      <c r="C226" s="642"/>
      <c r="D226" s="644"/>
      <c r="E226" s="644"/>
      <c r="F226" s="644"/>
      <c r="G226" s="647"/>
      <c r="H226" s="649"/>
      <c r="I226" s="651"/>
      <c r="J226" s="630" t="str">
        <f ca="1">IF(MOD(ROW()-13,2)=0,IF(ISBLANK(OFFSET(#REF!,INT((ROW()-13)/2),0)),"",OFFSET(#REF!,INT((ROW()-13)/2),0)),IF(ISBLANK(OFFSET('9. METAS'!$U$20,INT((ROW()-14)/2),0)),"",OFFSET('9. METAS'!$U$20,INT((ROW()-14)/2),0)))</f>
        <v/>
      </c>
      <c r="K226" s="631" t="str">
        <f ca="1">IF(MOD(ROW()-13,2)=0,IF(ISBLANK(OFFSET(#REF!,INT((ROW()-13)/2),0)),"",OFFSET(#REF!,INT((ROW()-13)/2),0)),IF(ISBLANK(OFFSET('9. METAS'!$V$20,INT((ROW()-14)/2),0)),"",OFFSET('9. METAS'!$V$20,INT((ROW()-14)/2),0)))</f>
        <v/>
      </c>
      <c r="L226" s="631" t="str">
        <f ca="1">IF(MOD(ROW()-13,2)=0,IF(ISBLANK(OFFSET(#REF!,INT((ROW()-13)/2),0)),"",OFFSET(#REF!,INT((ROW()-13)/2),0)),IF(ISBLANK(OFFSET('9. METAS'!$W$20,INT((ROW()-14)/2),0)),"",OFFSET('9. METAS'!$W$20,INT((ROW()-14)/2),0)))</f>
        <v/>
      </c>
      <c r="M226" s="632" t="str">
        <f ca="1">IF(MOD(ROW()-13,2)=0,IF(ISBLANK(OFFSET(#REF!,INT((ROW()-13)/2),0)),"",OFFSET(#REF!,INT((ROW()-13)/2),0)),IF(ISBLANK(OFFSET('9. METAS'!$X$20,INT((ROW()-14)/2),0)),"",OFFSET('9. METAS'!$X$20,INT((ROW()-14)/2),0)))</f>
        <v/>
      </c>
      <c r="N226" s="685"/>
      <c r="O226" s="689"/>
      <c r="P226" s="691"/>
      <c r="Q226" s="83"/>
      <c r="R226" s="83"/>
      <c r="S226" s="83"/>
      <c r="T226" s="83"/>
      <c r="U226" s="83"/>
      <c r="V226" s="83"/>
      <c r="W226" s="83"/>
      <c r="X226" s="83"/>
      <c r="Y226" s="83"/>
      <c r="Z226" s="83"/>
    </row>
    <row r="227" spans="1:26" ht="15.75" customHeight="1">
      <c r="A227" s="83"/>
      <c r="B227" s="83"/>
      <c r="C227" s="641" t="str">
        <f ca="1">IF(ISBLANK(OFFSET('5. Pp (3 años)'!$C$46,INT((ROW()-13)/2),0)),"",OFFSET('5. Pp (3 años)'!$C$46,INT((ROW()-13)/2),0))</f>
        <v/>
      </c>
      <c r="D227" s="643" t="str">
        <f ca="1">IF(ISBLANK(OFFSET('5. Pp (3 años)'!$D$46,INT((ROW()-13)/2),0)),"",OFFSET('5. Pp (3 años)'!$D$46,INT((ROW()-13)/2),0))</f>
        <v/>
      </c>
      <c r="E227" s="643" t="str">
        <f ca="1">IF(ISBLANK(OFFSET('5. Pp (3 años)'!$E$46,INT((ROW()-13)/2),0)),"",OFFSET('5. Pp (3 años)'!$E$46,INT((ROW()-13)/2),0))</f>
        <v/>
      </c>
      <c r="F227" s="645" t="str">
        <f ca="1">IF(ISBLANK(OFFSET('5. Pp (3 años)'!$K$46,INT((ROW()-13)/2),0)),"",OFFSET('5. Pp (3 años)'!$K$46,INT((ROW()-13)/2),0))</f>
        <v/>
      </c>
      <c r="G227" s="646" t="str">
        <f ca="1">IF(ISBLANK(OFFSET('5. Pp (3 años)'!$H$46,INT((ROW()-13)/2),0)),"",OFFSET('5. Pp (3 años)'!$H$46,INT((ROW()-13)/2),0))</f>
        <v/>
      </c>
      <c r="H227" s="853" t="str">
        <f ca="1">IF(ISBLANK(OFFSET('9. METAS'!$L$20,INT((ROW()-13)/2),0)),"",OFFSET('9. METAS'!$L$20,INT((ROW()-13)/2),0))</f>
        <v/>
      </c>
      <c r="I227" s="852"/>
      <c r="J227" s="630" t="e">
        <f ca="1">IF(MOD(ROW()-13,2)=0,IF(ISBLANK(OFFSET(#REF!,INT((ROW()-13)/2),0)),"",OFFSET(#REF!,INT((ROW()-13)/2),0)),IF(ISBLANK(OFFSET('9. METAS'!$U$20,INT((ROW()-14)/2),0)),"",OFFSET('9. METAS'!$U$20,INT((ROW()-14)/2),0)))</f>
        <v>#REF!</v>
      </c>
      <c r="K227" s="631" t="e">
        <f ca="1">IF(MOD(ROW()-13,2)=0,IF(ISBLANK(OFFSET(#REF!,INT((ROW()-13)/2),0)),"",OFFSET(#REF!,INT((ROW()-13)/2),0)),IF(ISBLANK(OFFSET('9. METAS'!$V$20,INT((ROW()-14)/2),0)),"",OFFSET('9. METAS'!$V$20,INT((ROW()-14)/2),0)))</f>
        <v>#REF!</v>
      </c>
      <c r="L227" s="631" t="e">
        <f ca="1">IF(MOD(ROW()-13,2)=0,IF(ISBLANK(OFFSET(#REF!,INT((ROW()-13)/2),0)),"",OFFSET(#REF!,INT((ROW()-13)/2),0)),IF(ISBLANK(OFFSET('9. METAS'!$W$20,INT((ROW()-14)/2),0)),"",OFFSET('9. METAS'!$W$20,INT((ROW()-14)/2),0)))</f>
        <v>#REF!</v>
      </c>
      <c r="M227" s="632" t="e">
        <f ca="1">IF(MOD(ROW()-13,2)=0,IF(ISBLANK(OFFSET(#REF!,INT((ROW()-13)/2),0)),"",OFFSET(#REF!,INT((ROW()-13)/2),0)),IF(ISBLANK(OFFSET('9. METAS'!$X$20,INT((ROW()-14)/2),0)),"",OFFSET('9. METAS'!$X$20,INT((ROW()-14)/2),0)))</f>
        <v>#REF!</v>
      </c>
      <c r="N227" s="684" t="str">
        <f ca="1">IFERROR(J227/J228,"ND")</f>
        <v>ND</v>
      </c>
      <c r="O227" s="688" t="str">
        <f ca="1">IFERROR(((J227+K227+L227)/H227),"ND")</f>
        <v>ND</v>
      </c>
      <c r="P227" s="847"/>
      <c r="Q227" s="83"/>
      <c r="R227" s="83"/>
      <c r="S227" s="83"/>
      <c r="T227" s="83"/>
      <c r="U227" s="83"/>
      <c r="V227" s="83"/>
      <c r="W227" s="83"/>
      <c r="X227" s="83"/>
      <c r="Y227" s="83"/>
      <c r="Z227" s="83"/>
    </row>
    <row r="228" spans="1:26" ht="15.75" customHeight="1">
      <c r="A228" s="83"/>
      <c r="B228" s="83"/>
      <c r="C228" s="642"/>
      <c r="D228" s="644"/>
      <c r="E228" s="644"/>
      <c r="F228" s="644"/>
      <c r="G228" s="647"/>
      <c r="H228" s="649"/>
      <c r="I228" s="651"/>
      <c r="J228" s="630" t="str">
        <f ca="1">IF(MOD(ROW()-13,2)=0,IF(ISBLANK(OFFSET(#REF!,INT((ROW()-13)/2),0)),"",OFFSET(#REF!,INT((ROW()-13)/2),0)),IF(ISBLANK(OFFSET('9. METAS'!$U$20,INT((ROW()-14)/2),0)),"",OFFSET('9. METAS'!$U$20,INT((ROW()-14)/2),0)))</f>
        <v/>
      </c>
      <c r="K228" s="631" t="str">
        <f ca="1">IF(MOD(ROW()-13,2)=0,IF(ISBLANK(OFFSET(#REF!,INT((ROW()-13)/2),0)),"",OFFSET(#REF!,INT((ROW()-13)/2),0)),IF(ISBLANK(OFFSET('9. METAS'!$V$20,INT((ROW()-14)/2),0)),"",OFFSET('9. METAS'!$V$20,INT((ROW()-14)/2),0)))</f>
        <v/>
      </c>
      <c r="L228" s="631" t="str">
        <f ca="1">IF(MOD(ROW()-13,2)=0,IF(ISBLANK(OFFSET(#REF!,INT((ROW()-13)/2),0)),"",OFFSET(#REF!,INT((ROW()-13)/2),0)),IF(ISBLANK(OFFSET('9. METAS'!$W$20,INT((ROW()-14)/2),0)),"",OFFSET('9. METAS'!$W$20,INT((ROW()-14)/2),0)))</f>
        <v/>
      </c>
      <c r="M228" s="632" t="str">
        <f ca="1">IF(MOD(ROW()-13,2)=0,IF(ISBLANK(OFFSET(#REF!,INT((ROW()-13)/2),0)),"",OFFSET(#REF!,INT((ROW()-13)/2),0)),IF(ISBLANK(OFFSET('9. METAS'!$X$20,INT((ROW()-14)/2),0)),"",OFFSET('9. METAS'!$X$20,INT((ROW()-14)/2),0)))</f>
        <v/>
      </c>
      <c r="N228" s="685"/>
      <c r="O228" s="689"/>
      <c r="P228" s="691"/>
      <c r="Q228" s="83"/>
      <c r="R228" s="83"/>
      <c r="S228" s="83"/>
      <c r="T228" s="83"/>
      <c r="U228" s="83"/>
      <c r="V228" s="83"/>
      <c r="W228" s="83"/>
      <c r="X228" s="83"/>
      <c r="Y228" s="83"/>
      <c r="Z228" s="83"/>
    </row>
    <row r="229" spans="1:26" ht="15.75" customHeight="1">
      <c r="A229" s="83"/>
      <c r="B229" s="83"/>
      <c r="C229" s="641" t="str">
        <f ca="1">IF(ISBLANK(OFFSET('5. Pp (3 años)'!$C$46,INT((ROW()-13)/2),0)),"",OFFSET('5. Pp (3 años)'!$C$46,INT((ROW()-13)/2),0))</f>
        <v/>
      </c>
      <c r="D229" s="643" t="str">
        <f ca="1">IF(ISBLANK(OFFSET('5. Pp (3 años)'!$D$46,INT((ROW()-13)/2),0)),"",OFFSET('5. Pp (3 años)'!$D$46,INT((ROW()-13)/2),0))</f>
        <v/>
      </c>
      <c r="E229" s="643" t="str">
        <f ca="1">IF(ISBLANK(OFFSET('5. Pp (3 años)'!$E$46,INT((ROW()-13)/2),0)),"",OFFSET('5. Pp (3 años)'!$E$46,INT((ROW()-13)/2),0))</f>
        <v/>
      </c>
      <c r="F229" s="645" t="str">
        <f ca="1">IF(ISBLANK(OFFSET('5. Pp (3 años)'!$K$46,INT((ROW()-13)/2),0)),"",OFFSET('5. Pp (3 años)'!$K$46,INT((ROW()-13)/2),0))</f>
        <v/>
      </c>
      <c r="G229" s="646" t="str">
        <f ca="1">IF(ISBLANK(OFFSET('5. Pp (3 años)'!$H$46,INT((ROW()-13)/2),0)),"",OFFSET('5. Pp (3 años)'!$H$46,INT((ROW()-13)/2),0))</f>
        <v/>
      </c>
      <c r="H229" s="853" t="str">
        <f ca="1">IF(ISBLANK(OFFSET('9. METAS'!$L$20,INT((ROW()-13)/2),0)),"",OFFSET('9. METAS'!$L$20,INT((ROW()-13)/2),0))</f>
        <v/>
      </c>
      <c r="I229" s="852"/>
      <c r="J229" s="630" t="e">
        <f ca="1">IF(MOD(ROW()-13,2)=0,IF(ISBLANK(OFFSET(#REF!,INT((ROW()-13)/2),0)),"",OFFSET(#REF!,INT((ROW()-13)/2),0)),IF(ISBLANK(OFFSET('9. METAS'!$U$20,INT((ROW()-14)/2),0)),"",OFFSET('9. METAS'!$U$20,INT((ROW()-14)/2),0)))</f>
        <v>#REF!</v>
      </c>
      <c r="K229" s="631" t="e">
        <f ca="1">IF(MOD(ROW()-13,2)=0,IF(ISBLANK(OFFSET(#REF!,INT((ROW()-13)/2),0)),"",OFFSET(#REF!,INT((ROW()-13)/2),0)),IF(ISBLANK(OFFSET('9. METAS'!$V$20,INT((ROW()-14)/2),0)),"",OFFSET('9. METAS'!$V$20,INT((ROW()-14)/2),0)))</f>
        <v>#REF!</v>
      </c>
      <c r="L229" s="631" t="e">
        <f ca="1">IF(MOD(ROW()-13,2)=0,IF(ISBLANK(OFFSET(#REF!,INT((ROW()-13)/2),0)),"",OFFSET(#REF!,INT((ROW()-13)/2),0)),IF(ISBLANK(OFFSET('9. METAS'!$W$20,INT((ROW()-14)/2),0)),"",OFFSET('9. METAS'!$W$20,INT((ROW()-14)/2),0)))</f>
        <v>#REF!</v>
      </c>
      <c r="M229" s="632" t="e">
        <f ca="1">IF(MOD(ROW()-13,2)=0,IF(ISBLANK(OFFSET(#REF!,INT((ROW()-13)/2),0)),"",OFFSET(#REF!,INT((ROW()-13)/2),0)),IF(ISBLANK(OFFSET('9. METAS'!$X$20,INT((ROW()-14)/2),0)),"",OFFSET('9. METAS'!$X$20,INT((ROW()-14)/2),0)))</f>
        <v>#REF!</v>
      </c>
      <c r="N229" s="684" t="str">
        <f ca="1">IFERROR(J229/J230,"ND")</f>
        <v>ND</v>
      </c>
      <c r="O229" s="688" t="str">
        <f ca="1">IFERROR(((J229+K229+L229)/H229),"ND")</f>
        <v>ND</v>
      </c>
      <c r="P229" s="847"/>
      <c r="Q229" s="83"/>
      <c r="R229" s="83"/>
      <c r="S229" s="83"/>
      <c r="T229" s="83"/>
      <c r="U229" s="83"/>
      <c r="V229" s="83"/>
      <c r="W229" s="83"/>
      <c r="X229" s="83"/>
      <c r="Y229" s="83"/>
      <c r="Z229" s="83"/>
    </row>
    <row r="230" spans="1:26" ht="15.75" customHeight="1">
      <c r="A230" s="83"/>
      <c r="B230" s="83"/>
      <c r="C230" s="642"/>
      <c r="D230" s="644"/>
      <c r="E230" s="644"/>
      <c r="F230" s="644"/>
      <c r="G230" s="647"/>
      <c r="H230" s="649"/>
      <c r="I230" s="651"/>
      <c r="J230" s="630" t="str">
        <f ca="1">IF(MOD(ROW()-13,2)=0,IF(ISBLANK(OFFSET(#REF!,INT((ROW()-13)/2),0)),"",OFFSET(#REF!,INT((ROW()-13)/2),0)),IF(ISBLANK(OFFSET('9. METAS'!$U$20,INT((ROW()-14)/2),0)),"",OFFSET('9. METAS'!$U$20,INT((ROW()-14)/2),0)))</f>
        <v/>
      </c>
      <c r="K230" s="631" t="str">
        <f ca="1">IF(MOD(ROW()-13,2)=0,IF(ISBLANK(OFFSET(#REF!,INT((ROW()-13)/2),0)),"",OFFSET(#REF!,INT((ROW()-13)/2),0)),IF(ISBLANK(OFFSET('9. METAS'!$V$20,INT((ROW()-14)/2),0)),"",OFFSET('9. METAS'!$V$20,INT((ROW()-14)/2),0)))</f>
        <v/>
      </c>
      <c r="L230" s="631" t="str">
        <f ca="1">IF(MOD(ROW()-13,2)=0,IF(ISBLANK(OFFSET(#REF!,INT((ROW()-13)/2),0)),"",OFFSET(#REF!,INT((ROW()-13)/2),0)),IF(ISBLANK(OFFSET('9. METAS'!$W$20,INT((ROW()-14)/2),0)),"",OFFSET('9. METAS'!$W$20,INT((ROW()-14)/2),0)))</f>
        <v/>
      </c>
      <c r="M230" s="632" t="str">
        <f ca="1">IF(MOD(ROW()-13,2)=0,IF(ISBLANK(OFFSET(#REF!,INT((ROW()-13)/2),0)),"",OFFSET(#REF!,INT((ROW()-13)/2),0)),IF(ISBLANK(OFFSET('9. METAS'!$X$20,INT((ROW()-14)/2),0)),"",OFFSET('9. METAS'!$X$20,INT((ROW()-14)/2),0)))</f>
        <v/>
      </c>
      <c r="N230" s="685"/>
      <c r="O230" s="689"/>
      <c r="P230" s="691"/>
      <c r="Q230" s="83"/>
      <c r="R230" s="83"/>
      <c r="S230" s="83"/>
      <c r="T230" s="83"/>
      <c r="U230" s="83"/>
      <c r="V230" s="83"/>
      <c r="W230" s="83"/>
      <c r="X230" s="83"/>
      <c r="Y230" s="83"/>
      <c r="Z230" s="83"/>
    </row>
    <row r="231" spans="1:26" ht="15.75" customHeight="1">
      <c r="A231" s="83"/>
      <c r="B231" s="83"/>
      <c r="C231" s="641" t="str">
        <f ca="1">IF(ISBLANK(OFFSET('5. Pp (3 años)'!$C$46,INT((ROW()-13)/2),0)),"",OFFSET('5. Pp (3 años)'!$C$46,INT((ROW()-13)/2),0))</f>
        <v/>
      </c>
      <c r="D231" s="643" t="str">
        <f ca="1">IF(ISBLANK(OFFSET('5. Pp (3 años)'!$D$46,INT((ROW()-13)/2),0)),"",OFFSET('5. Pp (3 años)'!$D$46,INT((ROW()-13)/2),0))</f>
        <v/>
      </c>
      <c r="E231" s="643" t="str">
        <f ca="1">IF(ISBLANK(OFFSET('5. Pp (3 años)'!$E$46,INT((ROW()-13)/2),0)),"",OFFSET('5. Pp (3 años)'!$E$46,INT((ROW()-13)/2),0))</f>
        <v/>
      </c>
      <c r="F231" s="645" t="str">
        <f ca="1">IF(ISBLANK(OFFSET('5. Pp (3 años)'!$K$46,INT((ROW()-13)/2),0)),"",OFFSET('5. Pp (3 años)'!$K$46,INT((ROW()-13)/2),0))</f>
        <v/>
      </c>
      <c r="G231" s="646" t="str">
        <f ca="1">IF(ISBLANK(OFFSET('5. Pp (3 años)'!$H$46,INT((ROW()-13)/2),0)),"",OFFSET('5. Pp (3 años)'!$H$46,INT((ROW()-13)/2),0))</f>
        <v/>
      </c>
      <c r="H231" s="853" t="str">
        <f ca="1">IF(ISBLANK(OFFSET('9. METAS'!$L$20,INT((ROW()-13)/2),0)),"",OFFSET('9. METAS'!$L$20,INT((ROW()-13)/2),0))</f>
        <v/>
      </c>
      <c r="I231" s="852"/>
      <c r="J231" s="630" t="e">
        <f ca="1">IF(MOD(ROW()-13,2)=0,IF(ISBLANK(OFFSET(#REF!,INT((ROW()-13)/2),0)),"",OFFSET(#REF!,INT((ROW()-13)/2),0)),IF(ISBLANK(OFFSET('9. METAS'!$U$20,INT((ROW()-14)/2),0)),"",OFFSET('9. METAS'!$U$20,INT((ROW()-14)/2),0)))</f>
        <v>#REF!</v>
      </c>
      <c r="K231" s="631" t="e">
        <f ca="1">IF(MOD(ROW()-13,2)=0,IF(ISBLANK(OFFSET(#REF!,INT((ROW()-13)/2),0)),"",OFFSET(#REF!,INT((ROW()-13)/2),0)),IF(ISBLANK(OFFSET('9. METAS'!$V$20,INT((ROW()-14)/2),0)),"",OFFSET('9. METAS'!$V$20,INT((ROW()-14)/2),0)))</f>
        <v>#REF!</v>
      </c>
      <c r="L231" s="631" t="e">
        <f ca="1">IF(MOD(ROW()-13,2)=0,IF(ISBLANK(OFFSET(#REF!,INT((ROW()-13)/2),0)),"",OFFSET(#REF!,INT((ROW()-13)/2),0)),IF(ISBLANK(OFFSET('9. METAS'!$W$20,INT((ROW()-14)/2),0)),"",OFFSET('9. METAS'!$W$20,INT((ROW()-14)/2),0)))</f>
        <v>#REF!</v>
      </c>
      <c r="M231" s="632" t="e">
        <f ca="1">IF(MOD(ROW()-13,2)=0,IF(ISBLANK(OFFSET(#REF!,INT((ROW()-13)/2),0)),"",OFFSET(#REF!,INT((ROW()-13)/2),0)),IF(ISBLANK(OFFSET('9. METAS'!$X$20,INT((ROW()-14)/2),0)),"",OFFSET('9. METAS'!$X$20,INT((ROW()-14)/2),0)))</f>
        <v>#REF!</v>
      </c>
      <c r="N231" s="684" t="str">
        <f ca="1">IFERROR(J231/J232,"ND")</f>
        <v>ND</v>
      </c>
      <c r="O231" s="688" t="str">
        <f ca="1">IFERROR(((J231+K231+L231)/H231),"ND")</f>
        <v>ND</v>
      </c>
      <c r="P231" s="847"/>
      <c r="Q231" s="83"/>
      <c r="R231" s="83"/>
      <c r="S231" s="83"/>
      <c r="T231" s="83"/>
      <c r="U231" s="83"/>
      <c r="V231" s="83"/>
      <c r="W231" s="83"/>
      <c r="X231" s="83"/>
      <c r="Y231" s="83"/>
      <c r="Z231" s="83"/>
    </row>
    <row r="232" spans="1:26" ht="15.75" customHeight="1">
      <c r="A232" s="83"/>
      <c r="B232" s="83"/>
      <c r="C232" s="642"/>
      <c r="D232" s="644"/>
      <c r="E232" s="644"/>
      <c r="F232" s="644"/>
      <c r="G232" s="647"/>
      <c r="H232" s="649"/>
      <c r="I232" s="651"/>
      <c r="J232" s="630" t="str">
        <f ca="1">IF(MOD(ROW()-13,2)=0,IF(ISBLANK(OFFSET(#REF!,INT((ROW()-13)/2),0)),"",OFFSET(#REF!,INT((ROW()-13)/2),0)),IF(ISBLANK(OFFSET('9. METAS'!$U$20,INT((ROW()-14)/2),0)),"",OFFSET('9. METAS'!$U$20,INT((ROW()-14)/2),0)))</f>
        <v/>
      </c>
      <c r="K232" s="631" t="str">
        <f ca="1">IF(MOD(ROW()-13,2)=0,IF(ISBLANK(OFFSET(#REF!,INT((ROW()-13)/2),0)),"",OFFSET(#REF!,INT((ROW()-13)/2),0)),IF(ISBLANK(OFFSET('9. METAS'!$V$20,INT((ROW()-14)/2),0)),"",OFFSET('9. METAS'!$V$20,INT((ROW()-14)/2),0)))</f>
        <v/>
      </c>
      <c r="L232" s="631" t="str">
        <f ca="1">IF(MOD(ROW()-13,2)=0,IF(ISBLANK(OFFSET(#REF!,INT((ROW()-13)/2),0)),"",OFFSET(#REF!,INT((ROW()-13)/2),0)),IF(ISBLANK(OFFSET('9. METAS'!$W$20,INT((ROW()-14)/2),0)),"",OFFSET('9. METAS'!$W$20,INT((ROW()-14)/2),0)))</f>
        <v/>
      </c>
      <c r="M232" s="632" t="str">
        <f ca="1">IF(MOD(ROW()-13,2)=0,IF(ISBLANK(OFFSET(#REF!,INT((ROW()-13)/2),0)),"",OFFSET(#REF!,INT((ROW()-13)/2),0)),IF(ISBLANK(OFFSET('9. METAS'!$X$20,INT((ROW()-14)/2),0)),"",OFFSET('9. METAS'!$X$20,INT((ROW()-14)/2),0)))</f>
        <v/>
      </c>
      <c r="N232" s="685"/>
      <c r="O232" s="689"/>
      <c r="P232" s="691"/>
      <c r="Q232" s="83"/>
      <c r="R232" s="83"/>
      <c r="S232" s="83"/>
      <c r="T232" s="83"/>
      <c r="U232" s="83"/>
      <c r="V232" s="83"/>
      <c r="W232" s="83"/>
      <c r="X232" s="83"/>
      <c r="Y232" s="83"/>
      <c r="Z232" s="83"/>
    </row>
    <row r="233" spans="1:26" ht="15.75" customHeight="1">
      <c r="A233" s="83"/>
      <c r="B233" s="83"/>
      <c r="C233" s="641" t="str">
        <f ca="1">IF(ISBLANK(OFFSET('5. Pp (3 años)'!$C$46,INT((ROW()-13)/2),0)),"",OFFSET('5. Pp (3 años)'!$C$46,INT((ROW()-13)/2),0))</f>
        <v/>
      </c>
      <c r="D233" s="643" t="str">
        <f ca="1">IF(ISBLANK(OFFSET('5. Pp (3 años)'!$D$46,INT((ROW()-13)/2),0)),"",OFFSET('5. Pp (3 años)'!$D$46,INT((ROW()-13)/2),0))</f>
        <v/>
      </c>
      <c r="E233" s="643" t="str">
        <f ca="1">IF(ISBLANK(OFFSET('5. Pp (3 años)'!$E$46,INT((ROW()-13)/2),0)),"",OFFSET('5. Pp (3 años)'!$E$46,INT((ROW()-13)/2),0))</f>
        <v/>
      </c>
      <c r="F233" s="645" t="str">
        <f ca="1">IF(ISBLANK(OFFSET('5. Pp (3 años)'!$K$46,INT((ROW()-13)/2),0)),"",OFFSET('5. Pp (3 años)'!$K$46,INT((ROW()-13)/2),0))</f>
        <v/>
      </c>
      <c r="G233" s="646" t="str">
        <f ca="1">IF(ISBLANK(OFFSET('5. Pp (3 años)'!$H$46,INT((ROW()-13)/2),0)),"",OFFSET('5. Pp (3 años)'!$H$46,INT((ROW()-13)/2),0))</f>
        <v/>
      </c>
      <c r="H233" s="853" t="str">
        <f ca="1">IF(ISBLANK(OFFSET('9. METAS'!$L$20,INT((ROW()-13)/2),0)),"",OFFSET('9. METAS'!$L$20,INT((ROW()-13)/2),0))</f>
        <v/>
      </c>
      <c r="I233" s="852"/>
      <c r="J233" s="630" t="e">
        <f ca="1">IF(MOD(ROW()-13,2)=0,IF(ISBLANK(OFFSET(#REF!,INT((ROW()-13)/2),0)),"",OFFSET(#REF!,INT((ROW()-13)/2),0)),IF(ISBLANK(OFFSET('9. METAS'!$U$20,INT((ROW()-14)/2),0)),"",OFFSET('9. METAS'!$U$20,INT((ROW()-14)/2),0)))</f>
        <v>#REF!</v>
      </c>
      <c r="K233" s="631" t="e">
        <f ca="1">IF(MOD(ROW()-13,2)=0,IF(ISBLANK(OFFSET(#REF!,INT((ROW()-13)/2),0)),"",OFFSET(#REF!,INT((ROW()-13)/2),0)),IF(ISBLANK(OFFSET('9. METAS'!$V$20,INT((ROW()-14)/2),0)),"",OFFSET('9. METAS'!$V$20,INT((ROW()-14)/2),0)))</f>
        <v>#REF!</v>
      </c>
      <c r="L233" s="631" t="e">
        <f ca="1">IF(MOD(ROW()-13,2)=0,IF(ISBLANK(OFFSET(#REF!,INT((ROW()-13)/2),0)),"",OFFSET(#REF!,INT((ROW()-13)/2),0)),IF(ISBLANK(OFFSET('9. METAS'!$W$20,INT((ROW()-14)/2),0)),"",OFFSET('9. METAS'!$W$20,INT((ROW()-14)/2),0)))</f>
        <v>#REF!</v>
      </c>
      <c r="M233" s="632" t="e">
        <f ca="1">IF(MOD(ROW()-13,2)=0,IF(ISBLANK(OFFSET(#REF!,INT((ROW()-13)/2),0)),"",OFFSET(#REF!,INT((ROW()-13)/2),0)),IF(ISBLANK(OFFSET('9. METAS'!$X$20,INT((ROW()-14)/2),0)),"",OFFSET('9. METAS'!$X$20,INT((ROW()-14)/2),0)))</f>
        <v>#REF!</v>
      </c>
      <c r="N233" s="684" t="str">
        <f ca="1">IFERROR(J233/J234,"ND")</f>
        <v>ND</v>
      </c>
      <c r="O233" s="688" t="str">
        <f ca="1">IFERROR(((J233+K233+L233)/H233),"ND")</f>
        <v>ND</v>
      </c>
      <c r="P233" s="847"/>
      <c r="Q233" s="83"/>
      <c r="R233" s="83"/>
      <c r="S233" s="83"/>
      <c r="T233" s="83"/>
      <c r="U233" s="83"/>
      <c r="V233" s="83"/>
      <c r="W233" s="83"/>
      <c r="X233" s="83"/>
      <c r="Y233" s="83"/>
      <c r="Z233" s="83"/>
    </row>
    <row r="234" spans="1:26" ht="15.75" customHeight="1">
      <c r="A234" s="83"/>
      <c r="B234" s="83"/>
      <c r="C234" s="642"/>
      <c r="D234" s="644"/>
      <c r="E234" s="644"/>
      <c r="F234" s="644"/>
      <c r="G234" s="647"/>
      <c r="H234" s="649"/>
      <c r="I234" s="651"/>
      <c r="J234" s="630" t="str">
        <f ca="1">IF(MOD(ROW()-13,2)=0,IF(ISBLANK(OFFSET(#REF!,INT((ROW()-13)/2),0)),"",OFFSET(#REF!,INT((ROW()-13)/2),0)),IF(ISBLANK(OFFSET('9. METAS'!$U$20,INT((ROW()-14)/2),0)),"",OFFSET('9. METAS'!$U$20,INT((ROW()-14)/2),0)))</f>
        <v/>
      </c>
      <c r="K234" s="631" t="str">
        <f ca="1">IF(MOD(ROW()-13,2)=0,IF(ISBLANK(OFFSET(#REF!,INT((ROW()-13)/2),0)),"",OFFSET(#REF!,INT((ROW()-13)/2),0)),IF(ISBLANK(OFFSET('9. METAS'!$V$20,INT((ROW()-14)/2),0)),"",OFFSET('9. METAS'!$V$20,INT((ROW()-14)/2),0)))</f>
        <v/>
      </c>
      <c r="L234" s="631" t="str">
        <f ca="1">IF(MOD(ROW()-13,2)=0,IF(ISBLANK(OFFSET(#REF!,INT((ROW()-13)/2),0)),"",OFFSET(#REF!,INT((ROW()-13)/2),0)),IF(ISBLANK(OFFSET('9. METAS'!$W$20,INT((ROW()-14)/2),0)),"",OFFSET('9. METAS'!$W$20,INT((ROW()-14)/2),0)))</f>
        <v/>
      </c>
      <c r="M234" s="632" t="str">
        <f ca="1">IF(MOD(ROW()-13,2)=0,IF(ISBLANK(OFFSET(#REF!,INT((ROW()-13)/2),0)),"",OFFSET(#REF!,INT((ROW()-13)/2),0)),IF(ISBLANK(OFFSET('9. METAS'!$X$20,INT((ROW()-14)/2),0)),"",OFFSET('9. METAS'!$X$20,INT((ROW()-14)/2),0)))</f>
        <v/>
      </c>
      <c r="N234" s="685"/>
      <c r="O234" s="689"/>
      <c r="P234" s="691"/>
      <c r="Q234" s="83"/>
      <c r="R234" s="83"/>
      <c r="S234" s="83"/>
      <c r="T234" s="83"/>
      <c r="U234" s="83"/>
      <c r="V234" s="83"/>
      <c r="W234" s="83"/>
      <c r="X234" s="83"/>
      <c r="Y234" s="83"/>
      <c r="Z234" s="83"/>
    </row>
    <row r="235" spans="1:26" ht="15.75" customHeight="1">
      <c r="A235" s="83"/>
      <c r="B235" s="83"/>
      <c r="C235" s="641" t="str">
        <f ca="1">IF(ISBLANK(OFFSET('5. Pp (3 años)'!$C$46,INT((ROW()-13)/2),0)),"",OFFSET('5. Pp (3 años)'!$C$46,INT((ROW()-13)/2),0))</f>
        <v/>
      </c>
      <c r="D235" s="643" t="str">
        <f ca="1">IF(ISBLANK(OFFSET('5. Pp (3 años)'!$D$46,INT((ROW()-13)/2),0)),"",OFFSET('5. Pp (3 años)'!$D$46,INT((ROW()-13)/2),0))</f>
        <v/>
      </c>
      <c r="E235" s="643" t="str">
        <f ca="1">IF(ISBLANK(OFFSET('5. Pp (3 años)'!$E$46,INT((ROW()-13)/2),0)),"",OFFSET('5. Pp (3 años)'!$E$46,INT((ROW()-13)/2),0))</f>
        <v/>
      </c>
      <c r="F235" s="645" t="str">
        <f ca="1">IF(ISBLANK(OFFSET('5. Pp (3 años)'!$K$46,INT((ROW()-13)/2),0)),"",OFFSET('5. Pp (3 años)'!$K$46,INT((ROW()-13)/2),0))</f>
        <v/>
      </c>
      <c r="G235" s="646" t="str">
        <f ca="1">IF(ISBLANK(OFFSET('5. Pp (3 años)'!$H$46,INT((ROW()-13)/2),0)),"",OFFSET('5. Pp (3 años)'!$H$46,INT((ROW()-13)/2),0))</f>
        <v/>
      </c>
      <c r="H235" s="853" t="str">
        <f ca="1">IF(ISBLANK(OFFSET('9. METAS'!$L$20,INT((ROW()-13)/2),0)),"",OFFSET('9. METAS'!$L$20,INT((ROW()-13)/2),0))</f>
        <v/>
      </c>
      <c r="I235" s="852"/>
      <c r="J235" s="630" t="e">
        <f ca="1">IF(MOD(ROW()-13,2)=0,IF(ISBLANK(OFFSET(#REF!,INT((ROW()-13)/2),0)),"",OFFSET(#REF!,INT((ROW()-13)/2),0)),IF(ISBLANK(OFFSET('9. METAS'!$U$20,INT((ROW()-14)/2),0)),"",OFFSET('9. METAS'!$U$20,INT((ROW()-14)/2),0)))</f>
        <v>#REF!</v>
      </c>
      <c r="K235" s="631" t="e">
        <f ca="1">IF(MOD(ROW()-13,2)=0,IF(ISBLANK(OFFSET(#REF!,INT((ROW()-13)/2),0)),"",OFFSET(#REF!,INT((ROW()-13)/2),0)),IF(ISBLANK(OFFSET('9. METAS'!$V$20,INT((ROW()-14)/2),0)),"",OFFSET('9. METAS'!$V$20,INT((ROW()-14)/2),0)))</f>
        <v>#REF!</v>
      </c>
      <c r="L235" s="631" t="e">
        <f ca="1">IF(MOD(ROW()-13,2)=0,IF(ISBLANK(OFFSET(#REF!,INT((ROW()-13)/2),0)),"",OFFSET(#REF!,INT((ROW()-13)/2),0)),IF(ISBLANK(OFFSET('9. METAS'!$W$20,INT((ROW()-14)/2),0)),"",OFFSET('9. METAS'!$W$20,INT((ROW()-14)/2),0)))</f>
        <v>#REF!</v>
      </c>
      <c r="M235" s="632" t="e">
        <f ca="1">IF(MOD(ROW()-13,2)=0,IF(ISBLANK(OFFSET(#REF!,INT((ROW()-13)/2),0)),"",OFFSET(#REF!,INT((ROW()-13)/2),0)),IF(ISBLANK(OFFSET('9. METAS'!$X$20,INT((ROW()-14)/2),0)),"",OFFSET('9. METAS'!$X$20,INT((ROW()-14)/2),0)))</f>
        <v>#REF!</v>
      </c>
      <c r="N235" s="684" t="str">
        <f ca="1">IFERROR(J235/J236,"ND")</f>
        <v>ND</v>
      </c>
      <c r="O235" s="688" t="str">
        <f ca="1">IFERROR(((J235+K235+L235)/H235),"ND")</f>
        <v>ND</v>
      </c>
      <c r="P235" s="847"/>
      <c r="Q235" s="83"/>
      <c r="R235" s="83"/>
      <c r="S235" s="83"/>
      <c r="T235" s="83"/>
      <c r="U235" s="83"/>
      <c r="V235" s="83"/>
      <c r="W235" s="83"/>
      <c r="X235" s="83"/>
      <c r="Y235" s="83"/>
      <c r="Z235" s="83"/>
    </row>
    <row r="236" spans="1:26" ht="15.75" customHeight="1">
      <c r="A236" s="83"/>
      <c r="B236" s="83"/>
      <c r="C236" s="642"/>
      <c r="D236" s="644"/>
      <c r="E236" s="644"/>
      <c r="F236" s="644"/>
      <c r="G236" s="647"/>
      <c r="H236" s="649"/>
      <c r="I236" s="651"/>
      <c r="J236" s="630" t="str">
        <f ca="1">IF(MOD(ROW()-13,2)=0,IF(ISBLANK(OFFSET(#REF!,INT((ROW()-13)/2),0)),"",OFFSET(#REF!,INT((ROW()-13)/2),0)),IF(ISBLANK(OFFSET('9. METAS'!$U$20,INT((ROW()-14)/2),0)),"",OFFSET('9. METAS'!$U$20,INT((ROW()-14)/2),0)))</f>
        <v/>
      </c>
      <c r="K236" s="631" t="str">
        <f ca="1">IF(MOD(ROW()-13,2)=0,IF(ISBLANK(OFFSET(#REF!,INT((ROW()-13)/2),0)),"",OFFSET(#REF!,INT((ROW()-13)/2),0)),IF(ISBLANK(OFFSET('9. METAS'!$V$20,INT((ROW()-14)/2),0)),"",OFFSET('9. METAS'!$V$20,INT((ROW()-14)/2),0)))</f>
        <v/>
      </c>
      <c r="L236" s="631" t="str">
        <f ca="1">IF(MOD(ROW()-13,2)=0,IF(ISBLANK(OFFSET(#REF!,INT((ROW()-13)/2),0)),"",OFFSET(#REF!,INT((ROW()-13)/2),0)),IF(ISBLANK(OFFSET('9. METAS'!$W$20,INT((ROW()-14)/2),0)),"",OFFSET('9. METAS'!$W$20,INT((ROW()-14)/2),0)))</f>
        <v/>
      </c>
      <c r="M236" s="632" t="str">
        <f ca="1">IF(MOD(ROW()-13,2)=0,IF(ISBLANK(OFFSET(#REF!,INT((ROW()-13)/2),0)),"",OFFSET(#REF!,INT((ROW()-13)/2),0)),IF(ISBLANK(OFFSET('9. METAS'!$X$20,INT((ROW()-14)/2),0)),"",OFFSET('9. METAS'!$X$20,INT((ROW()-14)/2),0)))</f>
        <v/>
      </c>
      <c r="N236" s="685"/>
      <c r="O236" s="689"/>
      <c r="P236" s="691"/>
      <c r="Q236" s="83"/>
      <c r="R236" s="83"/>
      <c r="S236" s="83"/>
      <c r="T236" s="83"/>
      <c r="U236" s="83"/>
      <c r="V236" s="83"/>
      <c r="W236" s="83"/>
      <c r="X236" s="83"/>
      <c r="Y236" s="83"/>
      <c r="Z236" s="83"/>
    </row>
    <row r="237" spans="1:26" ht="15.75" customHeight="1">
      <c r="A237" s="83"/>
      <c r="B237" s="83"/>
      <c r="C237" s="641" t="str">
        <f ca="1">IF(ISBLANK(OFFSET('5. Pp (3 años)'!$C$46,INT((ROW()-13)/2),0)),"",OFFSET('5. Pp (3 años)'!$C$46,INT((ROW()-13)/2),0))</f>
        <v/>
      </c>
      <c r="D237" s="643" t="str">
        <f ca="1">IF(ISBLANK(OFFSET('5. Pp (3 años)'!$D$46,INT((ROW()-13)/2),0)),"",OFFSET('5. Pp (3 años)'!$D$46,INT((ROW()-13)/2),0))</f>
        <v/>
      </c>
      <c r="E237" s="643" t="str">
        <f ca="1">IF(ISBLANK(OFFSET('5. Pp (3 años)'!$E$46,INT((ROW()-13)/2),0)),"",OFFSET('5. Pp (3 años)'!$E$46,INT((ROW()-13)/2),0))</f>
        <v/>
      </c>
      <c r="F237" s="645" t="str">
        <f ca="1">IF(ISBLANK(OFFSET('5. Pp (3 años)'!$K$46,INT((ROW()-13)/2),0)),"",OFFSET('5. Pp (3 años)'!$K$46,INT((ROW()-13)/2),0))</f>
        <v/>
      </c>
      <c r="G237" s="646" t="str">
        <f ca="1">IF(ISBLANK(OFFSET('5. Pp (3 años)'!$H$46,INT((ROW()-13)/2),0)),"",OFFSET('5. Pp (3 años)'!$H$46,INT((ROW()-13)/2),0))</f>
        <v/>
      </c>
      <c r="H237" s="853" t="str">
        <f ca="1">IF(ISBLANK(OFFSET('9. METAS'!$L$20,INT((ROW()-13)/2),0)),"",OFFSET('9. METAS'!$L$20,INT((ROW()-13)/2),0))</f>
        <v/>
      </c>
      <c r="I237" s="852"/>
      <c r="J237" s="630" t="e">
        <f ca="1">IF(MOD(ROW()-13,2)=0,IF(ISBLANK(OFFSET(#REF!,INT((ROW()-13)/2),0)),"",OFFSET(#REF!,INT((ROW()-13)/2),0)),IF(ISBLANK(OFFSET('9. METAS'!$U$20,INT((ROW()-14)/2),0)),"",OFFSET('9. METAS'!$U$20,INT((ROW()-14)/2),0)))</f>
        <v>#REF!</v>
      </c>
      <c r="K237" s="631" t="e">
        <f ca="1">IF(MOD(ROW()-13,2)=0,IF(ISBLANK(OFFSET(#REF!,INT((ROW()-13)/2),0)),"",OFFSET(#REF!,INT((ROW()-13)/2),0)),IF(ISBLANK(OFFSET('9. METAS'!$V$20,INT((ROW()-14)/2),0)),"",OFFSET('9. METAS'!$V$20,INT((ROW()-14)/2),0)))</f>
        <v>#REF!</v>
      </c>
      <c r="L237" s="631" t="e">
        <f ca="1">IF(MOD(ROW()-13,2)=0,IF(ISBLANK(OFFSET(#REF!,INT((ROW()-13)/2),0)),"",OFFSET(#REF!,INT((ROW()-13)/2),0)),IF(ISBLANK(OFFSET('9. METAS'!$W$20,INT((ROW()-14)/2),0)),"",OFFSET('9. METAS'!$W$20,INT((ROW()-14)/2),0)))</f>
        <v>#REF!</v>
      </c>
      <c r="M237" s="632" t="e">
        <f ca="1">IF(MOD(ROW()-13,2)=0,IF(ISBLANK(OFFSET(#REF!,INT((ROW()-13)/2),0)),"",OFFSET(#REF!,INT((ROW()-13)/2),0)),IF(ISBLANK(OFFSET('9. METAS'!$X$20,INT((ROW()-14)/2),0)),"",OFFSET('9. METAS'!$X$20,INT((ROW()-14)/2),0)))</f>
        <v>#REF!</v>
      </c>
      <c r="N237" s="684" t="str">
        <f ca="1">IFERROR(J237/J238,"ND")</f>
        <v>ND</v>
      </c>
      <c r="O237" s="688" t="str">
        <f ca="1">IFERROR(((J237+K237+L237)/H237),"ND")</f>
        <v>ND</v>
      </c>
      <c r="P237" s="847"/>
      <c r="Q237" s="83"/>
      <c r="R237" s="83"/>
      <c r="S237" s="83"/>
      <c r="T237" s="83"/>
      <c r="U237" s="83"/>
      <c r="V237" s="83"/>
      <c r="W237" s="83"/>
      <c r="X237" s="83"/>
      <c r="Y237" s="83"/>
      <c r="Z237" s="83"/>
    </row>
    <row r="238" spans="1:26" ht="15.75" customHeight="1">
      <c r="A238" s="83"/>
      <c r="B238" s="83"/>
      <c r="C238" s="642"/>
      <c r="D238" s="644"/>
      <c r="E238" s="644"/>
      <c r="F238" s="644"/>
      <c r="G238" s="647"/>
      <c r="H238" s="649"/>
      <c r="I238" s="651"/>
      <c r="J238" s="630" t="str">
        <f ca="1">IF(MOD(ROW()-13,2)=0,IF(ISBLANK(OFFSET(#REF!,INT((ROW()-13)/2),0)),"",OFFSET(#REF!,INT((ROW()-13)/2),0)),IF(ISBLANK(OFFSET('9. METAS'!$U$20,INT((ROW()-14)/2),0)),"",OFFSET('9. METAS'!$U$20,INT((ROW()-14)/2),0)))</f>
        <v/>
      </c>
      <c r="K238" s="631" t="str">
        <f ca="1">IF(MOD(ROW()-13,2)=0,IF(ISBLANK(OFFSET(#REF!,INT((ROW()-13)/2),0)),"",OFFSET(#REF!,INT((ROW()-13)/2),0)),IF(ISBLANK(OFFSET('9. METAS'!$V$20,INT((ROW()-14)/2),0)),"",OFFSET('9. METAS'!$V$20,INT((ROW()-14)/2),0)))</f>
        <v/>
      </c>
      <c r="L238" s="631" t="str">
        <f ca="1">IF(MOD(ROW()-13,2)=0,IF(ISBLANK(OFFSET(#REF!,INT((ROW()-13)/2),0)),"",OFFSET(#REF!,INT((ROW()-13)/2),0)),IF(ISBLANK(OFFSET('9. METAS'!$W$20,INT((ROW()-14)/2),0)),"",OFFSET('9. METAS'!$W$20,INT((ROW()-14)/2),0)))</f>
        <v/>
      </c>
      <c r="M238" s="632" t="str">
        <f ca="1">IF(MOD(ROW()-13,2)=0,IF(ISBLANK(OFFSET(#REF!,INT((ROW()-13)/2),0)),"",OFFSET(#REF!,INT((ROW()-13)/2),0)),IF(ISBLANK(OFFSET('9. METAS'!$X$20,INT((ROW()-14)/2),0)),"",OFFSET('9. METAS'!$X$20,INT((ROW()-14)/2),0)))</f>
        <v/>
      </c>
      <c r="N238" s="685"/>
      <c r="O238" s="689"/>
      <c r="P238" s="691"/>
      <c r="Q238" s="83"/>
      <c r="R238" s="83"/>
      <c r="S238" s="83"/>
      <c r="T238" s="83"/>
      <c r="U238" s="83"/>
      <c r="V238" s="83"/>
      <c r="W238" s="83"/>
      <c r="X238" s="83"/>
      <c r="Y238" s="83"/>
      <c r="Z238" s="83"/>
    </row>
    <row r="239" spans="1:26" ht="15.75" customHeight="1">
      <c r="A239" s="83"/>
      <c r="B239" s="83"/>
      <c r="C239" s="641" t="str">
        <f ca="1">IF(ISBLANK(OFFSET('5. Pp (3 años)'!$C$46,INT((ROW()-13)/2),0)),"",OFFSET('5. Pp (3 años)'!$C$46,INT((ROW()-13)/2),0))</f>
        <v/>
      </c>
      <c r="D239" s="643" t="str">
        <f ca="1">IF(ISBLANK(OFFSET('5. Pp (3 años)'!$D$46,INT((ROW()-13)/2),0)),"",OFFSET('5. Pp (3 años)'!$D$46,INT((ROW()-13)/2),0))</f>
        <v/>
      </c>
      <c r="E239" s="643" t="str">
        <f ca="1">IF(ISBLANK(OFFSET('5. Pp (3 años)'!$E$46,INT((ROW()-13)/2),0)),"",OFFSET('5. Pp (3 años)'!$E$46,INT((ROW()-13)/2),0))</f>
        <v/>
      </c>
      <c r="F239" s="645" t="str">
        <f ca="1">IF(ISBLANK(OFFSET('5. Pp (3 años)'!$K$46,INT((ROW()-13)/2),0)),"",OFFSET('5. Pp (3 años)'!$K$46,INT((ROW()-13)/2),0))</f>
        <v/>
      </c>
      <c r="G239" s="646" t="str">
        <f ca="1">IF(ISBLANK(OFFSET('5. Pp (3 años)'!$H$46,INT((ROW()-13)/2),0)),"",OFFSET('5. Pp (3 años)'!$H$46,INT((ROW()-13)/2),0))</f>
        <v/>
      </c>
      <c r="H239" s="853" t="str">
        <f ca="1">IF(ISBLANK(OFFSET('9. METAS'!$L$20,INT((ROW()-13)/2),0)),"",OFFSET('9. METAS'!$L$20,INT((ROW()-13)/2),0))</f>
        <v/>
      </c>
      <c r="I239" s="852"/>
      <c r="J239" s="630" t="e">
        <f ca="1">IF(MOD(ROW()-13,2)=0,IF(ISBLANK(OFFSET(#REF!,INT((ROW()-13)/2),0)),"",OFFSET(#REF!,INT((ROW()-13)/2),0)),IF(ISBLANK(OFFSET('9. METAS'!$U$20,INT((ROW()-14)/2),0)),"",OFFSET('9. METAS'!$U$20,INT((ROW()-14)/2),0)))</f>
        <v>#REF!</v>
      </c>
      <c r="K239" s="631" t="e">
        <f ca="1">IF(MOD(ROW()-13,2)=0,IF(ISBLANK(OFFSET(#REF!,INT((ROW()-13)/2),0)),"",OFFSET(#REF!,INT((ROW()-13)/2),0)),IF(ISBLANK(OFFSET('9. METAS'!$V$20,INT((ROW()-14)/2),0)),"",OFFSET('9. METAS'!$V$20,INT((ROW()-14)/2),0)))</f>
        <v>#REF!</v>
      </c>
      <c r="L239" s="631" t="e">
        <f ca="1">IF(MOD(ROW()-13,2)=0,IF(ISBLANK(OFFSET(#REF!,INT((ROW()-13)/2),0)),"",OFFSET(#REF!,INT((ROW()-13)/2),0)),IF(ISBLANK(OFFSET('9. METAS'!$W$20,INT((ROW()-14)/2),0)),"",OFFSET('9. METAS'!$W$20,INT((ROW()-14)/2),0)))</f>
        <v>#REF!</v>
      </c>
      <c r="M239" s="632" t="e">
        <f ca="1">IF(MOD(ROW()-13,2)=0,IF(ISBLANK(OFFSET(#REF!,INT((ROW()-13)/2),0)),"",OFFSET(#REF!,INT((ROW()-13)/2),0)),IF(ISBLANK(OFFSET('9. METAS'!$X$20,INT((ROW()-14)/2),0)),"",OFFSET('9. METAS'!$X$20,INT((ROW()-14)/2),0)))</f>
        <v>#REF!</v>
      </c>
      <c r="N239" s="684" t="str">
        <f ca="1">IFERROR(J239/J240,"ND")</f>
        <v>ND</v>
      </c>
      <c r="O239" s="688" t="str">
        <f ca="1">IFERROR(((J239+K239+L239)/H239),"ND")</f>
        <v>ND</v>
      </c>
      <c r="P239" s="847"/>
      <c r="Q239" s="83"/>
      <c r="R239" s="83"/>
      <c r="S239" s="83"/>
      <c r="T239" s="83"/>
      <c r="U239" s="83"/>
      <c r="V239" s="83"/>
      <c r="W239" s="83"/>
      <c r="X239" s="83"/>
      <c r="Y239" s="83"/>
      <c r="Z239" s="83"/>
    </row>
    <row r="240" spans="1:26" ht="15.75" customHeight="1">
      <c r="A240" s="83"/>
      <c r="B240" s="83"/>
      <c r="C240" s="642"/>
      <c r="D240" s="644"/>
      <c r="E240" s="644"/>
      <c r="F240" s="644"/>
      <c r="G240" s="647"/>
      <c r="H240" s="649"/>
      <c r="I240" s="651"/>
      <c r="J240" s="630" t="str">
        <f ca="1">IF(MOD(ROW()-13,2)=0,IF(ISBLANK(OFFSET(#REF!,INT((ROW()-13)/2),0)),"",OFFSET(#REF!,INT((ROW()-13)/2),0)),IF(ISBLANK(OFFSET('9. METAS'!$U$20,INT((ROW()-14)/2),0)),"",OFFSET('9. METAS'!$U$20,INT((ROW()-14)/2),0)))</f>
        <v/>
      </c>
      <c r="K240" s="631" t="str">
        <f ca="1">IF(MOD(ROW()-13,2)=0,IF(ISBLANK(OFFSET(#REF!,INT((ROW()-13)/2),0)),"",OFFSET(#REF!,INT((ROW()-13)/2),0)),IF(ISBLANK(OFFSET('9. METAS'!$V$20,INT((ROW()-14)/2),0)),"",OFFSET('9. METAS'!$V$20,INT((ROW()-14)/2),0)))</f>
        <v/>
      </c>
      <c r="L240" s="631" t="str">
        <f ca="1">IF(MOD(ROW()-13,2)=0,IF(ISBLANK(OFFSET(#REF!,INT((ROW()-13)/2),0)),"",OFFSET(#REF!,INT((ROW()-13)/2),0)),IF(ISBLANK(OFFSET('9. METAS'!$W$20,INT((ROW()-14)/2),0)),"",OFFSET('9. METAS'!$W$20,INT((ROW()-14)/2),0)))</f>
        <v/>
      </c>
      <c r="M240" s="632" t="str">
        <f ca="1">IF(MOD(ROW()-13,2)=0,IF(ISBLANK(OFFSET(#REF!,INT((ROW()-13)/2),0)),"",OFFSET(#REF!,INT((ROW()-13)/2),0)),IF(ISBLANK(OFFSET('9. METAS'!$X$20,INT((ROW()-14)/2),0)),"",OFFSET('9. METAS'!$X$20,INT((ROW()-14)/2),0)))</f>
        <v/>
      </c>
      <c r="N240" s="685"/>
      <c r="O240" s="689"/>
      <c r="P240" s="691"/>
      <c r="Q240" s="83"/>
      <c r="R240" s="83"/>
      <c r="S240" s="83"/>
      <c r="T240" s="83"/>
      <c r="U240" s="83"/>
      <c r="V240" s="83"/>
      <c r="W240" s="83"/>
      <c r="X240" s="83"/>
      <c r="Y240" s="83"/>
      <c r="Z240" s="83"/>
    </row>
    <row r="241" spans="1:26" ht="15.75" customHeight="1">
      <c r="A241" s="83"/>
      <c r="B241" s="83"/>
      <c r="C241" s="641" t="str">
        <f ca="1">IF(ISBLANK(OFFSET('5. Pp (3 años)'!$C$46,INT((ROW()-13)/2),0)),"",OFFSET('5. Pp (3 años)'!$C$46,INT((ROW()-13)/2),0))</f>
        <v/>
      </c>
      <c r="D241" s="643" t="str">
        <f ca="1">IF(ISBLANK(OFFSET('5. Pp (3 años)'!$D$46,INT((ROW()-13)/2),0)),"",OFFSET('5. Pp (3 años)'!$D$46,INT((ROW()-13)/2),0))</f>
        <v/>
      </c>
      <c r="E241" s="643" t="str">
        <f ca="1">IF(ISBLANK(OFFSET('5. Pp (3 años)'!$E$46,INT((ROW()-13)/2),0)),"",OFFSET('5. Pp (3 años)'!$E$46,INT((ROW()-13)/2),0))</f>
        <v/>
      </c>
      <c r="F241" s="645" t="str">
        <f ca="1">IF(ISBLANK(OFFSET('5. Pp (3 años)'!$K$46,INT((ROW()-13)/2),0)),"",OFFSET('5. Pp (3 años)'!$K$46,INT((ROW()-13)/2),0))</f>
        <v/>
      </c>
      <c r="G241" s="646" t="str">
        <f ca="1">IF(ISBLANK(OFFSET('5. Pp (3 años)'!$H$46,INT((ROW()-13)/2),0)),"",OFFSET('5. Pp (3 años)'!$H$46,INT((ROW()-13)/2),0))</f>
        <v/>
      </c>
      <c r="H241" s="853" t="str">
        <f ca="1">IF(ISBLANK(OFFSET('9. METAS'!$L$20,INT((ROW()-13)/2),0)),"",OFFSET('9. METAS'!$L$20,INT((ROW()-13)/2),0))</f>
        <v/>
      </c>
      <c r="I241" s="852"/>
      <c r="J241" s="630" t="e">
        <f ca="1">IF(MOD(ROW()-13,2)=0,IF(ISBLANK(OFFSET(#REF!,INT((ROW()-13)/2),0)),"",OFFSET(#REF!,INT((ROW()-13)/2),0)),IF(ISBLANK(OFFSET('9. METAS'!$U$20,INT((ROW()-14)/2),0)),"",OFFSET('9. METAS'!$U$20,INT((ROW()-14)/2),0)))</f>
        <v>#REF!</v>
      </c>
      <c r="K241" s="631" t="e">
        <f ca="1">IF(MOD(ROW()-13,2)=0,IF(ISBLANK(OFFSET(#REF!,INT((ROW()-13)/2),0)),"",OFFSET(#REF!,INT((ROW()-13)/2),0)),IF(ISBLANK(OFFSET('9. METAS'!$V$20,INT((ROW()-14)/2),0)),"",OFFSET('9. METAS'!$V$20,INT((ROW()-14)/2),0)))</f>
        <v>#REF!</v>
      </c>
      <c r="L241" s="631" t="e">
        <f ca="1">IF(MOD(ROW()-13,2)=0,IF(ISBLANK(OFFSET(#REF!,INT((ROW()-13)/2),0)),"",OFFSET(#REF!,INT((ROW()-13)/2),0)),IF(ISBLANK(OFFSET('9. METAS'!$W$20,INT((ROW()-14)/2),0)),"",OFFSET('9. METAS'!$W$20,INT((ROW()-14)/2),0)))</f>
        <v>#REF!</v>
      </c>
      <c r="M241" s="632" t="e">
        <f ca="1">IF(MOD(ROW()-13,2)=0,IF(ISBLANK(OFFSET(#REF!,INT((ROW()-13)/2),0)),"",OFFSET(#REF!,INT((ROW()-13)/2),0)),IF(ISBLANK(OFFSET('9. METAS'!$X$20,INT((ROW()-14)/2),0)),"",OFFSET('9. METAS'!$X$20,INT((ROW()-14)/2),0)))</f>
        <v>#REF!</v>
      </c>
      <c r="N241" s="684" t="str">
        <f ca="1">IFERROR(J241/J242,"ND")</f>
        <v>ND</v>
      </c>
      <c r="O241" s="688" t="str">
        <f ca="1">IFERROR(((J241+K241+L241)/H241),"ND")</f>
        <v>ND</v>
      </c>
      <c r="P241" s="847"/>
      <c r="Q241" s="83"/>
      <c r="R241" s="83"/>
      <c r="S241" s="83"/>
      <c r="T241" s="83"/>
      <c r="U241" s="83"/>
      <c r="V241" s="83"/>
      <c r="W241" s="83"/>
      <c r="X241" s="83"/>
      <c r="Y241" s="83"/>
      <c r="Z241" s="83"/>
    </row>
    <row r="242" spans="1:26" ht="15.75" customHeight="1">
      <c r="A242" s="83"/>
      <c r="B242" s="83"/>
      <c r="C242" s="642"/>
      <c r="D242" s="644"/>
      <c r="E242" s="644"/>
      <c r="F242" s="644"/>
      <c r="G242" s="647"/>
      <c r="H242" s="649"/>
      <c r="I242" s="651"/>
      <c r="J242" s="630" t="str">
        <f ca="1">IF(MOD(ROW()-13,2)=0,IF(ISBLANK(OFFSET(#REF!,INT((ROW()-13)/2),0)),"",OFFSET(#REF!,INT((ROW()-13)/2),0)),IF(ISBLANK(OFFSET('9. METAS'!$U$20,INT((ROW()-14)/2),0)),"",OFFSET('9. METAS'!$U$20,INT((ROW()-14)/2),0)))</f>
        <v/>
      </c>
      <c r="K242" s="631" t="str">
        <f ca="1">IF(MOD(ROW()-13,2)=0,IF(ISBLANK(OFFSET(#REF!,INT((ROW()-13)/2),0)),"",OFFSET(#REF!,INT((ROW()-13)/2),0)),IF(ISBLANK(OFFSET('9. METAS'!$V$20,INT((ROW()-14)/2),0)),"",OFFSET('9. METAS'!$V$20,INT((ROW()-14)/2),0)))</f>
        <v/>
      </c>
      <c r="L242" s="631" t="str">
        <f ca="1">IF(MOD(ROW()-13,2)=0,IF(ISBLANK(OFFSET(#REF!,INT((ROW()-13)/2),0)),"",OFFSET(#REF!,INT((ROW()-13)/2),0)),IF(ISBLANK(OFFSET('9. METAS'!$W$20,INT((ROW()-14)/2),0)),"",OFFSET('9. METAS'!$W$20,INT((ROW()-14)/2),0)))</f>
        <v/>
      </c>
      <c r="M242" s="632" t="str">
        <f ca="1">IF(MOD(ROW()-13,2)=0,IF(ISBLANK(OFFSET(#REF!,INT((ROW()-13)/2),0)),"",OFFSET(#REF!,INT((ROW()-13)/2),0)),IF(ISBLANK(OFFSET('9. METAS'!$X$20,INT((ROW()-14)/2),0)),"",OFFSET('9. METAS'!$X$20,INT((ROW()-14)/2),0)))</f>
        <v/>
      </c>
      <c r="N242" s="685"/>
      <c r="O242" s="689"/>
      <c r="P242" s="691"/>
      <c r="Q242" s="83"/>
      <c r="R242" s="83"/>
      <c r="S242" s="83"/>
      <c r="T242" s="83"/>
      <c r="U242" s="83"/>
      <c r="V242" s="83"/>
      <c r="W242" s="83"/>
      <c r="X242" s="83"/>
      <c r="Y242" s="83"/>
      <c r="Z242" s="83"/>
    </row>
    <row r="243" spans="1:26" ht="15.75" customHeight="1">
      <c r="A243" s="83"/>
      <c r="B243" s="83"/>
      <c r="C243" s="641" t="str">
        <f ca="1">IF(ISBLANK(OFFSET('5. Pp (3 años)'!$C$46,INT((ROW()-13)/2),0)),"",OFFSET('5. Pp (3 años)'!$C$46,INT((ROW()-13)/2),0))</f>
        <v/>
      </c>
      <c r="D243" s="643" t="str">
        <f ca="1">IF(ISBLANK(OFFSET('5. Pp (3 años)'!$D$46,INT((ROW()-13)/2),0)),"",OFFSET('5. Pp (3 años)'!$D$46,INT((ROW()-13)/2),0))</f>
        <v/>
      </c>
      <c r="E243" s="643" t="str">
        <f ca="1">IF(ISBLANK(OFFSET('5. Pp (3 años)'!$E$46,INT((ROW()-13)/2),0)),"",OFFSET('5. Pp (3 años)'!$E$46,INT((ROW()-13)/2),0))</f>
        <v/>
      </c>
      <c r="F243" s="645" t="str">
        <f ca="1">IF(ISBLANK(OFFSET('5. Pp (3 años)'!$K$46,INT((ROW()-13)/2),0)),"",OFFSET('5. Pp (3 años)'!$K$46,INT((ROW()-13)/2),0))</f>
        <v/>
      </c>
      <c r="G243" s="646" t="str">
        <f ca="1">IF(ISBLANK(OFFSET('5. Pp (3 años)'!$H$46,INT((ROW()-13)/2),0)),"",OFFSET('5. Pp (3 años)'!$H$46,INT((ROW()-13)/2),0))</f>
        <v/>
      </c>
      <c r="H243" s="853" t="str">
        <f ca="1">IF(ISBLANK(OFFSET('9. METAS'!$L$20,INT((ROW()-13)/2),0)),"",OFFSET('9. METAS'!$L$20,INT((ROW()-13)/2),0))</f>
        <v/>
      </c>
      <c r="I243" s="852"/>
      <c r="J243" s="630" t="e">
        <f ca="1">IF(MOD(ROW()-13,2)=0,IF(ISBLANK(OFFSET(#REF!,INT((ROW()-13)/2),0)),"",OFFSET(#REF!,INT((ROW()-13)/2),0)),IF(ISBLANK(OFFSET('9. METAS'!$U$20,INT((ROW()-14)/2),0)),"",OFFSET('9. METAS'!$U$20,INT((ROW()-14)/2),0)))</f>
        <v>#REF!</v>
      </c>
      <c r="K243" s="631" t="e">
        <f ca="1">IF(MOD(ROW()-13,2)=0,IF(ISBLANK(OFFSET(#REF!,INT((ROW()-13)/2),0)),"",OFFSET(#REF!,INT((ROW()-13)/2),0)),IF(ISBLANK(OFFSET('9. METAS'!$V$20,INT((ROW()-14)/2),0)),"",OFFSET('9. METAS'!$V$20,INT((ROW()-14)/2),0)))</f>
        <v>#REF!</v>
      </c>
      <c r="L243" s="631" t="e">
        <f ca="1">IF(MOD(ROW()-13,2)=0,IF(ISBLANK(OFFSET(#REF!,INT((ROW()-13)/2),0)),"",OFFSET(#REF!,INT((ROW()-13)/2),0)),IF(ISBLANK(OFFSET('9. METAS'!$W$20,INT((ROW()-14)/2),0)),"",OFFSET('9. METAS'!$W$20,INT((ROW()-14)/2),0)))</f>
        <v>#REF!</v>
      </c>
      <c r="M243" s="632" t="e">
        <f ca="1">IF(MOD(ROW()-13,2)=0,IF(ISBLANK(OFFSET(#REF!,INT((ROW()-13)/2),0)),"",OFFSET(#REF!,INT((ROW()-13)/2),0)),IF(ISBLANK(OFFSET('9. METAS'!$X$20,INT((ROW()-14)/2),0)),"",OFFSET('9. METAS'!$X$20,INT((ROW()-14)/2),0)))</f>
        <v>#REF!</v>
      </c>
      <c r="N243" s="684" t="str">
        <f ca="1">IFERROR(J243/J244,"ND")</f>
        <v>ND</v>
      </c>
      <c r="O243" s="688" t="str">
        <f ca="1">IFERROR(((J243+K243+L243)/H243),"ND")</f>
        <v>ND</v>
      </c>
      <c r="P243" s="847"/>
      <c r="Q243" s="83"/>
      <c r="R243" s="83"/>
      <c r="S243" s="83"/>
      <c r="T243" s="83"/>
      <c r="U243" s="83"/>
      <c r="V243" s="83"/>
      <c r="W243" s="83"/>
      <c r="X243" s="83"/>
      <c r="Y243" s="83"/>
      <c r="Z243" s="83"/>
    </row>
    <row r="244" spans="1:26" ht="15.75" customHeight="1">
      <c r="A244" s="83"/>
      <c r="B244" s="83"/>
      <c r="C244" s="642"/>
      <c r="D244" s="644"/>
      <c r="E244" s="644"/>
      <c r="F244" s="644"/>
      <c r="G244" s="647"/>
      <c r="H244" s="649"/>
      <c r="I244" s="651"/>
      <c r="J244" s="630" t="str">
        <f ca="1">IF(MOD(ROW()-13,2)=0,IF(ISBLANK(OFFSET(#REF!,INT((ROW()-13)/2),0)),"",OFFSET(#REF!,INT((ROW()-13)/2),0)),IF(ISBLANK(OFFSET('9. METAS'!$U$20,INT((ROW()-14)/2),0)),"",OFFSET('9. METAS'!$U$20,INT((ROW()-14)/2),0)))</f>
        <v/>
      </c>
      <c r="K244" s="631" t="str">
        <f ca="1">IF(MOD(ROW()-13,2)=0,IF(ISBLANK(OFFSET(#REF!,INT((ROW()-13)/2),0)),"",OFFSET(#REF!,INT((ROW()-13)/2),0)),IF(ISBLANK(OFFSET('9. METAS'!$V$20,INT((ROW()-14)/2),0)),"",OFFSET('9. METAS'!$V$20,INT((ROW()-14)/2),0)))</f>
        <v/>
      </c>
      <c r="L244" s="631" t="str">
        <f ca="1">IF(MOD(ROW()-13,2)=0,IF(ISBLANK(OFFSET(#REF!,INT((ROW()-13)/2),0)),"",OFFSET(#REF!,INT((ROW()-13)/2),0)),IF(ISBLANK(OFFSET('9. METAS'!$W$20,INT((ROW()-14)/2),0)),"",OFFSET('9. METAS'!$W$20,INT((ROW()-14)/2),0)))</f>
        <v/>
      </c>
      <c r="M244" s="632" t="str">
        <f ca="1">IF(MOD(ROW()-13,2)=0,IF(ISBLANK(OFFSET(#REF!,INT((ROW()-13)/2),0)),"",OFFSET(#REF!,INT((ROW()-13)/2),0)),IF(ISBLANK(OFFSET('9. METAS'!$X$20,INT((ROW()-14)/2),0)),"",OFFSET('9. METAS'!$X$20,INT((ROW()-14)/2),0)))</f>
        <v/>
      </c>
      <c r="N244" s="685"/>
      <c r="O244" s="689"/>
      <c r="P244" s="691"/>
      <c r="Q244" s="83"/>
      <c r="R244" s="83"/>
      <c r="S244" s="83"/>
      <c r="T244" s="83"/>
      <c r="U244" s="83"/>
      <c r="V244" s="83"/>
      <c r="W244" s="83"/>
      <c r="X244" s="83"/>
      <c r="Y244" s="83"/>
      <c r="Z244" s="83"/>
    </row>
    <row r="245" spans="1:26" ht="15.75" customHeight="1">
      <c r="A245" s="83"/>
      <c r="B245" s="83"/>
      <c r="C245" s="641" t="str">
        <f ca="1">IF(ISBLANK(OFFSET('5. Pp (3 años)'!$C$46,INT((ROW()-13)/2),0)),"",OFFSET('5. Pp (3 años)'!$C$46,INT((ROW()-13)/2),0))</f>
        <v/>
      </c>
      <c r="D245" s="643" t="str">
        <f ca="1">IF(ISBLANK(OFFSET('5. Pp (3 años)'!$D$46,INT((ROW()-13)/2),0)),"",OFFSET('5. Pp (3 años)'!$D$46,INT((ROW()-13)/2),0))</f>
        <v/>
      </c>
      <c r="E245" s="643" t="str">
        <f ca="1">IF(ISBLANK(OFFSET('5. Pp (3 años)'!$E$46,INT((ROW()-13)/2),0)),"",OFFSET('5. Pp (3 años)'!$E$46,INT((ROW()-13)/2),0))</f>
        <v/>
      </c>
      <c r="F245" s="645" t="str">
        <f ca="1">IF(ISBLANK(OFFSET('5. Pp (3 años)'!$K$46,INT((ROW()-13)/2),0)),"",OFFSET('5. Pp (3 años)'!$K$46,INT((ROW()-13)/2),0))</f>
        <v/>
      </c>
      <c r="G245" s="646" t="str">
        <f ca="1">IF(ISBLANK(OFFSET('5. Pp (3 años)'!$H$46,INT((ROW()-13)/2),0)),"",OFFSET('5. Pp (3 años)'!$H$46,INT((ROW()-13)/2),0))</f>
        <v/>
      </c>
      <c r="H245" s="853" t="str">
        <f ca="1">IF(ISBLANK(OFFSET('9. METAS'!$L$20,INT((ROW()-13)/2),0)),"",OFFSET('9. METAS'!$L$20,INT((ROW()-13)/2),0))</f>
        <v/>
      </c>
      <c r="I245" s="852"/>
      <c r="J245" s="630" t="e">
        <f ca="1">IF(MOD(ROW()-13,2)=0,IF(ISBLANK(OFFSET(#REF!,INT((ROW()-13)/2),0)),"",OFFSET(#REF!,INT((ROW()-13)/2),0)),IF(ISBLANK(OFFSET('9. METAS'!$U$20,INT((ROW()-14)/2),0)),"",OFFSET('9. METAS'!$U$20,INT((ROW()-14)/2),0)))</f>
        <v>#REF!</v>
      </c>
      <c r="K245" s="631" t="e">
        <f ca="1">IF(MOD(ROW()-13,2)=0,IF(ISBLANK(OFFSET(#REF!,INT((ROW()-13)/2),0)),"",OFFSET(#REF!,INT((ROW()-13)/2),0)),IF(ISBLANK(OFFSET('9. METAS'!$V$20,INT((ROW()-14)/2),0)),"",OFFSET('9. METAS'!$V$20,INT((ROW()-14)/2),0)))</f>
        <v>#REF!</v>
      </c>
      <c r="L245" s="631" t="e">
        <f ca="1">IF(MOD(ROW()-13,2)=0,IF(ISBLANK(OFFSET(#REF!,INT((ROW()-13)/2),0)),"",OFFSET(#REF!,INT((ROW()-13)/2),0)),IF(ISBLANK(OFFSET('9. METAS'!$W$20,INT((ROW()-14)/2),0)),"",OFFSET('9. METAS'!$W$20,INT((ROW()-14)/2),0)))</f>
        <v>#REF!</v>
      </c>
      <c r="M245" s="632" t="e">
        <f ca="1">IF(MOD(ROW()-13,2)=0,IF(ISBLANK(OFFSET(#REF!,INT((ROW()-13)/2),0)),"",OFFSET(#REF!,INT((ROW()-13)/2),0)),IF(ISBLANK(OFFSET('9. METAS'!$X$20,INT((ROW()-14)/2),0)),"",OFFSET('9. METAS'!$X$20,INT((ROW()-14)/2),0)))</f>
        <v>#REF!</v>
      </c>
      <c r="N245" s="684" t="str">
        <f ca="1">IFERROR(J245/J246,"ND")</f>
        <v>ND</v>
      </c>
      <c r="O245" s="688" t="str">
        <f ca="1">IFERROR(((J245+K245+L245)/H245),"ND")</f>
        <v>ND</v>
      </c>
      <c r="P245" s="847"/>
      <c r="Q245" s="83"/>
      <c r="R245" s="83"/>
      <c r="S245" s="83"/>
      <c r="T245" s="83"/>
      <c r="U245" s="83"/>
      <c r="V245" s="83"/>
      <c r="W245" s="83"/>
      <c r="X245" s="83"/>
      <c r="Y245" s="83"/>
      <c r="Z245" s="83"/>
    </row>
    <row r="246" spans="1:26" ht="15.75" customHeight="1">
      <c r="A246" s="83"/>
      <c r="B246" s="83"/>
      <c r="C246" s="642"/>
      <c r="D246" s="644"/>
      <c r="E246" s="644"/>
      <c r="F246" s="644"/>
      <c r="G246" s="647"/>
      <c r="H246" s="649"/>
      <c r="I246" s="651"/>
      <c r="J246" s="630" t="str">
        <f ca="1">IF(MOD(ROW()-13,2)=0,IF(ISBLANK(OFFSET(#REF!,INT((ROW()-13)/2),0)),"",OFFSET(#REF!,INT((ROW()-13)/2),0)),IF(ISBLANK(OFFSET('9. METAS'!$U$20,INT((ROW()-14)/2),0)),"",OFFSET('9. METAS'!$U$20,INT((ROW()-14)/2),0)))</f>
        <v/>
      </c>
      <c r="K246" s="631" t="str">
        <f ca="1">IF(MOD(ROW()-13,2)=0,IF(ISBLANK(OFFSET(#REF!,INT((ROW()-13)/2),0)),"",OFFSET(#REF!,INT((ROW()-13)/2),0)),IF(ISBLANK(OFFSET('9. METAS'!$V$20,INT((ROW()-14)/2),0)),"",OFFSET('9. METAS'!$V$20,INT((ROW()-14)/2),0)))</f>
        <v/>
      </c>
      <c r="L246" s="631" t="str">
        <f ca="1">IF(MOD(ROW()-13,2)=0,IF(ISBLANK(OFFSET(#REF!,INT((ROW()-13)/2),0)),"",OFFSET(#REF!,INT((ROW()-13)/2),0)),IF(ISBLANK(OFFSET('9. METAS'!$W$20,INT((ROW()-14)/2),0)),"",OFFSET('9. METAS'!$W$20,INT((ROW()-14)/2),0)))</f>
        <v/>
      </c>
      <c r="M246" s="632" t="str">
        <f ca="1">IF(MOD(ROW()-13,2)=0,IF(ISBLANK(OFFSET(#REF!,INT((ROW()-13)/2),0)),"",OFFSET(#REF!,INT((ROW()-13)/2),0)),IF(ISBLANK(OFFSET('9. METAS'!$X$20,INT((ROW()-14)/2),0)),"",OFFSET('9. METAS'!$X$20,INT((ROW()-14)/2),0)))</f>
        <v/>
      </c>
      <c r="N246" s="685"/>
      <c r="O246" s="689"/>
      <c r="P246" s="691"/>
      <c r="Q246" s="83"/>
      <c r="R246" s="83"/>
      <c r="S246" s="83"/>
      <c r="T246" s="83"/>
      <c r="U246" s="83"/>
      <c r="V246" s="83"/>
      <c r="W246" s="83"/>
      <c r="X246" s="83"/>
      <c r="Y246" s="83"/>
      <c r="Z246" s="83"/>
    </row>
    <row r="247" spans="1:26" ht="15.75" customHeight="1">
      <c r="A247" s="83"/>
      <c r="B247" s="83"/>
      <c r="C247" s="641" t="str">
        <f ca="1">IF(ISBLANK(OFFSET('5. Pp (3 años)'!$C$46,INT((ROW()-13)/2),0)),"",OFFSET('5. Pp (3 años)'!$C$46,INT((ROW()-13)/2),0))</f>
        <v/>
      </c>
      <c r="D247" s="643" t="str">
        <f ca="1">IF(ISBLANK(OFFSET('5. Pp (3 años)'!$D$46,INT((ROW()-13)/2),0)),"",OFFSET('5. Pp (3 años)'!$D$46,INT((ROW()-13)/2),0))</f>
        <v/>
      </c>
      <c r="E247" s="643" t="str">
        <f ca="1">IF(ISBLANK(OFFSET('5. Pp (3 años)'!$E$46,INT((ROW()-13)/2),0)),"",OFFSET('5. Pp (3 años)'!$E$46,INT((ROW()-13)/2),0))</f>
        <v/>
      </c>
      <c r="F247" s="645" t="str">
        <f ca="1">IF(ISBLANK(OFFSET('5. Pp (3 años)'!$K$46,INT((ROW()-13)/2),0)),"",OFFSET('5. Pp (3 años)'!$K$46,INT((ROW()-13)/2),0))</f>
        <v/>
      </c>
      <c r="G247" s="646" t="str">
        <f ca="1">IF(ISBLANK(OFFSET('5. Pp (3 años)'!$H$46,INT((ROW()-13)/2),0)),"",OFFSET('5. Pp (3 años)'!$H$46,INT((ROW()-13)/2),0))</f>
        <v/>
      </c>
      <c r="H247" s="853" t="str">
        <f ca="1">IF(ISBLANK(OFFSET('9. METAS'!$L$20,INT((ROW()-13)/2),0)),"",OFFSET('9. METAS'!$L$20,INT((ROW()-13)/2),0))</f>
        <v/>
      </c>
      <c r="I247" s="852"/>
      <c r="J247" s="630" t="e">
        <f ca="1">IF(MOD(ROW()-13,2)=0,IF(ISBLANK(OFFSET(#REF!,INT((ROW()-13)/2),0)),"",OFFSET(#REF!,INT((ROW()-13)/2),0)),IF(ISBLANK(OFFSET('9. METAS'!$U$20,INT((ROW()-14)/2),0)),"",OFFSET('9. METAS'!$U$20,INT((ROW()-14)/2),0)))</f>
        <v>#REF!</v>
      </c>
      <c r="K247" s="631" t="e">
        <f ca="1">IF(MOD(ROW()-13,2)=0,IF(ISBLANK(OFFSET(#REF!,INT((ROW()-13)/2),0)),"",OFFSET(#REF!,INT((ROW()-13)/2),0)),IF(ISBLANK(OFFSET('9. METAS'!$V$20,INT((ROW()-14)/2),0)),"",OFFSET('9. METAS'!$V$20,INT((ROW()-14)/2),0)))</f>
        <v>#REF!</v>
      </c>
      <c r="L247" s="631" t="e">
        <f ca="1">IF(MOD(ROW()-13,2)=0,IF(ISBLANK(OFFSET(#REF!,INT((ROW()-13)/2),0)),"",OFFSET(#REF!,INT((ROW()-13)/2),0)),IF(ISBLANK(OFFSET('9. METAS'!$W$20,INT((ROW()-14)/2),0)),"",OFFSET('9. METAS'!$W$20,INT((ROW()-14)/2),0)))</f>
        <v>#REF!</v>
      </c>
      <c r="M247" s="632" t="e">
        <f ca="1">IF(MOD(ROW()-13,2)=0,IF(ISBLANK(OFFSET(#REF!,INT((ROW()-13)/2),0)),"",OFFSET(#REF!,INT((ROW()-13)/2),0)),IF(ISBLANK(OFFSET('9. METAS'!$X$20,INT((ROW()-14)/2),0)),"",OFFSET('9. METAS'!$X$20,INT((ROW()-14)/2),0)))</f>
        <v>#REF!</v>
      </c>
      <c r="N247" s="684" t="str">
        <f ca="1">IFERROR(J247/J248,"ND")</f>
        <v>ND</v>
      </c>
      <c r="O247" s="688" t="str">
        <f ca="1">IFERROR(((J247+K247+L247)/H247),"ND")</f>
        <v>ND</v>
      </c>
      <c r="P247" s="847"/>
      <c r="Q247" s="83"/>
      <c r="R247" s="83"/>
      <c r="S247" s="83"/>
      <c r="T247" s="83"/>
      <c r="U247" s="83"/>
      <c r="V247" s="83"/>
      <c r="W247" s="83"/>
      <c r="X247" s="83"/>
      <c r="Y247" s="83"/>
      <c r="Z247" s="83"/>
    </row>
    <row r="248" spans="1:26" ht="15.75" customHeight="1">
      <c r="A248" s="83"/>
      <c r="B248" s="83"/>
      <c r="C248" s="642"/>
      <c r="D248" s="644"/>
      <c r="E248" s="644"/>
      <c r="F248" s="644"/>
      <c r="G248" s="647"/>
      <c r="H248" s="649"/>
      <c r="I248" s="651"/>
      <c r="J248" s="630" t="str">
        <f ca="1">IF(MOD(ROW()-13,2)=0,IF(ISBLANK(OFFSET(#REF!,INT((ROW()-13)/2),0)),"",OFFSET(#REF!,INT((ROW()-13)/2),0)),IF(ISBLANK(OFFSET('9. METAS'!$U$20,INT((ROW()-14)/2),0)),"",OFFSET('9. METAS'!$U$20,INT((ROW()-14)/2),0)))</f>
        <v/>
      </c>
      <c r="K248" s="631" t="str">
        <f ca="1">IF(MOD(ROW()-13,2)=0,IF(ISBLANK(OFFSET(#REF!,INT((ROW()-13)/2),0)),"",OFFSET(#REF!,INT((ROW()-13)/2),0)),IF(ISBLANK(OFFSET('9. METAS'!$V$20,INT((ROW()-14)/2),0)),"",OFFSET('9. METAS'!$V$20,INT((ROW()-14)/2),0)))</f>
        <v/>
      </c>
      <c r="L248" s="631" t="str">
        <f ca="1">IF(MOD(ROW()-13,2)=0,IF(ISBLANK(OFFSET(#REF!,INT((ROW()-13)/2),0)),"",OFFSET(#REF!,INT((ROW()-13)/2),0)),IF(ISBLANK(OFFSET('9. METAS'!$W$20,INT((ROW()-14)/2),0)),"",OFFSET('9. METAS'!$W$20,INT((ROW()-14)/2),0)))</f>
        <v/>
      </c>
      <c r="M248" s="632" t="str">
        <f ca="1">IF(MOD(ROW()-13,2)=0,IF(ISBLANK(OFFSET(#REF!,INT((ROW()-13)/2),0)),"",OFFSET(#REF!,INT((ROW()-13)/2),0)),IF(ISBLANK(OFFSET('9. METAS'!$X$20,INT((ROW()-14)/2),0)),"",OFFSET('9. METAS'!$X$20,INT((ROW()-14)/2),0)))</f>
        <v/>
      </c>
      <c r="N248" s="685"/>
      <c r="O248" s="689"/>
      <c r="P248" s="691"/>
      <c r="Q248" s="83"/>
      <c r="R248" s="83"/>
      <c r="S248" s="83"/>
      <c r="T248" s="83"/>
      <c r="U248" s="83"/>
      <c r="V248" s="83"/>
      <c r="W248" s="83"/>
      <c r="X248" s="83"/>
      <c r="Y248" s="83"/>
      <c r="Z248" s="83"/>
    </row>
    <row r="249" spans="1:26" ht="15.75" customHeight="1">
      <c r="A249" s="83"/>
      <c r="B249" s="83"/>
      <c r="C249" s="641" t="str">
        <f ca="1">IF(ISBLANK(OFFSET('5. Pp (3 años)'!$C$46,INT((ROW()-13)/2),0)),"",OFFSET('5. Pp (3 años)'!$C$46,INT((ROW()-13)/2),0))</f>
        <v/>
      </c>
      <c r="D249" s="643" t="str">
        <f ca="1">IF(ISBLANK(OFFSET('5. Pp (3 años)'!$D$46,INT((ROW()-13)/2),0)),"",OFFSET('5. Pp (3 años)'!$D$46,INT((ROW()-13)/2),0))</f>
        <v/>
      </c>
      <c r="E249" s="643" t="str">
        <f ca="1">IF(ISBLANK(OFFSET('5. Pp (3 años)'!$E$46,INT((ROW()-13)/2),0)),"",OFFSET('5. Pp (3 años)'!$E$46,INT((ROW()-13)/2),0))</f>
        <v/>
      </c>
      <c r="F249" s="645" t="str">
        <f ca="1">IF(ISBLANK(OFFSET('5. Pp (3 años)'!$K$46,INT((ROW()-13)/2),0)),"",OFFSET('5. Pp (3 años)'!$K$46,INT((ROW()-13)/2),0))</f>
        <v/>
      </c>
      <c r="G249" s="646" t="str">
        <f ca="1">IF(ISBLANK(OFFSET('5. Pp (3 años)'!$H$46,INT((ROW()-13)/2),0)),"",OFFSET('5. Pp (3 años)'!$H$46,INT((ROW()-13)/2),0))</f>
        <v/>
      </c>
      <c r="H249" s="853" t="str">
        <f ca="1">IF(ISBLANK(OFFSET('9. METAS'!$L$20,INT((ROW()-13)/2),0)),"",OFFSET('9. METAS'!$L$20,INT((ROW()-13)/2),0))</f>
        <v/>
      </c>
      <c r="I249" s="852"/>
      <c r="J249" s="630" t="e">
        <f ca="1">IF(MOD(ROW()-13,2)=0,IF(ISBLANK(OFFSET(#REF!,INT((ROW()-13)/2),0)),"",OFFSET(#REF!,INT((ROW()-13)/2),0)),IF(ISBLANK(OFFSET('9. METAS'!$U$20,INT((ROW()-14)/2),0)),"",OFFSET('9. METAS'!$U$20,INT((ROW()-14)/2),0)))</f>
        <v>#REF!</v>
      </c>
      <c r="K249" s="631" t="e">
        <f ca="1">IF(MOD(ROW()-13,2)=0,IF(ISBLANK(OFFSET(#REF!,INT((ROW()-13)/2),0)),"",OFFSET(#REF!,INT((ROW()-13)/2),0)),IF(ISBLANK(OFFSET('9. METAS'!$V$20,INT((ROW()-14)/2),0)),"",OFFSET('9. METAS'!$V$20,INT((ROW()-14)/2),0)))</f>
        <v>#REF!</v>
      </c>
      <c r="L249" s="631" t="e">
        <f ca="1">IF(MOD(ROW()-13,2)=0,IF(ISBLANK(OFFSET(#REF!,INT((ROW()-13)/2),0)),"",OFFSET(#REF!,INT((ROW()-13)/2),0)),IF(ISBLANK(OFFSET('9. METAS'!$W$20,INT((ROW()-14)/2),0)),"",OFFSET('9. METAS'!$W$20,INT((ROW()-14)/2),0)))</f>
        <v>#REF!</v>
      </c>
      <c r="M249" s="632" t="e">
        <f ca="1">IF(MOD(ROW()-13,2)=0,IF(ISBLANK(OFFSET(#REF!,INT((ROW()-13)/2),0)),"",OFFSET(#REF!,INT((ROW()-13)/2),0)),IF(ISBLANK(OFFSET('9. METAS'!$X$20,INT((ROW()-14)/2),0)),"",OFFSET('9. METAS'!$X$20,INT((ROW()-14)/2),0)))</f>
        <v>#REF!</v>
      </c>
      <c r="N249" s="684" t="str">
        <f ca="1">IFERROR(J249/J250,"ND")</f>
        <v>ND</v>
      </c>
      <c r="O249" s="688" t="str">
        <f ca="1">IFERROR(((J249+K249+L249)/H249),"ND")</f>
        <v>ND</v>
      </c>
      <c r="P249" s="847"/>
      <c r="Q249" s="83"/>
      <c r="R249" s="83"/>
      <c r="S249" s="83"/>
      <c r="T249" s="83"/>
      <c r="U249" s="83"/>
      <c r="V249" s="83"/>
      <c r="W249" s="83"/>
      <c r="X249" s="83"/>
      <c r="Y249" s="83"/>
      <c r="Z249" s="83"/>
    </row>
    <row r="250" spans="1:26" ht="15.75" customHeight="1">
      <c r="A250" s="83"/>
      <c r="B250" s="83"/>
      <c r="C250" s="642"/>
      <c r="D250" s="644"/>
      <c r="E250" s="644"/>
      <c r="F250" s="644"/>
      <c r="G250" s="647"/>
      <c r="H250" s="649"/>
      <c r="I250" s="651"/>
      <c r="J250" s="630" t="str">
        <f ca="1">IF(MOD(ROW()-13,2)=0,IF(ISBLANK(OFFSET(#REF!,INT((ROW()-13)/2),0)),"",OFFSET(#REF!,INT((ROW()-13)/2),0)),IF(ISBLANK(OFFSET('9. METAS'!$U$20,INT((ROW()-14)/2),0)),"",OFFSET('9. METAS'!$U$20,INT((ROW()-14)/2),0)))</f>
        <v/>
      </c>
      <c r="K250" s="631" t="str">
        <f ca="1">IF(MOD(ROW()-13,2)=0,IF(ISBLANK(OFFSET(#REF!,INT((ROW()-13)/2),0)),"",OFFSET(#REF!,INT((ROW()-13)/2),0)),IF(ISBLANK(OFFSET('9. METAS'!$V$20,INT((ROW()-14)/2),0)),"",OFFSET('9. METAS'!$V$20,INT((ROW()-14)/2),0)))</f>
        <v/>
      </c>
      <c r="L250" s="631" t="str">
        <f ca="1">IF(MOD(ROW()-13,2)=0,IF(ISBLANK(OFFSET(#REF!,INT((ROW()-13)/2),0)),"",OFFSET(#REF!,INT((ROW()-13)/2),0)),IF(ISBLANK(OFFSET('9. METAS'!$W$20,INT((ROW()-14)/2),0)),"",OFFSET('9. METAS'!$W$20,INT((ROW()-14)/2),0)))</f>
        <v/>
      </c>
      <c r="M250" s="632" t="str">
        <f ca="1">IF(MOD(ROW()-13,2)=0,IF(ISBLANK(OFFSET(#REF!,INT((ROW()-13)/2),0)),"",OFFSET(#REF!,INT((ROW()-13)/2),0)),IF(ISBLANK(OFFSET('9. METAS'!$X$20,INT((ROW()-14)/2),0)),"",OFFSET('9. METAS'!$X$20,INT((ROW()-14)/2),0)))</f>
        <v/>
      </c>
      <c r="N250" s="685"/>
      <c r="O250" s="689"/>
      <c r="P250" s="691"/>
      <c r="Q250" s="83"/>
      <c r="R250" s="83"/>
      <c r="S250" s="83"/>
      <c r="T250" s="83"/>
      <c r="U250" s="83"/>
      <c r="V250" s="83"/>
      <c r="W250" s="83"/>
      <c r="X250" s="83"/>
      <c r="Y250" s="83"/>
      <c r="Z250" s="83"/>
    </row>
    <row r="251" spans="1:26" ht="15.75" customHeight="1">
      <c r="A251" s="83"/>
      <c r="B251" s="83"/>
      <c r="C251" s="641" t="str">
        <f ca="1">IF(ISBLANK(OFFSET('5. Pp (3 años)'!$C$46,INT((ROW()-13)/2),0)),"",OFFSET('5. Pp (3 años)'!$C$46,INT((ROW()-13)/2),0))</f>
        <v/>
      </c>
      <c r="D251" s="643" t="str">
        <f ca="1">IF(ISBLANK(OFFSET('5. Pp (3 años)'!$D$46,INT((ROW()-13)/2),0)),"",OFFSET('5. Pp (3 años)'!$D$46,INT((ROW()-13)/2),0))</f>
        <v/>
      </c>
      <c r="E251" s="643" t="str">
        <f ca="1">IF(ISBLANK(OFFSET('5. Pp (3 años)'!$E$46,INT((ROW()-13)/2),0)),"",OFFSET('5. Pp (3 años)'!$E$46,INT((ROW()-13)/2),0))</f>
        <v/>
      </c>
      <c r="F251" s="645" t="str">
        <f ca="1">IF(ISBLANK(OFFSET('5. Pp (3 años)'!$K$46,INT((ROW()-13)/2),0)),"",OFFSET('5. Pp (3 años)'!$K$46,INT((ROW()-13)/2),0))</f>
        <v/>
      </c>
      <c r="G251" s="646" t="str">
        <f ca="1">IF(ISBLANK(OFFSET('5. Pp (3 años)'!$H$46,INT((ROW()-13)/2),0)),"",OFFSET('5. Pp (3 años)'!$H$46,INT((ROW()-13)/2),0))</f>
        <v/>
      </c>
      <c r="H251" s="853" t="str">
        <f ca="1">IF(ISBLANK(OFFSET('9. METAS'!$L$20,INT((ROW()-13)/2),0)),"",OFFSET('9. METAS'!$L$20,INT((ROW()-13)/2),0))</f>
        <v/>
      </c>
      <c r="I251" s="852"/>
      <c r="J251" s="630" t="e">
        <f ca="1">IF(MOD(ROW()-13,2)=0,IF(ISBLANK(OFFSET(#REF!,INT((ROW()-13)/2),0)),"",OFFSET(#REF!,INT((ROW()-13)/2),0)),IF(ISBLANK(OFFSET('9. METAS'!$U$20,INT((ROW()-14)/2),0)),"",OFFSET('9. METAS'!$U$20,INT((ROW()-14)/2),0)))</f>
        <v>#REF!</v>
      </c>
      <c r="K251" s="631" t="e">
        <f ca="1">IF(MOD(ROW()-13,2)=0,IF(ISBLANK(OFFSET(#REF!,INT((ROW()-13)/2),0)),"",OFFSET(#REF!,INT((ROW()-13)/2),0)),IF(ISBLANK(OFFSET('9. METAS'!$V$20,INT((ROW()-14)/2),0)),"",OFFSET('9. METAS'!$V$20,INT((ROW()-14)/2),0)))</f>
        <v>#REF!</v>
      </c>
      <c r="L251" s="631" t="e">
        <f ca="1">IF(MOD(ROW()-13,2)=0,IF(ISBLANK(OFFSET(#REF!,INT((ROW()-13)/2),0)),"",OFFSET(#REF!,INT((ROW()-13)/2),0)),IF(ISBLANK(OFFSET('9. METAS'!$W$20,INT((ROW()-14)/2),0)),"",OFFSET('9. METAS'!$W$20,INT((ROW()-14)/2),0)))</f>
        <v>#REF!</v>
      </c>
      <c r="M251" s="632" t="e">
        <f ca="1">IF(MOD(ROW()-13,2)=0,IF(ISBLANK(OFFSET(#REF!,INT((ROW()-13)/2),0)),"",OFFSET(#REF!,INT((ROW()-13)/2),0)),IF(ISBLANK(OFFSET('9. METAS'!$X$20,INT((ROW()-14)/2),0)),"",OFFSET('9. METAS'!$X$20,INT((ROW()-14)/2),0)))</f>
        <v>#REF!</v>
      </c>
      <c r="N251" s="684" t="str">
        <f ca="1">IFERROR(J251/J252,"ND")</f>
        <v>ND</v>
      </c>
      <c r="O251" s="688" t="str">
        <f ca="1">IFERROR(((J251+K251+L251)/H251),"ND")</f>
        <v>ND</v>
      </c>
      <c r="P251" s="847"/>
      <c r="Q251" s="83"/>
      <c r="R251" s="83"/>
      <c r="S251" s="83"/>
      <c r="T251" s="83"/>
      <c r="U251" s="83"/>
      <c r="V251" s="83"/>
      <c r="W251" s="83"/>
      <c r="X251" s="83"/>
      <c r="Y251" s="83"/>
      <c r="Z251" s="83"/>
    </row>
    <row r="252" spans="1:26" ht="15.75" customHeight="1">
      <c r="A252" s="83"/>
      <c r="B252" s="83"/>
      <c r="C252" s="642"/>
      <c r="D252" s="644"/>
      <c r="E252" s="644"/>
      <c r="F252" s="644"/>
      <c r="G252" s="647"/>
      <c r="H252" s="649"/>
      <c r="I252" s="651"/>
      <c r="J252" s="630" t="str">
        <f ca="1">IF(MOD(ROW()-13,2)=0,IF(ISBLANK(OFFSET(#REF!,INT((ROW()-13)/2),0)),"",OFFSET(#REF!,INT((ROW()-13)/2),0)),IF(ISBLANK(OFFSET('9. METAS'!$U$20,INT((ROW()-14)/2),0)),"",OFFSET('9. METAS'!$U$20,INT((ROW()-14)/2),0)))</f>
        <v/>
      </c>
      <c r="K252" s="631" t="str">
        <f ca="1">IF(MOD(ROW()-13,2)=0,IF(ISBLANK(OFFSET(#REF!,INT((ROW()-13)/2),0)),"",OFFSET(#REF!,INT((ROW()-13)/2),0)),IF(ISBLANK(OFFSET('9. METAS'!$V$20,INT((ROW()-14)/2),0)),"",OFFSET('9. METAS'!$V$20,INT((ROW()-14)/2),0)))</f>
        <v/>
      </c>
      <c r="L252" s="631" t="str">
        <f ca="1">IF(MOD(ROW()-13,2)=0,IF(ISBLANK(OFFSET(#REF!,INT((ROW()-13)/2),0)),"",OFFSET(#REF!,INT((ROW()-13)/2),0)),IF(ISBLANK(OFFSET('9. METAS'!$W$20,INT((ROW()-14)/2),0)),"",OFFSET('9. METAS'!$W$20,INT((ROW()-14)/2),0)))</f>
        <v/>
      </c>
      <c r="M252" s="632" t="str">
        <f ca="1">IF(MOD(ROW()-13,2)=0,IF(ISBLANK(OFFSET(#REF!,INT((ROW()-13)/2),0)),"",OFFSET(#REF!,INT((ROW()-13)/2),0)),IF(ISBLANK(OFFSET('9. METAS'!$X$20,INT((ROW()-14)/2),0)),"",OFFSET('9. METAS'!$X$20,INT((ROW()-14)/2),0)))</f>
        <v/>
      </c>
      <c r="N252" s="685"/>
      <c r="O252" s="689"/>
      <c r="P252" s="691"/>
      <c r="Q252" s="83"/>
      <c r="R252" s="83"/>
      <c r="S252" s="83"/>
      <c r="T252" s="83"/>
      <c r="U252" s="83"/>
      <c r="V252" s="83"/>
      <c r="W252" s="83"/>
      <c r="X252" s="83"/>
      <c r="Y252" s="83"/>
      <c r="Z252" s="83"/>
    </row>
    <row r="253" spans="1:26" ht="15.75" customHeight="1">
      <c r="A253" s="83"/>
      <c r="B253" s="83"/>
      <c r="C253" s="641" t="str">
        <f ca="1">IF(ISBLANK(OFFSET('5. Pp (3 años)'!$C$46,INT((ROW()-13)/2),0)),"",OFFSET('5. Pp (3 años)'!$C$46,INT((ROW()-13)/2),0))</f>
        <v/>
      </c>
      <c r="D253" s="643" t="str">
        <f ca="1">IF(ISBLANK(OFFSET('5. Pp (3 años)'!$D$46,INT((ROW()-13)/2),0)),"",OFFSET('5. Pp (3 años)'!$D$46,INT((ROW()-13)/2),0))</f>
        <v/>
      </c>
      <c r="E253" s="643" t="str">
        <f ca="1">IF(ISBLANK(OFFSET('5. Pp (3 años)'!$E$46,INT((ROW()-13)/2),0)),"",OFFSET('5. Pp (3 años)'!$E$46,INT((ROW()-13)/2),0))</f>
        <v/>
      </c>
      <c r="F253" s="645" t="str">
        <f ca="1">IF(ISBLANK(OFFSET('5. Pp (3 años)'!$K$46,INT((ROW()-13)/2),0)),"",OFFSET('5. Pp (3 años)'!$K$46,INT((ROW()-13)/2),0))</f>
        <v/>
      </c>
      <c r="G253" s="646" t="str">
        <f ca="1">IF(ISBLANK(OFFSET('5. Pp (3 años)'!$H$46,INT((ROW()-13)/2),0)),"",OFFSET('5. Pp (3 años)'!$H$46,INT((ROW()-13)/2),0))</f>
        <v/>
      </c>
      <c r="H253" s="853" t="str">
        <f ca="1">IF(ISBLANK(OFFSET('9. METAS'!$L$20,INT((ROW()-13)/2),0)),"",OFFSET('9. METAS'!$L$20,INT((ROW()-13)/2),0))</f>
        <v/>
      </c>
      <c r="I253" s="852"/>
      <c r="J253" s="630" t="e">
        <f ca="1">IF(MOD(ROW()-13,2)=0,IF(ISBLANK(OFFSET(#REF!,INT((ROW()-13)/2),0)),"",OFFSET(#REF!,INT((ROW()-13)/2),0)),IF(ISBLANK(OFFSET('9. METAS'!$U$20,INT((ROW()-14)/2),0)),"",OFFSET('9. METAS'!$U$20,INT((ROW()-14)/2),0)))</f>
        <v>#REF!</v>
      </c>
      <c r="K253" s="631" t="e">
        <f ca="1">IF(MOD(ROW()-13,2)=0,IF(ISBLANK(OFFSET(#REF!,INT((ROW()-13)/2),0)),"",OFFSET(#REF!,INT((ROW()-13)/2),0)),IF(ISBLANK(OFFSET('9. METAS'!$V$20,INT((ROW()-14)/2),0)),"",OFFSET('9. METAS'!$V$20,INT((ROW()-14)/2),0)))</f>
        <v>#REF!</v>
      </c>
      <c r="L253" s="631" t="e">
        <f ca="1">IF(MOD(ROW()-13,2)=0,IF(ISBLANK(OFFSET(#REF!,INT((ROW()-13)/2),0)),"",OFFSET(#REF!,INT((ROW()-13)/2),0)),IF(ISBLANK(OFFSET('9. METAS'!$W$20,INT((ROW()-14)/2),0)),"",OFFSET('9. METAS'!$W$20,INT((ROW()-14)/2),0)))</f>
        <v>#REF!</v>
      </c>
      <c r="M253" s="632" t="e">
        <f ca="1">IF(MOD(ROW()-13,2)=0,IF(ISBLANK(OFFSET(#REF!,INT((ROW()-13)/2),0)),"",OFFSET(#REF!,INT((ROW()-13)/2),0)),IF(ISBLANK(OFFSET('9. METAS'!$X$20,INT((ROW()-14)/2),0)),"",OFFSET('9. METAS'!$X$20,INT((ROW()-14)/2),0)))</f>
        <v>#REF!</v>
      </c>
      <c r="N253" s="684" t="str">
        <f ca="1">IFERROR(J253/J254,"ND")</f>
        <v>ND</v>
      </c>
      <c r="O253" s="688" t="str">
        <f ca="1">IFERROR(((J253+K253+L253)/H253),"ND")</f>
        <v>ND</v>
      </c>
      <c r="P253" s="847"/>
      <c r="Q253" s="83"/>
      <c r="R253" s="83"/>
      <c r="S253" s="83"/>
      <c r="T253" s="83"/>
      <c r="U253" s="83"/>
      <c r="V253" s="83"/>
      <c r="W253" s="83"/>
      <c r="X253" s="83"/>
      <c r="Y253" s="83"/>
      <c r="Z253" s="83"/>
    </row>
    <row r="254" spans="1:26" ht="15.75" customHeight="1">
      <c r="A254" s="83"/>
      <c r="B254" s="83"/>
      <c r="C254" s="642"/>
      <c r="D254" s="644"/>
      <c r="E254" s="644"/>
      <c r="F254" s="644"/>
      <c r="G254" s="647"/>
      <c r="H254" s="649"/>
      <c r="I254" s="651"/>
      <c r="J254" s="630" t="str">
        <f ca="1">IF(MOD(ROW()-13,2)=0,IF(ISBLANK(OFFSET(#REF!,INT((ROW()-13)/2),0)),"",OFFSET(#REF!,INT((ROW()-13)/2),0)),IF(ISBLANK(OFFSET('9. METAS'!$U$20,INT((ROW()-14)/2),0)),"",OFFSET('9. METAS'!$U$20,INT((ROW()-14)/2),0)))</f>
        <v/>
      </c>
      <c r="K254" s="631" t="str">
        <f ca="1">IF(MOD(ROW()-13,2)=0,IF(ISBLANK(OFFSET(#REF!,INT((ROW()-13)/2),0)),"",OFFSET(#REF!,INT((ROW()-13)/2),0)),IF(ISBLANK(OFFSET('9. METAS'!$V$20,INT((ROW()-14)/2),0)),"",OFFSET('9. METAS'!$V$20,INT((ROW()-14)/2),0)))</f>
        <v/>
      </c>
      <c r="L254" s="631" t="str">
        <f ca="1">IF(MOD(ROW()-13,2)=0,IF(ISBLANK(OFFSET(#REF!,INT((ROW()-13)/2),0)),"",OFFSET(#REF!,INT((ROW()-13)/2),0)),IF(ISBLANK(OFFSET('9. METAS'!$W$20,INT((ROW()-14)/2),0)),"",OFFSET('9. METAS'!$W$20,INT((ROW()-14)/2),0)))</f>
        <v/>
      </c>
      <c r="M254" s="632" t="str">
        <f ca="1">IF(MOD(ROW()-13,2)=0,IF(ISBLANK(OFFSET(#REF!,INT((ROW()-13)/2),0)),"",OFFSET(#REF!,INT((ROW()-13)/2),0)),IF(ISBLANK(OFFSET('9. METAS'!$X$20,INT((ROW()-14)/2),0)),"",OFFSET('9. METAS'!$X$20,INT((ROW()-14)/2),0)))</f>
        <v/>
      </c>
      <c r="N254" s="685"/>
      <c r="O254" s="689"/>
      <c r="P254" s="691"/>
      <c r="Q254" s="83"/>
      <c r="R254" s="83"/>
      <c r="S254" s="83"/>
      <c r="T254" s="83"/>
      <c r="U254" s="83"/>
      <c r="V254" s="83"/>
      <c r="W254" s="83"/>
      <c r="X254" s="83"/>
      <c r="Y254" s="83"/>
      <c r="Z254" s="83"/>
    </row>
    <row r="255" spans="1:26" ht="15.75" customHeight="1">
      <c r="A255" s="83"/>
      <c r="B255" s="83"/>
      <c r="C255" s="641" t="str">
        <f ca="1">IF(ISBLANK(OFFSET('5. Pp (3 años)'!$C$46,INT((ROW()-13)/2),0)),"",OFFSET('5. Pp (3 años)'!$C$46,INT((ROW()-13)/2),0))</f>
        <v/>
      </c>
      <c r="D255" s="643" t="str">
        <f ca="1">IF(ISBLANK(OFFSET('5. Pp (3 años)'!$D$46,INT((ROW()-13)/2),0)),"",OFFSET('5. Pp (3 años)'!$D$46,INT((ROW()-13)/2),0))</f>
        <v/>
      </c>
      <c r="E255" s="643" t="str">
        <f ca="1">IF(ISBLANK(OFFSET('5. Pp (3 años)'!$E$46,INT((ROW()-13)/2),0)),"",OFFSET('5. Pp (3 años)'!$E$46,INT((ROW()-13)/2),0))</f>
        <v/>
      </c>
      <c r="F255" s="645" t="str">
        <f ca="1">IF(ISBLANK(OFFSET('5. Pp (3 años)'!$K$46,INT((ROW()-13)/2),0)),"",OFFSET('5. Pp (3 años)'!$K$46,INT((ROW()-13)/2),0))</f>
        <v/>
      </c>
      <c r="G255" s="646" t="str">
        <f ca="1">IF(ISBLANK(OFFSET('5. Pp (3 años)'!$H$46,INT((ROW()-13)/2),0)),"",OFFSET('5. Pp (3 años)'!$H$46,INT((ROW()-13)/2),0))</f>
        <v/>
      </c>
      <c r="H255" s="853" t="str">
        <f ca="1">IF(ISBLANK(OFFSET('9. METAS'!$L$20,INT((ROW()-13)/2),0)),"",OFFSET('9. METAS'!$L$20,INT((ROW()-13)/2),0))</f>
        <v/>
      </c>
      <c r="I255" s="852"/>
      <c r="J255" s="630" t="e">
        <f ca="1">IF(MOD(ROW()-13,2)=0,IF(ISBLANK(OFFSET(#REF!,INT((ROW()-13)/2),0)),"",OFFSET(#REF!,INT((ROW()-13)/2),0)),IF(ISBLANK(OFFSET('9. METAS'!$U$20,INT((ROW()-14)/2),0)),"",OFFSET('9. METAS'!$U$20,INT((ROW()-14)/2),0)))</f>
        <v>#REF!</v>
      </c>
      <c r="K255" s="631" t="e">
        <f ca="1">IF(MOD(ROW()-13,2)=0,IF(ISBLANK(OFFSET(#REF!,INT((ROW()-13)/2),0)),"",OFFSET(#REF!,INT((ROW()-13)/2),0)),IF(ISBLANK(OFFSET('9. METAS'!$V$20,INT((ROW()-14)/2),0)),"",OFFSET('9. METAS'!$V$20,INT((ROW()-14)/2),0)))</f>
        <v>#REF!</v>
      </c>
      <c r="L255" s="631" t="e">
        <f ca="1">IF(MOD(ROW()-13,2)=0,IF(ISBLANK(OFFSET(#REF!,INT((ROW()-13)/2),0)),"",OFFSET(#REF!,INT((ROW()-13)/2),0)),IF(ISBLANK(OFFSET('9. METAS'!$W$20,INT((ROW()-14)/2),0)),"",OFFSET('9. METAS'!$W$20,INT((ROW()-14)/2),0)))</f>
        <v>#REF!</v>
      </c>
      <c r="M255" s="632" t="e">
        <f ca="1">IF(MOD(ROW()-13,2)=0,IF(ISBLANK(OFFSET(#REF!,INT((ROW()-13)/2),0)),"",OFFSET(#REF!,INT((ROW()-13)/2),0)),IF(ISBLANK(OFFSET('9. METAS'!$X$20,INT((ROW()-14)/2),0)),"",OFFSET('9. METAS'!$X$20,INT((ROW()-14)/2),0)))</f>
        <v>#REF!</v>
      </c>
      <c r="N255" s="684" t="str">
        <f ca="1">IFERROR(J255/J256,"ND")</f>
        <v>ND</v>
      </c>
      <c r="O255" s="688" t="str">
        <f ca="1">IFERROR(((J255+K255+L255)/H255),"ND")</f>
        <v>ND</v>
      </c>
      <c r="P255" s="847"/>
      <c r="Q255" s="83"/>
      <c r="R255" s="83"/>
      <c r="S255" s="83"/>
      <c r="T255" s="83"/>
      <c r="U255" s="83"/>
      <c r="V255" s="83"/>
      <c r="W255" s="83"/>
      <c r="X255" s="83"/>
      <c r="Y255" s="83"/>
      <c r="Z255" s="83"/>
    </row>
    <row r="256" spans="1:26" ht="15.75" customHeight="1">
      <c r="A256" s="83"/>
      <c r="B256" s="83"/>
      <c r="C256" s="642"/>
      <c r="D256" s="644"/>
      <c r="E256" s="644"/>
      <c r="F256" s="644"/>
      <c r="G256" s="647"/>
      <c r="H256" s="649"/>
      <c r="I256" s="651"/>
      <c r="J256" s="630" t="str">
        <f ca="1">IF(MOD(ROW()-13,2)=0,IF(ISBLANK(OFFSET(#REF!,INT((ROW()-13)/2),0)),"",OFFSET(#REF!,INT((ROW()-13)/2),0)),IF(ISBLANK(OFFSET('9. METAS'!$U$20,INT((ROW()-14)/2),0)),"",OFFSET('9. METAS'!$U$20,INT((ROW()-14)/2),0)))</f>
        <v/>
      </c>
      <c r="K256" s="631" t="str">
        <f ca="1">IF(MOD(ROW()-13,2)=0,IF(ISBLANK(OFFSET(#REF!,INT((ROW()-13)/2),0)),"",OFFSET(#REF!,INT((ROW()-13)/2),0)),IF(ISBLANK(OFFSET('9. METAS'!$V$20,INT((ROW()-14)/2),0)),"",OFFSET('9. METAS'!$V$20,INT((ROW()-14)/2),0)))</f>
        <v/>
      </c>
      <c r="L256" s="631" t="str">
        <f ca="1">IF(MOD(ROW()-13,2)=0,IF(ISBLANK(OFFSET(#REF!,INT((ROW()-13)/2),0)),"",OFFSET(#REF!,INT((ROW()-13)/2),0)),IF(ISBLANK(OFFSET('9. METAS'!$W$20,INT((ROW()-14)/2),0)),"",OFFSET('9. METAS'!$W$20,INT((ROW()-14)/2),0)))</f>
        <v/>
      </c>
      <c r="M256" s="632" t="str">
        <f ca="1">IF(MOD(ROW()-13,2)=0,IF(ISBLANK(OFFSET(#REF!,INT((ROW()-13)/2),0)),"",OFFSET(#REF!,INT((ROW()-13)/2),0)),IF(ISBLANK(OFFSET('9. METAS'!$X$20,INT((ROW()-14)/2),0)),"",OFFSET('9. METAS'!$X$20,INT((ROW()-14)/2),0)))</f>
        <v/>
      </c>
      <c r="N256" s="685"/>
      <c r="O256" s="689"/>
      <c r="P256" s="691"/>
      <c r="Q256" s="83"/>
      <c r="R256" s="83"/>
      <c r="S256" s="83"/>
      <c r="T256" s="83"/>
      <c r="U256" s="83"/>
      <c r="V256" s="83"/>
      <c r="W256" s="83"/>
      <c r="X256" s="83"/>
      <c r="Y256" s="83"/>
      <c r="Z256" s="83"/>
    </row>
    <row r="257" spans="1:26" ht="15.75" customHeight="1">
      <c r="A257" s="83"/>
      <c r="B257" s="83"/>
      <c r="C257" s="641" t="str">
        <f ca="1">IF(ISBLANK(OFFSET('5. Pp (3 años)'!$C$46,INT((ROW()-13)/2),0)),"",OFFSET('5. Pp (3 años)'!$C$46,INT((ROW()-13)/2),0))</f>
        <v/>
      </c>
      <c r="D257" s="643" t="str">
        <f ca="1">IF(ISBLANK(OFFSET('5. Pp (3 años)'!$D$46,INT((ROW()-13)/2),0)),"",OFFSET('5. Pp (3 años)'!$D$46,INT((ROW()-13)/2),0))</f>
        <v/>
      </c>
      <c r="E257" s="643" t="str">
        <f ca="1">IF(ISBLANK(OFFSET('5. Pp (3 años)'!$E$46,INT((ROW()-13)/2),0)),"",OFFSET('5. Pp (3 años)'!$E$46,INT((ROW()-13)/2),0))</f>
        <v/>
      </c>
      <c r="F257" s="645" t="str">
        <f ca="1">IF(ISBLANK(OFFSET('5. Pp (3 años)'!$K$46,INT((ROW()-13)/2),0)),"",OFFSET('5. Pp (3 años)'!$K$46,INT((ROW()-13)/2),0))</f>
        <v/>
      </c>
      <c r="G257" s="646" t="str">
        <f ca="1">IF(ISBLANK(OFFSET('5. Pp (3 años)'!$H$46,INT((ROW()-13)/2),0)),"",OFFSET('5. Pp (3 años)'!$H$46,INT((ROW()-13)/2),0))</f>
        <v/>
      </c>
      <c r="H257" s="853" t="str">
        <f ca="1">IF(ISBLANK(OFFSET('9. METAS'!$L$20,INT((ROW()-13)/2),0)),"",OFFSET('9. METAS'!$L$20,INT((ROW()-13)/2),0))</f>
        <v/>
      </c>
      <c r="I257" s="852"/>
      <c r="J257" s="630" t="e">
        <f ca="1">IF(MOD(ROW()-13,2)=0,IF(ISBLANK(OFFSET(#REF!,INT((ROW()-13)/2),0)),"",OFFSET(#REF!,INT((ROW()-13)/2),0)),IF(ISBLANK(OFFSET('9. METAS'!$U$20,INT((ROW()-14)/2),0)),"",OFFSET('9. METAS'!$U$20,INT((ROW()-14)/2),0)))</f>
        <v>#REF!</v>
      </c>
      <c r="K257" s="631" t="e">
        <f ca="1">IF(MOD(ROW()-13,2)=0,IF(ISBLANK(OFFSET(#REF!,INT((ROW()-13)/2),0)),"",OFFSET(#REF!,INT((ROW()-13)/2),0)),IF(ISBLANK(OFFSET('9. METAS'!$V$20,INT((ROW()-14)/2),0)),"",OFFSET('9. METAS'!$V$20,INT((ROW()-14)/2),0)))</f>
        <v>#REF!</v>
      </c>
      <c r="L257" s="631" t="e">
        <f ca="1">IF(MOD(ROW()-13,2)=0,IF(ISBLANK(OFFSET(#REF!,INT((ROW()-13)/2),0)),"",OFFSET(#REF!,INT((ROW()-13)/2),0)),IF(ISBLANK(OFFSET('9. METAS'!$W$20,INT((ROW()-14)/2),0)),"",OFFSET('9. METAS'!$W$20,INT((ROW()-14)/2),0)))</f>
        <v>#REF!</v>
      </c>
      <c r="M257" s="632" t="e">
        <f ca="1">IF(MOD(ROW()-13,2)=0,IF(ISBLANK(OFFSET(#REF!,INT((ROW()-13)/2),0)),"",OFFSET(#REF!,INT((ROW()-13)/2),0)),IF(ISBLANK(OFFSET('9. METAS'!$X$20,INT((ROW()-14)/2),0)),"",OFFSET('9. METAS'!$X$20,INT((ROW()-14)/2),0)))</f>
        <v>#REF!</v>
      </c>
      <c r="N257" s="684" t="str">
        <f ca="1">IFERROR(J257/J258,"ND")</f>
        <v>ND</v>
      </c>
      <c r="O257" s="688" t="str">
        <f ca="1">IFERROR(((J257+K257+L257)/H257),"ND")</f>
        <v>ND</v>
      </c>
      <c r="P257" s="847"/>
      <c r="Q257" s="83"/>
      <c r="R257" s="83"/>
      <c r="S257" s="83"/>
      <c r="T257" s="83"/>
      <c r="U257" s="83"/>
      <c r="V257" s="83"/>
      <c r="W257" s="83"/>
      <c r="X257" s="83"/>
      <c r="Y257" s="83"/>
      <c r="Z257" s="83"/>
    </row>
    <row r="258" spans="1:26" ht="15.75" customHeight="1">
      <c r="A258" s="83"/>
      <c r="B258" s="83"/>
      <c r="C258" s="642"/>
      <c r="D258" s="644"/>
      <c r="E258" s="644"/>
      <c r="F258" s="644"/>
      <c r="G258" s="647"/>
      <c r="H258" s="649"/>
      <c r="I258" s="651"/>
      <c r="J258" s="630" t="str">
        <f ca="1">IF(MOD(ROW()-13,2)=0,IF(ISBLANK(OFFSET(#REF!,INT((ROW()-13)/2),0)),"",OFFSET(#REF!,INT((ROW()-13)/2),0)),IF(ISBLANK(OFFSET('9. METAS'!$U$20,INT((ROW()-14)/2),0)),"",OFFSET('9. METAS'!$U$20,INT((ROW()-14)/2),0)))</f>
        <v/>
      </c>
      <c r="K258" s="631" t="str">
        <f ca="1">IF(MOD(ROW()-13,2)=0,IF(ISBLANK(OFFSET(#REF!,INT((ROW()-13)/2),0)),"",OFFSET(#REF!,INT((ROW()-13)/2),0)),IF(ISBLANK(OFFSET('9. METAS'!$V$20,INT((ROW()-14)/2),0)),"",OFFSET('9. METAS'!$V$20,INT((ROW()-14)/2),0)))</f>
        <v/>
      </c>
      <c r="L258" s="631" t="str">
        <f ca="1">IF(MOD(ROW()-13,2)=0,IF(ISBLANK(OFFSET(#REF!,INT((ROW()-13)/2),0)),"",OFFSET(#REF!,INT((ROW()-13)/2),0)),IF(ISBLANK(OFFSET('9. METAS'!$W$20,INT((ROW()-14)/2),0)),"",OFFSET('9. METAS'!$W$20,INT((ROW()-14)/2),0)))</f>
        <v/>
      </c>
      <c r="M258" s="632" t="str">
        <f ca="1">IF(MOD(ROW()-13,2)=0,IF(ISBLANK(OFFSET(#REF!,INT((ROW()-13)/2),0)),"",OFFSET(#REF!,INT((ROW()-13)/2),0)),IF(ISBLANK(OFFSET('9. METAS'!$X$20,INT((ROW()-14)/2),0)),"",OFFSET('9. METAS'!$X$20,INT((ROW()-14)/2),0)))</f>
        <v/>
      </c>
      <c r="N258" s="685"/>
      <c r="O258" s="689"/>
      <c r="P258" s="691"/>
      <c r="Q258" s="83"/>
      <c r="R258" s="83"/>
      <c r="S258" s="83"/>
      <c r="T258" s="83"/>
      <c r="U258" s="83"/>
      <c r="V258" s="83"/>
      <c r="W258" s="83"/>
      <c r="X258" s="83"/>
      <c r="Y258" s="83"/>
      <c r="Z258" s="83"/>
    </row>
    <row r="259" spans="1:26" ht="15.75" customHeight="1">
      <c r="A259" s="83"/>
      <c r="B259" s="83"/>
      <c r="C259" s="641" t="str">
        <f ca="1">IF(ISBLANK(OFFSET('5. Pp (3 años)'!$C$46,INT((ROW()-13)/2),0)),"",OFFSET('5. Pp (3 años)'!$C$46,INT((ROW()-13)/2),0))</f>
        <v/>
      </c>
      <c r="D259" s="643" t="str">
        <f ca="1">IF(ISBLANK(OFFSET('5. Pp (3 años)'!$D$46,INT((ROW()-13)/2),0)),"",OFFSET('5. Pp (3 años)'!$D$46,INT((ROW()-13)/2),0))</f>
        <v/>
      </c>
      <c r="E259" s="643" t="str">
        <f ca="1">IF(ISBLANK(OFFSET('5. Pp (3 años)'!$E$46,INT((ROW()-13)/2),0)),"",OFFSET('5. Pp (3 años)'!$E$46,INT((ROW()-13)/2),0))</f>
        <v/>
      </c>
      <c r="F259" s="645" t="str">
        <f ca="1">IF(ISBLANK(OFFSET('5. Pp (3 años)'!$K$46,INT((ROW()-13)/2),0)),"",OFFSET('5. Pp (3 años)'!$K$46,INT((ROW()-13)/2),0))</f>
        <v/>
      </c>
      <c r="G259" s="646" t="str">
        <f ca="1">IF(ISBLANK(OFFSET('5. Pp (3 años)'!$H$46,INT((ROW()-13)/2),0)),"",OFFSET('5. Pp (3 años)'!$H$46,INT((ROW()-13)/2),0))</f>
        <v/>
      </c>
      <c r="H259" s="853" t="str">
        <f ca="1">IF(ISBLANK(OFFSET('9. METAS'!$L$20,INT((ROW()-13)/2),0)),"",OFFSET('9. METAS'!$L$20,INT((ROW()-13)/2),0))</f>
        <v/>
      </c>
      <c r="I259" s="852"/>
      <c r="J259" s="630" t="e">
        <f ca="1">IF(MOD(ROW()-13,2)=0,IF(ISBLANK(OFFSET(#REF!,INT((ROW()-13)/2),0)),"",OFFSET(#REF!,INT((ROW()-13)/2),0)),IF(ISBLANK(OFFSET('9. METAS'!$U$20,INT((ROW()-14)/2),0)),"",OFFSET('9. METAS'!$U$20,INT((ROW()-14)/2),0)))</f>
        <v>#REF!</v>
      </c>
      <c r="K259" s="631" t="e">
        <f ca="1">IF(MOD(ROW()-13,2)=0,IF(ISBLANK(OFFSET(#REF!,INT((ROW()-13)/2),0)),"",OFFSET(#REF!,INT((ROW()-13)/2),0)),IF(ISBLANK(OFFSET('9. METAS'!$V$20,INT((ROW()-14)/2),0)),"",OFFSET('9. METAS'!$V$20,INT((ROW()-14)/2),0)))</f>
        <v>#REF!</v>
      </c>
      <c r="L259" s="631" t="e">
        <f ca="1">IF(MOD(ROW()-13,2)=0,IF(ISBLANK(OFFSET(#REF!,INT((ROW()-13)/2),0)),"",OFFSET(#REF!,INT((ROW()-13)/2),0)),IF(ISBLANK(OFFSET('9. METAS'!$W$20,INT((ROW()-14)/2),0)),"",OFFSET('9. METAS'!$W$20,INT((ROW()-14)/2),0)))</f>
        <v>#REF!</v>
      </c>
      <c r="M259" s="632" t="e">
        <f ca="1">IF(MOD(ROW()-13,2)=0,IF(ISBLANK(OFFSET(#REF!,INT((ROW()-13)/2),0)),"",OFFSET(#REF!,INT((ROW()-13)/2),0)),IF(ISBLANK(OFFSET('9. METAS'!$X$20,INT((ROW()-14)/2),0)),"",OFFSET('9. METAS'!$X$20,INT((ROW()-14)/2),0)))</f>
        <v>#REF!</v>
      </c>
      <c r="N259" s="684" t="str">
        <f ca="1">IFERROR(J259/J260,"ND")</f>
        <v>ND</v>
      </c>
      <c r="O259" s="688" t="str">
        <f ca="1">IFERROR(((J259+K259+L259)/H259),"ND")</f>
        <v>ND</v>
      </c>
      <c r="P259" s="847"/>
      <c r="Q259" s="83"/>
      <c r="R259" s="83"/>
      <c r="S259" s="83"/>
      <c r="T259" s="83"/>
      <c r="U259" s="83"/>
      <c r="V259" s="83"/>
      <c r="W259" s="83"/>
      <c r="X259" s="83"/>
      <c r="Y259" s="83"/>
      <c r="Z259" s="83"/>
    </row>
    <row r="260" spans="1:26" ht="15.75" customHeight="1">
      <c r="A260" s="83"/>
      <c r="B260" s="83"/>
      <c r="C260" s="642"/>
      <c r="D260" s="644"/>
      <c r="E260" s="644"/>
      <c r="F260" s="644"/>
      <c r="G260" s="647"/>
      <c r="H260" s="649"/>
      <c r="I260" s="651"/>
      <c r="J260" s="630" t="str">
        <f ca="1">IF(MOD(ROW()-13,2)=0,IF(ISBLANK(OFFSET(#REF!,INT((ROW()-13)/2),0)),"",OFFSET(#REF!,INT((ROW()-13)/2),0)),IF(ISBLANK(OFFSET('9. METAS'!$U$20,INT((ROW()-14)/2),0)),"",OFFSET('9. METAS'!$U$20,INT((ROW()-14)/2),0)))</f>
        <v/>
      </c>
      <c r="K260" s="631" t="str">
        <f ca="1">IF(MOD(ROW()-13,2)=0,IF(ISBLANK(OFFSET(#REF!,INT((ROW()-13)/2),0)),"",OFFSET(#REF!,INT((ROW()-13)/2),0)),IF(ISBLANK(OFFSET('9. METAS'!$V$20,INT((ROW()-14)/2),0)),"",OFFSET('9. METAS'!$V$20,INT((ROW()-14)/2),0)))</f>
        <v/>
      </c>
      <c r="L260" s="631" t="str">
        <f ca="1">IF(MOD(ROW()-13,2)=0,IF(ISBLANK(OFFSET(#REF!,INT((ROW()-13)/2),0)),"",OFFSET(#REF!,INT((ROW()-13)/2),0)),IF(ISBLANK(OFFSET('9. METAS'!$W$20,INT((ROW()-14)/2),0)),"",OFFSET('9. METAS'!$W$20,INT((ROW()-14)/2),0)))</f>
        <v/>
      </c>
      <c r="M260" s="632" t="str">
        <f ca="1">IF(MOD(ROW()-13,2)=0,IF(ISBLANK(OFFSET(#REF!,INT((ROW()-13)/2),0)),"",OFFSET(#REF!,INT((ROW()-13)/2),0)),IF(ISBLANK(OFFSET('9. METAS'!$X$20,INT((ROW()-14)/2),0)),"",OFFSET('9. METAS'!$X$20,INT((ROW()-14)/2),0)))</f>
        <v/>
      </c>
      <c r="N260" s="685"/>
      <c r="O260" s="689"/>
      <c r="P260" s="691"/>
      <c r="Q260" s="83"/>
      <c r="R260" s="83"/>
      <c r="S260" s="83"/>
      <c r="T260" s="83"/>
      <c r="U260" s="83"/>
      <c r="V260" s="83"/>
      <c r="W260" s="83"/>
      <c r="X260" s="83"/>
      <c r="Y260" s="83"/>
      <c r="Z260" s="83"/>
    </row>
    <row r="261" spans="1:26" ht="15.75" customHeight="1">
      <c r="A261" s="83"/>
      <c r="B261" s="83"/>
      <c r="C261" s="641" t="str">
        <f ca="1">IF(ISBLANK(OFFSET('5. Pp (3 años)'!$C$46,INT((ROW()-13)/2),0)),"",OFFSET('5. Pp (3 años)'!$C$46,INT((ROW()-13)/2),0))</f>
        <v/>
      </c>
      <c r="D261" s="643" t="str">
        <f ca="1">IF(ISBLANK(OFFSET('5. Pp (3 años)'!$D$46,INT((ROW()-13)/2),0)),"",OFFSET('5. Pp (3 años)'!$D$46,INT((ROW()-13)/2),0))</f>
        <v/>
      </c>
      <c r="E261" s="643" t="str">
        <f ca="1">IF(ISBLANK(OFFSET('5. Pp (3 años)'!$E$46,INT((ROW()-13)/2),0)),"",OFFSET('5. Pp (3 años)'!$E$46,INT((ROW()-13)/2),0))</f>
        <v/>
      </c>
      <c r="F261" s="645" t="str">
        <f ca="1">IF(ISBLANK(OFFSET('5. Pp (3 años)'!$K$46,INT((ROW()-13)/2),0)),"",OFFSET('5. Pp (3 años)'!$K$46,INT((ROW()-13)/2),0))</f>
        <v/>
      </c>
      <c r="G261" s="646" t="str">
        <f ca="1">IF(ISBLANK(OFFSET('5. Pp (3 años)'!$H$46,INT((ROW()-13)/2),0)),"",OFFSET('5. Pp (3 años)'!$H$46,INT((ROW()-13)/2),0))</f>
        <v/>
      </c>
      <c r="H261" s="853" t="str">
        <f ca="1">IF(ISBLANK(OFFSET('9. METAS'!$L$20,INT((ROW()-13)/2),0)),"",OFFSET('9. METAS'!$L$20,INT((ROW()-13)/2),0))</f>
        <v/>
      </c>
      <c r="I261" s="852"/>
      <c r="J261" s="630" t="e">
        <f ca="1">IF(MOD(ROW()-13,2)=0,IF(ISBLANK(OFFSET(#REF!,INT((ROW()-13)/2),0)),"",OFFSET(#REF!,INT((ROW()-13)/2),0)),IF(ISBLANK(OFFSET('9. METAS'!$U$20,INT((ROW()-14)/2),0)),"",OFFSET('9. METAS'!$U$20,INT((ROW()-14)/2),0)))</f>
        <v>#REF!</v>
      </c>
      <c r="K261" s="631" t="e">
        <f ca="1">IF(MOD(ROW()-13,2)=0,IF(ISBLANK(OFFSET(#REF!,INT((ROW()-13)/2),0)),"",OFFSET(#REF!,INT((ROW()-13)/2),0)),IF(ISBLANK(OFFSET('9. METAS'!$V$20,INT((ROW()-14)/2),0)),"",OFFSET('9. METAS'!$V$20,INT((ROW()-14)/2),0)))</f>
        <v>#REF!</v>
      </c>
      <c r="L261" s="631" t="e">
        <f ca="1">IF(MOD(ROW()-13,2)=0,IF(ISBLANK(OFFSET(#REF!,INT((ROW()-13)/2),0)),"",OFFSET(#REF!,INT((ROW()-13)/2),0)),IF(ISBLANK(OFFSET('9. METAS'!$W$20,INT((ROW()-14)/2),0)),"",OFFSET('9. METAS'!$W$20,INT((ROW()-14)/2),0)))</f>
        <v>#REF!</v>
      </c>
      <c r="M261" s="632" t="e">
        <f ca="1">IF(MOD(ROW()-13,2)=0,IF(ISBLANK(OFFSET(#REF!,INT((ROW()-13)/2),0)),"",OFFSET(#REF!,INT((ROW()-13)/2),0)),IF(ISBLANK(OFFSET('9. METAS'!$X$20,INT((ROW()-14)/2),0)),"",OFFSET('9. METAS'!$X$20,INT((ROW()-14)/2),0)))</f>
        <v>#REF!</v>
      </c>
      <c r="N261" s="684" t="str">
        <f ca="1">IFERROR(J261/J262,"ND")</f>
        <v>ND</v>
      </c>
      <c r="O261" s="688" t="str">
        <f ca="1">IFERROR(((J261+K261+L261)/H261),"ND")</f>
        <v>ND</v>
      </c>
      <c r="P261" s="847"/>
      <c r="Q261" s="83"/>
      <c r="R261" s="83"/>
      <c r="S261" s="83"/>
      <c r="T261" s="83"/>
      <c r="U261" s="83"/>
      <c r="V261" s="83"/>
      <c r="W261" s="83"/>
      <c r="X261" s="83"/>
      <c r="Y261" s="83"/>
      <c r="Z261" s="83"/>
    </row>
    <row r="262" spans="1:26" ht="15.75" customHeight="1">
      <c r="A262" s="83"/>
      <c r="B262" s="83"/>
      <c r="C262" s="642"/>
      <c r="D262" s="644"/>
      <c r="E262" s="644"/>
      <c r="F262" s="644"/>
      <c r="G262" s="647"/>
      <c r="H262" s="649"/>
      <c r="I262" s="651"/>
      <c r="J262" s="630" t="str">
        <f ca="1">IF(MOD(ROW()-13,2)=0,IF(ISBLANK(OFFSET(#REF!,INT((ROW()-13)/2),0)),"",OFFSET(#REF!,INT((ROW()-13)/2),0)),IF(ISBLANK(OFFSET('9. METAS'!$U$20,INT((ROW()-14)/2),0)),"",OFFSET('9. METAS'!$U$20,INT((ROW()-14)/2),0)))</f>
        <v/>
      </c>
      <c r="K262" s="631" t="str">
        <f ca="1">IF(MOD(ROW()-13,2)=0,IF(ISBLANK(OFFSET(#REF!,INT((ROW()-13)/2),0)),"",OFFSET(#REF!,INT((ROW()-13)/2),0)),IF(ISBLANK(OFFSET('9. METAS'!$V$20,INT((ROW()-14)/2),0)),"",OFFSET('9. METAS'!$V$20,INT((ROW()-14)/2),0)))</f>
        <v/>
      </c>
      <c r="L262" s="631" t="str">
        <f ca="1">IF(MOD(ROW()-13,2)=0,IF(ISBLANK(OFFSET(#REF!,INT((ROW()-13)/2),0)),"",OFFSET(#REF!,INT((ROW()-13)/2),0)),IF(ISBLANK(OFFSET('9. METAS'!$W$20,INT((ROW()-14)/2),0)),"",OFFSET('9. METAS'!$W$20,INT((ROW()-14)/2),0)))</f>
        <v/>
      </c>
      <c r="M262" s="632" t="str">
        <f ca="1">IF(MOD(ROW()-13,2)=0,IF(ISBLANK(OFFSET(#REF!,INT((ROW()-13)/2),0)),"",OFFSET(#REF!,INT((ROW()-13)/2),0)),IF(ISBLANK(OFFSET('9. METAS'!$X$20,INT((ROW()-14)/2),0)),"",OFFSET('9. METAS'!$X$20,INT((ROW()-14)/2),0)))</f>
        <v/>
      </c>
      <c r="N262" s="685"/>
      <c r="O262" s="689"/>
      <c r="P262" s="691"/>
      <c r="Q262" s="83"/>
      <c r="R262" s="83"/>
      <c r="S262" s="83"/>
      <c r="T262" s="83"/>
      <c r="U262" s="83"/>
      <c r="V262" s="83"/>
      <c r="W262" s="83"/>
      <c r="X262" s="83"/>
      <c r="Y262" s="83"/>
      <c r="Z262" s="83"/>
    </row>
    <row r="263" spans="1:26" ht="15.75" customHeight="1">
      <c r="A263" s="83"/>
      <c r="B263" s="83"/>
      <c r="C263" s="641" t="str">
        <f ca="1">IF(ISBLANK(OFFSET('5. Pp (3 años)'!$C$46,INT((ROW()-13)/2),0)),"",OFFSET('5. Pp (3 años)'!$C$46,INT((ROW()-13)/2),0))</f>
        <v/>
      </c>
      <c r="D263" s="643" t="str">
        <f ca="1">IF(ISBLANK(OFFSET('5. Pp (3 años)'!$D$46,INT((ROW()-13)/2),0)),"",OFFSET('5. Pp (3 años)'!$D$46,INT((ROW()-13)/2),0))</f>
        <v/>
      </c>
      <c r="E263" s="643" t="str">
        <f ca="1">IF(ISBLANK(OFFSET('5. Pp (3 años)'!$E$46,INT((ROW()-13)/2),0)),"",OFFSET('5. Pp (3 años)'!$E$46,INT((ROW()-13)/2),0))</f>
        <v/>
      </c>
      <c r="F263" s="645" t="str">
        <f ca="1">IF(ISBLANK(OFFSET('5. Pp (3 años)'!$K$46,INT((ROW()-13)/2),0)),"",OFFSET('5. Pp (3 años)'!$K$46,INT((ROW()-13)/2),0))</f>
        <v/>
      </c>
      <c r="G263" s="646" t="str">
        <f ca="1">IF(ISBLANK(OFFSET('5. Pp (3 años)'!$H$46,INT((ROW()-13)/2),0)),"",OFFSET('5. Pp (3 años)'!$H$46,INT((ROW()-13)/2),0))</f>
        <v/>
      </c>
      <c r="H263" s="853" t="str">
        <f ca="1">IF(ISBLANK(OFFSET('9. METAS'!$L$20,INT((ROW()-13)/2),0)),"",OFFSET('9. METAS'!$L$20,INT((ROW()-13)/2),0))</f>
        <v/>
      </c>
      <c r="I263" s="852"/>
      <c r="J263" s="630" t="e">
        <f ca="1">IF(MOD(ROW()-13,2)=0,IF(ISBLANK(OFFSET(#REF!,INT((ROW()-13)/2),0)),"",OFFSET(#REF!,INT((ROW()-13)/2),0)),IF(ISBLANK(OFFSET('9. METAS'!$U$20,INT((ROW()-14)/2),0)),"",OFFSET('9. METAS'!$U$20,INT((ROW()-14)/2),0)))</f>
        <v>#REF!</v>
      </c>
      <c r="K263" s="631" t="e">
        <f ca="1">IF(MOD(ROW()-13,2)=0,IF(ISBLANK(OFFSET(#REF!,INT((ROW()-13)/2),0)),"",OFFSET(#REF!,INT((ROW()-13)/2),0)),IF(ISBLANK(OFFSET('9. METAS'!$V$20,INT((ROW()-14)/2),0)),"",OFFSET('9. METAS'!$V$20,INT((ROW()-14)/2),0)))</f>
        <v>#REF!</v>
      </c>
      <c r="L263" s="631" t="e">
        <f ca="1">IF(MOD(ROW()-13,2)=0,IF(ISBLANK(OFFSET(#REF!,INT((ROW()-13)/2),0)),"",OFFSET(#REF!,INT((ROW()-13)/2),0)),IF(ISBLANK(OFFSET('9. METAS'!$W$20,INT((ROW()-14)/2),0)),"",OFFSET('9. METAS'!$W$20,INT((ROW()-14)/2),0)))</f>
        <v>#REF!</v>
      </c>
      <c r="M263" s="632" t="e">
        <f ca="1">IF(MOD(ROW()-13,2)=0,IF(ISBLANK(OFFSET(#REF!,INT((ROW()-13)/2),0)),"",OFFSET(#REF!,INT((ROW()-13)/2),0)),IF(ISBLANK(OFFSET('9. METAS'!$X$20,INT((ROW()-14)/2),0)),"",OFFSET('9. METAS'!$X$20,INT((ROW()-14)/2),0)))</f>
        <v>#REF!</v>
      </c>
      <c r="N263" s="684" t="str">
        <f ca="1">IFERROR(J263/J264,"ND")</f>
        <v>ND</v>
      </c>
      <c r="O263" s="688" t="str">
        <f ca="1">IFERROR(((J263+K263+L263)/H263),"ND")</f>
        <v>ND</v>
      </c>
      <c r="P263" s="847"/>
      <c r="Q263" s="83"/>
      <c r="R263" s="83"/>
      <c r="S263" s="83"/>
      <c r="T263" s="83"/>
      <c r="U263" s="83"/>
      <c r="V263" s="83"/>
      <c r="W263" s="83"/>
      <c r="X263" s="83"/>
      <c r="Y263" s="83"/>
      <c r="Z263" s="83"/>
    </row>
    <row r="264" spans="1:26" ht="15.75" customHeight="1">
      <c r="A264" s="83"/>
      <c r="B264" s="83"/>
      <c r="C264" s="642"/>
      <c r="D264" s="644"/>
      <c r="E264" s="644"/>
      <c r="F264" s="644"/>
      <c r="G264" s="647"/>
      <c r="H264" s="649"/>
      <c r="I264" s="651"/>
      <c r="J264" s="630" t="str">
        <f ca="1">IF(MOD(ROW()-13,2)=0,IF(ISBLANK(OFFSET(#REF!,INT((ROW()-13)/2),0)),"",OFFSET(#REF!,INT((ROW()-13)/2),0)),IF(ISBLANK(OFFSET('9. METAS'!$U$20,INT((ROW()-14)/2),0)),"",OFFSET('9. METAS'!$U$20,INT((ROW()-14)/2),0)))</f>
        <v/>
      </c>
      <c r="K264" s="631" t="str">
        <f ca="1">IF(MOD(ROW()-13,2)=0,IF(ISBLANK(OFFSET(#REF!,INT((ROW()-13)/2),0)),"",OFFSET(#REF!,INT((ROW()-13)/2),0)),IF(ISBLANK(OFFSET('9. METAS'!$V$20,INT((ROW()-14)/2),0)),"",OFFSET('9. METAS'!$V$20,INT((ROW()-14)/2),0)))</f>
        <v/>
      </c>
      <c r="L264" s="631" t="str">
        <f ca="1">IF(MOD(ROW()-13,2)=0,IF(ISBLANK(OFFSET(#REF!,INT((ROW()-13)/2),0)),"",OFFSET(#REF!,INT((ROW()-13)/2),0)),IF(ISBLANK(OFFSET('9. METAS'!$W$20,INT((ROW()-14)/2),0)),"",OFFSET('9. METAS'!$W$20,INT((ROW()-14)/2),0)))</f>
        <v/>
      </c>
      <c r="M264" s="632" t="str">
        <f ca="1">IF(MOD(ROW()-13,2)=0,IF(ISBLANK(OFFSET(#REF!,INT((ROW()-13)/2),0)),"",OFFSET(#REF!,INT((ROW()-13)/2),0)),IF(ISBLANK(OFFSET('9. METAS'!$X$20,INT((ROW()-14)/2),0)),"",OFFSET('9. METAS'!$X$20,INT((ROW()-14)/2),0)))</f>
        <v/>
      </c>
      <c r="N264" s="685"/>
      <c r="O264" s="689"/>
      <c r="P264" s="691"/>
      <c r="Q264" s="83"/>
      <c r="R264" s="83"/>
      <c r="S264" s="83"/>
      <c r="T264" s="83"/>
      <c r="U264" s="83"/>
      <c r="V264" s="83"/>
      <c r="W264" s="83"/>
      <c r="X264" s="83"/>
      <c r="Y264" s="83"/>
      <c r="Z264" s="83"/>
    </row>
    <row r="265" spans="1:26" ht="15.75" customHeight="1">
      <c r="A265" s="83"/>
      <c r="B265" s="83"/>
      <c r="C265" s="641" t="str">
        <f ca="1">IF(ISBLANK(OFFSET('5. Pp (3 años)'!$C$46,INT((ROW()-13)/2),0)),"",OFFSET('5. Pp (3 años)'!$C$46,INT((ROW()-13)/2),0))</f>
        <v/>
      </c>
      <c r="D265" s="643" t="str">
        <f ca="1">IF(ISBLANK(OFFSET('5. Pp (3 años)'!$D$46,INT((ROW()-13)/2),0)),"",OFFSET('5. Pp (3 años)'!$D$46,INT((ROW()-13)/2),0))</f>
        <v/>
      </c>
      <c r="E265" s="643" t="str">
        <f ca="1">IF(ISBLANK(OFFSET('5. Pp (3 años)'!$E$46,INT((ROW()-13)/2),0)),"",OFFSET('5. Pp (3 años)'!$E$46,INT((ROW()-13)/2),0))</f>
        <v/>
      </c>
      <c r="F265" s="645" t="str">
        <f ca="1">IF(ISBLANK(OFFSET('5. Pp (3 años)'!$K$46,INT((ROW()-13)/2),0)),"",OFFSET('5. Pp (3 años)'!$K$46,INT((ROW()-13)/2),0))</f>
        <v/>
      </c>
      <c r="G265" s="646" t="str">
        <f ca="1">IF(ISBLANK(OFFSET('5. Pp (3 años)'!$H$46,INT((ROW()-13)/2),0)),"",OFFSET('5. Pp (3 años)'!$H$46,INT((ROW()-13)/2),0))</f>
        <v/>
      </c>
      <c r="H265" s="853" t="str">
        <f ca="1">IF(ISBLANK(OFFSET('9. METAS'!$L$20,INT((ROW()-13)/2),0)),"",OFFSET('9. METAS'!$L$20,INT((ROW()-13)/2),0))</f>
        <v/>
      </c>
      <c r="I265" s="852"/>
      <c r="J265" s="630" t="e">
        <f ca="1">IF(MOD(ROW()-13,2)=0,IF(ISBLANK(OFFSET(#REF!,INT((ROW()-13)/2),0)),"",OFFSET(#REF!,INT((ROW()-13)/2),0)),IF(ISBLANK(OFFSET('9. METAS'!$U$20,INT((ROW()-14)/2),0)),"",OFFSET('9. METAS'!$U$20,INT((ROW()-14)/2),0)))</f>
        <v>#REF!</v>
      </c>
      <c r="K265" s="631" t="e">
        <f ca="1">IF(MOD(ROW()-13,2)=0,IF(ISBLANK(OFFSET(#REF!,INT((ROW()-13)/2),0)),"",OFFSET(#REF!,INT((ROW()-13)/2),0)),IF(ISBLANK(OFFSET('9. METAS'!$V$20,INT((ROW()-14)/2),0)),"",OFFSET('9. METAS'!$V$20,INT((ROW()-14)/2),0)))</f>
        <v>#REF!</v>
      </c>
      <c r="L265" s="631" t="e">
        <f ca="1">IF(MOD(ROW()-13,2)=0,IF(ISBLANK(OFFSET(#REF!,INT((ROW()-13)/2),0)),"",OFFSET(#REF!,INT((ROW()-13)/2),0)),IF(ISBLANK(OFFSET('9. METAS'!$W$20,INT((ROW()-14)/2),0)),"",OFFSET('9. METAS'!$W$20,INT((ROW()-14)/2),0)))</f>
        <v>#REF!</v>
      </c>
      <c r="M265" s="632" t="e">
        <f ca="1">IF(MOD(ROW()-13,2)=0,IF(ISBLANK(OFFSET(#REF!,INT((ROW()-13)/2),0)),"",OFFSET(#REF!,INT((ROW()-13)/2),0)),IF(ISBLANK(OFFSET('9. METAS'!$X$20,INT((ROW()-14)/2),0)),"",OFFSET('9. METAS'!$X$20,INT((ROW()-14)/2),0)))</f>
        <v>#REF!</v>
      </c>
      <c r="N265" s="684" t="str">
        <f ca="1">IFERROR(J265/J266,"ND")</f>
        <v>ND</v>
      </c>
      <c r="O265" s="688" t="str">
        <f ca="1">IFERROR(((J265+K265+L265)/H265),"ND")</f>
        <v>ND</v>
      </c>
      <c r="P265" s="847"/>
      <c r="Q265" s="83"/>
      <c r="R265" s="83"/>
      <c r="S265" s="83"/>
      <c r="T265" s="83"/>
      <c r="U265" s="83"/>
      <c r="V265" s="83"/>
      <c r="W265" s="83"/>
      <c r="X265" s="83"/>
      <c r="Y265" s="83"/>
      <c r="Z265" s="83"/>
    </row>
    <row r="266" spans="1:26" ht="15.75" customHeight="1">
      <c r="A266" s="83"/>
      <c r="B266" s="83"/>
      <c r="C266" s="642"/>
      <c r="D266" s="644"/>
      <c r="E266" s="644"/>
      <c r="F266" s="644"/>
      <c r="G266" s="647"/>
      <c r="H266" s="649"/>
      <c r="I266" s="651"/>
      <c r="J266" s="630" t="str">
        <f ca="1">IF(MOD(ROW()-13,2)=0,IF(ISBLANK(OFFSET(#REF!,INT((ROW()-13)/2),0)),"",OFFSET(#REF!,INT((ROW()-13)/2),0)),IF(ISBLANK(OFFSET('9. METAS'!$U$20,INT((ROW()-14)/2),0)),"",OFFSET('9. METAS'!$U$20,INT((ROW()-14)/2),0)))</f>
        <v/>
      </c>
      <c r="K266" s="631" t="str">
        <f ca="1">IF(MOD(ROW()-13,2)=0,IF(ISBLANK(OFFSET(#REF!,INT((ROW()-13)/2),0)),"",OFFSET(#REF!,INT((ROW()-13)/2),0)),IF(ISBLANK(OFFSET('9. METAS'!$V$20,INT((ROW()-14)/2),0)),"",OFFSET('9. METAS'!$V$20,INT((ROW()-14)/2),0)))</f>
        <v/>
      </c>
      <c r="L266" s="631" t="str">
        <f ca="1">IF(MOD(ROW()-13,2)=0,IF(ISBLANK(OFFSET(#REF!,INT((ROW()-13)/2),0)),"",OFFSET(#REF!,INT((ROW()-13)/2),0)),IF(ISBLANK(OFFSET('9. METAS'!$W$20,INT((ROW()-14)/2),0)),"",OFFSET('9. METAS'!$W$20,INT((ROW()-14)/2),0)))</f>
        <v/>
      </c>
      <c r="M266" s="632" t="str">
        <f ca="1">IF(MOD(ROW()-13,2)=0,IF(ISBLANK(OFFSET(#REF!,INT((ROW()-13)/2),0)),"",OFFSET(#REF!,INT((ROW()-13)/2),0)),IF(ISBLANK(OFFSET('9. METAS'!$X$20,INT((ROW()-14)/2),0)),"",OFFSET('9. METAS'!$X$20,INT((ROW()-14)/2),0)))</f>
        <v/>
      </c>
      <c r="N266" s="685"/>
      <c r="O266" s="689"/>
      <c r="P266" s="691"/>
      <c r="Q266" s="83"/>
      <c r="R266" s="83"/>
      <c r="S266" s="83"/>
      <c r="T266" s="83"/>
      <c r="U266" s="83"/>
      <c r="V266" s="83"/>
      <c r="W266" s="83"/>
      <c r="X266" s="83"/>
      <c r="Y266" s="83"/>
      <c r="Z266" s="83"/>
    </row>
    <row r="267" spans="1:26" ht="15.75" customHeight="1">
      <c r="A267" s="83"/>
      <c r="B267" s="83"/>
      <c r="C267" s="641" t="str">
        <f ca="1">IF(ISBLANK(OFFSET('5. Pp (3 años)'!$C$46,INT((ROW()-13)/2),0)),"",OFFSET('5. Pp (3 años)'!$C$46,INT((ROW()-13)/2),0))</f>
        <v/>
      </c>
      <c r="D267" s="643" t="str">
        <f ca="1">IF(ISBLANK(OFFSET('5. Pp (3 años)'!$D$46,INT((ROW()-13)/2),0)),"",OFFSET('5. Pp (3 años)'!$D$46,INT((ROW()-13)/2),0))</f>
        <v/>
      </c>
      <c r="E267" s="643" t="str">
        <f ca="1">IF(ISBLANK(OFFSET('5. Pp (3 años)'!$E$46,INT((ROW()-13)/2),0)),"",OFFSET('5. Pp (3 años)'!$E$46,INT((ROW()-13)/2),0))</f>
        <v/>
      </c>
      <c r="F267" s="645" t="str">
        <f ca="1">IF(ISBLANK(OFFSET('5. Pp (3 años)'!$K$46,INT((ROW()-13)/2),0)),"",OFFSET('5. Pp (3 años)'!$K$46,INT((ROW()-13)/2),0))</f>
        <v/>
      </c>
      <c r="G267" s="646" t="str">
        <f ca="1">IF(ISBLANK(OFFSET('5. Pp (3 años)'!$H$46,INT((ROW()-13)/2),0)),"",OFFSET('5. Pp (3 años)'!$H$46,INT((ROW()-13)/2),0))</f>
        <v/>
      </c>
      <c r="H267" s="853" t="str">
        <f ca="1">IF(ISBLANK(OFFSET('9. METAS'!$L$20,INT((ROW()-13)/2),0)),"",OFFSET('9. METAS'!$L$20,INT((ROW()-13)/2),0))</f>
        <v/>
      </c>
      <c r="I267" s="852"/>
      <c r="J267" s="630" t="e">
        <f ca="1">IF(MOD(ROW()-13,2)=0,IF(ISBLANK(OFFSET(#REF!,INT((ROW()-13)/2),0)),"",OFFSET(#REF!,INT((ROW()-13)/2),0)),IF(ISBLANK(OFFSET('9. METAS'!$U$20,INT((ROW()-14)/2),0)),"",OFFSET('9. METAS'!$U$20,INT((ROW()-14)/2),0)))</f>
        <v>#REF!</v>
      </c>
      <c r="K267" s="631" t="e">
        <f ca="1">IF(MOD(ROW()-13,2)=0,IF(ISBLANK(OFFSET(#REF!,INT((ROW()-13)/2),0)),"",OFFSET(#REF!,INT((ROW()-13)/2),0)),IF(ISBLANK(OFFSET('9. METAS'!$V$20,INT((ROW()-14)/2),0)),"",OFFSET('9. METAS'!$V$20,INT((ROW()-14)/2),0)))</f>
        <v>#REF!</v>
      </c>
      <c r="L267" s="631" t="e">
        <f ca="1">IF(MOD(ROW()-13,2)=0,IF(ISBLANK(OFFSET(#REF!,INT((ROW()-13)/2),0)),"",OFFSET(#REF!,INT((ROW()-13)/2),0)),IF(ISBLANK(OFFSET('9. METAS'!$W$20,INT((ROW()-14)/2),0)),"",OFFSET('9. METAS'!$W$20,INT((ROW()-14)/2),0)))</f>
        <v>#REF!</v>
      </c>
      <c r="M267" s="632" t="e">
        <f ca="1">IF(MOD(ROW()-13,2)=0,IF(ISBLANK(OFFSET(#REF!,INT((ROW()-13)/2),0)),"",OFFSET(#REF!,INT((ROW()-13)/2),0)),IF(ISBLANK(OFFSET('9. METAS'!$X$20,INT((ROW()-14)/2),0)),"",OFFSET('9. METAS'!$X$20,INT((ROW()-14)/2),0)))</f>
        <v>#REF!</v>
      </c>
      <c r="N267" s="684" t="str">
        <f ca="1">IFERROR(J267/J268,"ND")</f>
        <v>ND</v>
      </c>
      <c r="O267" s="688" t="str">
        <f ca="1">IFERROR(((J267+K267+L267)/H267),"ND")</f>
        <v>ND</v>
      </c>
      <c r="P267" s="847"/>
      <c r="Q267" s="83"/>
      <c r="R267" s="83"/>
      <c r="S267" s="83"/>
      <c r="T267" s="83"/>
      <c r="U267" s="83"/>
      <c r="V267" s="83"/>
      <c r="W267" s="83"/>
      <c r="X267" s="83"/>
      <c r="Y267" s="83"/>
      <c r="Z267" s="83"/>
    </row>
    <row r="268" spans="1:26" ht="15.75" customHeight="1">
      <c r="A268" s="83"/>
      <c r="B268" s="83"/>
      <c r="C268" s="642"/>
      <c r="D268" s="644"/>
      <c r="E268" s="644"/>
      <c r="F268" s="644"/>
      <c r="G268" s="647"/>
      <c r="H268" s="649"/>
      <c r="I268" s="651"/>
      <c r="J268" s="630" t="str">
        <f ca="1">IF(MOD(ROW()-13,2)=0,IF(ISBLANK(OFFSET(#REF!,INT((ROW()-13)/2),0)),"",OFFSET(#REF!,INT((ROW()-13)/2),0)),IF(ISBLANK(OFFSET('9. METAS'!$U$20,INT((ROW()-14)/2),0)),"",OFFSET('9. METAS'!$U$20,INT((ROW()-14)/2),0)))</f>
        <v/>
      </c>
      <c r="K268" s="631" t="str">
        <f ca="1">IF(MOD(ROW()-13,2)=0,IF(ISBLANK(OFFSET(#REF!,INT((ROW()-13)/2),0)),"",OFFSET(#REF!,INT((ROW()-13)/2),0)),IF(ISBLANK(OFFSET('9. METAS'!$V$20,INT((ROW()-14)/2),0)),"",OFFSET('9. METAS'!$V$20,INT((ROW()-14)/2),0)))</f>
        <v/>
      </c>
      <c r="L268" s="631" t="str">
        <f ca="1">IF(MOD(ROW()-13,2)=0,IF(ISBLANK(OFFSET(#REF!,INT((ROW()-13)/2),0)),"",OFFSET(#REF!,INT((ROW()-13)/2),0)),IF(ISBLANK(OFFSET('9. METAS'!$W$20,INT((ROW()-14)/2),0)),"",OFFSET('9. METAS'!$W$20,INT((ROW()-14)/2),0)))</f>
        <v/>
      </c>
      <c r="M268" s="632" t="str">
        <f ca="1">IF(MOD(ROW()-13,2)=0,IF(ISBLANK(OFFSET(#REF!,INT((ROW()-13)/2),0)),"",OFFSET(#REF!,INT((ROW()-13)/2),0)),IF(ISBLANK(OFFSET('9. METAS'!$X$20,INT((ROW()-14)/2),0)),"",OFFSET('9. METAS'!$X$20,INT((ROW()-14)/2),0)))</f>
        <v/>
      </c>
      <c r="N268" s="685"/>
      <c r="O268" s="689"/>
      <c r="P268" s="691"/>
      <c r="Q268" s="83"/>
      <c r="R268" s="83"/>
      <c r="S268" s="83"/>
      <c r="T268" s="83"/>
      <c r="U268" s="83"/>
      <c r="V268" s="83"/>
      <c r="W268" s="83"/>
      <c r="X268" s="83"/>
      <c r="Y268" s="83"/>
      <c r="Z268" s="83"/>
    </row>
    <row r="269" spans="1:26" ht="15.75" customHeight="1">
      <c r="A269" s="83"/>
      <c r="B269" s="83"/>
      <c r="C269" s="641" t="str">
        <f ca="1">IF(ISBLANK(OFFSET('5. Pp (3 años)'!$C$46,INT((ROW()-13)/2),0)),"",OFFSET('5. Pp (3 años)'!$C$46,INT((ROW()-13)/2),0))</f>
        <v/>
      </c>
      <c r="D269" s="643" t="str">
        <f ca="1">IF(ISBLANK(OFFSET('5. Pp (3 años)'!$D$46,INT((ROW()-13)/2),0)),"",OFFSET('5. Pp (3 años)'!$D$46,INT((ROW()-13)/2),0))</f>
        <v/>
      </c>
      <c r="E269" s="643" t="str">
        <f ca="1">IF(ISBLANK(OFFSET('5. Pp (3 años)'!$E$46,INT((ROW()-13)/2),0)),"",OFFSET('5. Pp (3 años)'!$E$46,INT((ROW()-13)/2),0))</f>
        <v/>
      </c>
      <c r="F269" s="645" t="str">
        <f ca="1">IF(ISBLANK(OFFSET('5. Pp (3 años)'!$K$46,INT((ROW()-13)/2),0)),"",OFFSET('5. Pp (3 años)'!$K$46,INT((ROW()-13)/2),0))</f>
        <v/>
      </c>
      <c r="G269" s="646" t="str">
        <f ca="1">IF(ISBLANK(OFFSET('5. Pp (3 años)'!$H$46,INT((ROW()-13)/2),0)),"",OFFSET('5. Pp (3 años)'!$H$46,INT((ROW()-13)/2),0))</f>
        <v/>
      </c>
      <c r="H269" s="853" t="str">
        <f ca="1">IF(ISBLANK(OFFSET('9. METAS'!$L$20,INT((ROW()-13)/2),0)),"",OFFSET('9. METAS'!$L$20,INT((ROW()-13)/2),0))</f>
        <v/>
      </c>
      <c r="I269" s="852"/>
      <c r="J269" s="630" t="e">
        <f ca="1">IF(MOD(ROW()-13,2)=0,IF(ISBLANK(OFFSET(#REF!,INT((ROW()-13)/2),0)),"",OFFSET(#REF!,INT((ROW()-13)/2),0)),IF(ISBLANK(OFFSET('9. METAS'!$U$20,INT((ROW()-14)/2),0)),"",OFFSET('9. METAS'!$U$20,INT((ROW()-14)/2),0)))</f>
        <v>#REF!</v>
      </c>
      <c r="K269" s="631" t="e">
        <f ca="1">IF(MOD(ROW()-13,2)=0,IF(ISBLANK(OFFSET(#REF!,INT((ROW()-13)/2),0)),"",OFFSET(#REF!,INT((ROW()-13)/2),0)),IF(ISBLANK(OFFSET('9. METAS'!$V$20,INT((ROW()-14)/2),0)),"",OFFSET('9. METAS'!$V$20,INT((ROW()-14)/2),0)))</f>
        <v>#REF!</v>
      </c>
      <c r="L269" s="631" t="e">
        <f ca="1">IF(MOD(ROW()-13,2)=0,IF(ISBLANK(OFFSET(#REF!,INT((ROW()-13)/2),0)),"",OFFSET(#REF!,INT((ROW()-13)/2),0)),IF(ISBLANK(OFFSET('9. METAS'!$W$20,INT((ROW()-14)/2),0)),"",OFFSET('9. METAS'!$W$20,INT((ROW()-14)/2),0)))</f>
        <v>#REF!</v>
      </c>
      <c r="M269" s="632" t="e">
        <f ca="1">IF(MOD(ROW()-13,2)=0,IF(ISBLANK(OFFSET(#REF!,INT((ROW()-13)/2),0)),"",OFFSET(#REF!,INT((ROW()-13)/2),0)),IF(ISBLANK(OFFSET('9. METAS'!$X$20,INT((ROW()-14)/2),0)),"",OFFSET('9. METAS'!$X$20,INT((ROW()-14)/2),0)))</f>
        <v>#REF!</v>
      </c>
      <c r="N269" s="684" t="str">
        <f ca="1">IFERROR(J269/J270,"ND")</f>
        <v>ND</v>
      </c>
      <c r="O269" s="688" t="str">
        <f ca="1">IFERROR(((J269+K269+L269)/H269),"ND")</f>
        <v>ND</v>
      </c>
      <c r="P269" s="847"/>
      <c r="Q269" s="83"/>
      <c r="R269" s="83"/>
      <c r="S269" s="83"/>
      <c r="T269" s="83"/>
      <c r="U269" s="83"/>
      <c r="V269" s="83"/>
      <c r="W269" s="83"/>
      <c r="X269" s="83"/>
      <c r="Y269" s="83"/>
      <c r="Z269" s="83"/>
    </row>
    <row r="270" spans="1:26" ht="15.75" customHeight="1">
      <c r="A270" s="83"/>
      <c r="B270" s="83"/>
      <c r="C270" s="642"/>
      <c r="D270" s="644"/>
      <c r="E270" s="644"/>
      <c r="F270" s="644"/>
      <c r="G270" s="647"/>
      <c r="H270" s="649"/>
      <c r="I270" s="651"/>
      <c r="J270" s="630" t="str">
        <f ca="1">IF(MOD(ROW()-13,2)=0,IF(ISBLANK(OFFSET(#REF!,INT((ROW()-13)/2),0)),"",OFFSET(#REF!,INT((ROW()-13)/2),0)),IF(ISBLANK(OFFSET('9. METAS'!$U$20,INT((ROW()-14)/2),0)),"",OFFSET('9. METAS'!$U$20,INT((ROW()-14)/2),0)))</f>
        <v/>
      </c>
      <c r="K270" s="631" t="str">
        <f ca="1">IF(MOD(ROW()-13,2)=0,IF(ISBLANK(OFFSET(#REF!,INT((ROW()-13)/2),0)),"",OFFSET(#REF!,INT((ROW()-13)/2),0)),IF(ISBLANK(OFFSET('9. METAS'!$V$20,INT((ROW()-14)/2),0)),"",OFFSET('9. METAS'!$V$20,INT((ROW()-14)/2),0)))</f>
        <v/>
      </c>
      <c r="L270" s="631" t="str">
        <f ca="1">IF(MOD(ROW()-13,2)=0,IF(ISBLANK(OFFSET(#REF!,INT((ROW()-13)/2),0)),"",OFFSET(#REF!,INT((ROW()-13)/2),0)),IF(ISBLANK(OFFSET('9. METAS'!$W$20,INT((ROW()-14)/2),0)),"",OFFSET('9. METAS'!$W$20,INT((ROW()-14)/2),0)))</f>
        <v/>
      </c>
      <c r="M270" s="632" t="str">
        <f ca="1">IF(MOD(ROW()-13,2)=0,IF(ISBLANK(OFFSET(#REF!,INT((ROW()-13)/2),0)),"",OFFSET(#REF!,INT((ROW()-13)/2),0)),IF(ISBLANK(OFFSET('9. METAS'!$X$20,INT((ROW()-14)/2),0)),"",OFFSET('9. METAS'!$X$20,INT((ROW()-14)/2),0)))</f>
        <v/>
      </c>
      <c r="N270" s="685"/>
      <c r="O270" s="689"/>
      <c r="P270" s="691"/>
      <c r="Q270" s="83"/>
      <c r="R270" s="83"/>
      <c r="S270" s="83"/>
      <c r="T270" s="83"/>
      <c r="U270" s="83"/>
      <c r="V270" s="83"/>
      <c r="W270" s="83"/>
      <c r="X270" s="83"/>
      <c r="Y270" s="83"/>
      <c r="Z270" s="83"/>
    </row>
    <row r="271" spans="1:26" ht="15.75" customHeight="1">
      <c r="A271" s="83"/>
      <c r="B271" s="83"/>
      <c r="C271" s="641" t="str">
        <f ca="1">IF(ISBLANK(OFFSET('5. Pp (3 años)'!$C$46,INT((ROW()-13)/2),0)),"",OFFSET('5. Pp (3 años)'!$C$46,INT((ROW()-13)/2),0))</f>
        <v/>
      </c>
      <c r="D271" s="643" t="str">
        <f ca="1">IF(ISBLANK(OFFSET('5. Pp (3 años)'!$D$46,INT((ROW()-13)/2),0)),"",OFFSET('5. Pp (3 años)'!$D$46,INT((ROW()-13)/2),0))</f>
        <v/>
      </c>
      <c r="E271" s="643" t="str">
        <f ca="1">IF(ISBLANK(OFFSET('5. Pp (3 años)'!$E$46,INT((ROW()-13)/2),0)),"",OFFSET('5. Pp (3 años)'!$E$46,INT((ROW()-13)/2),0))</f>
        <v/>
      </c>
      <c r="F271" s="645" t="str">
        <f ca="1">IF(ISBLANK(OFFSET('5. Pp (3 años)'!$K$46,INT((ROW()-13)/2),0)),"",OFFSET('5. Pp (3 años)'!$K$46,INT((ROW()-13)/2),0))</f>
        <v/>
      </c>
      <c r="G271" s="646" t="str">
        <f ca="1">IF(ISBLANK(OFFSET('5. Pp (3 años)'!$H$46,INT((ROW()-13)/2),0)),"",OFFSET('5. Pp (3 años)'!$H$46,INT((ROW()-13)/2),0))</f>
        <v/>
      </c>
      <c r="H271" s="853" t="str">
        <f ca="1">IF(ISBLANK(OFFSET('9. METAS'!$L$20,INT((ROW()-13)/2),0)),"",OFFSET('9. METAS'!$L$20,INT((ROW()-13)/2),0))</f>
        <v/>
      </c>
      <c r="I271" s="852"/>
      <c r="J271" s="630" t="e">
        <f ca="1">IF(MOD(ROW()-13,2)=0,IF(ISBLANK(OFFSET(#REF!,INT((ROW()-13)/2),0)),"",OFFSET(#REF!,INT((ROW()-13)/2),0)),IF(ISBLANK(OFFSET('9. METAS'!$U$20,INT((ROW()-14)/2),0)),"",OFFSET('9. METAS'!$U$20,INT((ROW()-14)/2),0)))</f>
        <v>#REF!</v>
      </c>
      <c r="K271" s="631" t="e">
        <f ca="1">IF(MOD(ROW()-13,2)=0,IF(ISBLANK(OFFSET(#REF!,INT((ROW()-13)/2),0)),"",OFFSET(#REF!,INT((ROW()-13)/2),0)),IF(ISBLANK(OFFSET('9. METAS'!$V$20,INT((ROW()-14)/2),0)),"",OFFSET('9. METAS'!$V$20,INT((ROW()-14)/2),0)))</f>
        <v>#REF!</v>
      </c>
      <c r="L271" s="631" t="e">
        <f ca="1">IF(MOD(ROW()-13,2)=0,IF(ISBLANK(OFFSET(#REF!,INT((ROW()-13)/2),0)),"",OFFSET(#REF!,INT((ROW()-13)/2),0)),IF(ISBLANK(OFFSET('9. METAS'!$W$20,INT((ROW()-14)/2),0)),"",OFFSET('9. METAS'!$W$20,INT((ROW()-14)/2),0)))</f>
        <v>#REF!</v>
      </c>
      <c r="M271" s="632" t="e">
        <f ca="1">IF(MOD(ROW()-13,2)=0,IF(ISBLANK(OFFSET(#REF!,INT((ROW()-13)/2),0)),"",OFFSET(#REF!,INT((ROW()-13)/2),0)),IF(ISBLANK(OFFSET('9. METAS'!$X$20,INT((ROW()-14)/2),0)),"",OFFSET('9. METAS'!$X$20,INT((ROW()-14)/2),0)))</f>
        <v>#REF!</v>
      </c>
      <c r="N271" s="684" t="str">
        <f ca="1">IFERROR(J271/J272,"ND")</f>
        <v>ND</v>
      </c>
      <c r="O271" s="688" t="str">
        <f ca="1">IFERROR(((J271+K271+L271)/H271),"ND")</f>
        <v>ND</v>
      </c>
      <c r="P271" s="847"/>
      <c r="Q271" s="83"/>
      <c r="R271" s="83"/>
      <c r="S271" s="83"/>
      <c r="T271" s="83"/>
      <c r="U271" s="83"/>
      <c r="V271" s="83"/>
      <c r="W271" s="83"/>
      <c r="X271" s="83"/>
      <c r="Y271" s="83"/>
      <c r="Z271" s="83"/>
    </row>
    <row r="272" spans="1:26" ht="15.75" customHeight="1">
      <c r="A272" s="83"/>
      <c r="B272" s="83"/>
      <c r="C272" s="642"/>
      <c r="D272" s="644"/>
      <c r="E272" s="644"/>
      <c r="F272" s="644"/>
      <c r="G272" s="647"/>
      <c r="H272" s="649"/>
      <c r="I272" s="651"/>
      <c r="J272" s="630" t="str">
        <f ca="1">IF(MOD(ROW()-13,2)=0,IF(ISBLANK(OFFSET(#REF!,INT((ROW()-13)/2),0)),"",OFFSET(#REF!,INT((ROW()-13)/2),0)),IF(ISBLANK(OFFSET('9. METAS'!$U$20,INT((ROW()-14)/2),0)),"",OFFSET('9. METAS'!$U$20,INT((ROW()-14)/2),0)))</f>
        <v/>
      </c>
      <c r="K272" s="631" t="str">
        <f ca="1">IF(MOD(ROW()-13,2)=0,IF(ISBLANK(OFFSET(#REF!,INT((ROW()-13)/2),0)),"",OFFSET(#REF!,INT((ROW()-13)/2),0)),IF(ISBLANK(OFFSET('9. METAS'!$V$20,INT((ROW()-14)/2),0)),"",OFFSET('9. METAS'!$V$20,INT((ROW()-14)/2),0)))</f>
        <v/>
      </c>
      <c r="L272" s="631" t="str">
        <f ca="1">IF(MOD(ROW()-13,2)=0,IF(ISBLANK(OFFSET(#REF!,INT((ROW()-13)/2),0)),"",OFFSET(#REF!,INT((ROW()-13)/2),0)),IF(ISBLANK(OFFSET('9. METAS'!$W$20,INT((ROW()-14)/2),0)),"",OFFSET('9. METAS'!$W$20,INT((ROW()-14)/2),0)))</f>
        <v/>
      </c>
      <c r="M272" s="632" t="str">
        <f ca="1">IF(MOD(ROW()-13,2)=0,IF(ISBLANK(OFFSET(#REF!,INT((ROW()-13)/2),0)),"",OFFSET(#REF!,INT((ROW()-13)/2),0)),IF(ISBLANK(OFFSET('9. METAS'!$X$20,INT((ROW()-14)/2),0)),"",OFFSET('9. METAS'!$X$20,INT((ROW()-14)/2),0)))</f>
        <v/>
      </c>
      <c r="N272" s="685"/>
      <c r="O272" s="689"/>
      <c r="P272" s="691"/>
      <c r="Q272" s="83"/>
      <c r="R272" s="83"/>
      <c r="S272" s="83"/>
      <c r="T272" s="83"/>
      <c r="U272" s="83"/>
      <c r="V272" s="83"/>
      <c r="W272" s="83"/>
      <c r="X272" s="83"/>
      <c r="Y272" s="83"/>
      <c r="Z272" s="83"/>
    </row>
    <row r="273" spans="1:26" ht="15.75" customHeight="1">
      <c r="A273" s="83"/>
      <c r="B273" s="83"/>
      <c r="C273" s="641" t="str">
        <f ca="1">IF(ISBLANK(OFFSET('5. Pp (3 años)'!$C$46,INT((ROW()-13)/2),0)),"",OFFSET('5. Pp (3 años)'!$C$46,INT((ROW()-13)/2),0))</f>
        <v/>
      </c>
      <c r="D273" s="643" t="str">
        <f ca="1">IF(ISBLANK(OFFSET('5. Pp (3 años)'!$D$46,INT((ROW()-13)/2),0)),"",OFFSET('5. Pp (3 años)'!$D$46,INT((ROW()-13)/2),0))</f>
        <v/>
      </c>
      <c r="E273" s="643" t="str">
        <f ca="1">IF(ISBLANK(OFFSET('5. Pp (3 años)'!$E$46,INT((ROW()-13)/2),0)),"",OFFSET('5. Pp (3 años)'!$E$46,INT((ROW()-13)/2),0))</f>
        <v/>
      </c>
      <c r="F273" s="645" t="str">
        <f ca="1">IF(ISBLANK(OFFSET('5. Pp (3 años)'!$K$46,INT((ROW()-13)/2),0)),"",OFFSET('5. Pp (3 años)'!$K$46,INT((ROW()-13)/2),0))</f>
        <v/>
      </c>
      <c r="G273" s="646" t="str">
        <f ca="1">IF(ISBLANK(OFFSET('5. Pp (3 años)'!$H$46,INT((ROW()-13)/2),0)),"",OFFSET('5. Pp (3 años)'!$H$46,INT((ROW()-13)/2),0))</f>
        <v/>
      </c>
      <c r="H273" s="853" t="str">
        <f ca="1">IF(ISBLANK(OFFSET('9. METAS'!$L$20,INT((ROW()-13)/2),0)),"",OFFSET('9. METAS'!$L$20,INT((ROW()-13)/2),0))</f>
        <v/>
      </c>
      <c r="I273" s="852"/>
      <c r="J273" s="630" t="e">
        <f ca="1">IF(MOD(ROW()-13,2)=0,IF(ISBLANK(OFFSET(#REF!,INT((ROW()-13)/2),0)),"",OFFSET(#REF!,INT((ROW()-13)/2),0)),IF(ISBLANK(OFFSET('9. METAS'!$U$20,INT((ROW()-14)/2),0)),"",OFFSET('9. METAS'!$U$20,INT((ROW()-14)/2),0)))</f>
        <v>#REF!</v>
      </c>
      <c r="K273" s="631" t="e">
        <f ca="1">IF(MOD(ROW()-13,2)=0,IF(ISBLANK(OFFSET(#REF!,INT((ROW()-13)/2),0)),"",OFFSET(#REF!,INT((ROW()-13)/2),0)),IF(ISBLANK(OFFSET('9. METAS'!$V$20,INT((ROW()-14)/2),0)),"",OFFSET('9. METAS'!$V$20,INT((ROW()-14)/2),0)))</f>
        <v>#REF!</v>
      </c>
      <c r="L273" s="631" t="e">
        <f ca="1">IF(MOD(ROW()-13,2)=0,IF(ISBLANK(OFFSET(#REF!,INT((ROW()-13)/2),0)),"",OFFSET(#REF!,INT((ROW()-13)/2),0)),IF(ISBLANK(OFFSET('9. METAS'!$W$20,INT((ROW()-14)/2),0)),"",OFFSET('9. METAS'!$W$20,INT((ROW()-14)/2),0)))</f>
        <v>#REF!</v>
      </c>
      <c r="M273" s="632" t="e">
        <f ca="1">IF(MOD(ROW()-13,2)=0,IF(ISBLANK(OFFSET(#REF!,INT((ROW()-13)/2),0)),"",OFFSET(#REF!,INT((ROW()-13)/2),0)),IF(ISBLANK(OFFSET('9. METAS'!$X$20,INT((ROW()-14)/2),0)),"",OFFSET('9. METAS'!$X$20,INT((ROW()-14)/2),0)))</f>
        <v>#REF!</v>
      </c>
      <c r="N273" s="684" t="str">
        <f ca="1">IFERROR(J273/J274,"ND")</f>
        <v>ND</v>
      </c>
      <c r="O273" s="688" t="str">
        <f ca="1">IFERROR(((J273+K273+L273)/H273),"ND")</f>
        <v>ND</v>
      </c>
      <c r="P273" s="847"/>
      <c r="Q273" s="83"/>
      <c r="R273" s="83"/>
      <c r="S273" s="83"/>
      <c r="T273" s="83"/>
      <c r="U273" s="83"/>
      <c r="V273" s="83"/>
      <c r="W273" s="83"/>
      <c r="X273" s="83"/>
      <c r="Y273" s="83"/>
      <c r="Z273" s="83"/>
    </row>
    <row r="274" spans="1:26" ht="15.75" customHeight="1">
      <c r="A274" s="83"/>
      <c r="B274" s="83"/>
      <c r="C274" s="642"/>
      <c r="D274" s="644"/>
      <c r="E274" s="644"/>
      <c r="F274" s="644"/>
      <c r="G274" s="647"/>
      <c r="H274" s="649"/>
      <c r="I274" s="651"/>
      <c r="J274" s="630" t="str">
        <f ca="1">IF(MOD(ROW()-13,2)=0,IF(ISBLANK(OFFSET(#REF!,INT((ROW()-13)/2),0)),"",OFFSET(#REF!,INT((ROW()-13)/2),0)),IF(ISBLANK(OFFSET('9. METAS'!$U$20,INT((ROW()-14)/2),0)),"",OFFSET('9. METAS'!$U$20,INT((ROW()-14)/2),0)))</f>
        <v/>
      </c>
      <c r="K274" s="631" t="str">
        <f ca="1">IF(MOD(ROW()-13,2)=0,IF(ISBLANK(OFFSET(#REF!,INT((ROW()-13)/2),0)),"",OFFSET(#REF!,INT((ROW()-13)/2),0)),IF(ISBLANK(OFFSET('9. METAS'!$V$20,INT((ROW()-14)/2),0)),"",OFFSET('9. METAS'!$V$20,INT((ROW()-14)/2),0)))</f>
        <v/>
      </c>
      <c r="L274" s="631" t="str">
        <f ca="1">IF(MOD(ROW()-13,2)=0,IF(ISBLANK(OFFSET(#REF!,INT((ROW()-13)/2),0)),"",OFFSET(#REF!,INT((ROW()-13)/2),0)),IF(ISBLANK(OFFSET('9. METAS'!$W$20,INT((ROW()-14)/2),0)),"",OFFSET('9. METAS'!$W$20,INT((ROW()-14)/2),0)))</f>
        <v/>
      </c>
      <c r="M274" s="632" t="str">
        <f ca="1">IF(MOD(ROW()-13,2)=0,IF(ISBLANK(OFFSET(#REF!,INT((ROW()-13)/2),0)),"",OFFSET(#REF!,INT((ROW()-13)/2),0)),IF(ISBLANK(OFFSET('9. METAS'!$X$20,INT((ROW()-14)/2),0)),"",OFFSET('9. METAS'!$X$20,INT((ROW()-14)/2),0)))</f>
        <v/>
      </c>
      <c r="N274" s="685"/>
      <c r="O274" s="689"/>
      <c r="P274" s="691"/>
      <c r="Q274" s="83"/>
      <c r="R274" s="83"/>
      <c r="S274" s="83"/>
      <c r="T274" s="83"/>
      <c r="U274" s="83"/>
      <c r="V274" s="83"/>
      <c r="W274" s="83"/>
      <c r="X274" s="83"/>
      <c r="Y274" s="83"/>
      <c r="Z274" s="83"/>
    </row>
    <row r="275" spans="1:26" ht="15.75" customHeight="1">
      <c r="A275" s="83"/>
      <c r="B275" s="83"/>
      <c r="C275" s="641" t="str">
        <f ca="1">IF(ISBLANK(OFFSET('5. Pp (3 años)'!$C$46,INT((ROW()-13)/2),0)),"",OFFSET('5. Pp (3 años)'!$C$46,INT((ROW()-13)/2),0))</f>
        <v/>
      </c>
      <c r="D275" s="643" t="str">
        <f ca="1">IF(ISBLANK(OFFSET('5. Pp (3 años)'!$D$46,INT((ROW()-13)/2),0)),"",OFFSET('5. Pp (3 años)'!$D$46,INT((ROW()-13)/2),0))</f>
        <v/>
      </c>
      <c r="E275" s="643" t="str">
        <f ca="1">IF(ISBLANK(OFFSET('5. Pp (3 años)'!$E$46,INT((ROW()-13)/2),0)),"",OFFSET('5. Pp (3 años)'!$E$46,INT((ROW()-13)/2),0))</f>
        <v/>
      </c>
      <c r="F275" s="645" t="str">
        <f ca="1">IF(ISBLANK(OFFSET('5. Pp (3 años)'!$K$46,INT((ROW()-13)/2),0)),"",OFFSET('5. Pp (3 años)'!$K$46,INT((ROW()-13)/2),0))</f>
        <v/>
      </c>
      <c r="G275" s="646" t="str">
        <f ca="1">IF(ISBLANK(OFFSET('5. Pp (3 años)'!$H$46,INT((ROW()-13)/2),0)),"",OFFSET('5. Pp (3 años)'!$H$46,INT((ROW()-13)/2),0))</f>
        <v/>
      </c>
      <c r="H275" s="853" t="str">
        <f ca="1">IF(ISBLANK(OFFSET('9. METAS'!$L$20,INT((ROW()-13)/2),0)),"",OFFSET('9. METAS'!$L$20,INT((ROW()-13)/2),0))</f>
        <v/>
      </c>
      <c r="I275" s="852"/>
      <c r="J275" s="630" t="e">
        <f ca="1">IF(MOD(ROW()-13,2)=0,IF(ISBLANK(OFFSET(#REF!,INT((ROW()-13)/2),0)),"",OFFSET(#REF!,INT((ROW()-13)/2),0)),IF(ISBLANK(OFFSET('9. METAS'!$U$20,INT((ROW()-14)/2),0)),"",OFFSET('9. METAS'!$U$20,INT((ROW()-14)/2),0)))</f>
        <v>#REF!</v>
      </c>
      <c r="K275" s="631" t="e">
        <f ca="1">IF(MOD(ROW()-13,2)=0,IF(ISBLANK(OFFSET(#REF!,INT((ROW()-13)/2),0)),"",OFFSET(#REF!,INT((ROW()-13)/2),0)),IF(ISBLANK(OFFSET('9. METAS'!$V$20,INT((ROW()-14)/2),0)),"",OFFSET('9. METAS'!$V$20,INT((ROW()-14)/2),0)))</f>
        <v>#REF!</v>
      </c>
      <c r="L275" s="631" t="e">
        <f ca="1">IF(MOD(ROW()-13,2)=0,IF(ISBLANK(OFFSET(#REF!,INT((ROW()-13)/2),0)),"",OFFSET(#REF!,INT((ROW()-13)/2),0)),IF(ISBLANK(OFFSET('9. METAS'!$W$20,INT((ROW()-14)/2),0)),"",OFFSET('9. METAS'!$W$20,INT((ROW()-14)/2),0)))</f>
        <v>#REF!</v>
      </c>
      <c r="M275" s="632" t="e">
        <f ca="1">IF(MOD(ROW()-13,2)=0,IF(ISBLANK(OFFSET(#REF!,INT((ROW()-13)/2),0)),"",OFFSET(#REF!,INT((ROW()-13)/2),0)),IF(ISBLANK(OFFSET('9. METAS'!$X$20,INT((ROW()-14)/2),0)),"",OFFSET('9. METAS'!$X$20,INT((ROW()-14)/2),0)))</f>
        <v>#REF!</v>
      </c>
      <c r="N275" s="684" t="str">
        <f ca="1">IFERROR(J275/J276,"ND")</f>
        <v>ND</v>
      </c>
      <c r="O275" s="688" t="str">
        <f ca="1">IFERROR(((J275+K275+L275)/H275),"ND")</f>
        <v>ND</v>
      </c>
      <c r="P275" s="847"/>
      <c r="Q275" s="83"/>
      <c r="R275" s="83"/>
      <c r="S275" s="83"/>
      <c r="T275" s="83"/>
      <c r="U275" s="83"/>
      <c r="V275" s="83"/>
      <c r="W275" s="83"/>
      <c r="X275" s="83"/>
      <c r="Y275" s="83"/>
      <c r="Z275" s="83"/>
    </row>
    <row r="276" spans="1:26" ht="15.75" customHeight="1">
      <c r="A276" s="83"/>
      <c r="B276" s="83"/>
      <c r="C276" s="642"/>
      <c r="D276" s="644"/>
      <c r="E276" s="644"/>
      <c r="F276" s="644"/>
      <c r="G276" s="647"/>
      <c r="H276" s="649"/>
      <c r="I276" s="651"/>
      <c r="J276" s="630" t="str">
        <f ca="1">IF(MOD(ROW()-13,2)=0,IF(ISBLANK(OFFSET(#REF!,INT((ROW()-13)/2),0)),"",OFFSET(#REF!,INT((ROW()-13)/2),0)),IF(ISBLANK(OFFSET('9. METAS'!$U$20,INT((ROW()-14)/2),0)),"",OFFSET('9. METAS'!$U$20,INT((ROW()-14)/2),0)))</f>
        <v/>
      </c>
      <c r="K276" s="631" t="str">
        <f ca="1">IF(MOD(ROW()-13,2)=0,IF(ISBLANK(OFFSET(#REF!,INT((ROW()-13)/2),0)),"",OFFSET(#REF!,INT((ROW()-13)/2),0)),IF(ISBLANK(OFFSET('9. METAS'!$V$20,INT((ROW()-14)/2),0)),"",OFFSET('9. METAS'!$V$20,INT((ROW()-14)/2),0)))</f>
        <v/>
      </c>
      <c r="L276" s="631" t="str">
        <f ca="1">IF(MOD(ROW()-13,2)=0,IF(ISBLANK(OFFSET(#REF!,INT((ROW()-13)/2),0)),"",OFFSET(#REF!,INT((ROW()-13)/2),0)),IF(ISBLANK(OFFSET('9. METAS'!$W$20,INT((ROW()-14)/2),0)),"",OFFSET('9. METAS'!$W$20,INT((ROW()-14)/2),0)))</f>
        <v/>
      </c>
      <c r="M276" s="632" t="str">
        <f ca="1">IF(MOD(ROW()-13,2)=0,IF(ISBLANK(OFFSET(#REF!,INT((ROW()-13)/2),0)),"",OFFSET(#REF!,INT((ROW()-13)/2),0)),IF(ISBLANK(OFFSET('9. METAS'!$X$20,INT((ROW()-14)/2),0)),"",OFFSET('9. METAS'!$X$20,INT((ROW()-14)/2),0)))</f>
        <v/>
      </c>
      <c r="N276" s="685"/>
      <c r="O276" s="689"/>
      <c r="P276" s="691"/>
      <c r="Q276" s="83"/>
      <c r="R276" s="83"/>
      <c r="S276" s="83"/>
      <c r="T276" s="83"/>
      <c r="U276" s="83"/>
      <c r="V276" s="83"/>
      <c r="W276" s="83"/>
      <c r="X276" s="83"/>
      <c r="Y276" s="83"/>
      <c r="Z276" s="83"/>
    </row>
    <row r="277" spans="1:26" ht="15.75" customHeight="1">
      <c r="A277" s="83"/>
      <c r="B277" s="83"/>
      <c r="C277" s="641" t="str">
        <f ca="1">IF(ISBLANK(OFFSET('5. Pp (3 años)'!$C$46,INT((ROW()-13)/2),0)),"",OFFSET('5. Pp (3 años)'!$C$46,INT((ROW()-13)/2),0))</f>
        <v/>
      </c>
      <c r="D277" s="643" t="str">
        <f ca="1">IF(ISBLANK(OFFSET('5. Pp (3 años)'!$D$46,INT((ROW()-13)/2),0)),"",OFFSET('5. Pp (3 años)'!$D$46,INT((ROW()-13)/2),0))</f>
        <v/>
      </c>
      <c r="E277" s="643" t="str">
        <f ca="1">IF(ISBLANK(OFFSET('5. Pp (3 años)'!$E$46,INT((ROW()-13)/2),0)),"",OFFSET('5. Pp (3 años)'!$E$46,INT((ROW()-13)/2),0))</f>
        <v/>
      </c>
      <c r="F277" s="645" t="str">
        <f ca="1">IF(ISBLANK(OFFSET('5. Pp (3 años)'!$K$46,INT((ROW()-13)/2),0)),"",OFFSET('5. Pp (3 años)'!$K$46,INT((ROW()-13)/2),0))</f>
        <v/>
      </c>
      <c r="G277" s="646" t="str">
        <f ca="1">IF(ISBLANK(OFFSET('5. Pp (3 años)'!$H$46,INT((ROW()-13)/2),0)),"",OFFSET('5. Pp (3 años)'!$H$46,INT((ROW()-13)/2),0))</f>
        <v/>
      </c>
      <c r="H277" s="853" t="str">
        <f ca="1">IF(ISBLANK(OFFSET('9. METAS'!$L$20,INT((ROW()-13)/2),0)),"",OFFSET('9. METAS'!$L$20,INT((ROW()-13)/2),0))</f>
        <v/>
      </c>
      <c r="I277" s="852"/>
      <c r="J277" s="630" t="e">
        <f ca="1">IF(MOD(ROW()-13,2)=0,IF(ISBLANK(OFFSET(#REF!,INT((ROW()-13)/2),0)),"",OFFSET(#REF!,INT((ROW()-13)/2),0)),IF(ISBLANK(OFFSET('9. METAS'!$U$20,INT((ROW()-14)/2),0)),"",OFFSET('9. METAS'!$U$20,INT((ROW()-14)/2),0)))</f>
        <v>#REF!</v>
      </c>
      <c r="K277" s="631" t="e">
        <f ca="1">IF(MOD(ROW()-13,2)=0,IF(ISBLANK(OFFSET(#REF!,INT((ROW()-13)/2),0)),"",OFFSET(#REF!,INT((ROW()-13)/2),0)),IF(ISBLANK(OFFSET('9. METAS'!$V$20,INT((ROW()-14)/2),0)),"",OFFSET('9. METAS'!$V$20,INT((ROW()-14)/2),0)))</f>
        <v>#REF!</v>
      </c>
      <c r="L277" s="631" t="e">
        <f ca="1">IF(MOD(ROW()-13,2)=0,IF(ISBLANK(OFFSET(#REF!,INT((ROW()-13)/2),0)),"",OFFSET(#REF!,INT((ROW()-13)/2),0)),IF(ISBLANK(OFFSET('9. METAS'!$W$20,INT((ROW()-14)/2),0)),"",OFFSET('9. METAS'!$W$20,INT((ROW()-14)/2),0)))</f>
        <v>#REF!</v>
      </c>
      <c r="M277" s="632" t="e">
        <f ca="1">IF(MOD(ROW()-13,2)=0,IF(ISBLANK(OFFSET(#REF!,INT((ROW()-13)/2),0)),"",OFFSET(#REF!,INT((ROW()-13)/2),0)),IF(ISBLANK(OFFSET('9. METAS'!$X$20,INT((ROW()-14)/2),0)),"",OFFSET('9. METAS'!$X$20,INT((ROW()-14)/2),0)))</f>
        <v>#REF!</v>
      </c>
      <c r="N277" s="684" t="str">
        <f ca="1">IFERROR(J277/J278,"ND")</f>
        <v>ND</v>
      </c>
      <c r="O277" s="688" t="str">
        <f ca="1">IFERROR(((J277+K277+L277)/H277),"ND")</f>
        <v>ND</v>
      </c>
      <c r="P277" s="847"/>
      <c r="Q277" s="83"/>
      <c r="R277" s="83"/>
      <c r="S277" s="83"/>
      <c r="T277" s="83"/>
      <c r="U277" s="83"/>
      <c r="V277" s="83"/>
      <c r="W277" s="83"/>
      <c r="X277" s="83"/>
      <c r="Y277" s="83"/>
      <c r="Z277" s="83"/>
    </row>
    <row r="278" spans="1:26" ht="15.75" customHeight="1">
      <c r="A278" s="83"/>
      <c r="B278" s="83"/>
      <c r="C278" s="642"/>
      <c r="D278" s="644"/>
      <c r="E278" s="644"/>
      <c r="F278" s="644"/>
      <c r="G278" s="647"/>
      <c r="H278" s="649"/>
      <c r="I278" s="651"/>
      <c r="J278" s="630" t="str">
        <f ca="1">IF(MOD(ROW()-13,2)=0,IF(ISBLANK(OFFSET(#REF!,INT((ROW()-13)/2),0)),"",OFFSET(#REF!,INT((ROW()-13)/2),0)),IF(ISBLANK(OFFSET('9. METAS'!$U$20,INT((ROW()-14)/2),0)),"",OFFSET('9. METAS'!$U$20,INT((ROW()-14)/2),0)))</f>
        <v/>
      </c>
      <c r="K278" s="631" t="str">
        <f ca="1">IF(MOD(ROW()-13,2)=0,IF(ISBLANK(OFFSET(#REF!,INT((ROW()-13)/2),0)),"",OFFSET(#REF!,INT((ROW()-13)/2),0)),IF(ISBLANK(OFFSET('9. METAS'!$V$20,INT((ROW()-14)/2),0)),"",OFFSET('9. METAS'!$V$20,INT((ROW()-14)/2),0)))</f>
        <v/>
      </c>
      <c r="L278" s="631" t="str">
        <f ca="1">IF(MOD(ROW()-13,2)=0,IF(ISBLANK(OFFSET(#REF!,INT((ROW()-13)/2),0)),"",OFFSET(#REF!,INT((ROW()-13)/2),0)),IF(ISBLANK(OFFSET('9. METAS'!$W$20,INT((ROW()-14)/2),0)),"",OFFSET('9. METAS'!$W$20,INT((ROW()-14)/2),0)))</f>
        <v/>
      </c>
      <c r="M278" s="632" t="str">
        <f ca="1">IF(MOD(ROW()-13,2)=0,IF(ISBLANK(OFFSET(#REF!,INT((ROW()-13)/2),0)),"",OFFSET(#REF!,INT((ROW()-13)/2),0)),IF(ISBLANK(OFFSET('9. METAS'!$X$20,INT((ROW()-14)/2),0)),"",OFFSET('9. METAS'!$X$20,INT((ROW()-14)/2),0)))</f>
        <v/>
      </c>
      <c r="N278" s="685"/>
      <c r="O278" s="689"/>
      <c r="P278" s="691"/>
      <c r="Q278" s="83"/>
      <c r="R278" s="83"/>
      <c r="S278" s="83"/>
      <c r="T278" s="83"/>
      <c r="U278" s="83"/>
      <c r="V278" s="83"/>
      <c r="W278" s="83"/>
      <c r="X278" s="83"/>
      <c r="Y278" s="83"/>
      <c r="Z278" s="83"/>
    </row>
    <row r="279" spans="1:26" ht="15.75" customHeight="1">
      <c r="A279" s="83"/>
      <c r="B279" s="83"/>
      <c r="C279" s="641" t="str">
        <f ca="1">IF(ISBLANK(OFFSET('5. Pp (3 años)'!$C$46,INT((ROW()-13)/2),0)),"",OFFSET('5. Pp (3 años)'!$C$46,INT((ROW()-13)/2),0))</f>
        <v/>
      </c>
      <c r="D279" s="643" t="str">
        <f ca="1">IF(ISBLANK(OFFSET('5. Pp (3 años)'!$D$46,INT((ROW()-13)/2),0)),"",OFFSET('5. Pp (3 años)'!$D$46,INT((ROW()-13)/2),0))</f>
        <v/>
      </c>
      <c r="E279" s="643" t="str">
        <f ca="1">IF(ISBLANK(OFFSET('5. Pp (3 años)'!$E$46,INT((ROW()-13)/2),0)),"",OFFSET('5. Pp (3 años)'!$E$46,INT((ROW()-13)/2),0))</f>
        <v/>
      </c>
      <c r="F279" s="645" t="str">
        <f ca="1">IF(ISBLANK(OFFSET('5. Pp (3 años)'!$K$46,INT((ROW()-13)/2),0)),"",OFFSET('5. Pp (3 años)'!$K$46,INT((ROW()-13)/2),0))</f>
        <v/>
      </c>
      <c r="G279" s="646" t="str">
        <f ca="1">IF(ISBLANK(OFFSET('5. Pp (3 años)'!$H$46,INT((ROW()-13)/2),0)),"",OFFSET('5. Pp (3 años)'!$H$46,INT((ROW()-13)/2),0))</f>
        <v/>
      </c>
      <c r="H279" s="853" t="str">
        <f ca="1">IF(ISBLANK(OFFSET('9. METAS'!$L$20,INT((ROW()-13)/2),0)),"",OFFSET('9. METAS'!$L$20,INT((ROW()-13)/2),0))</f>
        <v/>
      </c>
      <c r="I279" s="852"/>
      <c r="J279" s="630" t="e">
        <f ca="1">IF(MOD(ROW()-13,2)=0,IF(ISBLANK(OFFSET(#REF!,INT((ROW()-13)/2),0)),"",OFFSET(#REF!,INT((ROW()-13)/2),0)),IF(ISBLANK(OFFSET('9. METAS'!$U$20,INT((ROW()-14)/2),0)),"",OFFSET('9. METAS'!$U$20,INT((ROW()-14)/2),0)))</f>
        <v>#REF!</v>
      </c>
      <c r="K279" s="631" t="e">
        <f ca="1">IF(MOD(ROW()-13,2)=0,IF(ISBLANK(OFFSET(#REF!,INT((ROW()-13)/2),0)),"",OFFSET(#REF!,INT((ROW()-13)/2),0)),IF(ISBLANK(OFFSET('9. METAS'!$V$20,INT((ROW()-14)/2),0)),"",OFFSET('9. METAS'!$V$20,INT((ROW()-14)/2),0)))</f>
        <v>#REF!</v>
      </c>
      <c r="L279" s="631" t="e">
        <f ca="1">IF(MOD(ROW()-13,2)=0,IF(ISBLANK(OFFSET(#REF!,INT((ROW()-13)/2),0)),"",OFFSET(#REF!,INT((ROW()-13)/2),0)),IF(ISBLANK(OFFSET('9. METAS'!$W$20,INT((ROW()-14)/2),0)),"",OFFSET('9. METAS'!$W$20,INT((ROW()-14)/2),0)))</f>
        <v>#REF!</v>
      </c>
      <c r="M279" s="632" t="e">
        <f ca="1">IF(MOD(ROW()-13,2)=0,IF(ISBLANK(OFFSET(#REF!,INT((ROW()-13)/2),0)),"",OFFSET(#REF!,INT((ROW()-13)/2),0)),IF(ISBLANK(OFFSET('9. METAS'!$X$20,INT((ROW()-14)/2),0)),"",OFFSET('9. METAS'!$X$20,INT((ROW()-14)/2),0)))</f>
        <v>#REF!</v>
      </c>
      <c r="N279" s="684" t="str">
        <f ca="1">IFERROR(J279/J280,"ND")</f>
        <v>ND</v>
      </c>
      <c r="O279" s="688" t="str">
        <f ca="1">IFERROR(((J279+K279+L279)/H279),"ND")</f>
        <v>ND</v>
      </c>
      <c r="P279" s="847"/>
      <c r="Q279" s="83"/>
      <c r="R279" s="83"/>
      <c r="S279" s="83"/>
      <c r="T279" s="83"/>
      <c r="U279" s="83"/>
      <c r="V279" s="83"/>
      <c r="W279" s="83"/>
      <c r="X279" s="83"/>
      <c r="Y279" s="83"/>
      <c r="Z279" s="83"/>
    </row>
    <row r="280" spans="1:26" ht="15.75" customHeight="1">
      <c r="A280" s="83"/>
      <c r="B280" s="83"/>
      <c r="C280" s="642"/>
      <c r="D280" s="644"/>
      <c r="E280" s="644"/>
      <c r="F280" s="644"/>
      <c r="G280" s="647"/>
      <c r="H280" s="649"/>
      <c r="I280" s="651"/>
      <c r="J280" s="630" t="str">
        <f ca="1">IF(MOD(ROW()-13,2)=0,IF(ISBLANK(OFFSET(#REF!,INT((ROW()-13)/2),0)),"",OFFSET(#REF!,INT((ROW()-13)/2),0)),IF(ISBLANK(OFFSET('9. METAS'!$U$20,INT((ROW()-14)/2),0)),"",OFFSET('9. METAS'!$U$20,INT((ROW()-14)/2),0)))</f>
        <v/>
      </c>
      <c r="K280" s="631" t="str">
        <f ca="1">IF(MOD(ROW()-13,2)=0,IF(ISBLANK(OFFSET(#REF!,INT((ROW()-13)/2),0)),"",OFFSET(#REF!,INT((ROW()-13)/2),0)),IF(ISBLANK(OFFSET('9. METAS'!$V$20,INT((ROW()-14)/2),0)),"",OFFSET('9. METAS'!$V$20,INT((ROW()-14)/2),0)))</f>
        <v/>
      </c>
      <c r="L280" s="631" t="str">
        <f ca="1">IF(MOD(ROW()-13,2)=0,IF(ISBLANK(OFFSET(#REF!,INT((ROW()-13)/2),0)),"",OFFSET(#REF!,INT((ROW()-13)/2),0)),IF(ISBLANK(OFFSET('9. METAS'!$W$20,INT((ROW()-14)/2),0)),"",OFFSET('9. METAS'!$W$20,INT((ROW()-14)/2),0)))</f>
        <v/>
      </c>
      <c r="M280" s="632" t="str">
        <f ca="1">IF(MOD(ROW()-13,2)=0,IF(ISBLANK(OFFSET(#REF!,INT((ROW()-13)/2),0)),"",OFFSET(#REF!,INT((ROW()-13)/2),0)),IF(ISBLANK(OFFSET('9. METAS'!$X$20,INT((ROW()-14)/2),0)),"",OFFSET('9. METAS'!$X$20,INT((ROW()-14)/2),0)))</f>
        <v/>
      </c>
      <c r="N280" s="685"/>
      <c r="O280" s="689"/>
      <c r="P280" s="691"/>
      <c r="Q280" s="83"/>
      <c r="R280" s="83"/>
      <c r="S280" s="83"/>
      <c r="T280" s="83"/>
      <c r="U280" s="83"/>
      <c r="V280" s="83"/>
      <c r="W280" s="83"/>
      <c r="X280" s="83"/>
      <c r="Y280" s="83"/>
      <c r="Z280" s="83"/>
    </row>
    <row r="281" spans="1:26" ht="15.75" customHeight="1">
      <c r="A281" s="83"/>
      <c r="B281" s="83"/>
      <c r="C281" s="641" t="str">
        <f ca="1">IF(ISBLANK(OFFSET('5. Pp (3 años)'!$C$46,INT((ROW()-13)/2),0)),"",OFFSET('5. Pp (3 años)'!$C$46,INT((ROW()-13)/2),0))</f>
        <v/>
      </c>
      <c r="D281" s="643" t="str">
        <f ca="1">IF(ISBLANK(OFFSET('5. Pp (3 años)'!$D$46,INT((ROW()-13)/2),0)),"",OFFSET('5. Pp (3 años)'!$D$46,INT((ROW()-13)/2),0))</f>
        <v/>
      </c>
      <c r="E281" s="643" t="str">
        <f ca="1">IF(ISBLANK(OFFSET('5. Pp (3 años)'!$E$46,INT((ROW()-13)/2),0)),"",OFFSET('5. Pp (3 años)'!$E$46,INT((ROW()-13)/2),0))</f>
        <v/>
      </c>
      <c r="F281" s="645" t="str">
        <f ca="1">IF(ISBLANK(OFFSET('5. Pp (3 años)'!$K$46,INT((ROW()-13)/2),0)),"",OFFSET('5. Pp (3 años)'!$K$46,INT((ROW()-13)/2),0))</f>
        <v/>
      </c>
      <c r="G281" s="646" t="str">
        <f ca="1">IF(ISBLANK(OFFSET('5. Pp (3 años)'!$H$46,INT((ROW()-13)/2),0)),"",OFFSET('5. Pp (3 años)'!$H$46,INT((ROW()-13)/2),0))</f>
        <v/>
      </c>
      <c r="H281" s="853" t="str">
        <f ca="1">IF(ISBLANK(OFFSET('9. METAS'!$L$20,INT((ROW()-13)/2),0)),"",OFFSET('9. METAS'!$L$20,INT((ROW()-13)/2),0))</f>
        <v/>
      </c>
      <c r="I281" s="852"/>
      <c r="J281" s="630" t="e">
        <f ca="1">IF(MOD(ROW()-13,2)=0,IF(ISBLANK(OFFSET(#REF!,INT((ROW()-13)/2),0)),"",OFFSET(#REF!,INT((ROW()-13)/2),0)),IF(ISBLANK(OFFSET('9. METAS'!$U$20,INT((ROW()-14)/2),0)),"",OFFSET('9. METAS'!$U$20,INT((ROW()-14)/2),0)))</f>
        <v>#REF!</v>
      </c>
      <c r="K281" s="631" t="e">
        <f ca="1">IF(MOD(ROW()-13,2)=0,IF(ISBLANK(OFFSET(#REF!,INT((ROW()-13)/2),0)),"",OFFSET(#REF!,INT((ROW()-13)/2),0)),IF(ISBLANK(OFFSET('9. METAS'!$V$20,INT((ROW()-14)/2),0)),"",OFFSET('9. METAS'!$V$20,INT((ROW()-14)/2),0)))</f>
        <v>#REF!</v>
      </c>
      <c r="L281" s="631" t="e">
        <f ca="1">IF(MOD(ROW()-13,2)=0,IF(ISBLANK(OFFSET(#REF!,INT((ROW()-13)/2),0)),"",OFFSET(#REF!,INT((ROW()-13)/2),0)),IF(ISBLANK(OFFSET('9. METAS'!$W$20,INT((ROW()-14)/2),0)),"",OFFSET('9. METAS'!$W$20,INT((ROW()-14)/2),0)))</f>
        <v>#REF!</v>
      </c>
      <c r="M281" s="632" t="e">
        <f ca="1">IF(MOD(ROW()-13,2)=0,IF(ISBLANK(OFFSET(#REF!,INT((ROW()-13)/2),0)),"",OFFSET(#REF!,INT((ROW()-13)/2),0)),IF(ISBLANK(OFFSET('9. METAS'!$X$20,INT((ROW()-14)/2),0)),"",OFFSET('9. METAS'!$X$20,INT((ROW()-14)/2),0)))</f>
        <v>#REF!</v>
      </c>
      <c r="N281" s="684" t="str">
        <f ca="1">IFERROR(J281/J282,"ND")</f>
        <v>ND</v>
      </c>
      <c r="O281" s="688" t="str">
        <f ca="1">IFERROR(((J281+K281+L281)/H281),"ND")</f>
        <v>ND</v>
      </c>
      <c r="P281" s="847"/>
      <c r="Q281" s="83"/>
      <c r="R281" s="83"/>
      <c r="S281" s="83"/>
      <c r="T281" s="83"/>
      <c r="U281" s="83"/>
      <c r="V281" s="83"/>
      <c r="W281" s="83"/>
      <c r="X281" s="83"/>
      <c r="Y281" s="83"/>
      <c r="Z281" s="83"/>
    </row>
    <row r="282" spans="1:26" ht="15.75" customHeight="1">
      <c r="A282" s="83"/>
      <c r="B282" s="83"/>
      <c r="C282" s="642"/>
      <c r="D282" s="644"/>
      <c r="E282" s="644"/>
      <c r="F282" s="644"/>
      <c r="G282" s="647"/>
      <c r="H282" s="649"/>
      <c r="I282" s="651"/>
      <c r="J282" s="630" t="str">
        <f ca="1">IF(MOD(ROW()-13,2)=0,IF(ISBLANK(OFFSET(#REF!,INT((ROW()-13)/2),0)),"",OFFSET(#REF!,INT((ROW()-13)/2),0)),IF(ISBLANK(OFFSET('9. METAS'!$U$20,INT((ROW()-14)/2),0)),"",OFFSET('9. METAS'!$U$20,INT((ROW()-14)/2),0)))</f>
        <v/>
      </c>
      <c r="K282" s="631" t="str">
        <f ca="1">IF(MOD(ROW()-13,2)=0,IF(ISBLANK(OFFSET(#REF!,INT((ROW()-13)/2),0)),"",OFFSET(#REF!,INT((ROW()-13)/2),0)),IF(ISBLANK(OFFSET('9. METAS'!$V$20,INT((ROW()-14)/2),0)),"",OFFSET('9. METAS'!$V$20,INT((ROW()-14)/2),0)))</f>
        <v/>
      </c>
      <c r="L282" s="631" t="str">
        <f ca="1">IF(MOD(ROW()-13,2)=0,IF(ISBLANK(OFFSET(#REF!,INT((ROW()-13)/2),0)),"",OFFSET(#REF!,INT((ROW()-13)/2),0)),IF(ISBLANK(OFFSET('9. METAS'!$W$20,INT((ROW()-14)/2),0)),"",OFFSET('9. METAS'!$W$20,INT((ROW()-14)/2),0)))</f>
        <v/>
      </c>
      <c r="M282" s="632" t="str">
        <f ca="1">IF(MOD(ROW()-13,2)=0,IF(ISBLANK(OFFSET(#REF!,INT((ROW()-13)/2),0)),"",OFFSET(#REF!,INT((ROW()-13)/2),0)),IF(ISBLANK(OFFSET('9. METAS'!$X$20,INT((ROW()-14)/2),0)),"",OFFSET('9. METAS'!$X$20,INT((ROW()-14)/2),0)))</f>
        <v/>
      </c>
      <c r="N282" s="685"/>
      <c r="O282" s="689"/>
      <c r="P282" s="691"/>
      <c r="Q282" s="83"/>
      <c r="R282" s="83"/>
      <c r="S282" s="83"/>
      <c r="T282" s="83"/>
      <c r="U282" s="83"/>
      <c r="V282" s="83"/>
      <c r="W282" s="83"/>
      <c r="X282" s="83"/>
      <c r="Y282" s="83"/>
      <c r="Z282" s="83"/>
    </row>
    <row r="283" spans="1:26" ht="15.75" customHeight="1">
      <c r="A283" s="83"/>
      <c r="B283" s="83"/>
      <c r="C283" s="641" t="str">
        <f ca="1">IF(ISBLANK(OFFSET('5. Pp (3 años)'!$C$46,INT((ROW()-13)/2),0)),"",OFFSET('5. Pp (3 años)'!$C$46,INT((ROW()-13)/2),0))</f>
        <v/>
      </c>
      <c r="D283" s="643" t="str">
        <f ca="1">IF(ISBLANK(OFFSET('5. Pp (3 años)'!$D$46,INT((ROW()-13)/2),0)),"",OFFSET('5. Pp (3 años)'!$D$46,INT((ROW()-13)/2),0))</f>
        <v/>
      </c>
      <c r="E283" s="643" t="str">
        <f ca="1">IF(ISBLANK(OFFSET('5. Pp (3 años)'!$E$46,INT((ROW()-13)/2),0)),"",OFFSET('5. Pp (3 años)'!$E$46,INT((ROW()-13)/2),0))</f>
        <v/>
      </c>
      <c r="F283" s="645" t="str">
        <f ca="1">IF(ISBLANK(OFFSET('5. Pp (3 años)'!$K$46,INT((ROW()-13)/2),0)),"",OFFSET('5. Pp (3 años)'!$K$46,INT((ROW()-13)/2),0))</f>
        <v/>
      </c>
      <c r="G283" s="646" t="str">
        <f ca="1">IF(ISBLANK(OFFSET('5. Pp (3 años)'!$H$46,INT((ROW()-13)/2),0)),"",OFFSET('5. Pp (3 años)'!$H$46,INT((ROW()-13)/2),0))</f>
        <v/>
      </c>
      <c r="H283" s="853" t="str">
        <f ca="1">IF(ISBLANK(OFFSET('9. METAS'!$L$20,INT((ROW()-13)/2),0)),"",OFFSET('9. METAS'!$L$20,INT((ROW()-13)/2),0))</f>
        <v/>
      </c>
      <c r="I283" s="852"/>
      <c r="J283" s="630" t="e">
        <f ca="1">IF(MOD(ROW()-13,2)=0,IF(ISBLANK(OFFSET(#REF!,INT((ROW()-13)/2),0)),"",OFFSET(#REF!,INT((ROW()-13)/2),0)),IF(ISBLANK(OFFSET('9. METAS'!$U$20,INT((ROW()-14)/2),0)),"",OFFSET('9. METAS'!$U$20,INT((ROW()-14)/2),0)))</f>
        <v>#REF!</v>
      </c>
      <c r="K283" s="631" t="e">
        <f ca="1">IF(MOD(ROW()-13,2)=0,IF(ISBLANK(OFFSET(#REF!,INT((ROW()-13)/2),0)),"",OFFSET(#REF!,INT((ROW()-13)/2),0)),IF(ISBLANK(OFFSET('9. METAS'!$V$20,INT((ROW()-14)/2),0)),"",OFFSET('9. METAS'!$V$20,INT((ROW()-14)/2),0)))</f>
        <v>#REF!</v>
      </c>
      <c r="L283" s="631" t="e">
        <f ca="1">IF(MOD(ROW()-13,2)=0,IF(ISBLANK(OFFSET(#REF!,INT((ROW()-13)/2),0)),"",OFFSET(#REF!,INT((ROW()-13)/2),0)),IF(ISBLANK(OFFSET('9. METAS'!$W$20,INT((ROW()-14)/2),0)),"",OFFSET('9. METAS'!$W$20,INT((ROW()-14)/2),0)))</f>
        <v>#REF!</v>
      </c>
      <c r="M283" s="632" t="e">
        <f ca="1">IF(MOD(ROW()-13,2)=0,IF(ISBLANK(OFFSET(#REF!,INT((ROW()-13)/2),0)),"",OFFSET(#REF!,INT((ROW()-13)/2),0)),IF(ISBLANK(OFFSET('9. METAS'!$X$20,INT((ROW()-14)/2),0)),"",OFFSET('9. METAS'!$X$20,INT((ROW()-14)/2),0)))</f>
        <v>#REF!</v>
      </c>
      <c r="N283" s="684" t="str">
        <f ca="1">IFERROR(J283/J284,"ND")</f>
        <v>ND</v>
      </c>
      <c r="O283" s="688" t="str">
        <f ca="1">IFERROR(((J283+K283+L283)/H283),"ND")</f>
        <v>ND</v>
      </c>
      <c r="P283" s="847"/>
      <c r="Q283" s="83"/>
      <c r="R283" s="83"/>
      <c r="S283" s="83"/>
      <c r="T283" s="83"/>
      <c r="U283" s="83"/>
      <c r="V283" s="83"/>
      <c r="W283" s="83"/>
      <c r="X283" s="83"/>
      <c r="Y283" s="83"/>
      <c r="Z283" s="83"/>
    </row>
    <row r="284" spans="1:26" ht="15.75" customHeight="1">
      <c r="A284" s="83"/>
      <c r="B284" s="83"/>
      <c r="C284" s="642"/>
      <c r="D284" s="644"/>
      <c r="E284" s="644"/>
      <c r="F284" s="644"/>
      <c r="G284" s="647"/>
      <c r="H284" s="649"/>
      <c r="I284" s="651"/>
      <c r="J284" s="630" t="str">
        <f ca="1">IF(MOD(ROW()-13,2)=0,IF(ISBLANK(OFFSET(#REF!,INT((ROW()-13)/2),0)),"",OFFSET(#REF!,INT((ROW()-13)/2),0)),IF(ISBLANK(OFFSET('9. METAS'!$U$20,INT((ROW()-14)/2),0)),"",OFFSET('9. METAS'!$U$20,INT((ROW()-14)/2),0)))</f>
        <v/>
      </c>
      <c r="K284" s="631" t="str">
        <f ca="1">IF(MOD(ROW()-13,2)=0,IF(ISBLANK(OFFSET(#REF!,INT((ROW()-13)/2),0)),"",OFFSET(#REF!,INT((ROW()-13)/2),0)),IF(ISBLANK(OFFSET('9. METAS'!$V$20,INT((ROW()-14)/2),0)),"",OFFSET('9. METAS'!$V$20,INT((ROW()-14)/2),0)))</f>
        <v/>
      </c>
      <c r="L284" s="631" t="str">
        <f ca="1">IF(MOD(ROW()-13,2)=0,IF(ISBLANK(OFFSET(#REF!,INT((ROW()-13)/2),0)),"",OFFSET(#REF!,INT((ROW()-13)/2),0)),IF(ISBLANK(OFFSET('9. METAS'!$W$20,INT((ROW()-14)/2),0)),"",OFFSET('9. METAS'!$W$20,INT((ROW()-14)/2),0)))</f>
        <v/>
      </c>
      <c r="M284" s="632" t="str">
        <f ca="1">IF(MOD(ROW()-13,2)=0,IF(ISBLANK(OFFSET(#REF!,INT((ROW()-13)/2),0)),"",OFFSET(#REF!,INT((ROW()-13)/2),0)),IF(ISBLANK(OFFSET('9. METAS'!$X$20,INT((ROW()-14)/2),0)),"",OFFSET('9. METAS'!$X$20,INT((ROW()-14)/2),0)))</f>
        <v/>
      </c>
      <c r="N284" s="685"/>
      <c r="O284" s="689"/>
      <c r="P284" s="691"/>
      <c r="Q284" s="83"/>
      <c r="R284" s="83"/>
      <c r="S284" s="83"/>
      <c r="T284" s="83"/>
      <c r="U284" s="83"/>
      <c r="V284" s="83"/>
      <c r="W284" s="83"/>
      <c r="X284" s="83"/>
      <c r="Y284" s="83"/>
      <c r="Z284" s="83"/>
    </row>
    <row r="285" spans="1:26" ht="15.75" customHeight="1">
      <c r="A285" s="83"/>
      <c r="B285" s="83"/>
      <c r="C285" s="641" t="str">
        <f ca="1">IF(ISBLANK(OFFSET('5. Pp (3 años)'!$C$46,INT((ROW()-13)/2),0)),"",OFFSET('5. Pp (3 años)'!$C$46,INT((ROW()-13)/2),0))</f>
        <v/>
      </c>
      <c r="D285" s="643" t="str">
        <f ca="1">IF(ISBLANK(OFFSET('5. Pp (3 años)'!$D$46,INT((ROW()-13)/2),0)),"",OFFSET('5. Pp (3 años)'!$D$46,INT((ROW()-13)/2),0))</f>
        <v/>
      </c>
      <c r="E285" s="643" t="str">
        <f ca="1">IF(ISBLANK(OFFSET('5. Pp (3 años)'!$E$46,INT((ROW()-13)/2),0)),"",OFFSET('5. Pp (3 años)'!$E$46,INT((ROW()-13)/2),0))</f>
        <v/>
      </c>
      <c r="F285" s="645" t="str">
        <f ca="1">IF(ISBLANK(OFFSET('5. Pp (3 años)'!$K$46,INT((ROW()-13)/2),0)),"",OFFSET('5. Pp (3 años)'!$K$46,INT((ROW()-13)/2),0))</f>
        <v/>
      </c>
      <c r="G285" s="646" t="str">
        <f ca="1">IF(ISBLANK(OFFSET('5. Pp (3 años)'!$H$46,INT((ROW()-13)/2),0)),"",OFFSET('5. Pp (3 años)'!$H$46,INT((ROW()-13)/2),0))</f>
        <v/>
      </c>
      <c r="H285" s="853" t="str">
        <f ca="1">IF(ISBLANK(OFFSET('9. METAS'!$L$20,INT((ROW()-13)/2),0)),"",OFFSET('9. METAS'!$L$20,INT((ROW()-13)/2),0))</f>
        <v/>
      </c>
      <c r="I285" s="852"/>
      <c r="J285" s="630" t="e">
        <f ca="1">IF(MOD(ROW()-13,2)=0,IF(ISBLANK(OFFSET(#REF!,INT((ROW()-13)/2),0)),"",OFFSET(#REF!,INT((ROW()-13)/2),0)),IF(ISBLANK(OFFSET('9. METAS'!$U$20,INT((ROW()-14)/2),0)),"",OFFSET('9. METAS'!$U$20,INT((ROW()-14)/2),0)))</f>
        <v>#REF!</v>
      </c>
      <c r="K285" s="631" t="e">
        <f ca="1">IF(MOD(ROW()-13,2)=0,IF(ISBLANK(OFFSET(#REF!,INT((ROW()-13)/2),0)),"",OFFSET(#REF!,INT((ROW()-13)/2),0)),IF(ISBLANK(OFFSET('9. METAS'!$V$20,INT((ROW()-14)/2),0)),"",OFFSET('9. METAS'!$V$20,INT((ROW()-14)/2),0)))</f>
        <v>#REF!</v>
      </c>
      <c r="L285" s="631" t="e">
        <f ca="1">IF(MOD(ROW()-13,2)=0,IF(ISBLANK(OFFSET(#REF!,INT((ROW()-13)/2),0)),"",OFFSET(#REF!,INT((ROW()-13)/2),0)),IF(ISBLANK(OFFSET('9. METAS'!$W$20,INT((ROW()-14)/2),0)),"",OFFSET('9. METAS'!$W$20,INT((ROW()-14)/2),0)))</f>
        <v>#REF!</v>
      </c>
      <c r="M285" s="632" t="e">
        <f ca="1">IF(MOD(ROW()-13,2)=0,IF(ISBLANK(OFFSET(#REF!,INT((ROW()-13)/2),0)),"",OFFSET(#REF!,INT((ROW()-13)/2),0)),IF(ISBLANK(OFFSET('9. METAS'!$X$20,INT((ROW()-14)/2),0)),"",OFFSET('9. METAS'!$X$20,INT((ROW()-14)/2),0)))</f>
        <v>#REF!</v>
      </c>
      <c r="N285" s="684" t="str">
        <f ca="1">IFERROR(J285/J286,"ND")</f>
        <v>ND</v>
      </c>
      <c r="O285" s="688" t="str">
        <f ca="1">IFERROR(((J285+K285+L285)/H285),"ND")</f>
        <v>ND</v>
      </c>
      <c r="P285" s="847"/>
      <c r="Q285" s="83"/>
      <c r="R285" s="83"/>
      <c r="S285" s="83"/>
      <c r="T285" s="83"/>
      <c r="U285" s="83"/>
      <c r="V285" s="83"/>
      <c r="W285" s="83"/>
      <c r="X285" s="83"/>
      <c r="Y285" s="83"/>
      <c r="Z285" s="83"/>
    </row>
    <row r="286" spans="1:26" ht="15.75" customHeight="1">
      <c r="A286" s="83"/>
      <c r="B286" s="83"/>
      <c r="C286" s="642"/>
      <c r="D286" s="644"/>
      <c r="E286" s="644"/>
      <c r="F286" s="644"/>
      <c r="G286" s="647"/>
      <c r="H286" s="649"/>
      <c r="I286" s="651"/>
      <c r="J286" s="630" t="str">
        <f ca="1">IF(MOD(ROW()-13,2)=0,IF(ISBLANK(OFFSET(#REF!,INT((ROW()-13)/2),0)),"",OFFSET(#REF!,INT((ROW()-13)/2),0)),IF(ISBLANK(OFFSET('9. METAS'!$U$20,INT((ROW()-14)/2),0)),"",OFFSET('9. METAS'!$U$20,INT((ROW()-14)/2),0)))</f>
        <v/>
      </c>
      <c r="K286" s="631" t="str">
        <f ca="1">IF(MOD(ROW()-13,2)=0,IF(ISBLANK(OFFSET(#REF!,INT((ROW()-13)/2),0)),"",OFFSET(#REF!,INT((ROW()-13)/2),0)),IF(ISBLANK(OFFSET('9. METAS'!$V$20,INT((ROW()-14)/2),0)),"",OFFSET('9. METAS'!$V$20,INT((ROW()-14)/2),0)))</f>
        <v/>
      </c>
      <c r="L286" s="631" t="str">
        <f ca="1">IF(MOD(ROW()-13,2)=0,IF(ISBLANK(OFFSET(#REF!,INT((ROW()-13)/2),0)),"",OFFSET(#REF!,INT((ROW()-13)/2),0)),IF(ISBLANK(OFFSET('9. METAS'!$W$20,INT((ROW()-14)/2),0)),"",OFFSET('9. METAS'!$W$20,INT((ROW()-14)/2),0)))</f>
        <v/>
      </c>
      <c r="M286" s="632" t="str">
        <f ca="1">IF(MOD(ROW()-13,2)=0,IF(ISBLANK(OFFSET(#REF!,INT((ROW()-13)/2),0)),"",OFFSET(#REF!,INT((ROW()-13)/2),0)),IF(ISBLANK(OFFSET('9. METAS'!$X$20,INT((ROW()-14)/2),0)),"",OFFSET('9. METAS'!$X$20,INT((ROW()-14)/2),0)))</f>
        <v/>
      </c>
      <c r="N286" s="685"/>
      <c r="O286" s="689"/>
      <c r="P286" s="691"/>
      <c r="Q286" s="83"/>
      <c r="R286" s="83"/>
      <c r="S286" s="83"/>
      <c r="T286" s="83"/>
      <c r="U286" s="83"/>
      <c r="V286" s="83"/>
      <c r="W286" s="83"/>
      <c r="X286" s="83"/>
      <c r="Y286" s="83"/>
      <c r="Z286" s="83"/>
    </row>
    <row r="287" spans="1:26" ht="15.75" customHeight="1">
      <c r="A287" s="83"/>
      <c r="B287" s="83"/>
      <c r="C287" s="641" t="str">
        <f ca="1">IF(ISBLANK(OFFSET('5. Pp (3 años)'!$C$46,INT((ROW()-13)/2),0)),"",OFFSET('5. Pp (3 años)'!$C$46,INT((ROW()-13)/2),0))</f>
        <v/>
      </c>
      <c r="D287" s="643" t="str">
        <f ca="1">IF(ISBLANK(OFFSET('5. Pp (3 años)'!$D$46,INT((ROW()-13)/2),0)),"",OFFSET('5. Pp (3 años)'!$D$46,INT((ROW()-13)/2),0))</f>
        <v/>
      </c>
      <c r="E287" s="643" t="str">
        <f ca="1">IF(ISBLANK(OFFSET('5. Pp (3 años)'!$E$46,INT((ROW()-13)/2),0)),"",OFFSET('5. Pp (3 años)'!$E$46,INT((ROW()-13)/2),0))</f>
        <v/>
      </c>
      <c r="F287" s="645" t="str">
        <f ca="1">IF(ISBLANK(OFFSET('5. Pp (3 años)'!$K$46,INT((ROW()-13)/2),0)),"",OFFSET('5. Pp (3 años)'!$K$46,INT((ROW()-13)/2),0))</f>
        <v/>
      </c>
      <c r="G287" s="646" t="str">
        <f ca="1">IF(ISBLANK(OFFSET('5. Pp (3 años)'!$H$46,INT((ROW()-13)/2),0)),"",OFFSET('5. Pp (3 años)'!$H$46,INT((ROW()-13)/2),0))</f>
        <v/>
      </c>
      <c r="H287" s="853" t="str">
        <f ca="1">IF(ISBLANK(OFFSET('9. METAS'!$L$20,INT((ROW()-13)/2),0)),"",OFFSET('9. METAS'!$L$20,INT((ROW()-13)/2),0))</f>
        <v/>
      </c>
      <c r="I287" s="852"/>
      <c r="J287" s="630" t="e">
        <f ca="1">IF(MOD(ROW()-13,2)=0,IF(ISBLANK(OFFSET(#REF!,INT((ROW()-13)/2),0)),"",OFFSET(#REF!,INT((ROW()-13)/2),0)),IF(ISBLANK(OFFSET('9. METAS'!$U$20,INT((ROW()-14)/2),0)),"",OFFSET('9. METAS'!$U$20,INT((ROW()-14)/2),0)))</f>
        <v>#REF!</v>
      </c>
      <c r="K287" s="631" t="e">
        <f ca="1">IF(MOD(ROW()-13,2)=0,IF(ISBLANK(OFFSET(#REF!,INT((ROW()-13)/2),0)),"",OFFSET(#REF!,INT((ROW()-13)/2),0)),IF(ISBLANK(OFFSET('9. METAS'!$V$20,INT((ROW()-14)/2),0)),"",OFFSET('9. METAS'!$V$20,INT((ROW()-14)/2),0)))</f>
        <v>#REF!</v>
      </c>
      <c r="L287" s="631" t="e">
        <f ca="1">IF(MOD(ROW()-13,2)=0,IF(ISBLANK(OFFSET(#REF!,INT((ROW()-13)/2),0)),"",OFFSET(#REF!,INT((ROW()-13)/2),0)),IF(ISBLANK(OFFSET('9. METAS'!$W$20,INT((ROW()-14)/2),0)),"",OFFSET('9. METAS'!$W$20,INT((ROW()-14)/2),0)))</f>
        <v>#REF!</v>
      </c>
      <c r="M287" s="632" t="e">
        <f ca="1">IF(MOD(ROW()-13,2)=0,IF(ISBLANK(OFFSET(#REF!,INT((ROW()-13)/2),0)),"",OFFSET(#REF!,INT((ROW()-13)/2),0)),IF(ISBLANK(OFFSET('9. METAS'!$X$20,INT((ROW()-14)/2),0)),"",OFFSET('9. METAS'!$X$20,INT((ROW()-14)/2),0)))</f>
        <v>#REF!</v>
      </c>
      <c r="N287" s="684" t="str">
        <f ca="1">IFERROR(J287/J288,"ND")</f>
        <v>ND</v>
      </c>
      <c r="O287" s="688" t="str">
        <f ca="1">IFERROR(((J287+K287+L287)/H287),"ND")</f>
        <v>ND</v>
      </c>
      <c r="P287" s="847"/>
      <c r="Q287" s="83"/>
      <c r="R287" s="83"/>
      <c r="S287" s="83"/>
      <c r="T287" s="83"/>
      <c r="U287" s="83"/>
      <c r="V287" s="83"/>
      <c r="W287" s="83"/>
      <c r="X287" s="83"/>
      <c r="Y287" s="83"/>
      <c r="Z287" s="83"/>
    </row>
    <row r="288" spans="1:26" ht="15.75" customHeight="1">
      <c r="A288" s="83"/>
      <c r="B288" s="83"/>
      <c r="C288" s="642"/>
      <c r="D288" s="644"/>
      <c r="E288" s="644"/>
      <c r="F288" s="644"/>
      <c r="G288" s="647"/>
      <c r="H288" s="649"/>
      <c r="I288" s="651"/>
      <c r="J288" s="630" t="str">
        <f ca="1">IF(MOD(ROW()-13,2)=0,IF(ISBLANK(OFFSET(#REF!,INT((ROW()-13)/2),0)),"",OFFSET(#REF!,INT((ROW()-13)/2),0)),IF(ISBLANK(OFFSET('9. METAS'!$U$20,INT((ROW()-14)/2),0)),"",OFFSET('9. METAS'!$U$20,INT((ROW()-14)/2),0)))</f>
        <v/>
      </c>
      <c r="K288" s="631" t="str">
        <f ca="1">IF(MOD(ROW()-13,2)=0,IF(ISBLANK(OFFSET(#REF!,INT((ROW()-13)/2),0)),"",OFFSET(#REF!,INT((ROW()-13)/2),0)),IF(ISBLANK(OFFSET('9. METAS'!$V$20,INT((ROW()-14)/2),0)),"",OFFSET('9. METAS'!$V$20,INT((ROW()-14)/2),0)))</f>
        <v/>
      </c>
      <c r="L288" s="631" t="str">
        <f ca="1">IF(MOD(ROW()-13,2)=0,IF(ISBLANK(OFFSET(#REF!,INT((ROW()-13)/2),0)),"",OFFSET(#REF!,INT((ROW()-13)/2),0)),IF(ISBLANK(OFFSET('9. METAS'!$W$20,INT((ROW()-14)/2),0)),"",OFFSET('9. METAS'!$W$20,INT((ROW()-14)/2),0)))</f>
        <v/>
      </c>
      <c r="M288" s="632" t="str">
        <f ca="1">IF(MOD(ROW()-13,2)=0,IF(ISBLANK(OFFSET(#REF!,INT((ROW()-13)/2),0)),"",OFFSET(#REF!,INT((ROW()-13)/2),0)),IF(ISBLANK(OFFSET('9. METAS'!$X$20,INT((ROW()-14)/2),0)),"",OFFSET('9. METAS'!$X$20,INT((ROW()-14)/2),0)))</f>
        <v/>
      </c>
      <c r="N288" s="685"/>
      <c r="O288" s="689"/>
      <c r="P288" s="691"/>
      <c r="Q288" s="83"/>
      <c r="R288" s="83"/>
      <c r="S288" s="83"/>
      <c r="T288" s="83"/>
      <c r="U288" s="83"/>
      <c r="V288" s="83"/>
      <c r="W288" s="83"/>
      <c r="X288" s="83"/>
      <c r="Y288" s="83"/>
      <c r="Z288" s="83"/>
    </row>
    <row r="289" spans="1:26" ht="15.75" customHeight="1">
      <c r="A289" s="83"/>
      <c r="B289" s="83"/>
      <c r="C289" s="641" t="str">
        <f ca="1">IF(ISBLANK(OFFSET('5. Pp (3 años)'!$C$46,INT((ROW()-13)/2),0)),"",OFFSET('5. Pp (3 años)'!$C$46,INT((ROW()-13)/2),0))</f>
        <v/>
      </c>
      <c r="D289" s="643" t="str">
        <f ca="1">IF(ISBLANK(OFFSET('5. Pp (3 años)'!$D$46,INT((ROW()-13)/2),0)),"",OFFSET('5. Pp (3 años)'!$D$46,INT((ROW()-13)/2),0))</f>
        <v/>
      </c>
      <c r="E289" s="643" t="str">
        <f ca="1">IF(ISBLANK(OFFSET('5. Pp (3 años)'!$E$46,INT((ROW()-13)/2),0)),"",OFFSET('5. Pp (3 años)'!$E$46,INT((ROW()-13)/2),0))</f>
        <v/>
      </c>
      <c r="F289" s="645" t="str">
        <f ca="1">IF(ISBLANK(OFFSET('5. Pp (3 años)'!$K$46,INT((ROW()-13)/2),0)),"",OFFSET('5. Pp (3 años)'!$K$46,INT((ROW()-13)/2),0))</f>
        <v/>
      </c>
      <c r="G289" s="646" t="str">
        <f ca="1">IF(ISBLANK(OFFSET('5. Pp (3 años)'!$H$46,INT((ROW()-13)/2),0)),"",OFFSET('5. Pp (3 años)'!$H$46,INT((ROW()-13)/2),0))</f>
        <v/>
      </c>
      <c r="H289" s="853" t="str">
        <f ca="1">IF(ISBLANK(OFFSET('9. METAS'!$L$20,INT((ROW()-13)/2),0)),"",OFFSET('9. METAS'!$L$20,INT((ROW()-13)/2),0))</f>
        <v/>
      </c>
      <c r="I289" s="852"/>
      <c r="J289" s="630" t="e">
        <f ca="1">IF(MOD(ROW()-13,2)=0,IF(ISBLANK(OFFSET(#REF!,INT((ROW()-13)/2),0)),"",OFFSET(#REF!,INT((ROW()-13)/2),0)),IF(ISBLANK(OFFSET('9. METAS'!$U$20,INT((ROW()-14)/2),0)),"",OFFSET('9. METAS'!$U$20,INT((ROW()-14)/2),0)))</f>
        <v>#REF!</v>
      </c>
      <c r="K289" s="631" t="e">
        <f ca="1">IF(MOD(ROW()-13,2)=0,IF(ISBLANK(OFFSET(#REF!,INT((ROW()-13)/2),0)),"",OFFSET(#REF!,INT((ROW()-13)/2),0)),IF(ISBLANK(OFFSET('9. METAS'!$V$20,INT((ROW()-14)/2),0)),"",OFFSET('9. METAS'!$V$20,INT((ROW()-14)/2),0)))</f>
        <v>#REF!</v>
      </c>
      <c r="L289" s="631" t="e">
        <f ca="1">IF(MOD(ROW()-13,2)=0,IF(ISBLANK(OFFSET(#REF!,INT((ROW()-13)/2),0)),"",OFFSET(#REF!,INT((ROW()-13)/2),0)),IF(ISBLANK(OFFSET('9. METAS'!$W$20,INT((ROW()-14)/2),0)),"",OFFSET('9. METAS'!$W$20,INT((ROW()-14)/2),0)))</f>
        <v>#REF!</v>
      </c>
      <c r="M289" s="632" t="e">
        <f ca="1">IF(MOD(ROW()-13,2)=0,IF(ISBLANK(OFFSET(#REF!,INT((ROW()-13)/2),0)),"",OFFSET(#REF!,INT((ROW()-13)/2),0)),IF(ISBLANK(OFFSET('9. METAS'!$X$20,INT((ROW()-14)/2),0)),"",OFFSET('9. METAS'!$X$20,INT((ROW()-14)/2),0)))</f>
        <v>#REF!</v>
      </c>
      <c r="N289" s="684" t="str">
        <f ca="1">IFERROR(J289/J290,"ND")</f>
        <v>ND</v>
      </c>
      <c r="O289" s="688" t="str">
        <f ca="1">IFERROR(((J289+K289+L289)/H289),"ND")</f>
        <v>ND</v>
      </c>
      <c r="P289" s="847"/>
      <c r="Q289" s="83"/>
      <c r="R289" s="83"/>
      <c r="S289" s="83"/>
      <c r="T289" s="83"/>
      <c r="U289" s="83"/>
      <c r="V289" s="83"/>
      <c r="W289" s="83"/>
      <c r="X289" s="83"/>
      <c r="Y289" s="83"/>
      <c r="Z289" s="83"/>
    </row>
    <row r="290" spans="1:26" ht="15.75" customHeight="1">
      <c r="A290" s="83"/>
      <c r="B290" s="83"/>
      <c r="C290" s="642"/>
      <c r="D290" s="644"/>
      <c r="E290" s="644"/>
      <c r="F290" s="644"/>
      <c r="G290" s="647"/>
      <c r="H290" s="649"/>
      <c r="I290" s="651"/>
      <c r="J290" s="630" t="str">
        <f ca="1">IF(MOD(ROW()-13,2)=0,IF(ISBLANK(OFFSET(#REF!,INT((ROW()-13)/2),0)),"",OFFSET(#REF!,INT((ROW()-13)/2),0)),IF(ISBLANK(OFFSET('9. METAS'!$U$20,INT((ROW()-14)/2),0)),"",OFFSET('9. METAS'!$U$20,INT((ROW()-14)/2),0)))</f>
        <v/>
      </c>
      <c r="K290" s="631" t="str">
        <f ca="1">IF(MOD(ROW()-13,2)=0,IF(ISBLANK(OFFSET(#REF!,INT((ROW()-13)/2),0)),"",OFFSET(#REF!,INT((ROW()-13)/2),0)),IF(ISBLANK(OFFSET('9. METAS'!$V$20,INT((ROW()-14)/2),0)),"",OFFSET('9. METAS'!$V$20,INT((ROW()-14)/2),0)))</f>
        <v/>
      </c>
      <c r="L290" s="631" t="str">
        <f ca="1">IF(MOD(ROW()-13,2)=0,IF(ISBLANK(OFFSET(#REF!,INT((ROW()-13)/2),0)),"",OFFSET(#REF!,INT((ROW()-13)/2),0)),IF(ISBLANK(OFFSET('9. METAS'!$W$20,INT((ROW()-14)/2),0)),"",OFFSET('9. METAS'!$W$20,INT((ROW()-14)/2),0)))</f>
        <v/>
      </c>
      <c r="M290" s="632" t="str">
        <f ca="1">IF(MOD(ROW()-13,2)=0,IF(ISBLANK(OFFSET(#REF!,INT((ROW()-13)/2),0)),"",OFFSET(#REF!,INT((ROW()-13)/2),0)),IF(ISBLANK(OFFSET('9. METAS'!$X$20,INT((ROW()-14)/2),0)),"",OFFSET('9. METAS'!$X$20,INT((ROW()-14)/2),0)))</f>
        <v/>
      </c>
      <c r="N290" s="685"/>
      <c r="O290" s="689"/>
      <c r="P290" s="691"/>
      <c r="Q290" s="83"/>
      <c r="R290" s="83"/>
      <c r="S290" s="83"/>
      <c r="T290" s="83"/>
      <c r="U290" s="83"/>
      <c r="V290" s="83"/>
      <c r="W290" s="83"/>
      <c r="X290" s="83"/>
      <c r="Y290" s="83"/>
      <c r="Z290" s="83"/>
    </row>
    <row r="291" spans="1:26" ht="15.75" customHeight="1">
      <c r="A291" s="83"/>
      <c r="B291" s="83"/>
      <c r="C291" s="641" t="str">
        <f ca="1">IF(ISBLANK(OFFSET('5. Pp (3 años)'!$C$46,INT((ROW()-13)/2),0)),"",OFFSET('5. Pp (3 años)'!$C$46,INT((ROW()-13)/2),0))</f>
        <v/>
      </c>
      <c r="D291" s="643" t="str">
        <f ca="1">IF(ISBLANK(OFFSET('5. Pp (3 años)'!$D$46,INT((ROW()-13)/2),0)),"",OFFSET('5. Pp (3 años)'!$D$46,INT((ROW()-13)/2),0))</f>
        <v/>
      </c>
      <c r="E291" s="643" t="str">
        <f ca="1">IF(ISBLANK(OFFSET('5. Pp (3 años)'!$E$46,INT((ROW()-13)/2),0)),"",OFFSET('5. Pp (3 años)'!$E$46,INT((ROW()-13)/2),0))</f>
        <v/>
      </c>
      <c r="F291" s="645" t="str">
        <f ca="1">IF(ISBLANK(OFFSET('5. Pp (3 años)'!$K$46,INT((ROW()-13)/2),0)),"",OFFSET('5. Pp (3 años)'!$K$46,INT((ROW()-13)/2),0))</f>
        <v/>
      </c>
      <c r="G291" s="646" t="str">
        <f ca="1">IF(ISBLANK(OFFSET('5. Pp (3 años)'!$H$46,INT((ROW()-13)/2),0)),"",OFFSET('5. Pp (3 años)'!$H$46,INT((ROW()-13)/2),0))</f>
        <v/>
      </c>
      <c r="H291" s="853" t="str">
        <f ca="1">IF(ISBLANK(OFFSET('9. METAS'!$L$20,INT((ROW()-13)/2),0)),"",OFFSET('9. METAS'!$L$20,INT((ROW()-13)/2),0))</f>
        <v/>
      </c>
      <c r="I291" s="852"/>
      <c r="J291" s="630" t="e">
        <f ca="1">IF(MOD(ROW()-13,2)=0,IF(ISBLANK(OFFSET(#REF!,INT((ROW()-13)/2),0)),"",OFFSET(#REF!,INT((ROW()-13)/2),0)),IF(ISBLANK(OFFSET('9. METAS'!$U$20,INT((ROW()-14)/2),0)),"",OFFSET('9. METAS'!$U$20,INT((ROW()-14)/2),0)))</f>
        <v>#REF!</v>
      </c>
      <c r="K291" s="631" t="e">
        <f ca="1">IF(MOD(ROW()-13,2)=0,IF(ISBLANK(OFFSET(#REF!,INT((ROW()-13)/2),0)),"",OFFSET(#REF!,INT((ROW()-13)/2),0)),IF(ISBLANK(OFFSET('9. METAS'!$V$20,INT((ROW()-14)/2),0)),"",OFFSET('9. METAS'!$V$20,INT((ROW()-14)/2),0)))</f>
        <v>#REF!</v>
      </c>
      <c r="L291" s="631" t="e">
        <f ca="1">IF(MOD(ROW()-13,2)=0,IF(ISBLANK(OFFSET(#REF!,INT((ROW()-13)/2),0)),"",OFFSET(#REF!,INT((ROW()-13)/2),0)),IF(ISBLANK(OFFSET('9. METAS'!$W$20,INT((ROW()-14)/2),0)),"",OFFSET('9. METAS'!$W$20,INT((ROW()-14)/2),0)))</f>
        <v>#REF!</v>
      </c>
      <c r="M291" s="632" t="e">
        <f ca="1">IF(MOD(ROW()-13,2)=0,IF(ISBLANK(OFFSET(#REF!,INT((ROW()-13)/2),0)),"",OFFSET(#REF!,INT((ROW()-13)/2),0)),IF(ISBLANK(OFFSET('9. METAS'!$X$20,INT((ROW()-14)/2),0)),"",OFFSET('9. METAS'!$X$20,INT((ROW()-14)/2),0)))</f>
        <v>#REF!</v>
      </c>
      <c r="N291" s="684" t="str">
        <f ca="1">IFERROR(J291/J292,"ND")</f>
        <v>ND</v>
      </c>
      <c r="O291" s="688" t="str">
        <f ca="1">IFERROR(((J291+K291+L291)/H291),"ND")</f>
        <v>ND</v>
      </c>
      <c r="P291" s="847"/>
      <c r="Q291" s="83"/>
      <c r="R291" s="83"/>
      <c r="S291" s="83"/>
      <c r="T291" s="83"/>
      <c r="U291" s="83"/>
      <c r="V291" s="83"/>
      <c r="W291" s="83"/>
      <c r="X291" s="83"/>
      <c r="Y291" s="83"/>
      <c r="Z291" s="83"/>
    </row>
    <row r="292" spans="1:26" ht="15.75" customHeight="1">
      <c r="A292" s="83"/>
      <c r="B292" s="83"/>
      <c r="C292" s="642"/>
      <c r="D292" s="644"/>
      <c r="E292" s="644"/>
      <c r="F292" s="644"/>
      <c r="G292" s="647"/>
      <c r="H292" s="649"/>
      <c r="I292" s="651"/>
      <c r="J292" s="630" t="str">
        <f ca="1">IF(MOD(ROW()-13,2)=0,IF(ISBLANK(OFFSET(#REF!,INT((ROW()-13)/2),0)),"",OFFSET(#REF!,INT((ROW()-13)/2),0)),IF(ISBLANK(OFFSET('9. METAS'!$U$20,INT((ROW()-14)/2),0)),"",OFFSET('9. METAS'!$U$20,INT((ROW()-14)/2),0)))</f>
        <v/>
      </c>
      <c r="K292" s="631" t="str">
        <f ca="1">IF(MOD(ROW()-13,2)=0,IF(ISBLANK(OFFSET(#REF!,INT((ROW()-13)/2),0)),"",OFFSET(#REF!,INT((ROW()-13)/2),0)),IF(ISBLANK(OFFSET('9. METAS'!$V$20,INT((ROW()-14)/2),0)),"",OFFSET('9. METAS'!$V$20,INT((ROW()-14)/2),0)))</f>
        <v/>
      </c>
      <c r="L292" s="631" t="str">
        <f ca="1">IF(MOD(ROW()-13,2)=0,IF(ISBLANK(OFFSET(#REF!,INT((ROW()-13)/2),0)),"",OFFSET(#REF!,INT((ROW()-13)/2),0)),IF(ISBLANK(OFFSET('9. METAS'!$W$20,INT((ROW()-14)/2),0)),"",OFFSET('9. METAS'!$W$20,INT((ROW()-14)/2),0)))</f>
        <v/>
      </c>
      <c r="M292" s="632" t="str">
        <f ca="1">IF(MOD(ROW()-13,2)=0,IF(ISBLANK(OFFSET(#REF!,INT((ROW()-13)/2),0)),"",OFFSET(#REF!,INT((ROW()-13)/2),0)),IF(ISBLANK(OFFSET('9. METAS'!$X$20,INT((ROW()-14)/2),0)),"",OFFSET('9. METAS'!$X$20,INT((ROW()-14)/2),0)))</f>
        <v/>
      </c>
      <c r="N292" s="685"/>
      <c r="O292" s="689"/>
      <c r="P292" s="691"/>
      <c r="Q292" s="83"/>
      <c r="R292" s="83"/>
      <c r="S292" s="83"/>
      <c r="T292" s="83"/>
      <c r="U292" s="83"/>
      <c r="V292" s="83"/>
      <c r="W292" s="83"/>
      <c r="X292" s="83"/>
      <c r="Y292" s="83"/>
      <c r="Z292" s="83"/>
    </row>
    <row r="293" spans="1:26" ht="15.75" customHeight="1">
      <c r="A293" s="83"/>
      <c r="B293" s="83"/>
      <c r="C293" s="641" t="str">
        <f ca="1">IF(ISBLANK(OFFSET('5. Pp (3 años)'!$C$46,INT((ROW()-13)/2),0)),"",OFFSET('5. Pp (3 años)'!$C$46,INT((ROW()-13)/2),0))</f>
        <v/>
      </c>
      <c r="D293" s="643" t="str">
        <f ca="1">IF(ISBLANK(OFFSET('5. Pp (3 años)'!$D$46,INT((ROW()-13)/2),0)),"",OFFSET('5. Pp (3 años)'!$D$46,INT((ROW()-13)/2),0))</f>
        <v/>
      </c>
      <c r="E293" s="643" t="str">
        <f ca="1">IF(ISBLANK(OFFSET('5. Pp (3 años)'!$E$46,INT((ROW()-13)/2),0)),"",OFFSET('5. Pp (3 años)'!$E$46,INT((ROW()-13)/2),0))</f>
        <v/>
      </c>
      <c r="F293" s="645" t="str">
        <f ca="1">IF(ISBLANK(OFFSET('5. Pp (3 años)'!$K$46,INT((ROW()-13)/2),0)),"",OFFSET('5. Pp (3 años)'!$K$46,INT((ROW()-13)/2),0))</f>
        <v/>
      </c>
      <c r="G293" s="646" t="str">
        <f ca="1">IF(ISBLANK(OFFSET('5. Pp (3 años)'!$H$46,INT((ROW()-13)/2),0)),"",OFFSET('5. Pp (3 años)'!$H$46,INT((ROW()-13)/2),0))</f>
        <v/>
      </c>
      <c r="H293" s="853" t="str">
        <f ca="1">IF(ISBLANK(OFFSET('9. METAS'!$L$20,INT((ROW()-13)/2),0)),"",OFFSET('9. METAS'!$L$20,INT((ROW()-13)/2),0))</f>
        <v/>
      </c>
      <c r="I293" s="852"/>
      <c r="J293" s="630" t="e">
        <f ca="1">IF(MOD(ROW()-13,2)=0,IF(ISBLANK(OFFSET(#REF!,INT((ROW()-13)/2),0)),"",OFFSET(#REF!,INT((ROW()-13)/2),0)),IF(ISBLANK(OFFSET('9. METAS'!$U$20,INT((ROW()-14)/2),0)),"",OFFSET('9. METAS'!$U$20,INT((ROW()-14)/2),0)))</f>
        <v>#REF!</v>
      </c>
      <c r="K293" s="631" t="e">
        <f ca="1">IF(MOD(ROW()-13,2)=0,IF(ISBLANK(OFFSET(#REF!,INT((ROW()-13)/2),0)),"",OFFSET(#REF!,INT((ROW()-13)/2),0)),IF(ISBLANK(OFFSET('9. METAS'!$V$20,INT((ROW()-14)/2),0)),"",OFFSET('9. METAS'!$V$20,INT((ROW()-14)/2),0)))</f>
        <v>#REF!</v>
      </c>
      <c r="L293" s="631" t="e">
        <f ca="1">IF(MOD(ROW()-13,2)=0,IF(ISBLANK(OFFSET(#REF!,INT((ROW()-13)/2),0)),"",OFFSET(#REF!,INT((ROW()-13)/2),0)),IF(ISBLANK(OFFSET('9. METAS'!$W$20,INT((ROW()-14)/2),0)),"",OFFSET('9. METAS'!$W$20,INT((ROW()-14)/2),0)))</f>
        <v>#REF!</v>
      </c>
      <c r="M293" s="632" t="e">
        <f ca="1">IF(MOD(ROW()-13,2)=0,IF(ISBLANK(OFFSET(#REF!,INT((ROW()-13)/2),0)),"",OFFSET(#REF!,INT((ROW()-13)/2),0)),IF(ISBLANK(OFFSET('9. METAS'!$X$20,INT((ROW()-14)/2),0)),"",OFFSET('9. METAS'!$X$20,INT((ROW()-14)/2),0)))</f>
        <v>#REF!</v>
      </c>
      <c r="N293" s="684" t="str">
        <f ca="1">IFERROR(J293/J294,"ND")</f>
        <v>ND</v>
      </c>
      <c r="O293" s="688" t="str">
        <f ca="1">IFERROR(((J293+K293+L293)/H293),"ND")</f>
        <v>ND</v>
      </c>
      <c r="P293" s="847"/>
      <c r="Q293" s="83"/>
      <c r="R293" s="83"/>
      <c r="S293" s="83"/>
      <c r="T293" s="83"/>
      <c r="U293" s="83"/>
      <c r="V293" s="83"/>
      <c r="W293" s="83"/>
      <c r="X293" s="83"/>
      <c r="Y293" s="83"/>
      <c r="Z293" s="83"/>
    </row>
    <row r="294" spans="1:26" ht="15.75" customHeight="1">
      <c r="A294" s="83"/>
      <c r="B294" s="83"/>
      <c r="C294" s="642"/>
      <c r="D294" s="644"/>
      <c r="E294" s="644"/>
      <c r="F294" s="644"/>
      <c r="G294" s="647"/>
      <c r="H294" s="649"/>
      <c r="I294" s="651"/>
      <c r="J294" s="630" t="str">
        <f ca="1">IF(MOD(ROW()-13,2)=0,IF(ISBLANK(OFFSET(#REF!,INT((ROW()-13)/2),0)),"",OFFSET(#REF!,INT((ROW()-13)/2),0)),IF(ISBLANK(OFFSET('9. METAS'!$U$20,INT((ROW()-14)/2),0)),"",OFFSET('9. METAS'!$U$20,INT((ROW()-14)/2),0)))</f>
        <v/>
      </c>
      <c r="K294" s="631" t="str">
        <f ca="1">IF(MOD(ROW()-13,2)=0,IF(ISBLANK(OFFSET(#REF!,INT((ROW()-13)/2),0)),"",OFFSET(#REF!,INT((ROW()-13)/2),0)),IF(ISBLANK(OFFSET('9. METAS'!$V$20,INT((ROW()-14)/2),0)),"",OFFSET('9. METAS'!$V$20,INT((ROW()-14)/2),0)))</f>
        <v/>
      </c>
      <c r="L294" s="631" t="str">
        <f ca="1">IF(MOD(ROW()-13,2)=0,IF(ISBLANK(OFFSET(#REF!,INT((ROW()-13)/2),0)),"",OFFSET(#REF!,INT((ROW()-13)/2),0)),IF(ISBLANK(OFFSET('9. METAS'!$W$20,INT((ROW()-14)/2),0)),"",OFFSET('9. METAS'!$W$20,INT((ROW()-14)/2),0)))</f>
        <v/>
      </c>
      <c r="M294" s="632" t="str">
        <f ca="1">IF(MOD(ROW()-13,2)=0,IF(ISBLANK(OFFSET(#REF!,INT((ROW()-13)/2),0)),"",OFFSET(#REF!,INT((ROW()-13)/2),0)),IF(ISBLANK(OFFSET('9. METAS'!$X$20,INT((ROW()-14)/2),0)),"",OFFSET('9. METAS'!$X$20,INT((ROW()-14)/2),0)))</f>
        <v/>
      </c>
      <c r="N294" s="685"/>
      <c r="O294" s="689"/>
      <c r="P294" s="691"/>
      <c r="Q294" s="83"/>
      <c r="R294" s="83"/>
      <c r="S294" s="83"/>
      <c r="T294" s="83"/>
      <c r="U294" s="83"/>
      <c r="V294" s="83"/>
      <c r="W294" s="83"/>
      <c r="X294" s="83"/>
      <c r="Y294" s="83"/>
      <c r="Z294" s="83"/>
    </row>
    <row r="295" spans="1:26" ht="15.75" customHeight="1">
      <c r="A295" s="83"/>
      <c r="B295" s="83"/>
      <c r="C295" s="641" t="str">
        <f ca="1">IF(ISBLANK(OFFSET('5. Pp (3 años)'!$C$46,INT((ROW()-13)/2),0)),"",OFFSET('5. Pp (3 años)'!$C$46,INT((ROW()-13)/2),0))</f>
        <v/>
      </c>
      <c r="D295" s="643" t="str">
        <f ca="1">IF(ISBLANK(OFFSET('5. Pp (3 años)'!$D$46,INT((ROW()-13)/2),0)),"",OFFSET('5. Pp (3 años)'!$D$46,INT((ROW()-13)/2),0))</f>
        <v/>
      </c>
      <c r="E295" s="643" t="str">
        <f ca="1">IF(ISBLANK(OFFSET('5. Pp (3 años)'!$E$46,INT((ROW()-13)/2),0)),"",OFFSET('5. Pp (3 años)'!$E$46,INT((ROW()-13)/2),0))</f>
        <v/>
      </c>
      <c r="F295" s="645" t="str">
        <f ca="1">IF(ISBLANK(OFFSET('5. Pp (3 años)'!$K$46,INT((ROW()-13)/2),0)),"",OFFSET('5. Pp (3 años)'!$K$46,INT((ROW()-13)/2),0))</f>
        <v/>
      </c>
      <c r="G295" s="646" t="str">
        <f ca="1">IF(ISBLANK(OFFSET('5. Pp (3 años)'!$H$46,INT((ROW()-13)/2),0)),"",OFFSET('5. Pp (3 años)'!$H$46,INT((ROW()-13)/2),0))</f>
        <v/>
      </c>
      <c r="H295" s="853" t="str">
        <f ca="1">IF(ISBLANK(OFFSET('9. METAS'!$L$20,INT((ROW()-13)/2),0)),"",OFFSET('9. METAS'!$L$20,INT((ROW()-13)/2),0))</f>
        <v/>
      </c>
      <c r="I295" s="852"/>
      <c r="J295" s="630" t="e">
        <f ca="1">IF(MOD(ROW()-13,2)=0,IF(ISBLANK(OFFSET(#REF!,INT((ROW()-13)/2),0)),"",OFFSET(#REF!,INT((ROW()-13)/2),0)),IF(ISBLANK(OFFSET('9. METAS'!$U$20,INT((ROW()-14)/2),0)),"",OFFSET('9. METAS'!$U$20,INT((ROW()-14)/2),0)))</f>
        <v>#REF!</v>
      </c>
      <c r="K295" s="631" t="e">
        <f ca="1">IF(MOD(ROW()-13,2)=0,IF(ISBLANK(OFFSET(#REF!,INT((ROW()-13)/2),0)),"",OFFSET(#REF!,INT((ROW()-13)/2),0)),IF(ISBLANK(OFFSET('9. METAS'!$V$20,INT((ROW()-14)/2),0)),"",OFFSET('9. METAS'!$V$20,INT((ROW()-14)/2),0)))</f>
        <v>#REF!</v>
      </c>
      <c r="L295" s="631" t="e">
        <f ca="1">IF(MOD(ROW()-13,2)=0,IF(ISBLANK(OFFSET(#REF!,INT((ROW()-13)/2),0)),"",OFFSET(#REF!,INT((ROW()-13)/2),0)),IF(ISBLANK(OFFSET('9. METAS'!$W$20,INT((ROW()-14)/2),0)),"",OFFSET('9. METAS'!$W$20,INT((ROW()-14)/2),0)))</f>
        <v>#REF!</v>
      </c>
      <c r="M295" s="632" t="e">
        <f ca="1">IF(MOD(ROW()-13,2)=0,IF(ISBLANK(OFFSET(#REF!,INT((ROW()-13)/2),0)),"",OFFSET(#REF!,INT((ROW()-13)/2),0)),IF(ISBLANK(OFFSET('9. METAS'!$X$20,INT((ROW()-14)/2),0)),"",OFFSET('9. METAS'!$X$20,INT((ROW()-14)/2),0)))</f>
        <v>#REF!</v>
      </c>
      <c r="N295" s="684" t="str">
        <f ca="1">IFERROR(J295/J296,"ND")</f>
        <v>ND</v>
      </c>
      <c r="O295" s="688" t="str">
        <f ca="1">IFERROR(((J295+K295+L295)/H295),"ND")</f>
        <v>ND</v>
      </c>
      <c r="P295" s="847"/>
      <c r="Q295" s="83"/>
      <c r="R295" s="83"/>
      <c r="S295" s="83"/>
      <c r="T295" s="83"/>
      <c r="U295" s="83"/>
      <c r="V295" s="83"/>
      <c r="W295" s="83"/>
      <c r="X295" s="83"/>
      <c r="Y295" s="83"/>
      <c r="Z295" s="83"/>
    </row>
    <row r="296" spans="1:26" ht="15.75" customHeight="1">
      <c r="A296" s="83"/>
      <c r="B296" s="83"/>
      <c r="C296" s="642"/>
      <c r="D296" s="644"/>
      <c r="E296" s="644"/>
      <c r="F296" s="644"/>
      <c r="G296" s="647"/>
      <c r="H296" s="649"/>
      <c r="I296" s="651"/>
      <c r="J296" s="630" t="str">
        <f ca="1">IF(MOD(ROW()-13,2)=0,IF(ISBLANK(OFFSET(#REF!,INT((ROW()-13)/2),0)),"",OFFSET(#REF!,INT((ROW()-13)/2),0)),IF(ISBLANK(OFFSET('9. METAS'!$U$20,INT((ROW()-14)/2),0)),"",OFFSET('9. METAS'!$U$20,INT((ROW()-14)/2),0)))</f>
        <v/>
      </c>
      <c r="K296" s="631" t="str">
        <f ca="1">IF(MOD(ROW()-13,2)=0,IF(ISBLANK(OFFSET(#REF!,INT((ROW()-13)/2),0)),"",OFFSET(#REF!,INT((ROW()-13)/2),0)),IF(ISBLANK(OFFSET('9. METAS'!$V$20,INT((ROW()-14)/2),0)),"",OFFSET('9. METAS'!$V$20,INT((ROW()-14)/2),0)))</f>
        <v/>
      </c>
      <c r="L296" s="631" t="str">
        <f ca="1">IF(MOD(ROW()-13,2)=0,IF(ISBLANK(OFFSET(#REF!,INT((ROW()-13)/2),0)),"",OFFSET(#REF!,INT((ROW()-13)/2),0)),IF(ISBLANK(OFFSET('9. METAS'!$W$20,INT((ROW()-14)/2),0)),"",OFFSET('9. METAS'!$W$20,INT((ROW()-14)/2),0)))</f>
        <v/>
      </c>
      <c r="M296" s="632" t="str">
        <f ca="1">IF(MOD(ROW()-13,2)=0,IF(ISBLANK(OFFSET(#REF!,INT((ROW()-13)/2),0)),"",OFFSET(#REF!,INT((ROW()-13)/2),0)),IF(ISBLANK(OFFSET('9. METAS'!$X$20,INT((ROW()-14)/2),0)),"",OFFSET('9. METAS'!$X$20,INT((ROW()-14)/2),0)))</f>
        <v/>
      </c>
      <c r="N296" s="685"/>
      <c r="O296" s="689"/>
      <c r="P296" s="691"/>
      <c r="Q296" s="83"/>
      <c r="R296" s="83"/>
      <c r="S296" s="83"/>
      <c r="T296" s="83"/>
      <c r="U296" s="83"/>
      <c r="V296" s="83"/>
      <c r="W296" s="83"/>
      <c r="X296" s="83"/>
      <c r="Y296" s="83"/>
      <c r="Z296" s="83"/>
    </row>
    <row r="297" spans="1:26" ht="15.75" customHeight="1">
      <c r="A297" s="83"/>
      <c r="B297" s="83"/>
      <c r="C297" s="641" t="str">
        <f ca="1">IF(ISBLANK(OFFSET('5. Pp (3 años)'!$C$46,INT((ROW()-13)/2),0)),"",OFFSET('5. Pp (3 años)'!$C$46,INT((ROW()-13)/2),0))</f>
        <v/>
      </c>
      <c r="D297" s="643" t="str">
        <f ca="1">IF(ISBLANK(OFFSET('5. Pp (3 años)'!$D$46,INT((ROW()-13)/2),0)),"",OFFSET('5. Pp (3 años)'!$D$46,INT((ROW()-13)/2),0))</f>
        <v/>
      </c>
      <c r="E297" s="643" t="str">
        <f ca="1">IF(ISBLANK(OFFSET('5. Pp (3 años)'!$E$46,INT((ROW()-13)/2),0)),"",OFFSET('5. Pp (3 años)'!$E$46,INT((ROW()-13)/2),0))</f>
        <v/>
      </c>
      <c r="F297" s="645" t="str">
        <f ca="1">IF(ISBLANK(OFFSET('5. Pp (3 años)'!$K$46,INT((ROW()-13)/2),0)),"",OFFSET('5. Pp (3 años)'!$K$46,INT((ROW()-13)/2),0))</f>
        <v/>
      </c>
      <c r="G297" s="646" t="str">
        <f ca="1">IF(ISBLANK(OFFSET('5. Pp (3 años)'!$H$46,INT((ROW()-13)/2),0)),"",OFFSET('5. Pp (3 años)'!$H$46,INT((ROW()-13)/2),0))</f>
        <v/>
      </c>
      <c r="H297" s="853" t="str">
        <f ca="1">IF(ISBLANK(OFFSET('9. METAS'!$L$20,INT((ROW()-13)/2),0)),"",OFFSET('9. METAS'!$L$20,INT((ROW()-13)/2),0))</f>
        <v/>
      </c>
      <c r="I297" s="852"/>
      <c r="J297" s="630" t="e">
        <f ca="1">IF(MOD(ROW()-13,2)=0,IF(ISBLANK(OFFSET(#REF!,INT((ROW()-13)/2),0)),"",OFFSET(#REF!,INT((ROW()-13)/2),0)),IF(ISBLANK(OFFSET('9. METAS'!$U$20,INT((ROW()-14)/2),0)),"",OFFSET('9. METAS'!$U$20,INT((ROW()-14)/2),0)))</f>
        <v>#REF!</v>
      </c>
      <c r="K297" s="631" t="e">
        <f ca="1">IF(MOD(ROW()-13,2)=0,IF(ISBLANK(OFFSET(#REF!,INT((ROW()-13)/2),0)),"",OFFSET(#REF!,INT((ROW()-13)/2),0)),IF(ISBLANK(OFFSET('9. METAS'!$V$20,INT((ROW()-14)/2),0)),"",OFFSET('9. METAS'!$V$20,INT((ROW()-14)/2),0)))</f>
        <v>#REF!</v>
      </c>
      <c r="L297" s="631" t="e">
        <f ca="1">IF(MOD(ROW()-13,2)=0,IF(ISBLANK(OFFSET(#REF!,INT((ROW()-13)/2),0)),"",OFFSET(#REF!,INT((ROW()-13)/2),0)),IF(ISBLANK(OFFSET('9. METAS'!$W$20,INT((ROW()-14)/2),0)),"",OFFSET('9. METAS'!$W$20,INT((ROW()-14)/2),0)))</f>
        <v>#REF!</v>
      </c>
      <c r="M297" s="632" t="e">
        <f ca="1">IF(MOD(ROW()-13,2)=0,IF(ISBLANK(OFFSET(#REF!,INT((ROW()-13)/2),0)),"",OFFSET(#REF!,INT((ROW()-13)/2),0)),IF(ISBLANK(OFFSET('9. METAS'!$X$20,INT((ROW()-14)/2),0)),"",OFFSET('9. METAS'!$X$20,INT((ROW()-14)/2),0)))</f>
        <v>#REF!</v>
      </c>
      <c r="N297" s="684" t="str">
        <f ca="1">IFERROR(J297/J298,"ND")</f>
        <v>ND</v>
      </c>
      <c r="O297" s="688" t="str">
        <f ca="1">IFERROR(((J297+K297+L297)/H297),"ND")</f>
        <v>ND</v>
      </c>
      <c r="P297" s="847"/>
      <c r="Q297" s="83"/>
      <c r="R297" s="83"/>
      <c r="S297" s="83"/>
      <c r="T297" s="83"/>
      <c r="U297" s="83"/>
      <c r="V297" s="83"/>
      <c r="W297" s="83"/>
      <c r="X297" s="83"/>
      <c r="Y297" s="83"/>
      <c r="Z297" s="83"/>
    </row>
    <row r="298" spans="1:26" ht="15.75" customHeight="1">
      <c r="A298" s="83"/>
      <c r="B298" s="83"/>
      <c r="C298" s="642"/>
      <c r="D298" s="644"/>
      <c r="E298" s="644"/>
      <c r="F298" s="644"/>
      <c r="G298" s="647"/>
      <c r="H298" s="649"/>
      <c r="I298" s="651"/>
      <c r="J298" s="630" t="str">
        <f ca="1">IF(MOD(ROW()-13,2)=0,IF(ISBLANK(OFFSET(#REF!,INT((ROW()-13)/2),0)),"",OFFSET(#REF!,INT((ROW()-13)/2),0)),IF(ISBLANK(OFFSET('9. METAS'!$U$20,INT((ROW()-14)/2),0)),"",OFFSET('9. METAS'!$U$20,INT((ROW()-14)/2),0)))</f>
        <v/>
      </c>
      <c r="K298" s="631" t="str">
        <f ca="1">IF(MOD(ROW()-13,2)=0,IF(ISBLANK(OFFSET(#REF!,INT((ROW()-13)/2),0)),"",OFFSET(#REF!,INT((ROW()-13)/2),0)),IF(ISBLANK(OFFSET('9. METAS'!$V$20,INT((ROW()-14)/2),0)),"",OFFSET('9. METAS'!$V$20,INT((ROW()-14)/2),0)))</f>
        <v/>
      </c>
      <c r="L298" s="631" t="str">
        <f ca="1">IF(MOD(ROW()-13,2)=0,IF(ISBLANK(OFFSET(#REF!,INT((ROW()-13)/2),0)),"",OFFSET(#REF!,INT((ROW()-13)/2),0)),IF(ISBLANK(OFFSET('9. METAS'!$W$20,INT((ROW()-14)/2),0)),"",OFFSET('9. METAS'!$W$20,INT((ROW()-14)/2),0)))</f>
        <v/>
      </c>
      <c r="M298" s="632" t="str">
        <f ca="1">IF(MOD(ROW()-13,2)=0,IF(ISBLANK(OFFSET(#REF!,INT((ROW()-13)/2),0)),"",OFFSET(#REF!,INT((ROW()-13)/2),0)),IF(ISBLANK(OFFSET('9. METAS'!$X$20,INT((ROW()-14)/2),0)),"",OFFSET('9. METAS'!$X$20,INT((ROW()-14)/2),0)))</f>
        <v/>
      </c>
      <c r="N298" s="685"/>
      <c r="O298" s="689"/>
      <c r="P298" s="691"/>
      <c r="Q298" s="83"/>
      <c r="R298" s="83"/>
      <c r="S298" s="83"/>
      <c r="T298" s="83"/>
      <c r="U298" s="83"/>
      <c r="V298" s="83"/>
      <c r="W298" s="83"/>
      <c r="X298" s="83"/>
      <c r="Y298" s="83"/>
      <c r="Z298" s="83"/>
    </row>
    <row r="299" spans="1:26" ht="15.75" customHeight="1">
      <c r="A299" s="83"/>
      <c r="B299" s="83"/>
      <c r="C299" s="641" t="str">
        <f ca="1">IF(ISBLANK(OFFSET('5. Pp (3 años)'!$C$46,INT((ROW()-13)/2),0)),"",OFFSET('5. Pp (3 años)'!$C$46,INT((ROW()-13)/2),0))</f>
        <v/>
      </c>
      <c r="D299" s="643" t="str">
        <f ca="1">IF(ISBLANK(OFFSET('5. Pp (3 años)'!$D$46,INT((ROW()-13)/2),0)),"",OFFSET('5. Pp (3 años)'!$D$46,INT((ROW()-13)/2),0))</f>
        <v/>
      </c>
      <c r="E299" s="643" t="str">
        <f ca="1">IF(ISBLANK(OFFSET('5. Pp (3 años)'!$E$46,INT((ROW()-13)/2),0)),"",OFFSET('5. Pp (3 años)'!$E$46,INT((ROW()-13)/2),0))</f>
        <v/>
      </c>
      <c r="F299" s="645" t="str">
        <f ca="1">IF(ISBLANK(OFFSET('5. Pp (3 años)'!$K$46,INT((ROW()-13)/2),0)),"",OFFSET('5. Pp (3 años)'!$K$46,INT((ROW()-13)/2),0))</f>
        <v/>
      </c>
      <c r="G299" s="646" t="str">
        <f ca="1">IF(ISBLANK(OFFSET('5. Pp (3 años)'!$H$46,INT((ROW()-13)/2),0)),"",OFFSET('5. Pp (3 años)'!$H$46,INT((ROW()-13)/2),0))</f>
        <v/>
      </c>
      <c r="H299" s="853" t="str">
        <f ca="1">IF(ISBLANK(OFFSET('9. METAS'!$L$20,INT((ROW()-13)/2),0)),"",OFFSET('9. METAS'!$L$20,INT((ROW()-13)/2),0))</f>
        <v/>
      </c>
      <c r="I299" s="852"/>
      <c r="J299" s="630" t="e">
        <f ca="1">IF(MOD(ROW()-13,2)=0,IF(ISBLANK(OFFSET(#REF!,INT((ROW()-13)/2),0)),"",OFFSET(#REF!,INT((ROW()-13)/2),0)),IF(ISBLANK(OFFSET('9. METAS'!$U$20,INT((ROW()-14)/2),0)),"",OFFSET('9. METAS'!$U$20,INT((ROW()-14)/2),0)))</f>
        <v>#REF!</v>
      </c>
      <c r="K299" s="631" t="e">
        <f ca="1">IF(MOD(ROW()-13,2)=0,IF(ISBLANK(OFFSET(#REF!,INT((ROW()-13)/2),0)),"",OFFSET(#REF!,INT((ROW()-13)/2),0)),IF(ISBLANK(OFFSET('9. METAS'!$V$20,INT((ROW()-14)/2),0)),"",OFFSET('9. METAS'!$V$20,INT((ROW()-14)/2),0)))</f>
        <v>#REF!</v>
      </c>
      <c r="L299" s="631" t="e">
        <f ca="1">IF(MOD(ROW()-13,2)=0,IF(ISBLANK(OFFSET(#REF!,INT((ROW()-13)/2),0)),"",OFFSET(#REF!,INT((ROW()-13)/2),0)),IF(ISBLANK(OFFSET('9. METAS'!$W$20,INT((ROW()-14)/2),0)),"",OFFSET('9. METAS'!$W$20,INT((ROW()-14)/2),0)))</f>
        <v>#REF!</v>
      </c>
      <c r="M299" s="632" t="e">
        <f ca="1">IF(MOD(ROW()-13,2)=0,IF(ISBLANK(OFFSET(#REF!,INT((ROW()-13)/2),0)),"",OFFSET(#REF!,INT((ROW()-13)/2),0)),IF(ISBLANK(OFFSET('9. METAS'!$X$20,INT((ROW()-14)/2),0)),"",OFFSET('9. METAS'!$X$20,INT((ROW()-14)/2),0)))</f>
        <v>#REF!</v>
      </c>
      <c r="N299" s="684" t="str">
        <f ca="1">IFERROR(J299/J300,"ND")</f>
        <v>ND</v>
      </c>
      <c r="O299" s="688" t="str">
        <f ca="1">IFERROR(((J299+K299+L299)/H299),"ND")</f>
        <v>ND</v>
      </c>
      <c r="P299" s="847"/>
      <c r="Q299" s="83"/>
      <c r="R299" s="83"/>
      <c r="S299" s="83"/>
      <c r="T299" s="83"/>
      <c r="U299" s="83"/>
      <c r="V299" s="83"/>
      <c r="W299" s="83"/>
      <c r="X299" s="83"/>
      <c r="Y299" s="83"/>
      <c r="Z299" s="83"/>
    </row>
    <row r="300" spans="1:26" ht="15.75" customHeight="1">
      <c r="A300" s="83"/>
      <c r="B300" s="83"/>
      <c r="C300" s="642"/>
      <c r="D300" s="644"/>
      <c r="E300" s="644"/>
      <c r="F300" s="644"/>
      <c r="G300" s="647"/>
      <c r="H300" s="649"/>
      <c r="I300" s="651"/>
      <c r="J300" s="630" t="str">
        <f ca="1">IF(MOD(ROW()-13,2)=0,IF(ISBLANK(OFFSET(#REF!,INT((ROW()-13)/2),0)),"",OFFSET(#REF!,INT((ROW()-13)/2),0)),IF(ISBLANK(OFFSET('9. METAS'!$U$20,INT((ROW()-14)/2),0)),"",OFFSET('9. METAS'!$U$20,INT((ROW()-14)/2),0)))</f>
        <v/>
      </c>
      <c r="K300" s="631" t="str">
        <f ca="1">IF(MOD(ROW()-13,2)=0,IF(ISBLANK(OFFSET(#REF!,INT((ROW()-13)/2),0)),"",OFFSET(#REF!,INT((ROW()-13)/2),0)),IF(ISBLANK(OFFSET('9. METAS'!$V$20,INT((ROW()-14)/2),0)),"",OFFSET('9. METAS'!$V$20,INT((ROW()-14)/2),0)))</f>
        <v/>
      </c>
      <c r="L300" s="631" t="str">
        <f ca="1">IF(MOD(ROW()-13,2)=0,IF(ISBLANK(OFFSET(#REF!,INT((ROW()-13)/2),0)),"",OFFSET(#REF!,INT((ROW()-13)/2),0)),IF(ISBLANK(OFFSET('9. METAS'!$W$20,INT((ROW()-14)/2),0)),"",OFFSET('9. METAS'!$W$20,INT((ROW()-14)/2),0)))</f>
        <v/>
      </c>
      <c r="M300" s="632" t="str">
        <f ca="1">IF(MOD(ROW()-13,2)=0,IF(ISBLANK(OFFSET(#REF!,INT((ROW()-13)/2),0)),"",OFFSET(#REF!,INT((ROW()-13)/2),0)),IF(ISBLANK(OFFSET('9. METAS'!$X$20,INT((ROW()-14)/2),0)),"",OFFSET('9. METAS'!$X$20,INT((ROW()-14)/2),0)))</f>
        <v/>
      </c>
      <c r="N300" s="685"/>
      <c r="O300" s="689"/>
      <c r="P300" s="691"/>
      <c r="Q300" s="83"/>
      <c r="R300" s="83"/>
      <c r="S300" s="83"/>
      <c r="T300" s="83"/>
      <c r="U300" s="83"/>
      <c r="V300" s="83"/>
      <c r="W300" s="83"/>
      <c r="X300" s="83"/>
      <c r="Y300" s="83"/>
      <c r="Z300" s="83"/>
    </row>
    <row r="301" spans="1:26" ht="15.75" customHeight="1">
      <c r="A301" s="83"/>
      <c r="B301" s="83"/>
      <c r="C301" s="641" t="str">
        <f ca="1">IF(ISBLANK(OFFSET('5. Pp (3 años)'!$C$46,INT((ROW()-13)/2),0)),"",OFFSET('5. Pp (3 años)'!$C$46,INT((ROW()-13)/2),0))</f>
        <v/>
      </c>
      <c r="D301" s="643" t="str">
        <f ca="1">IF(ISBLANK(OFFSET('5. Pp (3 años)'!$D$46,INT((ROW()-13)/2),0)),"",OFFSET('5. Pp (3 años)'!$D$46,INT((ROW()-13)/2),0))</f>
        <v/>
      </c>
      <c r="E301" s="643" t="str">
        <f ca="1">IF(ISBLANK(OFFSET('5. Pp (3 años)'!$E$46,INT((ROW()-13)/2),0)),"",OFFSET('5. Pp (3 años)'!$E$46,INT((ROW()-13)/2),0))</f>
        <v/>
      </c>
      <c r="F301" s="645" t="str">
        <f ca="1">IF(ISBLANK(OFFSET('5. Pp (3 años)'!$K$46,INT((ROW()-13)/2),0)),"",OFFSET('5. Pp (3 años)'!$K$46,INT((ROW()-13)/2),0))</f>
        <v/>
      </c>
      <c r="G301" s="646" t="str">
        <f ca="1">IF(ISBLANK(OFFSET('5. Pp (3 años)'!$H$46,INT((ROW()-13)/2),0)),"",OFFSET('5. Pp (3 años)'!$H$46,INT((ROW()-13)/2),0))</f>
        <v/>
      </c>
      <c r="H301" s="853" t="str">
        <f ca="1">IF(ISBLANK(OFFSET('9. METAS'!$L$20,INT((ROW()-13)/2),0)),"",OFFSET('9. METAS'!$L$20,INT((ROW()-13)/2),0))</f>
        <v/>
      </c>
      <c r="I301" s="852"/>
      <c r="J301" s="630" t="e">
        <f ca="1">IF(MOD(ROW()-13,2)=0,IF(ISBLANK(OFFSET(#REF!,INT((ROW()-13)/2),0)),"",OFFSET(#REF!,INT((ROW()-13)/2),0)),IF(ISBLANK(OFFSET('9. METAS'!$U$20,INT((ROW()-14)/2),0)),"",OFFSET('9. METAS'!$U$20,INT((ROW()-14)/2),0)))</f>
        <v>#REF!</v>
      </c>
      <c r="K301" s="631" t="e">
        <f ca="1">IF(MOD(ROW()-13,2)=0,IF(ISBLANK(OFFSET(#REF!,INT((ROW()-13)/2),0)),"",OFFSET(#REF!,INT((ROW()-13)/2),0)),IF(ISBLANK(OFFSET('9. METAS'!$V$20,INT((ROW()-14)/2),0)),"",OFFSET('9. METAS'!$V$20,INT((ROW()-14)/2),0)))</f>
        <v>#REF!</v>
      </c>
      <c r="L301" s="631" t="e">
        <f ca="1">IF(MOD(ROW()-13,2)=0,IF(ISBLANK(OFFSET(#REF!,INT((ROW()-13)/2),0)),"",OFFSET(#REF!,INT((ROW()-13)/2),0)),IF(ISBLANK(OFFSET('9. METAS'!$W$20,INT((ROW()-14)/2),0)),"",OFFSET('9. METAS'!$W$20,INT((ROW()-14)/2),0)))</f>
        <v>#REF!</v>
      </c>
      <c r="M301" s="632" t="e">
        <f ca="1">IF(MOD(ROW()-13,2)=0,IF(ISBLANK(OFFSET(#REF!,INT((ROW()-13)/2),0)),"",OFFSET(#REF!,INT((ROW()-13)/2),0)),IF(ISBLANK(OFFSET('9. METAS'!$X$20,INT((ROW()-14)/2),0)),"",OFFSET('9. METAS'!$X$20,INT((ROW()-14)/2),0)))</f>
        <v>#REF!</v>
      </c>
      <c r="N301" s="684" t="str">
        <f ca="1">IFERROR(J301/J302,"ND")</f>
        <v>ND</v>
      </c>
      <c r="O301" s="688" t="str">
        <f ca="1">IFERROR(((J301+K301+L301)/H301),"ND")</f>
        <v>ND</v>
      </c>
      <c r="P301" s="847"/>
      <c r="Q301" s="83"/>
      <c r="R301" s="83"/>
      <c r="S301" s="83"/>
      <c r="T301" s="83"/>
      <c r="U301" s="83"/>
      <c r="V301" s="83"/>
      <c r="W301" s="83"/>
      <c r="X301" s="83"/>
      <c r="Y301" s="83"/>
      <c r="Z301" s="83"/>
    </row>
    <row r="302" spans="1:26" ht="15.75" customHeight="1">
      <c r="A302" s="83"/>
      <c r="B302" s="83"/>
      <c r="C302" s="642"/>
      <c r="D302" s="644"/>
      <c r="E302" s="644"/>
      <c r="F302" s="644"/>
      <c r="G302" s="647"/>
      <c r="H302" s="649"/>
      <c r="I302" s="651"/>
      <c r="J302" s="630" t="str">
        <f ca="1">IF(MOD(ROW()-13,2)=0,IF(ISBLANK(OFFSET(#REF!,INT((ROW()-13)/2),0)),"",OFFSET(#REF!,INT((ROW()-13)/2),0)),IF(ISBLANK(OFFSET('9. METAS'!$U$20,INT((ROW()-14)/2),0)),"",OFFSET('9. METAS'!$U$20,INT((ROW()-14)/2),0)))</f>
        <v/>
      </c>
      <c r="K302" s="631" t="str">
        <f ca="1">IF(MOD(ROW()-13,2)=0,IF(ISBLANK(OFFSET(#REF!,INT((ROW()-13)/2),0)),"",OFFSET(#REF!,INT((ROW()-13)/2),0)),IF(ISBLANK(OFFSET('9. METAS'!$V$20,INT((ROW()-14)/2),0)),"",OFFSET('9. METAS'!$V$20,INT((ROW()-14)/2),0)))</f>
        <v/>
      </c>
      <c r="L302" s="631" t="str">
        <f ca="1">IF(MOD(ROW()-13,2)=0,IF(ISBLANK(OFFSET(#REF!,INT((ROW()-13)/2),0)),"",OFFSET(#REF!,INT((ROW()-13)/2),0)),IF(ISBLANK(OFFSET('9. METAS'!$W$20,INT((ROW()-14)/2),0)),"",OFFSET('9. METAS'!$W$20,INT((ROW()-14)/2),0)))</f>
        <v/>
      </c>
      <c r="M302" s="632" t="str">
        <f ca="1">IF(MOD(ROW()-13,2)=0,IF(ISBLANK(OFFSET(#REF!,INT((ROW()-13)/2),0)),"",OFFSET(#REF!,INT((ROW()-13)/2),0)),IF(ISBLANK(OFFSET('9. METAS'!$X$20,INT((ROW()-14)/2),0)),"",OFFSET('9. METAS'!$X$20,INT((ROW()-14)/2),0)))</f>
        <v/>
      </c>
      <c r="N302" s="685"/>
      <c r="O302" s="689"/>
      <c r="P302" s="691"/>
      <c r="Q302" s="83"/>
      <c r="R302" s="83"/>
      <c r="S302" s="83"/>
      <c r="T302" s="83"/>
      <c r="U302" s="83"/>
      <c r="V302" s="83"/>
      <c r="W302" s="83"/>
      <c r="X302" s="83"/>
      <c r="Y302" s="83"/>
      <c r="Z302" s="83"/>
    </row>
    <row r="303" spans="1:26" ht="15.75" customHeight="1">
      <c r="A303" s="83"/>
      <c r="B303" s="83"/>
      <c r="C303" s="641" t="str">
        <f ca="1">IF(ISBLANK(OFFSET('5. Pp (3 años)'!$C$46,INT((ROW()-13)/2),0)),"",OFFSET('5. Pp (3 años)'!$C$46,INT((ROW()-13)/2),0))</f>
        <v/>
      </c>
      <c r="D303" s="643" t="str">
        <f ca="1">IF(ISBLANK(OFFSET('5. Pp (3 años)'!$D$46,INT((ROW()-13)/2),0)),"",OFFSET('5. Pp (3 años)'!$D$46,INT((ROW()-13)/2),0))</f>
        <v/>
      </c>
      <c r="E303" s="643" t="str">
        <f ca="1">IF(ISBLANK(OFFSET('5. Pp (3 años)'!$E$46,INT((ROW()-13)/2),0)),"",OFFSET('5. Pp (3 años)'!$E$46,INT((ROW()-13)/2),0))</f>
        <v/>
      </c>
      <c r="F303" s="645" t="str">
        <f ca="1">IF(ISBLANK(OFFSET('5. Pp (3 años)'!$K$46,INT((ROW()-13)/2),0)),"",OFFSET('5. Pp (3 años)'!$K$46,INT((ROW()-13)/2),0))</f>
        <v/>
      </c>
      <c r="G303" s="646" t="str">
        <f ca="1">IF(ISBLANK(OFFSET('5. Pp (3 años)'!$H$46,INT((ROW()-13)/2),0)),"",OFFSET('5. Pp (3 años)'!$H$46,INT((ROW()-13)/2),0))</f>
        <v/>
      </c>
      <c r="H303" s="853" t="str">
        <f ca="1">IF(ISBLANK(OFFSET('9. METAS'!$L$20,INT((ROW()-13)/2),0)),"",OFFSET('9. METAS'!$L$20,INT((ROW()-13)/2),0))</f>
        <v/>
      </c>
      <c r="I303" s="852"/>
      <c r="J303" s="630" t="e">
        <f ca="1">IF(MOD(ROW()-13,2)=0,IF(ISBLANK(OFFSET(#REF!,INT((ROW()-13)/2),0)),"",OFFSET(#REF!,INT((ROW()-13)/2),0)),IF(ISBLANK(OFFSET('9. METAS'!$U$20,INT((ROW()-14)/2),0)),"",OFFSET('9. METAS'!$U$20,INT((ROW()-14)/2),0)))</f>
        <v>#REF!</v>
      </c>
      <c r="K303" s="631" t="e">
        <f ca="1">IF(MOD(ROW()-13,2)=0,IF(ISBLANK(OFFSET(#REF!,INT((ROW()-13)/2),0)),"",OFFSET(#REF!,INT((ROW()-13)/2),0)),IF(ISBLANK(OFFSET('9. METAS'!$V$20,INT((ROW()-14)/2),0)),"",OFFSET('9. METAS'!$V$20,INT((ROW()-14)/2),0)))</f>
        <v>#REF!</v>
      </c>
      <c r="L303" s="631" t="e">
        <f ca="1">IF(MOD(ROW()-13,2)=0,IF(ISBLANK(OFFSET(#REF!,INT((ROW()-13)/2),0)),"",OFFSET(#REF!,INT((ROW()-13)/2),0)),IF(ISBLANK(OFFSET('9. METAS'!$W$20,INT((ROW()-14)/2),0)),"",OFFSET('9. METAS'!$W$20,INT((ROW()-14)/2),0)))</f>
        <v>#REF!</v>
      </c>
      <c r="M303" s="632" t="e">
        <f ca="1">IF(MOD(ROW()-13,2)=0,IF(ISBLANK(OFFSET(#REF!,INT((ROW()-13)/2),0)),"",OFFSET(#REF!,INT((ROW()-13)/2),0)),IF(ISBLANK(OFFSET('9. METAS'!$X$20,INT((ROW()-14)/2),0)),"",OFFSET('9. METAS'!$X$20,INT((ROW()-14)/2),0)))</f>
        <v>#REF!</v>
      </c>
      <c r="N303" s="684" t="str">
        <f ca="1">IFERROR(J303/J304,"ND")</f>
        <v>ND</v>
      </c>
      <c r="O303" s="688" t="str">
        <f ca="1">IFERROR(((J303+K303+L303)/H303),"ND")</f>
        <v>ND</v>
      </c>
      <c r="P303" s="847"/>
      <c r="Q303" s="83"/>
      <c r="R303" s="83"/>
      <c r="S303" s="83"/>
      <c r="T303" s="83"/>
      <c r="U303" s="83"/>
      <c r="V303" s="83"/>
      <c r="W303" s="83"/>
      <c r="X303" s="83"/>
      <c r="Y303" s="83"/>
      <c r="Z303" s="83"/>
    </row>
    <row r="304" spans="1:26" ht="15.75" customHeight="1">
      <c r="A304" s="83"/>
      <c r="B304" s="83"/>
      <c r="C304" s="642"/>
      <c r="D304" s="644"/>
      <c r="E304" s="644"/>
      <c r="F304" s="644"/>
      <c r="G304" s="647"/>
      <c r="H304" s="649"/>
      <c r="I304" s="651"/>
      <c r="J304" s="630" t="str">
        <f ca="1">IF(MOD(ROW()-13,2)=0,IF(ISBLANK(OFFSET(#REF!,INT((ROW()-13)/2),0)),"",OFFSET(#REF!,INT((ROW()-13)/2),0)),IF(ISBLANK(OFFSET('9. METAS'!$U$20,INT((ROW()-14)/2),0)),"",OFFSET('9. METAS'!$U$20,INT((ROW()-14)/2),0)))</f>
        <v/>
      </c>
      <c r="K304" s="631" t="str">
        <f ca="1">IF(MOD(ROW()-13,2)=0,IF(ISBLANK(OFFSET(#REF!,INT((ROW()-13)/2),0)),"",OFFSET(#REF!,INT((ROW()-13)/2),0)),IF(ISBLANK(OFFSET('9. METAS'!$V$20,INT((ROW()-14)/2),0)),"",OFFSET('9. METAS'!$V$20,INT((ROW()-14)/2),0)))</f>
        <v/>
      </c>
      <c r="L304" s="631" t="str">
        <f ca="1">IF(MOD(ROW()-13,2)=0,IF(ISBLANK(OFFSET(#REF!,INT((ROW()-13)/2),0)),"",OFFSET(#REF!,INT((ROW()-13)/2),0)),IF(ISBLANK(OFFSET('9. METAS'!$W$20,INT((ROW()-14)/2),0)),"",OFFSET('9. METAS'!$W$20,INT((ROW()-14)/2),0)))</f>
        <v/>
      </c>
      <c r="M304" s="632" t="str">
        <f ca="1">IF(MOD(ROW()-13,2)=0,IF(ISBLANK(OFFSET(#REF!,INT((ROW()-13)/2),0)),"",OFFSET(#REF!,INT((ROW()-13)/2),0)),IF(ISBLANK(OFFSET('9. METAS'!$X$20,INT((ROW()-14)/2),0)),"",OFFSET('9. METAS'!$X$20,INT((ROW()-14)/2),0)))</f>
        <v/>
      </c>
      <c r="N304" s="685"/>
      <c r="O304" s="689"/>
      <c r="P304" s="691"/>
      <c r="Q304" s="83"/>
      <c r="R304" s="83"/>
      <c r="S304" s="83"/>
      <c r="T304" s="83"/>
      <c r="U304" s="83"/>
      <c r="V304" s="83"/>
      <c r="W304" s="83"/>
      <c r="X304" s="83"/>
      <c r="Y304" s="83"/>
      <c r="Z304" s="83"/>
    </row>
    <row r="305" spans="1:26" ht="15.75" customHeight="1">
      <c r="A305" s="83"/>
      <c r="B305" s="83"/>
      <c r="C305" s="641" t="str">
        <f ca="1">IF(ISBLANK(OFFSET('5. Pp (3 años)'!$C$46,INT((ROW()-13)/2),0)),"",OFFSET('5. Pp (3 años)'!$C$46,INT((ROW()-13)/2),0))</f>
        <v/>
      </c>
      <c r="D305" s="643" t="str">
        <f ca="1">IF(ISBLANK(OFFSET('5. Pp (3 años)'!$D$46,INT((ROW()-13)/2),0)),"",OFFSET('5. Pp (3 años)'!$D$46,INT((ROW()-13)/2),0))</f>
        <v/>
      </c>
      <c r="E305" s="643" t="str">
        <f ca="1">IF(ISBLANK(OFFSET('5. Pp (3 años)'!$E$46,INT((ROW()-13)/2),0)),"",OFFSET('5. Pp (3 años)'!$E$46,INT((ROW()-13)/2),0))</f>
        <v/>
      </c>
      <c r="F305" s="645" t="str">
        <f ca="1">IF(ISBLANK(OFFSET('5. Pp (3 años)'!$K$46,INT((ROW()-13)/2),0)),"",OFFSET('5. Pp (3 años)'!$K$46,INT((ROW()-13)/2),0))</f>
        <v/>
      </c>
      <c r="G305" s="646" t="str">
        <f ca="1">IF(ISBLANK(OFFSET('5. Pp (3 años)'!$H$46,INT((ROW()-13)/2),0)),"",OFFSET('5. Pp (3 años)'!$H$46,INT((ROW()-13)/2),0))</f>
        <v/>
      </c>
      <c r="H305" s="853" t="str">
        <f ca="1">IF(ISBLANK(OFFSET('9. METAS'!$L$20,INT((ROW()-13)/2),0)),"",OFFSET('9. METAS'!$L$20,INT((ROW()-13)/2),0))</f>
        <v/>
      </c>
      <c r="I305" s="852"/>
      <c r="J305" s="630" t="e">
        <f ca="1">IF(MOD(ROW()-13,2)=0,IF(ISBLANK(OFFSET(#REF!,INT((ROW()-13)/2),0)),"",OFFSET(#REF!,INT((ROW()-13)/2),0)),IF(ISBLANK(OFFSET('9. METAS'!$U$20,INT((ROW()-14)/2),0)),"",OFFSET('9. METAS'!$U$20,INT((ROW()-14)/2),0)))</f>
        <v>#REF!</v>
      </c>
      <c r="K305" s="631" t="e">
        <f ca="1">IF(MOD(ROW()-13,2)=0,IF(ISBLANK(OFFSET(#REF!,INT((ROW()-13)/2),0)),"",OFFSET(#REF!,INT((ROW()-13)/2),0)),IF(ISBLANK(OFFSET('9. METAS'!$V$20,INT((ROW()-14)/2),0)),"",OFFSET('9. METAS'!$V$20,INT((ROW()-14)/2),0)))</f>
        <v>#REF!</v>
      </c>
      <c r="L305" s="631" t="e">
        <f ca="1">IF(MOD(ROW()-13,2)=0,IF(ISBLANK(OFFSET(#REF!,INT((ROW()-13)/2),0)),"",OFFSET(#REF!,INT((ROW()-13)/2),0)),IF(ISBLANK(OFFSET('9. METAS'!$W$20,INT((ROW()-14)/2),0)),"",OFFSET('9. METAS'!$W$20,INT((ROW()-14)/2),0)))</f>
        <v>#REF!</v>
      </c>
      <c r="M305" s="632" t="e">
        <f ca="1">IF(MOD(ROW()-13,2)=0,IF(ISBLANK(OFFSET(#REF!,INT((ROW()-13)/2),0)),"",OFFSET(#REF!,INT((ROW()-13)/2),0)),IF(ISBLANK(OFFSET('9. METAS'!$X$20,INT((ROW()-14)/2),0)),"",OFFSET('9. METAS'!$X$20,INT((ROW()-14)/2),0)))</f>
        <v>#REF!</v>
      </c>
      <c r="N305" s="684" t="str">
        <f ca="1">IFERROR(J305/J306,"ND")</f>
        <v>ND</v>
      </c>
      <c r="O305" s="688" t="str">
        <f ca="1">IFERROR(((J305+K305+L305)/H305),"ND")</f>
        <v>ND</v>
      </c>
      <c r="P305" s="847"/>
      <c r="Q305" s="83"/>
      <c r="R305" s="83"/>
      <c r="S305" s="83"/>
      <c r="T305" s="83"/>
      <c r="U305" s="83"/>
      <c r="V305" s="83"/>
      <c r="W305" s="83"/>
      <c r="X305" s="83"/>
      <c r="Y305" s="83"/>
      <c r="Z305" s="83"/>
    </row>
    <row r="306" spans="1:26" ht="15.75" customHeight="1">
      <c r="A306" s="83"/>
      <c r="B306" s="83"/>
      <c r="C306" s="642"/>
      <c r="D306" s="644"/>
      <c r="E306" s="644"/>
      <c r="F306" s="644"/>
      <c r="G306" s="647"/>
      <c r="H306" s="649"/>
      <c r="I306" s="651"/>
      <c r="J306" s="630" t="str">
        <f ca="1">IF(MOD(ROW()-13,2)=0,IF(ISBLANK(OFFSET(#REF!,INT((ROW()-13)/2),0)),"",OFFSET(#REF!,INT((ROW()-13)/2),0)),IF(ISBLANK(OFFSET('9. METAS'!$U$20,INT((ROW()-14)/2),0)),"",OFFSET('9. METAS'!$U$20,INT((ROW()-14)/2),0)))</f>
        <v/>
      </c>
      <c r="K306" s="631" t="str">
        <f ca="1">IF(MOD(ROW()-13,2)=0,IF(ISBLANK(OFFSET(#REF!,INT((ROW()-13)/2),0)),"",OFFSET(#REF!,INT((ROW()-13)/2),0)),IF(ISBLANK(OFFSET('9. METAS'!$V$20,INT((ROW()-14)/2),0)),"",OFFSET('9. METAS'!$V$20,INT((ROW()-14)/2),0)))</f>
        <v/>
      </c>
      <c r="L306" s="631" t="str">
        <f ca="1">IF(MOD(ROW()-13,2)=0,IF(ISBLANK(OFFSET(#REF!,INT((ROW()-13)/2),0)),"",OFFSET(#REF!,INT((ROW()-13)/2),0)),IF(ISBLANK(OFFSET('9. METAS'!$W$20,INT((ROW()-14)/2),0)),"",OFFSET('9. METAS'!$W$20,INT((ROW()-14)/2),0)))</f>
        <v/>
      </c>
      <c r="M306" s="632" t="str">
        <f ca="1">IF(MOD(ROW()-13,2)=0,IF(ISBLANK(OFFSET(#REF!,INT((ROW()-13)/2),0)),"",OFFSET(#REF!,INT((ROW()-13)/2),0)),IF(ISBLANK(OFFSET('9. METAS'!$X$20,INT((ROW()-14)/2),0)),"",OFFSET('9. METAS'!$X$20,INT((ROW()-14)/2),0)))</f>
        <v/>
      </c>
      <c r="N306" s="685"/>
      <c r="O306" s="689"/>
      <c r="P306" s="691"/>
      <c r="Q306" s="83"/>
      <c r="R306" s="83"/>
      <c r="S306" s="83"/>
      <c r="T306" s="83"/>
      <c r="U306" s="83"/>
      <c r="V306" s="83"/>
      <c r="W306" s="83"/>
      <c r="X306" s="83"/>
      <c r="Y306" s="83"/>
      <c r="Z306" s="83"/>
    </row>
    <row r="307" spans="1:26" ht="15.75" customHeight="1">
      <c r="A307" s="83"/>
      <c r="B307" s="83"/>
      <c r="C307" s="641" t="str">
        <f ca="1">IF(ISBLANK(OFFSET('5. Pp (3 años)'!$C$46,INT((ROW()-13)/2),0)),"",OFFSET('5. Pp (3 años)'!$C$46,INT((ROW()-13)/2),0))</f>
        <v/>
      </c>
      <c r="D307" s="643" t="str">
        <f ca="1">IF(ISBLANK(OFFSET('5. Pp (3 años)'!$D$46,INT((ROW()-13)/2),0)),"",OFFSET('5. Pp (3 años)'!$D$46,INT((ROW()-13)/2),0))</f>
        <v/>
      </c>
      <c r="E307" s="643" t="str">
        <f ca="1">IF(ISBLANK(OFFSET('5. Pp (3 años)'!$E$46,INT((ROW()-13)/2),0)),"",OFFSET('5. Pp (3 años)'!$E$46,INT((ROW()-13)/2),0))</f>
        <v/>
      </c>
      <c r="F307" s="645" t="str">
        <f ca="1">IF(ISBLANK(OFFSET('5. Pp (3 años)'!$K$46,INT((ROW()-13)/2),0)),"",OFFSET('5. Pp (3 años)'!$K$46,INT((ROW()-13)/2),0))</f>
        <v/>
      </c>
      <c r="G307" s="646" t="str">
        <f ca="1">IF(ISBLANK(OFFSET('5. Pp (3 años)'!$H$46,INT((ROW()-13)/2),0)),"",OFFSET('5. Pp (3 años)'!$H$46,INT((ROW()-13)/2),0))</f>
        <v/>
      </c>
      <c r="H307" s="853" t="str">
        <f ca="1">IF(ISBLANK(OFFSET('9. METAS'!$L$20,INT((ROW()-13)/2),0)),"",OFFSET('9. METAS'!$L$20,INT((ROW()-13)/2),0))</f>
        <v/>
      </c>
      <c r="I307" s="852"/>
      <c r="J307" s="630" t="e">
        <f ca="1">IF(MOD(ROW()-13,2)=0,IF(ISBLANK(OFFSET(#REF!,INT((ROW()-13)/2),0)),"",OFFSET(#REF!,INT((ROW()-13)/2),0)),IF(ISBLANK(OFFSET('9. METAS'!$U$20,INT((ROW()-14)/2),0)),"",OFFSET('9. METAS'!$U$20,INT((ROW()-14)/2),0)))</f>
        <v>#REF!</v>
      </c>
      <c r="K307" s="631" t="e">
        <f ca="1">IF(MOD(ROW()-13,2)=0,IF(ISBLANK(OFFSET(#REF!,INT((ROW()-13)/2),0)),"",OFFSET(#REF!,INT((ROW()-13)/2),0)),IF(ISBLANK(OFFSET('9. METAS'!$V$20,INT((ROW()-14)/2),0)),"",OFFSET('9. METAS'!$V$20,INT((ROW()-14)/2),0)))</f>
        <v>#REF!</v>
      </c>
      <c r="L307" s="631" t="e">
        <f ca="1">IF(MOD(ROW()-13,2)=0,IF(ISBLANK(OFFSET(#REF!,INT((ROW()-13)/2),0)),"",OFFSET(#REF!,INT((ROW()-13)/2),0)),IF(ISBLANK(OFFSET('9. METAS'!$W$20,INT((ROW()-14)/2),0)),"",OFFSET('9. METAS'!$W$20,INT((ROW()-14)/2),0)))</f>
        <v>#REF!</v>
      </c>
      <c r="M307" s="632" t="e">
        <f ca="1">IF(MOD(ROW()-13,2)=0,IF(ISBLANK(OFFSET(#REF!,INT((ROW()-13)/2),0)),"",OFFSET(#REF!,INT((ROW()-13)/2),0)),IF(ISBLANK(OFFSET('9. METAS'!$X$20,INT((ROW()-14)/2),0)),"",OFFSET('9. METAS'!$X$20,INT((ROW()-14)/2),0)))</f>
        <v>#REF!</v>
      </c>
      <c r="N307" s="684" t="str">
        <f ca="1">IFERROR(J307/J308,"ND")</f>
        <v>ND</v>
      </c>
      <c r="O307" s="688" t="str">
        <f ca="1">IFERROR(((J307+K307+L307)/H307),"ND")</f>
        <v>ND</v>
      </c>
      <c r="P307" s="847"/>
      <c r="Q307" s="83"/>
      <c r="R307" s="83"/>
      <c r="S307" s="83"/>
      <c r="T307" s="83"/>
      <c r="U307" s="83"/>
      <c r="V307" s="83"/>
      <c r="W307" s="83"/>
      <c r="X307" s="83"/>
      <c r="Y307" s="83"/>
      <c r="Z307" s="83"/>
    </row>
    <row r="308" spans="1:26" ht="15.75" customHeight="1">
      <c r="A308" s="83"/>
      <c r="B308" s="83"/>
      <c r="C308" s="642"/>
      <c r="D308" s="644"/>
      <c r="E308" s="644"/>
      <c r="F308" s="644"/>
      <c r="G308" s="647"/>
      <c r="H308" s="649"/>
      <c r="I308" s="651"/>
      <c r="J308" s="630" t="str">
        <f ca="1">IF(MOD(ROW()-13,2)=0,IF(ISBLANK(OFFSET(#REF!,INT((ROW()-13)/2),0)),"",OFFSET(#REF!,INT((ROW()-13)/2),0)),IF(ISBLANK(OFFSET('9. METAS'!$U$20,INT((ROW()-14)/2),0)),"",OFFSET('9. METAS'!$U$20,INT((ROW()-14)/2),0)))</f>
        <v/>
      </c>
      <c r="K308" s="631" t="str">
        <f ca="1">IF(MOD(ROW()-13,2)=0,IF(ISBLANK(OFFSET(#REF!,INT((ROW()-13)/2),0)),"",OFFSET(#REF!,INT((ROW()-13)/2),0)),IF(ISBLANK(OFFSET('9. METAS'!$V$20,INT((ROW()-14)/2),0)),"",OFFSET('9. METAS'!$V$20,INT((ROW()-14)/2),0)))</f>
        <v/>
      </c>
      <c r="L308" s="631" t="str">
        <f ca="1">IF(MOD(ROW()-13,2)=0,IF(ISBLANK(OFFSET(#REF!,INT((ROW()-13)/2),0)),"",OFFSET(#REF!,INT((ROW()-13)/2),0)),IF(ISBLANK(OFFSET('9. METAS'!$W$20,INT((ROW()-14)/2),0)),"",OFFSET('9. METAS'!$W$20,INT((ROW()-14)/2),0)))</f>
        <v/>
      </c>
      <c r="M308" s="632" t="str">
        <f ca="1">IF(MOD(ROW()-13,2)=0,IF(ISBLANK(OFFSET(#REF!,INT((ROW()-13)/2),0)),"",OFFSET(#REF!,INT((ROW()-13)/2),0)),IF(ISBLANK(OFFSET('9. METAS'!$X$20,INT((ROW()-14)/2),0)),"",OFFSET('9. METAS'!$X$20,INT((ROW()-14)/2),0)))</f>
        <v/>
      </c>
      <c r="N308" s="685"/>
      <c r="O308" s="689"/>
      <c r="P308" s="691"/>
      <c r="Q308" s="83"/>
      <c r="R308" s="83"/>
      <c r="S308" s="83"/>
      <c r="T308" s="83"/>
      <c r="U308" s="83"/>
      <c r="V308" s="83"/>
      <c r="W308" s="83"/>
      <c r="X308" s="83"/>
      <c r="Y308" s="83"/>
      <c r="Z308" s="83"/>
    </row>
    <row r="309" spans="1:26" ht="15.75" customHeight="1">
      <c r="A309" s="83"/>
      <c r="B309" s="83"/>
      <c r="C309" s="641" t="str">
        <f ca="1">IF(ISBLANK(OFFSET('5. Pp (3 años)'!$C$46,INT((ROW()-13)/2),0)),"",OFFSET('5. Pp (3 años)'!$C$46,INT((ROW()-13)/2),0))</f>
        <v/>
      </c>
      <c r="D309" s="643" t="str">
        <f ca="1">IF(ISBLANK(OFFSET('5. Pp (3 años)'!$D$46,INT((ROW()-13)/2),0)),"",OFFSET('5. Pp (3 años)'!$D$46,INT((ROW()-13)/2),0))</f>
        <v/>
      </c>
      <c r="E309" s="643" t="str">
        <f ca="1">IF(ISBLANK(OFFSET('5. Pp (3 años)'!$E$46,INT((ROW()-13)/2),0)),"",OFFSET('5. Pp (3 años)'!$E$46,INT((ROW()-13)/2),0))</f>
        <v/>
      </c>
      <c r="F309" s="645" t="str">
        <f ca="1">IF(ISBLANK(OFFSET('5. Pp (3 años)'!$K$46,INT((ROW()-13)/2),0)),"",OFFSET('5. Pp (3 años)'!$K$46,INT((ROW()-13)/2),0))</f>
        <v/>
      </c>
      <c r="G309" s="646" t="str">
        <f ca="1">IF(ISBLANK(OFFSET('5. Pp (3 años)'!$H$46,INT((ROW()-13)/2),0)),"",OFFSET('5. Pp (3 años)'!$H$46,INT((ROW()-13)/2),0))</f>
        <v/>
      </c>
      <c r="H309" s="853" t="str">
        <f ca="1">IF(ISBLANK(OFFSET('9. METAS'!$L$20,INT((ROW()-13)/2),0)),"",OFFSET('9. METAS'!$L$20,INT((ROW()-13)/2),0))</f>
        <v/>
      </c>
      <c r="I309" s="852"/>
      <c r="J309" s="630" t="e">
        <f ca="1">IF(MOD(ROW()-13,2)=0,IF(ISBLANK(OFFSET(#REF!,INT((ROW()-13)/2),0)),"",OFFSET(#REF!,INT((ROW()-13)/2),0)),IF(ISBLANK(OFFSET('9. METAS'!$U$20,INT((ROW()-14)/2),0)),"",OFFSET('9. METAS'!$U$20,INT((ROW()-14)/2),0)))</f>
        <v>#REF!</v>
      </c>
      <c r="K309" s="631" t="e">
        <f ca="1">IF(MOD(ROW()-13,2)=0,IF(ISBLANK(OFFSET(#REF!,INT((ROW()-13)/2),0)),"",OFFSET(#REF!,INT((ROW()-13)/2),0)),IF(ISBLANK(OFFSET('9. METAS'!$V$20,INT((ROW()-14)/2),0)),"",OFFSET('9. METAS'!$V$20,INT((ROW()-14)/2),0)))</f>
        <v>#REF!</v>
      </c>
      <c r="L309" s="631" t="e">
        <f ca="1">IF(MOD(ROW()-13,2)=0,IF(ISBLANK(OFFSET(#REF!,INT((ROW()-13)/2),0)),"",OFFSET(#REF!,INT((ROW()-13)/2),0)),IF(ISBLANK(OFFSET('9. METAS'!$W$20,INT((ROW()-14)/2),0)),"",OFFSET('9. METAS'!$W$20,INT((ROW()-14)/2),0)))</f>
        <v>#REF!</v>
      </c>
      <c r="M309" s="632" t="e">
        <f ca="1">IF(MOD(ROW()-13,2)=0,IF(ISBLANK(OFFSET(#REF!,INT((ROW()-13)/2),0)),"",OFFSET(#REF!,INT((ROW()-13)/2),0)),IF(ISBLANK(OFFSET('9. METAS'!$X$20,INT((ROW()-14)/2),0)),"",OFFSET('9. METAS'!$X$20,INT((ROW()-14)/2),0)))</f>
        <v>#REF!</v>
      </c>
      <c r="N309" s="684" t="str">
        <f ca="1">IFERROR(J309/J310,"ND")</f>
        <v>ND</v>
      </c>
      <c r="O309" s="688" t="str">
        <f ca="1">IFERROR(((J309+K309+L309)/H309),"ND")</f>
        <v>ND</v>
      </c>
      <c r="P309" s="847"/>
      <c r="Q309" s="83"/>
      <c r="R309" s="83"/>
      <c r="S309" s="83"/>
      <c r="T309" s="83"/>
      <c r="U309" s="83"/>
      <c r="V309" s="83"/>
      <c r="W309" s="83"/>
      <c r="X309" s="83"/>
      <c r="Y309" s="83"/>
      <c r="Z309" s="83"/>
    </row>
    <row r="310" spans="1:26" ht="15.75" customHeight="1">
      <c r="A310" s="83"/>
      <c r="B310" s="83"/>
      <c r="C310" s="642"/>
      <c r="D310" s="644"/>
      <c r="E310" s="644"/>
      <c r="F310" s="644"/>
      <c r="G310" s="647"/>
      <c r="H310" s="649"/>
      <c r="I310" s="651"/>
      <c r="J310" s="630" t="str">
        <f ca="1">IF(MOD(ROW()-13,2)=0,IF(ISBLANK(OFFSET(#REF!,INT((ROW()-13)/2),0)),"",OFFSET(#REF!,INT((ROW()-13)/2),0)),IF(ISBLANK(OFFSET('9. METAS'!$U$20,INT((ROW()-14)/2),0)),"",OFFSET('9. METAS'!$U$20,INT((ROW()-14)/2),0)))</f>
        <v/>
      </c>
      <c r="K310" s="631" t="str">
        <f ca="1">IF(MOD(ROW()-13,2)=0,IF(ISBLANK(OFFSET(#REF!,INT((ROW()-13)/2),0)),"",OFFSET(#REF!,INT((ROW()-13)/2),0)),IF(ISBLANK(OFFSET('9. METAS'!$V$20,INT((ROW()-14)/2),0)),"",OFFSET('9. METAS'!$V$20,INT((ROW()-14)/2),0)))</f>
        <v/>
      </c>
      <c r="L310" s="631" t="str">
        <f ca="1">IF(MOD(ROW()-13,2)=0,IF(ISBLANK(OFFSET(#REF!,INT((ROW()-13)/2),0)),"",OFFSET(#REF!,INT((ROW()-13)/2),0)),IF(ISBLANK(OFFSET('9. METAS'!$W$20,INT((ROW()-14)/2),0)),"",OFFSET('9. METAS'!$W$20,INT((ROW()-14)/2),0)))</f>
        <v/>
      </c>
      <c r="M310" s="632" t="str">
        <f ca="1">IF(MOD(ROW()-13,2)=0,IF(ISBLANK(OFFSET(#REF!,INT((ROW()-13)/2),0)),"",OFFSET(#REF!,INT((ROW()-13)/2),0)),IF(ISBLANK(OFFSET('9. METAS'!$X$20,INT((ROW()-14)/2),0)),"",OFFSET('9. METAS'!$X$20,INT((ROW()-14)/2),0)))</f>
        <v/>
      </c>
      <c r="N310" s="685"/>
      <c r="O310" s="689"/>
      <c r="P310" s="691"/>
      <c r="Q310" s="83"/>
      <c r="R310" s="83"/>
      <c r="S310" s="83"/>
      <c r="T310" s="83"/>
      <c r="U310" s="83"/>
      <c r="V310" s="83"/>
      <c r="W310" s="83"/>
      <c r="X310" s="83"/>
      <c r="Y310" s="83"/>
      <c r="Z310" s="83"/>
    </row>
    <row r="311" spans="1:26" ht="15.75" customHeight="1">
      <c r="A311" s="83"/>
      <c r="B311" s="83"/>
      <c r="C311" s="641" t="str">
        <f ca="1">IF(ISBLANK(OFFSET('5. Pp (3 años)'!$C$46,INT((ROW()-13)/2),0)),"",OFFSET('5. Pp (3 años)'!$C$46,INT((ROW()-13)/2),0))</f>
        <v/>
      </c>
      <c r="D311" s="643" t="str">
        <f ca="1">IF(ISBLANK(OFFSET('5. Pp (3 años)'!$D$46,INT((ROW()-13)/2),0)),"",OFFSET('5. Pp (3 años)'!$D$46,INT((ROW()-13)/2),0))</f>
        <v/>
      </c>
      <c r="E311" s="643" t="str">
        <f ca="1">IF(ISBLANK(OFFSET('5. Pp (3 años)'!$E$46,INT((ROW()-13)/2),0)),"",OFFSET('5. Pp (3 años)'!$E$46,INT((ROW()-13)/2),0))</f>
        <v/>
      </c>
      <c r="F311" s="645" t="str">
        <f ca="1">IF(ISBLANK(OFFSET('5. Pp (3 años)'!$K$46,INT((ROW()-13)/2),0)),"",OFFSET('5. Pp (3 años)'!$K$46,INT((ROW()-13)/2),0))</f>
        <v/>
      </c>
      <c r="G311" s="646" t="str">
        <f ca="1">IF(ISBLANK(OFFSET('5. Pp (3 años)'!$H$46,INT((ROW()-13)/2),0)),"",OFFSET('5. Pp (3 años)'!$H$46,INT((ROW()-13)/2),0))</f>
        <v/>
      </c>
      <c r="H311" s="853" t="str">
        <f ca="1">IF(ISBLANK(OFFSET('9. METAS'!$L$20,INT((ROW()-13)/2),0)),"",OFFSET('9. METAS'!$L$20,INT((ROW()-13)/2),0))</f>
        <v/>
      </c>
      <c r="I311" s="852"/>
      <c r="J311" s="630" t="e">
        <f ca="1">IF(MOD(ROW()-13,2)=0,IF(ISBLANK(OFFSET(#REF!,INT((ROW()-13)/2),0)),"",OFFSET(#REF!,INT((ROW()-13)/2),0)),IF(ISBLANK(OFFSET('9. METAS'!$U$20,INT((ROW()-14)/2),0)),"",OFFSET('9. METAS'!$U$20,INT((ROW()-14)/2),0)))</f>
        <v>#REF!</v>
      </c>
      <c r="K311" s="631" t="e">
        <f ca="1">IF(MOD(ROW()-13,2)=0,IF(ISBLANK(OFFSET(#REF!,INT((ROW()-13)/2),0)),"",OFFSET(#REF!,INT((ROW()-13)/2),0)),IF(ISBLANK(OFFSET('9. METAS'!$V$20,INT((ROW()-14)/2),0)),"",OFFSET('9. METAS'!$V$20,INT((ROW()-14)/2),0)))</f>
        <v>#REF!</v>
      </c>
      <c r="L311" s="631" t="e">
        <f ca="1">IF(MOD(ROW()-13,2)=0,IF(ISBLANK(OFFSET(#REF!,INT((ROW()-13)/2),0)),"",OFFSET(#REF!,INT((ROW()-13)/2),0)),IF(ISBLANK(OFFSET('9. METAS'!$W$20,INT((ROW()-14)/2),0)),"",OFFSET('9. METAS'!$W$20,INT((ROW()-14)/2),0)))</f>
        <v>#REF!</v>
      </c>
      <c r="M311" s="632" t="e">
        <f ca="1">IF(MOD(ROW()-13,2)=0,IF(ISBLANK(OFFSET(#REF!,INT((ROW()-13)/2),0)),"",OFFSET(#REF!,INT((ROW()-13)/2),0)),IF(ISBLANK(OFFSET('9. METAS'!$X$20,INT((ROW()-14)/2),0)),"",OFFSET('9. METAS'!$X$20,INT((ROW()-14)/2),0)))</f>
        <v>#REF!</v>
      </c>
      <c r="N311" s="684" t="str">
        <f ca="1">IFERROR(J311/J312,"ND")</f>
        <v>ND</v>
      </c>
      <c r="O311" s="688" t="str">
        <f ca="1">IFERROR(((J311+K311+L311)/H311),"ND")</f>
        <v>ND</v>
      </c>
      <c r="P311" s="847"/>
      <c r="Q311" s="83"/>
      <c r="R311" s="83"/>
      <c r="S311" s="83"/>
      <c r="T311" s="83"/>
      <c r="U311" s="83"/>
      <c r="V311" s="83"/>
      <c r="W311" s="83"/>
      <c r="X311" s="83"/>
      <c r="Y311" s="83"/>
      <c r="Z311" s="83"/>
    </row>
    <row r="312" spans="1:26" ht="15.75" customHeight="1">
      <c r="A312" s="83"/>
      <c r="B312" s="83"/>
      <c r="C312" s="642"/>
      <c r="D312" s="644"/>
      <c r="E312" s="644"/>
      <c r="F312" s="644"/>
      <c r="G312" s="647"/>
      <c r="H312" s="649"/>
      <c r="I312" s="651"/>
      <c r="J312" s="630" t="str">
        <f ca="1">IF(MOD(ROW()-13,2)=0,IF(ISBLANK(OFFSET(#REF!,INT((ROW()-13)/2),0)),"",OFFSET(#REF!,INT((ROW()-13)/2),0)),IF(ISBLANK(OFFSET('9. METAS'!$U$20,INT((ROW()-14)/2),0)),"",OFFSET('9. METAS'!$U$20,INT((ROW()-14)/2),0)))</f>
        <v/>
      </c>
      <c r="K312" s="631" t="str">
        <f ca="1">IF(MOD(ROW()-13,2)=0,IF(ISBLANK(OFFSET(#REF!,INT((ROW()-13)/2),0)),"",OFFSET(#REF!,INT((ROW()-13)/2),0)),IF(ISBLANK(OFFSET('9. METAS'!$V$20,INT((ROW()-14)/2),0)),"",OFFSET('9. METAS'!$V$20,INT((ROW()-14)/2),0)))</f>
        <v/>
      </c>
      <c r="L312" s="631" t="str">
        <f ca="1">IF(MOD(ROW()-13,2)=0,IF(ISBLANK(OFFSET(#REF!,INT((ROW()-13)/2),0)),"",OFFSET(#REF!,INT((ROW()-13)/2),0)),IF(ISBLANK(OFFSET('9. METAS'!$W$20,INT((ROW()-14)/2),0)),"",OFFSET('9. METAS'!$W$20,INT((ROW()-14)/2),0)))</f>
        <v/>
      </c>
      <c r="M312" s="632" t="str">
        <f ca="1">IF(MOD(ROW()-13,2)=0,IF(ISBLANK(OFFSET(#REF!,INT((ROW()-13)/2),0)),"",OFFSET(#REF!,INT((ROW()-13)/2),0)),IF(ISBLANK(OFFSET('9. METAS'!$X$20,INT((ROW()-14)/2),0)),"",OFFSET('9. METAS'!$X$20,INT((ROW()-14)/2),0)))</f>
        <v/>
      </c>
      <c r="N312" s="685"/>
      <c r="O312" s="689"/>
      <c r="P312" s="691"/>
      <c r="Q312" s="83"/>
      <c r="R312" s="83"/>
      <c r="S312" s="83"/>
      <c r="T312" s="83"/>
      <c r="U312" s="83"/>
      <c r="V312" s="83"/>
      <c r="W312" s="83"/>
      <c r="X312" s="83"/>
      <c r="Y312" s="83"/>
      <c r="Z312" s="83"/>
    </row>
    <row r="313" spans="1:26" ht="15.75" customHeight="1">
      <c r="A313" s="83"/>
      <c r="B313" s="83"/>
      <c r="C313" s="641" t="str">
        <f ca="1">IF(ISBLANK(OFFSET('5. Pp (3 años)'!$C$46,INT((ROW()-13)/2),0)),"",OFFSET('5. Pp (3 años)'!$C$46,INT((ROW()-13)/2),0))</f>
        <v/>
      </c>
      <c r="D313" s="643" t="str">
        <f ca="1">IF(ISBLANK(OFFSET('5. Pp (3 años)'!$D$46,INT((ROW()-13)/2),0)),"",OFFSET('5. Pp (3 años)'!$D$46,INT((ROW()-13)/2),0))</f>
        <v/>
      </c>
      <c r="E313" s="643" t="str">
        <f ca="1">IF(ISBLANK(OFFSET('5. Pp (3 años)'!$E$46,INT((ROW()-13)/2),0)),"",OFFSET('5. Pp (3 años)'!$E$46,INT((ROW()-13)/2),0))</f>
        <v/>
      </c>
      <c r="F313" s="645" t="str">
        <f ca="1">IF(ISBLANK(OFFSET('5. Pp (3 años)'!$K$46,INT((ROW()-13)/2),0)),"",OFFSET('5. Pp (3 años)'!$K$46,INT((ROW()-13)/2),0))</f>
        <v/>
      </c>
      <c r="G313" s="646" t="str">
        <f ca="1">IF(ISBLANK(OFFSET('5. Pp (3 años)'!$H$46,INT((ROW()-13)/2),0)),"",OFFSET('5. Pp (3 años)'!$H$46,INT((ROW()-13)/2),0))</f>
        <v/>
      </c>
      <c r="H313" s="853" t="str">
        <f ca="1">IF(ISBLANK(OFFSET('9. METAS'!$L$20,INT((ROW()-13)/2),0)),"",OFFSET('9. METAS'!$L$20,INT((ROW()-13)/2),0))</f>
        <v/>
      </c>
      <c r="I313" s="852"/>
      <c r="J313" s="630" t="e">
        <f ca="1">IF(MOD(ROW()-13,2)=0,IF(ISBLANK(OFFSET(#REF!,INT((ROW()-13)/2),0)),"",OFFSET(#REF!,INT((ROW()-13)/2),0)),IF(ISBLANK(OFFSET('9. METAS'!$U$20,INT((ROW()-14)/2),0)),"",OFFSET('9. METAS'!$U$20,INT((ROW()-14)/2),0)))</f>
        <v>#REF!</v>
      </c>
      <c r="K313" s="631" t="e">
        <f ca="1">IF(MOD(ROW()-13,2)=0,IF(ISBLANK(OFFSET(#REF!,INT((ROW()-13)/2),0)),"",OFFSET(#REF!,INT((ROW()-13)/2),0)),IF(ISBLANK(OFFSET('9. METAS'!$V$20,INT((ROW()-14)/2),0)),"",OFFSET('9. METAS'!$V$20,INT((ROW()-14)/2),0)))</f>
        <v>#REF!</v>
      </c>
      <c r="L313" s="631" t="e">
        <f ca="1">IF(MOD(ROW()-13,2)=0,IF(ISBLANK(OFFSET(#REF!,INT((ROW()-13)/2),0)),"",OFFSET(#REF!,INT((ROW()-13)/2),0)),IF(ISBLANK(OFFSET('9. METAS'!$W$20,INT((ROW()-14)/2),0)),"",OFFSET('9. METAS'!$W$20,INT((ROW()-14)/2),0)))</f>
        <v>#REF!</v>
      </c>
      <c r="M313" s="632" t="e">
        <f ca="1">IF(MOD(ROW()-13,2)=0,IF(ISBLANK(OFFSET(#REF!,INT((ROW()-13)/2),0)),"",OFFSET(#REF!,INT((ROW()-13)/2),0)),IF(ISBLANK(OFFSET('9. METAS'!$X$20,INT((ROW()-14)/2),0)),"",OFFSET('9. METAS'!$X$20,INT((ROW()-14)/2),0)))</f>
        <v>#REF!</v>
      </c>
      <c r="N313" s="684" t="str">
        <f ca="1">IFERROR(J313/J314,"ND")</f>
        <v>ND</v>
      </c>
      <c r="O313" s="688" t="str">
        <f ca="1">IFERROR(((J313+K313+L313)/H313),"ND")</f>
        <v>ND</v>
      </c>
      <c r="P313" s="847"/>
      <c r="Q313" s="83"/>
      <c r="R313" s="83"/>
      <c r="S313" s="83"/>
      <c r="T313" s="83"/>
      <c r="U313" s="83"/>
      <c r="V313" s="83"/>
      <c r="W313" s="83"/>
      <c r="X313" s="83"/>
      <c r="Y313" s="83"/>
      <c r="Z313" s="83"/>
    </row>
    <row r="314" spans="1:26" ht="15.75" customHeight="1">
      <c r="A314" s="83"/>
      <c r="B314" s="83"/>
      <c r="C314" s="642"/>
      <c r="D314" s="644"/>
      <c r="E314" s="644"/>
      <c r="F314" s="644"/>
      <c r="G314" s="647"/>
      <c r="H314" s="649"/>
      <c r="I314" s="651"/>
      <c r="J314" s="630" t="str">
        <f ca="1">IF(MOD(ROW()-13,2)=0,IF(ISBLANK(OFFSET(#REF!,INT((ROW()-13)/2),0)),"",OFFSET(#REF!,INT((ROW()-13)/2),0)),IF(ISBLANK(OFFSET('9. METAS'!$U$20,INT((ROW()-14)/2),0)),"",OFFSET('9. METAS'!$U$20,INT((ROW()-14)/2),0)))</f>
        <v/>
      </c>
      <c r="K314" s="631" t="str">
        <f ca="1">IF(MOD(ROW()-13,2)=0,IF(ISBLANK(OFFSET(#REF!,INT((ROW()-13)/2),0)),"",OFFSET(#REF!,INT((ROW()-13)/2),0)),IF(ISBLANK(OFFSET('9. METAS'!$V$20,INT((ROW()-14)/2),0)),"",OFFSET('9. METAS'!$V$20,INT((ROW()-14)/2),0)))</f>
        <v/>
      </c>
      <c r="L314" s="631" t="str">
        <f ca="1">IF(MOD(ROW()-13,2)=0,IF(ISBLANK(OFFSET(#REF!,INT((ROW()-13)/2),0)),"",OFFSET(#REF!,INT((ROW()-13)/2),0)),IF(ISBLANK(OFFSET('9. METAS'!$W$20,INT((ROW()-14)/2),0)),"",OFFSET('9. METAS'!$W$20,INT((ROW()-14)/2),0)))</f>
        <v/>
      </c>
      <c r="M314" s="632" t="str">
        <f ca="1">IF(MOD(ROW()-13,2)=0,IF(ISBLANK(OFFSET(#REF!,INT((ROW()-13)/2),0)),"",OFFSET(#REF!,INT((ROW()-13)/2),0)),IF(ISBLANK(OFFSET('9. METAS'!$X$20,INT((ROW()-14)/2),0)),"",OFFSET('9. METAS'!$X$20,INT((ROW()-14)/2),0)))</f>
        <v/>
      </c>
      <c r="N314" s="685"/>
      <c r="O314" s="689"/>
      <c r="P314" s="691"/>
      <c r="Q314" s="83"/>
      <c r="R314" s="83"/>
      <c r="S314" s="83"/>
      <c r="T314" s="83"/>
      <c r="U314" s="83"/>
      <c r="V314" s="83"/>
      <c r="W314" s="83"/>
      <c r="X314" s="83"/>
      <c r="Y314" s="83"/>
      <c r="Z314" s="83"/>
    </row>
    <row r="315" spans="1:26" ht="15.75" customHeight="1">
      <c r="A315" s="83"/>
      <c r="B315" s="83"/>
      <c r="C315" s="641" t="str">
        <f ca="1">IF(ISBLANK(OFFSET('5. Pp (3 años)'!$C$46,INT((ROW()-13)/2),0)),"",OFFSET('5. Pp (3 años)'!$C$46,INT((ROW()-13)/2),0))</f>
        <v/>
      </c>
      <c r="D315" s="643" t="str">
        <f ca="1">IF(ISBLANK(OFFSET('5. Pp (3 años)'!$D$46,INT((ROW()-13)/2),0)),"",OFFSET('5. Pp (3 años)'!$D$46,INT((ROW()-13)/2),0))</f>
        <v/>
      </c>
      <c r="E315" s="643" t="str">
        <f ca="1">IF(ISBLANK(OFFSET('5. Pp (3 años)'!$E$46,INT((ROW()-13)/2),0)),"",OFFSET('5. Pp (3 años)'!$E$46,INT((ROW()-13)/2),0))</f>
        <v/>
      </c>
      <c r="F315" s="645" t="str">
        <f ca="1">IF(ISBLANK(OFFSET('5. Pp (3 años)'!$K$46,INT((ROW()-13)/2),0)),"",OFFSET('5. Pp (3 años)'!$K$46,INT((ROW()-13)/2),0))</f>
        <v/>
      </c>
      <c r="G315" s="646" t="str">
        <f ca="1">IF(ISBLANK(OFFSET('5. Pp (3 años)'!$H$46,INT((ROW()-13)/2),0)),"",OFFSET('5. Pp (3 años)'!$H$46,INT((ROW()-13)/2),0))</f>
        <v/>
      </c>
      <c r="H315" s="853" t="str">
        <f ca="1">IF(ISBLANK(OFFSET('9. METAS'!$L$20,INT((ROW()-13)/2),0)),"",OFFSET('9. METAS'!$L$20,INT((ROW()-13)/2),0))</f>
        <v/>
      </c>
      <c r="I315" s="852"/>
      <c r="J315" s="630" t="e">
        <f ca="1">IF(MOD(ROW()-13,2)=0,IF(ISBLANK(OFFSET(#REF!,INT((ROW()-13)/2),0)),"",OFFSET(#REF!,INT((ROW()-13)/2),0)),IF(ISBLANK(OFFSET('9. METAS'!$U$20,INT((ROW()-14)/2),0)),"",OFFSET('9. METAS'!$U$20,INT((ROW()-14)/2),0)))</f>
        <v>#REF!</v>
      </c>
      <c r="K315" s="631" t="e">
        <f ca="1">IF(MOD(ROW()-13,2)=0,IF(ISBLANK(OFFSET(#REF!,INT((ROW()-13)/2),0)),"",OFFSET(#REF!,INT((ROW()-13)/2),0)),IF(ISBLANK(OFFSET('9. METAS'!$V$20,INT((ROW()-14)/2),0)),"",OFFSET('9. METAS'!$V$20,INT((ROW()-14)/2),0)))</f>
        <v>#REF!</v>
      </c>
      <c r="L315" s="631" t="e">
        <f ca="1">IF(MOD(ROW()-13,2)=0,IF(ISBLANK(OFFSET(#REF!,INT((ROW()-13)/2),0)),"",OFFSET(#REF!,INT((ROW()-13)/2),0)),IF(ISBLANK(OFFSET('9. METAS'!$W$20,INT((ROW()-14)/2),0)),"",OFFSET('9. METAS'!$W$20,INT((ROW()-14)/2),0)))</f>
        <v>#REF!</v>
      </c>
      <c r="M315" s="632" t="e">
        <f ca="1">IF(MOD(ROW()-13,2)=0,IF(ISBLANK(OFFSET(#REF!,INT((ROW()-13)/2),0)),"",OFFSET(#REF!,INT((ROW()-13)/2),0)),IF(ISBLANK(OFFSET('9. METAS'!$X$20,INT((ROW()-14)/2),0)),"",OFFSET('9. METAS'!$X$20,INT((ROW()-14)/2),0)))</f>
        <v>#REF!</v>
      </c>
      <c r="N315" s="684" t="str">
        <f ca="1">IFERROR(J315/J316,"ND")</f>
        <v>ND</v>
      </c>
      <c r="O315" s="688" t="str">
        <f ca="1">IFERROR(((J315+K315+L315)/H315),"ND")</f>
        <v>ND</v>
      </c>
      <c r="P315" s="847"/>
      <c r="Q315" s="83"/>
      <c r="R315" s="83"/>
      <c r="S315" s="83"/>
      <c r="T315" s="83"/>
      <c r="U315" s="83"/>
      <c r="V315" s="83"/>
      <c r="W315" s="83"/>
      <c r="X315" s="83"/>
      <c r="Y315" s="83"/>
      <c r="Z315" s="83"/>
    </row>
    <row r="316" spans="1:26" ht="15.75" customHeight="1">
      <c r="A316" s="83"/>
      <c r="B316" s="83"/>
      <c r="C316" s="642"/>
      <c r="D316" s="644"/>
      <c r="E316" s="644"/>
      <c r="F316" s="644"/>
      <c r="G316" s="647"/>
      <c r="H316" s="649"/>
      <c r="I316" s="651"/>
      <c r="J316" s="630" t="str">
        <f ca="1">IF(MOD(ROW()-13,2)=0,IF(ISBLANK(OFFSET(#REF!,INT((ROW()-13)/2),0)),"",OFFSET(#REF!,INT((ROW()-13)/2),0)),IF(ISBLANK(OFFSET('9. METAS'!$U$20,INT((ROW()-14)/2),0)),"",OFFSET('9. METAS'!$U$20,INT((ROW()-14)/2),0)))</f>
        <v/>
      </c>
      <c r="K316" s="631" t="str">
        <f ca="1">IF(MOD(ROW()-13,2)=0,IF(ISBLANK(OFFSET(#REF!,INT((ROW()-13)/2),0)),"",OFFSET(#REF!,INT((ROW()-13)/2),0)),IF(ISBLANK(OFFSET('9. METAS'!$V$20,INT((ROW()-14)/2),0)),"",OFFSET('9. METAS'!$V$20,INT((ROW()-14)/2),0)))</f>
        <v/>
      </c>
      <c r="L316" s="631" t="str">
        <f ca="1">IF(MOD(ROW()-13,2)=0,IF(ISBLANK(OFFSET(#REF!,INT((ROW()-13)/2),0)),"",OFFSET(#REF!,INT((ROW()-13)/2),0)),IF(ISBLANK(OFFSET('9. METAS'!$W$20,INT((ROW()-14)/2),0)),"",OFFSET('9. METAS'!$W$20,INT((ROW()-14)/2),0)))</f>
        <v/>
      </c>
      <c r="M316" s="632" t="str">
        <f ca="1">IF(MOD(ROW()-13,2)=0,IF(ISBLANK(OFFSET(#REF!,INT((ROW()-13)/2),0)),"",OFFSET(#REF!,INT((ROW()-13)/2),0)),IF(ISBLANK(OFFSET('9. METAS'!$X$20,INT((ROW()-14)/2),0)),"",OFFSET('9. METAS'!$X$20,INT((ROW()-14)/2),0)))</f>
        <v/>
      </c>
      <c r="N316" s="685"/>
      <c r="O316" s="689"/>
      <c r="P316" s="691"/>
      <c r="Q316" s="83"/>
      <c r="R316" s="83"/>
      <c r="S316" s="83"/>
      <c r="T316" s="83"/>
      <c r="U316" s="83"/>
      <c r="V316" s="83"/>
      <c r="W316" s="83"/>
      <c r="X316" s="83"/>
      <c r="Y316" s="83"/>
      <c r="Z316" s="83"/>
    </row>
    <row r="317" spans="1:26" ht="15.75" customHeight="1">
      <c r="A317" s="83"/>
      <c r="B317" s="83"/>
      <c r="C317" s="641" t="str">
        <f ca="1">IF(ISBLANK(OFFSET('5. Pp (3 años)'!$C$46,INT((ROW()-13)/2),0)),"",OFFSET('5. Pp (3 años)'!$C$46,INT((ROW()-13)/2),0))</f>
        <v/>
      </c>
      <c r="D317" s="643" t="str">
        <f ca="1">IF(ISBLANK(OFFSET('5. Pp (3 años)'!$D$46,INT((ROW()-13)/2),0)),"",OFFSET('5. Pp (3 años)'!$D$46,INT((ROW()-13)/2),0))</f>
        <v/>
      </c>
      <c r="E317" s="643" t="str">
        <f ca="1">IF(ISBLANK(OFFSET('5. Pp (3 años)'!$E$46,INT((ROW()-13)/2),0)),"",OFFSET('5. Pp (3 años)'!$E$46,INT((ROW()-13)/2),0))</f>
        <v/>
      </c>
      <c r="F317" s="645" t="str">
        <f ca="1">IF(ISBLANK(OFFSET('5. Pp (3 años)'!$K$46,INT((ROW()-13)/2),0)),"",OFFSET('5. Pp (3 años)'!$K$46,INT((ROW()-13)/2),0))</f>
        <v/>
      </c>
      <c r="G317" s="646" t="str">
        <f ca="1">IF(ISBLANK(OFFSET('5. Pp (3 años)'!$H$46,INT((ROW()-13)/2),0)),"",OFFSET('5. Pp (3 años)'!$H$46,INT((ROW()-13)/2),0))</f>
        <v/>
      </c>
      <c r="H317" s="853" t="str">
        <f ca="1">IF(ISBLANK(OFFSET('9. METAS'!$L$20,INT((ROW()-13)/2),0)),"",OFFSET('9. METAS'!$L$20,INT((ROW()-13)/2),0))</f>
        <v/>
      </c>
      <c r="I317" s="852"/>
      <c r="J317" s="630" t="e">
        <f ca="1">IF(MOD(ROW()-13,2)=0,IF(ISBLANK(OFFSET(#REF!,INT((ROW()-13)/2),0)),"",OFFSET(#REF!,INT((ROW()-13)/2),0)),IF(ISBLANK(OFFSET('9. METAS'!$U$20,INT((ROW()-14)/2),0)),"",OFFSET('9. METAS'!$U$20,INT((ROW()-14)/2),0)))</f>
        <v>#REF!</v>
      </c>
      <c r="K317" s="631" t="e">
        <f ca="1">IF(MOD(ROW()-13,2)=0,IF(ISBLANK(OFFSET(#REF!,INT((ROW()-13)/2),0)),"",OFFSET(#REF!,INT((ROW()-13)/2),0)),IF(ISBLANK(OFFSET('9. METAS'!$V$20,INT((ROW()-14)/2),0)),"",OFFSET('9. METAS'!$V$20,INT((ROW()-14)/2),0)))</f>
        <v>#REF!</v>
      </c>
      <c r="L317" s="631" t="e">
        <f ca="1">IF(MOD(ROW()-13,2)=0,IF(ISBLANK(OFFSET(#REF!,INT((ROW()-13)/2),0)),"",OFFSET(#REF!,INT((ROW()-13)/2),0)),IF(ISBLANK(OFFSET('9. METAS'!$W$20,INT((ROW()-14)/2),0)),"",OFFSET('9. METAS'!$W$20,INT((ROW()-14)/2),0)))</f>
        <v>#REF!</v>
      </c>
      <c r="M317" s="632" t="e">
        <f ca="1">IF(MOD(ROW()-13,2)=0,IF(ISBLANK(OFFSET(#REF!,INT((ROW()-13)/2),0)),"",OFFSET(#REF!,INT((ROW()-13)/2),0)),IF(ISBLANK(OFFSET('9. METAS'!$X$20,INT((ROW()-14)/2),0)),"",OFFSET('9. METAS'!$X$20,INT((ROW()-14)/2),0)))</f>
        <v>#REF!</v>
      </c>
      <c r="N317" s="684" t="str">
        <f ca="1">IFERROR(J317/J318,"ND")</f>
        <v>ND</v>
      </c>
      <c r="O317" s="688" t="str">
        <f ca="1">IFERROR(((J317+K317+L317)/H317),"ND")</f>
        <v>ND</v>
      </c>
      <c r="P317" s="847"/>
      <c r="Q317" s="83"/>
      <c r="R317" s="83"/>
      <c r="S317" s="83"/>
      <c r="T317" s="83"/>
      <c r="U317" s="83"/>
      <c r="V317" s="83"/>
      <c r="W317" s="83"/>
      <c r="X317" s="83"/>
      <c r="Y317" s="83"/>
      <c r="Z317" s="83"/>
    </row>
    <row r="318" spans="1:26" ht="15.75" customHeight="1">
      <c r="A318" s="83"/>
      <c r="B318" s="83"/>
      <c r="C318" s="642"/>
      <c r="D318" s="644"/>
      <c r="E318" s="644"/>
      <c r="F318" s="644"/>
      <c r="G318" s="647"/>
      <c r="H318" s="649"/>
      <c r="I318" s="651"/>
      <c r="J318" s="630" t="str">
        <f ca="1">IF(MOD(ROW()-13,2)=0,IF(ISBLANK(OFFSET(#REF!,INT((ROW()-13)/2),0)),"",OFFSET(#REF!,INT((ROW()-13)/2),0)),IF(ISBLANK(OFFSET('9. METAS'!$U$20,INT((ROW()-14)/2),0)),"",OFFSET('9. METAS'!$U$20,INT((ROW()-14)/2),0)))</f>
        <v/>
      </c>
      <c r="K318" s="631" t="str">
        <f ca="1">IF(MOD(ROW()-13,2)=0,IF(ISBLANK(OFFSET(#REF!,INT((ROW()-13)/2),0)),"",OFFSET(#REF!,INT((ROW()-13)/2),0)),IF(ISBLANK(OFFSET('9. METAS'!$V$20,INT((ROW()-14)/2),0)),"",OFFSET('9. METAS'!$V$20,INT((ROW()-14)/2),0)))</f>
        <v/>
      </c>
      <c r="L318" s="631" t="str">
        <f ca="1">IF(MOD(ROW()-13,2)=0,IF(ISBLANK(OFFSET(#REF!,INT((ROW()-13)/2),0)),"",OFFSET(#REF!,INT((ROW()-13)/2),0)),IF(ISBLANK(OFFSET('9. METAS'!$W$20,INT((ROW()-14)/2),0)),"",OFFSET('9. METAS'!$W$20,INT((ROW()-14)/2),0)))</f>
        <v/>
      </c>
      <c r="M318" s="632" t="str">
        <f ca="1">IF(MOD(ROW()-13,2)=0,IF(ISBLANK(OFFSET(#REF!,INT((ROW()-13)/2),0)),"",OFFSET(#REF!,INT((ROW()-13)/2),0)),IF(ISBLANK(OFFSET('9. METAS'!$X$20,INT((ROW()-14)/2),0)),"",OFFSET('9. METAS'!$X$20,INT((ROW()-14)/2),0)))</f>
        <v/>
      </c>
      <c r="N318" s="685"/>
      <c r="O318" s="689"/>
      <c r="P318" s="691"/>
      <c r="Q318" s="83"/>
      <c r="R318" s="83"/>
      <c r="S318" s="83"/>
      <c r="T318" s="83"/>
      <c r="U318" s="83"/>
      <c r="V318" s="83"/>
      <c r="W318" s="83"/>
      <c r="X318" s="83"/>
      <c r="Y318" s="83"/>
      <c r="Z318" s="83"/>
    </row>
    <row r="319" spans="1:26" ht="15.75" customHeight="1">
      <c r="A319" s="83"/>
      <c r="B319" s="83"/>
      <c r="C319" s="641" t="str">
        <f ca="1">IF(ISBLANK(OFFSET('5. Pp (3 años)'!$C$46,INT((ROW()-13)/2),0)),"",OFFSET('5. Pp (3 años)'!$C$46,INT((ROW()-13)/2),0))</f>
        <v/>
      </c>
      <c r="D319" s="643" t="str">
        <f ca="1">IF(ISBLANK(OFFSET('5. Pp (3 años)'!$D$46,INT((ROW()-13)/2),0)),"",OFFSET('5. Pp (3 años)'!$D$46,INT((ROW()-13)/2),0))</f>
        <v/>
      </c>
      <c r="E319" s="643" t="str">
        <f ca="1">IF(ISBLANK(OFFSET('5. Pp (3 años)'!$E$46,INT((ROW()-13)/2),0)),"",OFFSET('5. Pp (3 años)'!$E$46,INT((ROW()-13)/2),0))</f>
        <v/>
      </c>
      <c r="F319" s="645" t="str">
        <f ca="1">IF(ISBLANK(OFFSET('5. Pp (3 años)'!$K$46,INT((ROW()-13)/2),0)),"",OFFSET('5. Pp (3 años)'!$K$46,INT((ROW()-13)/2),0))</f>
        <v/>
      </c>
      <c r="G319" s="646" t="str">
        <f ca="1">IF(ISBLANK(OFFSET('5. Pp (3 años)'!$H$46,INT((ROW()-13)/2),0)),"",OFFSET('5. Pp (3 años)'!$H$46,INT((ROW()-13)/2),0))</f>
        <v/>
      </c>
      <c r="H319" s="853" t="str">
        <f ca="1">IF(ISBLANK(OFFSET('9. METAS'!$L$20,INT((ROW()-13)/2),0)),"",OFFSET('9. METAS'!$L$20,INT((ROW()-13)/2),0))</f>
        <v/>
      </c>
      <c r="I319" s="852"/>
      <c r="J319" s="630" t="e">
        <f ca="1">IF(MOD(ROW()-13,2)=0,IF(ISBLANK(OFFSET(#REF!,INT((ROW()-13)/2),0)),"",OFFSET(#REF!,INT((ROW()-13)/2),0)),IF(ISBLANK(OFFSET('9. METAS'!$U$20,INT((ROW()-14)/2),0)),"",OFFSET('9. METAS'!$U$20,INT((ROW()-14)/2),0)))</f>
        <v>#REF!</v>
      </c>
      <c r="K319" s="631" t="e">
        <f ca="1">IF(MOD(ROW()-13,2)=0,IF(ISBLANK(OFFSET(#REF!,INT((ROW()-13)/2),0)),"",OFFSET(#REF!,INT((ROW()-13)/2),0)),IF(ISBLANK(OFFSET('9. METAS'!$V$20,INT((ROW()-14)/2),0)),"",OFFSET('9. METAS'!$V$20,INT((ROW()-14)/2),0)))</f>
        <v>#REF!</v>
      </c>
      <c r="L319" s="631" t="e">
        <f ca="1">IF(MOD(ROW()-13,2)=0,IF(ISBLANK(OFFSET(#REF!,INT((ROW()-13)/2),0)),"",OFFSET(#REF!,INT((ROW()-13)/2),0)),IF(ISBLANK(OFFSET('9. METAS'!$W$20,INT((ROW()-14)/2),0)),"",OFFSET('9. METAS'!$W$20,INT((ROW()-14)/2),0)))</f>
        <v>#REF!</v>
      </c>
      <c r="M319" s="632" t="e">
        <f ca="1">IF(MOD(ROW()-13,2)=0,IF(ISBLANK(OFFSET(#REF!,INT((ROW()-13)/2),0)),"",OFFSET(#REF!,INT((ROW()-13)/2),0)),IF(ISBLANK(OFFSET('9. METAS'!$X$20,INT((ROW()-14)/2),0)),"",OFFSET('9. METAS'!$X$20,INT((ROW()-14)/2),0)))</f>
        <v>#REF!</v>
      </c>
      <c r="N319" s="684" t="str">
        <f ca="1">IFERROR(J319/J320,"ND")</f>
        <v>ND</v>
      </c>
      <c r="O319" s="688" t="str">
        <f ca="1">IFERROR(((J319+K319+L319)/H319),"ND")</f>
        <v>ND</v>
      </c>
      <c r="P319" s="847"/>
      <c r="Q319" s="83"/>
      <c r="R319" s="83"/>
      <c r="S319" s="83"/>
      <c r="T319" s="83"/>
      <c r="U319" s="83"/>
      <c r="V319" s="83"/>
      <c r="W319" s="83"/>
      <c r="X319" s="83"/>
      <c r="Y319" s="83"/>
      <c r="Z319" s="83"/>
    </row>
    <row r="320" spans="1:26" ht="15.75" customHeight="1">
      <c r="A320" s="83"/>
      <c r="B320" s="83"/>
      <c r="C320" s="642"/>
      <c r="D320" s="644"/>
      <c r="E320" s="644"/>
      <c r="F320" s="644"/>
      <c r="G320" s="647"/>
      <c r="H320" s="649"/>
      <c r="I320" s="651"/>
      <c r="J320" s="630" t="str">
        <f ca="1">IF(MOD(ROW()-13,2)=0,IF(ISBLANK(OFFSET(#REF!,INT((ROW()-13)/2),0)),"",OFFSET(#REF!,INT((ROW()-13)/2),0)),IF(ISBLANK(OFFSET('9. METAS'!$U$20,INT((ROW()-14)/2),0)),"",OFFSET('9. METAS'!$U$20,INT((ROW()-14)/2),0)))</f>
        <v/>
      </c>
      <c r="K320" s="631" t="str">
        <f ca="1">IF(MOD(ROW()-13,2)=0,IF(ISBLANK(OFFSET(#REF!,INT((ROW()-13)/2),0)),"",OFFSET(#REF!,INT((ROW()-13)/2),0)),IF(ISBLANK(OFFSET('9. METAS'!$V$20,INT((ROW()-14)/2),0)),"",OFFSET('9. METAS'!$V$20,INT((ROW()-14)/2),0)))</f>
        <v/>
      </c>
      <c r="L320" s="631" t="str">
        <f ca="1">IF(MOD(ROW()-13,2)=0,IF(ISBLANK(OFFSET(#REF!,INT((ROW()-13)/2),0)),"",OFFSET(#REF!,INT((ROW()-13)/2),0)),IF(ISBLANK(OFFSET('9. METAS'!$W$20,INT((ROW()-14)/2),0)),"",OFFSET('9. METAS'!$W$20,INT((ROW()-14)/2),0)))</f>
        <v/>
      </c>
      <c r="M320" s="632" t="str">
        <f ca="1">IF(MOD(ROW()-13,2)=0,IF(ISBLANK(OFFSET(#REF!,INT((ROW()-13)/2),0)),"",OFFSET(#REF!,INT((ROW()-13)/2),0)),IF(ISBLANK(OFFSET('9. METAS'!$X$20,INT((ROW()-14)/2),0)),"",OFFSET('9. METAS'!$X$20,INT((ROW()-14)/2),0)))</f>
        <v/>
      </c>
      <c r="N320" s="685"/>
      <c r="O320" s="689"/>
      <c r="P320" s="691"/>
      <c r="Q320" s="83"/>
      <c r="R320" s="83"/>
      <c r="S320" s="83"/>
      <c r="T320" s="83"/>
      <c r="U320" s="83"/>
      <c r="V320" s="83"/>
      <c r="W320" s="83"/>
      <c r="X320" s="83"/>
      <c r="Y320" s="83"/>
      <c r="Z320" s="83"/>
    </row>
    <row r="321" spans="1:26" ht="15.75" customHeight="1">
      <c r="A321" s="83"/>
      <c r="B321" s="83"/>
      <c r="C321" s="641" t="str">
        <f ca="1">IF(ISBLANK(OFFSET('5. Pp (3 años)'!$C$46,INT((ROW()-13)/2),0)),"",OFFSET('5. Pp (3 años)'!$C$46,INT((ROW()-13)/2),0))</f>
        <v/>
      </c>
      <c r="D321" s="643" t="str">
        <f ca="1">IF(ISBLANK(OFFSET('5. Pp (3 años)'!$D$46,INT((ROW()-13)/2),0)),"",OFFSET('5. Pp (3 años)'!$D$46,INT((ROW()-13)/2),0))</f>
        <v/>
      </c>
      <c r="E321" s="643" t="str">
        <f ca="1">IF(ISBLANK(OFFSET('5. Pp (3 años)'!$E$46,INT((ROW()-13)/2),0)),"",OFFSET('5. Pp (3 años)'!$E$46,INT((ROW()-13)/2),0))</f>
        <v/>
      </c>
      <c r="F321" s="645" t="str">
        <f ca="1">IF(ISBLANK(OFFSET('5. Pp (3 años)'!$K$46,INT((ROW()-13)/2),0)),"",OFFSET('5. Pp (3 años)'!$K$46,INT((ROW()-13)/2),0))</f>
        <v/>
      </c>
      <c r="G321" s="646" t="str">
        <f ca="1">IF(ISBLANK(OFFSET('5. Pp (3 años)'!$H$46,INT((ROW()-13)/2),0)),"",OFFSET('5. Pp (3 años)'!$H$46,INT((ROW()-13)/2),0))</f>
        <v/>
      </c>
      <c r="H321" s="853" t="str">
        <f ca="1">IF(ISBLANK(OFFSET('9. METAS'!$L$20,INT((ROW()-13)/2),0)),"",OFFSET('9. METAS'!$L$20,INT((ROW()-13)/2),0))</f>
        <v/>
      </c>
      <c r="I321" s="852"/>
      <c r="J321" s="630" t="e">
        <f ca="1">IF(MOD(ROW()-13,2)=0,IF(ISBLANK(OFFSET(#REF!,INT((ROW()-13)/2),0)),"",OFFSET(#REF!,INT((ROW()-13)/2),0)),IF(ISBLANK(OFFSET('9. METAS'!$U$20,INT((ROW()-14)/2),0)),"",OFFSET('9. METAS'!$U$20,INT((ROW()-14)/2),0)))</f>
        <v>#REF!</v>
      </c>
      <c r="K321" s="631" t="e">
        <f ca="1">IF(MOD(ROW()-13,2)=0,IF(ISBLANK(OFFSET(#REF!,INT((ROW()-13)/2),0)),"",OFFSET(#REF!,INT((ROW()-13)/2),0)),IF(ISBLANK(OFFSET('9. METAS'!$V$20,INT((ROW()-14)/2),0)),"",OFFSET('9. METAS'!$V$20,INT((ROW()-14)/2),0)))</f>
        <v>#REF!</v>
      </c>
      <c r="L321" s="631" t="e">
        <f ca="1">IF(MOD(ROW()-13,2)=0,IF(ISBLANK(OFFSET(#REF!,INT((ROW()-13)/2),0)),"",OFFSET(#REF!,INT((ROW()-13)/2),0)),IF(ISBLANK(OFFSET('9. METAS'!$W$20,INT((ROW()-14)/2),0)),"",OFFSET('9. METAS'!$W$20,INT((ROW()-14)/2),0)))</f>
        <v>#REF!</v>
      </c>
      <c r="M321" s="632" t="e">
        <f ca="1">IF(MOD(ROW()-13,2)=0,IF(ISBLANK(OFFSET(#REF!,INT((ROW()-13)/2),0)),"",OFFSET(#REF!,INT((ROW()-13)/2),0)),IF(ISBLANK(OFFSET('9. METAS'!$X$20,INT((ROW()-14)/2),0)),"",OFFSET('9. METAS'!$X$20,INT((ROW()-14)/2),0)))</f>
        <v>#REF!</v>
      </c>
      <c r="N321" s="684" t="str">
        <f ca="1">IFERROR(J321/J322,"ND")</f>
        <v>ND</v>
      </c>
      <c r="O321" s="688" t="str">
        <f ca="1">IFERROR(((J321+K321+L321)/H321),"ND")</f>
        <v>ND</v>
      </c>
      <c r="P321" s="847"/>
      <c r="Q321" s="83"/>
      <c r="R321" s="83"/>
      <c r="S321" s="83"/>
      <c r="T321" s="83"/>
      <c r="U321" s="83"/>
      <c r="V321" s="83"/>
      <c r="W321" s="83"/>
      <c r="X321" s="83"/>
      <c r="Y321" s="83"/>
      <c r="Z321" s="83"/>
    </row>
    <row r="322" spans="1:26" ht="15.75" customHeight="1">
      <c r="A322" s="83"/>
      <c r="B322" s="83"/>
      <c r="C322" s="642"/>
      <c r="D322" s="644"/>
      <c r="E322" s="644"/>
      <c r="F322" s="644"/>
      <c r="G322" s="647"/>
      <c r="H322" s="649"/>
      <c r="I322" s="651"/>
      <c r="J322" s="630" t="str">
        <f ca="1">IF(MOD(ROW()-13,2)=0,IF(ISBLANK(OFFSET(#REF!,INT((ROW()-13)/2),0)),"",OFFSET(#REF!,INT((ROW()-13)/2),0)),IF(ISBLANK(OFFSET('9. METAS'!$U$20,INT((ROW()-14)/2),0)),"",OFFSET('9. METAS'!$U$20,INT((ROW()-14)/2),0)))</f>
        <v/>
      </c>
      <c r="K322" s="631" t="str">
        <f ca="1">IF(MOD(ROW()-13,2)=0,IF(ISBLANK(OFFSET(#REF!,INT((ROW()-13)/2),0)),"",OFFSET(#REF!,INT((ROW()-13)/2),0)),IF(ISBLANK(OFFSET('9. METAS'!$V$20,INT((ROW()-14)/2),0)),"",OFFSET('9. METAS'!$V$20,INT((ROW()-14)/2),0)))</f>
        <v/>
      </c>
      <c r="L322" s="631" t="str">
        <f ca="1">IF(MOD(ROW()-13,2)=0,IF(ISBLANK(OFFSET(#REF!,INT((ROW()-13)/2),0)),"",OFFSET(#REF!,INT((ROW()-13)/2),0)),IF(ISBLANK(OFFSET('9. METAS'!$W$20,INT((ROW()-14)/2),0)),"",OFFSET('9. METAS'!$W$20,INT((ROW()-14)/2),0)))</f>
        <v/>
      </c>
      <c r="M322" s="632" t="str">
        <f ca="1">IF(MOD(ROW()-13,2)=0,IF(ISBLANK(OFFSET(#REF!,INT((ROW()-13)/2),0)),"",OFFSET(#REF!,INT((ROW()-13)/2),0)),IF(ISBLANK(OFFSET('9. METAS'!$X$20,INT((ROW()-14)/2),0)),"",OFFSET('9. METAS'!$X$20,INT((ROW()-14)/2),0)))</f>
        <v/>
      </c>
      <c r="N322" s="685"/>
      <c r="O322" s="689"/>
      <c r="P322" s="691"/>
      <c r="Q322" s="83"/>
      <c r="R322" s="83"/>
      <c r="S322" s="83"/>
      <c r="T322" s="83"/>
      <c r="U322" s="83"/>
      <c r="V322" s="83"/>
      <c r="W322" s="83"/>
      <c r="X322" s="83"/>
      <c r="Y322" s="83"/>
      <c r="Z322" s="83"/>
    </row>
    <row r="323" spans="1:26" ht="15.75" customHeight="1">
      <c r="A323" s="83"/>
      <c r="B323" s="83"/>
      <c r="C323" s="641" t="str">
        <f ca="1">IF(ISBLANK(OFFSET('5. Pp (3 años)'!$C$46,INT((ROW()-13)/2),0)),"",OFFSET('5. Pp (3 años)'!$C$46,INT((ROW()-13)/2),0))</f>
        <v/>
      </c>
      <c r="D323" s="643" t="str">
        <f ca="1">IF(ISBLANK(OFFSET('5. Pp (3 años)'!$D$46,INT((ROW()-13)/2),0)),"",OFFSET('5. Pp (3 años)'!$D$46,INT((ROW()-13)/2),0))</f>
        <v/>
      </c>
      <c r="E323" s="643" t="str">
        <f ca="1">IF(ISBLANK(OFFSET('5. Pp (3 años)'!$E$46,INT((ROW()-13)/2),0)),"",OFFSET('5. Pp (3 años)'!$E$46,INT((ROW()-13)/2),0))</f>
        <v/>
      </c>
      <c r="F323" s="645" t="str">
        <f ca="1">IF(ISBLANK(OFFSET('5. Pp (3 años)'!$K$46,INT((ROW()-13)/2),0)),"",OFFSET('5. Pp (3 años)'!$K$46,INT((ROW()-13)/2),0))</f>
        <v/>
      </c>
      <c r="G323" s="646" t="str">
        <f ca="1">IF(ISBLANK(OFFSET('5. Pp (3 años)'!$H$46,INT((ROW()-13)/2),0)),"",OFFSET('5. Pp (3 años)'!$H$46,INT((ROW()-13)/2),0))</f>
        <v/>
      </c>
      <c r="H323" s="853" t="str">
        <f ca="1">IF(ISBLANK(OFFSET('9. METAS'!$L$20,INT((ROW()-13)/2),0)),"",OFFSET('9. METAS'!$L$20,INT((ROW()-13)/2),0))</f>
        <v/>
      </c>
      <c r="I323" s="852"/>
      <c r="J323" s="630" t="e">
        <f ca="1">IF(MOD(ROW()-13,2)=0,IF(ISBLANK(OFFSET(#REF!,INT((ROW()-13)/2),0)),"",OFFSET(#REF!,INT((ROW()-13)/2),0)),IF(ISBLANK(OFFSET('9. METAS'!$U$20,INT((ROW()-14)/2),0)),"",OFFSET('9. METAS'!$U$20,INT((ROW()-14)/2),0)))</f>
        <v>#REF!</v>
      </c>
      <c r="K323" s="631" t="e">
        <f ca="1">IF(MOD(ROW()-13,2)=0,IF(ISBLANK(OFFSET(#REF!,INT((ROW()-13)/2),0)),"",OFFSET(#REF!,INT((ROW()-13)/2),0)),IF(ISBLANK(OFFSET('9. METAS'!$V$20,INT((ROW()-14)/2),0)),"",OFFSET('9. METAS'!$V$20,INT((ROW()-14)/2),0)))</f>
        <v>#REF!</v>
      </c>
      <c r="L323" s="631" t="e">
        <f ca="1">IF(MOD(ROW()-13,2)=0,IF(ISBLANK(OFFSET(#REF!,INT((ROW()-13)/2),0)),"",OFFSET(#REF!,INT((ROW()-13)/2),0)),IF(ISBLANK(OFFSET('9. METAS'!$W$20,INT((ROW()-14)/2),0)),"",OFFSET('9. METAS'!$W$20,INT((ROW()-14)/2),0)))</f>
        <v>#REF!</v>
      </c>
      <c r="M323" s="632" t="e">
        <f ca="1">IF(MOD(ROW()-13,2)=0,IF(ISBLANK(OFFSET(#REF!,INT((ROW()-13)/2),0)),"",OFFSET(#REF!,INT((ROW()-13)/2),0)),IF(ISBLANK(OFFSET('9. METAS'!$X$20,INT((ROW()-14)/2),0)),"",OFFSET('9. METAS'!$X$20,INT((ROW()-14)/2),0)))</f>
        <v>#REF!</v>
      </c>
      <c r="N323" s="684" t="str">
        <f ca="1">IFERROR(J323/J324,"ND")</f>
        <v>ND</v>
      </c>
      <c r="O323" s="688" t="str">
        <f ca="1">IFERROR(((J323+K323+L323)/H323),"ND")</f>
        <v>ND</v>
      </c>
      <c r="P323" s="847"/>
      <c r="Q323" s="83"/>
      <c r="R323" s="83"/>
      <c r="S323" s="83"/>
      <c r="T323" s="83"/>
      <c r="U323" s="83"/>
      <c r="V323" s="83"/>
      <c r="W323" s="83"/>
      <c r="X323" s="83"/>
      <c r="Y323" s="83"/>
      <c r="Z323" s="83"/>
    </row>
    <row r="324" spans="1:26" ht="15.75" customHeight="1">
      <c r="A324" s="83"/>
      <c r="B324" s="83"/>
      <c r="C324" s="642"/>
      <c r="D324" s="644"/>
      <c r="E324" s="644"/>
      <c r="F324" s="644"/>
      <c r="G324" s="647"/>
      <c r="H324" s="649"/>
      <c r="I324" s="651"/>
      <c r="J324" s="630" t="str">
        <f ca="1">IF(MOD(ROW()-13,2)=0,IF(ISBLANK(OFFSET(#REF!,INT((ROW()-13)/2),0)),"",OFFSET(#REF!,INT((ROW()-13)/2),0)),IF(ISBLANK(OFFSET('9. METAS'!$U$20,INT((ROW()-14)/2),0)),"",OFFSET('9. METAS'!$U$20,INT((ROW()-14)/2),0)))</f>
        <v/>
      </c>
      <c r="K324" s="631" t="str">
        <f ca="1">IF(MOD(ROW()-13,2)=0,IF(ISBLANK(OFFSET(#REF!,INT((ROW()-13)/2),0)),"",OFFSET(#REF!,INT((ROW()-13)/2),0)),IF(ISBLANK(OFFSET('9. METAS'!$V$20,INT((ROW()-14)/2),0)),"",OFFSET('9. METAS'!$V$20,INT((ROW()-14)/2),0)))</f>
        <v/>
      </c>
      <c r="L324" s="631" t="str">
        <f ca="1">IF(MOD(ROW()-13,2)=0,IF(ISBLANK(OFFSET(#REF!,INT((ROW()-13)/2),0)),"",OFFSET(#REF!,INT((ROW()-13)/2),0)),IF(ISBLANK(OFFSET('9. METAS'!$W$20,INT((ROW()-14)/2),0)),"",OFFSET('9. METAS'!$W$20,INT((ROW()-14)/2),0)))</f>
        <v/>
      </c>
      <c r="M324" s="632" t="str">
        <f ca="1">IF(MOD(ROW()-13,2)=0,IF(ISBLANK(OFFSET(#REF!,INT((ROW()-13)/2),0)),"",OFFSET(#REF!,INT((ROW()-13)/2),0)),IF(ISBLANK(OFFSET('9. METAS'!$X$20,INT((ROW()-14)/2),0)),"",OFFSET('9. METAS'!$X$20,INT((ROW()-14)/2),0)))</f>
        <v/>
      </c>
      <c r="N324" s="685"/>
      <c r="O324" s="689"/>
      <c r="P324" s="691"/>
      <c r="Q324" s="83"/>
      <c r="R324" s="83"/>
      <c r="S324" s="83"/>
      <c r="T324" s="83"/>
      <c r="U324" s="83"/>
      <c r="V324" s="83"/>
      <c r="W324" s="83"/>
      <c r="X324" s="83"/>
      <c r="Y324" s="83"/>
      <c r="Z324" s="83"/>
    </row>
    <row r="325" spans="1:26" ht="15.75" customHeight="1">
      <c r="A325" s="83"/>
      <c r="B325" s="83"/>
      <c r="C325" s="641" t="str">
        <f ca="1">IF(ISBLANK(OFFSET('5. Pp (3 años)'!$C$46,INT((ROW()-13)/2),0)),"",OFFSET('5. Pp (3 años)'!$C$46,INT((ROW()-13)/2),0))</f>
        <v/>
      </c>
      <c r="D325" s="643" t="str">
        <f ca="1">IF(ISBLANK(OFFSET('5. Pp (3 años)'!$D$46,INT((ROW()-13)/2),0)),"",OFFSET('5. Pp (3 años)'!$D$46,INT((ROW()-13)/2),0))</f>
        <v/>
      </c>
      <c r="E325" s="643" t="str">
        <f ca="1">IF(ISBLANK(OFFSET('5. Pp (3 años)'!$E$46,INT((ROW()-13)/2),0)),"",OFFSET('5. Pp (3 años)'!$E$46,INT((ROW()-13)/2),0))</f>
        <v/>
      </c>
      <c r="F325" s="645" t="str">
        <f ca="1">IF(ISBLANK(OFFSET('5. Pp (3 años)'!$K$46,INT((ROW()-13)/2),0)),"",OFFSET('5. Pp (3 años)'!$K$46,INT((ROW()-13)/2),0))</f>
        <v/>
      </c>
      <c r="G325" s="646" t="str">
        <f ca="1">IF(ISBLANK(OFFSET('5. Pp (3 años)'!$H$46,INT((ROW()-13)/2),0)),"",OFFSET('5. Pp (3 años)'!$H$46,INT((ROW()-13)/2),0))</f>
        <v/>
      </c>
      <c r="H325" s="853" t="str">
        <f ca="1">IF(ISBLANK(OFFSET('9. METAS'!$L$20,INT((ROW()-13)/2),0)),"",OFFSET('9. METAS'!$L$20,INT((ROW()-13)/2),0))</f>
        <v/>
      </c>
      <c r="I325" s="852"/>
      <c r="J325" s="630" t="e">
        <f ca="1">IF(MOD(ROW()-13,2)=0,IF(ISBLANK(OFFSET(#REF!,INT((ROW()-13)/2),0)),"",OFFSET(#REF!,INT((ROW()-13)/2),0)),IF(ISBLANK(OFFSET('9. METAS'!$U$20,INT((ROW()-14)/2),0)),"",OFFSET('9. METAS'!$U$20,INT((ROW()-14)/2),0)))</f>
        <v>#REF!</v>
      </c>
      <c r="K325" s="631" t="e">
        <f ca="1">IF(MOD(ROW()-13,2)=0,IF(ISBLANK(OFFSET(#REF!,INT((ROW()-13)/2),0)),"",OFFSET(#REF!,INT((ROW()-13)/2),0)),IF(ISBLANK(OFFSET('9. METAS'!$V$20,INT((ROW()-14)/2),0)),"",OFFSET('9. METAS'!$V$20,INT((ROW()-14)/2),0)))</f>
        <v>#REF!</v>
      </c>
      <c r="L325" s="631" t="e">
        <f ca="1">IF(MOD(ROW()-13,2)=0,IF(ISBLANK(OFFSET(#REF!,INT((ROW()-13)/2),0)),"",OFFSET(#REF!,INT((ROW()-13)/2),0)),IF(ISBLANK(OFFSET('9. METAS'!$W$20,INT((ROW()-14)/2),0)),"",OFFSET('9. METAS'!$W$20,INT((ROW()-14)/2),0)))</f>
        <v>#REF!</v>
      </c>
      <c r="M325" s="632" t="e">
        <f ca="1">IF(MOD(ROW()-13,2)=0,IF(ISBLANK(OFFSET(#REF!,INT((ROW()-13)/2),0)),"",OFFSET(#REF!,INT((ROW()-13)/2),0)),IF(ISBLANK(OFFSET('9. METAS'!$X$20,INT((ROW()-14)/2),0)),"",OFFSET('9. METAS'!$X$20,INT((ROW()-14)/2),0)))</f>
        <v>#REF!</v>
      </c>
      <c r="N325" s="684" t="str">
        <f ca="1">IFERROR(J325/J326,"ND")</f>
        <v>ND</v>
      </c>
      <c r="O325" s="688" t="str">
        <f ca="1">IFERROR(((J325+K325+L325)/H325),"ND")</f>
        <v>ND</v>
      </c>
      <c r="P325" s="847"/>
      <c r="Q325" s="83"/>
      <c r="R325" s="83"/>
      <c r="S325" s="83"/>
      <c r="T325" s="83"/>
      <c r="U325" s="83"/>
      <c r="V325" s="83"/>
      <c r="W325" s="83"/>
      <c r="X325" s="83"/>
      <c r="Y325" s="83"/>
      <c r="Z325" s="83"/>
    </row>
    <row r="326" spans="1:26" ht="15.75" customHeight="1">
      <c r="A326" s="83"/>
      <c r="B326" s="83"/>
      <c r="C326" s="642"/>
      <c r="D326" s="644"/>
      <c r="E326" s="644"/>
      <c r="F326" s="644"/>
      <c r="G326" s="647"/>
      <c r="H326" s="649"/>
      <c r="I326" s="651"/>
      <c r="J326" s="630" t="str">
        <f ca="1">IF(MOD(ROW()-13,2)=0,IF(ISBLANK(OFFSET(#REF!,INT((ROW()-13)/2),0)),"",OFFSET(#REF!,INT((ROW()-13)/2),0)),IF(ISBLANK(OFFSET('9. METAS'!$U$20,INT((ROW()-14)/2),0)),"",OFFSET('9. METAS'!$U$20,INT((ROW()-14)/2),0)))</f>
        <v/>
      </c>
      <c r="K326" s="631" t="str">
        <f ca="1">IF(MOD(ROW()-13,2)=0,IF(ISBLANK(OFFSET(#REF!,INT((ROW()-13)/2),0)),"",OFFSET(#REF!,INT((ROW()-13)/2),0)),IF(ISBLANK(OFFSET('9. METAS'!$V$20,INT((ROW()-14)/2),0)),"",OFFSET('9. METAS'!$V$20,INT((ROW()-14)/2),0)))</f>
        <v/>
      </c>
      <c r="L326" s="631" t="str">
        <f ca="1">IF(MOD(ROW()-13,2)=0,IF(ISBLANK(OFFSET(#REF!,INT((ROW()-13)/2),0)),"",OFFSET(#REF!,INT((ROW()-13)/2),0)),IF(ISBLANK(OFFSET('9. METAS'!$W$20,INT((ROW()-14)/2),0)),"",OFFSET('9. METAS'!$W$20,INT((ROW()-14)/2),0)))</f>
        <v/>
      </c>
      <c r="M326" s="632" t="str">
        <f ca="1">IF(MOD(ROW()-13,2)=0,IF(ISBLANK(OFFSET(#REF!,INT((ROW()-13)/2),0)),"",OFFSET(#REF!,INT((ROW()-13)/2),0)),IF(ISBLANK(OFFSET('9. METAS'!$X$20,INT((ROW()-14)/2),0)),"",OFFSET('9. METAS'!$X$20,INT((ROW()-14)/2),0)))</f>
        <v/>
      </c>
      <c r="N326" s="685"/>
      <c r="O326" s="689"/>
      <c r="P326" s="691"/>
      <c r="Q326" s="83"/>
      <c r="R326" s="83"/>
      <c r="S326" s="83"/>
      <c r="T326" s="83"/>
      <c r="U326" s="83"/>
      <c r="V326" s="83"/>
      <c r="W326" s="83"/>
      <c r="X326" s="83"/>
      <c r="Y326" s="83"/>
      <c r="Z326" s="83"/>
    </row>
    <row r="327" spans="1:26" ht="15.75" customHeight="1">
      <c r="A327" s="83"/>
      <c r="B327" s="83"/>
      <c r="C327" s="641" t="str">
        <f ca="1">IF(ISBLANK(OFFSET('5. Pp (3 años)'!$C$46,INT((ROW()-13)/2),0)),"",OFFSET('5. Pp (3 años)'!$C$46,INT((ROW()-13)/2),0))</f>
        <v/>
      </c>
      <c r="D327" s="643" t="str">
        <f ca="1">IF(ISBLANK(OFFSET('5. Pp (3 años)'!$D$46,INT((ROW()-13)/2),0)),"",OFFSET('5. Pp (3 años)'!$D$46,INT((ROW()-13)/2),0))</f>
        <v/>
      </c>
      <c r="E327" s="643" t="str">
        <f ca="1">IF(ISBLANK(OFFSET('5. Pp (3 años)'!$E$46,INT((ROW()-13)/2),0)),"",OFFSET('5. Pp (3 años)'!$E$46,INT((ROW()-13)/2),0))</f>
        <v/>
      </c>
      <c r="F327" s="645" t="str">
        <f ca="1">IF(ISBLANK(OFFSET('5. Pp (3 años)'!$K$46,INT((ROW()-13)/2),0)),"",OFFSET('5. Pp (3 años)'!$K$46,INT((ROW()-13)/2),0))</f>
        <v/>
      </c>
      <c r="G327" s="646" t="str">
        <f ca="1">IF(ISBLANK(OFFSET('5. Pp (3 años)'!$H$46,INT((ROW()-13)/2),0)),"",OFFSET('5. Pp (3 años)'!$H$46,INT((ROW()-13)/2),0))</f>
        <v/>
      </c>
      <c r="H327" s="853" t="str">
        <f ca="1">IF(ISBLANK(OFFSET('9. METAS'!$L$20,INT((ROW()-13)/2),0)),"",OFFSET('9. METAS'!$L$20,INT((ROW()-13)/2),0))</f>
        <v/>
      </c>
      <c r="I327" s="852"/>
      <c r="J327" s="630" t="e">
        <f ca="1">IF(MOD(ROW()-13,2)=0,IF(ISBLANK(OFFSET(#REF!,INT((ROW()-13)/2),0)),"",OFFSET(#REF!,INT((ROW()-13)/2),0)),IF(ISBLANK(OFFSET('9. METAS'!$U$20,INT((ROW()-14)/2),0)),"",OFFSET('9. METAS'!$U$20,INT((ROW()-14)/2),0)))</f>
        <v>#REF!</v>
      </c>
      <c r="K327" s="631" t="e">
        <f ca="1">IF(MOD(ROW()-13,2)=0,IF(ISBLANK(OFFSET(#REF!,INT((ROW()-13)/2),0)),"",OFFSET(#REF!,INT((ROW()-13)/2),0)),IF(ISBLANK(OFFSET('9. METAS'!$V$20,INT((ROW()-14)/2),0)),"",OFFSET('9. METAS'!$V$20,INT((ROW()-14)/2),0)))</f>
        <v>#REF!</v>
      </c>
      <c r="L327" s="631" t="e">
        <f ca="1">IF(MOD(ROW()-13,2)=0,IF(ISBLANK(OFFSET(#REF!,INT((ROW()-13)/2),0)),"",OFFSET(#REF!,INT((ROW()-13)/2),0)),IF(ISBLANK(OFFSET('9. METAS'!$W$20,INT((ROW()-14)/2),0)),"",OFFSET('9. METAS'!$W$20,INT((ROW()-14)/2),0)))</f>
        <v>#REF!</v>
      </c>
      <c r="M327" s="632" t="e">
        <f ca="1">IF(MOD(ROW()-13,2)=0,IF(ISBLANK(OFFSET(#REF!,INT((ROW()-13)/2),0)),"",OFFSET(#REF!,INT((ROW()-13)/2),0)),IF(ISBLANK(OFFSET('9. METAS'!$X$20,INT((ROW()-14)/2),0)),"",OFFSET('9. METAS'!$X$20,INT((ROW()-14)/2),0)))</f>
        <v>#REF!</v>
      </c>
      <c r="N327" s="684" t="str">
        <f ca="1">IFERROR(J327/J328,"ND")</f>
        <v>ND</v>
      </c>
      <c r="O327" s="688" t="str">
        <f ca="1">IFERROR(((J327+K327+L327)/H327),"ND")</f>
        <v>ND</v>
      </c>
      <c r="P327" s="847"/>
      <c r="Q327" s="83"/>
      <c r="R327" s="83"/>
      <c r="S327" s="83"/>
      <c r="T327" s="83"/>
      <c r="U327" s="83"/>
      <c r="V327" s="83"/>
      <c r="W327" s="83"/>
      <c r="X327" s="83"/>
      <c r="Y327" s="83"/>
      <c r="Z327" s="83"/>
    </row>
    <row r="328" spans="1:26" ht="15.75" customHeight="1">
      <c r="A328" s="83"/>
      <c r="B328" s="83"/>
      <c r="C328" s="642"/>
      <c r="D328" s="644"/>
      <c r="E328" s="644"/>
      <c r="F328" s="644"/>
      <c r="G328" s="647"/>
      <c r="H328" s="649"/>
      <c r="I328" s="651"/>
      <c r="J328" s="630" t="str">
        <f ca="1">IF(MOD(ROW()-13,2)=0,IF(ISBLANK(OFFSET(#REF!,INT((ROW()-13)/2),0)),"",OFFSET(#REF!,INT((ROW()-13)/2),0)),IF(ISBLANK(OFFSET('9. METAS'!$U$20,INT((ROW()-14)/2),0)),"",OFFSET('9. METAS'!$U$20,INT((ROW()-14)/2),0)))</f>
        <v/>
      </c>
      <c r="K328" s="631" t="str">
        <f ca="1">IF(MOD(ROW()-13,2)=0,IF(ISBLANK(OFFSET(#REF!,INT((ROW()-13)/2),0)),"",OFFSET(#REF!,INT((ROW()-13)/2),0)),IF(ISBLANK(OFFSET('9. METAS'!$V$20,INT((ROW()-14)/2),0)),"",OFFSET('9. METAS'!$V$20,INT((ROW()-14)/2),0)))</f>
        <v/>
      </c>
      <c r="L328" s="631" t="str">
        <f ca="1">IF(MOD(ROW()-13,2)=0,IF(ISBLANK(OFFSET(#REF!,INT((ROW()-13)/2),0)),"",OFFSET(#REF!,INT((ROW()-13)/2),0)),IF(ISBLANK(OFFSET('9. METAS'!$W$20,INT((ROW()-14)/2),0)),"",OFFSET('9. METAS'!$W$20,INT((ROW()-14)/2),0)))</f>
        <v/>
      </c>
      <c r="M328" s="632" t="str">
        <f ca="1">IF(MOD(ROW()-13,2)=0,IF(ISBLANK(OFFSET(#REF!,INT((ROW()-13)/2),0)),"",OFFSET(#REF!,INT((ROW()-13)/2),0)),IF(ISBLANK(OFFSET('9. METAS'!$X$20,INT((ROW()-14)/2),0)),"",OFFSET('9. METAS'!$X$20,INT((ROW()-14)/2),0)))</f>
        <v/>
      </c>
      <c r="N328" s="685"/>
      <c r="O328" s="689"/>
      <c r="P328" s="691"/>
      <c r="Q328" s="83"/>
      <c r="R328" s="83"/>
      <c r="S328" s="83"/>
      <c r="T328" s="83"/>
      <c r="U328" s="83"/>
      <c r="V328" s="83"/>
      <c r="W328" s="83"/>
      <c r="X328" s="83"/>
      <c r="Y328" s="83"/>
      <c r="Z328" s="83"/>
    </row>
    <row r="329" spans="1:26" ht="15.75" customHeight="1">
      <c r="A329" s="83"/>
      <c r="B329" s="83"/>
      <c r="C329" s="641" t="str">
        <f ca="1">IF(ISBLANK(OFFSET('5. Pp (3 años)'!$C$46,INT((ROW()-13)/2),0)),"",OFFSET('5. Pp (3 años)'!$C$46,INT((ROW()-13)/2),0))</f>
        <v/>
      </c>
      <c r="D329" s="643" t="str">
        <f ca="1">IF(ISBLANK(OFFSET('5. Pp (3 años)'!$D$46,INT((ROW()-13)/2),0)),"",OFFSET('5. Pp (3 años)'!$D$46,INT((ROW()-13)/2),0))</f>
        <v/>
      </c>
      <c r="E329" s="643" t="str">
        <f ca="1">IF(ISBLANK(OFFSET('5. Pp (3 años)'!$E$46,INT((ROW()-13)/2),0)),"",OFFSET('5. Pp (3 años)'!$E$46,INT((ROW()-13)/2),0))</f>
        <v/>
      </c>
      <c r="F329" s="645" t="str">
        <f ca="1">IF(ISBLANK(OFFSET('5. Pp (3 años)'!$K$46,INT((ROW()-13)/2),0)),"",OFFSET('5. Pp (3 años)'!$K$46,INT((ROW()-13)/2),0))</f>
        <v/>
      </c>
      <c r="G329" s="646" t="str">
        <f ca="1">IF(ISBLANK(OFFSET('5. Pp (3 años)'!$H$46,INT((ROW()-13)/2),0)),"",OFFSET('5. Pp (3 años)'!$H$46,INT((ROW()-13)/2),0))</f>
        <v/>
      </c>
      <c r="H329" s="853" t="str">
        <f ca="1">IF(ISBLANK(OFFSET('9. METAS'!$L$20,INT((ROW()-13)/2),0)),"",OFFSET('9. METAS'!$L$20,INT((ROW()-13)/2),0))</f>
        <v/>
      </c>
      <c r="I329" s="852"/>
      <c r="J329" s="630" t="e">
        <f ca="1">IF(MOD(ROW()-13,2)=0,IF(ISBLANK(OFFSET(#REF!,INT((ROW()-13)/2),0)),"",OFFSET(#REF!,INT((ROW()-13)/2),0)),IF(ISBLANK(OFFSET('9. METAS'!$U$20,INT((ROW()-14)/2),0)),"",OFFSET('9. METAS'!$U$20,INT((ROW()-14)/2),0)))</f>
        <v>#REF!</v>
      </c>
      <c r="K329" s="631" t="e">
        <f ca="1">IF(MOD(ROW()-13,2)=0,IF(ISBLANK(OFFSET(#REF!,INT((ROW()-13)/2),0)),"",OFFSET(#REF!,INT((ROW()-13)/2),0)),IF(ISBLANK(OFFSET('9. METAS'!$V$20,INT((ROW()-14)/2),0)),"",OFFSET('9. METAS'!$V$20,INT((ROW()-14)/2),0)))</f>
        <v>#REF!</v>
      </c>
      <c r="L329" s="631" t="e">
        <f ca="1">IF(MOD(ROW()-13,2)=0,IF(ISBLANK(OFFSET(#REF!,INT((ROW()-13)/2),0)),"",OFFSET(#REF!,INT((ROW()-13)/2),0)),IF(ISBLANK(OFFSET('9. METAS'!$W$20,INT((ROW()-14)/2),0)),"",OFFSET('9. METAS'!$W$20,INT((ROW()-14)/2),0)))</f>
        <v>#REF!</v>
      </c>
      <c r="M329" s="632" t="e">
        <f ca="1">IF(MOD(ROW()-13,2)=0,IF(ISBLANK(OFFSET(#REF!,INT((ROW()-13)/2),0)),"",OFFSET(#REF!,INT((ROW()-13)/2),0)),IF(ISBLANK(OFFSET('9. METAS'!$X$20,INT((ROW()-14)/2),0)),"",OFFSET('9. METAS'!$X$20,INT((ROW()-14)/2),0)))</f>
        <v>#REF!</v>
      </c>
      <c r="N329" s="684" t="str">
        <f ca="1">IFERROR(J329/J330,"ND")</f>
        <v>ND</v>
      </c>
      <c r="O329" s="688" t="str">
        <f ca="1">IFERROR(((J329+K329+L329)/H329),"ND")</f>
        <v>ND</v>
      </c>
      <c r="P329" s="847"/>
      <c r="Q329" s="83"/>
      <c r="R329" s="83"/>
      <c r="S329" s="83"/>
      <c r="T329" s="83"/>
      <c r="U329" s="83"/>
      <c r="V329" s="83"/>
      <c r="W329" s="83"/>
      <c r="X329" s="83"/>
      <c r="Y329" s="83"/>
      <c r="Z329" s="83"/>
    </row>
    <row r="330" spans="1:26" ht="15.75" customHeight="1">
      <c r="A330" s="83"/>
      <c r="B330" s="83"/>
      <c r="C330" s="642"/>
      <c r="D330" s="644"/>
      <c r="E330" s="644"/>
      <c r="F330" s="644"/>
      <c r="G330" s="647"/>
      <c r="H330" s="649"/>
      <c r="I330" s="651"/>
      <c r="J330" s="630" t="str">
        <f ca="1">IF(MOD(ROW()-13,2)=0,IF(ISBLANK(OFFSET(#REF!,INT((ROW()-13)/2),0)),"",OFFSET(#REF!,INT((ROW()-13)/2),0)),IF(ISBLANK(OFFSET('9. METAS'!$U$20,INT((ROW()-14)/2),0)),"",OFFSET('9. METAS'!$U$20,INT((ROW()-14)/2),0)))</f>
        <v/>
      </c>
      <c r="K330" s="631" t="str">
        <f ca="1">IF(MOD(ROW()-13,2)=0,IF(ISBLANK(OFFSET(#REF!,INT((ROW()-13)/2),0)),"",OFFSET(#REF!,INT((ROW()-13)/2),0)),IF(ISBLANK(OFFSET('9. METAS'!$V$20,INT((ROW()-14)/2),0)),"",OFFSET('9. METAS'!$V$20,INT((ROW()-14)/2),0)))</f>
        <v/>
      </c>
      <c r="L330" s="631" t="str">
        <f ca="1">IF(MOD(ROW()-13,2)=0,IF(ISBLANK(OFFSET(#REF!,INT((ROW()-13)/2),0)),"",OFFSET(#REF!,INT((ROW()-13)/2),0)),IF(ISBLANK(OFFSET('9. METAS'!$W$20,INT((ROW()-14)/2),0)),"",OFFSET('9. METAS'!$W$20,INT((ROW()-14)/2),0)))</f>
        <v/>
      </c>
      <c r="M330" s="632" t="str">
        <f ca="1">IF(MOD(ROW()-13,2)=0,IF(ISBLANK(OFFSET(#REF!,INT((ROW()-13)/2),0)),"",OFFSET(#REF!,INT((ROW()-13)/2),0)),IF(ISBLANK(OFFSET('9. METAS'!$X$20,INT((ROW()-14)/2),0)),"",OFFSET('9. METAS'!$X$20,INT((ROW()-14)/2),0)))</f>
        <v/>
      </c>
      <c r="N330" s="685"/>
      <c r="O330" s="689"/>
      <c r="P330" s="691"/>
      <c r="Q330" s="83"/>
      <c r="R330" s="83"/>
      <c r="S330" s="83"/>
      <c r="T330" s="83"/>
      <c r="U330" s="83"/>
      <c r="V330" s="83"/>
      <c r="W330" s="83"/>
      <c r="X330" s="83"/>
      <c r="Y330" s="83"/>
      <c r="Z330" s="83"/>
    </row>
    <row r="331" spans="1:26" ht="15.75" customHeight="1">
      <c r="A331" s="83"/>
      <c r="B331" s="83"/>
      <c r="C331" s="641" t="str">
        <f ca="1">IF(ISBLANK(OFFSET('5. Pp (3 años)'!$C$46,INT((ROW()-13)/2),0)),"",OFFSET('5. Pp (3 años)'!$C$46,INT((ROW()-13)/2),0))</f>
        <v/>
      </c>
      <c r="D331" s="643" t="str">
        <f ca="1">IF(ISBLANK(OFFSET('5. Pp (3 años)'!$D$46,INT((ROW()-13)/2),0)),"",OFFSET('5. Pp (3 años)'!$D$46,INT((ROW()-13)/2),0))</f>
        <v/>
      </c>
      <c r="E331" s="643" t="str">
        <f ca="1">IF(ISBLANK(OFFSET('5. Pp (3 años)'!$E$46,INT((ROW()-13)/2),0)),"",OFFSET('5. Pp (3 años)'!$E$46,INT((ROW()-13)/2),0))</f>
        <v/>
      </c>
      <c r="F331" s="645" t="str">
        <f ca="1">IF(ISBLANK(OFFSET('5. Pp (3 años)'!$K$46,INT((ROW()-13)/2),0)),"",OFFSET('5. Pp (3 años)'!$K$46,INT((ROW()-13)/2),0))</f>
        <v/>
      </c>
      <c r="G331" s="646" t="str">
        <f ca="1">IF(ISBLANK(OFFSET('5. Pp (3 años)'!$H$46,INT((ROW()-13)/2),0)),"",OFFSET('5. Pp (3 años)'!$H$46,INT((ROW()-13)/2),0))</f>
        <v/>
      </c>
      <c r="H331" s="853" t="str">
        <f ca="1">IF(ISBLANK(OFFSET('9. METAS'!$L$20,INT((ROW()-13)/2),0)),"",OFFSET('9. METAS'!$L$20,INT((ROW()-13)/2),0))</f>
        <v/>
      </c>
      <c r="I331" s="852"/>
      <c r="J331" s="630" t="e">
        <f ca="1">IF(MOD(ROW()-13,2)=0,IF(ISBLANK(OFFSET(#REF!,INT((ROW()-13)/2),0)),"",OFFSET(#REF!,INT((ROW()-13)/2),0)),IF(ISBLANK(OFFSET('9. METAS'!$U$20,INT((ROW()-14)/2),0)),"",OFFSET('9. METAS'!$U$20,INT((ROW()-14)/2),0)))</f>
        <v>#REF!</v>
      </c>
      <c r="K331" s="631" t="e">
        <f ca="1">IF(MOD(ROW()-13,2)=0,IF(ISBLANK(OFFSET(#REF!,INT((ROW()-13)/2),0)),"",OFFSET(#REF!,INT((ROW()-13)/2),0)),IF(ISBLANK(OFFSET('9. METAS'!$V$20,INT((ROW()-14)/2),0)),"",OFFSET('9. METAS'!$V$20,INT((ROW()-14)/2),0)))</f>
        <v>#REF!</v>
      </c>
      <c r="L331" s="631" t="e">
        <f ca="1">IF(MOD(ROW()-13,2)=0,IF(ISBLANK(OFFSET(#REF!,INT((ROW()-13)/2),0)),"",OFFSET(#REF!,INT((ROW()-13)/2),0)),IF(ISBLANK(OFFSET('9. METAS'!$W$20,INT((ROW()-14)/2),0)),"",OFFSET('9. METAS'!$W$20,INT((ROW()-14)/2),0)))</f>
        <v>#REF!</v>
      </c>
      <c r="M331" s="632" t="e">
        <f ca="1">IF(MOD(ROW()-13,2)=0,IF(ISBLANK(OFFSET(#REF!,INT((ROW()-13)/2),0)),"",OFFSET(#REF!,INT((ROW()-13)/2),0)),IF(ISBLANK(OFFSET('9. METAS'!$X$20,INT((ROW()-14)/2),0)),"",OFFSET('9. METAS'!$X$20,INT((ROW()-14)/2),0)))</f>
        <v>#REF!</v>
      </c>
      <c r="N331" s="684" t="str">
        <f ca="1">IFERROR(J331/J332,"ND")</f>
        <v>ND</v>
      </c>
      <c r="O331" s="688" t="str">
        <f ca="1">IFERROR(((J331+K331+L331)/H331),"ND")</f>
        <v>ND</v>
      </c>
      <c r="P331" s="847"/>
      <c r="Q331" s="83"/>
      <c r="R331" s="83"/>
      <c r="S331" s="83"/>
      <c r="T331" s="83"/>
      <c r="U331" s="83"/>
      <c r="V331" s="83"/>
      <c r="W331" s="83"/>
      <c r="X331" s="83"/>
      <c r="Y331" s="83"/>
      <c r="Z331" s="83"/>
    </row>
    <row r="332" spans="1:26" ht="15.75" customHeight="1">
      <c r="A332" s="83"/>
      <c r="B332" s="83"/>
      <c r="C332" s="642"/>
      <c r="D332" s="644"/>
      <c r="E332" s="644"/>
      <c r="F332" s="644"/>
      <c r="G332" s="647"/>
      <c r="H332" s="649"/>
      <c r="I332" s="651"/>
      <c r="J332" s="630" t="str">
        <f ca="1">IF(MOD(ROW()-13,2)=0,IF(ISBLANK(OFFSET(#REF!,INT((ROW()-13)/2),0)),"",OFFSET(#REF!,INT((ROW()-13)/2),0)),IF(ISBLANK(OFFSET('9. METAS'!$U$20,INT((ROW()-14)/2),0)),"",OFFSET('9. METAS'!$U$20,INT((ROW()-14)/2),0)))</f>
        <v/>
      </c>
      <c r="K332" s="631" t="str">
        <f ca="1">IF(MOD(ROW()-13,2)=0,IF(ISBLANK(OFFSET(#REF!,INT((ROW()-13)/2),0)),"",OFFSET(#REF!,INT((ROW()-13)/2),0)),IF(ISBLANK(OFFSET('9. METAS'!$V$20,INT((ROW()-14)/2),0)),"",OFFSET('9. METAS'!$V$20,INT((ROW()-14)/2),0)))</f>
        <v/>
      </c>
      <c r="L332" s="631" t="str">
        <f ca="1">IF(MOD(ROW()-13,2)=0,IF(ISBLANK(OFFSET(#REF!,INT((ROW()-13)/2),0)),"",OFFSET(#REF!,INT((ROW()-13)/2),0)),IF(ISBLANK(OFFSET('9. METAS'!$W$20,INT((ROW()-14)/2),0)),"",OFFSET('9. METAS'!$W$20,INT((ROW()-14)/2),0)))</f>
        <v/>
      </c>
      <c r="M332" s="632" t="str">
        <f ca="1">IF(MOD(ROW()-13,2)=0,IF(ISBLANK(OFFSET(#REF!,INT((ROW()-13)/2),0)),"",OFFSET(#REF!,INT((ROW()-13)/2),0)),IF(ISBLANK(OFFSET('9. METAS'!$X$20,INT((ROW()-14)/2),0)),"",OFFSET('9. METAS'!$X$20,INT((ROW()-14)/2),0)))</f>
        <v/>
      </c>
      <c r="N332" s="685"/>
      <c r="O332" s="689"/>
      <c r="P332" s="691"/>
      <c r="Q332" s="83"/>
      <c r="R332" s="83"/>
      <c r="S332" s="83"/>
      <c r="T332" s="83"/>
      <c r="U332" s="83"/>
      <c r="V332" s="83"/>
      <c r="W332" s="83"/>
      <c r="X332" s="83"/>
      <c r="Y332" s="83"/>
      <c r="Z332" s="83"/>
    </row>
    <row r="333" spans="1:26" ht="15.75" customHeight="1">
      <c r="A333" s="83"/>
      <c r="B333" s="83"/>
      <c r="C333" s="641" t="str">
        <f ca="1">IF(ISBLANK(OFFSET('5. Pp (3 años)'!$C$46,INT((ROW()-13)/2),0)),"",OFFSET('5. Pp (3 años)'!$C$46,INT((ROW()-13)/2),0))</f>
        <v/>
      </c>
      <c r="D333" s="643" t="str">
        <f ca="1">IF(ISBLANK(OFFSET('5. Pp (3 años)'!$D$46,INT((ROW()-13)/2),0)),"",OFFSET('5. Pp (3 años)'!$D$46,INT((ROW()-13)/2),0))</f>
        <v/>
      </c>
      <c r="E333" s="643" t="str">
        <f ca="1">IF(ISBLANK(OFFSET('5. Pp (3 años)'!$E$46,INT((ROW()-13)/2),0)),"",OFFSET('5. Pp (3 años)'!$E$46,INT((ROW()-13)/2),0))</f>
        <v/>
      </c>
      <c r="F333" s="645" t="str">
        <f ca="1">IF(ISBLANK(OFFSET('5. Pp (3 años)'!$K$46,INT((ROW()-13)/2),0)),"",OFFSET('5. Pp (3 años)'!$K$46,INT((ROW()-13)/2),0))</f>
        <v/>
      </c>
      <c r="G333" s="646" t="str">
        <f ca="1">IF(ISBLANK(OFFSET('5. Pp (3 años)'!$H$46,INT((ROW()-13)/2),0)),"",OFFSET('5. Pp (3 años)'!$H$46,INT((ROW()-13)/2),0))</f>
        <v/>
      </c>
      <c r="H333" s="853" t="str">
        <f ca="1">IF(ISBLANK(OFFSET('9. METAS'!$L$20,INT((ROW()-13)/2),0)),"",OFFSET('9. METAS'!$L$20,INT((ROW()-13)/2),0))</f>
        <v/>
      </c>
      <c r="I333" s="852"/>
      <c r="J333" s="630" t="e">
        <f ca="1">IF(MOD(ROW()-13,2)=0,IF(ISBLANK(OFFSET(#REF!,INT((ROW()-13)/2),0)),"",OFFSET(#REF!,INT((ROW()-13)/2),0)),IF(ISBLANK(OFFSET('9. METAS'!$U$20,INT((ROW()-14)/2),0)),"",OFFSET('9. METAS'!$U$20,INT((ROW()-14)/2),0)))</f>
        <v>#REF!</v>
      </c>
      <c r="K333" s="631" t="e">
        <f ca="1">IF(MOD(ROW()-13,2)=0,IF(ISBLANK(OFFSET(#REF!,INT((ROW()-13)/2),0)),"",OFFSET(#REF!,INT((ROW()-13)/2),0)),IF(ISBLANK(OFFSET('9. METAS'!$V$20,INT((ROW()-14)/2),0)),"",OFFSET('9. METAS'!$V$20,INT((ROW()-14)/2),0)))</f>
        <v>#REF!</v>
      </c>
      <c r="L333" s="631" t="e">
        <f ca="1">IF(MOD(ROW()-13,2)=0,IF(ISBLANK(OFFSET(#REF!,INT((ROW()-13)/2),0)),"",OFFSET(#REF!,INT((ROW()-13)/2),0)),IF(ISBLANK(OFFSET('9. METAS'!$W$20,INT((ROW()-14)/2),0)),"",OFFSET('9. METAS'!$W$20,INT((ROW()-14)/2),0)))</f>
        <v>#REF!</v>
      </c>
      <c r="M333" s="632" t="e">
        <f ca="1">IF(MOD(ROW()-13,2)=0,IF(ISBLANK(OFFSET(#REF!,INT((ROW()-13)/2),0)),"",OFFSET(#REF!,INT((ROW()-13)/2),0)),IF(ISBLANK(OFFSET('9. METAS'!$X$20,INT((ROW()-14)/2),0)),"",OFFSET('9. METAS'!$X$20,INT((ROW()-14)/2),0)))</f>
        <v>#REF!</v>
      </c>
      <c r="N333" s="684" t="str">
        <f ca="1">IFERROR(J333/J334,"ND")</f>
        <v>ND</v>
      </c>
      <c r="O333" s="688" t="str">
        <f ca="1">IFERROR(((J333+K333+L333)/H333),"ND")</f>
        <v>ND</v>
      </c>
      <c r="P333" s="847"/>
      <c r="Q333" s="83"/>
      <c r="R333" s="83"/>
      <c r="S333" s="83"/>
      <c r="T333" s="83"/>
      <c r="U333" s="83"/>
      <c r="V333" s="83"/>
      <c r="W333" s="83"/>
      <c r="X333" s="83"/>
      <c r="Y333" s="83"/>
      <c r="Z333" s="83"/>
    </row>
    <row r="334" spans="1:26" ht="15.75" customHeight="1">
      <c r="A334" s="83"/>
      <c r="B334" s="83"/>
      <c r="C334" s="642"/>
      <c r="D334" s="644"/>
      <c r="E334" s="644"/>
      <c r="F334" s="644"/>
      <c r="G334" s="647"/>
      <c r="H334" s="649"/>
      <c r="I334" s="651"/>
      <c r="J334" s="630" t="str">
        <f ca="1">IF(MOD(ROW()-13,2)=0,IF(ISBLANK(OFFSET(#REF!,INT((ROW()-13)/2),0)),"",OFFSET(#REF!,INT((ROW()-13)/2),0)),IF(ISBLANK(OFFSET('9. METAS'!$U$20,INT((ROW()-14)/2),0)),"",OFFSET('9. METAS'!$U$20,INT((ROW()-14)/2),0)))</f>
        <v/>
      </c>
      <c r="K334" s="631" t="str">
        <f ca="1">IF(MOD(ROW()-13,2)=0,IF(ISBLANK(OFFSET(#REF!,INT((ROW()-13)/2),0)),"",OFFSET(#REF!,INT((ROW()-13)/2),0)),IF(ISBLANK(OFFSET('9. METAS'!$V$20,INT((ROW()-14)/2),0)),"",OFFSET('9. METAS'!$V$20,INT((ROW()-14)/2),0)))</f>
        <v/>
      </c>
      <c r="L334" s="631" t="str">
        <f ca="1">IF(MOD(ROW()-13,2)=0,IF(ISBLANK(OFFSET(#REF!,INT((ROW()-13)/2),0)),"",OFFSET(#REF!,INT((ROW()-13)/2),0)),IF(ISBLANK(OFFSET('9. METAS'!$W$20,INT((ROW()-14)/2),0)),"",OFFSET('9. METAS'!$W$20,INT((ROW()-14)/2),0)))</f>
        <v/>
      </c>
      <c r="M334" s="632" t="str">
        <f ca="1">IF(MOD(ROW()-13,2)=0,IF(ISBLANK(OFFSET(#REF!,INT((ROW()-13)/2),0)),"",OFFSET(#REF!,INT((ROW()-13)/2),0)),IF(ISBLANK(OFFSET('9. METAS'!$X$20,INT((ROW()-14)/2),0)),"",OFFSET('9. METAS'!$X$20,INT((ROW()-14)/2),0)))</f>
        <v/>
      </c>
      <c r="N334" s="685"/>
      <c r="O334" s="689"/>
      <c r="P334" s="691"/>
      <c r="Q334" s="83"/>
      <c r="R334" s="83"/>
      <c r="S334" s="83"/>
      <c r="T334" s="83"/>
      <c r="U334" s="83"/>
      <c r="V334" s="83"/>
      <c r="W334" s="83"/>
      <c r="X334" s="83"/>
      <c r="Y334" s="83"/>
      <c r="Z334" s="83"/>
    </row>
    <row r="335" spans="1:26" ht="15.75" customHeight="1">
      <c r="A335" s="83"/>
      <c r="B335" s="83"/>
      <c r="C335" s="641" t="str">
        <f ca="1">IF(ISBLANK(OFFSET('5. Pp (3 años)'!$C$46,INT((ROW()-13)/2),0)),"",OFFSET('5. Pp (3 años)'!$C$46,INT((ROW()-13)/2),0))</f>
        <v/>
      </c>
      <c r="D335" s="643" t="str">
        <f ca="1">IF(ISBLANK(OFFSET('5. Pp (3 años)'!$D$46,INT((ROW()-13)/2),0)),"",OFFSET('5. Pp (3 años)'!$D$46,INT((ROW()-13)/2),0))</f>
        <v/>
      </c>
      <c r="E335" s="643" t="str">
        <f ca="1">IF(ISBLANK(OFFSET('5. Pp (3 años)'!$E$46,INT((ROW()-13)/2),0)),"",OFFSET('5. Pp (3 años)'!$E$46,INT((ROW()-13)/2),0))</f>
        <v/>
      </c>
      <c r="F335" s="645" t="str">
        <f ca="1">IF(ISBLANK(OFFSET('5. Pp (3 años)'!$K$46,INT((ROW()-13)/2),0)),"",OFFSET('5. Pp (3 años)'!$K$46,INT((ROW()-13)/2),0))</f>
        <v/>
      </c>
      <c r="G335" s="646" t="str">
        <f ca="1">IF(ISBLANK(OFFSET('5. Pp (3 años)'!$H$46,INT((ROW()-13)/2),0)),"",OFFSET('5. Pp (3 años)'!$H$46,INT((ROW()-13)/2),0))</f>
        <v/>
      </c>
      <c r="H335" s="853" t="str">
        <f ca="1">IF(ISBLANK(OFFSET('9. METAS'!$L$20,INT((ROW()-13)/2),0)),"",OFFSET('9. METAS'!$L$20,INT((ROW()-13)/2),0))</f>
        <v/>
      </c>
      <c r="I335" s="852"/>
      <c r="J335" s="630" t="e">
        <f ca="1">IF(MOD(ROW()-13,2)=0,IF(ISBLANK(OFFSET(#REF!,INT((ROW()-13)/2),0)),"",OFFSET(#REF!,INT((ROW()-13)/2),0)),IF(ISBLANK(OFFSET('9. METAS'!$U$20,INT((ROW()-14)/2),0)),"",OFFSET('9. METAS'!$U$20,INT((ROW()-14)/2),0)))</f>
        <v>#REF!</v>
      </c>
      <c r="K335" s="631" t="e">
        <f ca="1">IF(MOD(ROW()-13,2)=0,IF(ISBLANK(OFFSET(#REF!,INT((ROW()-13)/2),0)),"",OFFSET(#REF!,INT((ROW()-13)/2),0)),IF(ISBLANK(OFFSET('9. METAS'!$V$20,INT((ROW()-14)/2),0)),"",OFFSET('9. METAS'!$V$20,INT((ROW()-14)/2),0)))</f>
        <v>#REF!</v>
      </c>
      <c r="L335" s="631" t="e">
        <f ca="1">IF(MOD(ROW()-13,2)=0,IF(ISBLANK(OFFSET(#REF!,INT((ROW()-13)/2),0)),"",OFFSET(#REF!,INT((ROW()-13)/2),0)),IF(ISBLANK(OFFSET('9. METAS'!$W$20,INT((ROW()-14)/2),0)),"",OFFSET('9. METAS'!$W$20,INT((ROW()-14)/2),0)))</f>
        <v>#REF!</v>
      </c>
      <c r="M335" s="632" t="e">
        <f ca="1">IF(MOD(ROW()-13,2)=0,IF(ISBLANK(OFFSET(#REF!,INT((ROW()-13)/2),0)),"",OFFSET(#REF!,INT((ROW()-13)/2),0)),IF(ISBLANK(OFFSET('9. METAS'!$X$20,INT((ROW()-14)/2),0)),"",OFFSET('9. METAS'!$X$20,INT((ROW()-14)/2),0)))</f>
        <v>#REF!</v>
      </c>
      <c r="N335" s="684" t="str">
        <f ca="1">IFERROR(J335/J336,"ND")</f>
        <v>ND</v>
      </c>
      <c r="O335" s="688" t="str">
        <f ca="1">IFERROR(((J335+K335+L335)/H335),"ND")</f>
        <v>ND</v>
      </c>
      <c r="P335" s="847"/>
      <c r="Q335" s="83"/>
      <c r="R335" s="83"/>
      <c r="S335" s="83"/>
      <c r="T335" s="83"/>
      <c r="U335" s="83"/>
      <c r="V335" s="83"/>
      <c r="W335" s="83"/>
      <c r="X335" s="83"/>
      <c r="Y335" s="83"/>
      <c r="Z335" s="83"/>
    </row>
    <row r="336" spans="1:26" ht="15.75" customHeight="1">
      <c r="A336" s="83"/>
      <c r="B336" s="83"/>
      <c r="C336" s="642"/>
      <c r="D336" s="644"/>
      <c r="E336" s="644"/>
      <c r="F336" s="644"/>
      <c r="G336" s="647"/>
      <c r="H336" s="649"/>
      <c r="I336" s="651"/>
      <c r="J336" s="630" t="str">
        <f ca="1">IF(MOD(ROW()-13,2)=0,IF(ISBLANK(OFFSET(#REF!,INT((ROW()-13)/2),0)),"",OFFSET(#REF!,INT((ROW()-13)/2),0)),IF(ISBLANK(OFFSET('9. METAS'!$U$20,INT((ROW()-14)/2),0)),"",OFFSET('9. METAS'!$U$20,INT((ROW()-14)/2),0)))</f>
        <v/>
      </c>
      <c r="K336" s="631" t="str">
        <f ca="1">IF(MOD(ROW()-13,2)=0,IF(ISBLANK(OFFSET(#REF!,INT((ROW()-13)/2),0)),"",OFFSET(#REF!,INT((ROW()-13)/2),0)),IF(ISBLANK(OFFSET('9. METAS'!$V$20,INT((ROW()-14)/2),0)),"",OFFSET('9. METAS'!$V$20,INT((ROW()-14)/2),0)))</f>
        <v/>
      </c>
      <c r="L336" s="631" t="str">
        <f ca="1">IF(MOD(ROW()-13,2)=0,IF(ISBLANK(OFFSET(#REF!,INT((ROW()-13)/2),0)),"",OFFSET(#REF!,INT((ROW()-13)/2),0)),IF(ISBLANK(OFFSET('9. METAS'!$W$20,INT((ROW()-14)/2),0)),"",OFFSET('9. METAS'!$W$20,INT((ROW()-14)/2),0)))</f>
        <v/>
      </c>
      <c r="M336" s="632" t="str">
        <f ca="1">IF(MOD(ROW()-13,2)=0,IF(ISBLANK(OFFSET(#REF!,INT((ROW()-13)/2),0)),"",OFFSET(#REF!,INT((ROW()-13)/2),0)),IF(ISBLANK(OFFSET('9. METAS'!$X$20,INT((ROW()-14)/2),0)),"",OFFSET('9. METAS'!$X$20,INT((ROW()-14)/2),0)))</f>
        <v/>
      </c>
      <c r="N336" s="685"/>
      <c r="O336" s="689"/>
      <c r="P336" s="691"/>
      <c r="Q336" s="83"/>
      <c r="R336" s="83"/>
      <c r="S336" s="83"/>
      <c r="T336" s="83"/>
      <c r="U336" s="83"/>
      <c r="V336" s="83"/>
      <c r="W336" s="83"/>
      <c r="X336" s="83"/>
      <c r="Y336" s="83"/>
      <c r="Z336" s="83"/>
    </row>
    <row r="337" spans="1:26" ht="15.75" customHeight="1">
      <c r="A337" s="83"/>
      <c r="B337" s="83"/>
      <c r="C337" s="641" t="str">
        <f ca="1">IF(ISBLANK(OFFSET('5. Pp (3 años)'!$C$46,INT((ROW()-13)/2),0)),"",OFFSET('5. Pp (3 años)'!$C$46,INT((ROW()-13)/2),0))</f>
        <v/>
      </c>
      <c r="D337" s="643" t="str">
        <f ca="1">IF(ISBLANK(OFFSET('5. Pp (3 años)'!$D$46,INT((ROW()-13)/2),0)),"",OFFSET('5. Pp (3 años)'!$D$46,INT((ROW()-13)/2),0))</f>
        <v/>
      </c>
      <c r="E337" s="643" t="str">
        <f ca="1">IF(ISBLANK(OFFSET('5. Pp (3 años)'!$E$46,INT((ROW()-13)/2),0)),"",OFFSET('5. Pp (3 años)'!$E$46,INT((ROW()-13)/2),0))</f>
        <v/>
      </c>
      <c r="F337" s="645" t="str">
        <f ca="1">IF(ISBLANK(OFFSET('5. Pp (3 años)'!$K$46,INT((ROW()-13)/2),0)),"",OFFSET('5. Pp (3 años)'!$K$46,INT((ROW()-13)/2),0))</f>
        <v/>
      </c>
      <c r="G337" s="646" t="str">
        <f ca="1">IF(ISBLANK(OFFSET('5. Pp (3 años)'!$H$46,INT((ROW()-13)/2),0)),"",OFFSET('5. Pp (3 años)'!$H$46,INT((ROW()-13)/2),0))</f>
        <v/>
      </c>
      <c r="H337" s="853" t="str">
        <f ca="1">IF(ISBLANK(OFFSET('9. METAS'!$L$20,INT((ROW()-13)/2),0)),"",OFFSET('9. METAS'!$L$20,INT((ROW()-13)/2),0))</f>
        <v/>
      </c>
      <c r="I337" s="852"/>
      <c r="J337" s="630" t="e">
        <f ca="1">IF(MOD(ROW()-13,2)=0,IF(ISBLANK(OFFSET(#REF!,INT((ROW()-13)/2),0)),"",OFFSET(#REF!,INT((ROW()-13)/2),0)),IF(ISBLANK(OFFSET('9. METAS'!$U$20,INT((ROW()-14)/2),0)),"",OFFSET('9. METAS'!$U$20,INT((ROW()-14)/2),0)))</f>
        <v>#REF!</v>
      </c>
      <c r="K337" s="631" t="e">
        <f ca="1">IF(MOD(ROW()-13,2)=0,IF(ISBLANK(OFFSET(#REF!,INT((ROW()-13)/2),0)),"",OFFSET(#REF!,INT((ROW()-13)/2),0)),IF(ISBLANK(OFFSET('9. METAS'!$V$20,INT((ROW()-14)/2),0)),"",OFFSET('9. METAS'!$V$20,INT((ROW()-14)/2),0)))</f>
        <v>#REF!</v>
      </c>
      <c r="L337" s="631" t="e">
        <f ca="1">IF(MOD(ROW()-13,2)=0,IF(ISBLANK(OFFSET(#REF!,INT((ROW()-13)/2),0)),"",OFFSET(#REF!,INT((ROW()-13)/2),0)),IF(ISBLANK(OFFSET('9. METAS'!$W$20,INT((ROW()-14)/2),0)),"",OFFSET('9. METAS'!$W$20,INT((ROW()-14)/2),0)))</f>
        <v>#REF!</v>
      </c>
      <c r="M337" s="632" t="e">
        <f ca="1">IF(MOD(ROW()-13,2)=0,IF(ISBLANK(OFFSET(#REF!,INT((ROW()-13)/2),0)),"",OFFSET(#REF!,INT((ROW()-13)/2),0)),IF(ISBLANK(OFFSET('9. METAS'!$X$20,INT((ROW()-14)/2),0)),"",OFFSET('9. METAS'!$X$20,INT((ROW()-14)/2),0)))</f>
        <v>#REF!</v>
      </c>
      <c r="N337" s="684" t="str">
        <f ca="1">IFERROR(J337/J338,"ND")</f>
        <v>ND</v>
      </c>
      <c r="O337" s="688" t="str">
        <f ca="1">IFERROR(((J337+K337+L337)/H337),"ND")</f>
        <v>ND</v>
      </c>
      <c r="P337" s="847"/>
      <c r="Q337" s="83"/>
      <c r="R337" s="83"/>
      <c r="S337" s="83"/>
      <c r="T337" s="83"/>
      <c r="U337" s="83"/>
      <c r="V337" s="83"/>
      <c r="W337" s="83"/>
      <c r="X337" s="83"/>
      <c r="Y337" s="83"/>
      <c r="Z337" s="83"/>
    </row>
    <row r="338" spans="1:26" ht="15.75" customHeight="1">
      <c r="A338" s="83"/>
      <c r="B338" s="83"/>
      <c r="C338" s="642"/>
      <c r="D338" s="644"/>
      <c r="E338" s="644"/>
      <c r="F338" s="644"/>
      <c r="G338" s="647"/>
      <c r="H338" s="649"/>
      <c r="I338" s="651"/>
      <c r="J338" s="630" t="str">
        <f ca="1">IF(MOD(ROW()-13,2)=0,IF(ISBLANK(OFFSET(#REF!,INT((ROW()-13)/2),0)),"",OFFSET(#REF!,INT((ROW()-13)/2),0)),IF(ISBLANK(OFFSET('9. METAS'!$U$20,INT((ROW()-14)/2),0)),"",OFFSET('9. METAS'!$U$20,INT((ROW()-14)/2),0)))</f>
        <v/>
      </c>
      <c r="K338" s="631" t="str">
        <f ca="1">IF(MOD(ROW()-13,2)=0,IF(ISBLANK(OFFSET(#REF!,INT((ROW()-13)/2),0)),"",OFFSET(#REF!,INT((ROW()-13)/2),0)),IF(ISBLANK(OFFSET('9. METAS'!$V$20,INT((ROW()-14)/2),0)),"",OFFSET('9. METAS'!$V$20,INT((ROW()-14)/2),0)))</f>
        <v/>
      </c>
      <c r="L338" s="631" t="str">
        <f ca="1">IF(MOD(ROW()-13,2)=0,IF(ISBLANK(OFFSET(#REF!,INT((ROW()-13)/2),0)),"",OFFSET(#REF!,INT((ROW()-13)/2),0)),IF(ISBLANK(OFFSET('9. METAS'!$W$20,INT((ROW()-14)/2),0)),"",OFFSET('9. METAS'!$W$20,INT((ROW()-14)/2),0)))</f>
        <v/>
      </c>
      <c r="M338" s="632" t="str">
        <f ca="1">IF(MOD(ROW()-13,2)=0,IF(ISBLANK(OFFSET(#REF!,INT((ROW()-13)/2),0)),"",OFFSET(#REF!,INT((ROW()-13)/2),0)),IF(ISBLANK(OFFSET('9. METAS'!$X$20,INT((ROW()-14)/2),0)),"",OFFSET('9. METAS'!$X$20,INT((ROW()-14)/2),0)))</f>
        <v/>
      </c>
      <c r="N338" s="685"/>
      <c r="O338" s="689"/>
      <c r="P338" s="691"/>
      <c r="Q338" s="83"/>
      <c r="R338" s="83"/>
      <c r="S338" s="83"/>
      <c r="T338" s="83"/>
      <c r="U338" s="83"/>
      <c r="V338" s="83"/>
      <c r="W338" s="83"/>
      <c r="X338" s="83"/>
      <c r="Y338" s="83"/>
      <c r="Z338" s="83"/>
    </row>
    <row r="339" spans="1:26" ht="15.75" customHeight="1">
      <c r="A339" s="83"/>
      <c r="B339" s="83"/>
      <c r="C339" s="641" t="str">
        <f ca="1">IF(ISBLANK(OFFSET('5. Pp (3 años)'!$C$46,INT((ROW()-13)/2),0)),"",OFFSET('5. Pp (3 años)'!$C$46,INT((ROW()-13)/2),0))</f>
        <v/>
      </c>
      <c r="D339" s="643" t="str">
        <f ca="1">IF(ISBLANK(OFFSET('5. Pp (3 años)'!$D$46,INT((ROW()-13)/2),0)),"",OFFSET('5. Pp (3 años)'!$D$46,INT((ROW()-13)/2),0))</f>
        <v/>
      </c>
      <c r="E339" s="643" t="str">
        <f ca="1">IF(ISBLANK(OFFSET('5. Pp (3 años)'!$E$46,INT((ROW()-13)/2),0)),"",OFFSET('5. Pp (3 años)'!$E$46,INT((ROW()-13)/2),0))</f>
        <v/>
      </c>
      <c r="F339" s="645" t="str">
        <f ca="1">IF(ISBLANK(OFFSET('5. Pp (3 años)'!$K$46,INT((ROW()-13)/2),0)),"",OFFSET('5. Pp (3 años)'!$K$46,INT((ROW()-13)/2),0))</f>
        <v/>
      </c>
      <c r="G339" s="646" t="str">
        <f ca="1">IF(ISBLANK(OFFSET('5. Pp (3 años)'!$H$46,INT((ROW()-13)/2),0)),"",OFFSET('5. Pp (3 años)'!$H$46,INT((ROW()-13)/2),0))</f>
        <v/>
      </c>
      <c r="H339" s="853" t="str">
        <f ca="1">IF(ISBLANK(OFFSET('9. METAS'!$L$20,INT((ROW()-13)/2),0)),"",OFFSET('9. METAS'!$L$20,INT((ROW()-13)/2),0))</f>
        <v/>
      </c>
      <c r="I339" s="852"/>
      <c r="J339" s="630" t="e">
        <f ca="1">IF(MOD(ROW()-13,2)=0,IF(ISBLANK(OFFSET(#REF!,INT((ROW()-13)/2),0)),"",OFFSET(#REF!,INT((ROW()-13)/2),0)),IF(ISBLANK(OFFSET('9. METAS'!$U$20,INT((ROW()-14)/2),0)),"",OFFSET('9. METAS'!$U$20,INT((ROW()-14)/2),0)))</f>
        <v>#REF!</v>
      </c>
      <c r="K339" s="631" t="e">
        <f ca="1">IF(MOD(ROW()-13,2)=0,IF(ISBLANK(OFFSET(#REF!,INT((ROW()-13)/2),0)),"",OFFSET(#REF!,INT((ROW()-13)/2),0)),IF(ISBLANK(OFFSET('9. METAS'!$V$20,INT((ROW()-14)/2),0)),"",OFFSET('9. METAS'!$V$20,INT((ROW()-14)/2),0)))</f>
        <v>#REF!</v>
      </c>
      <c r="L339" s="631" t="e">
        <f ca="1">IF(MOD(ROW()-13,2)=0,IF(ISBLANK(OFFSET(#REF!,INT((ROW()-13)/2),0)),"",OFFSET(#REF!,INT((ROW()-13)/2),0)),IF(ISBLANK(OFFSET('9. METAS'!$W$20,INT((ROW()-14)/2),0)),"",OFFSET('9. METAS'!$W$20,INT((ROW()-14)/2),0)))</f>
        <v>#REF!</v>
      </c>
      <c r="M339" s="632" t="e">
        <f ca="1">IF(MOD(ROW()-13,2)=0,IF(ISBLANK(OFFSET(#REF!,INT((ROW()-13)/2),0)),"",OFFSET(#REF!,INT((ROW()-13)/2),0)),IF(ISBLANK(OFFSET('9. METAS'!$X$20,INT((ROW()-14)/2),0)),"",OFFSET('9. METAS'!$X$20,INT((ROW()-14)/2),0)))</f>
        <v>#REF!</v>
      </c>
      <c r="N339" s="684" t="str">
        <f ca="1">IFERROR(J339/J340,"ND")</f>
        <v>ND</v>
      </c>
      <c r="O339" s="688" t="str">
        <f ca="1">IFERROR(((J339+K339+L339)/H339),"ND")</f>
        <v>ND</v>
      </c>
      <c r="P339" s="847"/>
      <c r="Q339" s="83"/>
      <c r="R339" s="83"/>
      <c r="S339" s="83"/>
      <c r="T339" s="83"/>
      <c r="U339" s="83"/>
      <c r="V339" s="83"/>
      <c r="W339" s="83"/>
      <c r="X339" s="83"/>
      <c r="Y339" s="83"/>
      <c r="Z339" s="83"/>
    </row>
    <row r="340" spans="1:26" ht="15.75" customHeight="1">
      <c r="A340" s="83"/>
      <c r="B340" s="83"/>
      <c r="C340" s="642"/>
      <c r="D340" s="644"/>
      <c r="E340" s="644"/>
      <c r="F340" s="644"/>
      <c r="G340" s="647"/>
      <c r="H340" s="649"/>
      <c r="I340" s="651"/>
      <c r="J340" s="630" t="str">
        <f ca="1">IF(MOD(ROW()-13,2)=0,IF(ISBLANK(OFFSET(#REF!,INT((ROW()-13)/2),0)),"",OFFSET(#REF!,INT((ROW()-13)/2),0)),IF(ISBLANK(OFFSET('9. METAS'!$U$20,INT((ROW()-14)/2),0)),"",OFFSET('9. METAS'!$U$20,INT((ROW()-14)/2),0)))</f>
        <v/>
      </c>
      <c r="K340" s="631" t="str">
        <f ca="1">IF(MOD(ROW()-13,2)=0,IF(ISBLANK(OFFSET(#REF!,INT((ROW()-13)/2),0)),"",OFFSET(#REF!,INT((ROW()-13)/2),0)),IF(ISBLANK(OFFSET('9. METAS'!$V$20,INT((ROW()-14)/2),0)),"",OFFSET('9. METAS'!$V$20,INT((ROW()-14)/2),0)))</f>
        <v/>
      </c>
      <c r="L340" s="631" t="str">
        <f ca="1">IF(MOD(ROW()-13,2)=0,IF(ISBLANK(OFFSET(#REF!,INT((ROW()-13)/2),0)),"",OFFSET(#REF!,INT((ROW()-13)/2),0)),IF(ISBLANK(OFFSET('9. METAS'!$W$20,INT((ROW()-14)/2),0)),"",OFFSET('9. METAS'!$W$20,INT((ROW()-14)/2),0)))</f>
        <v/>
      </c>
      <c r="M340" s="632" t="str">
        <f ca="1">IF(MOD(ROW()-13,2)=0,IF(ISBLANK(OFFSET(#REF!,INT((ROW()-13)/2),0)),"",OFFSET(#REF!,INT((ROW()-13)/2),0)),IF(ISBLANK(OFFSET('9. METAS'!$X$20,INT((ROW()-14)/2),0)),"",OFFSET('9. METAS'!$X$20,INT((ROW()-14)/2),0)))</f>
        <v/>
      </c>
      <c r="N340" s="685"/>
      <c r="O340" s="689"/>
      <c r="P340" s="691"/>
      <c r="Q340" s="83"/>
      <c r="R340" s="83"/>
      <c r="S340" s="83"/>
      <c r="T340" s="83"/>
      <c r="U340" s="83"/>
      <c r="V340" s="83"/>
      <c r="W340" s="83"/>
      <c r="X340" s="83"/>
      <c r="Y340" s="83"/>
      <c r="Z340" s="83"/>
    </row>
    <row r="341" spans="1:26" ht="15.75" customHeight="1">
      <c r="A341" s="83"/>
      <c r="B341" s="83"/>
      <c r="C341" s="641" t="str">
        <f ca="1">IF(ISBLANK(OFFSET('5. Pp (3 años)'!$C$46,INT((ROW()-13)/2),0)),"",OFFSET('5. Pp (3 años)'!$C$46,INT((ROW()-13)/2),0))</f>
        <v/>
      </c>
      <c r="D341" s="643" t="str">
        <f ca="1">IF(ISBLANK(OFFSET('5. Pp (3 años)'!$D$46,INT((ROW()-13)/2),0)),"",OFFSET('5. Pp (3 años)'!$D$46,INT((ROW()-13)/2),0))</f>
        <v/>
      </c>
      <c r="E341" s="643" t="str">
        <f ca="1">IF(ISBLANK(OFFSET('5. Pp (3 años)'!$E$46,INT((ROW()-13)/2),0)),"",OFFSET('5. Pp (3 años)'!$E$46,INT((ROW()-13)/2),0))</f>
        <v/>
      </c>
      <c r="F341" s="645" t="str">
        <f ca="1">IF(ISBLANK(OFFSET('5. Pp (3 años)'!$K$46,INT((ROW()-13)/2),0)),"",OFFSET('5. Pp (3 años)'!$K$46,INT((ROW()-13)/2),0))</f>
        <v/>
      </c>
      <c r="G341" s="646" t="str">
        <f ca="1">IF(ISBLANK(OFFSET('5. Pp (3 años)'!$H$46,INT((ROW()-13)/2),0)),"",OFFSET('5. Pp (3 años)'!$H$46,INT((ROW()-13)/2),0))</f>
        <v/>
      </c>
      <c r="H341" s="853" t="str">
        <f ca="1">IF(ISBLANK(OFFSET('9. METAS'!$L$20,INT((ROW()-13)/2),0)),"",OFFSET('9. METAS'!$L$20,INT((ROW()-13)/2),0))</f>
        <v/>
      </c>
      <c r="I341" s="852"/>
      <c r="J341" s="630" t="e">
        <f ca="1">IF(MOD(ROW()-13,2)=0,IF(ISBLANK(OFFSET(#REF!,INT((ROW()-13)/2),0)),"",OFFSET(#REF!,INT((ROW()-13)/2),0)),IF(ISBLANK(OFFSET('9. METAS'!$U$20,INT((ROW()-14)/2),0)),"",OFFSET('9. METAS'!$U$20,INT((ROW()-14)/2),0)))</f>
        <v>#REF!</v>
      </c>
      <c r="K341" s="631" t="e">
        <f ca="1">IF(MOD(ROW()-13,2)=0,IF(ISBLANK(OFFSET(#REF!,INT((ROW()-13)/2),0)),"",OFFSET(#REF!,INT((ROW()-13)/2),0)),IF(ISBLANK(OFFSET('9. METAS'!$V$20,INT((ROW()-14)/2),0)),"",OFFSET('9. METAS'!$V$20,INT((ROW()-14)/2),0)))</f>
        <v>#REF!</v>
      </c>
      <c r="L341" s="631" t="e">
        <f ca="1">IF(MOD(ROW()-13,2)=0,IF(ISBLANK(OFFSET(#REF!,INT((ROW()-13)/2),0)),"",OFFSET(#REF!,INT((ROW()-13)/2),0)),IF(ISBLANK(OFFSET('9. METAS'!$W$20,INT((ROW()-14)/2),0)),"",OFFSET('9. METAS'!$W$20,INT((ROW()-14)/2),0)))</f>
        <v>#REF!</v>
      </c>
      <c r="M341" s="632" t="e">
        <f ca="1">IF(MOD(ROW()-13,2)=0,IF(ISBLANK(OFFSET(#REF!,INT((ROW()-13)/2),0)),"",OFFSET(#REF!,INT((ROW()-13)/2),0)),IF(ISBLANK(OFFSET('9. METAS'!$X$20,INT((ROW()-14)/2),0)),"",OFFSET('9. METAS'!$X$20,INT((ROW()-14)/2),0)))</f>
        <v>#REF!</v>
      </c>
      <c r="N341" s="684" t="str">
        <f ca="1">IFERROR(J341/J342,"ND")</f>
        <v>ND</v>
      </c>
      <c r="O341" s="688" t="str">
        <f ca="1">IFERROR(((J341+K341+L341)/H341),"ND")</f>
        <v>ND</v>
      </c>
      <c r="P341" s="847"/>
      <c r="Q341" s="83"/>
      <c r="R341" s="83"/>
      <c r="S341" s="83"/>
      <c r="T341" s="83"/>
      <c r="U341" s="83"/>
      <c r="V341" s="83"/>
      <c r="W341" s="83"/>
      <c r="X341" s="83"/>
      <c r="Y341" s="83"/>
      <c r="Z341" s="83"/>
    </row>
    <row r="342" spans="1:26" ht="15.75" customHeight="1">
      <c r="A342" s="83"/>
      <c r="B342" s="83"/>
      <c r="C342" s="642"/>
      <c r="D342" s="644"/>
      <c r="E342" s="644"/>
      <c r="F342" s="644"/>
      <c r="G342" s="647"/>
      <c r="H342" s="649"/>
      <c r="I342" s="651"/>
      <c r="J342" s="630" t="str">
        <f ca="1">IF(MOD(ROW()-13,2)=0,IF(ISBLANK(OFFSET(#REF!,INT((ROW()-13)/2),0)),"",OFFSET(#REF!,INT((ROW()-13)/2),0)),IF(ISBLANK(OFFSET('9. METAS'!$U$20,INT((ROW()-14)/2),0)),"",OFFSET('9. METAS'!$U$20,INT((ROW()-14)/2),0)))</f>
        <v/>
      </c>
      <c r="K342" s="631" t="str">
        <f ca="1">IF(MOD(ROW()-13,2)=0,IF(ISBLANK(OFFSET(#REF!,INT((ROW()-13)/2),0)),"",OFFSET(#REF!,INT((ROW()-13)/2),0)),IF(ISBLANK(OFFSET('9. METAS'!$V$20,INT((ROW()-14)/2),0)),"",OFFSET('9. METAS'!$V$20,INT((ROW()-14)/2),0)))</f>
        <v/>
      </c>
      <c r="L342" s="631" t="str">
        <f ca="1">IF(MOD(ROW()-13,2)=0,IF(ISBLANK(OFFSET(#REF!,INT((ROW()-13)/2),0)),"",OFFSET(#REF!,INT((ROW()-13)/2),0)),IF(ISBLANK(OFFSET('9. METAS'!$W$20,INT((ROW()-14)/2),0)),"",OFFSET('9. METAS'!$W$20,INT((ROW()-14)/2),0)))</f>
        <v/>
      </c>
      <c r="M342" s="632" t="str">
        <f ca="1">IF(MOD(ROW()-13,2)=0,IF(ISBLANK(OFFSET(#REF!,INT((ROW()-13)/2),0)),"",OFFSET(#REF!,INT((ROW()-13)/2),0)),IF(ISBLANK(OFFSET('9. METAS'!$X$20,INT((ROW()-14)/2),0)),"",OFFSET('9. METAS'!$X$20,INT((ROW()-14)/2),0)))</f>
        <v/>
      </c>
      <c r="N342" s="685"/>
      <c r="O342" s="689"/>
      <c r="P342" s="691"/>
      <c r="Q342" s="83"/>
      <c r="R342" s="83"/>
      <c r="S342" s="83"/>
      <c r="T342" s="83"/>
      <c r="U342" s="83"/>
      <c r="V342" s="83"/>
      <c r="W342" s="83"/>
      <c r="X342" s="83"/>
      <c r="Y342" s="83"/>
      <c r="Z342" s="83"/>
    </row>
    <row r="343" spans="1:26" ht="15.75" customHeight="1">
      <c r="A343" s="83"/>
      <c r="B343" s="83"/>
      <c r="C343" s="641" t="str">
        <f ca="1">IF(ISBLANK(OFFSET('5. Pp (3 años)'!$C$46,INT((ROW()-13)/2),0)),"",OFFSET('5. Pp (3 años)'!$C$46,INT((ROW()-13)/2),0))</f>
        <v/>
      </c>
      <c r="D343" s="643" t="str">
        <f ca="1">IF(ISBLANK(OFFSET('5. Pp (3 años)'!$D$46,INT((ROW()-13)/2),0)),"",OFFSET('5. Pp (3 años)'!$D$46,INT((ROW()-13)/2),0))</f>
        <v/>
      </c>
      <c r="E343" s="643" t="str">
        <f ca="1">IF(ISBLANK(OFFSET('5. Pp (3 años)'!$E$46,INT((ROW()-13)/2),0)),"",OFFSET('5. Pp (3 años)'!$E$46,INT((ROW()-13)/2),0))</f>
        <v/>
      </c>
      <c r="F343" s="645" t="str">
        <f ca="1">IF(ISBLANK(OFFSET('5. Pp (3 años)'!$K$46,INT((ROW()-13)/2),0)),"",OFFSET('5. Pp (3 años)'!$K$46,INT((ROW()-13)/2),0))</f>
        <v/>
      </c>
      <c r="G343" s="646" t="str">
        <f ca="1">IF(ISBLANK(OFFSET('5. Pp (3 años)'!$H$46,INT((ROW()-13)/2),0)),"",OFFSET('5. Pp (3 años)'!$H$46,INT((ROW()-13)/2),0))</f>
        <v/>
      </c>
      <c r="H343" s="853" t="str">
        <f ca="1">IF(ISBLANK(OFFSET('9. METAS'!$L$20,INT((ROW()-13)/2),0)),"",OFFSET('9. METAS'!$L$20,INT((ROW()-13)/2),0))</f>
        <v/>
      </c>
      <c r="I343" s="852"/>
      <c r="J343" s="630" t="e">
        <f ca="1">IF(MOD(ROW()-13,2)=0,IF(ISBLANK(OFFSET(#REF!,INT((ROW()-13)/2),0)),"",OFFSET(#REF!,INT((ROW()-13)/2),0)),IF(ISBLANK(OFFSET('9. METAS'!$U$20,INT((ROW()-14)/2),0)),"",OFFSET('9. METAS'!$U$20,INT((ROW()-14)/2),0)))</f>
        <v>#REF!</v>
      </c>
      <c r="K343" s="631" t="e">
        <f ca="1">IF(MOD(ROW()-13,2)=0,IF(ISBLANK(OFFSET(#REF!,INT((ROW()-13)/2),0)),"",OFFSET(#REF!,INT((ROW()-13)/2),0)),IF(ISBLANK(OFFSET('9. METAS'!$V$20,INT((ROW()-14)/2),0)),"",OFFSET('9. METAS'!$V$20,INT((ROW()-14)/2),0)))</f>
        <v>#REF!</v>
      </c>
      <c r="L343" s="631" t="e">
        <f ca="1">IF(MOD(ROW()-13,2)=0,IF(ISBLANK(OFFSET(#REF!,INT((ROW()-13)/2),0)),"",OFFSET(#REF!,INT((ROW()-13)/2),0)),IF(ISBLANK(OFFSET('9. METAS'!$W$20,INT((ROW()-14)/2),0)),"",OFFSET('9. METAS'!$W$20,INT((ROW()-14)/2),0)))</f>
        <v>#REF!</v>
      </c>
      <c r="M343" s="632" t="e">
        <f ca="1">IF(MOD(ROW()-13,2)=0,IF(ISBLANK(OFFSET(#REF!,INT((ROW()-13)/2),0)),"",OFFSET(#REF!,INT((ROW()-13)/2),0)),IF(ISBLANK(OFFSET('9. METAS'!$X$20,INT((ROW()-14)/2),0)),"",OFFSET('9. METAS'!$X$20,INT((ROW()-14)/2),0)))</f>
        <v>#REF!</v>
      </c>
      <c r="N343" s="684" t="str">
        <f ca="1">IFERROR(J343/J344,"ND")</f>
        <v>ND</v>
      </c>
      <c r="O343" s="688" t="str">
        <f ca="1">IFERROR(((J343+K343+L343)/H343),"ND")</f>
        <v>ND</v>
      </c>
      <c r="P343" s="847"/>
      <c r="Q343" s="83"/>
      <c r="R343" s="83"/>
      <c r="S343" s="83"/>
      <c r="T343" s="83"/>
      <c r="U343" s="83"/>
      <c r="V343" s="83"/>
      <c r="W343" s="83"/>
      <c r="X343" s="83"/>
      <c r="Y343" s="83"/>
      <c r="Z343" s="83"/>
    </row>
    <row r="344" spans="1:26" ht="15.75" customHeight="1">
      <c r="A344" s="83"/>
      <c r="B344" s="83"/>
      <c r="C344" s="642"/>
      <c r="D344" s="644"/>
      <c r="E344" s="644"/>
      <c r="F344" s="644"/>
      <c r="G344" s="647"/>
      <c r="H344" s="649"/>
      <c r="I344" s="651"/>
      <c r="J344" s="630" t="str">
        <f ca="1">IF(MOD(ROW()-13,2)=0,IF(ISBLANK(OFFSET(#REF!,INT((ROW()-13)/2),0)),"",OFFSET(#REF!,INT((ROW()-13)/2),0)),IF(ISBLANK(OFFSET('9. METAS'!$U$20,INT((ROW()-14)/2),0)),"",OFFSET('9. METAS'!$U$20,INT((ROW()-14)/2),0)))</f>
        <v/>
      </c>
      <c r="K344" s="631" t="str">
        <f ca="1">IF(MOD(ROW()-13,2)=0,IF(ISBLANK(OFFSET(#REF!,INT((ROW()-13)/2),0)),"",OFFSET(#REF!,INT((ROW()-13)/2),0)),IF(ISBLANK(OFFSET('9. METAS'!$V$20,INT((ROW()-14)/2),0)),"",OFFSET('9. METAS'!$V$20,INT((ROW()-14)/2),0)))</f>
        <v/>
      </c>
      <c r="L344" s="631" t="str">
        <f ca="1">IF(MOD(ROW()-13,2)=0,IF(ISBLANK(OFFSET(#REF!,INT((ROW()-13)/2),0)),"",OFFSET(#REF!,INT((ROW()-13)/2),0)),IF(ISBLANK(OFFSET('9. METAS'!$W$20,INT((ROW()-14)/2),0)),"",OFFSET('9. METAS'!$W$20,INT((ROW()-14)/2),0)))</f>
        <v/>
      </c>
      <c r="M344" s="632" t="str">
        <f ca="1">IF(MOD(ROW()-13,2)=0,IF(ISBLANK(OFFSET(#REF!,INT((ROW()-13)/2),0)),"",OFFSET(#REF!,INT((ROW()-13)/2),0)),IF(ISBLANK(OFFSET('9. METAS'!$X$20,INT((ROW()-14)/2),0)),"",OFFSET('9. METAS'!$X$20,INT((ROW()-14)/2),0)))</f>
        <v/>
      </c>
      <c r="N344" s="685"/>
      <c r="O344" s="689"/>
      <c r="P344" s="691"/>
      <c r="Q344" s="83"/>
      <c r="R344" s="83"/>
      <c r="S344" s="83"/>
      <c r="T344" s="83"/>
      <c r="U344" s="83"/>
      <c r="V344" s="83"/>
      <c r="W344" s="83"/>
      <c r="X344" s="83"/>
      <c r="Y344" s="83"/>
      <c r="Z344" s="83"/>
    </row>
    <row r="345" spans="1:26" ht="15.75" customHeight="1">
      <c r="A345" s="83"/>
      <c r="B345" s="83"/>
      <c r="C345" s="641" t="str">
        <f ca="1">IF(ISBLANK(OFFSET('5. Pp (3 años)'!$C$46,INT((ROW()-13)/2),0)),"",OFFSET('5. Pp (3 años)'!$C$46,INT((ROW()-13)/2),0))</f>
        <v/>
      </c>
      <c r="D345" s="643" t="str">
        <f ca="1">IF(ISBLANK(OFFSET('5. Pp (3 años)'!$D$46,INT((ROW()-13)/2),0)),"",OFFSET('5. Pp (3 años)'!$D$46,INT((ROW()-13)/2),0))</f>
        <v/>
      </c>
      <c r="E345" s="643" t="str">
        <f ca="1">IF(ISBLANK(OFFSET('5. Pp (3 años)'!$E$46,INT((ROW()-13)/2),0)),"",OFFSET('5. Pp (3 años)'!$E$46,INT((ROW()-13)/2),0))</f>
        <v/>
      </c>
      <c r="F345" s="645" t="str">
        <f ca="1">IF(ISBLANK(OFFSET('5. Pp (3 años)'!$K$46,INT((ROW()-13)/2),0)),"",OFFSET('5. Pp (3 años)'!$K$46,INT((ROW()-13)/2),0))</f>
        <v/>
      </c>
      <c r="G345" s="646" t="str">
        <f ca="1">IF(ISBLANK(OFFSET('5. Pp (3 años)'!$H$46,INT((ROW()-13)/2),0)),"",OFFSET('5. Pp (3 años)'!$H$46,INT((ROW()-13)/2),0))</f>
        <v/>
      </c>
      <c r="H345" s="853" t="str">
        <f ca="1">IF(ISBLANK(OFFSET('9. METAS'!$L$20,INT((ROW()-13)/2),0)),"",OFFSET('9. METAS'!$L$20,INT((ROW()-13)/2),0))</f>
        <v/>
      </c>
      <c r="I345" s="852"/>
      <c r="J345" s="630" t="e">
        <f ca="1">IF(MOD(ROW()-13,2)=0,IF(ISBLANK(OFFSET(#REF!,INT((ROW()-13)/2),0)),"",OFFSET(#REF!,INT((ROW()-13)/2),0)),IF(ISBLANK(OFFSET('9. METAS'!$U$20,INT((ROW()-14)/2),0)),"",OFFSET('9. METAS'!$U$20,INT((ROW()-14)/2),0)))</f>
        <v>#REF!</v>
      </c>
      <c r="K345" s="631" t="e">
        <f ca="1">IF(MOD(ROW()-13,2)=0,IF(ISBLANK(OFFSET(#REF!,INT((ROW()-13)/2),0)),"",OFFSET(#REF!,INT((ROW()-13)/2),0)),IF(ISBLANK(OFFSET('9. METAS'!$V$20,INT((ROW()-14)/2),0)),"",OFFSET('9. METAS'!$V$20,INT((ROW()-14)/2),0)))</f>
        <v>#REF!</v>
      </c>
      <c r="L345" s="631" t="e">
        <f ca="1">IF(MOD(ROW()-13,2)=0,IF(ISBLANK(OFFSET(#REF!,INT((ROW()-13)/2),0)),"",OFFSET(#REF!,INT((ROW()-13)/2),0)),IF(ISBLANK(OFFSET('9. METAS'!$W$20,INT((ROW()-14)/2),0)),"",OFFSET('9. METAS'!$W$20,INT((ROW()-14)/2),0)))</f>
        <v>#REF!</v>
      </c>
      <c r="M345" s="632" t="e">
        <f ca="1">IF(MOD(ROW()-13,2)=0,IF(ISBLANK(OFFSET(#REF!,INT((ROW()-13)/2),0)),"",OFFSET(#REF!,INT((ROW()-13)/2),0)),IF(ISBLANK(OFFSET('9. METAS'!$X$20,INT((ROW()-14)/2),0)),"",OFFSET('9. METAS'!$X$20,INT((ROW()-14)/2),0)))</f>
        <v>#REF!</v>
      </c>
      <c r="N345" s="684" t="str">
        <f ca="1">IFERROR(J345/J346,"ND")</f>
        <v>ND</v>
      </c>
      <c r="O345" s="688" t="str">
        <f ca="1">IFERROR(((J345+K345+L345)/H345),"ND")</f>
        <v>ND</v>
      </c>
      <c r="P345" s="847"/>
      <c r="Q345" s="83"/>
      <c r="R345" s="83"/>
      <c r="S345" s="83"/>
      <c r="T345" s="83"/>
      <c r="U345" s="83"/>
      <c r="V345" s="83"/>
      <c r="W345" s="83"/>
      <c r="X345" s="83"/>
      <c r="Y345" s="83"/>
      <c r="Z345" s="83"/>
    </row>
    <row r="346" spans="1:26" ht="15.75" customHeight="1">
      <c r="A346" s="83"/>
      <c r="B346" s="83"/>
      <c r="C346" s="642"/>
      <c r="D346" s="644"/>
      <c r="E346" s="644"/>
      <c r="F346" s="644"/>
      <c r="G346" s="647"/>
      <c r="H346" s="649"/>
      <c r="I346" s="651"/>
      <c r="J346" s="630" t="str">
        <f ca="1">IF(MOD(ROW()-13,2)=0,IF(ISBLANK(OFFSET(#REF!,INT((ROW()-13)/2),0)),"",OFFSET(#REF!,INT((ROW()-13)/2),0)),IF(ISBLANK(OFFSET('9. METAS'!$U$20,INT((ROW()-14)/2),0)),"",OFFSET('9. METAS'!$U$20,INT((ROW()-14)/2),0)))</f>
        <v/>
      </c>
      <c r="K346" s="631" t="str">
        <f ca="1">IF(MOD(ROW()-13,2)=0,IF(ISBLANK(OFFSET(#REF!,INT((ROW()-13)/2),0)),"",OFFSET(#REF!,INT((ROW()-13)/2),0)),IF(ISBLANK(OFFSET('9. METAS'!$V$20,INT((ROW()-14)/2),0)),"",OFFSET('9. METAS'!$V$20,INT((ROW()-14)/2),0)))</f>
        <v/>
      </c>
      <c r="L346" s="631" t="str">
        <f ca="1">IF(MOD(ROW()-13,2)=0,IF(ISBLANK(OFFSET(#REF!,INT((ROW()-13)/2),0)),"",OFFSET(#REF!,INT((ROW()-13)/2),0)),IF(ISBLANK(OFFSET('9. METAS'!$W$20,INT((ROW()-14)/2),0)),"",OFFSET('9. METAS'!$W$20,INT((ROW()-14)/2),0)))</f>
        <v/>
      </c>
      <c r="M346" s="632" t="str">
        <f ca="1">IF(MOD(ROW()-13,2)=0,IF(ISBLANK(OFFSET(#REF!,INT((ROW()-13)/2),0)),"",OFFSET(#REF!,INT((ROW()-13)/2),0)),IF(ISBLANK(OFFSET('9. METAS'!$X$20,INT((ROW()-14)/2),0)),"",OFFSET('9. METAS'!$X$20,INT((ROW()-14)/2),0)))</f>
        <v/>
      </c>
      <c r="N346" s="685"/>
      <c r="O346" s="689"/>
      <c r="P346" s="691"/>
      <c r="Q346" s="83"/>
      <c r="R346" s="83"/>
      <c r="S346" s="83"/>
      <c r="T346" s="83"/>
      <c r="U346" s="83"/>
      <c r="V346" s="83"/>
      <c r="W346" s="83"/>
      <c r="X346" s="83"/>
      <c r="Y346" s="83"/>
      <c r="Z346" s="83"/>
    </row>
    <row r="347" spans="1:26" ht="15.75" customHeight="1">
      <c r="A347" s="83"/>
      <c r="B347" s="83"/>
      <c r="C347" s="641" t="str">
        <f ca="1">IF(ISBLANK(OFFSET('5. Pp (3 años)'!$C$46,INT((ROW()-13)/2),0)),"",OFFSET('5. Pp (3 años)'!$C$46,INT((ROW()-13)/2),0))</f>
        <v/>
      </c>
      <c r="D347" s="643" t="str">
        <f ca="1">IF(ISBLANK(OFFSET('5. Pp (3 años)'!$D$46,INT((ROW()-13)/2),0)),"",OFFSET('5. Pp (3 años)'!$D$46,INT((ROW()-13)/2),0))</f>
        <v/>
      </c>
      <c r="E347" s="643" t="str">
        <f ca="1">IF(ISBLANK(OFFSET('5. Pp (3 años)'!$E$46,INT((ROW()-13)/2),0)),"",OFFSET('5. Pp (3 años)'!$E$46,INT((ROW()-13)/2),0))</f>
        <v/>
      </c>
      <c r="F347" s="645" t="str">
        <f ca="1">IF(ISBLANK(OFFSET('5. Pp (3 años)'!$K$46,INT((ROW()-13)/2),0)),"",OFFSET('5. Pp (3 años)'!$K$46,INT((ROW()-13)/2),0))</f>
        <v/>
      </c>
      <c r="G347" s="646" t="str">
        <f ca="1">IF(ISBLANK(OFFSET('5. Pp (3 años)'!$H$46,INT((ROW()-13)/2),0)),"",OFFSET('5. Pp (3 años)'!$H$46,INT((ROW()-13)/2),0))</f>
        <v/>
      </c>
      <c r="H347" s="853" t="str">
        <f ca="1">IF(ISBLANK(OFFSET('9. METAS'!$L$20,INT((ROW()-13)/2),0)),"",OFFSET('9. METAS'!$L$20,INT((ROW()-13)/2),0))</f>
        <v/>
      </c>
      <c r="I347" s="852"/>
      <c r="J347" s="630" t="e">
        <f ca="1">IF(MOD(ROW()-13,2)=0,IF(ISBLANK(OFFSET(#REF!,INT((ROW()-13)/2),0)),"",OFFSET(#REF!,INT((ROW()-13)/2),0)),IF(ISBLANK(OFFSET('9. METAS'!$U$20,INT((ROW()-14)/2),0)),"",OFFSET('9. METAS'!$U$20,INT((ROW()-14)/2),0)))</f>
        <v>#REF!</v>
      </c>
      <c r="K347" s="631" t="e">
        <f ca="1">IF(MOD(ROW()-13,2)=0,IF(ISBLANK(OFFSET(#REF!,INT((ROW()-13)/2),0)),"",OFFSET(#REF!,INT((ROW()-13)/2),0)),IF(ISBLANK(OFFSET('9. METAS'!$V$20,INT((ROW()-14)/2),0)),"",OFFSET('9. METAS'!$V$20,INT((ROW()-14)/2),0)))</f>
        <v>#REF!</v>
      </c>
      <c r="L347" s="631" t="e">
        <f ca="1">IF(MOD(ROW()-13,2)=0,IF(ISBLANK(OFFSET(#REF!,INT((ROW()-13)/2),0)),"",OFFSET(#REF!,INT((ROW()-13)/2),0)),IF(ISBLANK(OFFSET('9. METAS'!$W$20,INT((ROW()-14)/2),0)),"",OFFSET('9. METAS'!$W$20,INT((ROW()-14)/2),0)))</f>
        <v>#REF!</v>
      </c>
      <c r="M347" s="632" t="e">
        <f ca="1">IF(MOD(ROW()-13,2)=0,IF(ISBLANK(OFFSET(#REF!,INT((ROW()-13)/2),0)),"",OFFSET(#REF!,INT((ROW()-13)/2),0)),IF(ISBLANK(OFFSET('9. METAS'!$X$20,INT((ROW()-14)/2),0)),"",OFFSET('9. METAS'!$X$20,INT((ROW()-14)/2),0)))</f>
        <v>#REF!</v>
      </c>
      <c r="N347" s="684" t="str">
        <f ca="1">IFERROR(J347/J348,"ND")</f>
        <v>ND</v>
      </c>
      <c r="O347" s="688" t="str">
        <f ca="1">IFERROR(((J347+K347+L347)/H347),"ND")</f>
        <v>ND</v>
      </c>
      <c r="P347" s="847"/>
      <c r="Q347" s="83"/>
      <c r="R347" s="83"/>
      <c r="S347" s="83"/>
      <c r="T347" s="83"/>
      <c r="U347" s="83"/>
      <c r="V347" s="83"/>
      <c r="W347" s="83"/>
      <c r="X347" s="83"/>
      <c r="Y347" s="83"/>
      <c r="Z347" s="83"/>
    </row>
    <row r="348" spans="1:26" ht="15.75" customHeight="1">
      <c r="A348" s="83"/>
      <c r="B348" s="83"/>
      <c r="C348" s="642"/>
      <c r="D348" s="644"/>
      <c r="E348" s="644"/>
      <c r="F348" s="644"/>
      <c r="G348" s="647"/>
      <c r="H348" s="649"/>
      <c r="I348" s="651"/>
      <c r="J348" s="630" t="str">
        <f ca="1">IF(MOD(ROW()-13,2)=0,IF(ISBLANK(OFFSET(#REF!,INT((ROW()-13)/2),0)),"",OFFSET(#REF!,INT((ROW()-13)/2),0)),IF(ISBLANK(OFFSET('9. METAS'!$U$20,INT((ROW()-14)/2),0)),"",OFFSET('9. METAS'!$U$20,INT((ROW()-14)/2),0)))</f>
        <v/>
      </c>
      <c r="K348" s="631" t="str">
        <f ca="1">IF(MOD(ROW()-13,2)=0,IF(ISBLANK(OFFSET(#REF!,INT((ROW()-13)/2),0)),"",OFFSET(#REF!,INT((ROW()-13)/2),0)),IF(ISBLANK(OFFSET('9. METAS'!$V$20,INT((ROW()-14)/2),0)),"",OFFSET('9. METAS'!$V$20,INT((ROW()-14)/2),0)))</f>
        <v/>
      </c>
      <c r="L348" s="631" t="str">
        <f ca="1">IF(MOD(ROW()-13,2)=0,IF(ISBLANK(OFFSET(#REF!,INT((ROW()-13)/2),0)),"",OFFSET(#REF!,INT((ROW()-13)/2),0)),IF(ISBLANK(OFFSET('9. METAS'!$W$20,INT((ROW()-14)/2),0)),"",OFFSET('9. METAS'!$W$20,INT((ROW()-14)/2),0)))</f>
        <v/>
      </c>
      <c r="M348" s="632" t="str">
        <f ca="1">IF(MOD(ROW()-13,2)=0,IF(ISBLANK(OFFSET(#REF!,INT((ROW()-13)/2),0)),"",OFFSET(#REF!,INT((ROW()-13)/2),0)),IF(ISBLANK(OFFSET('9. METAS'!$X$20,INT((ROW()-14)/2),0)),"",OFFSET('9. METAS'!$X$20,INT((ROW()-14)/2),0)))</f>
        <v/>
      </c>
      <c r="N348" s="685"/>
      <c r="O348" s="689"/>
      <c r="P348" s="691"/>
      <c r="Q348" s="83"/>
      <c r="R348" s="83"/>
      <c r="S348" s="83"/>
      <c r="T348" s="83"/>
      <c r="U348" s="83"/>
      <c r="V348" s="83"/>
      <c r="W348" s="83"/>
      <c r="X348" s="83"/>
      <c r="Y348" s="83"/>
      <c r="Z348" s="83"/>
    </row>
    <row r="349" spans="1:26" ht="15.75" customHeight="1">
      <c r="A349" s="83"/>
      <c r="B349" s="83"/>
      <c r="C349" s="641" t="str">
        <f ca="1">IF(ISBLANK(OFFSET('5. Pp (3 años)'!$C$46,INT((ROW()-13)/2),0)),"",OFFSET('5. Pp (3 años)'!$C$46,INT((ROW()-13)/2),0))</f>
        <v/>
      </c>
      <c r="D349" s="643" t="str">
        <f ca="1">IF(ISBLANK(OFFSET('5. Pp (3 años)'!$D$46,INT((ROW()-13)/2),0)),"",OFFSET('5. Pp (3 años)'!$D$46,INT((ROW()-13)/2),0))</f>
        <v/>
      </c>
      <c r="E349" s="643" t="str">
        <f ca="1">IF(ISBLANK(OFFSET('5. Pp (3 años)'!$E$46,INT((ROW()-13)/2),0)),"",OFFSET('5. Pp (3 años)'!$E$46,INT((ROW()-13)/2),0))</f>
        <v/>
      </c>
      <c r="F349" s="645" t="str">
        <f ca="1">IF(ISBLANK(OFFSET('5. Pp (3 años)'!$K$46,INT((ROW()-13)/2),0)),"",OFFSET('5. Pp (3 años)'!$K$46,INT((ROW()-13)/2),0))</f>
        <v/>
      </c>
      <c r="G349" s="646" t="str">
        <f ca="1">IF(ISBLANK(OFFSET('5. Pp (3 años)'!$H$46,INT((ROW()-13)/2),0)),"",OFFSET('5. Pp (3 años)'!$H$46,INT((ROW()-13)/2),0))</f>
        <v/>
      </c>
      <c r="H349" s="853" t="str">
        <f ca="1">IF(ISBLANK(OFFSET('9. METAS'!$L$20,INT((ROW()-13)/2),0)),"",OFFSET('9. METAS'!$L$20,INT((ROW()-13)/2),0))</f>
        <v/>
      </c>
      <c r="I349" s="852"/>
      <c r="J349" s="630" t="e">
        <f ca="1">IF(MOD(ROW()-13,2)=0,IF(ISBLANK(OFFSET(#REF!,INT((ROW()-13)/2),0)),"",OFFSET(#REF!,INT((ROW()-13)/2),0)),IF(ISBLANK(OFFSET('9. METAS'!$U$20,INT((ROW()-14)/2),0)),"",OFFSET('9. METAS'!$U$20,INT((ROW()-14)/2),0)))</f>
        <v>#REF!</v>
      </c>
      <c r="K349" s="631" t="e">
        <f ca="1">IF(MOD(ROW()-13,2)=0,IF(ISBLANK(OFFSET(#REF!,INT((ROW()-13)/2),0)),"",OFFSET(#REF!,INT((ROW()-13)/2),0)),IF(ISBLANK(OFFSET('9. METAS'!$V$20,INT((ROW()-14)/2),0)),"",OFFSET('9. METAS'!$V$20,INT((ROW()-14)/2),0)))</f>
        <v>#REF!</v>
      </c>
      <c r="L349" s="631" t="e">
        <f ca="1">IF(MOD(ROW()-13,2)=0,IF(ISBLANK(OFFSET(#REF!,INT((ROW()-13)/2),0)),"",OFFSET(#REF!,INT((ROW()-13)/2),0)),IF(ISBLANK(OFFSET('9. METAS'!$W$20,INT((ROW()-14)/2),0)),"",OFFSET('9. METAS'!$W$20,INT((ROW()-14)/2),0)))</f>
        <v>#REF!</v>
      </c>
      <c r="M349" s="632" t="e">
        <f ca="1">IF(MOD(ROW()-13,2)=0,IF(ISBLANK(OFFSET(#REF!,INT((ROW()-13)/2),0)),"",OFFSET(#REF!,INT((ROW()-13)/2),0)),IF(ISBLANK(OFFSET('9. METAS'!$X$20,INT((ROW()-14)/2),0)),"",OFFSET('9. METAS'!$X$20,INT((ROW()-14)/2),0)))</f>
        <v>#REF!</v>
      </c>
      <c r="N349" s="684" t="str">
        <f ca="1">IFERROR(J349/J350,"ND")</f>
        <v>ND</v>
      </c>
      <c r="O349" s="688" t="str">
        <f ca="1">IFERROR(((J349+K349+L349)/H349),"ND")</f>
        <v>ND</v>
      </c>
      <c r="P349" s="847"/>
      <c r="Q349" s="83"/>
      <c r="R349" s="83"/>
      <c r="S349" s="83"/>
      <c r="T349" s="83"/>
      <c r="U349" s="83"/>
      <c r="V349" s="83"/>
      <c r="W349" s="83"/>
      <c r="X349" s="83"/>
      <c r="Y349" s="83"/>
      <c r="Z349" s="83"/>
    </row>
    <row r="350" spans="1:26" ht="15.75" customHeight="1">
      <c r="A350" s="83"/>
      <c r="B350" s="83"/>
      <c r="C350" s="642"/>
      <c r="D350" s="644"/>
      <c r="E350" s="644"/>
      <c r="F350" s="644"/>
      <c r="G350" s="647"/>
      <c r="H350" s="649"/>
      <c r="I350" s="651"/>
      <c r="J350" s="630" t="str">
        <f ca="1">IF(MOD(ROW()-13,2)=0,IF(ISBLANK(OFFSET(#REF!,INT((ROW()-13)/2),0)),"",OFFSET(#REF!,INT((ROW()-13)/2),0)),IF(ISBLANK(OFFSET('9. METAS'!$U$20,INT((ROW()-14)/2),0)),"",OFFSET('9. METAS'!$U$20,INT((ROW()-14)/2),0)))</f>
        <v/>
      </c>
      <c r="K350" s="631" t="str">
        <f ca="1">IF(MOD(ROW()-13,2)=0,IF(ISBLANK(OFFSET(#REF!,INT((ROW()-13)/2),0)),"",OFFSET(#REF!,INT((ROW()-13)/2),0)),IF(ISBLANK(OFFSET('9. METAS'!$V$20,INT((ROW()-14)/2),0)),"",OFFSET('9. METAS'!$V$20,INT((ROW()-14)/2),0)))</f>
        <v/>
      </c>
      <c r="L350" s="631" t="str">
        <f ca="1">IF(MOD(ROW()-13,2)=0,IF(ISBLANK(OFFSET(#REF!,INT((ROW()-13)/2),0)),"",OFFSET(#REF!,INT((ROW()-13)/2),0)),IF(ISBLANK(OFFSET('9. METAS'!$W$20,INT((ROW()-14)/2),0)),"",OFFSET('9. METAS'!$W$20,INT((ROW()-14)/2),0)))</f>
        <v/>
      </c>
      <c r="M350" s="632" t="str">
        <f ca="1">IF(MOD(ROW()-13,2)=0,IF(ISBLANK(OFFSET(#REF!,INT((ROW()-13)/2),0)),"",OFFSET(#REF!,INT((ROW()-13)/2),0)),IF(ISBLANK(OFFSET('9. METAS'!$X$20,INT((ROW()-14)/2),0)),"",OFFSET('9. METAS'!$X$20,INT((ROW()-14)/2),0)))</f>
        <v/>
      </c>
      <c r="N350" s="685"/>
      <c r="O350" s="689"/>
      <c r="P350" s="691"/>
      <c r="Q350" s="83"/>
      <c r="R350" s="83"/>
      <c r="S350" s="83"/>
      <c r="T350" s="83"/>
      <c r="U350" s="83"/>
      <c r="V350" s="83"/>
      <c r="W350" s="83"/>
      <c r="X350" s="83"/>
      <c r="Y350" s="83"/>
      <c r="Z350" s="83"/>
    </row>
    <row r="351" spans="1:26" ht="15.75" customHeight="1">
      <c r="A351" s="83"/>
      <c r="B351" s="83"/>
      <c r="C351" s="641" t="str">
        <f ca="1">IF(ISBLANK(OFFSET('5. Pp (3 años)'!$C$46,INT((ROW()-13)/2),0)),"",OFFSET('5. Pp (3 años)'!$C$46,INT((ROW()-13)/2),0))</f>
        <v/>
      </c>
      <c r="D351" s="643" t="str">
        <f ca="1">IF(ISBLANK(OFFSET('5. Pp (3 años)'!$D$46,INT((ROW()-13)/2),0)),"",OFFSET('5. Pp (3 años)'!$D$46,INT((ROW()-13)/2),0))</f>
        <v/>
      </c>
      <c r="E351" s="643" t="str">
        <f ca="1">IF(ISBLANK(OFFSET('5. Pp (3 años)'!$E$46,INT((ROW()-13)/2),0)),"",OFFSET('5. Pp (3 años)'!$E$46,INT((ROW()-13)/2),0))</f>
        <v/>
      </c>
      <c r="F351" s="645" t="str">
        <f ca="1">IF(ISBLANK(OFFSET('5. Pp (3 años)'!$K$46,INT((ROW()-13)/2),0)),"",OFFSET('5. Pp (3 años)'!$K$46,INT((ROW()-13)/2),0))</f>
        <v/>
      </c>
      <c r="G351" s="646" t="str">
        <f ca="1">IF(ISBLANK(OFFSET('5. Pp (3 años)'!$H$46,INT((ROW()-13)/2),0)),"",OFFSET('5. Pp (3 años)'!$H$46,INT((ROW()-13)/2),0))</f>
        <v/>
      </c>
      <c r="H351" s="853" t="str">
        <f ca="1">IF(ISBLANK(OFFSET('9. METAS'!$L$20,INT((ROW()-13)/2),0)),"",OFFSET('9. METAS'!$L$20,INT((ROW()-13)/2),0))</f>
        <v/>
      </c>
      <c r="I351" s="852"/>
      <c r="J351" s="630" t="e">
        <f ca="1">IF(MOD(ROW()-13,2)=0,IF(ISBLANK(OFFSET(#REF!,INT((ROW()-13)/2),0)),"",OFFSET(#REF!,INT((ROW()-13)/2),0)),IF(ISBLANK(OFFSET('9. METAS'!$U$20,INT((ROW()-14)/2),0)),"",OFFSET('9. METAS'!$U$20,INT((ROW()-14)/2),0)))</f>
        <v>#REF!</v>
      </c>
      <c r="K351" s="631" t="e">
        <f ca="1">IF(MOD(ROW()-13,2)=0,IF(ISBLANK(OFFSET(#REF!,INT((ROW()-13)/2),0)),"",OFFSET(#REF!,INT((ROW()-13)/2),0)),IF(ISBLANK(OFFSET('9. METAS'!$V$20,INT((ROW()-14)/2),0)),"",OFFSET('9. METAS'!$V$20,INT((ROW()-14)/2),0)))</f>
        <v>#REF!</v>
      </c>
      <c r="L351" s="631" t="e">
        <f ca="1">IF(MOD(ROW()-13,2)=0,IF(ISBLANK(OFFSET(#REF!,INT((ROW()-13)/2),0)),"",OFFSET(#REF!,INT((ROW()-13)/2),0)),IF(ISBLANK(OFFSET('9. METAS'!$W$20,INT((ROW()-14)/2),0)),"",OFFSET('9. METAS'!$W$20,INT((ROW()-14)/2),0)))</f>
        <v>#REF!</v>
      </c>
      <c r="M351" s="632" t="e">
        <f ca="1">IF(MOD(ROW()-13,2)=0,IF(ISBLANK(OFFSET(#REF!,INT((ROW()-13)/2),0)),"",OFFSET(#REF!,INT((ROW()-13)/2),0)),IF(ISBLANK(OFFSET('9. METAS'!$X$20,INT((ROW()-14)/2),0)),"",OFFSET('9. METAS'!$X$20,INT((ROW()-14)/2),0)))</f>
        <v>#REF!</v>
      </c>
      <c r="N351" s="684" t="str">
        <f ca="1">IFERROR(J351/J352,"ND")</f>
        <v>ND</v>
      </c>
      <c r="O351" s="688" t="str">
        <f ca="1">IFERROR(((J351+K351+L351)/H351),"ND")</f>
        <v>ND</v>
      </c>
      <c r="P351" s="847"/>
      <c r="Q351" s="83"/>
      <c r="R351" s="83"/>
      <c r="S351" s="83"/>
      <c r="T351" s="83"/>
      <c r="U351" s="83"/>
      <c r="V351" s="83"/>
      <c r="W351" s="83"/>
      <c r="X351" s="83"/>
      <c r="Y351" s="83"/>
      <c r="Z351" s="83"/>
    </row>
    <row r="352" spans="1:26" ht="15.75" customHeight="1">
      <c r="A352" s="83"/>
      <c r="B352" s="83"/>
      <c r="C352" s="642"/>
      <c r="D352" s="644"/>
      <c r="E352" s="644"/>
      <c r="F352" s="644"/>
      <c r="G352" s="647"/>
      <c r="H352" s="649"/>
      <c r="I352" s="651"/>
      <c r="J352" s="630" t="str">
        <f ca="1">IF(MOD(ROW()-13,2)=0,IF(ISBLANK(OFFSET(#REF!,INT((ROW()-13)/2),0)),"",OFFSET(#REF!,INT((ROW()-13)/2),0)),IF(ISBLANK(OFFSET('9. METAS'!$U$20,INT((ROW()-14)/2),0)),"",OFFSET('9. METAS'!$U$20,INT((ROW()-14)/2),0)))</f>
        <v/>
      </c>
      <c r="K352" s="631" t="str">
        <f ca="1">IF(MOD(ROW()-13,2)=0,IF(ISBLANK(OFFSET(#REF!,INT((ROW()-13)/2),0)),"",OFFSET(#REF!,INT((ROW()-13)/2),0)),IF(ISBLANK(OFFSET('9. METAS'!$V$20,INT((ROW()-14)/2),0)),"",OFFSET('9. METAS'!$V$20,INT((ROW()-14)/2),0)))</f>
        <v/>
      </c>
      <c r="L352" s="631" t="str">
        <f ca="1">IF(MOD(ROW()-13,2)=0,IF(ISBLANK(OFFSET(#REF!,INT((ROW()-13)/2),0)),"",OFFSET(#REF!,INT((ROW()-13)/2),0)),IF(ISBLANK(OFFSET('9. METAS'!$W$20,INT((ROW()-14)/2),0)),"",OFFSET('9. METAS'!$W$20,INT((ROW()-14)/2),0)))</f>
        <v/>
      </c>
      <c r="M352" s="632" t="str">
        <f ca="1">IF(MOD(ROW()-13,2)=0,IF(ISBLANK(OFFSET(#REF!,INT((ROW()-13)/2),0)),"",OFFSET(#REF!,INT((ROW()-13)/2),0)),IF(ISBLANK(OFFSET('9. METAS'!$X$20,INT((ROW()-14)/2),0)),"",OFFSET('9. METAS'!$X$20,INT((ROW()-14)/2),0)))</f>
        <v/>
      </c>
      <c r="N352" s="685"/>
      <c r="O352" s="689"/>
      <c r="P352" s="691"/>
      <c r="Q352" s="83"/>
      <c r="R352" s="83"/>
      <c r="S352" s="83"/>
      <c r="T352" s="83"/>
      <c r="U352" s="83"/>
      <c r="V352" s="83"/>
      <c r="W352" s="83"/>
      <c r="X352" s="83"/>
      <c r="Y352" s="83"/>
      <c r="Z352" s="83"/>
    </row>
    <row r="353" spans="1:26" ht="15.75" customHeight="1">
      <c r="A353" s="83"/>
      <c r="B353" s="83"/>
      <c r="C353" s="641" t="str">
        <f ca="1">IF(ISBLANK(OFFSET('5. Pp (3 años)'!$C$46,INT((ROW()-13)/2),0)),"",OFFSET('5. Pp (3 años)'!$C$46,INT((ROW()-13)/2),0))</f>
        <v/>
      </c>
      <c r="D353" s="643" t="str">
        <f ca="1">IF(ISBLANK(OFFSET('5. Pp (3 años)'!$D$46,INT((ROW()-13)/2),0)),"",OFFSET('5. Pp (3 años)'!$D$46,INT((ROW()-13)/2),0))</f>
        <v/>
      </c>
      <c r="E353" s="643" t="str">
        <f ca="1">IF(ISBLANK(OFFSET('5. Pp (3 años)'!$E$46,INT((ROW()-13)/2),0)),"",OFFSET('5. Pp (3 años)'!$E$46,INT((ROW()-13)/2),0))</f>
        <v/>
      </c>
      <c r="F353" s="645" t="str">
        <f ca="1">IF(ISBLANK(OFFSET('5. Pp (3 años)'!$K$46,INT((ROW()-13)/2),0)),"",OFFSET('5. Pp (3 años)'!$K$46,INT((ROW()-13)/2),0))</f>
        <v/>
      </c>
      <c r="G353" s="646" t="str">
        <f ca="1">IF(ISBLANK(OFFSET('5. Pp (3 años)'!$H$46,INT((ROW()-13)/2),0)),"",OFFSET('5. Pp (3 años)'!$H$46,INT((ROW()-13)/2),0))</f>
        <v/>
      </c>
      <c r="H353" s="853" t="str">
        <f ca="1">IF(ISBLANK(OFFSET('9. METAS'!$L$20,INT((ROW()-13)/2),0)),"",OFFSET('9. METAS'!$L$20,INT((ROW()-13)/2),0))</f>
        <v/>
      </c>
      <c r="I353" s="852"/>
      <c r="J353" s="630" t="e">
        <f ca="1">IF(MOD(ROW()-13,2)=0,IF(ISBLANK(OFFSET(#REF!,INT((ROW()-13)/2),0)),"",OFFSET(#REF!,INT((ROW()-13)/2),0)),IF(ISBLANK(OFFSET('9. METAS'!$U$20,INT((ROW()-14)/2),0)),"",OFFSET('9. METAS'!$U$20,INT((ROW()-14)/2),0)))</f>
        <v>#REF!</v>
      </c>
      <c r="K353" s="631" t="e">
        <f ca="1">IF(MOD(ROW()-13,2)=0,IF(ISBLANK(OFFSET(#REF!,INT((ROW()-13)/2),0)),"",OFFSET(#REF!,INT((ROW()-13)/2),0)),IF(ISBLANK(OFFSET('9. METAS'!$V$20,INT((ROW()-14)/2),0)),"",OFFSET('9. METAS'!$V$20,INT((ROW()-14)/2),0)))</f>
        <v>#REF!</v>
      </c>
      <c r="L353" s="631" t="e">
        <f ca="1">IF(MOD(ROW()-13,2)=0,IF(ISBLANK(OFFSET(#REF!,INT((ROW()-13)/2),0)),"",OFFSET(#REF!,INT((ROW()-13)/2),0)),IF(ISBLANK(OFFSET('9. METAS'!$W$20,INT((ROW()-14)/2),0)),"",OFFSET('9. METAS'!$W$20,INT((ROW()-14)/2),0)))</f>
        <v>#REF!</v>
      </c>
      <c r="M353" s="632" t="e">
        <f ca="1">IF(MOD(ROW()-13,2)=0,IF(ISBLANK(OFFSET(#REF!,INT((ROW()-13)/2),0)),"",OFFSET(#REF!,INT((ROW()-13)/2),0)),IF(ISBLANK(OFFSET('9. METAS'!$X$20,INT((ROW()-14)/2),0)),"",OFFSET('9. METAS'!$X$20,INT((ROW()-14)/2),0)))</f>
        <v>#REF!</v>
      </c>
      <c r="N353" s="684" t="str">
        <f ca="1">IFERROR(J353/J354,"ND")</f>
        <v>ND</v>
      </c>
      <c r="O353" s="688" t="str">
        <f ca="1">IFERROR(((J353+K353+L353)/H353),"ND")</f>
        <v>ND</v>
      </c>
      <c r="P353" s="847"/>
      <c r="Q353" s="83"/>
      <c r="R353" s="83"/>
      <c r="S353" s="83"/>
      <c r="T353" s="83"/>
      <c r="U353" s="83"/>
      <c r="V353" s="83"/>
      <c r="W353" s="83"/>
      <c r="X353" s="83"/>
      <c r="Y353" s="83"/>
      <c r="Z353" s="83"/>
    </row>
    <row r="354" spans="1:26" ht="15.75" customHeight="1">
      <c r="A354" s="83"/>
      <c r="B354" s="83"/>
      <c r="C354" s="642"/>
      <c r="D354" s="644"/>
      <c r="E354" s="644"/>
      <c r="F354" s="644"/>
      <c r="G354" s="647"/>
      <c r="H354" s="649"/>
      <c r="I354" s="651"/>
      <c r="J354" s="630" t="str">
        <f ca="1">IF(MOD(ROW()-13,2)=0,IF(ISBLANK(OFFSET(#REF!,INT((ROW()-13)/2),0)),"",OFFSET(#REF!,INT((ROW()-13)/2),0)),IF(ISBLANK(OFFSET('9. METAS'!$U$20,INT((ROW()-14)/2),0)),"",OFFSET('9. METAS'!$U$20,INT((ROW()-14)/2),0)))</f>
        <v/>
      </c>
      <c r="K354" s="631" t="str">
        <f ca="1">IF(MOD(ROW()-13,2)=0,IF(ISBLANK(OFFSET(#REF!,INT((ROW()-13)/2),0)),"",OFFSET(#REF!,INT((ROW()-13)/2),0)),IF(ISBLANK(OFFSET('9. METAS'!$V$20,INT((ROW()-14)/2),0)),"",OFFSET('9. METAS'!$V$20,INT((ROW()-14)/2),0)))</f>
        <v/>
      </c>
      <c r="L354" s="631" t="str">
        <f ca="1">IF(MOD(ROW()-13,2)=0,IF(ISBLANK(OFFSET(#REF!,INT((ROW()-13)/2),0)),"",OFFSET(#REF!,INT((ROW()-13)/2),0)),IF(ISBLANK(OFFSET('9. METAS'!$W$20,INT((ROW()-14)/2),0)),"",OFFSET('9. METAS'!$W$20,INT((ROW()-14)/2),0)))</f>
        <v/>
      </c>
      <c r="M354" s="632" t="str">
        <f ca="1">IF(MOD(ROW()-13,2)=0,IF(ISBLANK(OFFSET(#REF!,INT((ROW()-13)/2),0)),"",OFFSET(#REF!,INT((ROW()-13)/2),0)),IF(ISBLANK(OFFSET('9. METAS'!$X$20,INT((ROW()-14)/2),0)),"",OFFSET('9. METAS'!$X$20,INT((ROW()-14)/2),0)))</f>
        <v/>
      </c>
      <c r="N354" s="685"/>
      <c r="O354" s="689"/>
      <c r="P354" s="691"/>
      <c r="Q354" s="83"/>
      <c r="R354" s="83"/>
      <c r="S354" s="83"/>
      <c r="T354" s="83"/>
      <c r="U354" s="83"/>
      <c r="V354" s="83"/>
      <c r="W354" s="83"/>
      <c r="X354" s="83"/>
      <c r="Y354" s="83"/>
      <c r="Z354" s="83"/>
    </row>
    <row r="355" spans="1:26" ht="15.75" customHeight="1">
      <c r="A355" s="83"/>
      <c r="B355" s="83"/>
      <c r="C355" s="641" t="str">
        <f ca="1">IF(ISBLANK(OFFSET('5. Pp (3 años)'!$C$46,INT((ROW()-13)/2),0)),"",OFFSET('5. Pp (3 años)'!$C$46,INT((ROW()-13)/2),0))</f>
        <v/>
      </c>
      <c r="D355" s="643" t="str">
        <f ca="1">IF(ISBLANK(OFFSET('5. Pp (3 años)'!$D$46,INT((ROW()-13)/2),0)),"",OFFSET('5. Pp (3 años)'!$D$46,INT((ROW()-13)/2),0))</f>
        <v/>
      </c>
      <c r="E355" s="643" t="str">
        <f ca="1">IF(ISBLANK(OFFSET('5. Pp (3 años)'!$E$46,INT((ROW()-13)/2),0)),"",OFFSET('5. Pp (3 años)'!$E$46,INT((ROW()-13)/2),0))</f>
        <v/>
      </c>
      <c r="F355" s="645" t="str">
        <f ca="1">IF(ISBLANK(OFFSET('5. Pp (3 años)'!$K$46,INT((ROW()-13)/2),0)),"",OFFSET('5. Pp (3 años)'!$K$46,INT((ROW()-13)/2),0))</f>
        <v/>
      </c>
      <c r="G355" s="646" t="str">
        <f ca="1">IF(ISBLANK(OFFSET('5. Pp (3 años)'!$H$46,INT((ROW()-13)/2),0)),"",OFFSET('5. Pp (3 años)'!$H$46,INT((ROW()-13)/2),0))</f>
        <v/>
      </c>
      <c r="H355" s="853" t="str">
        <f ca="1">IF(ISBLANK(OFFSET('9. METAS'!$L$20,INT((ROW()-13)/2),0)),"",OFFSET('9. METAS'!$L$20,INT((ROW()-13)/2),0))</f>
        <v/>
      </c>
      <c r="I355" s="852"/>
      <c r="J355" s="630" t="e">
        <f ca="1">IF(MOD(ROW()-13,2)=0,IF(ISBLANK(OFFSET(#REF!,INT((ROW()-13)/2),0)),"",OFFSET(#REF!,INT((ROW()-13)/2),0)),IF(ISBLANK(OFFSET('9. METAS'!$U$20,INT((ROW()-14)/2),0)),"",OFFSET('9. METAS'!$U$20,INT((ROW()-14)/2),0)))</f>
        <v>#REF!</v>
      </c>
      <c r="K355" s="631" t="e">
        <f ca="1">IF(MOD(ROW()-13,2)=0,IF(ISBLANK(OFFSET(#REF!,INT((ROW()-13)/2),0)),"",OFFSET(#REF!,INT((ROW()-13)/2),0)),IF(ISBLANK(OFFSET('9. METAS'!$V$20,INT((ROW()-14)/2),0)),"",OFFSET('9. METAS'!$V$20,INT((ROW()-14)/2),0)))</f>
        <v>#REF!</v>
      </c>
      <c r="L355" s="631" t="e">
        <f ca="1">IF(MOD(ROW()-13,2)=0,IF(ISBLANK(OFFSET(#REF!,INT((ROW()-13)/2),0)),"",OFFSET(#REF!,INT((ROW()-13)/2),0)),IF(ISBLANK(OFFSET('9. METAS'!$W$20,INT((ROW()-14)/2),0)),"",OFFSET('9. METAS'!$W$20,INT((ROW()-14)/2),0)))</f>
        <v>#REF!</v>
      </c>
      <c r="M355" s="632" t="e">
        <f ca="1">IF(MOD(ROW()-13,2)=0,IF(ISBLANK(OFFSET(#REF!,INT((ROW()-13)/2),0)),"",OFFSET(#REF!,INT((ROW()-13)/2),0)),IF(ISBLANK(OFFSET('9. METAS'!$X$20,INT((ROW()-14)/2),0)),"",OFFSET('9. METAS'!$X$20,INT((ROW()-14)/2),0)))</f>
        <v>#REF!</v>
      </c>
      <c r="N355" s="684" t="str">
        <f ca="1">IFERROR(J355/J356,"ND")</f>
        <v>ND</v>
      </c>
      <c r="O355" s="688" t="str">
        <f ca="1">IFERROR(((J355+K355+L355)/H355),"ND")</f>
        <v>ND</v>
      </c>
      <c r="P355" s="847"/>
      <c r="Q355" s="83"/>
      <c r="R355" s="83"/>
      <c r="S355" s="83"/>
      <c r="T355" s="83"/>
      <c r="U355" s="83"/>
      <c r="V355" s="83"/>
      <c r="W355" s="83"/>
      <c r="X355" s="83"/>
      <c r="Y355" s="83"/>
      <c r="Z355" s="83"/>
    </row>
    <row r="356" spans="1:26" ht="15.75" customHeight="1">
      <c r="A356" s="83"/>
      <c r="B356" s="83"/>
      <c r="C356" s="642"/>
      <c r="D356" s="644"/>
      <c r="E356" s="644"/>
      <c r="F356" s="644"/>
      <c r="G356" s="647"/>
      <c r="H356" s="649"/>
      <c r="I356" s="651"/>
      <c r="J356" s="630" t="str">
        <f ca="1">IF(MOD(ROW()-13,2)=0,IF(ISBLANK(OFFSET(#REF!,INT((ROW()-13)/2),0)),"",OFFSET(#REF!,INT((ROW()-13)/2),0)),IF(ISBLANK(OFFSET('9. METAS'!$U$20,INT((ROW()-14)/2),0)),"",OFFSET('9. METAS'!$U$20,INT((ROW()-14)/2),0)))</f>
        <v/>
      </c>
      <c r="K356" s="631" t="str">
        <f ca="1">IF(MOD(ROW()-13,2)=0,IF(ISBLANK(OFFSET(#REF!,INT((ROW()-13)/2),0)),"",OFFSET(#REF!,INT((ROW()-13)/2),0)),IF(ISBLANK(OFFSET('9. METAS'!$V$20,INT((ROW()-14)/2),0)),"",OFFSET('9. METAS'!$V$20,INT((ROW()-14)/2),0)))</f>
        <v/>
      </c>
      <c r="L356" s="631" t="str">
        <f ca="1">IF(MOD(ROW()-13,2)=0,IF(ISBLANK(OFFSET(#REF!,INT((ROW()-13)/2),0)),"",OFFSET(#REF!,INT((ROW()-13)/2),0)),IF(ISBLANK(OFFSET('9. METAS'!$W$20,INT((ROW()-14)/2),0)),"",OFFSET('9. METAS'!$W$20,INT((ROW()-14)/2),0)))</f>
        <v/>
      </c>
      <c r="M356" s="632" t="str">
        <f ca="1">IF(MOD(ROW()-13,2)=0,IF(ISBLANK(OFFSET(#REF!,INT((ROW()-13)/2),0)),"",OFFSET(#REF!,INT((ROW()-13)/2),0)),IF(ISBLANK(OFFSET('9. METAS'!$X$20,INT((ROW()-14)/2),0)),"",OFFSET('9. METAS'!$X$20,INT((ROW()-14)/2),0)))</f>
        <v/>
      </c>
      <c r="N356" s="685"/>
      <c r="O356" s="689"/>
      <c r="P356" s="691"/>
      <c r="Q356" s="83"/>
      <c r="R356" s="83"/>
      <c r="S356" s="83"/>
      <c r="T356" s="83"/>
      <c r="U356" s="83"/>
      <c r="V356" s="83"/>
      <c r="W356" s="83"/>
      <c r="X356" s="83"/>
      <c r="Y356" s="83"/>
      <c r="Z356" s="83"/>
    </row>
    <row r="357" spans="1:26" ht="15.75" customHeight="1">
      <c r="A357" s="83"/>
      <c r="B357" s="83"/>
      <c r="C357" s="641" t="str">
        <f ca="1">IF(ISBLANK(OFFSET('5. Pp (3 años)'!$C$46,INT((ROW()-13)/2),0)),"",OFFSET('5. Pp (3 años)'!$C$46,INT((ROW()-13)/2),0))</f>
        <v/>
      </c>
      <c r="D357" s="643" t="str">
        <f ca="1">IF(ISBLANK(OFFSET('5. Pp (3 años)'!$D$46,INT((ROW()-13)/2),0)),"",OFFSET('5. Pp (3 años)'!$D$46,INT((ROW()-13)/2),0))</f>
        <v/>
      </c>
      <c r="E357" s="643" t="str">
        <f ca="1">IF(ISBLANK(OFFSET('5. Pp (3 años)'!$E$46,INT((ROW()-13)/2),0)),"",OFFSET('5. Pp (3 años)'!$E$46,INT((ROW()-13)/2),0))</f>
        <v/>
      </c>
      <c r="F357" s="645" t="str">
        <f ca="1">IF(ISBLANK(OFFSET('5. Pp (3 años)'!$K$46,INT((ROW()-13)/2),0)),"",OFFSET('5. Pp (3 años)'!$K$46,INT((ROW()-13)/2),0))</f>
        <v/>
      </c>
      <c r="G357" s="646" t="str">
        <f ca="1">IF(ISBLANK(OFFSET('5. Pp (3 años)'!$H$46,INT((ROW()-13)/2),0)),"",OFFSET('5. Pp (3 años)'!$H$46,INT((ROW()-13)/2),0))</f>
        <v/>
      </c>
      <c r="H357" s="853" t="str">
        <f ca="1">IF(ISBLANK(OFFSET('9. METAS'!$L$20,INT((ROW()-13)/2),0)),"",OFFSET('9. METAS'!$L$20,INT((ROW()-13)/2),0))</f>
        <v/>
      </c>
      <c r="I357" s="852"/>
      <c r="J357" s="630" t="e">
        <f ca="1">IF(MOD(ROW()-13,2)=0,IF(ISBLANK(OFFSET(#REF!,INT((ROW()-13)/2),0)),"",OFFSET(#REF!,INT((ROW()-13)/2),0)),IF(ISBLANK(OFFSET('9. METAS'!$U$20,INT((ROW()-14)/2),0)),"",OFFSET('9. METAS'!$U$20,INT((ROW()-14)/2),0)))</f>
        <v>#REF!</v>
      </c>
      <c r="K357" s="631" t="e">
        <f ca="1">IF(MOD(ROW()-13,2)=0,IF(ISBLANK(OFFSET(#REF!,INT((ROW()-13)/2),0)),"",OFFSET(#REF!,INT((ROW()-13)/2),0)),IF(ISBLANK(OFFSET('9. METAS'!$V$20,INT((ROW()-14)/2),0)),"",OFFSET('9. METAS'!$V$20,INT((ROW()-14)/2),0)))</f>
        <v>#REF!</v>
      </c>
      <c r="L357" s="631" t="e">
        <f ca="1">IF(MOD(ROW()-13,2)=0,IF(ISBLANK(OFFSET(#REF!,INT((ROW()-13)/2),0)),"",OFFSET(#REF!,INT((ROW()-13)/2),0)),IF(ISBLANK(OFFSET('9. METAS'!$W$20,INT((ROW()-14)/2),0)),"",OFFSET('9. METAS'!$W$20,INT((ROW()-14)/2),0)))</f>
        <v>#REF!</v>
      </c>
      <c r="M357" s="632" t="e">
        <f ca="1">IF(MOD(ROW()-13,2)=0,IF(ISBLANK(OFFSET(#REF!,INT((ROW()-13)/2),0)),"",OFFSET(#REF!,INT((ROW()-13)/2),0)),IF(ISBLANK(OFFSET('9. METAS'!$X$20,INT((ROW()-14)/2),0)),"",OFFSET('9. METAS'!$X$20,INT((ROW()-14)/2),0)))</f>
        <v>#REF!</v>
      </c>
      <c r="N357" s="684" t="str">
        <f ca="1">IFERROR(J357/J358,"ND")</f>
        <v>ND</v>
      </c>
      <c r="O357" s="688" t="str">
        <f ca="1">IFERROR(((J357+K357+L357)/H357),"ND")</f>
        <v>ND</v>
      </c>
      <c r="P357" s="847"/>
      <c r="Q357" s="83"/>
      <c r="R357" s="83"/>
      <c r="S357" s="83"/>
      <c r="T357" s="83"/>
      <c r="U357" s="83"/>
      <c r="V357" s="83"/>
      <c r="W357" s="83"/>
      <c r="X357" s="83"/>
      <c r="Y357" s="83"/>
      <c r="Z357" s="83"/>
    </row>
    <row r="358" spans="1:26" ht="15.75" customHeight="1">
      <c r="A358" s="83"/>
      <c r="B358" s="83"/>
      <c r="C358" s="642"/>
      <c r="D358" s="644"/>
      <c r="E358" s="644"/>
      <c r="F358" s="644"/>
      <c r="G358" s="647"/>
      <c r="H358" s="649"/>
      <c r="I358" s="651"/>
      <c r="J358" s="630" t="str">
        <f ca="1">IF(MOD(ROW()-13,2)=0,IF(ISBLANK(OFFSET(#REF!,INT((ROW()-13)/2),0)),"",OFFSET(#REF!,INT((ROW()-13)/2),0)),IF(ISBLANK(OFFSET('9. METAS'!$U$20,INT((ROW()-14)/2),0)),"",OFFSET('9. METAS'!$U$20,INT((ROW()-14)/2),0)))</f>
        <v/>
      </c>
      <c r="K358" s="631" t="str">
        <f ca="1">IF(MOD(ROW()-13,2)=0,IF(ISBLANK(OFFSET(#REF!,INT((ROW()-13)/2),0)),"",OFFSET(#REF!,INT((ROW()-13)/2),0)),IF(ISBLANK(OFFSET('9. METAS'!$V$20,INT((ROW()-14)/2),0)),"",OFFSET('9. METAS'!$V$20,INT((ROW()-14)/2),0)))</f>
        <v/>
      </c>
      <c r="L358" s="631" t="str">
        <f ca="1">IF(MOD(ROW()-13,2)=0,IF(ISBLANK(OFFSET(#REF!,INT((ROW()-13)/2),0)),"",OFFSET(#REF!,INT((ROW()-13)/2),0)),IF(ISBLANK(OFFSET('9. METAS'!$W$20,INT((ROW()-14)/2),0)),"",OFFSET('9. METAS'!$W$20,INT((ROW()-14)/2),0)))</f>
        <v/>
      </c>
      <c r="M358" s="632" t="str">
        <f ca="1">IF(MOD(ROW()-13,2)=0,IF(ISBLANK(OFFSET(#REF!,INT((ROW()-13)/2),0)),"",OFFSET(#REF!,INT((ROW()-13)/2),0)),IF(ISBLANK(OFFSET('9. METAS'!$X$20,INT((ROW()-14)/2),0)),"",OFFSET('9. METAS'!$X$20,INT((ROW()-14)/2),0)))</f>
        <v/>
      </c>
      <c r="N358" s="685"/>
      <c r="O358" s="689"/>
      <c r="P358" s="691"/>
      <c r="Q358" s="83"/>
      <c r="R358" s="83"/>
      <c r="S358" s="83"/>
      <c r="T358" s="83"/>
      <c r="U358" s="83"/>
      <c r="V358" s="83"/>
      <c r="W358" s="83"/>
      <c r="X358" s="83"/>
      <c r="Y358" s="83"/>
      <c r="Z358" s="83"/>
    </row>
    <row r="359" spans="1:26" ht="15.75" customHeight="1">
      <c r="A359" s="83"/>
      <c r="B359" s="83"/>
      <c r="C359" s="641" t="str">
        <f ca="1">IF(ISBLANK(OFFSET('5. Pp (3 años)'!$C$46,INT((ROW()-13)/2),0)),"",OFFSET('5. Pp (3 años)'!$C$46,INT((ROW()-13)/2),0))</f>
        <v/>
      </c>
      <c r="D359" s="643" t="str">
        <f ca="1">IF(ISBLANK(OFFSET('5. Pp (3 años)'!$D$46,INT((ROW()-13)/2),0)),"",OFFSET('5. Pp (3 años)'!$D$46,INT((ROW()-13)/2),0))</f>
        <v/>
      </c>
      <c r="E359" s="643" t="str">
        <f ca="1">IF(ISBLANK(OFFSET('5. Pp (3 años)'!$E$46,INT((ROW()-13)/2),0)),"",OFFSET('5. Pp (3 años)'!$E$46,INT((ROW()-13)/2),0))</f>
        <v/>
      </c>
      <c r="F359" s="645" t="str">
        <f ca="1">IF(ISBLANK(OFFSET('5. Pp (3 años)'!$K$46,INT((ROW()-13)/2),0)),"",OFFSET('5. Pp (3 años)'!$K$46,INT((ROW()-13)/2),0))</f>
        <v/>
      </c>
      <c r="G359" s="646" t="str">
        <f ca="1">IF(ISBLANK(OFFSET('5. Pp (3 años)'!$H$46,INT((ROW()-13)/2),0)),"",OFFSET('5. Pp (3 años)'!$H$46,INT((ROW()-13)/2),0))</f>
        <v/>
      </c>
      <c r="H359" s="853" t="str">
        <f ca="1">IF(ISBLANK(OFFSET('9. METAS'!$L$20,INT((ROW()-13)/2),0)),"",OFFSET('9. METAS'!$L$20,INT((ROW()-13)/2),0))</f>
        <v/>
      </c>
      <c r="I359" s="852"/>
      <c r="J359" s="630" t="e">
        <f ca="1">IF(MOD(ROW()-13,2)=0,IF(ISBLANK(OFFSET(#REF!,INT((ROW()-13)/2),0)),"",OFFSET(#REF!,INT((ROW()-13)/2),0)),IF(ISBLANK(OFFSET('9. METAS'!$U$20,INT((ROW()-14)/2),0)),"",OFFSET('9. METAS'!$U$20,INT((ROW()-14)/2),0)))</f>
        <v>#REF!</v>
      </c>
      <c r="K359" s="631" t="e">
        <f ca="1">IF(MOD(ROW()-13,2)=0,IF(ISBLANK(OFFSET(#REF!,INT((ROW()-13)/2),0)),"",OFFSET(#REF!,INT((ROW()-13)/2),0)),IF(ISBLANK(OFFSET('9. METAS'!$V$20,INT((ROW()-14)/2),0)),"",OFFSET('9. METAS'!$V$20,INT((ROW()-14)/2),0)))</f>
        <v>#REF!</v>
      </c>
      <c r="L359" s="631" t="e">
        <f ca="1">IF(MOD(ROW()-13,2)=0,IF(ISBLANK(OFFSET(#REF!,INT((ROW()-13)/2),0)),"",OFFSET(#REF!,INT((ROW()-13)/2),0)),IF(ISBLANK(OFFSET('9. METAS'!$W$20,INT((ROW()-14)/2),0)),"",OFFSET('9. METAS'!$W$20,INT((ROW()-14)/2),0)))</f>
        <v>#REF!</v>
      </c>
      <c r="M359" s="632" t="e">
        <f ca="1">IF(MOD(ROW()-13,2)=0,IF(ISBLANK(OFFSET(#REF!,INT((ROW()-13)/2),0)),"",OFFSET(#REF!,INT((ROW()-13)/2),0)),IF(ISBLANK(OFFSET('9. METAS'!$X$20,INT((ROW()-14)/2),0)),"",OFFSET('9. METAS'!$X$20,INT((ROW()-14)/2),0)))</f>
        <v>#REF!</v>
      </c>
      <c r="N359" s="684" t="str">
        <f ca="1">IFERROR(J359/J360,"ND")</f>
        <v>ND</v>
      </c>
      <c r="O359" s="688" t="str">
        <f ca="1">IFERROR(((J359+K359+L359)/H359),"ND")</f>
        <v>ND</v>
      </c>
      <c r="P359" s="847"/>
      <c r="Q359" s="83"/>
      <c r="R359" s="83"/>
      <c r="S359" s="83"/>
      <c r="T359" s="83"/>
      <c r="U359" s="83"/>
      <c r="V359" s="83"/>
      <c r="W359" s="83"/>
      <c r="X359" s="83"/>
      <c r="Y359" s="83"/>
      <c r="Z359" s="83"/>
    </row>
    <row r="360" spans="1:26" ht="15.75" customHeight="1">
      <c r="A360" s="83"/>
      <c r="B360" s="83"/>
      <c r="C360" s="642"/>
      <c r="D360" s="644"/>
      <c r="E360" s="644"/>
      <c r="F360" s="644"/>
      <c r="G360" s="647"/>
      <c r="H360" s="649"/>
      <c r="I360" s="651"/>
      <c r="J360" s="630" t="str">
        <f ca="1">IF(MOD(ROW()-13,2)=0,IF(ISBLANK(OFFSET(#REF!,INT((ROW()-13)/2),0)),"",OFFSET(#REF!,INT((ROW()-13)/2),0)),IF(ISBLANK(OFFSET('9. METAS'!$U$20,INT((ROW()-14)/2),0)),"",OFFSET('9. METAS'!$U$20,INT((ROW()-14)/2),0)))</f>
        <v/>
      </c>
      <c r="K360" s="631" t="str">
        <f ca="1">IF(MOD(ROW()-13,2)=0,IF(ISBLANK(OFFSET(#REF!,INT((ROW()-13)/2),0)),"",OFFSET(#REF!,INT((ROW()-13)/2),0)),IF(ISBLANK(OFFSET('9. METAS'!$V$20,INT((ROW()-14)/2),0)),"",OFFSET('9. METAS'!$V$20,INT((ROW()-14)/2),0)))</f>
        <v/>
      </c>
      <c r="L360" s="631" t="str">
        <f ca="1">IF(MOD(ROW()-13,2)=0,IF(ISBLANK(OFFSET(#REF!,INT((ROW()-13)/2),0)),"",OFFSET(#REF!,INT((ROW()-13)/2),0)),IF(ISBLANK(OFFSET('9. METAS'!$W$20,INT((ROW()-14)/2),0)),"",OFFSET('9. METAS'!$W$20,INT((ROW()-14)/2),0)))</f>
        <v/>
      </c>
      <c r="M360" s="632" t="str">
        <f ca="1">IF(MOD(ROW()-13,2)=0,IF(ISBLANK(OFFSET(#REF!,INT((ROW()-13)/2),0)),"",OFFSET(#REF!,INT((ROW()-13)/2),0)),IF(ISBLANK(OFFSET('9. METAS'!$X$20,INT((ROW()-14)/2),0)),"",OFFSET('9. METAS'!$X$20,INT((ROW()-14)/2),0)))</f>
        <v/>
      </c>
      <c r="N360" s="685"/>
      <c r="O360" s="689"/>
      <c r="P360" s="691"/>
      <c r="Q360" s="83"/>
      <c r="R360" s="83"/>
      <c r="S360" s="83"/>
      <c r="T360" s="83"/>
      <c r="U360" s="83"/>
      <c r="V360" s="83"/>
      <c r="W360" s="83"/>
      <c r="X360" s="83"/>
      <c r="Y360" s="83"/>
      <c r="Z360" s="83"/>
    </row>
    <row r="361" spans="1:26" ht="15.75" customHeight="1">
      <c r="A361" s="83"/>
      <c r="B361" s="83"/>
      <c r="C361" s="641" t="str">
        <f ca="1">IF(ISBLANK(OFFSET('5. Pp (3 años)'!$C$46,INT((ROW()-13)/2),0)),"",OFFSET('5. Pp (3 años)'!$C$46,INT((ROW()-13)/2),0))</f>
        <v/>
      </c>
      <c r="D361" s="643" t="str">
        <f ca="1">IF(ISBLANK(OFFSET('5. Pp (3 años)'!$D$46,INT((ROW()-13)/2),0)),"",OFFSET('5. Pp (3 años)'!$D$46,INT((ROW()-13)/2),0))</f>
        <v/>
      </c>
      <c r="E361" s="643" t="str">
        <f ca="1">IF(ISBLANK(OFFSET('5. Pp (3 años)'!$E$46,INT((ROW()-13)/2),0)),"",OFFSET('5. Pp (3 años)'!$E$46,INT((ROW()-13)/2),0))</f>
        <v/>
      </c>
      <c r="F361" s="645" t="str">
        <f ca="1">IF(ISBLANK(OFFSET('5. Pp (3 años)'!$K$46,INT((ROW()-13)/2),0)),"",OFFSET('5. Pp (3 años)'!$K$46,INT((ROW()-13)/2),0))</f>
        <v/>
      </c>
      <c r="G361" s="646" t="str">
        <f ca="1">IF(ISBLANK(OFFSET('5. Pp (3 años)'!$H$46,INT((ROW()-13)/2),0)),"",OFFSET('5. Pp (3 años)'!$H$46,INT((ROW()-13)/2),0))</f>
        <v/>
      </c>
      <c r="H361" s="853" t="str">
        <f ca="1">IF(ISBLANK(OFFSET('9. METAS'!$L$20,INT((ROW()-13)/2),0)),"",OFFSET('9. METAS'!$L$20,INT((ROW()-13)/2),0))</f>
        <v/>
      </c>
      <c r="I361" s="852"/>
      <c r="J361" s="630" t="e">
        <f ca="1">IF(MOD(ROW()-13,2)=0,IF(ISBLANK(OFFSET(#REF!,INT((ROW()-13)/2),0)),"",OFFSET(#REF!,INT((ROW()-13)/2),0)),IF(ISBLANK(OFFSET('9. METAS'!$U$20,INT((ROW()-14)/2),0)),"",OFFSET('9. METAS'!$U$20,INT((ROW()-14)/2),0)))</f>
        <v>#REF!</v>
      </c>
      <c r="K361" s="631" t="e">
        <f ca="1">IF(MOD(ROW()-13,2)=0,IF(ISBLANK(OFFSET(#REF!,INT((ROW()-13)/2),0)),"",OFFSET(#REF!,INT((ROW()-13)/2),0)),IF(ISBLANK(OFFSET('9. METAS'!$V$20,INT((ROW()-14)/2),0)),"",OFFSET('9. METAS'!$V$20,INT((ROW()-14)/2),0)))</f>
        <v>#REF!</v>
      </c>
      <c r="L361" s="631" t="e">
        <f ca="1">IF(MOD(ROW()-13,2)=0,IF(ISBLANK(OFFSET(#REF!,INT((ROW()-13)/2),0)),"",OFFSET(#REF!,INT((ROW()-13)/2),0)),IF(ISBLANK(OFFSET('9. METAS'!$W$20,INT((ROW()-14)/2),0)),"",OFFSET('9. METAS'!$W$20,INT((ROW()-14)/2),0)))</f>
        <v>#REF!</v>
      </c>
      <c r="M361" s="632" t="e">
        <f ca="1">IF(MOD(ROW()-13,2)=0,IF(ISBLANK(OFFSET(#REF!,INT((ROW()-13)/2),0)),"",OFFSET(#REF!,INT((ROW()-13)/2),0)),IF(ISBLANK(OFFSET('9. METAS'!$X$20,INT((ROW()-14)/2),0)),"",OFFSET('9. METAS'!$X$20,INT((ROW()-14)/2),0)))</f>
        <v>#REF!</v>
      </c>
      <c r="N361" s="684" t="str">
        <f ca="1">IFERROR(J361/J362,"ND")</f>
        <v>ND</v>
      </c>
      <c r="O361" s="688" t="str">
        <f ca="1">IFERROR(((J361+K361+L361)/H361),"ND")</f>
        <v>ND</v>
      </c>
      <c r="P361" s="847"/>
      <c r="Q361" s="83"/>
      <c r="R361" s="83"/>
      <c r="S361" s="83"/>
      <c r="T361" s="83"/>
      <c r="U361" s="83"/>
      <c r="V361" s="83"/>
      <c r="W361" s="83"/>
      <c r="X361" s="83"/>
      <c r="Y361" s="83"/>
      <c r="Z361" s="83"/>
    </row>
    <row r="362" spans="1:26" ht="15.75" customHeight="1">
      <c r="A362" s="83"/>
      <c r="B362" s="83"/>
      <c r="C362" s="642"/>
      <c r="D362" s="644"/>
      <c r="E362" s="644"/>
      <c r="F362" s="644"/>
      <c r="G362" s="647"/>
      <c r="H362" s="649"/>
      <c r="I362" s="651"/>
      <c r="J362" s="630" t="str">
        <f ca="1">IF(MOD(ROW()-13,2)=0,IF(ISBLANK(OFFSET(#REF!,INT((ROW()-13)/2),0)),"",OFFSET(#REF!,INT((ROW()-13)/2),0)),IF(ISBLANK(OFFSET('9. METAS'!$U$20,INT((ROW()-14)/2),0)),"",OFFSET('9. METAS'!$U$20,INT((ROW()-14)/2),0)))</f>
        <v/>
      </c>
      <c r="K362" s="631" t="str">
        <f ca="1">IF(MOD(ROW()-13,2)=0,IF(ISBLANK(OFFSET(#REF!,INT((ROW()-13)/2),0)),"",OFFSET(#REF!,INT((ROW()-13)/2),0)),IF(ISBLANK(OFFSET('9. METAS'!$V$20,INT((ROW()-14)/2),0)),"",OFFSET('9. METAS'!$V$20,INT((ROW()-14)/2),0)))</f>
        <v/>
      </c>
      <c r="L362" s="631" t="str">
        <f ca="1">IF(MOD(ROW()-13,2)=0,IF(ISBLANK(OFFSET(#REF!,INT((ROW()-13)/2),0)),"",OFFSET(#REF!,INT((ROW()-13)/2),0)),IF(ISBLANK(OFFSET('9. METAS'!$W$20,INT((ROW()-14)/2),0)),"",OFFSET('9. METAS'!$W$20,INT((ROW()-14)/2),0)))</f>
        <v/>
      </c>
      <c r="M362" s="632" t="str">
        <f ca="1">IF(MOD(ROW()-13,2)=0,IF(ISBLANK(OFFSET(#REF!,INT((ROW()-13)/2),0)),"",OFFSET(#REF!,INT((ROW()-13)/2),0)),IF(ISBLANK(OFFSET('9. METAS'!$X$20,INT((ROW()-14)/2),0)),"",OFFSET('9. METAS'!$X$20,INT((ROW()-14)/2),0)))</f>
        <v/>
      </c>
      <c r="N362" s="685"/>
      <c r="O362" s="689"/>
      <c r="P362" s="691"/>
      <c r="Q362" s="83"/>
      <c r="R362" s="83"/>
      <c r="S362" s="83"/>
      <c r="T362" s="83"/>
      <c r="U362" s="83"/>
      <c r="V362" s="83"/>
      <c r="W362" s="83"/>
      <c r="X362" s="83"/>
      <c r="Y362" s="83"/>
      <c r="Z362" s="83"/>
    </row>
    <row r="363" spans="1:26" ht="15.75" customHeight="1">
      <c r="A363" s="83"/>
      <c r="B363" s="83"/>
      <c r="C363" s="641" t="str">
        <f ca="1">IF(ISBLANK(OFFSET('5. Pp (3 años)'!$C$46,INT((ROW()-13)/2),0)),"",OFFSET('5. Pp (3 años)'!$C$46,INT((ROW()-13)/2),0))</f>
        <v/>
      </c>
      <c r="D363" s="643" t="str">
        <f ca="1">IF(ISBLANK(OFFSET('5. Pp (3 años)'!$D$46,INT((ROW()-13)/2),0)),"",OFFSET('5. Pp (3 años)'!$D$46,INT((ROW()-13)/2),0))</f>
        <v/>
      </c>
      <c r="E363" s="643" t="str">
        <f ca="1">IF(ISBLANK(OFFSET('5. Pp (3 años)'!$E$46,INT((ROW()-13)/2),0)),"",OFFSET('5. Pp (3 años)'!$E$46,INT((ROW()-13)/2),0))</f>
        <v/>
      </c>
      <c r="F363" s="645" t="str">
        <f ca="1">IF(ISBLANK(OFFSET('5. Pp (3 años)'!$K$46,INT((ROW()-13)/2),0)),"",OFFSET('5. Pp (3 años)'!$K$46,INT((ROW()-13)/2),0))</f>
        <v/>
      </c>
      <c r="G363" s="646" t="str">
        <f ca="1">IF(ISBLANK(OFFSET('5. Pp (3 años)'!$H$46,INT((ROW()-13)/2),0)),"",OFFSET('5. Pp (3 años)'!$H$46,INT((ROW()-13)/2),0))</f>
        <v/>
      </c>
      <c r="H363" s="853" t="str">
        <f ca="1">IF(ISBLANK(OFFSET('9. METAS'!$L$20,INT((ROW()-13)/2),0)),"",OFFSET('9. METAS'!$L$20,INT((ROW()-13)/2),0))</f>
        <v/>
      </c>
      <c r="I363" s="852"/>
      <c r="J363" s="630" t="e">
        <f ca="1">IF(MOD(ROW()-13,2)=0,IF(ISBLANK(OFFSET(#REF!,INT((ROW()-13)/2),0)),"",OFFSET(#REF!,INT((ROW()-13)/2),0)),IF(ISBLANK(OFFSET('9. METAS'!$U$20,INT((ROW()-14)/2),0)),"",OFFSET('9. METAS'!$U$20,INT((ROW()-14)/2),0)))</f>
        <v>#REF!</v>
      </c>
      <c r="K363" s="631" t="e">
        <f ca="1">IF(MOD(ROW()-13,2)=0,IF(ISBLANK(OFFSET(#REF!,INT((ROW()-13)/2),0)),"",OFFSET(#REF!,INT((ROW()-13)/2),0)),IF(ISBLANK(OFFSET('9. METAS'!$V$20,INT((ROW()-14)/2),0)),"",OFFSET('9. METAS'!$V$20,INT((ROW()-14)/2),0)))</f>
        <v>#REF!</v>
      </c>
      <c r="L363" s="631" t="e">
        <f ca="1">IF(MOD(ROW()-13,2)=0,IF(ISBLANK(OFFSET(#REF!,INT((ROW()-13)/2),0)),"",OFFSET(#REF!,INT((ROW()-13)/2),0)),IF(ISBLANK(OFFSET('9. METAS'!$W$20,INT((ROW()-14)/2),0)),"",OFFSET('9. METAS'!$W$20,INT((ROW()-14)/2),0)))</f>
        <v>#REF!</v>
      </c>
      <c r="M363" s="632" t="e">
        <f ca="1">IF(MOD(ROW()-13,2)=0,IF(ISBLANK(OFFSET(#REF!,INT((ROW()-13)/2),0)),"",OFFSET(#REF!,INT((ROW()-13)/2),0)),IF(ISBLANK(OFFSET('9. METAS'!$X$20,INT((ROW()-14)/2),0)),"",OFFSET('9. METAS'!$X$20,INT((ROW()-14)/2),0)))</f>
        <v>#REF!</v>
      </c>
      <c r="N363" s="684" t="str">
        <f ca="1">IFERROR(J363/J364,"ND")</f>
        <v>ND</v>
      </c>
      <c r="O363" s="688" t="str">
        <f ca="1">IFERROR(((J363+K363+L363)/H363),"ND")</f>
        <v>ND</v>
      </c>
      <c r="P363" s="847"/>
      <c r="Q363" s="83"/>
      <c r="R363" s="83"/>
      <c r="S363" s="83"/>
      <c r="T363" s="83"/>
      <c r="U363" s="83"/>
      <c r="V363" s="83"/>
      <c r="W363" s="83"/>
      <c r="X363" s="83"/>
      <c r="Y363" s="83"/>
      <c r="Z363" s="83"/>
    </row>
    <row r="364" spans="1:26" ht="15.75" customHeight="1">
      <c r="A364" s="83"/>
      <c r="B364" s="83"/>
      <c r="C364" s="642"/>
      <c r="D364" s="644"/>
      <c r="E364" s="644"/>
      <c r="F364" s="644"/>
      <c r="G364" s="647"/>
      <c r="H364" s="649"/>
      <c r="I364" s="651"/>
      <c r="J364" s="630" t="str">
        <f ca="1">IF(MOD(ROW()-13,2)=0,IF(ISBLANK(OFFSET(#REF!,INT((ROW()-13)/2),0)),"",OFFSET(#REF!,INT((ROW()-13)/2),0)),IF(ISBLANK(OFFSET('9. METAS'!$U$20,INT((ROW()-14)/2),0)),"",OFFSET('9. METAS'!$U$20,INT((ROW()-14)/2),0)))</f>
        <v/>
      </c>
      <c r="K364" s="631" t="str">
        <f ca="1">IF(MOD(ROW()-13,2)=0,IF(ISBLANK(OFFSET(#REF!,INT((ROW()-13)/2),0)),"",OFFSET(#REF!,INT((ROW()-13)/2),0)),IF(ISBLANK(OFFSET('9. METAS'!$V$20,INT((ROW()-14)/2),0)),"",OFFSET('9. METAS'!$V$20,INT((ROW()-14)/2),0)))</f>
        <v/>
      </c>
      <c r="L364" s="631" t="str">
        <f ca="1">IF(MOD(ROW()-13,2)=0,IF(ISBLANK(OFFSET(#REF!,INT((ROW()-13)/2),0)),"",OFFSET(#REF!,INT((ROW()-13)/2),0)),IF(ISBLANK(OFFSET('9. METAS'!$W$20,INT((ROW()-14)/2),0)),"",OFFSET('9. METAS'!$W$20,INT((ROW()-14)/2),0)))</f>
        <v/>
      </c>
      <c r="M364" s="632" t="str">
        <f ca="1">IF(MOD(ROW()-13,2)=0,IF(ISBLANK(OFFSET(#REF!,INT((ROW()-13)/2),0)),"",OFFSET(#REF!,INT((ROW()-13)/2),0)),IF(ISBLANK(OFFSET('9. METAS'!$X$20,INT((ROW()-14)/2),0)),"",OFFSET('9. METAS'!$X$20,INT((ROW()-14)/2),0)))</f>
        <v/>
      </c>
      <c r="N364" s="685"/>
      <c r="O364" s="689"/>
      <c r="P364" s="691"/>
      <c r="Q364" s="83"/>
      <c r="R364" s="83"/>
      <c r="S364" s="83"/>
      <c r="T364" s="83"/>
      <c r="U364" s="83"/>
      <c r="V364" s="83"/>
      <c r="W364" s="83"/>
      <c r="X364" s="83"/>
      <c r="Y364" s="83"/>
      <c r="Z364" s="83"/>
    </row>
    <row r="365" spans="1:26" ht="15.75" customHeight="1">
      <c r="A365" s="83"/>
      <c r="B365" s="83"/>
      <c r="C365" s="641" t="str">
        <f ca="1">IF(ISBLANK(OFFSET('5. Pp (3 años)'!$C$46,INT((ROW()-13)/2),0)),"",OFFSET('5. Pp (3 años)'!$C$46,INT((ROW()-13)/2),0))</f>
        <v/>
      </c>
      <c r="D365" s="643" t="str">
        <f ca="1">IF(ISBLANK(OFFSET('5. Pp (3 años)'!$D$46,INT((ROW()-13)/2),0)),"",OFFSET('5. Pp (3 años)'!$D$46,INT((ROW()-13)/2),0))</f>
        <v/>
      </c>
      <c r="E365" s="643" t="str">
        <f ca="1">IF(ISBLANK(OFFSET('5. Pp (3 años)'!$E$46,INT((ROW()-13)/2),0)),"",OFFSET('5. Pp (3 años)'!$E$46,INT((ROW()-13)/2),0))</f>
        <v/>
      </c>
      <c r="F365" s="645" t="str">
        <f ca="1">IF(ISBLANK(OFFSET('5. Pp (3 años)'!$K$46,INT((ROW()-13)/2),0)),"",OFFSET('5. Pp (3 años)'!$K$46,INT((ROW()-13)/2),0))</f>
        <v/>
      </c>
      <c r="G365" s="646" t="str">
        <f ca="1">IF(ISBLANK(OFFSET('5. Pp (3 años)'!$H$46,INT((ROW()-13)/2),0)),"",OFFSET('5. Pp (3 años)'!$H$46,INT((ROW()-13)/2),0))</f>
        <v/>
      </c>
      <c r="H365" s="853" t="str">
        <f ca="1">IF(ISBLANK(OFFSET('9. METAS'!$L$20,INT((ROW()-13)/2),0)),"",OFFSET('9. METAS'!$L$20,INT((ROW()-13)/2),0))</f>
        <v/>
      </c>
      <c r="I365" s="852"/>
      <c r="J365" s="630" t="e">
        <f ca="1">IF(MOD(ROW()-13,2)=0,IF(ISBLANK(OFFSET(#REF!,INT((ROW()-13)/2),0)),"",OFFSET(#REF!,INT((ROW()-13)/2),0)),IF(ISBLANK(OFFSET('9. METAS'!$U$20,INT((ROW()-14)/2),0)),"",OFFSET('9. METAS'!$U$20,INT((ROW()-14)/2),0)))</f>
        <v>#REF!</v>
      </c>
      <c r="K365" s="631" t="e">
        <f ca="1">IF(MOD(ROW()-13,2)=0,IF(ISBLANK(OFFSET(#REF!,INT((ROW()-13)/2),0)),"",OFFSET(#REF!,INT((ROW()-13)/2),0)),IF(ISBLANK(OFFSET('9. METAS'!$V$20,INT((ROW()-14)/2),0)),"",OFFSET('9. METAS'!$V$20,INT((ROW()-14)/2),0)))</f>
        <v>#REF!</v>
      </c>
      <c r="L365" s="631" t="e">
        <f ca="1">IF(MOD(ROW()-13,2)=0,IF(ISBLANK(OFFSET(#REF!,INT((ROW()-13)/2),0)),"",OFFSET(#REF!,INT((ROW()-13)/2),0)),IF(ISBLANK(OFFSET('9. METAS'!$W$20,INT((ROW()-14)/2),0)),"",OFFSET('9. METAS'!$W$20,INT((ROW()-14)/2),0)))</f>
        <v>#REF!</v>
      </c>
      <c r="M365" s="632" t="e">
        <f ca="1">IF(MOD(ROW()-13,2)=0,IF(ISBLANK(OFFSET(#REF!,INT((ROW()-13)/2),0)),"",OFFSET(#REF!,INT((ROW()-13)/2),0)),IF(ISBLANK(OFFSET('9. METAS'!$X$20,INT((ROW()-14)/2),0)),"",OFFSET('9. METAS'!$X$20,INT((ROW()-14)/2),0)))</f>
        <v>#REF!</v>
      </c>
      <c r="N365" s="684" t="str">
        <f ca="1">IFERROR(J365/J366,"ND")</f>
        <v>ND</v>
      </c>
      <c r="O365" s="688" t="str">
        <f ca="1">IFERROR(((J365+K365+L365)/H365),"ND")</f>
        <v>ND</v>
      </c>
      <c r="P365" s="847"/>
      <c r="Q365" s="83"/>
      <c r="R365" s="83"/>
      <c r="S365" s="83"/>
      <c r="T365" s="83"/>
      <c r="U365" s="83"/>
      <c r="V365" s="83"/>
      <c r="W365" s="83"/>
      <c r="X365" s="83"/>
      <c r="Y365" s="83"/>
      <c r="Z365" s="83"/>
    </row>
    <row r="366" spans="1:26" ht="15.75" customHeight="1">
      <c r="A366" s="83"/>
      <c r="B366" s="83"/>
      <c r="C366" s="642"/>
      <c r="D366" s="644"/>
      <c r="E366" s="644"/>
      <c r="F366" s="644"/>
      <c r="G366" s="647"/>
      <c r="H366" s="649"/>
      <c r="I366" s="651"/>
      <c r="J366" s="630" t="str">
        <f ca="1">IF(MOD(ROW()-13,2)=0,IF(ISBLANK(OFFSET(#REF!,INT((ROW()-13)/2),0)),"",OFFSET(#REF!,INT((ROW()-13)/2),0)),IF(ISBLANK(OFFSET('9. METAS'!$U$20,INT((ROW()-14)/2),0)),"",OFFSET('9. METAS'!$U$20,INT((ROW()-14)/2),0)))</f>
        <v/>
      </c>
      <c r="K366" s="631" t="str">
        <f ca="1">IF(MOD(ROW()-13,2)=0,IF(ISBLANK(OFFSET(#REF!,INT((ROW()-13)/2),0)),"",OFFSET(#REF!,INT((ROW()-13)/2),0)),IF(ISBLANK(OFFSET('9. METAS'!$V$20,INT((ROW()-14)/2),0)),"",OFFSET('9. METAS'!$V$20,INT((ROW()-14)/2),0)))</f>
        <v/>
      </c>
      <c r="L366" s="631" t="str">
        <f ca="1">IF(MOD(ROW()-13,2)=0,IF(ISBLANK(OFFSET(#REF!,INT((ROW()-13)/2),0)),"",OFFSET(#REF!,INT((ROW()-13)/2),0)),IF(ISBLANK(OFFSET('9. METAS'!$W$20,INT((ROW()-14)/2),0)),"",OFFSET('9. METAS'!$W$20,INT((ROW()-14)/2),0)))</f>
        <v/>
      </c>
      <c r="M366" s="632" t="str">
        <f ca="1">IF(MOD(ROW()-13,2)=0,IF(ISBLANK(OFFSET(#REF!,INT((ROW()-13)/2),0)),"",OFFSET(#REF!,INT((ROW()-13)/2),0)),IF(ISBLANK(OFFSET('9. METAS'!$X$20,INT((ROW()-14)/2),0)),"",OFFSET('9. METAS'!$X$20,INT((ROW()-14)/2),0)))</f>
        <v/>
      </c>
      <c r="N366" s="685"/>
      <c r="O366" s="689"/>
      <c r="P366" s="691"/>
      <c r="Q366" s="83"/>
      <c r="R366" s="83"/>
      <c r="S366" s="83"/>
      <c r="T366" s="83"/>
      <c r="U366" s="83"/>
      <c r="V366" s="83"/>
      <c r="W366" s="83"/>
      <c r="X366" s="83"/>
      <c r="Y366" s="83"/>
      <c r="Z366" s="83"/>
    </row>
    <row r="367" spans="1:26" ht="15.75" customHeight="1">
      <c r="A367" s="83"/>
      <c r="B367" s="83"/>
      <c r="C367" s="641" t="str">
        <f ca="1">IF(ISBLANK(OFFSET('5. Pp (3 años)'!$C$46,INT((ROW()-13)/2),0)),"",OFFSET('5. Pp (3 años)'!$C$46,INT((ROW()-13)/2),0))</f>
        <v/>
      </c>
      <c r="D367" s="643" t="str">
        <f ca="1">IF(ISBLANK(OFFSET('5. Pp (3 años)'!$D$46,INT((ROW()-13)/2),0)),"",OFFSET('5. Pp (3 años)'!$D$46,INT((ROW()-13)/2),0))</f>
        <v/>
      </c>
      <c r="E367" s="643" t="str">
        <f ca="1">IF(ISBLANK(OFFSET('5. Pp (3 años)'!$E$46,INT((ROW()-13)/2),0)),"",OFFSET('5. Pp (3 años)'!$E$46,INT((ROW()-13)/2),0))</f>
        <v/>
      </c>
      <c r="F367" s="645" t="str">
        <f ca="1">IF(ISBLANK(OFFSET('5. Pp (3 años)'!$K$46,INT((ROW()-13)/2),0)),"",OFFSET('5. Pp (3 años)'!$K$46,INT((ROW()-13)/2),0))</f>
        <v/>
      </c>
      <c r="G367" s="646" t="str">
        <f ca="1">IF(ISBLANK(OFFSET('5. Pp (3 años)'!$H$46,INT((ROW()-13)/2),0)),"",OFFSET('5. Pp (3 años)'!$H$46,INT((ROW()-13)/2),0))</f>
        <v/>
      </c>
      <c r="H367" s="853" t="str">
        <f ca="1">IF(ISBLANK(OFFSET('9. METAS'!$L$20,INT((ROW()-13)/2),0)),"",OFFSET('9. METAS'!$L$20,INT((ROW()-13)/2),0))</f>
        <v/>
      </c>
      <c r="I367" s="852"/>
      <c r="J367" s="630" t="e">
        <f ca="1">IF(MOD(ROW()-13,2)=0,IF(ISBLANK(OFFSET(#REF!,INT((ROW()-13)/2),0)),"",OFFSET(#REF!,INT((ROW()-13)/2),0)),IF(ISBLANK(OFFSET('9. METAS'!$U$20,INT((ROW()-14)/2),0)),"",OFFSET('9. METAS'!$U$20,INT((ROW()-14)/2),0)))</f>
        <v>#REF!</v>
      </c>
      <c r="K367" s="631" t="e">
        <f ca="1">IF(MOD(ROW()-13,2)=0,IF(ISBLANK(OFFSET(#REF!,INT((ROW()-13)/2),0)),"",OFFSET(#REF!,INT((ROW()-13)/2),0)),IF(ISBLANK(OFFSET('9. METAS'!$V$20,INT((ROW()-14)/2),0)),"",OFFSET('9. METAS'!$V$20,INT((ROW()-14)/2),0)))</f>
        <v>#REF!</v>
      </c>
      <c r="L367" s="631" t="e">
        <f ca="1">IF(MOD(ROW()-13,2)=0,IF(ISBLANK(OFFSET(#REF!,INT((ROW()-13)/2),0)),"",OFFSET(#REF!,INT((ROW()-13)/2),0)),IF(ISBLANK(OFFSET('9. METAS'!$W$20,INT((ROW()-14)/2),0)),"",OFFSET('9. METAS'!$W$20,INT((ROW()-14)/2),0)))</f>
        <v>#REF!</v>
      </c>
      <c r="M367" s="632" t="e">
        <f ca="1">IF(MOD(ROW()-13,2)=0,IF(ISBLANK(OFFSET(#REF!,INT((ROW()-13)/2),0)),"",OFFSET(#REF!,INT((ROW()-13)/2),0)),IF(ISBLANK(OFFSET('9. METAS'!$X$20,INT((ROW()-14)/2),0)),"",OFFSET('9. METAS'!$X$20,INT((ROW()-14)/2),0)))</f>
        <v>#REF!</v>
      </c>
      <c r="N367" s="684" t="str">
        <f ca="1">IFERROR(J367/J368,"ND")</f>
        <v>ND</v>
      </c>
      <c r="O367" s="688" t="str">
        <f ca="1">IFERROR(((J367+K367+L367)/H367),"ND")</f>
        <v>ND</v>
      </c>
      <c r="P367" s="847"/>
      <c r="Q367" s="83"/>
      <c r="R367" s="83"/>
      <c r="S367" s="83"/>
      <c r="T367" s="83"/>
      <c r="U367" s="83"/>
      <c r="V367" s="83"/>
      <c r="W367" s="83"/>
      <c r="X367" s="83"/>
      <c r="Y367" s="83"/>
      <c r="Z367" s="83"/>
    </row>
    <row r="368" spans="1:26" ht="15.75" customHeight="1">
      <c r="A368" s="83"/>
      <c r="B368" s="83"/>
      <c r="C368" s="642"/>
      <c r="D368" s="644"/>
      <c r="E368" s="644"/>
      <c r="F368" s="644"/>
      <c r="G368" s="647"/>
      <c r="H368" s="649"/>
      <c r="I368" s="651"/>
      <c r="J368" s="630" t="str">
        <f ca="1">IF(MOD(ROW()-13,2)=0,IF(ISBLANK(OFFSET(#REF!,INT((ROW()-13)/2),0)),"",OFFSET(#REF!,INT((ROW()-13)/2),0)),IF(ISBLANK(OFFSET('9. METAS'!$U$20,INT((ROW()-14)/2),0)),"",OFFSET('9. METAS'!$U$20,INT((ROW()-14)/2),0)))</f>
        <v/>
      </c>
      <c r="K368" s="631" t="str">
        <f ca="1">IF(MOD(ROW()-13,2)=0,IF(ISBLANK(OFFSET(#REF!,INT((ROW()-13)/2),0)),"",OFFSET(#REF!,INT((ROW()-13)/2),0)),IF(ISBLANK(OFFSET('9. METAS'!$V$20,INT((ROW()-14)/2),0)),"",OFFSET('9. METAS'!$V$20,INT((ROW()-14)/2),0)))</f>
        <v/>
      </c>
      <c r="L368" s="631" t="str">
        <f ca="1">IF(MOD(ROW()-13,2)=0,IF(ISBLANK(OFFSET(#REF!,INT((ROW()-13)/2),0)),"",OFFSET(#REF!,INT((ROW()-13)/2),0)),IF(ISBLANK(OFFSET('9. METAS'!$W$20,INT((ROW()-14)/2),0)),"",OFFSET('9. METAS'!$W$20,INT((ROW()-14)/2),0)))</f>
        <v/>
      </c>
      <c r="M368" s="632" t="str">
        <f ca="1">IF(MOD(ROW()-13,2)=0,IF(ISBLANK(OFFSET(#REF!,INT((ROW()-13)/2),0)),"",OFFSET(#REF!,INT((ROW()-13)/2),0)),IF(ISBLANK(OFFSET('9. METAS'!$X$20,INT((ROW()-14)/2),0)),"",OFFSET('9. METAS'!$X$20,INT((ROW()-14)/2),0)))</f>
        <v/>
      </c>
      <c r="N368" s="685"/>
      <c r="O368" s="689"/>
      <c r="P368" s="691"/>
      <c r="Q368" s="83"/>
      <c r="R368" s="83"/>
      <c r="S368" s="83"/>
      <c r="T368" s="83"/>
      <c r="U368" s="83"/>
      <c r="V368" s="83"/>
      <c r="W368" s="83"/>
      <c r="X368" s="83"/>
      <c r="Y368" s="83"/>
      <c r="Z368" s="83"/>
    </row>
    <row r="369" spans="1:26" ht="15.75" customHeight="1">
      <c r="A369" s="83"/>
      <c r="B369" s="83"/>
      <c r="C369" s="641" t="str">
        <f ca="1">IF(ISBLANK(OFFSET('5. Pp (3 años)'!$C$46,INT((ROW()-13)/2),0)),"",OFFSET('5. Pp (3 años)'!$C$46,INT((ROW()-13)/2),0))</f>
        <v/>
      </c>
      <c r="D369" s="643" t="str">
        <f ca="1">IF(ISBLANK(OFFSET('5. Pp (3 años)'!$D$46,INT((ROW()-13)/2),0)),"",OFFSET('5. Pp (3 años)'!$D$46,INT((ROW()-13)/2),0))</f>
        <v/>
      </c>
      <c r="E369" s="643" t="str">
        <f ca="1">IF(ISBLANK(OFFSET('5. Pp (3 años)'!$E$46,INT((ROW()-13)/2),0)),"",OFFSET('5. Pp (3 años)'!$E$46,INT((ROW()-13)/2),0))</f>
        <v/>
      </c>
      <c r="F369" s="645" t="str">
        <f ca="1">IF(ISBLANK(OFFSET('5. Pp (3 años)'!$K$46,INT((ROW()-13)/2),0)),"",OFFSET('5. Pp (3 años)'!$K$46,INT((ROW()-13)/2),0))</f>
        <v/>
      </c>
      <c r="G369" s="646" t="str">
        <f ca="1">IF(ISBLANK(OFFSET('5. Pp (3 años)'!$H$46,INT((ROW()-13)/2),0)),"",OFFSET('5. Pp (3 años)'!$H$46,INT((ROW()-13)/2),0))</f>
        <v/>
      </c>
      <c r="H369" s="853" t="str">
        <f ca="1">IF(ISBLANK(OFFSET('9. METAS'!$L$20,INT((ROW()-13)/2),0)),"",OFFSET('9. METAS'!$L$20,INT((ROW()-13)/2),0))</f>
        <v/>
      </c>
      <c r="I369" s="852"/>
      <c r="J369" s="630" t="e">
        <f ca="1">IF(MOD(ROW()-13,2)=0,IF(ISBLANK(OFFSET(#REF!,INT((ROW()-13)/2),0)),"",OFFSET(#REF!,INT((ROW()-13)/2),0)),IF(ISBLANK(OFFSET('9. METAS'!$U$20,INT((ROW()-14)/2),0)),"",OFFSET('9. METAS'!$U$20,INT((ROW()-14)/2),0)))</f>
        <v>#REF!</v>
      </c>
      <c r="K369" s="631" t="e">
        <f ca="1">IF(MOD(ROW()-13,2)=0,IF(ISBLANK(OFFSET(#REF!,INT((ROW()-13)/2),0)),"",OFFSET(#REF!,INT((ROW()-13)/2),0)),IF(ISBLANK(OFFSET('9. METAS'!$V$20,INT((ROW()-14)/2),0)),"",OFFSET('9. METAS'!$V$20,INT((ROW()-14)/2),0)))</f>
        <v>#REF!</v>
      </c>
      <c r="L369" s="631" t="e">
        <f ca="1">IF(MOD(ROW()-13,2)=0,IF(ISBLANK(OFFSET(#REF!,INT((ROW()-13)/2),0)),"",OFFSET(#REF!,INT((ROW()-13)/2),0)),IF(ISBLANK(OFFSET('9. METAS'!$W$20,INT((ROW()-14)/2),0)),"",OFFSET('9. METAS'!$W$20,INT((ROW()-14)/2),0)))</f>
        <v>#REF!</v>
      </c>
      <c r="M369" s="632" t="e">
        <f ca="1">IF(MOD(ROW()-13,2)=0,IF(ISBLANK(OFFSET(#REF!,INT((ROW()-13)/2),0)),"",OFFSET(#REF!,INT((ROW()-13)/2),0)),IF(ISBLANK(OFFSET('9. METAS'!$X$20,INT((ROW()-14)/2),0)),"",OFFSET('9. METAS'!$X$20,INT((ROW()-14)/2),0)))</f>
        <v>#REF!</v>
      </c>
      <c r="N369" s="684" t="str">
        <f ca="1">IFERROR(J369/J370,"ND")</f>
        <v>ND</v>
      </c>
      <c r="O369" s="688" t="str">
        <f ca="1">IFERROR(((J369+K369+L369)/H369),"ND")</f>
        <v>ND</v>
      </c>
      <c r="P369" s="847"/>
      <c r="Q369" s="83"/>
      <c r="R369" s="83"/>
      <c r="S369" s="83"/>
      <c r="T369" s="83"/>
      <c r="U369" s="83"/>
      <c r="V369" s="83"/>
      <c r="W369" s="83"/>
      <c r="X369" s="83"/>
      <c r="Y369" s="83"/>
      <c r="Z369" s="83"/>
    </row>
    <row r="370" spans="1:26" ht="15.75" customHeight="1">
      <c r="A370" s="83"/>
      <c r="B370" s="83"/>
      <c r="C370" s="642"/>
      <c r="D370" s="644"/>
      <c r="E370" s="644"/>
      <c r="F370" s="644"/>
      <c r="G370" s="647"/>
      <c r="H370" s="649"/>
      <c r="I370" s="651"/>
      <c r="J370" s="630" t="str">
        <f ca="1">IF(MOD(ROW()-13,2)=0,IF(ISBLANK(OFFSET(#REF!,INT((ROW()-13)/2),0)),"",OFFSET(#REF!,INT((ROW()-13)/2),0)),IF(ISBLANK(OFFSET('9. METAS'!$U$20,INT((ROW()-14)/2),0)),"",OFFSET('9. METAS'!$U$20,INT((ROW()-14)/2),0)))</f>
        <v/>
      </c>
      <c r="K370" s="631" t="str">
        <f ca="1">IF(MOD(ROW()-13,2)=0,IF(ISBLANK(OFFSET(#REF!,INT((ROW()-13)/2),0)),"",OFFSET(#REF!,INT((ROW()-13)/2),0)),IF(ISBLANK(OFFSET('9. METAS'!$V$20,INT((ROW()-14)/2),0)),"",OFFSET('9. METAS'!$V$20,INT((ROW()-14)/2),0)))</f>
        <v/>
      </c>
      <c r="L370" s="631" t="str">
        <f ca="1">IF(MOD(ROW()-13,2)=0,IF(ISBLANK(OFFSET(#REF!,INT((ROW()-13)/2),0)),"",OFFSET(#REF!,INT((ROW()-13)/2),0)),IF(ISBLANK(OFFSET('9. METAS'!$W$20,INT((ROW()-14)/2),0)),"",OFFSET('9. METAS'!$W$20,INT((ROW()-14)/2),0)))</f>
        <v/>
      </c>
      <c r="M370" s="632" t="str">
        <f ca="1">IF(MOD(ROW()-13,2)=0,IF(ISBLANK(OFFSET(#REF!,INT((ROW()-13)/2),0)),"",OFFSET(#REF!,INT((ROW()-13)/2),0)),IF(ISBLANK(OFFSET('9. METAS'!$X$20,INT((ROW()-14)/2),0)),"",OFFSET('9. METAS'!$X$20,INT((ROW()-14)/2),0)))</f>
        <v/>
      </c>
      <c r="N370" s="685"/>
      <c r="O370" s="689"/>
      <c r="P370" s="691"/>
      <c r="Q370" s="83"/>
      <c r="R370" s="83"/>
      <c r="S370" s="83"/>
      <c r="T370" s="83"/>
      <c r="U370" s="83"/>
      <c r="V370" s="83"/>
      <c r="W370" s="83"/>
      <c r="X370" s="83"/>
      <c r="Y370" s="83"/>
      <c r="Z370" s="83"/>
    </row>
    <row r="371" spans="1:26" ht="15.75" customHeight="1">
      <c r="A371" s="83"/>
      <c r="B371" s="83"/>
      <c r="C371" s="641" t="str">
        <f ca="1">IF(ISBLANK(OFFSET('5. Pp (3 años)'!$C$46,INT((ROW()-13)/2),0)),"",OFFSET('5. Pp (3 años)'!$C$46,INT((ROW()-13)/2),0))</f>
        <v/>
      </c>
      <c r="D371" s="643" t="str">
        <f ca="1">IF(ISBLANK(OFFSET('5. Pp (3 años)'!$D$46,INT((ROW()-13)/2),0)),"",OFFSET('5. Pp (3 años)'!$D$46,INT((ROW()-13)/2),0))</f>
        <v/>
      </c>
      <c r="E371" s="643" t="str">
        <f ca="1">IF(ISBLANK(OFFSET('5. Pp (3 años)'!$E$46,INT((ROW()-13)/2),0)),"",OFFSET('5. Pp (3 años)'!$E$46,INT((ROW()-13)/2),0))</f>
        <v/>
      </c>
      <c r="F371" s="645" t="str">
        <f ca="1">IF(ISBLANK(OFFSET('5. Pp (3 años)'!$K$46,INT((ROW()-13)/2),0)),"",OFFSET('5. Pp (3 años)'!$K$46,INT((ROW()-13)/2),0))</f>
        <v/>
      </c>
      <c r="G371" s="646" t="str">
        <f ca="1">IF(ISBLANK(OFFSET('5. Pp (3 años)'!$H$46,INT((ROW()-13)/2),0)),"",OFFSET('5. Pp (3 años)'!$H$46,INT((ROW()-13)/2),0))</f>
        <v/>
      </c>
      <c r="H371" s="853" t="str">
        <f ca="1">IF(ISBLANK(OFFSET('9. METAS'!$L$20,INT((ROW()-13)/2),0)),"",OFFSET('9. METAS'!$L$20,INT((ROW()-13)/2),0))</f>
        <v/>
      </c>
      <c r="I371" s="852"/>
      <c r="J371" s="630" t="e">
        <f ca="1">IF(MOD(ROW()-13,2)=0,IF(ISBLANK(OFFSET(#REF!,INT((ROW()-13)/2),0)),"",OFFSET(#REF!,INT((ROW()-13)/2),0)),IF(ISBLANK(OFFSET('9. METAS'!$U$20,INT((ROW()-14)/2),0)),"",OFFSET('9. METAS'!$U$20,INT((ROW()-14)/2),0)))</f>
        <v>#REF!</v>
      </c>
      <c r="K371" s="631" t="e">
        <f ca="1">IF(MOD(ROW()-13,2)=0,IF(ISBLANK(OFFSET(#REF!,INT((ROW()-13)/2),0)),"",OFFSET(#REF!,INT((ROW()-13)/2),0)),IF(ISBLANK(OFFSET('9. METAS'!$V$20,INT((ROW()-14)/2),0)),"",OFFSET('9. METAS'!$V$20,INT((ROW()-14)/2),0)))</f>
        <v>#REF!</v>
      </c>
      <c r="L371" s="631" t="e">
        <f ca="1">IF(MOD(ROW()-13,2)=0,IF(ISBLANK(OFFSET(#REF!,INT((ROW()-13)/2),0)),"",OFFSET(#REF!,INT((ROW()-13)/2),0)),IF(ISBLANK(OFFSET('9. METAS'!$W$20,INT((ROW()-14)/2),0)),"",OFFSET('9. METAS'!$W$20,INT((ROW()-14)/2),0)))</f>
        <v>#REF!</v>
      </c>
      <c r="M371" s="632" t="e">
        <f ca="1">IF(MOD(ROW()-13,2)=0,IF(ISBLANK(OFFSET(#REF!,INT((ROW()-13)/2),0)),"",OFFSET(#REF!,INT((ROW()-13)/2),0)),IF(ISBLANK(OFFSET('9. METAS'!$X$20,INT((ROW()-14)/2),0)),"",OFFSET('9. METAS'!$X$20,INT((ROW()-14)/2),0)))</f>
        <v>#REF!</v>
      </c>
      <c r="N371" s="684" t="str">
        <f ca="1">IFERROR(J371/J372,"ND")</f>
        <v>ND</v>
      </c>
      <c r="O371" s="688" t="str">
        <f ca="1">IFERROR(((J371+K371+L371)/H371),"ND")</f>
        <v>ND</v>
      </c>
      <c r="P371" s="847"/>
      <c r="Q371" s="83"/>
      <c r="R371" s="83"/>
      <c r="S371" s="83"/>
      <c r="T371" s="83"/>
      <c r="U371" s="83"/>
      <c r="V371" s="83"/>
      <c r="W371" s="83"/>
      <c r="X371" s="83"/>
      <c r="Y371" s="83"/>
      <c r="Z371" s="83"/>
    </row>
    <row r="372" spans="1:26" ht="15.75" customHeight="1">
      <c r="A372" s="83"/>
      <c r="B372" s="83"/>
      <c r="C372" s="642"/>
      <c r="D372" s="644"/>
      <c r="E372" s="644"/>
      <c r="F372" s="644"/>
      <c r="G372" s="647"/>
      <c r="H372" s="649"/>
      <c r="I372" s="651"/>
      <c r="J372" s="630" t="str">
        <f ca="1">IF(MOD(ROW()-13,2)=0,IF(ISBLANK(OFFSET(#REF!,INT((ROW()-13)/2),0)),"",OFFSET(#REF!,INT((ROW()-13)/2),0)),IF(ISBLANK(OFFSET('9. METAS'!$U$20,INT((ROW()-14)/2),0)),"",OFFSET('9. METAS'!$U$20,INT((ROW()-14)/2),0)))</f>
        <v/>
      </c>
      <c r="K372" s="631" t="str">
        <f ca="1">IF(MOD(ROW()-13,2)=0,IF(ISBLANK(OFFSET(#REF!,INT((ROW()-13)/2),0)),"",OFFSET(#REF!,INT((ROW()-13)/2),0)),IF(ISBLANK(OFFSET('9. METAS'!$V$20,INT((ROW()-14)/2),0)),"",OFFSET('9. METAS'!$V$20,INT((ROW()-14)/2),0)))</f>
        <v/>
      </c>
      <c r="L372" s="631" t="str">
        <f ca="1">IF(MOD(ROW()-13,2)=0,IF(ISBLANK(OFFSET(#REF!,INT((ROW()-13)/2),0)),"",OFFSET(#REF!,INT((ROW()-13)/2),0)),IF(ISBLANK(OFFSET('9. METAS'!$W$20,INT((ROW()-14)/2),0)),"",OFFSET('9. METAS'!$W$20,INT((ROW()-14)/2),0)))</f>
        <v/>
      </c>
      <c r="M372" s="632" t="str">
        <f ca="1">IF(MOD(ROW()-13,2)=0,IF(ISBLANK(OFFSET(#REF!,INT((ROW()-13)/2),0)),"",OFFSET(#REF!,INT((ROW()-13)/2),0)),IF(ISBLANK(OFFSET('9. METAS'!$X$20,INT((ROW()-14)/2),0)),"",OFFSET('9. METAS'!$X$20,INT((ROW()-14)/2),0)))</f>
        <v/>
      </c>
      <c r="N372" s="685"/>
      <c r="O372" s="689"/>
      <c r="P372" s="691"/>
      <c r="Q372" s="83"/>
      <c r="R372" s="83"/>
      <c r="S372" s="83"/>
      <c r="T372" s="83"/>
      <c r="U372" s="83"/>
      <c r="V372" s="83"/>
      <c r="W372" s="83"/>
      <c r="X372" s="83"/>
      <c r="Y372" s="83"/>
      <c r="Z372" s="83"/>
    </row>
    <row r="373" spans="1:26" ht="15.75" customHeight="1">
      <c r="A373" s="83"/>
      <c r="B373" s="83"/>
      <c r="C373" s="641" t="str">
        <f ca="1">IF(ISBLANK(OFFSET('5. Pp (3 años)'!$C$46,INT((ROW()-13)/2),0)),"",OFFSET('5. Pp (3 años)'!$C$46,INT((ROW()-13)/2),0))</f>
        <v/>
      </c>
      <c r="D373" s="643" t="str">
        <f ca="1">IF(ISBLANK(OFFSET('5. Pp (3 años)'!$D$46,INT((ROW()-13)/2),0)),"",OFFSET('5. Pp (3 años)'!$D$46,INT((ROW()-13)/2),0))</f>
        <v/>
      </c>
      <c r="E373" s="643" t="str">
        <f ca="1">IF(ISBLANK(OFFSET('5. Pp (3 años)'!$E$46,INT((ROW()-13)/2),0)),"",OFFSET('5. Pp (3 años)'!$E$46,INT((ROW()-13)/2),0))</f>
        <v/>
      </c>
      <c r="F373" s="645" t="str">
        <f ca="1">IF(ISBLANK(OFFSET('5. Pp (3 años)'!$K$46,INT((ROW()-13)/2),0)),"",OFFSET('5. Pp (3 años)'!$K$46,INT((ROW()-13)/2),0))</f>
        <v/>
      </c>
      <c r="G373" s="646" t="str">
        <f ca="1">IF(ISBLANK(OFFSET('5. Pp (3 años)'!$H$46,INT((ROW()-13)/2),0)),"",OFFSET('5. Pp (3 años)'!$H$46,INT((ROW()-13)/2),0))</f>
        <v/>
      </c>
      <c r="H373" s="853" t="str">
        <f ca="1">IF(ISBLANK(OFFSET('9. METAS'!$L$20,INT((ROW()-13)/2),0)),"",OFFSET('9. METAS'!$L$20,INT((ROW()-13)/2),0))</f>
        <v/>
      </c>
      <c r="I373" s="852"/>
      <c r="J373" s="630" t="e">
        <f ca="1">IF(MOD(ROW()-13,2)=0,IF(ISBLANK(OFFSET(#REF!,INT((ROW()-13)/2),0)),"",OFFSET(#REF!,INT((ROW()-13)/2),0)),IF(ISBLANK(OFFSET('9. METAS'!$U$20,INT((ROW()-14)/2),0)),"",OFFSET('9. METAS'!$U$20,INT((ROW()-14)/2),0)))</f>
        <v>#REF!</v>
      </c>
      <c r="K373" s="631" t="e">
        <f ca="1">IF(MOD(ROW()-13,2)=0,IF(ISBLANK(OFFSET(#REF!,INT((ROW()-13)/2),0)),"",OFFSET(#REF!,INT((ROW()-13)/2),0)),IF(ISBLANK(OFFSET('9. METAS'!$V$20,INT((ROW()-14)/2),0)),"",OFFSET('9. METAS'!$V$20,INT((ROW()-14)/2),0)))</f>
        <v>#REF!</v>
      </c>
      <c r="L373" s="631" t="e">
        <f ca="1">IF(MOD(ROW()-13,2)=0,IF(ISBLANK(OFFSET(#REF!,INT((ROW()-13)/2),0)),"",OFFSET(#REF!,INT((ROW()-13)/2),0)),IF(ISBLANK(OFFSET('9. METAS'!$W$20,INT((ROW()-14)/2),0)),"",OFFSET('9. METAS'!$W$20,INT((ROW()-14)/2),0)))</f>
        <v>#REF!</v>
      </c>
      <c r="M373" s="632" t="e">
        <f ca="1">IF(MOD(ROW()-13,2)=0,IF(ISBLANK(OFFSET(#REF!,INT((ROW()-13)/2),0)),"",OFFSET(#REF!,INT((ROW()-13)/2),0)),IF(ISBLANK(OFFSET('9. METAS'!$X$20,INT((ROW()-14)/2),0)),"",OFFSET('9. METAS'!$X$20,INT((ROW()-14)/2),0)))</f>
        <v>#REF!</v>
      </c>
      <c r="N373" s="684" t="str">
        <f ca="1">IFERROR(J373/J374,"ND")</f>
        <v>ND</v>
      </c>
      <c r="O373" s="688" t="str">
        <f ca="1">IFERROR(((J373+K373+L373)/H373),"ND")</f>
        <v>ND</v>
      </c>
      <c r="P373" s="847"/>
      <c r="Q373" s="83"/>
      <c r="R373" s="83"/>
      <c r="S373" s="83"/>
      <c r="T373" s="83"/>
      <c r="U373" s="83"/>
      <c r="V373" s="83"/>
      <c r="W373" s="83"/>
      <c r="X373" s="83"/>
      <c r="Y373" s="83"/>
      <c r="Z373" s="83"/>
    </row>
    <row r="374" spans="1:26" ht="15.75" customHeight="1">
      <c r="A374" s="83"/>
      <c r="B374" s="83"/>
      <c r="C374" s="642"/>
      <c r="D374" s="644"/>
      <c r="E374" s="644"/>
      <c r="F374" s="644"/>
      <c r="G374" s="647"/>
      <c r="H374" s="649"/>
      <c r="I374" s="651"/>
      <c r="J374" s="630" t="str">
        <f ca="1">IF(MOD(ROW()-13,2)=0,IF(ISBLANK(OFFSET(#REF!,INT((ROW()-13)/2),0)),"",OFFSET(#REF!,INT((ROW()-13)/2),0)),IF(ISBLANK(OFFSET('9. METAS'!$U$20,INT((ROW()-14)/2),0)),"",OFFSET('9. METAS'!$U$20,INT((ROW()-14)/2),0)))</f>
        <v/>
      </c>
      <c r="K374" s="631" t="str">
        <f ca="1">IF(MOD(ROW()-13,2)=0,IF(ISBLANK(OFFSET(#REF!,INT((ROW()-13)/2),0)),"",OFFSET(#REF!,INT((ROW()-13)/2),0)),IF(ISBLANK(OFFSET('9. METAS'!$V$20,INT((ROW()-14)/2),0)),"",OFFSET('9. METAS'!$V$20,INT((ROW()-14)/2),0)))</f>
        <v/>
      </c>
      <c r="L374" s="631" t="str">
        <f ca="1">IF(MOD(ROW()-13,2)=0,IF(ISBLANK(OFFSET(#REF!,INT((ROW()-13)/2),0)),"",OFFSET(#REF!,INT((ROW()-13)/2),0)),IF(ISBLANK(OFFSET('9. METAS'!$W$20,INT((ROW()-14)/2),0)),"",OFFSET('9. METAS'!$W$20,INT((ROW()-14)/2),0)))</f>
        <v/>
      </c>
      <c r="M374" s="632" t="str">
        <f ca="1">IF(MOD(ROW()-13,2)=0,IF(ISBLANK(OFFSET(#REF!,INT((ROW()-13)/2),0)),"",OFFSET(#REF!,INT((ROW()-13)/2),0)),IF(ISBLANK(OFFSET('9. METAS'!$X$20,INT((ROW()-14)/2),0)),"",OFFSET('9. METAS'!$X$20,INT((ROW()-14)/2),0)))</f>
        <v/>
      </c>
      <c r="N374" s="685"/>
      <c r="O374" s="689"/>
      <c r="P374" s="691"/>
      <c r="Q374" s="83"/>
      <c r="R374" s="83"/>
      <c r="S374" s="83"/>
      <c r="T374" s="83"/>
      <c r="U374" s="83"/>
      <c r="V374" s="83"/>
      <c r="W374" s="83"/>
      <c r="X374" s="83"/>
      <c r="Y374" s="83"/>
      <c r="Z374" s="83"/>
    </row>
    <row r="375" spans="1:26" ht="15.75" customHeight="1">
      <c r="A375" s="83"/>
      <c r="B375" s="83"/>
      <c r="C375" s="641" t="str">
        <f ca="1">IF(ISBLANK(OFFSET('5. Pp (3 años)'!$C$46,INT((ROW()-13)/2),0)),"",OFFSET('5. Pp (3 años)'!$C$46,INT((ROW()-13)/2),0))</f>
        <v/>
      </c>
      <c r="D375" s="643" t="str">
        <f ca="1">IF(ISBLANK(OFFSET('5. Pp (3 años)'!$D$46,INT((ROW()-13)/2),0)),"",OFFSET('5. Pp (3 años)'!$D$46,INT((ROW()-13)/2),0))</f>
        <v/>
      </c>
      <c r="E375" s="643" t="str">
        <f ca="1">IF(ISBLANK(OFFSET('5. Pp (3 años)'!$E$46,INT((ROW()-13)/2),0)),"",OFFSET('5. Pp (3 años)'!$E$46,INT((ROW()-13)/2),0))</f>
        <v/>
      </c>
      <c r="F375" s="645" t="str">
        <f ca="1">IF(ISBLANK(OFFSET('5. Pp (3 años)'!$K$46,INT((ROW()-13)/2),0)),"",OFFSET('5. Pp (3 años)'!$K$46,INT((ROW()-13)/2),0))</f>
        <v/>
      </c>
      <c r="G375" s="646" t="str">
        <f ca="1">IF(ISBLANK(OFFSET('5. Pp (3 años)'!$H$46,INT((ROW()-13)/2),0)),"",OFFSET('5. Pp (3 años)'!$H$46,INT((ROW()-13)/2),0))</f>
        <v/>
      </c>
      <c r="H375" s="853" t="str">
        <f ca="1">IF(ISBLANK(OFFSET('9. METAS'!$L$20,INT((ROW()-13)/2),0)),"",OFFSET('9. METAS'!$L$20,INT((ROW()-13)/2),0))</f>
        <v/>
      </c>
      <c r="I375" s="852"/>
      <c r="J375" s="630" t="e">
        <f ca="1">IF(MOD(ROW()-13,2)=0,IF(ISBLANK(OFFSET(#REF!,INT((ROW()-13)/2),0)),"",OFFSET(#REF!,INT((ROW()-13)/2),0)),IF(ISBLANK(OFFSET('9. METAS'!$U$20,INT((ROW()-14)/2),0)),"",OFFSET('9. METAS'!$U$20,INT((ROW()-14)/2),0)))</f>
        <v>#REF!</v>
      </c>
      <c r="K375" s="631" t="e">
        <f ca="1">IF(MOD(ROW()-13,2)=0,IF(ISBLANK(OFFSET(#REF!,INT((ROW()-13)/2),0)),"",OFFSET(#REF!,INT((ROW()-13)/2),0)),IF(ISBLANK(OFFSET('9. METAS'!$V$20,INT((ROW()-14)/2),0)),"",OFFSET('9. METAS'!$V$20,INT((ROW()-14)/2),0)))</f>
        <v>#REF!</v>
      </c>
      <c r="L375" s="631" t="e">
        <f ca="1">IF(MOD(ROW()-13,2)=0,IF(ISBLANK(OFFSET(#REF!,INT((ROW()-13)/2),0)),"",OFFSET(#REF!,INT((ROW()-13)/2),0)),IF(ISBLANK(OFFSET('9. METAS'!$W$20,INT((ROW()-14)/2),0)),"",OFFSET('9. METAS'!$W$20,INT((ROW()-14)/2),0)))</f>
        <v>#REF!</v>
      </c>
      <c r="M375" s="632" t="e">
        <f ca="1">IF(MOD(ROW()-13,2)=0,IF(ISBLANK(OFFSET(#REF!,INT((ROW()-13)/2),0)),"",OFFSET(#REF!,INT((ROW()-13)/2),0)),IF(ISBLANK(OFFSET('9. METAS'!$X$20,INT((ROW()-14)/2),0)),"",OFFSET('9. METAS'!$X$20,INT((ROW()-14)/2),0)))</f>
        <v>#REF!</v>
      </c>
      <c r="N375" s="684" t="str">
        <f ca="1">IFERROR(J375/J376,"ND")</f>
        <v>ND</v>
      </c>
      <c r="O375" s="688" t="str">
        <f ca="1">IFERROR(((J375+K375+L375)/H375),"ND")</f>
        <v>ND</v>
      </c>
      <c r="P375" s="847"/>
      <c r="Q375" s="83"/>
      <c r="R375" s="83"/>
      <c r="S375" s="83"/>
      <c r="T375" s="83"/>
      <c r="U375" s="83"/>
      <c r="V375" s="83"/>
      <c r="W375" s="83"/>
      <c r="X375" s="83"/>
      <c r="Y375" s="83"/>
      <c r="Z375" s="83"/>
    </row>
    <row r="376" spans="1:26" ht="15.75" customHeight="1">
      <c r="A376" s="83"/>
      <c r="B376" s="83"/>
      <c r="C376" s="642"/>
      <c r="D376" s="644"/>
      <c r="E376" s="644"/>
      <c r="F376" s="644"/>
      <c r="G376" s="647"/>
      <c r="H376" s="649"/>
      <c r="I376" s="651"/>
      <c r="J376" s="630" t="str">
        <f ca="1">IF(MOD(ROW()-13,2)=0,IF(ISBLANK(OFFSET(#REF!,INT((ROW()-13)/2),0)),"",OFFSET(#REF!,INT((ROW()-13)/2),0)),IF(ISBLANK(OFFSET('9. METAS'!$U$20,INT((ROW()-14)/2),0)),"",OFFSET('9. METAS'!$U$20,INT((ROW()-14)/2),0)))</f>
        <v/>
      </c>
      <c r="K376" s="631" t="str">
        <f ca="1">IF(MOD(ROW()-13,2)=0,IF(ISBLANK(OFFSET(#REF!,INT((ROW()-13)/2),0)),"",OFFSET(#REF!,INT((ROW()-13)/2),0)),IF(ISBLANK(OFFSET('9. METAS'!$V$20,INT((ROW()-14)/2),0)),"",OFFSET('9. METAS'!$V$20,INT((ROW()-14)/2),0)))</f>
        <v/>
      </c>
      <c r="L376" s="631" t="str">
        <f ca="1">IF(MOD(ROW()-13,2)=0,IF(ISBLANK(OFFSET(#REF!,INT((ROW()-13)/2),0)),"",OFFSET(#REF!,INT((ROW()-13)/2),0)),IF(ISBLANK(OFFSET('9. METAS'!$W$20,INT((ROW()-14)/2),0)),"",OFFSET('9. METAS'!$W$20,INT((ROW()-14)/2),0)))</f>
        <v/>
      </c>
      <c r="M376" s="632" t="str">
        <f ca="1">IF(MOD(ROW()-13,2)=0,IF(ISBLANK(OFFSET(#REF!,INT((ROW()-13)/2),0)),"",OFFSET(#REF!,INT((ROW()-13)/2),0)),IF(ISBLANK(OFFSET('9. METAS'!$X$20,INT((ROW()-14)/2),0)),"",OFFSET('9. METAS'!$X$20,INT((ROW()-14)/2),0)))</f>
        <v/>
      </c>
      <c r="N376" s="685"/>
      <c r="O376" s="689"/>
      <c r="P376" s="691"/>
      <c r="Q376" s="83"/>
      <c r="R376" s="83"/>
      <c r="S376" s="83"/>
      <c r="T376" s="83"/>
      <c r="U376" s="83"/>
      <c r="V376" s="83"/>
      <c r="W376" s="83"/>
      <c r="X376" s="83"/>
      <c r="Y376" s="83"/>
      <c r="Z376" s="83"/>
    </row>
    <row r="377" spans="1:26" ht="15.75" customHeight="1">
      <c r="A377" s="83"/>
      <c r="B377" s="83"/>
      <c r="C377" s="641" t="str">
        <f ca="1">IF(ISBLANK(OFFSET('5. Pp (3 años)'!$C$46,INT((ROW()-13)/2),0)),"",OFFSET('5. Pp (3 años)'!$C$46,INT((ROW()-13)/2),0))</f>
        <v/>
      </c>
      <c r="D377" s="643" t="str">
        <f ca="1">IF(ISBLANK(OFFSET('5. Pp (3 años)'!$D$46,INT((ROW()-13)/2),0)),"",OFFSET('5. Pp (3 años)'!$D$46,INT((ROW()-13)/2),0))</f>
        <v/>
      </c>
      <c r="E377" s="643" t="str">
        <f ca="1">IF(ISBLANK(OFFSET('5. Pp (3 años)'!$E$46,INT((ROW()-13)/2),0)),"",OFFSET('5. Pp (3 años)'!$E$46,INT((ROW()-13)/2),0))</f>
        <v/>
      </c>
      <c r="F377" s="645" t="str">
        <f ca="1">IF(ISBLANK(OFFSET('5. Pp (3 años)'!$K$46,INT((ROW()-13)/2),0)),"",OFFSET('5. Pp (3 años)'!$K$46,INT((ROW()-13)/2),0))</f>
        <v/>
      </c>
      <c r="G377" s="646" t="str">
        <f ca="1">IF(ISBLANK(OFFSET('5. Pp (3 años)'!$H$46,INT((ROW()-13)/2),0)),"",OFFSET('5. Pp (3 años)'!$H$46,INT((ROW()-13)/2),0))</f>
        <v/>
      </c>
      <c r="H377" s="853" t="str">
        <f ca="1">IF(ISBLANK(OFFSET('9. METAS'!$L$20,INT((ROW()-13)/2),0)),"",OFFSET('9. METAS'!$L$20,INT((ROW()-13)/2),0))</f>
        <v/>
      </c>
      <c r="I377" s="852"/>
      <c r="J377" s="630" t="e">
        <f ca="1">IF(MOD(ROW()-13,2)=0,IF(ISBLANK(OFFSET(#REF!,INT((ROW()-13)/2),0)),"",OFFSET(#REF!,INT((ROW()-13)/2),0)),IF(ISBLANK(OFFSET('9. METAS'!$U$20,INT((ROW()-14)/2),0)),"",OFFSET('9. METAS'!$U$20,INT((ROW()-14)/2),0)))</f>
        <v>#REF!</v>
      </c>
      <c r="K377" s="631" t="e">
        <f ca="1">IF(MOD(ROW()-13,2)=0,IF(ISBLANK(OFFSET(#REF!,INT((ROW()-13)/2),0)),"",OFFSET(#REF!,INT((ROW()-13)/2),0)),IF(ISBLANK(OFFSET('9. METAS'!$V$20,INT((ROW()-14)/2),0)),"",OFFSET('9. METAS'!$V$20,INT((ROW()-14)/2),0)))</f>
        <v>#REF!</v>
      </c>
      <c r="L377" s="631" t="e">
        <f ca="1">IF(MOD(ROW()-13,2)=0,IF(ISBLANK(OFFSET(#REF!,INT((ROW()-13)/2),0)),"",OFFSET(#REF!,INT((ROW()-13)/2),0)),IF(ISBLANK(OFFSET('9. METAS'!$W$20,INT((ROW()-14)/2),0)),"",OFFSET('9. METAS'!$W$20,INT((ROW()-14)/2),0)))</f>
        <v>#REF!</v>
      </c>
      <c r="M377" s="632" t="e">
        <f ca="1">IF(MOD(ROW()-13,2)=0,IF(ISBLANK(OFFSET(#REF!,INT((ROW()-13)/2),0)),"",OFFSET(#REF!,INT((ROW()-13)/2),0)),IF(ISBLANK(OFFSET('9. METAS'!$X$20,INT((ROW()-14)/2),0)),"",OFFSET('9. METAS'!$X$20,INT((ROW()-14)/2),0)))</f>
        <v>#REF!</v>
      </c>
      <c r="N377" s="684" t="str">
        <f ca="1">IFERROR(J377/J378,"ND")</f>
        <v>ND</v>
      </c>
      <c r="O377" s="688" t="str">
        <f ca="1">IFERROR(((J377+K377+L377)/H377),"ND")</f>
        <v>ND</v>
      </c>
      <c r="P377" s="847"/>
      <c r="Q377" s="83"/>
      <c r="R377" s="83"/>
      <c r="S377" s="83"/>
      <c r="T377" s="83"/>
      <c r="U377" s="83"/>
      <c r="V377" s="83"/>
      <c r="W377" s="83"/>
      <c r="X377" s="83"/>
      <c r="Y377" s="83"/>
      <c r="Z377" s="83"/>
    </row>
    <row r="378" spans="1:26" ht="15.75" customHeight="1">
      <c r="A378" s="83"/>
      <c r="B378" s="83"/>
      <c r="C378" s="642"/>
      <c r="D378" s="644"/>
      <c r="E378" s="644"/>
      <c r="F378" s="644"/>
      <c r="G378" s="647"/>
      <c r="H378" s="649"/>
      <c r="I378" s="651"/>
      <c r="J378" s="630" t="str">
        <f ca="1">IF(MOD(ROW()-13,2)=0,IF(ISBLANK(OFFSET(#REF!,INT((ROW()-13)/2),0)),"",OFFSET(#REF!,INT((ROW()-13)/2),0)),IF(ISBLANK(OFFSET('9. METAS'!$U$20,INT((ROW()-14)/2),0)),"",OFFSET('9. METAS'!$U$20,INT((ROW()-14)/2),0)))</f>
        <v/>
      </c>
      <c r="K378" s="631" t="str">
        <f ca="1">IF(MOD(ROW()-13,2)=0,IF(ISBLANK(OFFSET(#REF!,INT((ROW()-13)/2),0)),"",OFFSET(#REF!,INT((ROW()-13)/2),0)),IF(ISBLANK(OFFSET('9. METAS'!$V$20,INT((ROW()-14)/2),0)),"",OFFSET('9. METAS'!$V$20,INT((ROW()-14)/2),0)))</f>
        <v/>
      </c>
      <c r="L378" s="631" t="str">
        <f ca="1">IF(MOD(ROW()-13,2)=0,IF(ISBLANK(OFFSET(#REF!,INT((ROW()-13)/2),0)),"",OFFSET(#REF!,INT((ROW()-13)/2),0)),IF(ISBLANK(OFFSET('9. METAS'!$W$20,INT((ROW()-14)/2),0)),"",OFFSET('9. METAS'!$W$20,INT((ROW()-14)/2),0)))</f>
        <v/>
      </c>
      <c r="M378" s="632" t="str">
        <f ca="1">IF(MOD(ROW()-13,2)=0,IF(ISBLANK(OFFSET(#REF!,INT((ROW()-13)/2),0)),"",OFFSET(#REF!,INT((ROW()-13)/2),0)),IF(ISBLANK(OFFSET('9. METAS'!$X$20,INT((ROW()-14)/2),0)),"",OFFSET('9. METAS'!$X$20,INT((ROW()-14)/2),0)))</f>
        <v/>
      </c>
      <c r="N378" s="685"/>
      <c r="O378" s="689"/>
      <c r="P378" s="691"/>
      <c r="Q378" s="83"/>
      <c r="R378" s="83"/>
      <c r="S378" s="83"/>
      <c r="T378" s="83"/>
      <c r="U378" s="83"/>
      <c r="V378" s="83"/>
      <c r="W378" s="83"/>
      <c r="X378" s="83"/>
      <c r="Y378" s="83"/>
      <c r="Z378" s="83"/>
    </row>
    <row r="379" spans="1:26" ht="15.75" customHeight="1">
      <c r="A379" s="83"/>
      <c r="B379" s="83"/>
      <c r="C379" s="641" t="str">
        <f ca="1">IF(ISBLANK(OFFSET('5. Pp (3 años)'!$C$46,INT((ROW()-13)/2),0)),"",OFFSET('5. Pp (3 años)'!$C$46,INT((ROW()-13)/2),0))</f>
        <v/>
      </c>
      <c r="D379" s="643" t="str">
        <f ca="1">IF(ISBLANK(OFFSET('5. Pp (3 años)'!$D$46,INT((ROW()-13)/2),0)),"",OFFSET('5. Pp (3 años)'!$D$46,INT((ROW()-13)/2),0))</f>
        <v/>
      </c>
      <c r="E379" s="643" t="str">
        <f ca="1">IF(ISBLANK(OFFSET('5. Pp (3 años)'!$E$46,INT((ROW()-13)/2),0)),"",OFFSET('5. Pp (3 años)'!$E$46,INT((ROW()-13)/2),0))</f>
        <v/>
      </c>
      <c r="F379" s="645" t="str">
        <f ca="1">IF(ISBLANK(OFFSET('5. Pp (3 años)'!$K$46,INT((ROW()-13)/2),0)),"",OFFSET('5. Pp (3 años)'!$K$46,INT((ROW()-13)/2),0))</f>
        <v/>
      </c>
      <c r="G379" s="646" t="str">
        <f ca="1">IF(ISBLANK(OFFSET('5. Pp (3 años)'!$H$46,INT((ROW()-13)/2),0)),"",OFFSET('5. Pp (3 años)'!$H$46,INT((ROW()-13)/2),0))</f>
        <v/>
      </c>
      <c r="H379" s="853" t="str">
        <f ca="1">IF(ISBLANK(OFFSET('9. METAS'!$L$20,INT((ROW()-13)/2),0)),"",OFFSET('9. METAS'!$L$20,INT((ROW()-13)/2),0))</f>
        <v/>
      </c>
      <c r="I379" s="852"/>
      <c r="J379" s="630" t="e">
        <f ca="1">IF(MOD(ROW()-13,2)=0,IF(ISBLANK(OFFSET(#REF!,INT((ROW()-13)/2),0)),"",OFFSET(#REF!,INT((ROW()-13)/2),0)),IF(ISBLANK(OFFSET('9. METAS'!$U$20,INT((ROW()-14)/2),0)),"",OFFSET('9. METAS'!$U$20,INT((ROW()-14)/2),0)))</f>
        <v>#REF!</v>
      </c>
      <c r="K379" s="631" t="e">
        <f ca="1">IF(MOD(ROW()-13,2)=0,IF(ISBLANK(OFFSET(#REF!,INT((ROW()-13)/2),0)),"",OFFSET(#REF!,INT((ROW()-13)/2),0)),IF(ISBLANK(OFFSET('9. METAS'!$V$20,INT((ROW()-14)/2),0)),"",OFFSET('9. METAS'!$V$20,INT((ROW()-14)/2),0)))</f>
        <v>#REF!</v>
      </c>
      <c r="L379" s="631" t="e">
        <f ca="1">IF(MOD(ROW()-13,2)=0,IF(ISBLANK(OFFSET(#REF!,INT((ROW()-13)/2),0)),"",OFFSET(#REF!,INT((ROW()-13)/2),0)),IF(ISBLANK(OFFSET('9. METAS'!$W$20,INT((ROW()-14)/2),0)),"",OFFSET('9. METAS'!$W$20,INT((ROW()-14)/2),0)))</f>
        <v>#REF!</v>
      </c>
      <c r="M379" s="632" t="e">
        <f ca="1">IF(MOD(ROW()-13,2)=0,IF(ISBLANK(OFFSET(#REF!,INT((ROW()-13)/2),0)),"",OFFSET(#REF!,INT((ROW()-13)/2),0)),IF(ISBLANK(OFFSET('9. METAS'!$X$20,INT((ROW()-14)/2),0)),"",OFFSET('9. METAS'!$X$20,INT((ROW()-14)/2),0)))</f>
        <v>#REF!</v>
      </c>
      <c r="N379" s="684" t="str">
        <f ca="1">IFERROR(J379/J380,"ND")</f>
        <v>ND</v>
      </c>
      <c r="O379" s="688" t="str">
        <f ca="1">IFERROR(((J379+K379+L379)/H379),"ND")</f>
        <v>ND</v>
      </c>
      <c r="P379" s="847"/>
      <c r="Q379" s="83"/>
      <c r="R379" s="83"/>
      <c r="S379" s="83"/>
      <c r="T379" s="83"/>
      <c r="U379" s="83"/>
      <c r="V379" s="83"/>
      <c r="W379" s="83"/>
      <c r="X379" s="83"/>
      <c r="Y379" s="83"/>
      <c r="Z379" s="83"/>
    </row>
    <row r="380" spans="1:26" ht="15.75" customHeight="1">
      <c r="A380" s="83"/>
      <c r="B380" s="83"/>
      <c r="C380" s="642"/>
      <c r="D380" s="644"/>
      <c r="E380" s="644"/>
      <c r="F380" s="644"/>
      <c r="G380" s="647"/>
      <c r="H380" s="649"/>
      <c r="I380" s="651"/>
      <c r="J380" s="630" t="str">
        <f ca="1">IF(MOD(ROW()-13,2)=0,IF(ISBLANK(OFFSET(#REF!,INT((ROW()-13)/2),0)),"",OFFSET(#REF!,INT((ROW()-13)/2),0)),IF(ISBLANK(OFFSET('9. METAS'!$U$20,INT((ROW()-14)/2),0)),"",OFFSET('9. METAS'!$U$20,INT((ROW()-14)/2),0)))</f>
        <v/>
      </c>
      <c r="K380" s="631" t="str">
        <f ca="1">IF(MOD(ROW()-13,2)=0,IF(ISBLANK(OFFSET(#REF!,INT((ROW()-13)/2),0)),"",OFFSET(#REF!,INT((ROW()-13)/2),0)),IF(ISBLANK(OFFSET('9. METAS'!$V$20,INT((ROW()-14)/2),0)),"",OFFSET('9. METAS'!$V$20,INT((ROW()-14)/2),0)))</f>
        <v/>
      </c>
      <c r="L380" s="631" t="str">
        <f ca="1">IF(MOD(ROW()-13,2)=0,IF(ISBLANK(OFFSET(#REF!,INT((ROW()-13)/2),0)),"",OFFSET(#REF!,INT((ROW()-13)/2),0)),IF(ISBLANK(OFFSET('9. METAS'!$W$20,INT((ROW()-14)/2),0)),"",OFFSET('9. METAS'!$W$20,INT((ROW()-14)/2),0)))</f>
        <v/>
      </c>
      <c r="M380" s="632" t="str">
        <f ca="1">IF(MOD(ROW()-13,2)=0,IF(ISBLANK(OFFSET(#REF!,INT((ROW()-13)/2),0)),"",OFFSET(#REF!,INT((ROW()-13)/2),0)),IF(ISBLANK(OFFSET('9. METAS'!$X$20,INT((ROW()-14)/2),0)),"",OFFSET('9. METAS'!$X$20,INT((ROW()-14)/2),0)))</f>
        <v/>
      </c>
      <c r="N380" s="685"/>
      <c r="O380" s="689"/>
      <c r="P380" s="691"/>
      <c r="Q380" s="83"/>
      <c r="R380" s="83"/>
      <c r="S380" s="83"/>
      <c r="T380" s="83"/>
      <c r="U380" s="83"/>
      <c r="V380" s="83"/>
      <c r="W380" s="83"/>
      <c r="X380" s="83"/>
      <c r="Y380" s="83"/>
      <c r="Z380" s="83"/>
    </row>
    <row r="381" spans="1:26" ht="15.75" customHeight="1">
      <c r="A381" s="83"/>
      <c r="B381" s="83"/>
      <c r="C381" s="641" t="str">
        <f ca="1">IF(ISBLANK(OFFSET('5. Pp (3 años)'!$C$46,INT((ROW()-13)/2),0)),"",OFFSET('5. Pp (3 años)'!$C$46,INT((ROW()-13)/2),0))</f>
        <v/>
      </c>
      <c r="D381" s="643" t="str">
        <f ca="1">IF(ISBLANK(OFFSET('5. Pp (3 años)'!$D$46,INT((ROW()-13)/2),0)),"",OFFSET('5. Pp (3 años)'!$D$46,INT((ROW()-13)/2),0))</f>
        <v/>
      </c>
      <c r="E381" s="643" t="str">
        <f ca="1">IF(ISBLANK(OFFSET('5. Pp (3 años)'!$E$46,INT((ROW()-13)/2),0)),"",OFFSET('5. Pp (3 años)'!$E$46,INT((ROW()-13)/2),0))</f>
        <v/>
      </c>
      <c r="F381" s="645" t="str">
        <f ca="1">IF(ISBLANK(OFFSET('5. Pp (3 años)'!$K$46,INT((ROW()-13)/2),0)),"",OFFSET('5. Pp (3 años)'!$K$46,INT((ROW()-13)/2),0))</f>
        <v/>
      </c>
      <c r="G381" s="646" t="str">
        <f ca="1">IF(ISBLANK(OFFSET('5. Pp (3 años)'!$H$46,INT((ROW()-13)/2),0)),"",OFFSET('5. Pp (3 años)'!$H$46,INT((ROW()-13)/2),0))</f>
        <v/>
      </c>
      <c r="H381" s="853" t="str">
        <f ca="1">IF(ISBLANK(OFFSET('9. METAS'!$L$20,INT((ROW()-13)/2),0)),"",OFFSET('9. METAS'!$L$20,INT((ROW()-13)/2),0))</f>
        <v/>
      </c>
      <c r="I381" s="852"/>
      <c r="J381" s="630" t="e">
        <f ca="1">IF(MOD(ROW()-13,2)=0,IF(ISBLANK(OFFSET(#REF!,INT((ROW()-13)/2),0)),"",OFFSET(#REF!,INT((ROW()-13)/2),0)),IF(ISBLANK(OFFSET('9. METAS'!$U$20,INT((ROW()-14)/2),0)),"",OFFSET('9. METAS'!$U$20,INT((ROW()-14)/2),0)))</f>
        <v>#REF!</v>
      </c>
      <c r="K381" s="631" t="e">
        <f ca="1">IF(MOD(ROW()-13,2)=0,IF(ISBLANK(OFFSET(#REF!,INT((ROW()-13)/2),0)),"",OFFSET(#REF!,INT((ROW()-13)/2),0)),IF(ISBLANK(OFFSET('9. METAS'!$V$20,INT((ROW()-14)/2),0)),"",OFFSET('9. METAS'!$V$20,INT((ROW()-14)/2),0)))</f>
        <v>#REF!</v>
      </c>
      <c r="L381" s="631" t="e">
        <f ca="1">IF(MOD(ROW()-13,2)=0,IF(ISBLANK(OFFSET(#REF!,INT((ROW()-13)/2),0)),"",OFFSET(#REF!,INT((ROW()-13)/2),0)),IF(ISBLANK(OFFSET('9. METAS'!$W$20,INT((ROW()-14)/2),0)),"",OFFSET('9. METAS'!$W$20,INT((ROW()-14)/2),0)))</f>
        <v>#REF!</v>
      </c>
      <c r="M381" s="632" t="e">
        <f ca="1">IF(MOD(ROW()-13,2)=0,IF(ISBLANK(OFFSET(#REF!,INT((ROW()-13)/2),0)),"",OFFSET(#REF!,INT((ROW()-13)/2),0)),IF(ISBLANK(OFFSET('9. METAS'!$X$20,INT((ROW()-14)/2),0)),"",OFFSET('9. METAS'!$X$20,INT((ROW()-14)/2),0)))</f>
        <v>#REF!</v>
      </c>
      <c r="N381" s="684" t="str">
        <f ca="1">IFERROR(J381/J382,"ND")</f>
        <v>ND</v>
      </c>
      <c r="O381" s="688" t="str">
        <f ca="1">IFERROR(((J381+K381+L381)/H381),"ND")</f>
        <v>ND</v>
      </c>
      <c r="P381" s="847"/>
      <c r="Q381" s="83"/>
      <c r="R381" s="83"/>
      <c r="S381" s="83"/>
      <c r="T381" s="83"/>
      <c r="U381" s="83"/>
      <c r="V381" s="83"/>
      <c r="W381" s="83"/>
      <c r="X381" s="83"/>
      <c r="Y381" s="83"/>
      <c r="Z381" s="83"/>
    </row>
    <row r="382" spans="1:26" ht="15.75" customHeight="1">
      <c r="A382" s="83"/>
      <c r="B382" s="83"/>
      <c r="C382" s="642"/>
      <c r="D382" s="644"/>
      <c r="E382" s="644"/>
      <c r="F382" s="644"/>
      <c r="G382" s="647"/>
      <c r="H382" s="649"/>
      <c r="I382" s="651"/>
      <c r="J382" s="630" t="str">
        <f ca="1">IF(MOD(ROW()-13,2)=0,IF(ISBLANK(OFFSET(#REF!,INT((ROW()-13)/2),0)),"",OFFSET(#REF!,INT((ROW()-13)/2),0)),IF(ISBLANK(OFFSET('9. METAS'!$U$20,INT((ROW()-14)/2),0)),"",OFFSET('9. METAS'!$U$20,INT((ROW()-14)/2),0)))</f>
        <v/>
      </c>
      <c r="K382" s="631" t="str">
        <f ca="1">IF(MOD(ROW()-13,2)=0,IF(ISBLANK(OFFSET(#REF!,INT((ROW()-13)/2),0)),"",OFFSET(#REF!,INT((ROW()-13)/2),0)),IF(ISBLANK(OFFSET('9. METAS'!$V$20,INT((ROW()-14)/2),0)),"",OFFSET('9. METAS'!$V$20,INT((ROW()-14)/2),0)))</f>
        <v/>
      </c>
      <c r="L382" s="631" t="str">
        <f ca="1">IF(MOD(ROW()-13,2)=0,IF(ISBLANK(OFFSET(#REF!,INT((ROW()-13)/2),0)),"",OFFSET(#REF!,INT((ROW()-13)/2),0)),IF(ISBLANK(OFFSET('9. METAS'!$W$20,INT((ROW()-14)/2),0)),"",OFFSET('9. METAS'!$W$20,INT((ROW()-14)/2),0)))</f>
        <v/>
      </c>
      <c r="M382" s="632" t="str">
        <f ca="1">IF(MOD(ROW()-13,2)=0,IF(ISBLANK(OFFSET(#REF!,INT((ROW()-13)/2),0)),"",OFFSET(#REF!,INT((ROW()-13)/2),0)),IF(ISBLANK(OFFSET('9. METAS'!$X$20,INT((ROW()-14)/2),0)),"",OFFSET('9. METAS'!$X$20,INT((ROW()-14)/2),0)))</f>
        <v/>
      </c>
      <c r="N382" s="685"/>
      <c r="O382" s="689"/>
      <c r="P382" s="691"/>
      <c r="Q382" s="83"/>
      <c r="R382" s="83"/>
      <c r="S382" s="83"/>
      <c r="T382" s="83"/>
      <c r="U382" s="83"/>
      <c r="V382" s="83"/>
      <c r="W382" s="83"/>
      <c r="X382" s="83"/>
      <c r="Y382" s="83"/>
      <c r="Z382" s="83"/>
    </row>
    <row r="383" spans="1:26" ht="15.75" customHeight="1">
      <c r="A383" s="83"/>
      <c r="B383" s="83"/>
      <c r="C383" s="641" t="str">
        <f ca="1">IF(ISBLANK(OFFSET('5. Pp (3 años)'!$C$46,INT((ROW()-13)/2),0)),"",OFFSET('5. Pp (3 años)'!$C$46,INT((ROW()-13)/2),0))</f>
        <v/>
      </c>
      <c r="D383" s="643" t="str">
        <f ca="1">IF(ISBLANK(OFFSET('5. Pp (3 años)'!$D$46,INT((ROW()-13)/2),0)),"",OFFSET('5. Pp (3 años)'!$D$46,INT((ROW()-13)/2),0))</f>
        <v/>
      </c>
      <c r="E383" s="643" t="str">
        <f ca="1">IF(ISBLANK(OFFSET('5. Pp (3 años)'!$E$46,INT((ROW()-13)/2),0)),"",OFFSET('5. Pp (3 años)'!$E$46,INT((ROW()-13)/2),0))</f>
        <v/>
      </c>
      <c r="F383" s="645" t="str">
        <f ca="1">IF(ISBLANK(OFFSET('5. Pp (3 años)'!$K$46,INT((ROW()-13)/2),0)),"",OFFSET('5. Pp (3 años)'!$K$46,INT((ROW()-13)/2),0))</f>
        <v/>
      </c>
      <c r="G383" s="646" t="str">
        <f ca="1">IF(ISBLANK(OFFSET('5. Pp (3 años)'!$H$46,INT((ROW()-13)/2),0)),"",OFFSET('5. Pp (3 años)'!$H$46,INT((ROW()-13)/2),0))</f>
        <v/>
      </c>
      <c r="H383" s="853" t="str">
        <f ca="1">IF(ISBLANK(OFFSET('9. METAS'!$L$20,INT((ROW()-13)/2),0)),"",OFFSET('9. METAS'!$L$20,INT((ROW()-13)/2),0))</f>
        <v/>
      </c>
      <c r="I383" s="852"/>
      <c r="J383" s="630" t="e">
        <f ca="1">IF(MOD(ROW()-13,2)=0,IF(ISBLANK(OFFSET(#REF!,INT((ROW()-13)/2),0)),"",OFFSET(#REF!,INT((ROW()-13)/2),0)),IF(ISBLANK(OFFSET('9. METAS'!$U$20,INT((ROW()-14)/2),0)),"",OFFSET('9. METAS'!$U$20,INT((ROW()-14)/2),0)))</f>
        <v>#REF!</v>
      </c>
      <c r="K383" s="631" t="e">
        <f ca="1">IF(MOD(ROW()-13,2)=0,IF(ISBLANK(OFFSET(#REF!,INT((ROW()-13)/2),0)),"",OFFSET(#REF!,INT((ROW()-13)/2),0)),IF(ISBLANK(OFFSET('9. METAS'!$V$20,INT((ROW()-14)/2),0)),"",OFFSET('9. METAS'!$V$20,INT((ROW()-14)/2),0)))</f>
        <v>#REF!</v>
      </c>
      <c r="L383" s="631" t="e">
        <f ca="1">IF(MOD(ROW()-13,2)=0,IF(ISBLANK(OFFSET(#REF!,INT((ROW()-13)/2),0)),"",OFFSET(#REF!,INT((ROW()-13)/2),0)),IF(ISBLANK(OFFSET('9. METAS'!$W$20,INT((ROW()-14)/2),0)),"",OFFSET('9. METAS'!$W$20,INT((ROW()-14)/2),0)))</f>
        <v>#REF!</v>
      </c>
      <c r="M383" s="632" t="e">
        <f ca="1">IF(MOD(ROW()-13,2)=0,IF(ISBLANK(OFFSET(#REF!,INT((ROW()-13)/2),0)),"",OFFSET(#REF!,INT((ROW()-13)/2),0)),IF(ISBLANK(OFFSET('9. METAS'!$X$20,INT((ROW()-14)/2),0)),"",OFFSET('9. METAS'!$X$20,INT((ROW()-14)/2),0)))</f>
        <v>#REF!</v>
      </c>
      <c r="N383" s="684" t="str">
        <f ca="1">IFERROR(J383/J384,"ND")</f>
        <v>ND</v>
      </c>
      <c r="O383" s="688" t="str">
        <f ca="1">IFERROR(((J383+K383+L383)/H383),"ND")</f>
        <v>ND</v>
      </c>
      <c r="P383" s="847"/>
      <c r="Q383" s="83"/>
      <c r="R383" s="83"/>
      <c r="S383" s="83"/>
      <c r="T383" s="83"/>
      <c r="U383" s="83"/>
      <c r="V383" s="83"/>
      <c r="W383" s="83"/>
      <c r="X383" s="83"/>
      <c r="Y383" s="83"/>
      <c r="Z383" s="83"/>
    </row>
    <row r="384" spans="1:26" ht="15.75" customHeight="1">
      <c r="A384" s="83"/>
      <c r="B384" s="83"/>
      <c r="C384" s="642"/>
      <c r="D384" s="644"/>
      <c r="E384" s="644"/>
      <c r="F384" s="644"/>
      <c r="G384" s="647"/>
      <c r="H384" s="649"/>
      <c r="I384" s="651"/>
      <c r="J384" s="630" t="str">
        <f ca="1">IF(MOD(ROW()-13,2)=0,IF(ISBLANK(OFFSET(#REF!,INT((ROW()-13)/2),0)),"",OFFSET(#REF!,INT((ROW()-13)/2),0)),IF(ISBLANK(OFFSET('9. METAS'!$U$20,INT((ROW()-14)/2),0)),"",OFFSET('9. METAS'!$U$20,INT((ROW()-14)/2),0)))</f>
        <v/>
      </c>
      <c r="K384" s="631" t="str">
        <f ca="1">IF(MOD(ROW()-13,2)=0,IF(ISBLANK(OFFSET(#REF!,INT((ROW()-13)/2),0)),"",OFFSET(#REF!,INT((ROW()-13)/2),0)),IF(ISBLANK(OFFSET('9. METAS'!$V$20,INT((ROW()-14)/2),0)),"",OFFSET('9. METAS'!$V$20,INT((ROW()-14)/2),0)))</f>
        <v/>
      </c>
      <c r="L384" s="631" t="str">
        <f ca="1">IF(MOD(ROW()-13,2)=0,IF(ISBLANK(OFFSET(#REF!,INT((ROW()-13)/2),0)),"",OFFSET(#REF!,INT((ROW()-13)/2),0)),IF(ISBLANK(OFFSET('9. METAS'!$W$20,INT((ROW()-14)/2),0)),"",OFFSET('9. METAS'!$W$20,INT((ROW()-14)/2),0)))</f>
        <v/>
      </c>
      <c r="M384" s="632" t="str">
        <f ca="1">IF(MOD(ROW()-13,2)=0,IF(ISBLANK(OFFSET(#REF!,INT((ROW()-13)/2),0)),"",OFFSET(#REF!,INT((ROW()-13)/2),0)),IF(ISBLANK(OFFSET('9. METAS'!$X$20,INT((ROW()-14)/2),0)),"",OFFSET('9. METAS'!$X$20,INT((ROW()-14)/2),0)))</f>
        <v/>
      </c>
      <c r="N384" s="685"/>
      <c r="O384" s="689"/>
      <c r="P384" s="691"/>
      <c r="Q384" s="83"/>
      <c r="R384" s="83"/>
      <c r="S384" s="83"/>
      <c r="T384" s="83"/>
      <c r="U384" s="83"/>
      <c r="V384" s="83"/>
      <c r="W384" s="83"/>
      <c r="X384" s="83"/>
      <c r="Y384" s="83"/>
      <c r="Z384" s="83"/>
    </row>
    <row r="385" spans="1:26" ht="15.75" customHeight="1">
      <c r="A385" s="83"/>
      <c r="B385" s="83"/>
      <c r="C385" s="641" t="str">
        <f ca="1">IF(ISBLANK(OFFSET('5. Pp (3 años)'!$C$46,INT((ROW()-13)/2),0)),"",OFFSET('5. Pp (3 años)'!$C$46,INT((ROW()-13)/2),0))</f>
        <v/>
      </c>
      <c r="D385" s="643" t="str">
        <f ca="1">IF(ISBLANK(OFFSET('5. Pp (3 años)'!$D$46,INT((ROW()-13)/2),0)),"",OFFSET('5. Pp (3 años)'!$D$46,INT((ROW()-13)/2),0))</f>
        <v/>
      </c>
      <c r="E385" s="643" t="str">
        <f ca="1">IF(ISBLANK(OFFSET('5. Pp (3 años)'!$E$46,INT((ROW()-13)/2),0)),"",OFFSET('5. Pp (3 años)'!$E$46,INT((ROW()-13)/2),0))</f>
        <v/>
      </c>
      <c r="F385" s="645" t="str">
        <f ca="1">IF(ISBLANK(OFFSET('5. Pp (3 años)'!$K$46,INT((ROW()-13)/2),0)),"",OFFSET('5. Pp (3 años)'!$K$46,INT((ROW()-13)/2),0))</f>
        <v/>
      </c>
      <c r="G385" s="646" t="str">
        <f ca="1">IF(ISBLANK(OFFSET('5. Pp (3 años)'!$H$46,INT((ROW()-13)/2),0)),"",OFFSET('5. Pp (3 años)'!$H$46,INT((ROW()-13)/2),0))</f>
        <v/>
      </c>
      <c r="H385" s="853" t="str">
        <f ca="1">IF(ISBLANK(OFFSET('9. METAS'!$L$20,INT((ROW()-13)/2),0)),"",OFFSET('9. METAS'!$L$20,INT((ROW()-13)/2),0))</f>
        <v/>
      </c>
      <c r="I385" s="852"/>
      <c r="J385" s="630" t="e">
        <f ca="1">IF(MOD(ROW()-13,2)=0,IF(ISBLANK(OFFSET(#REF!,INT((ROW()-13)/2),0)),"",OFFSET(#REF!,INT((ROW()-13)/2),0)),IF(ISBLANK(OFFSET('9. METAS'!$U$20,INT((ROW()-14)/2),0)),"",OFFSET('9. METAS'!$U$20,INT((ROW()-14)/2),0)))</f>
        <v>#REF!</v>
      </c>
      <c r="K385" s="631" t="e">
        <f ca="1">IF(MOD(ROW()-13,2)=0,IF(ISBLANK(OFFSET(#REF!,INT((ROW()-13)/2),0)),"",OFFSET(#REF!,INT((ROW()-13)/2),0)),IF(ISBLANK(OFFSET('9. METAS'!$V$20,INT((ROW()-14)/2),0)),"",OFFSET('9. METAS'!$V$20,INT((ROW()-14)/2),0)))</f>
        <v>#REF!</v>
      </c>
      <c r="L385" s="631" t="e">
        <f ca="1">IF(MOD(ROW()-13,2)=0,IF(ISBLANK(OFFSET(#REF!,INT((ROW()-13)/2),0)),"",OFFSET(#REF!,INT((ROW()-13)/2),0)),IF(ISBLANK(OFFSET('9. METAS'!$W$20,INT((ROW()-14)/2),0)),"",OFFSET('9. METAS'!$W$20,INT((ROW()-14)/2),0)))</f>
        <v>#REF!</v>
      </c>
      <c r="M385" s="632" t="e">
        <f ca="1">IF(MOD(ROW()-13,2)=0,IF(ISBLANK(OFFSET(#REF!,INT((ROW()-13)/2),0)),"",OFFSET(#REF!,INT((ROW()-13)/2),0)),IF(ISBLANK(OFFSET('9. METAS'!$X$20,INT((ROW()-14)/2),0)),"",OFFSET('9. METAS'!$X$20,INT((ROW()-14)/2),0)))</f>
        <v>#REF!</v>
      </c>
      <c r="N385" s="684" t="str">
        <f ca="1">IFERROR(J385/J386,"ND")</f>
        <v>ND</v>
      </c>
      <c r="O385" s="688" t="str">
        <f ca="1">IFERROR(((J385+K385+L385)/H385),"ND")</f>
        <v>ND</v>
      </c>
      <c r="P385" s="847"/>
      <c r="Q385" s="83"/>
      <c r="R385" s="83"/>
      <c r="S385" s="83"/>
      <c r="T385" s="83"/>
      <c r="U385" s="83"/>
      <c r="V385" s="83"/>
      <c r="W385" s="83"/>
      <c r="X385" s="83"/>
      <c r="Y385" s="83"/>
      <c r="Z385" s="83"/>
    </row>
    <row r="386" spans="1:26" ht="15.75" customHeight="1">
      <c r="A386" s="83"/>
      <c r="B386" s="83"/>
      <c r="C386" s="642"/>
      <c r="D386" s="644"/>
      <c r="E386" s="644"/>
      <c r="F386" s="644"/>
      <c r="G386" s="647"/>
      <c r="H386" s="649"/>
      <c r="I386" s="651"/>
      <c r="J386" s="630" t="str">
        <f ca="1">IF(MOD(ROW()-13,2)=0,IF(ISBLANK(OFFSET(#REF!,INT((ROW()-13)/2),0)),"",OFFSET(#REF!,INT((ROW()-13)/2),0)),IF(ISBLANK(OFFSET('9. METAS'!$U$20,INT((ROW()-14)/2),0)),"",OFFSET('9. METAS'!$U$20,INT((ROW()-14)/2),0)))</f>
        <v/>
      </c>
      <c r="K386" s="631" t="str">
        <f ca="1">IF(MOD(ROW()-13,2)=0,IF(ISBLANK(OFFSET(#REF!,INT((ROW()-13)/2),0)),"",OFFSET(#REF!,INT((ROW()-13)/2),0)),IF(ISBLANK(OFFSET('9. METAS'!$V$20,INT((ROW()-14)/2),0)),"",OFFSET('9. METAS'!$V$20,INT((ROW()-14)/2),0)))</f>
        <v/>
      </c>
      <c r="L386" s="631" t="str">
        <f ca="1">IF(MOD(ROW()-13,2)=0,IF(ISBLANK(OFFSET(#REF!,INT((ROW()-13)/2),0)),"",OFFSET(#REF!,INT((ROW()-13)/2),0)),IF(ISBLANK(OFFSET('9. METAS'!$W$20,INT((ROW()-14)/2),0)),"",OFFSET('9. METAS'!$W$20,INT((ROW()-14)/2),0)))</f>
        <v/>
      </c>
      <c r="M386" s="632" t="str">
        <f ca="1">IF(MOD(ROW()-13,2)=0,IF(ISBLANK(OFFSET(#REF!,INT((ROW()-13)/2),0)),"",OFFSET(#REF!,INT((ROW()-13)/2),0)),IF(ISBLANK(OFFSET('9. METAS'!$X$20,INT((ROW()-14)/2),0)),"",OFFSET('9. METAS'!$X$20,INT((ROW()-14)/2),0)))</f>
        <v/>
      </c>
      <c r="N386" s="685"/>
      <c r="O386" s="689"/>
      <c r="P386" s="691"/>
      <c r="Q386" s="83"/>
      <c r="R386" s="83"/>
      <c r="S386" s="83"/>
      <c r="T386" s="83"/>
      <c r="U386" s="83"/>
      <c r="V386" s="83"/>
      <c r="W386" s="83"/>
      <c r="X386" s="83"/>
      <c r="Y386" s="83"/>
      <c r="Z386" s="83"/>
    </row>
    <row r="387" spans="1:26" ht="15.75" customHeight="1">
      <c r="A387" s="83"/>
      <c r="B387" s="83"/>
      <c r="C387" s="641" t="str">
        <f ca="1">IF(ISBLANK(OFFSET('5. Pp (3 años)'!$C$46,INT((ROW()-13)/2),0)),"",OFFSET('5. Pp (3 años)'!$C$46,INT((ROW()-13)/2),0))</f>
        <v/>
      </c>
      <c r="D387" s="643" t="str">
        <f ca="1">IF(ISBLANK(OFFSET('5. Pp (3 años)'!$D$46,INT((ROW()-13)/2),0)),"",OFFSET('5. Pp (3 años)'!$D$46,INT((ROW()-13)/2),0))</f>
        <v/>
      </c>
      <c r="E387" s="643" t="str">
        <f ca="1">IF(ISBLANK(OFFSET('5. Pp (3 años)'!$E$46,INT((ROW()-13)/2),0)),"",OFFSET('5. Pp (3 años)'!$E$46,INT((ROW()-13)/2),0))</f>
        <v/>
      </c>
      <c r="F387" s="645" t="str">
        <f ca="1">IF(ISBLANK(OFFSET('5. Pp (3 años)'!$K$46,INT((ROW()-13)/2),0)),"",OFFSET('5. Pp (3 años)'!$K$46,INT((ROW()-13)/2),0))</f>
        <v/>
      </c>
      <c r="G387" s="646" t="str">
        <f ca="1">IF(ISBLANK(OFFSET('5. Pp (3 años)'!$H$46,INT((ROW()-13)/2),0)),"",OFFSET('5. Pp (3 años)'!$H$46,INT((ROW()-13)/2),0))</f>
        <v/>
      </c>
      <c r="H387" s="853" t="str">
        <f ca="1">IF(ISBLANK(OFFSET('9. METAS'!$L$20,INT((ROW()-13)/2),0)),"",OFFSET('9. METAS'!$L$20,INT((ROW()-13)/2),0))</f>
        <v/>
      </c>
      <c r="I387" s="852"/>
      <c r="J387" s="630" t="e">
        <f ca="1">IF(MOD(ROW()-13,2)=0,IF(ISBLANK(OFFSET(#REF!,INT((ROW()-13)/2),0)),"",OFFSET(#REF!,INT((ROW()-13)/2),0)),IF(ISBLANK(OFFSET('9. METAS'!$U$20,INT((ROW()-14)/2),0)),"",OFFSET('9. METAS'!$U$20,INT((ROW()-14)/2),0)))</f>
        <v>#REF!</v>
      </c>
      <c r="K387" s="631" t="e">
        <f ca="1">IF(MOD(ROW()-13,2)=0,IF(ISBLANK(OFFSET(#REF!,INT((ROW()-13)/2),0)),"",OFFSET(#REF!,INT((ROW()-13)/2),0)),IF(ISBLANK(OFFSET('9. METAS'!$V$20,INT((ROW()-14)/2),0)),"",OFFSET('9. METAS'!$V$20,INT((ROW()-14)/2),0)))</f>
        <v>#REF!</v>
      </c>
      <c r="L387" s="631" t="e">
        <f ca="1">IF(MOD(ROW()-13,2)=0,IF(ISBLANK(OFFSET(#REF!,INT((ROW()-13)/2),0)),"",OFFSET(#REF!,INT((ROW()-13)/2),0)),IF(ISBLANK(OFFSET('9. METAS'!$W$20,INT((ROW()-14)/2),0)),"",OFFSET('9. METAS'!$W$20,INT((ROW()-14)/2),0)))</f>
        <v>#REF!</v>
      </c>
      <c r="M387" s="632" t="e">
        <f ca="1">IF(MOD(ROW()-13,2)=0,IF(ISBLANK(OFFSET(#REF!,INT((ROW()-13)/2),0)),"",OFFSET(#REF!,INT((ROW()-13)/2),0)),IF(ISBLANK(OFFSET('9. METAS'!$X$20,INT((ROW()-14)/2),0)),"",OFFSET('9. METAS'!$X$20,INT((ROW()-14)/2),0)))</f>
        <v>#REF!</v>
      </c>
      <c r="N387" s="684" t="str">
        <f ca="1">IFERROR(J387/J388,"ND")</f>
        <v>ND</v>
      </c>
      <c r="O387" s="688" t="str">
        <f ca="1">IFERROR(((J387+K387+L387)/H387),"ND")</f>
        <v>ND</v>
      </c>
      <c r="P387" s="847"/>
      <c r="Q387" s="83"/>
      <c r="R387" s="83"/>
      <c r="S387" s="83"/>
      <c r="T387" s="83"/>
      <c r="U387" s="83"/>
      <c r="V387" s="83"/>
      <c r="W387" s="83"/>
      <c r="X387" s="83"/>
      <c r="Y387" s="83"/>
      <c r="Z387" s="83"/>
    </row>
    <row r="388" spans="1:26" ht="15.75" customHeight="1">
      <c r="A388" s="83"/>
      <c r="B388" s="83"/>
      <c r="C388" s="642"/>
      <c r="D388" s="644"/>
      <c r="E388" s="644"/>
      <c r="F388" s="644"/>
      <c r="G388" s="647"/>
      <c r="H388" s="649"/>
      <c r="I388" s="651"/>
      <c r="J388" s="630" t="str">
        <f ca="1">IF(MOD(ROW()-13,2)=0,IF(ISBLANK(OFFSET(#REF!,INT((ROW()-13)/2),0)),"",OFFSET(#REF!,INT((ROW()-13)/2),0)),IF(ISBLANK(OFFSET('9. METAS'!$U$20,INT((ROW()-14)/2),0)),"",OFFSET('9. METAS'!$U$20,INT((ROW()-14)/2),0)))</f>
        <v/>
      </c>
      <c r="K388" s="631" t="str">
        <f ca="1">IF(MOD(ROW()-13,2)=0,IF(ISBLANK(OFFSET(#REF!,INT((ROW()-13)/2),0)),"",OFFSET(#REF!,INT((ROW()-13)/2),0)),IF(ISBLANK(OFFSET('9. METAS'!$V$20,INT((ROW()-14)/2),0)),"",OFFSET('9. METAS'!$V$20,INT((ROW()-14)/2),0)))</f>
        <v/>
      </c>
      <c r="L388" s="631" t="str">
        <f ca="1">IF(MOD(ROW()-13,2)=0,IF(ISBLANK(OFFSET(#REF!,INT((ROW()-13)/2),0)),"",OFFSET(#REF!,INT((ROW()-13)/2),0)),IF(ISBLANK(OFFSET('9. METAS'!$W$20,INT((ROW()-14)/2),0)),"",OFFSET('9. METAS'!$W$20,INT((ROW()-14)/2),0)))</f>
        <v/>
      </c>
      <c r="M388" s="632" t="str">
        <f ca="1">IF(MOD(ROW()-13,2)=0,IF(ISBLANK(OFFSET(#REF!,INT((ROW()-13)/2),0)),"",OFFSET(#REF!,INT((ROW()-13)/2),0)),IF(ISBLANK(OFFSET('9. METAS'!$X$20,INT((ROW()-14)/2),0)),"",OFFSET('9. METAS'!$X$20,INT((ROW()-14)/2),0)))</f>
        <v/>
      </c>
      <c r="N388" s="685"/>
      <c r="O388" s="689"/>
      <c r="P388" s="691"/>
      <c r="Q388" s="83"/>
      <c r="R388" s="83"/>
      <c r="S388" s="83"/>
      <c r="T388" s="83"/>
      <c r="U388" s="83"/>
      <c r="V388" s="83"/>
      <c r="W388" s="83"/>
      <c r="X388" s="83"/>
      <c r="Y388" s="83"/>
      <c r="Z388" s="83"/>
    </row>
    <row r="389" spans="1:26" ht="15.75" customHeight="1">
      <c r="A389" s="83"/>
      <c r="B389" s="83"/>
      <c r="C389" s="641" t="str">
        <f ca="1">IF(ISBLANK(OFFSET('5. Pp (3 años)'!$C$46,INT((ROW()-13)/2),0)),"",OFFSET('5. Pp (3 años)'!$C$46,INT((ROW()-13)/2),0))</f>
        <v/>
      </c>
      <c r="D389" s="643" t="str">
        <f ca="1">IF(ISBLANK(OFFSET('5. Pp (3 años)'!$D$46,INT((ROW()-13)/2),0)),"",OFFSET('5. Pp (3 años)'!$D$46,INT((ROW()-13)/2),0))</f>
        <v/>
      </c>
      <c r="E389" s="643" t="str">
        <f ca="1">IF(ISBLANK(OFFSET('5. Pp (3 años)'!$E$46,INT((ROW()-13)/2),0)),"",OFFSET('5. Pp (3 años)'!$E$46,INT((ROW()-13)/2),0))</f>
        <v/>
      </c>
      <c r="F389" s="645" t="str">
        <f ca="1">IF(ISBLANK(OFFSET('5. Pp (3 años)'!$K$46,INT((ROW()-13)/2),0)),"",OFFSET('5. Pp (3 años)'!$K$46,INT((ROW()-13)/2),0))</f>
        <v/>
      </c>
      <c r="G389" s="646" t="str">
        <f ca="1">IF(ISBLANK(OFFSET('5. Pp (3 años)'!$H$46,INT((ROW()-13)/2),0)),"",OFFSET('5. Pp (3 años)'!$H$46,INT((ROW()-13)/2),0))</f>
        <v/>
      </c>
      <c r="H389" s="853" t="str">
        <f ca="1">IF(ISBLANK(OFFSET('9. METAS'!$L$20,INT((ROW()-13)/2),0)),"",OFFSET('9. METAS'!$L$20,INT((ROW()-13)/2),0))</f>
        <v/>
      </c>
      <c r="I389" s="852"/>
      <c r="J389" s="630" t="e">
        <f ca="1">IF(MOD(ROW()-13,2)=0,IF(ISBLANK(OFFSET(#REF!,INT((ROW()-13)/2),0)),"",OFFSET(#REF!,INT((ROW()-13)/2),0)),IF(ISBLANK(OFFSET('9. METAS'!$U$20,INT((ROW()-14)/2),0)),"",OFFSET('9. METAS'!$U$20,INT((ROW()-14)/2),0)))</f>
        <v>#REF!</v>
      </c>
      <c r="K389" s="631" t="e">
        <f ca="1">IF(MOD(ROW()-13,2)=0,IF(ISBLANK(OFFSET(#REF!,INT((ROW()-13)/2),0)),"",OFFSET(#REF!,INT((ROW()-13)/2),0)),IF(ISBLANK(OFFSET('9. METAS'!$V$20,INT((ROW()-14)/2),0)),"",OFFSET('9. METAS'!$V$20,INT((ROW()-14)/2),0)))</f>
        <v>#REF!</v>
      </c>
      <c r="L389" s="631" t="e">
        <f ca="1">IF(MOD(ROW()-13,2)=0,IF(ISBLANK(OFFSET(#REF!,INT((ROW()-13)/2),0)),"",OFFSET(#REF!,INT((ROW()-13)/2),0)),IF(ISBLANK(OFFSET('9. METAS'!$W$20,INT((ROW()-14)/2),0)),"",OFFSET('9. METAS'!$W$20,INT((ROW()-14)/2),0)))</f>
        <v>#REF!</v>
      </c>
      <c r="M389" s="632" t="e">
        <f ca="1">IF(MOD(ROW()-13,2)=0,IF(ISBLANK(OFFSET(#REF!,INT((ROW()-13)/2),0)),"",OFFSET(#REF!,INT((ROW()-13)/2),0)),IF(ISBLANK(OFFSET('9. METAS'!$X$20,INT((ROW()-14)/2),0)),"",OFFSET('9. METAS'!$X$20,INT((ROW()-14)/2),0)))</f>
        <v>#REF!</v>
      </c>
      <c r="N389" s="684" t="str">
        <f ca="1">IFERROR(J389/J390,"ND")</f>
        <v>ND</v>
      </c>
      <c r="O389" s="688" t="str">
        <f ca="1">IFERROR(((J389+K389+L389)/H389),"ND")</f>
        <v>ND</v>
      </c>
      <c r="P389" s="847"/>
      <c r="Q389" s="83"/>
      <c r="R389" s="83"/>
      <c r="S389" s="83"/>
      <c r="T389" s="83"/>
      <c r="U389" s="83"/>
      <c r="V389" s="83"/>
      <c r="W389" s="83"/>
      <c r="X389" s="83"/>
      <c r="Y389" s="83"/>
      <c r="Z389" s="83"/>
    </row>
    <row r="390" spans="1:26" ht="15.75" customHeight="1">
      <c r="A390" s="83"/>
      <c r="B390" s="83"/>
      <c r="C390" s="642"/>
      <c r="D390" s="644"/>
      <c r="E390" s="644"/>
      <c r="F390" s="644"/>
      <c r="G390" s="647"/>
      <c r="H390" s="649"/>
      <c r="I390" s="651"/>
      <c r="J390" s="630" t="str">
        <f ca="1">IF(MOD(ROW()-13,2)=0,IF(ISBLANK(OFFSET(#REF!,INT((ROW()-13)/2),0)),"",OFFSET(#REF!,INT((ROW()-13)/2),0)),IF(ISBLANK(OFFSET('9. METAS'!$U$20,INT((ROW()-14)/2),0)),"",OFFSET('9. METAS'!$U$20,INT((ROW()-14)/2),0)))</f>
        <v/>
      </c>
      <c r="K390" s="631" t="str">
        <f ca="1">IF(MOD(ROW()-13,2)=0,IF(ISBLANK(OFFSET(#REF!,INT((ROW()-13)/2),0)),"",OFFSET(#REF!,INT((ROW()-13)/2),0)),IF(ISBLANK(OFFSET('9. METAS'!$V$20,INT((ROW()-14)/2),0)),"",OFFSET('9. METAS'!$V$20,INT((ROW()-14)/2),0)))</f>
        <v/>
      </c>
      <c r="L390" s="631" t="str">
        <f ca="1">IF(MOD(ROW()-13,2)=0,IF(ISBLANK(OFFSET(#REF!,INT((ROW()-13)/2),0)),"",OFFSET(#REF!,INT((ROW()-13)/2),0)),IF(ISBLANK(OFFSET('9. METAS'!$W$20,INT((ROW()-14)/2),0)),"",OFFSET('9. METAS'!$W$20,INT((ROW()-14)/2),0)))</f>
        <v/>
      </c>
      <c r="M390" s="632" t="str">
        <f ca="1">IF(MOD(ROW()-13,2)=0,IF(ISBLANK(OFFSET(#REF!,INT((ROW()-13)/2),0)),"",OFFSET(#REF!,INT((ROW()-13)/2),0)),IF(ISBLANK(OFFSET('9. METAS'!$X$20,INT((ROW()-14)/2),0)),"",OFFSET('9. METAS'!$X$20,INT((ROW()-14)/2),0)))</f>
        <v/>
      </c>
      <c r="N390" s="685"/>
      <c r="O390" s="689"/>
      <c r="P390" s="691"/>
      <c r="Q390" s="83"/>
      <c r="R390" s="83"/>
      <c r="S390" s="83"/>
      <c r="T390" s="83"/>
      <c r="U390" s="83"/>
      <c r="V390" s="83"/>
      <c r="W390" s="83"/>
      <c r="X390" s="83"/>
      <c r="Y390" s="83"/>
      <c r="Z390" s="83"/>
    </row>
    <row r="391" spans="1:26" ht="15.75" customHeight="1">
      <c r="A391" s="83"/>
      <c r="B391" s="83"/>
      <c r="C391" s="641" t="str">
        <f ca="1">IF(ISBLANK(OFFSET('5. Pp (3 años)'!$C$46,INT((ROW()-13)/2),0)),"",OFFSET('5. Pp (3 años)'!$C$46,INT((ROW()-13)/2),0))</f>
        <v/>
      </c>
      <c r="D391" s="643" t="str">
        <f ca="1">IF(ISBLANK(OFFSET('5. Pp (3 años)'!$D$46,INT((ROW()-13)/2),0)),"",OFFSET('5. Pp (3 años)'!$D$46,INT((ROW()-13)/2),0))</f>
        <v/>
      </c>
      <c r="E391" s="643" t="str">
        <f ca="1">IF(ISBLANK(OFFSET('5. Pp (3 años)'!$E$46,INT((ROW()-13)/2),0)),"",OFFSET('5. Pp (3 años)'!$E$46,INT((ROW()-13)/2),0))</f>
        <v/>
      </c>
      <c r="F391" s="645" t="str">
        <f ca="1">IF(ISBLANK(OFFSET('5. Pp (3 años)'!$K$46,INT((ROW()-13)/2),0)),"",OFFSET('5. Pp (3 años)'!$K$46,INT((ROW()-13)/2),0))</f>
        <v/>
      </c>
      <c r="G391" s="646" t="str">
        <f ca="1">IF(ISBLANK(OFFSET('5. Pp (3 años)'!$H$46,INT((ROW()-13)/2),0)),"",OFFSET('5. Pp (3 años)'!$H$46,INT((ROW()-13)/2),0))</f>
        <v/>
      </c>
      <c r="H391" s="853" t="str">
        <f ca="1">IF(ISBLANK(OFFSET('9. METAS'!$L$20,INT((ROW()-13)/2),0)),"",OFFSET('9. METAS'!$L$20,INT((ROW()-13)/2),0))</f>
        <v/>
      </c>
      <c r="I391" s="852"/>
      <c r="J391" s="630" t="e">
        <f ca="1">IF(MOD(ROW()-13,2)=0,IF(ISBLANK(OFFSET(#REF!,INT((ROW()-13)/2),0)),"",OFFSET(#REF!,INT((ROW()-13)/2),0)),IF(ISBLANK(OFFSET('9. METAS'!$U$20,INT((ROW()-14)/2),0)),"",OFFSET('9. METAS'!$U$20,INT((ROW()-14)/2),0)))</f>
        <v>#REF!</v>
      </c>
      <c r="K391" s="631" t="e">
        <f ca="1">IF(MOD(ROW()-13,2)=0,IF(ISBLANK(OFFSET(#REF!,INT((ROW()-13)/2),0)),"",OFFSET(#REF!,INT((ROW()-13)/2),0)),IF(ISBLANK(OFFSET('9. METAS'!$V$20,INT((ROW()-14)/2),0)),"",OFFSET('9. METAS'!$V$20,INT((ROW()-14)/2),0)))</f>
        <v>#REF!</v>
      </c>
      <c r="L391" s="631" t="e">
        <f ca="1">IF(MOD(ROW()-13,2)=0,IF(ISBLANK(OFFSET(#REF!,INT((ROW()-13)/2),0)),"",OFFSET(#REF!,INT((ROW()-13)/2),0)),IF(ISBLANK(OFFSET('9. METAS'!$W$20,INT((ROW()-14)/2),0)),"",OFFSET('9. METAS'!$W$20,INT((ROW()-14)/2),0)))</f>
        <v>#REF!</v>
      </c>
      <c r="M391" s="632" t="e">
        <f ca="1">IF(MOD(ROW()-13,2)=0,IF(ISBLANK(OFFSET(#REF!,INT((ROW()-13)/2),0)),"",OFFSET(#REF!,INT((ROW()-13)/2),0)),IF(ISBLANK(OFFSET('9. METAS'!$X$20,INT((ROW()-14)/2),0)),"",OFFSET('9. METAS'!$X$20,INT((ROW()-14)/2),0)))</f>
        <v>#REF!</v>
      </c>
      <c r="N391" s="684" t="str">
        <f ca="1">IFERROR(J391/J392,"ND")</f>
        <v>ND</v>
      </c>
      <c r="O391" s="688" t="str">
        <f ca="1">IFERROR(((J391+K391+L391)/H391),"ND")</f>
        <v>ND</v>
      </c>
      <c r="P391" s="847"/>
      <c r="Q391" s="83"/>
      <c r="R391" s="83"/>
      <c r="S391" s="83"/>
      <c r="T391" s="83"/>
      <c r="U391" s="83"/>
      <c r="V391" s="83"/>
      <c r="W391" s="83"/>
      <c r="X391" s="83"/>
      <c r="Y391" s="83"/>
      <c r="Z391" s="83"/>
    </row>
    <row r="392" spans="1:26" ht="15.75" customHeight="1">
      <c r="A392" s="83"/>
      <c r="B392" s="83"/>
      <c r="C392" s="642"/>
      <c r="D392" s="644"/>
      <c r="E392" s="644"/>
      <c r="F392" s="644"/>
      <c r="G392" s="647"/>
      <c r="H392" s="649"/>
      <c r="I392" s="651"/>
      <c r="J392" s="630" t="str">
        <f ca="1">IF(MOD(ROW()-13,2)=0,IF(ISBLANK(OFFSET(#REF!,INT((ROW()-13)/2),0)),"",OFFSET(#REF!,INT((ROW()-13)/2),0)),IF(ISBLANK(OFFSET('9. METAS'!$U$20,INT((ROW()-14)/2),0)),"",OFFSET('9. METAS'!$U$20,INT((ROW()-14)/2),0)))</f>
        <v/>
      </c>
      <c r="K392" s="631" t="str">
        <f ca="1">IF(MOD(ROW()-13,2)=0,IF(ISBLANK(OFFSET(#REF!,INT((ROW()-13)/2),0)),"",OFFSET(#REF!,INT((ROW()-13)/2),0)),IF(ISBLANK(OFFSET('9. METAS'!$V$20,INT((ROW()-14)/2),0)),"",OFFSET('9. METAS'!$V$20,INT((ROW()-14)/2),0)))</f>
        <v/>
      </c>
      <c r="L392" s="631" t="str">
        <f ca="1">IF(MOD(ROW()-13,2)=0,IF(ISBLANK(OFFSET(#REF!,INT((ROW()-13)/2),0)),"",OFFSET(#REF!,INT((ROW()-13)/2),0)),IF(ISBLANK(OFFSET('9. METAS'!$W$20,INT((ROW()-14)/2),0)),"",OFFSET('9. METAS'!$W$20,INT((ROW()-14)/2),0)))</f>
        <v/>
      </c>
      <c r="M392" s="632" t="str">
        <f ca="1">IF(MOD(ROW()-13,2)=0,IF(ISBLANK(OFFSET(#REF!,INT((ROW()-13)/2),0)),"",OFFSET(#REF!,INT((ROW()-13)/2),0)),IF(ISBLANK(OFFSET('9. METAS'!$X$20,INT((ROW()-14)/2),0)),"",OFFSET('9. METAS'!$X$20,INT((ROW()-14)/2),0)))</f>
        <v/>
      </c>
      <c r="N392" s="685"/>
      <c r="O392" s="689"/>
      <c r="P392" s="691"/>
      <c r="Q392" s="83"/>
      <c r="R392" s="83"/>
      <c r="S392" s="83"/>
      <c r="T392" s="83"/>
      <c r="U392" s="83"/>
      <c r="V392" s="83"/>
      <c r="W392" s="83"/>
      <c r="X392" s="83"/>
      <c r="Y392" s="83"/>
      <c r="Z392" s="83"/>
    </row>
    <row r="393" spans="1:26" ht="15.75" customHeight="1">
      <c r="A393" s="83"/>
      <c r="B393" s="83"/>
      <c r="C393" s="641" t="str">
        <f ca="1">IF(ISBLANK(OFFSET('5. Pp (3 años)'!$C$46,INT((ROW()-13)/2),0)),"",OFFSET('5. Pp (3 años)'!$C$46,INT((ROW()-13)/2),0))</f>
        <v/>
      </c>
      <c r="D393" s="643" t="str">
        <f ca="1">IF(ISBLANK(OFFSET('5. Pp (3 años)'!$D$46,INT((ROW()-13)/2),0)),"",OFFSET('5. Pp (3 años)'!$D$46,INT((ROW()-13)/2),0))</f>
        <v/>
      </c>
      <c r="E393" s="643" t="str">
        <f ca="1">IF(ISBLANK(OFFSET('5. Pp (3 años)'!$E$46,INT((ROW()-13)/2),0)),"",OFFSET('5. Pp (3 años)'!$E$46,INT((ROW()-13)/2),0))</f>
        <v/>
      </c>
      <c r="F393" s="645" t="str">
        <f ca="1">IF(ISBLANK(OFFSET('5. Pp (3 años)'!$K$46,INT((ROW()-13)/2),0)),"",OFFSET('5. Pp (3 años)'!$K$46,INT((ROW()-13)/2),0))</f>
        <v/>
      </c>
      <c r="G393" s="646" t="str">
        <f ca="1">IF(ISBLANK(OFFSET('5. Pp (3 años)'!$H$46,INT((ROW()-13)/2),0)),"",OFFSET('5. Pp (3 años)'!$H$46,INT((ROW()-13)/2),0))</f>
        <v/>
      </c>
      <c r="H393" s="853" t="str">
        <f ca="1">IF(ISBLANK(OFFSET('9. METAS'!$L$20,INT((ROW()-13)/2),0)),"",OFFSET('9. METAS'!$L$20,INT((ROW()-13)/2),0))</f>
        <v/>
      </c>
      <c r="I393" s="852"/>
      <c r="J393" s="630" t="e">
        <f ca="1">IF(MOD(ROW()-13,2)=0,IF(ISBLANK(OFFSET(#REF!,INT((ROW()-13)/2),0)),"",OFFSET(#REF!,INT((ROW()-13)/2),0)),IF(ISBLANK(OFFSET('9. METAS'!$U$20,INT((ROW()-14)/2),0)),"",OFFSET('9. METAS'!$U$20,INT((ROW()-14)/2),0)))</f>
        <v>#REF!</v>
      </c>
      <c r="K393" s="631" t="e">
        <f ca="1">IF(MOD(ROW()-13,2)=0,IF(ISBLANK(OFFSET(#REF!,INT((ROW()-13)/2),0)),"",OFFSET(#REF!,INT((ROW()-13)/2),0)),IF(ISBLANK(OFFSET('9. METAS'!$V$20,INT((ROW()-14)/2),0)),"",OFFSET('9. METAS'!$V$20,INT((ROW()-14)/2),0)))</f>
        <v>#REF!</v>
      </c>
      <c r="L393" s="631" t="e">
        <f ca="1">IF(MOD(ROW()-13,2)=0,IF(ISBLANK(OFFSET(#REF!,INT((ROW()-13)/2),0)),"",OFFSET(#REF!,INT((ROW()-13)/2),0)),IF(ISBLANK(OFFSET('9. METAS'!$W$20,INT((ROW()-14)/2),0)),"",OFFSET('9. METAS'!$W$20,INT((ROW()-14)/2),0)))</f>
        <v>#REF!</v>
      </c>
      <c r="M393" s="632" t="e">
        <f ca="1">IF(MOD(ROW()-13,2)=0,IF(ISBLANK(OFFSET(#REF!,INT((ROW()-13)/2),0)),"",OFFSET(#REF!,INT((ROW()-13)/2),0)),IF(ISBLANK(OFFSET('9. METAS'!$X$20,INT((ROW()-14)/2),0)),"",OFFSET('9. METAS'!$X$20,INT((ROW()-14)/2),0)))</f>
        <v>#REF!</v>
      </c>
      <c r="N393" s="684" t="str">
        <f ca="1">IFERROR(J393/J394,"ND")</f>
        <v>ND</v>
      </c>
      <c r="O393" s="688" t="str">
        <f ca="1">IFERROR(((J393+K393+L393)/H393),"ND")</f>
        <v>ND</v>
      </c>
      <c r="P393" s="847"/>
      <c r="Q393" s="83"/>
      <c r="R393" s="83"/>
      <c r="S393" s="83"/>
      <c r="T393" s="83"/>
      <c r="U393" s="83"/>
      <c r="V393" s="83"/>
      <c r="W393" s="83"/>
      <c r="X393" s="83"/>
      <c r="Y393" s="83"/>
      <c r="Z393" s="83"/>
    </row>
    <row r="394" spans="1:26" ht="15.75" customHeight="1">
      <c r="A394" s="83"/>
      <c r="B394" s="83"/>
      <c r="C394" s="642"/>
      <c r="D394" s="644"/>
      <c r="E394" s="644"/>
      <c r="F394" s="644"/>
      <c r="G394" s="647"/>
      <c r="H394" s="649"/>
      <c r="I394" s="651"/>
      <c r="J394" s="630" t="str">
        <f ca="1">IF(MOD(ROW()-13,2)=0,IF(ISBLANK(OFFSET(#REF!,INT((ROW()-13)/2),0)),"",OFFSET(#REF!,INT((ROW()-13)/2),0)),IF(ISBLANK(OFFSET('9. METAS'!$U$20,INT((ROW()-14)/2),0)),"",OFFSET('9. METAS'!$U$20,INT((ROW()-14)/2),0)))</f>
        <v/>
      </c>
      <c r="K394" s="631" t="str">
        <f ca="1">IF(MOD(ROW()-13,2)=0,IF(ISBLANK(OFFSET(#REF!,INT((ROW()-13)/2),0)),"",OFFSET(#REF!,INT((ROW()-13)/2),0)),IF(ISBLANK(OFFSET('9. METAS'!$V$20,INT((ROW()-14)/2),0)),"",OFFSET('9. METAS'!$V$20,INT((ROW()-14)/2),0)))</f>
        <v/>
      </c>
      <c r="L394" s="631" t="str">
        <f ca="1">IF(MOD(ROW()-13,2)=0,IF(ISBLANK(OFFSET(#REF!,INT((ROW()-13)/2),0)),"",OFFSET(#REF!,INT((ROW()-13)/2),0)),IF(ISBLANK(OFFSET('9. METAS'!$W$20,INT((ROW()-14)/2),0)),"",OFFSET('9. METAS'!$W$20,INT((ROW()-14)/2),0)))</f>
        <v/>
      </c>
      <c r="M394" s="632" t="str">
        <f ca="1">IF(MOD(ROW()-13,2)=0,IF(ISBLANK(OFFSET(#REF!,INT((ROW()-13)/2),0)),"",OFFSET(#REF!,INT((ROW()-13)/2),0)),IF(ISBLANK(OFFSET('9. METAS'!$X$20,INT((ROW()-14)/2),0)),"",OFFSET('9. METAS'!$X$20,INT((ROW()-14)/2),0)))</f>
        <v/>
      </c>
      <c r="N394" s="685"/>
      <c r="O394" s="689"/>
      <c r="P394" s="691"/>
      <c r="Q394" s="83"/>
      <c r="R394" s="83"/>
      <c r="S394" s="83"/>
      <c r="T394" s="83"/>
      <c r="U394" s="83"/>
      <c r="V394" s="83"/>
      <c r="W394" s="83"/>
      <c r="X394" s="83"/>
      <c r="Y394" s="83"/>
      <c r="Z394" s="83"/>
    </row>
    <row r="395" spans="1:26" ht="15.75" customHeight="1">
      <c r="A395" s="83"/>
      <c r="B395" s="83"/>
      <c r="C395" s="641" t="str">
        <f ca="1">IF(ISBLANK(OFFSET('5. Pp (3 años)'!$C$46,INT((ROW()-13)/2),0)),"",OFFSET('5. Pp (3 años)'!$C$46,INT((ROW()-13)/2),0))</f>
        <v/>
      </c>
      <c r="D395" s="643" t="str">
        <f ca="1">IF(ISBLANK(OFFSET('5. Pp (3 años)'!$D$46,INT((ROW()-13)/2),0)),"",OFFSET('5. Pp (3 años)'!$D$46,INT((ROW()-13)/2),0))</f>
        <v/>
      </c>
      <c r="E395" s="643" t="str">
        <f ca="1">IF(ISBLANK(OFFSET('5. Pp (3 años)'!$E$46,INT((ROW()-13)/2),0)),"",OFFSET('5. Pp (3 años)'!$E$46,INT((ROW()-13)/2),0))</f>
        <v/>
      </c>
      <c r="F395" s="645" t="str">
        <f ca="1">IF(ISBLANK(OFFSET('5. Pp (3 años)'!$K$46,INT((ROW()-13)/2),0)),"",OFFSET('5. Pp (3 años)'!$K$46,INT((ROW()-13)/2),0))</f>
        <v/>
      </c>
      <c r="G395" s="646" t="str">
        <f ca="1">IF(ISBLANK(OFFSET('5. Pp (3 años)'!$H$46,INT((ROW()-13)/2),0)),"",OFFSET('5. Pp (3 años)'!$H$46,INT((ROW()-13)/2),0))</f>
        <v/>
      </c>
      <c r="H395" s="853" t="str">
        <f ca="1">IF(ISBLANK(OFFSET('9. METAS'!$L$20,INT((ROW()-13)/2),0)),"",OFFSET('9. METAS'!$L$20,INT((ROW()-13)/2),0))</f>
        <v/>
      </c>
      <c r="I395" s="852"/>
      <c r="J395" s="630" t="e">
        <f ca="1">IF(MOD(ROW()-13,2)=0,IF(ISBLANK(OFFSET(#REF!,INT((ROW()-13)/2),0)),"",OFFSET(#REF!,INT((ROW()-13)/2),0)),IF(ISBLANK(OFFSET('9. METAS'!$U$20,INT((ROW()-14)/2),0)),"",OFFSET('9. METAS'!$U$20,INT((ROW()-14)/2),0)))</f>
        <v>#REF!</v>
      </c>
      <c r="K395" s="631" t="e">
        <f ca="1">IF(MOD(ROW()-13,2)=0,IF(ISBLANK(OFFSET(#REF!,INT((ROW()-13)/2),0)),"",OFFSET(#REF!,INT((ROW()-13)/2),0)),IF(ISBLANK(OFFSET('9. METAS'!$V$20,INT((ROW()-14)/2),0)),"",OFFSET('9. METAS'!$V$20,INT((ROW()-14)/2),0)))</f>
        <v>#REF!</v>
      </c>
      <c r="L395" s="631" t="e">
        <f ca="1">IF(MOD(ROW()-13,2)=0,IF(ISBLANK(OFFSET(#REF!,INT((ROW()-13)/2),0)),"",OFFSET(#REF!,INT((ROW()-13)/2),0)),IF(ISBLANK(OFFSET('9. METAS'!$W$20,INT((ROW()-14)/2),0)),"",OFFSET('9. METAS'!$W$20,INT((ROW()-14)/2),0)))</f>
        <v>#REF!</v>
      </c>
      <c r="M395" s="632" t="e">
        <f ca="1">IF(MOD(ROW()-13,2)=0,IF(ISBLANK(OFFSET(#REF!,INT((ROW()-13)/2),0)),"",OFFSET(#REF!,INT((ROW()-13)/2),0)),IF(ISBLANK(OFFSET('9. METAS'!$X$20,INT((ROW()-14)/2),0)),"",OFFSET('9. METAS'!$X$20,INT((ROW()-14)/2),0)))</f>
        <v>#REF!</v>
      </c>
      <c r="N395" s="684" t="str">
        <f ca="1">IFERROR(J395/J396,"ND")</f>
        <v>ND</v>
      </c>
      <c r="O395" s="688" t="str">
        <f ca="1">IFERROR(((J395+K395+L395)/H395),"ND")</f>
        <v>ND</v>
      </c>
      <c r="P395" s="847"/>
      <c r="Q395" s="83"/>
      <c r="R395" s="83"/>
      <c r="S395" s="83"/>
      <c r="T395" s="83"/>
      <c r="U395" s="83"/>
      <c r="V395" s="83"/>
      <c r="W395" s="83"/>
      <c r="X395" s="83"/>
      <c r="Y395" s="83"/>
      <c r="Z395" s="83"/>
    </row>
    <row r="396" spans="1:26" ht="15.75" customHeight="1">
      <c r="A396" s="83"/>
      <c r="B396" s="83"/>
      <c r="C396" s="642"/>
      <c r="D396" s="644"/>
      <c r="E396" s="644"/>
      <c r="F396" s="644"/>
      <c r="G396" s="647"/>
      <c r="H396" s="649"/>
      <c r="I396" s="651"/>
      <c r="J396" s="630" t="str">
        <f ca="1">IF(MOD(ROW()-13,2)=0,IF(ISBLANK(OFFSET(#REF!,INT((ROW()-13)/2),0)),"",OFFSET(#REF!,INT((ROW()-13)/2),0)),IF(ISBLANK(OFFSET('9. METAS'!$U$20,INT((ROW()-14)/2),0)),"",OFFSET('9. METAS'!$U$20,INT((ROW()-14)/2),0)))</f>
        <v/>
      </c>
      <c r="K396" s="631" t="str">
        <f ca="1">IF(MOD(ROW()-13,2)=0,IF(ISBLANK(OFFSET(#REF!,INT((ROW()-13)/2),0)),"",OFFSET(#REF!,INT((ROW()-13)/2),0)),IF(ISBLANK(OFFSET('9. METAS'!$V$20,INT((ROW()-14)/2),0)),"",OFFSET('9. METAS'!$V$20,INT((ROW()-14)/2),0)))</f>
        <v/>
      </c>
      <c r="L396" s="631" t="str">
        <f ca="1">IF(MOD(ROW()-13,2)=0,IF(ISBLANK(OFFSET(#REF!,INT((ROW()-13)/2),0)),"",OFFSET(#REF!,INT((ROW()-13)/2),0)),IF(ISBLANK(OFFSET('9. METAS'!$W$20,INT((ROW()-14)/2),0)),"",OFFSET('9. METAS'!$W$20,INT((ROW()-14)/2),0)))</f>
        <v/>
      </c>
      <c r="M396" s="632" t="str">
        <f ca="1">IF(MOD(ROW()-13,2)=0,IF(ISBLANK(OFFSET(#REF!,INT((ROW()-13)/2),0)),"",OFFSET(#REF!,INT((ROW()-13)/2),0)),IF(ISBLANK(OFFSET('9. METAS'!$X$20,INT((ROW()-14)/2),0)),"",OFFSET('9. METAS'!$X$20,INT((ROW()-14)/2),0)))</f>
        <v/>
      </c>
      <c r="N396" s="685"/>
      <c r="O396" s="689"/>
      <c r="P396" s="691"/>
      <c r="Q396" s="83"/>
      <c r="R396" s="83"/>
      <c r="S396" s="83"/>
      <c r="T396" s="83"/>
      <c r="U396" s="83"/>
      <c r="V396" s="83"/>
      <c r="W396" s="83"/>
      <c r="X396" s="83"/>
      <c r="Y396" s="83"/>
      <c r="Z396" s="83"/>
    </row>
    <row r="397" spans="1:26" ht="15.75" customHeight="1">
      <c r="A397" s="83"/>
      <c r="B397" s="83"/>
      <c r="C397" s="641" t="str">
        <f ca="1">IF(ISBLANK(OFFSET('5. Pp (3 años)'!$C$46,INT((ROW()-13)/2),0)),"",OFFSET('5. Pp (3 años)'!$C$46,INT((ROW()-13)/2),0))</f>
        <v/>
      </c>
      <c r="D397" s="643" t="str">
        <f ca="1">IF(ISBLANK(OFFSET('5. Pp (3 años)'!$D$46,INT((ROW()-13)/2),0)),"",OFFSET('5. Pp (3 años)'!$D$46,INT((ROW()-13)/2),0))</f>
        <v/>
      </c>
      <c r="E397" s="643" t="str">
        <f ca="1">IF(ISBLANK(OFFSET('5. Pp (3 años)'!$E$46,INT((ROW()-13)/2),0)),"",OFFSET('5. Pp (3 años)'!$E$46,INT((ROW()-13)/2),0))</f>
        <v/>
      </c>
      <c r="F397" s="645" t="str">
        <f ca="1">IF(ISBLANK(OFFSET('5. Pp (3 años)'!$K$46,INT((ROW()-13)/2),0)),"",OFFSET('5. Pp (3 años)'!$K$46,INT((ROW()-13)/2),0))</f>
        <v/>
      </c>
      <c r="G397" s="646" t="str">
        <f ca="1">IF(ISBLANK(OFFSET('5. Pp (3 años)'!$H$46,INT((ROW()-13)/2),0)),"",OFFSET('5. Pp (3 años)'!$H$46,INT((ROW()-13)/2),0))</f>
        <v/>
      </c>
      <c r="H397" s="853" t="str">
        <f ca="1">IF(ISBLANK(OFFSET('9. METAS'!$L$20,INT((ROW()-13)/2),0)),"",OFFSET('9. METAS'!$L$20,INT((ROW()-13)/2),0))</f>
        <v/>
      </c>
      <c r="I397" s="852"/>
      <c r="J397" s="630" t="e">
        <f ca="1">IF(MOD(ROW()-13,2)=0,IF(ISBLANK(OFFSET(#REF!,INT((ROW()-13)/2),0)),"",OFFSET(#REF!,INT((ROW()-13)/2),0)),IF(ISBLANK(OFFSET('9. METAS'!$U$20,INT((ROW()-14)/2),0)),"",OFFSET('9. METAS'!$U$20,INT((ROW()-14)/2),0)))</f>
        <v>#REF!</v>
      </c>
      <c r="K397" s="631" t="e">
        <f ca="1">IF(MOD(ROW()-13,2)=0,IF(ISBLANK(OFFSET(#REF!,INT((ROW()-13)/2),0)),"",OFFSET(#REF!,INT((ROW()-13)/2),0)),IF(ISBLANK(OFFSET('9. METAS'!$V$20,INT((ROW()-14)/2),0)),"",OFFSET('9. METAS'!$V$20,INT((ROW()-14)/2),0)))</f>
        <v>#REF!</v>
      </c>
      <c r="L397" s="631" t="e">
        <f ca="1">IF(MOD(ROW()-13,2)=0,IF(ISBLANK(OFFSET(#REF!,INT((ROW()-13)/2),0)),"",OFFSET(#REF!,INT((ROW()-13)/2),0)),IF(ISBLANK(OFFSET('9. METAS'!$W$20,INT((ROW()-14)/2),0)),"",OFFSET('9. METAS'!$W$20,INT((ROW()-14)/2),0)))</f>
        <v>#REF!</v>
      </c>
      <c r="M397" s="632" t="e">
        <f ca="1">IF(MOD(ROW()-13,2)=0,IF(ISBLANK(OFFSET(#REF!,INT((ROW()-13)/2),0)),"",OFFSET(#REF!,INT((ROW()-13)/2),0)),IF(ISBLANK(OFFSET('9. METAS'!$X$20,INT((ROW()-14)/2),0)),"",OFFSET('9. METAS'!$X$20,INT((ROW()-14)/2),0)))</f>
        <v>#REF!</v>
      </c>
      <c r="N397" s="684" t="str">
        <f ca="1">IFERROR(J397/J398,"ND")</f>
        <v>ND</v>
      </c>
      <c r="O397" s="688" t="str">
        <f ca="1">IFERROR(((J397+K397+L397)/H397),"ND")</f>
        <v>ND</v>
      </c>
      <c r="P397" s="847"/>
      <c r="Q397" s="83"/>
      <c r="R397" s="83"/>
      <c r="S397" s="83"/>
      <c r="T397" s="83"/>
      <c r="U397" s="83"/>
      <c r="V397" s="83"/>
      <c r="W397" s="83"/>
      <c r="X397" s="83"/>
      <c r="Y397" s="83"/>
      <c r="Z397" s="83"/>
    </row>
    <row r="398" spans="1:26" ht="15.75" customHeight="1">
      <c r="A398" s="83"/>
      <c r="B398" s="83"/>
      <c r="C398" s="642"/>
      <c r="D398" s="644"/>
      <c r="E398" s="644"/>
      <c r="F398" s="644"/>
      <c r="G398" s="647"/>
      <c r="H398" s="649"/>
      <c r="I398" s="651"/>
      <c r="J398" s="630" t="str">
        <f ca="1">IF(MOD(ROW()-13,2)=0,IF(ISBLANK(OFFSET(#REF!,INT((ROW()-13)/2),0)),"",OFFSET(#REF!,INT((ROW()-13)/2),0)),IF(ISBLANK(OFFSET('9. METAS'!$U$20,INT((ROW()-14)/2),0)),"",OFFSET('9. METAS'!$U$20,INT((ROW()-14)/2),0)))</f>
        <v/>
      </c>
      <c r="K398" s="631" t="str">
        <f ca="1">IF(MOD(ROW()-13,2)=0,IF(ISBLANK(OFFSET(#REF!,INT((ROW()-13)/2),0)),"",OFFSET(#REF!,INT((ROW()-13)/2),0)),IF(ISBLANK(OFFSET('9. METAS'!$V$20,INT((ROW()-14)/2),0)),"",OFFSET('9. METAS'!$V$20,INT((ROW()-14)/2),0)))</f>
        <v/>
      </c>
      <c r="L398" s="631" t="str">
        <f ca="1">IF(MOD(ROW()-13,2)=0,IF(ISBLANK(OFFSET(#REF!,INT((ROW()-13)/2),0)),"",OFFSET(#REF!,INT((ROW()-13)/2),0)),IF(ISBLANK(OFFSET('9. METAS'!$W$20,INT((ROW()-14)/2),0)),"",OFFSET('9. METAS'!$W$20,INT((ROW()-14)/2),0)))</f>
        <v/>
      </c>
      <c r="M398" s="632" t="str">
        <f ca="1">IF(MOD(ROW()-13,2)=0,IF(ISBLANK(OFFSET(#REF!,INT((ROW()-13)/2),0)),"",OFFSET(#REF!,INT((ROW()-13)/2),0)),IF(ISBLANK(OFFSET('9. METAS'!$X$20,INT((ROW()-14)/2),0)),"",OFFSET('9. METAS'!$X$20,INT((ROW()-14)/2),0)))</f>
        <v/>
      </c>
      <c r="N398" s="685"/>
      <c r="O398" s="689"/>
      <c r="P398" s="691"/>
      <c r="Q398" s="83"/>
      <c r="R398" s="83"/>
      <c r="S398" s="83"/>
      <c r="T398" s="83"/>
      <c r="U398" s="83"/>
      <c r="V398" s="83"/>
      <c r="W398" s="83"/>
      <c r="X398" s="83"/>
      <c r="Y398" s="83"/>
      <c r="Z398" s="83"/>
    </row>
    <row r="399" spans="1:26" ht="15.75" customHeight="1">
      <c r="A399" s="83"/>
      <c r="B399" s="83"/>
      <c r="C399" s="641" t="str">
        <f ca="1">IF(ISBLANK(OFFSET('5. Pp (3 años)'!$C$46,INT((ROW()-13)/2),0)),"",OFFSET('5. Pp (3 años)'!$C$46,INT((ROW()-13)/2),0))</f>
        <v/>
      </c>
      <c r="D399" s="643" t="str">
        <f ca="1">IF(ISBLANK(OFFSET('5. Pp (3 años)'!$D$46,INT((ROW()-13)/2),0)),"",OFFSET('5. Pp (3 años)'!$D$46,INT((ROW()-13)/2),0))</f>
        <v/>
      </c>
      <c r="E399" s="643" t="str">
        <f ca="1">IF(ISBLANK(OFFSET('5. Pp (3 años)'!$E$46,INT((ROW()-13)/2),0)),"",OFFSET('5. Pp (3 años)'!$E$46,INT((ROW()-13)/2),0))</f>
        <v/>
      </c>
      <c r="F399" s="645" t="str">
        <f ca="1">IF(ISBLANK(OFFSET('5. Pp (3 años)'!$K$46,INT((ROW()-13)/2),0)),"",OFFSET('5. Pp (3 años)'!$K$46,INT((ROW()-13)/2),0))</f>
        <v/>
      </c>
      <c r="G399" s="646" t="str">
        <f ca="1">IF(ISBLANK(OFFSET('5. Pp (3 años)'!$H$46,INT((ROW()-13)/2),0)),"",OFFSET('5. Pp (3 años)'!$H$46,INT((ROW()-13)/2),0))</f>
        <v/>
      </c>
      <c r="H399" s="853" t="str">
        <f ca="1">IF(ISBLANK(OFFSET('9. METAS'!$L$20,INT((ROW()-13)/2),0)),"",OFFSET('9. METAS'!$L$20,INT((ROW()-13)/2),0))</f>
        <v/>
      </c>
      <c r="I399" s="852"/>
      <c r="J399" s="630" t="e">
        <f ca="1">IF(MOD(ROW()-13,2)=0,IF(ISBLANK(OFFSET(#REF!,INT((ROW()-13)/2),0)),"",OFFSET(#REF!,INT((ROW()-13)/2),0)),IF(ISBLANK(OFFSET('9. METAS'!$U$20,INT((ROW()-14)/2),0)),"",OFFSET('9. METAS'!$U$20,INT((ROW()-14)/2),0)))</f>
        <v>#REF!</v>
      </c>
      <c r="K399" s="631" t="e">
        <f ca="1">IF(MOD(ROW()-13,2)=0,IF(ISBLANK(OFFSET(#REF!,INT((ROW()-13)/2),0)),"",OFFSET(#REF!,INT((ROW()-13)/2),0)),IF(ISBLANK(OFFSET('9. METAS'!$V$20,INT((ROW()-14)/2),0)),"",OFFSET('9. METAS'!$V$20,INT((ROW()-14)/2),0)))</f>
        <v>#REF!</v>
      </c>
      <c r="L399" s="631" t="e">
        <f ca="1">IF(MOD(ROW()-13,2)=0,IF(ISBLANK(OFFSET(#REF!,INT((ROW()-13)/2),0)),"",OFFSET(#REF!,INT((ROW()-13)/2),0)),IF(ISBLANK(OFFSET('9. METAS'!$W$20,INT((ROW()-14)/2),0)),"",OFFSET('9. METAS'!$W$20,INT((ROW()-14)/2),0)))</f>
        <v>#REF!</v>
      </c>
      <c r="M399" s="632" t="e">
        <f ca="1">IF(MOD(ROW()-13,2)=0,IF(ISBLANK(OFFSET(#REF!,INT((ROW()-13)/2),0)),"",OFFSET(#REF!,INT((ROW()-13)/2),0)),IF(ISBLANK(OFFSET('9. METAS'!$X$20,INT((ROW()-14)/2),0)),"",OFFSET('9. METAS'!$X$20,INT((ROW()-14)/2),0)))</f>
        <v>#REF!</v>
      </c>
      <c r="N399" s="684" t="str">
        <f ca="1">IFERROR(J399/J400,"ND")</f>
        <v>ND</v>
      </c>
      <c r="O399" s="688" t="str">
        <f ca="1">IFERROR(((J399+K399+L399)/H399),"ND")</f>
        <v>ND</v>
      </c>
      <c r="P399" s="847"/>
      <c r="Q399" s="83"/>
      <c r="R399" s="83"/>
      <c r="S399" s="83"/>
      <c r="T399" s="83"/>
      <c r="U399" s="83"/>
      <c r="V399" s="83"/>
      <c r="W399" s="83"/>
      <c r="X399" s="83"/>
      <c r="Y399" s="83"/>
      <c r="Z399" s="83"/>
    </row>
    <row r="400" spans="1:26" ht="15.75" customHeight="1">
      <c r="A400" s="83"/>
      <c r="B400" s="83"/>
      <c r="C400" s="642"/>
      <c r="D400" s="644"/>
      <c r="E400" s="644"/>
      <c r="F400" s="644"/>
      <c r="G400" s="647"/>
      <c r="H400" s="649"/>
      <c r="I400" s="651"/>
      <c r="J400" s="630" t="str">
        <f ca="1">IF(MOD(ROW()-13,2)=0,IF(ISBLANK(OFFSET(#REF!,INT((ROW()-13)/2),0)),"",OFFSET(#REF!,INT((ROW()-13)/2),0)),IF(ISBLANK(OFFSET('9. METAS'!$U$20,INT((ROW()-14)/2),0)),"",OFFSET('9. METAS'!$U$20,INT((ROW()-14)/2),0)))</f>
        <v/>
      </c>
      <c r="K400" s="631" t="str">
        <f ca="1">IF(MOD(ROW()-13,2)=0,IF(ISBLANK(OFFSET(#REF!,INT((ROW()-13)/2),0)),"",OFFSET(#REF!,INT((ROW()-13)/2),0)),IF(ISBLANK(OFFSET('9. METAS'!$V$20,INT((ROW()-14)/2),0)),"",OFFSET('9. METAS'!$V$20,INT((ROW()-14)/2),0)))</f>
        <v/>
      </c>
      <c r="L400" s="631" t="str">
        <f ca="1">IF(MOD(ROW()-13,2)=0,IF(ISBLANK(OFFSET(#REF!,INT((ROW()-13)/2),0)),"",OFFSET(#REF!,INT((ROW()-13)/2),0)),IF(ISBLANK(OFFSET('9. METAS'!$W$20,INT((ROW()-14)/2),0)),"",OFFSET('9. METAS'!$W$20,INT((ROW()-14)/2),0)))</f>
        <v/>
      </c>
      <c r="M400" s="632" t="str">
        <f ca="1">IF(MOD(ROW()-13,2)=0,IF(ISBLANK(OFFSET(#REF!,INT((ROW()-13)/2),0)),"",OFFSET(#REF!,INT((ROW()-13)/2),0)),IF(ISBLANK(OFFSET('9. METAS'!$X$20,INT((ROW()-14)/2),0)),"",OFFSET('9. METAS'!$X$20,INT((ROW()-14)/2),0)))</f>
        <v/>
      </c>
      <c r="N400" s="685"/>
      <c r="O400" s="689"/>
      <c r="P400" s="691"/>
      <c r="Q400" s="83"/>
      <c r="R400" s="83"/>
      <c r="S400" s="83"/>
      <c r="T400" s="83"/>
      <c r="U400" s="83"/>
      <c r="V400" s="83"/>
      <c r="W400" s="83"/>
      <c r="X400" s="83"/>
      <c r="Y400" s="83"/>
      <c r="Z400" s="83"/>
    </row>
    <row r="401" spans="1:26" ht="15.75" customHeight="1">
      <c r="A401" s="83"/>
      <c r="B401" s="83"/>
      <c r="C401" s="641" t="str">
        <f ca="1">IF(ISBLANK(OFFSET('5. Pp (3 años)'!$C$46,INT((ROW()-13)/2),0)),"",OFFSET('5. Pp (3 años)'!$C$46,INT((ROW()-13)/2),0))</f>
        <v/>
      </c>
      <c r="D401" s="643" t="str">
        <f ca="1">IF(ISBLANK(OFFSET('5. Pp (3 años)'!$D$46,INT((ROW()-13)/2),0)),"",OFFSET('5. Pp (3 años)'!$D$46,INT((ROW()-13)/2),0))</f>
        <v/>
      </c>
      <c r="E401" s="643" t="str">
        <f ca="1">IF(ISBLANK(OFFSET('5. Pp (3 años)'!$E$46,INT((ROW()-13)/2),0)),"",OFFSET('5. Pp (3 años)'!$E$46,INT((ROW()-13)/2),0))</f>
        <v/>
      </c>
      <c r="F401" s="645" t="str">
        <f ca="1">IF(ISBLANK(OFFSET('5. Pp (3 años)'!$K$46,INT((ROW()-13)/2),0)),"",OFFSET('5. Pp (3 años)'!$K$46,INT((ROW()-13)/2),0))</f>
        <v/>
      </c>
      <c r="G401" s="646" t="str">
        <f ca="1">IF(ISBLANK(OFFSET('5. Pp (3 años)'!$H$46,INT((ROW()-13)/2),0)),"",OFFSET('5. Pp (3 años)'!$H$46,INT((ROW()-13)/2),0))</f>
        <v/>
      </c>
      <c r="H401" s="853" t="str">
        <f ca="1">IF(ISBLANK(OFFSET('9. METAS'!$L$20,INT((ROW()-13)/2),0)),"",OFFSET('9. METAS'!$L$20,INT((ROW()-13)/2),0))</f>
        <v/>
      </c>
      <c r="I401" s="852"/>
      <c r="J401" s="630" t="e">
        <f ca="1">IF(MOD(ROW()-13,2)=0,IF(ISBLANK(OFFSET(#REF!,INT((ROW()-13)/2),0)),"",OFFSET(#REF!,INT((ROW()-13)/2),0)),IF(ISBLANK(OFFSET('9. METAS'!$U$20,INT((ROW()-14)/2),0)),"",OFFSET('9. METAS'!$U$20,INT((ROW()-14)/2),0)))</f>
        <v>#REF!</v>
      </c>
      <c r="K401" s="631" t="e">
        <f ca="1">IF(MOD(ROW()-13,2)=0,IF(ISBLANK(OFFSET(#REF!,INT((ROW()-13)/2),0)),"",OFFSET(#REF!,INT((ROW()-13)/2),0)),IF(ISBLANK(OFFSET('9. METAS'!$V$20,INT((ROW()-14)/2),0)),"",OFFSET('9. METAS'!$V$20,INT((ROW()-14)/2),0)))</f>
        <v>#REF!</v>
      </c>
      <c r="L401" s="631" t="e">
        <f ca="1">IF(MOD(ROW()-13,2)=0,IF(ISBLANK(OFFSET(#REF!,INT((ROW()-13)/2),0)),"",OFFSET(#REF!,INT((ROW()-13)/2),0)),IF(ISBLANK(OFFSET('9. METAS'!$W$20,INT((ROW()-14)/2),0)),"",OFFSET('9. METAS'!$W$20,INT((ROW()-14)/2),0)))</f>
        <v>#REF!</v>
      </c>
      <c r="M401" s="632" t="e">
        <f ca="1">IF(MOD(ROW()-13,2)=0,IF(ISBLANK(OFFSET(#REF!,INT((ROW()-13)/2),0)),"",OFFSET(#REF!,INT((ROW()-13)/2),0)),IF(ISBLANK(OFFSET('9. METAS'!$X$20,INT((ROW()-14)/2),0)),"",OFFSET('9. METAS'!$X$20,INT((ROW()-14)/2),0)))</f>
        <v>#REF!</v>
      </c>
      <c r="N401" s="684" t="str">
        <f ca="1">IFERROR(J401/J402,"ND")</f>
        <v>ND</v>
      </c>
      <c r="O401" s="688" t="str">
        <f ca="1">IFERROR(((J401+K401+L401)/H401),"ND")</f>
        <v>ND</v>
      </c>
      <c r="P401" s="847"/>
      <c r="Q401" s="83"/>
      <c r="R401" s="83"/>
      <c r="S401" s="83"/>
      <c r="T401" s="83"/>
      <c r="U401" s="83"/>
      <c r="V401" s="83"/>
      <c r="W401" s="83"/>
      <c r="X401" s="83"/>
      <c r="Y401" s="83"/>
      <c r="Z401" s="83"/>
    </row>
    <row r="402" spans="1:26" ht="15.75" customHeight="1">
      <c r="A402" s="83"/>
      <c r="B402" s="83"/>
      <c r="C402" s="642"/>
      <c r="D402" s="644"/>
      <c r="E402" s="644"/>
      <c r="F402" s="644"/>
      <c r="G402" s="647"/>
      <c r="H402" s="649"/>
      <c r="I402" s="651"/>
      <c r="J402" s="630" t="str">
        <f ca="1">IF(MOD(ROW()-13,2)=0,IF(ISBLANK(OFFSET(#REF!,INT((ROW()-13)/2),0)),"",OFFSET(#REF!,INT((ROW()-13)/2),0)),IF(ISBLANK(OFFSET('9. METAS'!$U$20,INT((ROW()-14)/2),0)),"",OFFSET('9. METAS'!$U$20,INT((ROW()-14)/2),0)))</f>
        <v/>
      </c>
      <c r="K402" s="631" t="str">
        <f ca="1">IF(MOD(ROW()-13,2)=0,IF(ISBLANK(OFFSET(#REF!,INT((ROW()-13)/2),0)),"",OFFSET(#REF!,INT((ROW()-13)/2),0)),IF(ISBLANK(OFFSET('9. METAS'!$V$20,INT((ROW()-14)/2),0)),"",OFFSET('9. METAS'!$V$20,INT((ROW()-14)/2),0)))</f>
        <v/>
      </c>
      <c r="L402" s="631" t="str">
        <f ca="1">IF(MOD(ROW()-13,2)=0,IF(ISBLANK(OFFSET(#REF!,INT((ROW()-13)/2),0)),"",OFFSET(#REF!,INT((ROW()-13)/2),0)),IF(ISBLANK(OFFSET('9. METAS'!$W$20,INT((ROW()-14)/2),0)),"",OFFSET('9. METAS'!$W$20,INT((ROW()-14)/2),0)))</f>
        <v/>
      </c>
      <c r="M402" s="632" t="str">
        <f ca="1">IF(MOD(ROW()-13,2)=0,IF(ISBLANK(OFFSET(#REF!,INT((ROW()-13)/2),0)),"",OFFSET(#REF!,INT((ROW()-13)/2),0)),IF(ISBLANK(OFFSET('9. METAS'!$X$20,INT((ROW()-14)/2),0)),"",OFFSET('9. METAS'!$X$20,INT((ROW()-14)/2),0)))</f>
        <v/>
      </c>
      <c r="N402" s="685"/>
      <c r="O402" s="689"/>
      <c r="P402" s="691"/>
      <c r="Q402" s="83"/>
      <c r="R402" s="83"/>
      <c r="S402" s="83"/>
      <c r="T402" s="83"/>
      <c r="U402" s="83"/>
      <c r="V402" s="83"/>
      <c r="W402" s="83"/>
      <c r="X402" s="83"/>
      <c r="Y402" s="83"/>
      <c r="Z402" s="83"/>
    </row>
    <row r="403" spans="1:26" ht="15.75" customHeight="1">
      <c r="A403" s="83"/>
      <c r="B403" s="83"/>
      <c r="C403" s="641" t="str">
        <f ca="1">IF(ISBLANK(OFFSET('5. Pp (3 años)'!$C$46,INT((ROW()-13)/2),0)),"",OFFSET('5. Pp (3 años)'!$C$46,INT((ROW()-13)/2),0))</f>
        <v/>
      </c>
      <c r="D403" s="643" t="str">
        <f ca="1">IF(ISBLANK(OFFSET('5. Pp (3 años)'!$D$46,INT((ROW()-13)/2),0)),"",OFFSET('5. Pp (3 años)'!$D$46,INT((ROW()-13)/2),0))</f>
        <v/>
      </c>
      <c r="E403" s="643" t="str">
        <f ca="1">IF(ISBLANK(OFFSET('5. Pp (3 años)'!$E$46,INT((ROW()-13)/2),0)),"",OFFSET('5. Pp (3 años)'!$E$46,INT((ROW()-13)/2),0))</f>
        <v/>
      </c>
      <c r="F403" s="645" t="str">
        <f ca="1">IF(ISBLANK(OFFSET('5. Pp (3 años)'!$K$46,INT((ROW()-13)/2),0)),"",OFFSET('5. Pp (3 años)'!$K$46,INT((ROW()-13)/2),0))</f>
        <v/>
      </c>
      <c r="G403" s="646" t="str">
        <f ca="1">IF(ISBLANK(OFFSET('5. Pp (3 años)'!$H$46,INT((ROW()-13)/2),0)),"",OFFSET('5. Pp (3 años)'!$H$46,INT((ROW()-13)/2),0))</f>
        <v/>
      </c>
      <c r="H403" s="853" t="str">
        <f ca="1">IF(ISBLANK(OFFSET('9. METAS'!$L$20,INT((ROW()-13)/2),0)),"",OFFSET('9. METAS'!$L$20,INT((ROW()-13)/2),0))</f>
        <v/>
      </c>
      <c r="I403" s="852"/>
      <c r="J403" s="630" t="e">
        <f ca="1">IF(MOD(ROW()-13,2)=0,IF(ISBLANK(OFFSET(#REF!,INT((ROW()-13)/2),0)),"",OFFSET(#REF!,INT((ROW()-13)/2),0)),IF(ISBLANK(OFFSET('9. METAS'!$U$20,INT((ROW()-14)/2),0)),"",OFFSET('9. METAS'!$U$20,INT((ROW()-14)/2),0)))</f>
        <v>#REF!</v>
      </c>
      <c r="K403" s="631" t="e">
        <f ca="1">IF(MOD(ROW()-13,2)=0,IF(ISBLANK(OFFSET(#REF!,INT((ROW()-13)/2),0)),"",OFFSET(#REF!,INT((ROW()-13)/2),0)),IF(ISBLANK(OFFSET('9. METAS'!$V$20,INT((ROW()-14)/2),0)),"",OFFSET('9. METAS'!$V$20,INT((ROW()-14)/2),0)))</f>
        <v>#REF!</v>
      </c>
      <c r="L403" s="631" t="e">
        <f ca="1">IF(MOD(ROW()-13,2)=0,IF(ISBLANK(OFFSET(#REF!,INT((ROW()-13)/2),0)),"",OFFSET(#REF!,INT((ROW()-13)/2),0)),IF(ISBLANK(OFFSET('9. METAS'!$W$20,INT((ROW()-14)/2),0)),"",OFFSET('9. METAS'!$W$20,INT((ROW()-14)/2),0)))</f>
        <v>#REF!</v>
      </c>
      <c r="M403" s="632" t="e">
        <f ca="1">IF(MOD(ROW()-13,2)=0,IF(ISBLANK(OFFSET(#REF!,INT((ROW()-13)/2),0)),"",OFFSET(#REF!,INT((ROW()-13)/2),0)),IF(ISBLANK(OFFSET('9. METAS'!$X$20,INT((ROW()-14)/2),0)),"",OFFSET('9. METAS'!$X$20,INT((ROW()-14)/2),0)))</f>
        <v>#REF!</v>
      </c>
      <c r="N403" s="684" t="str">
        <f ca="1">IFERROR(J403/J404,"ND")</f>
        <v>ND</v>
      </c>
      <c r="O403" s="688" t="str">
        <f ca="1">IFERROR(((J403+K403+L403)/H403),"ND")</f>
        <v>ND</v>
      </c>
      <c r="P403" s="847"/>
      <c r="Q403" s="83"/>
      <c r="R403" s="83"/>
      <c r="S403" s="83"/>
      <c r="T403" s="83"/>
      <c r="U403" s="83"/>
      <c r="V403" s="83"/>
      <c r="W403" s="83"/>
      <c r="X403" s="83"/>
      <c r="Y403" s="83"/>
      <c r="Z403" s="83"/>
    </row>
    <row r="404" spans="1:26" ht="15.75" customHeight="1">
      <c r="A404" s="83"/>
      <c r="B404" s="83"/>
      <c r="C404" s="642"/>
      <c r="D404" s="644"/>
      <c r="E404" s="644"/>
      <c r="F404" s="644"/>
      <c r="G404" s="647"/>
      <c r="H404" s="649"/>
      <c r="I404" s="651"/>
      <c r="J404" s="630" t="str">
        <f ca="1">IF(MOD(ROW()-13,2)=0,IF(ISBLANK(OFFSET(#REF!,INT((ROW()-13)/2),0)),"",OFFSET(#REF!,INT((ROW()-13)/2),0)),IF(ISBLANK(OFFSET('9. METAS'!$U$20,INT((ROW()-14)/2),0)),"",OFFSET('9. METAS'!$U$20,INT((ROW()-14)/2),0)))</f>
        <v/>
      </c>
      <c r="K404" s="631" t="str">
        <f ca="1">IF(MOD(ROW()-13,2)=0,IF(ISBLANK(OFFSET(#REF!,INT((ROW()-13)/2),0)),"",OFFSET(#REF!,INT((ROW()-13)/2),0)),IF(ISBLANK(OFFSET('9. METAS'!$V$20,INT((ROW()-14)/2),0)),"",OFFSET('9. METAS'!$V$20,INT((ROW()-14)/2),0)))</f>
        <v/>
      </c>
      <c r="L404" s="631" t="str">
        <f ca="1">IF(MOD(ROW()-13,2)=0,IF(ISBLANK(OFFSET(#REF!,INT((ROW()-13)/2),0)),"",OFFSET(#REF!,INT((ROW()-13)/2),0)),IF(ISBLANK(OFFSET('9. METAS'!$W$20,INT((ROW()-14)/2),0)),"",OFFSET('9. METAS'!$W$20,INT((ROW()-14)/2),0)))</f>
        <v/>
      </c>
      <c r="M404" s="632" t="str">
        <f ca="1">IF(MOD(ROW()-13,2)=0,IF(ISBLANK(OFFSET(#REF!,INT((ROW()-13)/2),0)),"",OFFSET(#REF!,INT((ROW()-13)/2),0)),IF(ISBLANK(OFFSET('9. METAS'!$X$20,INT((ROW()-14)/2),0)),"",OFFSET('9. METAS'!$X$20,INT((ROW()-14)/2),0)))</f>
        <v/>
      </c>
      <c r="N404" s="685"/>
      <c r="O404" s="689"/>
      <c r="P404" s="691"/>
      <c r="Q404" s="83"/>
      <c r="R404" s="83"/>
      <c r="S404" s="83"/>
      <c r="T404" s="83"/>
      <c r="U404" s="83"/>
      <c r="V404" s="83"/>
      <c r="W404" s="83"/>
      <c r="X404" s="83"/>
      <c r="Y404" s="83"/>
      <c r="Z404" s="83"/>
    </row>
    <row r="405" spans="1:26" ht="15.75" customHeight="1">
      <c r="A405" s="83"/>
      <c r="B405" s="83"/>
      <c r="C405" s="641" t="str">
        <f ca="1">IF(ISBLANK(OFFSET('5. Pp (3 años)'!$C$46,INT((ROW()-13)/2),0)),"",OFFSET('5. Pp (3 años)'!$C$46,INT((ROW()-13)/2),0))</f>
        <v/>
      </c>
      <c r="D405" s="643" t="str">
        <f ca="1">IF(ISBLANK(OFFSET('5. Pp (3 años)'!$D$46,INT((ROW()-13)/2),0)),"",OFFSET('5. Pp (3 años)'!$D$46,INT((ROW()-13)/2),0))</f>
        <v/>
      </c>
      <c r="E405" s="643" t="str">
        <f ca="1">IF(ISBLANK(OFFSET('5. Pp (3 años)'!$E$46,INT((ROW()-13)/2),0)),"",OFFSET('5. Pp (3 años)'!$E$46,INT((ROW()-13)/2),0))</f>
        <v/>
      </c>
      <c r="F405" s="645" t="str">
        <f ca="1">IF(ISBLANK(OFFSET('5. Pp (3 años)'!$K$46,INT((ROW()-13)/2),0)),"",OFFSET('5. Pp (3 años)'!$K$46,INT((ROW()-13)/2),0))</f>
        <v/>
      </c>
      <c r="G405" s="646" t="str">
        <f ca="1">IF(ISBLANK(OFFSET('5. Pp (3 años)'!$H$46,INT((ROW()-13)/2),0)),"",OFFSET('5. Pp (3 años)'!$H$46,INT((ROW()-13)/2),0))</f>
        <v/>
      </c>
      <c r="H405" s="853" t="str">
        <f ca="1">IF(ISBLANK(OFFSET('9. METAS'!$L$20,INT((ROW()-13)/2),0)),"",OFFSET('9. METAS'!$L$20,INT((ROW()-13)/2),0))</f>
        <v/>
      </c>
      <c r="I405" s="852"/>
      <c r="J405" s="630" t="e">
        <f ca="1">IF(MOD(ROW()-13,2)=0,IF(ISBLANK(OFFSET(#REF!,INT((ROW()-13)/2),0)),"",OFFSET(#REF!,INT((ROW()-13)/2),0)),IF(ISBLANK(OFFSET('9. METAS'!$U$20,INT((ROW()-14)/2),0)),"",OFFSET('9. METAS'!$U$20,INT((ROW()-14)/2),0)))</f>
        <v>#REF!</v>
      </c>
      <c r="K405" s="631" t="e">
        <f ca="1">IF(MOD(ROW()-13,2)=0,IF(ISBLANK(OFFSET(#REF!,INT((ROW()-13)/2),0)),"",OFFSET(#REF!,INT((ROW()-13)/2),0)),IF(ISBLANK(OFFSET('9. METAS'!$V$20,INT((ROW()-14)/2),0)),"",OFFSET('9. METAS'!$V$20,INT((ROW()-14)/2),0)))</f>
        <v>#REF!</v>
      </c>
      <c r="L405" s="631" t="e">
        <f ca="1">IF(MOD(ROW()-13,2)=0,IF(ISBLANK(OFFSET(#REF!,INT((ROW()-13)/2),0)),"",OFFSET(#REF!,INT((ROW()-13)/2),0)),IF(ISBLANK(OFFSET('9. METAS'!$W$20,INT((ROW()-14)/2),0)),"",OFFSET('9. METAS'!$W$20,INT((ROW()-14)/2),0)))</f>
        <v>#REF!</v>
      </c>
      <c r="M405" s="632" t="e">
        <f ca="1">IF(MOD(ROW()-13,2)=0,IF(ISBLANK(OFFSET(#REF!,INT((ROW()-13)/2),0)),"",OFFSET(#REF!,INT((ROW()-13)/2),0)),IF(ISBLANK(OFFSET('9. METAS'!$X$20,INT((ROW()-14)/2),0)),"",OFFSET('9. METAS'!$X$20,INT((ROW()-14)/2),0)))</f>
        <v>#REF!</v>
      </c>
      <c r="N405" s="684" t="str">
        <f ca="1">IFERROR(J405/J406,"ND")</f>
        <v>ND</v>
      </c>
      <c r="O405" s="688" t="str">
        <f ca="1">IFERROR(((J405+K405+L405)/H405),"ND")</f>
        <v>ND</v>
      </c>
      <c r="P405" s="847"/>
      <c r="Q405" s="83"/>
      <c r="R405" s="83"/>
      <c r="S405" s="83"/>
      <c r="T405" s="83"/>
      <c r="U405" s="83"/>
      <c r="V405" s="83"/>
      <c r="W405" s="83"/>
      <c r="X405" s="83"/>
      <c r="Y405" s="83"/>
      <c r="Z405" s="83"/>
    </row>
    <row r="406" spans="1:26" ht="15.75" customHeight="1">
      <c r="A406" s="83"/>
      <c r="B406" s="83"/>
      <c r="C406" s="642"/>
      <c r="D406" s="644"/>
      <c r="E406" s="644"/>
      <c r="F406" s="644"/>
      <c r="G406" s="647"/>
      <c r="H406" s="649"/>
      <c r="I406" s="651"/>
      <c r="J406" s="630" t="str">
        <f ca="1">IF(MOD(ROW()-13,2)=0,IF(ISBLANK(OFFSET(#REF!,INT((ROW()-13)/2),0)),"",OFFSET(#REF!,INT((ROW()-13)/2),0)),IF(ISBLANK(OFFSET('9. METAS'!$U$20,INT((ROW()-14)/2),0)),"",OFFSET('9. METAS'!$U$20,INT((ROW()-14)/2),0)))</f>
        <v/>
      </c>
      <c r="K406" s="631" t="str">
        <f ca="1">IF(MOD(ROW()-13,2)=0,IF(ISBLANK(OFFSET(#REF!,INT((ROW()-13)/2),0)),"",OFFSET(#REF!,INT((ROW()-13)/2),0)),IF(ISBLANK(OFFSET('9. METAS'!$V$20,INT((ROW()-14)/2),0)),"",OFFSET('9. METAS'!$V$20,INT((ROW()-14)/2),0)))</f>
        <v/>
      </c>
      <c r="L406" s="631" t="str">
        <f ca="1">IF(MOD(ROW()-13,2)=0,IF(ISBLANK(OFFSET(#REF!,INT((ROW()-13)/2),0)),"",OFFSET(#REF!,INT((ROW()-13)/2),0)),IF(ISBLANK(OFFSET('9. METAS'!$W$20,INT((ROW()-14)/2),0)),"",OFFSET('9. METAS'!$W$20,INT((ROW()-14)/2),0)))</f>
        <v/>
      </c>
      <c r="M406" s="632" t="str">
        <f ca="1">IF(MOD(ROW()-13,2)=0,IF(ISBLANK(OFFSET(#REF!,INT((ROW()-13)/2),0)),"",OFFSET(#REF!,INT((ROW()-13)/2),0)),IF(ISBLANK(OFFSET('9. METAS'!$X$20,INT((ROW()-14)/2),0)),"",OFFSET('9. METAS'!$X$20,INT((ROW()-14)/2),0)))</f>
        <v/>
      </c>
      <c r="N406" s="685"/>
      <c r="O406" s="689"/>
      <c r="P406" s="691"/>
      <c r="Q406" s="83"/>
      <c r="R406" s="83"/>
      <c r="S406" s="83"/>
      <c r="T406" s="83"/>
      <c r="U406" s="83"/>
      <c r="V406" s="83"/>
      <c r="W406" s="83"/>
      <c r="X406" s="83"/>
      <c r="Y406" s="83"/>
      <c r="Z406" s="83"/>
    </row>
    <row r="407" spans="1:26" ht="15.75" customHeight="1">
      <c r="A407" s="83"/>
      <c r="B407" s="83"/>
      <c r="C407" s="641" t="str">
        <f ca="1">IF(ISBLANK(OFFSET('5. Pp (3 años)'!$C$46,INT((ROW()-13)/2),0)),"",OFFSET('5. Pp (3 años)'!$C$46,INT((ROW()-13)/2),0))</f>
        <v/>
      </c>
      <c r="D407" s="643" t="str">
        <f ca="1">IF(ISBLANK(OFFSET('5. Pp (3 años)'!$D$46,INT((ROW()-13)/2),0)),"",OFFSET('5. Pp (3 años)'!$D$46,INT((ROW()-13)/2),0))</f>
        <v/>
      </c>
      <c r="E407" s="643" t="str">
        <f ca="1">IF(ISBLANK(OFFSET('5. Pp (3 años)'!$E$46,INT((ROW()-13)/2),0)),"",OFFSET('5. Pp (3 años)'!$E$46,INT((ROW()-13)/2),0))</f>
        <v/>
      </c>
      <c r="F407" s="645" t="str">
        <f ca="1">IF(ISBLANK(OFFSET('5. Pp (3 años)'!$K$46,INT((ROW()-13)/2),0)),"",OFFSET('5. Pp (3 años)'!$K$46,INT((ROW()-13)/2),0))</f>
        <v/>
      </c>
      <c r="G407" s="646" t="str">
        <f ca="1">IF(ISBLANK(OFFSET('5. Pp (3 años)'!$H$46,INT((ROW()-13)/2),0)),"",OFFSET('5. Pp (3 años)'!$H$46,INT((ROW()-13)/2),0))</f>
        <v/>
      </c>
      <c r="H407" s="853" t="str">
        <f ca="1">IF(ISBLANK(OFFSET('9. METAS'!$L$20,INT((ROW()-13)/2),0)),"",OFFSET('9. METAS'!$L$20,INT((ROW()-13)/2),0))</f>
        <v/>
      </c>
      <c r="I407" s="852"/>
      <c r="J407" s="630" t="e">
        <f ca="1">IF(MOD(ROW()-13,2)=0,IF(ISBLANK(OFFSET(#REF!,INT((ROW()-13)/2),0)),"",OFFSET(#REF!,INT((ROW()-13)/2),0)),IF(ISBLANK(OFFSET('9. METAS'!$U$20,INT((ROW()-14)/2),0)),"",OFFSET('9. METAS'!$U$20,INT((ROW()-14)/2),0)))</f>
        <v>#REF!</v>
      </c>
      <c r="K407" s="631" t="e">
        <f ca="1">IF(MOD(ROW()-13,2)=0,IF(ISBLANK(OFFSET(#REF!,INT((ROW()-13)/2),0)),"",OFFSET(#REF!,INT((ROW()-13)/2),0)),IF(ISBLANK(OFFSET('9. METAS'!$V$20,INT((ROW()-14)/2),0)),"",OFFSET('9. METAS'!$V$20,INT((ROW()-14)/2),0)))</f>
        <v>#REF!</v>
      </c>
      <c r="L407" s="631" t="e">
        <f ca="1">IF(MOD(ROW()-13,2)=0,IF(ISBLANK(OFFSET(#REF!,INT((ROW()-13)/2),0)),"",OFFSET(#REF!,INT((ROW()-13)/2),0)),IF(ISBLANK(OFFSET('9. METAS'!$W$20,INT((ROW()-14)/2),0)),"",OFFSET('9. METAS'!$W$20,INT((ROW()-14)/2),0)))</f>
        <v>#REF!</v>
      </c>
      <c r="M407" s="632" t="e">
        <f ca="1">IF(MOD(ROW()-13,2)=0,IF(ISBLANK(OFFSET(#REF!,INT((ROW()-13)/2),0)),"",OFFSET(#REF!,INT((ROW()-13)/2),0)),IF(ISBLANK(OFFSET('9. METAS'!$X$20,INT((ROW()-14)/2),0)),"",OFFSET('9. METAS'!$X$20,INT((ROW()-14)/2),0)))</f>
        <v>#REF!</v>
      </c>
      <c r="N407" s="684" t="str">
        <f ca="1">IFERROR(J407/J408,"ND")</f>
        <v>ND</v>
      </c>
      <c r="O407" s="688" t="str">
        <f ca="1">IFERROR(((J407+K407+L407)/H407),"ND")</f>
        <v>ND</v>
      </c>
      <c r="P407" s="847"/>
      <c r="Q407" s="83"/>
      <c r="R407" s="83"/>
      <c r="S407" s="83"/>
      <c r="T407" s="83"/>
      <c r="U407" s="83"/>
      <c r="V407" s="83"/>
      <c r="W407" s="83"/>
      <c r="X407" s="83"/>
      <c r="Y407" s="83"/>
      <c r="Z407" s="83"/>
    </row>
    <row r="408" spans="1:26" ht="15.75" customHeight="1">
      <c r="A408" s="83"/>
      <c r="B408" s="83"/>
      <c r="C408" s="642"/>
      <c r="D408" s="644"/>
      <c r="E408" s="644"/>
      <c r="F408" s="644"/>
      <c r="G408" s="647"/>
      <c r="H408" s="649"/>
      <c r="I408" s="651"/>
      <c r="J408" s="630" t="str">
        <f ca="1">IF(MOD(ROW()-13,2)=0,IF(ISBLANK(OFFSET(#REF!,INT((ROW()-13)/2),0)),"",OFFSET(#REF!,INT((ROW()-13)/2),0)),IF(ISBLANK(OFFSET('9. METAS'!$U$20,INT((ROW()-14)/2),0)),"",OFFSET('9. METAS'!$U$20,INT((ROW()-14)/2),0)))</f>
        <v/>
      </c>
      <c r="K408" s="631" t="str">
        <f ca="1">IF(MOD(ROW()-13,2)=0,IF(ISBLANK(OFFSET(#REF!,INT((ROW()-13)/2),0)),"",OFFSET(#REF!,INT((ROW()-13)/2),0)),IF(ISBLANK(OFFSET('9. METAS'!$V$20,INT((ROW()-14)/2),0)),"",OFFSET('9. METAS'!$V$20,INT((ROW()-14)/2),0)))</f>
        <v/>
      </c>
      <c r="L408" s="631" t="str">
        <f ca="1">IF(MOD(ROW()-13,2)=0,IF(ISBLANK(OFFSET(#REF!,INT((ROW()-13)/2),0)),"",OFFSET(#REF!,INT((ROW()-13)/2),0)),IF(ISBLANK(OFFSET('9. METAS'!$W$20,INT((ROW()-14)/2),0)),"",OFFSET('9. METAS'!$W$20,INT((ROW()-14)/2),0)))</f>
        <v/>
      </c>
      <c r="M408" s="632" t="str">
        <f ca="1">IF(MOD(ROW()-13,2)=0,IF(ISBLANK(OFFSET(#REF!,INT((ROW()-13)/2),0)),"",OFFSET(#REF!,INT((ROW()-13)/2),0)),IF(ISBLANK(OFFSET('9. METAS'!$X$20,INT((ROW()-14)/2),0)),"",OFFSET('9. METAS'!$X$20,INT((ROW()-14)/2),0)))</f>
        <v/>
      </c>
      <c r="N408" s="685"/>
      <c r="O408" s="689"/>
      <c r="P408" s="691"/>
      <c r="Q408" s="83"/>
      <c r="R408" s="83"/>
      <c r="S408" s="83"/>
      <c r="T408" s="83"/>
      <c r="U408" s="83"/>
      <c r="V408" s="83"/>
      <c r="W408" s="83"/>
      <c r="X408" s="83"/>
      <c r="Y408" s="83"/>
      <c r="Z408" s="83"/>
    </row>
    <row r="409" spans="1:26" ht="15.75" customHeight="1">
      <c r="A409" s="83"/>
      <c r="B409" s="83"/>
      <c r="C409" s="641" t="str">
        <f ca="1">IF(ISBLANK(OFFSET('5. Pp (3 años)'!$C$46,INT((ROW()-13)/2),0)),"",OFFSET('5. Pp (3 años)'!$C$46,INT((ROW()-13)/2),0))</f>
        <v/>
      </c>
      <c r="D409" s="643" t="str">
        <f ca="1">IF(ISBLANK(OFFSET('5. Pp (3 años)'!$D$46,INT((ROW()-13)/2),0)),"",OFFSET('5. Pp (3 años)'!$D$46,INT((ROW()-13)/2),0))</f>
        <v/>
      </c>
      <c r="E409" s="643" t="str">
        <f ca="1">IF(ISBLANK(OFFSET('5. Pp (3 años)'!$E$46,INT((ROW()-13)/2),0)),"",OFFSET('5. Pp (3 años)'!$E$46,INT((ROW()-13)/2),0))</f>
        <v/>
      </c>
      <c r="F409" s="645" t="str">
        <f ca="1">IF(ISBLANK(OFFSET('5. Pp (3 años)'!$K$46,INT((ROW()-13)/2),0)),"",OFFSET('5. Pp (3 años)'!$K$46,INT((ROW()-13)/2),0))</f>
        <v/>
      </c>
      <c r="G409" s="646" t="str">
        <f ca="1">IF(ISBLANK(OFFSET('5. Pp (3 años)'!$H$46,INT((ROW()-13)/2),0)),"",OFFSET('5. Pp (3 años)'!$H$46,INT((ROW()-13)/2),0))</f>
        <v/>
      </c>
      <c r="H409" s="853" t="str">
        <f ca="1">IF(ISBLANK(OFFSET('9. METAS'!$L$20,INT((ROW()-13)/2),0)),"",OFFSET('9. METAS'!$L$20,INT((ROW()-13)/2),0))</f>
        <v/>
      </c>
      <c r="I409" s="852"/>
      <c r="J409" s="630" t="e">
        <f ca="1">IF(MOD(ROW()-13,2)=0,IF(ISBLANK(OFFSET(#REF!,INT((ROW()-13)/2),0)),"",OFFSET(#REF!,INT((ROW()-13)/2),0)),IF(ISBLANK(OFFSET('9. METAS'!$U$20,INT((ROW()-14)/2),0)),"",OFFSET('9. METAS'!$U$20,INT((ROW()-14)/2),0)))</f>
        <v>#REF!</v>
      </c>
      <c r="K409" s="631" t="e">
        <f ca="1">IF(MOD(ROW()-13,2)=0,IF(ISBLANK(OFFSET(#REF!,INT((ROW()-13)/2),0)),"",OFFSET(#REF!,INT((ROW()-13)/2),0)),IF(ISBLANK(OFFSET('9. METAS'!$V$20,INT((ROW()-14)/2),0)),"",OFFSET('9. METAS'!$V$20,INT((ROW()-14)/2),0)))</f>
        <v>#REF!</v>
      </c>
      <c r="L409" s="631" t="e">
        <f ca="1">IF(MOD(ROW()-13,2)=0,IF(ISBLANK(OFFSET(#REF!,INT((ROW()-13)/2),0)),"",OFFSET(#REF!,INT((ROW()-13)/2),0)),IF(ISBLANK(OFFSET('9. METAS'!$W$20,INT((ROW()-14)/2),0)),"",OFFSET('9. METAS'!$W$20,INT((ROW()-14)/2),0)))</f>
        <v>#REF!</v>
      </c>
      <c r="M409" s="632" t="e">
        <f ca="1">IF(MOD(ROW()-13,2)=0,IF(ISBLANK(OFFSET(#REF!,INT((ROW()-13)/2),0)),"",OFFSET(#REF!,INT((ROW()-13)/2),0)),IF(ISBLANK(OFFSET('9. METAS'!$X$20,INT((ROW()-14)/2),0)),"",OFFSET('9. METAS'!$X$20,INT((ROW()-14)/2),0)))</f>
        <v>#REF!</v>
      </c>
      <c r="N409" s="684" t="str">
        <f ca="1">IFERROR(J409/J410,"ND")</f>
        <v>ND</v>
      </c>
      <c r="O409" s="688" t="str">
        <f ca="1">IFERROR(((J409+K409+L409)/H409),"ND")</f>
        <v>ND</v>
      </c>
      <c r="P409" s="847"/>
      <c r="Q409" s="83"/>
      <c r="R409" s="83"/>
      <c r="S409" s="83"/>
      <c r="T409" s="83"/>
      <c r="U409" s="83"/>
      <c r="V409" s="83"/>
      <c r="W409" s="83"/>
      <c r="X409" s="83"/>
      <c r="Y409" s="83"/>
      <c r="Z409" s="83"/>
    </row>
    <row r="410" spans="1:26" ht="15.75" customHeight="1">
      <c r="A410" s="83"/>
      <c r="B410" s="83"/>
      <c r="C410" s="642"/>
      <c r="D410" s="644"/>
      <c r="E410" s="644"/>
      <c r="F410" s="644"/>
      <c r="G410" s="647"/>
      <c r="H410" s="649"/>
      <c r="I410" s="651"/>
      <c r="J410" s="630" t="str">
        <f ca="1">IF(MOD(ROW()-13,2)=0,IF(ISBLANK(OFFSET(#REF!,INT((ROW()-13)/2),0)),"",OFFSET(#REF!,INT((ROW()-13)/2),0)),IF(ISBLANK(OFFSET('9. METAS'!$U$20,INT((ROW()-14)/2),0)),"",OFFSET('9. METAS'!$U$20,INT((ROW()-14)/2),0)))</f>
        <v/>
      </c>
      <c r="K410" s="631" t="str">
        <f ca="1">IF(MOD(ROW()-13,2)=0,IF(ISBLANK(OFFSET(#REF!,INT((ROW()-13)/2),0)),"",OFFSET(#REF!,INT((ROW()-13)/2),0)),IF(ISBLANK(OFFSET('9. METAS'!$V$20,INT((ROW()-14)/2),0)),"",OFFSET('9. METAS'!$V$20,INT((ROW()-14)/2),0)))</f>
        <v/>
      </c>
      <c r="L410" s="631" t="str">
        <f ca="1">IF(MOD(ROW()-13,2)=0,IF(ISBLANK(OFFSET(#REF!,INT((ROW()-13)/2),0)),"",OFFSET(#REF!,INT((ROW()-13)/2),0)),IF(ISBLANK(OFFSET('9. METAS'!$W$20,INT((ROW()-14)/2),0)),"",OFFSET('9. METAS'!$W$20,INT((ROW()-14)/2),0)))</f>
        <v/>
      </c>
      <c r="M410" s="632" t="str">
        <f ca="1">IF(MOD(ROW()-13,2)=0,IF(ISBLANK(OFFSET(#REF!,INT((ROW()-13)/2),0)),"",OFFSET(#REF!,INT((ROW()-13)/2),0)),IF(ISBLANK(OFFSET('9. METAS'!$X$20,INT((ROW()-14)/2),0)),"",OFFSET('9. METAS'!$X$20,INT((ROW()-14)/2),0)))</f>
        <v/>
      </c>
      <c r="N410" s="685"/>
      <c r="O410" s="689"/>
      <c r="P410" s="691"/>
      <c r="Q410" s="83"/>
      <c r="R410" s="83"/>
      <c r="S410" s="83"/>
      <c r="T410" s="83"/>
      <c r="U410" s="83"/>
      <c r="V410" s="83"/>
      <c r="W410" s="83"/>
      <c r="X410" s="83"/>
      <c r="Y410" s="83"/>
      <c r="Z410" s="83"/>
    </row>
    <row r="411" spans="1:26" ht="15.75" customHeight="1">
      <c r="A411" s="83"/>
      <c r="B411" s="83"/>
      <c r="C411" s="641" t="str">
        <f ca="1">IF(ISBLANK(OFFSET('5. Pp (3 años)'!$C$46,INT((ROW()-13)/2),0)),"",OFFSET('5. Pp (3 años)'!$C$46,INT((ROW()-13)/2),0))</f>
        <v/>
      </c>
      <c r="D411" s="643" t="str">
        <f ca="1">IF(ISBLANK(OFFSET('5. Pp (3 años)'!$D$46,INT((ROW()-13)/2),0)),"",OFFSET('5. Pp (3 años)'!$D$46,INT((ROW()-13)/2),0))</f>
        <v/>
      </c>
      <c r="E411" s="643" t="str">
        <f ca="1">IF(ISBLANK(OFFSET('5. Pp (3 años)'!$E$46,INT((ROW()-13)/2),0)),"",OFFSET('5. Pp (3 años)'!$E$46,INT((ROW()-13)/2),0))</f>
        <v/>
      </c>
      <c r="F411" s="645" t="str">
        <f ca="1">IF(ISBLANK(OFFSET('5. Pp (3 años)'!$K$46,INT((ROW()-13)/2),0)),"",OFFSET('5. Pp (3 años)'!$K$46,INT((ROW()-13)/2),0))</f>
        <v/>
      </c>
      <c r="G411" s="646" t="str">
        <f ca="1">IF(ISBLANK(OFFSET('5. Pp (3 años)'!$H$46,INT((ROW()-13)/2),0)),"",OFFSET('5. Pp (3 años)'!$H$46,INT((ROW()-13)/2),0))</f>
        <v/>
      </c>
      <c r="H411" s="853" t="str">
        <f ca="1">IF(ISBLANK(OFFSET('9. METAS'!$L$20,INT((ROW()-13)/2),0)),"",OFFSET('9. METAS'!$L$20,INT((ROW()-13)/2),0))</f>
        <v/>
      </c>
      <c r="I411" s="852"/>
      <c r="J411" s="630" t="e">
        <f ca="1">IF(MOD(ROW()-13,2)=0,IF(ISBLANK(OFFSET(#REF!,INT((ROW()-13)/2),0)),"",OFFSET(#REF!,INT((ROW()-13)/2),0)),IF(ISBLANK(OFFSET('9. METAS'!$U$20,INT((ROW()-14)/2),0)),"",OFFSET('9. METAS'!$U$20,INT((ROW()-14)/2),0)))</f>
        <v>#REF!</v>
      </c>
      <c r="K411" s="631" t="e">
        <f ca="1">IF(MOD(ROW()-13,2)=0,IF(ISBLANK(OFFSET(#REF!,INT((ROW()-13)/2),0)),"",OFFSET(#REF!,INT((ROW()-13)/2),0)),IF(ISBLANK(OFFSET('9. METAS'!$V$20,INT((ROW()-14)/2),0)),"",OFFSET('9. METAS'!$V$20,INT((ROW()-14)/2),0)))</f>
        <v>#REF!</v>
      </c>
      <c r="L411" s="631" t="e">
        <f ca="1">IF(MOD(ROW()-13,2)=0,IF(ISBLANK(OFFSET(#REF!,INT((ROW()-13)/2),0)),"",OFFSET(#REF!,INT((ROW()-13)/2),0)),IF(ISBLANK(OFFSET('9. METAS'!$W$20,INT((ROW()-14)/2),0)),"",OFFSET('9. METAS'!$W$20,INT((ROW()-14)/2),0)))</f>
        <v>#REF!</v>
      </c>
      <c r="M411" s="632" t="e">
        <f ca="1">IF(MOD(ROW()-13,2)=0,IF(ISBLANK(OFFSET(#REF!,INT((ROW()-13)/2),0)),"",OFFSET(#REF!,INT((ROW()-13)/2),0)),IF(ISBLANK(OFFSET('9. METAS'!$X$20,INT((ROW()-14)/2),0)),"",OFFSET('9. METAS'!$X$20,INT((ROW()-14)/2),0)))</f>
        <v>#REF!</v>
      </c>
      <c r="N411" s="684" t="str">
        <f ca="1">IFERROR(J411/J412,"ND")</f>
        <v>ND</v>
      </c>
      <c r="O411" s="688" t="str">
        <f ca="1">IFERROR(((J411+K411+L411)/H411),"ND")</f>
        <v>ND</v>
      </c>
      <c r="P411" s="847"/>
      <c r="Q411" s="83"/>
      <c r="R411" s="83"/>
      <c r="S411" s="83"/>
      <c r="T411" s="83"/>
      <c r="U411" s="83"/>
      <c r="V411" s="83"/>
      <c r="W411" s="83"/>
      <c r="X411" s="83"/>
      <c r="Y411" s="83"/>
      <c r="Z411" s="83"/>
    </row>
    <row r="412" spans="1:26" ht="15.75" customHeight="1">
      <c r="A412" s="83"/>
      <c r="B412" s="83"/>
      <c r="C412" s="642"/>
      <c r="D412" s="644"/>
      <c r="E412" s="644"/>
      <c r="F412" s="644"/>
      <c r="G412" s="647"/>
      <c r="H412" s="649"/>
      <c r="I412" s="651"/>
      <c r="J412" s="630" t="str">
        <f ca="1">IF(MOD(ROW()-13,2)=0,IF(ISBLANK(OFFSET(#REF!,INT((ROW()-13)/2),0)),"",OFFSET(#REF!,INT((ROW()-13)/2),0)),IF(ISBLANK(OFFSET('9. METAS'!$U$20,INT((ROW()-14)/2),0)),"",OFFSET('9. METAS'!$U$20,INT((ROW()-14)/2),0)))</f>
        <v/>
      </c>
      <c r="K412" s="631" t="str">
        <f ca="1">IF(MOD(ROW()-13,2)=0,IF(ISBLANK(OFFSET(#REF!,INT((ROW()-13)/2),0)),"",OFFSET(#REF!,INT((ROW()-13)/2),0)),IF(ISBLANK(OFFSET('9. METAS'!$V$20,INT((ROW()-14)/2),0)),"",OFFSET('9. METAS'!$V$20,INT((ROW()-14)/2),0)))</f>
        <v/>
      </c>
      <c r="L412" s="631" t="str">
        <f ca="1">IF(MOD(ROW()-13,2)=0,IF(ISBLANK(OFFSET(#REF!,INT((ROW()-13)/2),0)),"",OFFSET(#REF!,INT((ROW()-13)/2),0)),IF(ISBLANK(OFFSET('9. METAS'!$W$20,INT((ROW()-14)/2),0)),"",OFFSET('9. METAS'!$W$20,INT((ROW()-14)/2),0)))</f>
        <v/>
      </c>
      <c r="M412" s="632" t="str">
        <f ca="1">IF(MOD(ROW()-13,2)=0,IF(ISBLANK(OFFSET(#REF!,INT((ROW()-13)/2),0)),"",OFFSET(#REF!,INT((ROW()-13)/2),0)),IF(ISBLANK(OFFSET('9. METAS'!$X$20,INT((ROW()-14)/2),0)),"",OFFSET('9. METAS'!$X$20,INT((ROW()-14)/2),0)))</f>
        <v/>
      </c>
      <c r="N412" s="685"/>
      <c r="O412" s="689"/>
      <c r="P412" s="691"/>
      <c r="Q412" s="83"/>
      <c r="R412" s="83"/>
      <c r="S412" s="83"/>
      <c r="T412" s="83"/>
      <c r="U412" s="83"/>
      <c r="V412" s="83"/>
      <c r="W412" s="83"/>
      <c r="X412" s="83"/>
      <c r="Y412" s="83"/>
      <c r="Z412" s="83"/>
    </row>
    <row r="413" spans="1:26" ht="15.75" customHeight="1">
      <c r="A413" s="83"/>
      <c r="B413" s="83"/>
      <c r="C413" s="641" t="str">
        <f ca="1">IF(ISBLANK(OFFSET('5. Pp (3 años)'!$C$46,INT((ROW()-13)/2),0)),"",OFFSET('5. Pp (3 años)'!$C$46,INT((ROW()-13)/2),0))</f>
        <v/>
      </c>
      <c r="D413" s="643" t="str">
        <f ca="1">IF(ISBLANK(OFFSET('5. Pp (3 años)'!$D$46,INT((ROW()-13)/2),0)),"",OFFSET('5. Pp (3 años)'!$D$46,INT((ROW()-13)/2),0))</f>
        <v/>
      </c>
      <c r="E413" s="643" t="str">
        <f ca="1">IF(ISBLANK(OFFSET('5. Pp (3 años)'!$E$46,INT((ROW()-13)/2),0)),"",OFFSET('5. Pp (3 años)'!$E$46,INT((ROW()-13)/2),0))</f>
        <v/>
      </c>
      <c r="F413" s="645" t="str">
        <f ca="1">IF(ISBLANK(OFFSET('5. Pp (3 años)'!$K$46,INT((ROW()-13)/2),0)),"",OFFSET('5. Pp (3 años)'!$K$46,INT((ROW()-13)/2),0))</f>
        <v/>
      </c>
      <c r="G413" s="646" t="str">
        <f ca="1">IF(ISBLANK(OFFSET('5. Pp (3 años)'!$H$46,INT((ROW()-13)/2),0)),"",OFFSET('5. Pp (3 años)'!$H$46,INT((ROW()-13)/2),0))</f>
        <v/>
      </c>
      <c r="H413" s="853" t="str">
        <f ca="1">IF(ISBLANK(OFFSET('9. METAS'!$L$20,INT((ROW()-13)/2),0)),"",OFFSET('9. METAS'!$L$20,INT((ROW()-13)/2),0))</f>
        <v/>
      </c>
      <c r="I413" s="852"/>
      <c r="J413" s="630" t="e">
        <f ca="1">IF(MOD(ROW()-13,2)=0,IF(ISBLANK(OFFSET(#REF!,INT((ROW()-13)/2),0)),"",OFFSET(#REF!,INT((ROW()-13)/2),0)),IF(ISBLANK(OFFSET('9. METAS'!$U$20,INT((ROW()-14)/2),0)),"",OFFSET('9. METAS'!$U$20,INT((ROW()-14)/2),0)))</f>
        <v>#REF!</v>
      </c>
      <c r="K413" s="631" t="e">
        <f ca="1">IF(MOD(ROW()-13,2)=0,IF(ISBLANK(OFFSET(#REF!,INT((ROW()-13)/2),0)),"",OFFSET(#REF!,INT((ROW()-13)/2),0)),IF(ISBLANK(OFFSET('9. METAS'!$V$20,INT((ROW()-14)/2),0)),"",OFFSET('9. METAS'!$V$20,INT((ROW()-14)/2),0)))</f>
        <v>#REF!</v>
      </c>
      <c r="L413" s="631" t="e">
        <f ca="1">IF(MOD(ROW()-13,2)=0,IF(ISBLANK(OFFSET(#REF!,INT((ROW()-13)/2),0)),"",OFFSET(#REF!,INT((ROW()-13)/2),0)),IF(ISBLANK(OFFSET('9. METAS'!$W$20,INT((ROW()-14)/2),0)),"",OFFSET('9. METAS'!$W$20,INT((ROW()-14)/2),0)))</f>
        <v>#REF!</v>
      </c>
      <c r="M413" s="632" t="e">
        <f ca="1">IF(MOD(ROW()-13,2)=0,IF(ISBLANK(OFFSET(#REF!,INT((ROW()-13)/2),0)),"",OFFSET(#REF!,INT((ROW()-13)/2),0)),IF(ISBLANK(OFFSET('9. METAS'!$X$20,INT((ROW()-14)/2),0)),"",OFFSET('9. METAS'!$X$20,INT((ROW()-14)/2),0)))</f>
        <v>#REF!</v>
      </c>
      <c r="N413" s="684" t="str">
        <f ca="1">IFERROR(J413/J414,"ND")</f>
        <v>ND</v>
      </c>
      <c r="O413" s="688" t="str">
        <f ca="1">IFERROR(((J413+K413+L413)/H413),"ND")</f>
        <v>ND</v>
      </c>
      <c r="P413" s="847"/>
      <c r="Q413" s="83"/>
      <c r="R413" s="83"/>
      <c r="S413" s="83"/>
      <c r="T413" s="83"/>
      <c r="U413" s="83"/>
      <c r="V413" s="83"/>
      <c r="W413" s="83"/>
      <c r="X413" s="83"/>
      <c r="Y413" s="83"/>
      <c r="Z413" s="83"/>
    </row>
    <row r="414" spans="1:26" ht="15.75" customHeight="1">
      <c r="A414" s="83"/>
      <c r="B414" s="83"/>
      <c r="C414" s="642"/>
      <c r="D414" s="644"/>
      <c r="E414" s="644"/>
      <c r="F414" s="644"/>
      <c r="G414" s="647"/>
      <c r="H414" s="649"/>
      <c r="I414" s="651"/>
      <c r="J414" s="630" t="str">
        <f ca="1">IF(MOD(ROW()-13,2)=0,IF(ISBLANK(OFFSET(#REF!,INT((ROW()-13)/2),0)),"",OFFSET(#REF!,INT((ROW()-13)/2),0)),IF(ISBLANK(OFFSET('9. METAS'!$U$20,INT((ROW()-14)/2),0)),"",OFFSET('9. METAS'!$U$20,INT((ROW()-14)/2),0)))</f>
        <v/>
      </c>
      <c r="K414" s="631" t="str">
        <f ca="1">IF(MOD(ROW()-13,2)=0,IF(ISBLANK(OFFSET(#REF!,INT((ROW()-13)/2),0)),"",OFFSET(#REF!,INT((ROW()-13)/2),0)),IF(ISBLANK(OFFSET('9. METAS'!$V$20,INT((ROW()-14)/2),0)),"",OFFSET('9. METAS'!$V$20,INT((ROW()-14)/2),0)))</f>
        <v/>
      </c>
      <c r="L414" s="631" t="str">
        <f ca="1">IF(MOD(ROW()-13,2)=0,IF(ISBLANK(OFFSET(#REF!,INT((ROW()-13)/2),0)),"",OFFSET(#REF!,INT((ROW()-13)/2),0)),IF(ISBLANK(OFFSET('9. METAS'!$W$20,INT((ROW()-14)/2),0)),"",OFFSET('9. METAS'!$W$20,INT((ROW()-14)/2),0)))</f>
        <v/>
      </c>
      <c r="M414" s="632" t="str">
        <f ca="1">IF(MOD(ROW()-13,2)=0,IF(ISBLANK(OFFSET(#REF!,INT((ROW()-13)/2),0)),"",OFFSET(#REF!,INT((ROW()-13)/2),0)),IF(ISBLANK(OFFSET('9. METAS'!$X$20,INT((ROW()-14)/2),0)),"",OFFSET('9. METAS'!$X$20,INT((ROW()-14)/2),0)))</f>
        <v/>
      </c>
      <c r="N414" s="685"/>
      <c r="O414" s="689"/>
      <c r="P414" s="691"/>
      <c r="Q414" s="83"/>
      <c r="R414" s="83"/>
      <c r="S414" s="83"/>
      <c r="T414" s="83"/>
      <c r="U414" s="83"/>
      <c r="V414" s="83"/>
      <c r="W414" s="83"/>
      <c r="X414" s="83"/>
      <c r="Y414" s="83"/>
      <c r="Z414" s="83"/>
    </row>
    <row r="415" spans="1:26" ht="15.75" customHeight="1">
      <c r="A415" s="83"/>
      <c r="B415" s="83"/>
      <c r="C415" s="641" t="str">
        <f ca="1">IF(ISBLANK(OFFSET('5. Pp (3 años)'!$C$46,INT((ROW()-13)/2),0)),"",OFFSET('5. Pp (3 años)'!$C$46,INT((ROW()-13)/2),0))</f>
        <v/>
      </c>
      <c r="D415" s="643" t="str">
        <f ca="1">IF(ISBLANK(OFFSET('5. Pp (3 años)'!$D$46,INT((ROW()-13)/2),0)),"",OFFSET('5. Pp (3 años)'!$D$46,INT((ROW()-13)/2),0))</f>
        <v/>
      </c>
      <c r="E415" s="643" t="str">
        <f ca="1">IF(ISBLANK(OFFSET('5. Pp (3 años)'!$E$46,INT((ROW()-13)/2),0)),"",OFFSET('5. Pp (3 años)'!$E$46,INT((ROW()-13)/2),0))</f>
        <v/>
      </c>
      <c r="F415" s="645" t="str">
        <f ca="1">IF(ISBLANK(OFFSET('5. Pp (3 años)'!$K$46,INT((ROW()-13)/2),0)),"",OFFSET('5. Pp (3 años)'!$K$46,INT((ROW()-13)/2),0))</f>
        <v/>
      </c>
      <c r="G415" s="646" t="str">
        <f ca="1">IF(ISBLANK(OFFSET('5. Pp (3 años)'!$H$46,INT((ROW()-13)/2),0)),"",OFFSET('5. Pp (3 años)'!$H$46,INT((ROW()-13)/2),0))</f>
        <v/>
      </c>
      <c r="H415" s="853" t="str">
        <f ca="1">IF(ISBLANK(OFFSET('9. METAS'!$L$20,INT((ROW()-13)/2),0)),"",OFFSET('9. METAS'!$L$20,INT((ROW()-13)/2),0))</f>
        <v/>
      </c>
      <c r="I415" s="852"/>
      <c r="J415" s="630" t="e">
        <f ca="1">IF(MOD(ROW()-13,2)=0,IF(ISBLANK(OFFSET(#REF!,INT((ROW()-13)/2),0)),"",OFFSET(#REF!,INT((ROW()-13)/2),0)),IF(ISBLANK(OFFSET('9. METAS'!$U$20,INT((ROW()-14)/2),0)),"",OFFSET('9. METAS'!$U$20,INT((ROW()-14)/2),0)))</f>
        <v>#REF!</v>
      </c>
      <c r="K415" s="631" t="e">
        <f ca="1">IF(MOD(ROW()-13,2)=0,IF(ISBLANK(OFFSET(#REF!,INT((ROW()-13)/2),0)),"",OFFSET(#REF!,INT((ROW()-13)/2),0)),IF(ISBLANK(OFFSET('9. METAS'!$V$20,INT((ROW()-14)/2),0)),"",OFFSET('9. METAS'!$V$20,INT((ROW()-14)/2),0)))</f>
        <v>#REF!</v>
      </c>
      <c r="L415" s="631" t="e">
        <f ca="1">IF(MOD(ROW()-13,2)=0,IF(ISBLANK(OFFSET(#REF!,INT((ROW()-13)/2),0)),"",OFFSET(#REF!,INT((ROW()-13)/2),0)),IF(ISBLANK(OFFSET('9. METAS'!$W$20,INT((ROW()-14)/2),0)),"",OFFSET('9. METAS'!$W$20,INT((ROW()-14)/2),0)))</f>
        <v>#REF!</v>
      </c>
      <c r="M415" s="632" t="e">
        <f ca="1">IF(MOD(ROW()-13,2)=0,IF(ISBLANK(OFFSET(#REF!,INT((ROW()-13)/2),0)),"",OFFSET(#REF!,INT((ROW()-13)/2),0)),IF(ISBLANK(OFFSET('9. METAS'!$X$20,INT((ROW()-14)/2),0)),"",OFFSET('9. METAS'!$X$20,INT((ROW()-14)/2),0)))</f>
        <v>#REF!</v>
      </c>
      <c r="N415" s="684" t="str">
        <f ca="1">IFERROR(J415/J416,"ND")</f>
        <v>ND</v>
      </c>
      <c r="O415" s="688" t="str">
        <f ca="1">IFERROR(((J415+K415+L415)/H415),"ND")</f>
        <v>ND</v>
      </c>
      <c r="P415" s="847"/>
      <c r="Q415" s="83"/>
      <c r="R415" s="83"/>
      <c r="S415" s="83"/>
      <c r="T415" s="83"/>
      <c r="U415" s="83"/>
      <c r="V415" s="83"/>
      <c r="W415" s="83"/>
      <c r="X415" s="83"/>
      <c r="Y415" s="83"/>
      <c r="Z415" s="83"/>
    </row>
    <row r="416" spans="1:26" ht="15.75" customHeight="1">
      <c r="A416" s="83"/>
      <c r="B416" s="83"/>
      <c r="C416" s="642"/>
      <c r="D416" s="644"/>
      <c r="E416" s="644"/>
      <c r="F416" s="644"/>
      <c r="G416" s="647"/>
      <c r="H416" s="649"/>
      <c r="I416" s="651"/>
      <c r="J416" s="630" t="str">
        <f ca="1">IF(MOD(ROW()-13,2)=0,IF(ISBLANK(OFFSET(#REF!,INT((ROW()-13)/2),0)),"",OFFSET(#REF!,INT((ROW()-13)/2),0)),IF(ISBLANK(OFFSET('9. METAS'!$U$20,INT((ROW()-14)/2),0)),"",OFFSET('9. METAS'!$U$20,INT((ROW()-14)/2),0)))</f>
        <v/>
      </c>
      <c r="K416" s="631" t="str">
        <f ca="1">IF(MOD(ROW()-13,2)=0,IF(ISBLANK(OFFSET(#REF!,INT((ROW()-13)/2),0)),"",OFFSET(#REF!,INT((ROW()-13)/2),0)),IF(ISBLANK(OFFSET('9. METAS'!$V$20,INT((ROW()-14)/2),0)),"",OFFSET('9. METAS'!$V$20,INT((ROW()-14)/2),0)))</f>
        <v/>
      </c>
      <c r="L416" s="631" t="str">
        <f ca="1">IF(MOD(ROW()-13,2)=0,IF(ISBLANK(OFFSET(#REF!,INT((ROW()-13)/2),0)),"",OFFSET(#REF!,INT((ROW()-13)/2),0)),IF(ISBLANK(OFFSET('9. METAS'!$W$20,INT((ROW()-14)/2),0)),"",OFFSET('9. METAS'!$W$20,INT((ROW()-14)/2),0)))</f>
        <v/>
      </c>
      <c r="M416" s="632" t="str">
        <f ca="1">IF(MOD(ROW()-13,2)=0,IF(ISBLANK(OFFSET(#REF!,INT((ROW()-13)/2),0)),"",OFFSET(#REF!,INT((ROW()-13)/2),0)),IF(ISBLANK(OFFSET('9. METAS'!$X$20,INT((ROW()-14)/2),0)),"",OFFSET('9. METAS'!$X$20,INT((ROW()-14)/2),0)))</f>
        <v/>
      </c>
      <c r="N416" s="685"/>
      <c r="O416" s="689"/>
      <c r="P416" s="691"/>
      <c r="Q416" s="83"/>
      <c r="R416" s="83"/>
      <c r="S416" s="83"/>
      <c r="T416" s="83"/>
      <c r="U416" s="83"/>
      <c r="V416" s="83"/>
      <c r="W416" s="83"/>
      <c r="X416" s="83"/>
      <c r="Y416" s="83"/>
      <c r="Z416" s="83"/>
    </row>
    <row r="417" spans="1:26" ht="15.75" customHeight="1">
      <c r="A417" s="83"/>
      <c r="B417" s="83"/>
      <c r="C417" s="641" t="str">
        <f ca="1">IF(ISBLANK(OFFSET('5. Pp (3 años)'!$C$46,INT((ROW()-13)/2),0)),"",OFFSET('5. Pp (3 años)'!$C$46,INT((ROW()-13)/2),0))</f>
        <v/>
      </c>
      <c r="D417" s="643" t="str">
        <f ca="1">IF(ISBLANK(OFFSET('5. Pp (3 años)'!$D$46,INT((ROW()-13)/2),0)),"",OFFSET('5. Pp (3 años)'!$D$46,INT((ROW()-13)/2),0))</f>
        <v/>
      </c>
      <c r="E417" s="643" t="str">
        <f ca="1">IF(ISBLANK(OFFSET('5. Pp (3 años)'!$E$46,INT((ROW()-13)/2),0)),"",OFFSET('5. Pp (3 años)'!$E$46,INT((ROW()-13)/2),0))</f>
        <v/>
      </c>
      <c r="F417" s="645" t="str">
        <f ca="1">IF(ISBLANK(OFFSET('5. Pp (3 años)'!$K$46,INT((ROW()-13)/2),0)),"",OFFSET('5. Pp (3 años)'!$K$46,INT((ROW()-13)/2),0))</f>
        <v/>
      </c>
      <c r="G417" s="646" t="str">
        <f ca="1">IF(ISBLANK(OFFSET('5. Pp (3 años)'!$H$46,INT((ROW()-13)/2),0)),"",OFFSET('5. Pp (3 años)'!$H$46,INT((ROW()-13)/2),0))</f>
        <v/>
      </c>
      <c r="H417" s="853" t="str">
        <f ca="1">IF(ISBLANK(OFFSET('9. METAS'!$L$20,INT((ROW()-13)/2),0)),"",OFFSET('9. METAS'!$L$20,INT((ROW()-13)/2),0))</f>
        <v/>
      </c>
      <c r="I417" s="852"/>
      <c r="J417" s="630" t="e">
        <f ca="1">IF(MOD(ROW()-13,2)=0,IF(ISBLANK(OFFSET(#REF!,INT((ROW()-13)/2),0)),"",OFFSET(#REF!,INT((ROW()-13)/2),0)),IF(ISBLANK(OFFSET('9. METAS'!$U$20,INT((ROW()-14)/2),0)),"",OFFSET('9. METAS'!$U$20,INT((ROW()-14)/2),0)))</f>
        <v>#REF!</v>
      </c>
      <c r="K417" s="631" t="e">
        <f ca="1">IF(MOD(ROW()-13,2)=0,IF(ISBLANK(OFFSET(#REF!,INT((ROW()-13)/2),0)),"",OFFSET(#REF!,INT((ROW()-13)/2),0)),IF(ISBLANK(OFFSET('9. METAS'!$V$20,INT((ROW()-14)/2),0)),"",OFFSET('9. METAS'!$V$20,INT((ROW()-14)/2),0)))</f>
        <v>#REF!</v>
      </c>
      <c r="L417" s="631" t="e">
        <f ca="1">IF(MOD(ROW()-13,2)=0,IF(ISBLANK(OFFSET(#REF!,INT((ROW()-13)/2),0)),"",OFFSET(#REF!,INT((ROW()-13)/2),0)),IF(ISBLANK(OFFSET('9. METAS'!$W$20,INT((ROW()-14)/2),0)),"",OFFSET('9. METAS'!$W$20,INT((ROW()-14)/2),0)))</f>
        <v>#REF!</v>
      </c>
      <c r="M417" s="632" t="e">
        <f ca="1">IF(MOD(ROW()-13,2)=0,IF(ISBLANK(OFFSET(#REF!,INT((ROW()-13)/2),0)),"",OFFSET(#REF!,INT((ROW()-13)/2),0)),IF(ISBLANK(OFFSET('9. METAS'!$X$20,INT((ROW()-14)/2),0)),"",OFFSET('9. METAS'!$X$20,INT((ROW()-14)/2),0)))</f>
        <v>#REF!</v>
      </c>
      <c r="N417" s="684" t="str">
        <f ca="1">IFERROR(J417/J418,"ND")</f>
        <v>ND</v>
      </c>
      <c r="O417" s="688" t="str">
        <f ca="1">IFERROR(((J417+K417+L417)/H417),"ND")</f>
        <v>ND</v>
      </c>
      <c r="P417" s="847"/>
      <c r="Q417" s="83"/>
      <c r="R417" s="83"/>
      <c r="S417" s="83"/>
      <c r="T417" s="83"/>
      <c r="U417" s="83"/>
      <c r="V417" s="83"/>
      <c r="W417" s="83"/>
      <c r="X417" s="83"/>
      <c r="Y417" s="83"/>
      <c r="Z417" s="83"/>
    </row>
    <row r="418" spans="1:26" ht="15.75" customHeight="1">
      <c r="A418" s="83"/>
      <c r="B418" s="83"/>
      <c r="C418" s="642"/>
      <c r="D418" s="644"/>
      <c r="E418" s="644"/>
      <c r="F418" s="644"/>
      <c r="G418" s="647"/>
      <c r="H418" s="649"/>
      <c r="I418" s="651"/>
      <c r="J418" s="630" t="str">
        <f ca="1">IF(MOD(ROW()-13,2)=0,IF(ISBLANK(OFFSET(#REF!,INT((ROW()-13)/2),0)),"",OFFSET(#REF!,INT((ROW()-13)/2),0)),IF(ISBLANK(OFFSET('9. METAS'!$U$20,INT((ROW()-14)/2),0)),"",OFFSET('9. METAS'!$U$20,INT((ROW()-14)/2),0)))</f>
        <v/>
      </c>
      <c r="K418" s="631" t="str">
        <f ca="1">IF(MOD(ROW()-13,2)=0,IF(ISBLANK(OFFSET(#REF!,INT((ROW()-13)/2),0)),"",OFFSET(#REF!,INT((ROW()-13)/2),0)),IF(ISBLANK(OFFSET('9. METAS'!$V$20,INT((ROW()-14)/2),0)),"",OFFSET('9. METAS'!$V$20,INT((ROW()-14)/2),0)))</f>
        <v/>
      </c>
      <c r="L418" s="631" t="str">
        <f ca="1">IF(MOD(ROW()-13,2)=0,IF(ISBLANK(OFFSET(#REF!,INT((ROW()-13)/2),0)),"",OFFSET(#REF!,INT((ROW()-13)/2),0)),IF(ISBLANK(OFFSET('9. METAS'!$W$20,INT((ROW()-14)/2),0)),"",OFFSET('9. METAS'!$W$20,INT((ROW()-14)/2),0)))</f>
        <v/>
      </c>
      <c r="M418" s="632" t="str">
        <f ca="1">IF(MOD(ROW()-13,2)=0,IF(ISBLANK(OFFSET(#REF!,INT((ROW()-13)/2),0)),"",OFFSET(#REF!,INT((ROW()-13)/2),0)),IF(ISBLANK(OFFSET('9. METAS'!$X$20,INT((ROW()-14)/2),0)),"",OFFSET('9. METAS'!$X$20,INT((ROW()-14)/2),0)))</f>
        <v/>
      </c>
      <c r="N418" s="685"/>
      <c r="O418" s="689"/>
      <c r="P418" s="691"/>
      <c r="Q418" s="83"/>
      <c r="R418" s="83"/>
      <c r="S418" s="83"/>
      <c r="T418" s="83"/>
      <c r="U418" s="83"/>
      <c r="V418" s="83"/>
      <c r="W418" s="83"/>
      <c r="X418" s="83"/>
      <c r="Y418" s="83"/>
      <c r="Z418" s="83"/>
    </row>
    <row r="419" spans="1:26" ht="15.75" customHeight="1">
      <c r="A419" s="83"/>
      <c r="B419" s="83"/>
      <c r="C419" s="641" t="str">
        <f ca="1">IF(ISBLANK(OFFSET('5. Pp (3 años)'!$C$46,INT((ROW()-13)/2),0)),"",OFFSET('5. Pp (3 años)'!$C$46,INT((ROW()-13)/2),0))</f>
        <v/>
      </c>
      <c r="D419" s="643" t="str">
        <f ca="1">IF(ISBLANK(OFFSET('5. Pp (3 años)'!$D$46,INT((ROW()-13)/2),0)),"",OFFSET('5. Pp (3 años)'!$D$46,INT((ROW()-13)/2),0))</f>
        <v/>
      </c>
      <c r="E419" s="643" t="str">
        <f ca="1">IF(ISBLANK(OFFSET('5. Pp (3 años)'!$E$46,INT((ROW()-13)/2),0)),"",OFFSET('5. Pp (3 años)'!$E$46,INT((ROW()-13)/2),0))</f>
        <v/>
      </c>
      <c r="F419" s="645" t="str">
        <f ca="1">IF(ISBLANK(OFFSET('5. Pp (3 años)'!$K$46,INT((ROW()-13)/2),0)),"",OFFSET('5. Pp (3 años)'!$K$46,INT((ROW()-13)/2),0))</f>
        <v/>
      </c>
      <c r="G419" s="646" t="str">
        <f ca="1">IF(ISBLANK(OFFSET('5. Pp (3 años)'!$H$46,INT((ROW()-13)/2),0)),"",OFFSET('5. Pp (3 años)'!$H$46,INT((ROW()-13)/2),0))</f>
        <v/>
      </c>
      <c r="H419" s="853" t="str">
        <f ca="1">IF(ISBLANK(OFFSET('9. METAS'!$L$20,INT((ROW()-13)/2),0)),"",OFFSET('9. METAS'!$L$20,INT((ROW()-13)/2),0))</f>
        <v/>
      </c>
      <c r="I419" s="852"/>
      <c r="J419" s="630" t="e">
        <f ca="1">IF(MOD(ROW()-13,2)=0,IF(ISBLANK(OFFSET(#REF!,INT((ROW()-13)/2),0)),"",OFFSET(#REF!,INT((ROW()-13)/2),0)),IF(ISBLANK(OFFSET('9. METAS'!$U$20,INT((ROW()-14)/2),0)),"",OFFSET('9. METAS'!$U$20,INT((ROW()-14)/2),0)))</f>
        <v>#REF!</v>
      </c>
      <c r="K419" s="631" t="e">
        <f ca="1">IF(MOD(ROW()-13,2)=0,IF(ISBLANK(OFFSET(#REF!,INT((ROW()-13)/2),0)),"",OFFSET(#REF!,INT((ROW()-13)/2),0)),IF(ISBLANK(OFFSET('9. METAS'!$V$20,INT((ROW()-14)/2),0)),"",OFFSET('9. METAS'!$V$20,INT((ROW()-14)/2),0)))</f>
        <v>#REF!</v>
      </c>
      <c r="L419" s="631" t="e">
        <f ca="1">IF(MOD(ROW()-13,2)=0,IF(ISBLANK(OFFSET(#REF!,INT((ROW()-13)/2),0)),"",OFFSET(#REF!,INT((ROW()-13)/2),0)),IF(ISBLANK(OFFSET('9. METAS'!$W$20,INT((ROW()-14)/2),0)),"",OFFSET('9. METAS'!$W$20,INT((ROW()-14)/2),0)))</f>
        <v>#REF!</v>
      </c>
      <c r="M419" s="632" t="e">
        <f ca="1">IF(MOD(ROW()-13,2)=0,IF(ISBLANK(OFFSET(#REF!,INT((ROW()-13)/2),0)),"",OFFSET(#REF!,INT((ROW()-13)/2),0)),IF(ISBLANK(OFFSET('9. METAS'!$X$20,INT((ROW()-14)/2),0)),"",OFFSET('9. METAS'!$X$20,INT((ROW()-14)/2),0)))</f>
        <v>#REF!</v>
      </c>
      <c r="N419" s="684" t="str">
        <f ca="1">IFERROR(J419/J420,"ND")</f>
        <v>ND</v>
      </c>
      <c r="O419" s="688" t="str">
        <f ca="1">IFERROR(((J419+K419+L419)/H419),"ND")</f>
        <v>ND</v>
      </c>
      <c r="P419" s="847"/>
      <c r="Q419" s="83"/>
      <c r="R419" s="83"/>
      <c r="S419" s="83"/>
      <c r="T419" s="83"/>
      <c r="U419" s="83"/>
      <c r="V419" s="83"/>
      <c r="W419" s="83"/>
      <c r="X419" s="83"/>
      <c r="Y419" s="83"/>
      <c r="Z419" s="83"/>
    </row>
    <row r="420" spans="1:26" ht="15.75" customHeight="1">
      <c r="A420" s="83"/>
      <c r="B420" s="83"/>
      <c r="C420" s="642"/>
      <c r="D420" s="644"/>
      <c r="E420" s="644"/>
      <c r="F420" s="644"/>
      <c r="G420" s="647"/>
      <c r="H420" s="649"/>
      <c r="I420" s="651"/>
      <c r="J420" s="630" t="str">
        <f ca="1">IF(MOD(ROW()-13,2)=0,IF(ISBLANK(OFFSET(#REF!,INT((ROW()-13)/2),0)),"",OFFSET(#REF!,INT((ROW()-13)/2),0)),IF(ISBLANK(OFFSET('9. METAS'!$U$20,INT((ROW()-14)/2),0)),"",OFFSET('9. METAS'!$U$20,INT((ROW()-14)/2),0)))</f>
        <v/>
      </c>
      <c r="K420" s="631" t="str">
        <f ca="1">IF(MOD(ROW()-13,2)=0,IF(ISBLANK(OFFSET(#REF!,INT((ROW()-13)/2),0)),"",OFFSET(#REF!,INT((ROW()-13)/2),0)),IF(ISBLANK(OFFSET('9. METAS'!$V$20,INT((ROW()-14)/2),0)),"",OFFSET('9. METAS'!$V$20,INT((ROW()-14)/2),0)))</f>
        <v/>
      </c>
      <c r="L420" s="631" t="str">
        <f ca="1">IF(MOD(ROW()-13,2)=0,IF(ISBLANK(OFFSET(#REF!,INT((ROW()-13)/2),0)),"",OFFSET(#REF!,INT((ROW()-13)/2),0)),IF(ISBLANK(OFFSET('9. METAS'!$W$20,INT((ROW()-14)/2),0)),"",OFFSET('9. METAS'!$W$20,INT((ROW()-14)/2),0)))</f>
        <v/>
      </c>
      <c r="M420" s="632" t="str">
        <f ca="1">IF(MOD(ROW()-13,2)=0,IF(ISBLANK(OFFSET(#REF!,INT((ROW()-13)/2),0)),"",OFFSET(#REF!,INT((ROW()-13)/2),0)),IF(ISBLANK(OFFSET('9. METAS'!$X$20,INT((ROW()-14)/2),0)),"",OFFSET('9. METAS'!$X$20,INT((ROW()-14)/2),0)))</f>
        <v/>
      </c>
      <c r="N420" s="685"/>
      <c r="O420" s="689"/>
      <c r="P420" s="691"/>
      <c r="Q420" s="83"/>
      <c r="R420" s="83"/>
      <c r="S420" s="83"/>
      <c r="T420" s="83"/>
      <c r="U420" s="83"/>
      <c r="V420" s="83"/>
      <c r="W420" s="83"/>
      <c r="X420" s="83"/>
      <c r="Y420" s="83"/>
      <c r="Z420" s="83"/>
    </row>
    <row r="421" spans="1:26" ht="15.75" customHeight="1">
      <c r="A421" s="83"/>
      <c r="B421" s="83"/>
      <c r="C421" s="641" t="str">
        <f ca="1">IF(ISBLANK(OFFSET('5. Pp (3 años)'!$C$46,INT((ROW()-13)/2),0)),"",OFFSET('5. Pp (3 años)'!$C$46,INT((ROW()-13)/2),0))</f>
        <v/>
      </c>
      <c r="D421" s="643" t="str">
        <f ca="1">IF(ISBLANK(OFFSET('5. Pp (3 años)'!$D$46,INT((ROW()-13)/2),0)),"",OFFSET('5. Pp (3 años)'!$D$46,INT((ROW()-13)/2),0))</f>
        <v/>
      </c>
      <c r="E421" s="643" t="str">
        <f ca="1">IF(ISBLANK(OFFSET('5. Pp (3 años)'!$E$46,INT((ROW()-13)/2),0)),"",OFFSET('5. Pp (3 años)'!$E$46,INT((ROW()-13)/2),0))</f>
        <v/>
      </c>
      <c r="F421" s="645" t="str">
        <f ca="1">IF(ISBLANK(OFFSET('5. Pp (3 años)'!$K$46,INT((ROW()-13)/2),0)),"",OFFSET('5. Pp (3 años)'!$K$46,INT((ROW()-13)/2),0))</f>
        <v/>
      </c>
      <c r="G421" s="646" t="str">
        <f ca="1">IF(ISBLANK(OFFSET('5. Pp (3 años)'!$H$46,INT((ROW()-13)/2),0)),"",OFFSET('5. Pp (3 años)'!$H$46,INT((ROW()-13)/2),0))</f>
        <v/>
      </c>
      <c r="H421" s="853" t="str">
        <f ca="1">IF(ISBLANK(OFFSET('9. METAS'!$L$20,INT((ROW()-13)/2),0)),"",OFFSET('9. METAS'!$L$20,INT((ROW()-13)/2),0))</f>
        <v/>
      </c>
      <c r="I421" s="852"/>
      <c r="J421" s="630" t="e">
        <f ca="1">IF(MOD(ROW()-13,2)=0,IF(ISBLANK(OFFSET(#REF!,INT((ROW()-13)/2),0)),"",OFFSET(#REF!,INT((ROW()-13)/2),0)),IF(ISBLANK(OFFSET('9. METAS'!$U$20,INT((ROW()-14)/2),0)),"",OFFSET('9. METAS'!$U$20,INT((ROW()-14)/2),0)))</f>
        <v>#REF!</v>
      </c>
      <c r="K421" s="631" t="e">
        <f ca="1">IF(MOD(ROW()-13,2)=0,IF(ISBLANK(OFFSET(#REF!,INT((ROW()-13)/2),0)),"",OFFSET(#REF!,INT((ROW()-13)/2),0)),IF(ISBLANK(OFFSET('9. METAS'!$V$20,INT((ROW()-14)/2),0)),"",OFFSET('9. METAS'!$V$20,INT((ROW()-14)/2),0)))</f>
        <v>#REF!</v>
      </c>
      <c r="L421" s="631" t="e">
        <f ca="1">IF(MOD(ROW()-13,2)=0,IF(ISBLANK(OFFSET(#REF!,INT((ROW()-13)/2),0)),"",OFFSET(#REF!,INT((ROW()-13)/2),0)),IF(ISBLANK(OFFSET('9. METAS'!$W$20,INT((ROW()-14)/2),0)),"",OFFSET('9. METAS'!$W$20,INT((ROW()-14)/2),0)))</f>
        <v>#REF!</v>
      </c>
      <c r="M421" s="632" t="e">
        <f ca="1">IF(MOD(ROW()-13,2)=0,IF(ISBLANK(OFFSET(#REF!,INT((ROW()-13)/2),0)),"",OFFSET(#REF!,INT((ROW()-13)/2),0)),IF(ISBLANK(OFFSET('9. METAS'!$X$20,INT((ROW()-14)/2),0)),"",OFFSET('9. METAS'!$X$20,INT((ROW()-14)/2),0)))</f>
        <v>#REF!</v>
      </c>
      <c r="N421" s="684" t="str">
        <f ca="1">IFERROR(J421/J422,"ND")</f>
        <v>ND</v>
      </c>
      <c r="O421" s="688" t="str">
        <f ca="1">IFERROR(((J421+K421+L421)/H421),"ND")</f>
        <v>ND</v>
      </c>
      <c r="P421" s="847"/>
      <c r="Q421" s="83"/>
      <c r="R421" s="83"/>
      <c r="S421" s="83"/>
      <c r="T421" s="83"/>
      <c r="U421" s="83"/>
      <c r="V421" s="83"/>
      <c r="W421" s="83"/>
      <c r="X421" s="83"/>
      <c r="Y421" s="83"/>
      <c r="Z421" s="83"/>
    </row>
    <row r="422" spans="1:26" ht="15.75" customHeight="1">
      <c r="A422" s="83"/>
      <c r="B422" s="83"/>
      <c r="C422" s="642"/>
      <c r="D422" s="644"/>
      <c r="E422" s="644"/>
      <c r="F422" s="644"/>
      <c r="G422" s="647"/>
      <c r="H422" s="649"/>
      <c r="I422" s="651"/>
      <c r="J422" s="630" t="str">
        <f ca="1">IF(MOD(ROW()-13,2)=0,IF(ISBLANK(OFFSET(#REF!,INT((ROW()-13)/2),0)),"",OFFSET(#REF!,INT((ROW()-13)/2),0)),IF(ISBLANK(OFFSET('9. METAS'!$U$20,INT((ROW()-14)/2),0)),"",OFFSET('9. METAS'!$U$20,INT((ROW()-14)/2),0)))</f>
        <v/>
      </c>
      <c r="K422" s="631" t="str">
        <f ca="1">IF(MOD(ROW()-13,2)=0,IF(ISBLANK(OFFSET(#REF!,INT((ROW()-13)/2),0)),"",OFFSET(#REF!,INT((ROW()-13)/2),0)),IF(ISBLANK(OFFSET('9. METAS'!$V$20,INT((ROW()-14)/2),0)),"",OFFSET('9. METAS'!$V$20,INT((ROW()-14)/2),0)))</f>
        <v/>
      </c>
      <c r="L422" s="631" t="str">
        <f ca="1">IF(MOD(ROW()-13,2)=0,IF(ISBLANK(OFFSET(#REF!,INT((ROW()-13)/2),0)),"",OFFSET(#REF!,INT((ROW()-13)/2),0)),IF(ISBLANK(OFFSET('9. METAS'!$W$20,INT((ROW()-14)/2),0)),"",OFFSET('9. METAS'!$W$20,INT((ROW()-14)/2),0)))</f>
        <v/>
      </c>
      <c r="M422" s="632" t="str">
        <f ca="1">IF(MOD(ROW()-13,2)=0,IF(ISBLANK(OFFSET(#REF!,INT((ROW()-13)/2),0)),"",OFFSET(#REF!,INT((ROW()-13)/2),0)),IF(ISBLANK(OFFSET('9. METAS'!$X$20,INT((ROW()-14)/2),0)),"",OFFSET('9. METAS'!$X$20,INT((ROW()-14)/2),0)))</f>
        <v/>
      </c>
      <c r="N422" s="685"/>
      <c r="O422" s="689"/>
      <c r="P422" s="691"/>
      <c r="Q422" s="83"/>
      <c r="R422" s="83"/>
      <c r="S422" s="83"/>
      <c r="T422" s="83"/>
      <c r="U422" s="83"/>
      <c r="V422" s="83"/>
      <c r="W422" s="83"/>
      <c r="X422" s="83"/>
      <c r="Y422" s="83"/>
      <c r="Z422" s="83"/>
    </row>
    <row r="423" spans="1:26" ht="15.75" customHeight="1">
      <c r="A423" s="83"/>
      <c r="B423" s="83"/>
      <c r="C423" s="641" t="str">
        <f ca="1">IF(ISBLANK(OFFSET('5. Pp (3 años)'!$C$46,INT((ROW()-13)/2),0)),"",OFFSET('5. Pp (3 años)'!$C$46,INT((ROW()-13)/2),0))</f>
        <v/>
      </c>
      <c r="D423" s="643" t="str">
        <f ca="1">IF(ISBLANK(OFFSET('5. Pp (3 años)'!$D$46,INT((ROW()-13)/2),0)),"",OFFSET('5. Pp (3 años)'!$D$46,INT((ROW()-13)/2),0))</f>
        <v/>
      </c>
      <c r="E423" s="643" t="str">
        <f ca="1">IF(ISBLANK(OFFSET('5. Pp (3 años)'!$E$46,INT((ROW()-13)/2),0)),"",OFFSET('5. Pp (3 años)'!$E$46,INT((ROW()-13)/2),0))</f>
        <v/>
      </c>
      <c r="F423" s="645" t="str">
        <f ca="1">IF(ISBLANK(OFFSET('5. Pp (3 años)'!$K$46,INT((ROW()-13)/2),0)),"",OFFSET('5. Pp (3 años)'!$K$46,INT((ROW()-13)/2),0))</f>
        <v/>
      </c>
      <c r="G423" s="646" t="str">
        <f ca="1">IF(ISBLANK(OFFSET('5. Pp (3 años)'!$H$46,INT((ROW()-13)/2),0)),"",OFFSET('5. Pp (3 años)'!$H$46,INT((ROW()-13)/2),0))</f>
        <v/>
      </c>
      <c r="H423" s="853" t="str">
        <f ca="1">IF(ISBLANK(OFFSET('9. METAS'!$L$20,INT((ROW()-13)/2),0)),"",OFFSET('9. METAS'!$L$20,INT((ROW()-13)/2),0))</f>
        <v/>
      </c>
      <c r="I423" s="852"/>
      <c r="J423" s="630" t="e">
        <f ca="1">IF(MOD(ROW()-13,2)=0,IF(ISBLANK(OFFSET(#REF!,INT((ROW()-13)/2),0)),"",OFFSET(#REF!,INT((ROW()-13)/2),0)),IF(ISBLANK(OFFSET('9. METAS'!$U$20,INT((ROW()-14)/2),0)),"",OFFSET('9. METAS'!$U$20,INT((ROW()-14)/2),0)))</f>
        <v>#REF!</v>
      </c>
      <c r="K423" s="631" t="e">
        <f ca="1">IF(MOD(ROW()-13,2)=0,IF(ISBLANK(OFFSET(#REF!,INT((ROW()-13)/2),0)),"",OFFSET(#REF!,INT((ROW()-13)/2),0)),IF(ISBLANK(OFFSET('9. METAS'!$V$20,INT((ROW()-14)/2),0)),"",OFFSET('9. METAS'!$V$20,INT((ROW()-14)/2),0)))</f>
        <v>#REF!</v>
      </c>
      <c r="L423" s="631" t="e">
        <f ca="1">IF(MOD(ROW()-13,2)=0,IF(ISBLANK(OFFSET(#REF!,INT((ROW()-13)/2),0)),"",OFFSET(#REF!,INT((ROW()-13)/2),0)),IF(ISBLANK(OFFSET('9. METAS'!$W$20,INT((ROW()-14)/2),0)),"",OFFSET('9. METAS'!$W$20,INT((ROW()-14)/2),0)))</f>
        <v>#REF!</v>
      </c>
      <c r="M423" s="632" t="e">
        <f ca="1">IF(MOD(ROW()-13,2)=0,IF(ISBLANK(OFFSET(#REF!,INT((ROW()-13)/2),0)),"",OFFSET(#REF!,INT((ROW()-13)/2),0)),IF(ISBLANK(OFFSET('9. METAS'!$X$20,INT((ROW()-14)/2),0)),"",OFFSET('9. METAS'!$X$20,INT((ROW()-14)/2),0)))</f>
        <v>#REF!</v>
      </c>
      <c r="N423" s="684" t="str">
        <f ca="1">IFERROR(J423/J424,"ND")</f>
        <v>ND</v>
      </c>
      <c r="O423" s="688" t="str">
        <f ca="1">IFERROR(((J423+K423+L423)/H423),"ND")</f>
        <v>ND</v>
      </c>
      <c r="P423" s="847"/>
      <c r="Q423" s="83"/>
      <c r="R423" s="83"/>
      <c r="S423" s="83"/>
      <c r="T423" s="83"/>
      <c r="U423" s="83"/>
      <c r="V423" s="83"/>
      <c r="W423" s="83"/>
      <c r="X423" s="83"/>
      <c r="Y423" s="83"/>
      <c r="Z423" s="83"/>
    </row>
    <row r="424" spans="1:26" ht="15.75" customHeight="1">
      <c r="A424" s="83"/>
      <c r="B424" s="83"/>
      <c r="C424" s="642"/>
      <c r="D424" s="644"/>
      <c r="E424" s="644"/>
      <c r="F424" s="644"/>
      <c r="G424" s="647"/>
      <c r="H424" s="649"/>
      <c r="I424" s="651"/>
      <c r="J424" s="630" t="str">
        <f ca="1">IF(MOD(ROW()-13,2)=0,IF(ISBLANK(OFFSET(#REF!,INT((ROW()-13)/2),0)),"",OFFSET(#REF!,INT((ROW()-13)/2),0)),IF(ISBLANK(OFFSET('9. METAS'!$U$20,INT((ROW()-14)/2),0)),"",OFFSET('9. METAS'!$U$20,INT((ROW()-14)/2),0)))</f>
        <v/>
      </c>
      <c r="K424" s="631" t="str">
        <f ca="1">IF(MOD(ROW()-13,2)=0,IF(ISBLANK(OFFSET(#REF!,INT((ROW()-13)/2),0)),"",OFFSET(#REF!,INT((ROW()-13)/2),0)),IF(ISBLANK(OFFSET('9. METAS'!$V$20,INT((ROW()-14)/2),0)),"",OFFSET('9. METAS'!$V$20,INT((ROW()-14)/2),0)))</f>
        <v/>
      </c>
      <c r="L424" s="631" t="str">
        <f ca="1">IF(MOD(ROW()-13,2)=0,IF(ISBLANK(OFFSET(#REF!,INT((ROW()-13)/2),0)),"",OFFSET(#REF!,INT((ROW()-13)/2),0)),IF(ISBLANK(OFFSET('9. METAS'!$W$20,INT((ROW()-14)/2),0)),"",OFFSET('9. METAS'!$W$20,INT((ROW()-14)/2),0)))</f>
        <v/>
      </c>
      <c r="M424" s="632" t="str">
        <f ca="1">IF(MOD(ROW()-13,2)=0,IF(ISBLANK(OFFSET(#REF!,INT((ROW()-13)/2),0)),"",OFFSET(#REF!,INT((ROW()-13)/2),0)),IF(ISBLANK(OFFSET('9. METAS'!$X$20,INT((ROW()-14)/2),0)),"",OFFSET('9. METAS'!$X$20,INT((ROW()-14)/2),0)))</f>
        <v/>
      </c>
      <c r="N424" s="685"/>
      <c r="O424" s="689"/>
      <c r="P424" s="691"/>
      <c r="Q424" s="83"/>
      <c r="R424" s="83"/>
      <c r="S424" s="83"/>
      <c r="T424" s="83"/>
      <c r="U424" s="83"/>
      <c r="V424" s="83"/>
      <c r="W424" s="83"/>
      <c r="X424" s="83"/>
      <c r="Y424" s="83"/>
      <c r="Z424" s="83"/>
    </row>
    <row r="425" spans="1:26" ht="15.75" customHeight="1">
      <c r="A425" s="83"/>
      <c r="B425" s="83"/>
      <c r="C425" s="641" t="str">
        <f ca="1">IF(ISBLANK(OFFSET('5. Pp (3 años)'!$C$46,INT((ROW()-13)/2),0)),"",OFFSET('5. Pp (3 años)'!$C$46,INT((ROW()-13)/2),0))</f>
        <v/>
      </c>
      <c r="D425" s="643" t="str">
        <f ca="1">IF(ISBLANK(OFFSET('5. Pp (3 años)'!$D$46,INT((ROW()-13)/2),0)),"",OFFSET('5. Pp (3 años)'!$D$46,INT((ROW()-13)/2),0))</f>
        <v/>
      </c>
      <c r="E425" s="643" t="str">
        <f ca="1">IF(ISBLANK(OFFSET('5. Pp (3 años)'!$E$46,INT((ROW()-13)/2),0)),"",OFFSET('5. Pp (3 años)'!$E$46,INT((ROW()-13)/2),0))</f>
        <v/>
      </c>
      <c r="F425" s="645" t="str">
        <f ca="1">IF(ISBLANK(OFFSET('5. Pp (3 años)'!$K$46,INT((ROW()-13)/2),0)),"",OFFSET('5. Pp (3 años)'!$K$46,INT((ROW()-13)/2),0))</f>
        <v/>
      </c>
      <c r="G425" s="646" t="str">
        <f ca="1">IF(ISBLANK(OFFSET('5. Pp (3 años)'!$H$46,INT((ROW()-13)/2),0)),"",OFFSET('5. Pp (3 años)'!$H$46,INT((ROW()-13)/2),0))</f>
        <v/>
      </c>
      <c r="H425" s="853" t="str">
        <f ca="1">IF(ISBLANK(OFFSET('9. METAS'!$L$20,INT((ROW()-13)/2),0)),"",OFFSET('9. METAS'!$L$20,INT((ROW()-13)/2),0))</f>
        <v/>
      </c>
      <c r="I425" s="852"/>
      <c r="J425" s="630" t="e">
        <f ca="1">IF(MOD(ROW()-13,2)=0,IF(ISBLANK(OFFSET(#REF!,INT((ROW()-13)/2),0)),"",OFFSET(#REF!,INT((ROW()-13)/2),0)),IF(ISBLANK(OFFSET('9. METAS'!$U$20,INT((ROW()-14)/2),0)),"",OFFSET('9. METAS'!$U$20,INT((ROW()-14)/2),0)))</f>
        <v>#REF!</v>
      </c>
      <c r="K425" s="631" t="e">
        <f ca="1">IF(MOD(ROW()-13,2)=0,IF(ISBLANK(OFFSET(#REF!,INT((ROW()-13)/2),0)),"",OFFSET(#REF!,INT((ROW()-13)/2),0)),IF(ISBLANK(OFFSET('9. METAS'!$V$20,INT((ROW()-14)/2),0)),"",OFFSET('9. METAS'!$V$20,INT((ROW()-14)/2),0)))</f>
        <v>#REF!</v>
      </c>
      <c r="L425" s="631" t="e">
        <f ca="1">IF(MOD(ROW()-13,2)=0,IF(ISBLANK(OFFSET(#REF!,INT((ROW()-13)/2),0)),"",OFFSET(#REF!,INT((ROW()-13)/2),0)),IF(ISBLANK(OFFSET('9. METAS'!$W$20,INT((ROW()-14)/2),0)),"",OFFSET('9. METAS'!$W$20,INT((ROW()-14)/2),0)))</f>
        <v>#REF!</v>
      </c>
      <c r="M425" s="632" t="e">
        <f ca="1">IF(MOD(ROW()-13,2)=0,IF(ISBLANK(OFFSET(#REF!,INT((ROW()-13)/2),0)),"",OFFSET(#REF!,INT((ROW()-13)/2),0)),IF(ISBLANK(OFFSET('9. METAS'!$X$20,INT((ROW()-14)/2),0)),"",OFFSET('9. METAS'!$X$20,INT((ROW()-14)/2),0)))</f>
        <v>#REF!</v>
      </c>
      <c r="N425" s="684" t="str">
        <f ca="1">IFERROR(J425/J426,"ND")</f>
        <v>ND</v>
      </c>
      <c r="O425" s="688" t="str">
        <f ca="1">IFERROR(((J425+K425+L425)/H425),"ND")</f>
        <v>ND</v>
      </c>
      <c r="P425" s="847"/>
      <c r="Q425" s="83"/>
      <c r="R425" s="83"/>
      <c r="S425" s="83"/>
      <c r="T425" s="83"/>
      <c r="U425" s="83"/>
      <c r="V425" s="83"/>
      <c r="W425" s="83"/>
      <c r="X425" s="83"/>
      <c r="Y425" s="83"/>
      <c r="Z425" s="83"/>
    </row>
    <row r="426" spans="1:26" ht="15.75" customHeight="1">
      <c r="A426" s="83"/>
      <c r="B426" s="83"/>
      <c r="C426" s="642"/>
      <c r="D426" s="644"/>
      <c r="E426" s="644"/>
      <c r="F426" s="644"/>
      <c r="G426" s="647"/>
      <c r="H426" s="649"/>
      <c r="I426" s="651"/>
      <c r="J426" s="630" t="str">
        <f ca="1">IF(MOD(ROW()-13,2)=0,IF(ISBLANK(OFFSET(#REF!,INT((ROW()-13)/2),0)),"",OFFSET(#REF!,INT((ROW()-13)/2),0)),IF(ISBLANK(OFFSET('9. METAS'!$U$20,INT((ROW()-14)/2),0)),"",OFFSET('9. METAS'!$U$20,INT((ROW()-14)/2),0)))</f>
        <v/>
      </c>
      <c r="K426" s="631" t="str">
        <f ca="1">IF(MOD(ROW()-13,2)=0,IF(ISBLANK(OFFSET(#REF!,INT((ROW()-13)/2),0)),"",OFFSET(#REF!,INT((ROW()-13)/2),0)),IF(ISBLANK(OFFSET('9. METAS'!$V$20,INT((ROW()-14)/2),0)),"",OFFSET('9. METAS'!$V$20,INT((ROW()-14)/2),0)))</f>
        <v/>
      </c>
      <c r="L426" s="631" t="str">
        <f ca="1">IF(MOD(ROW()-13,2)=0,IF(ISBLANK(OFFSET(#REF!,INT((ROW()-13)/2),0)),"",OFFSET(#REF!,INT((ROW()-13)/2),0)),IF(ISBLANK(OFFSET('9. METAS'!$W$20,INT((ROW()-14)/2),0)),"",OFFSET('9. METAS'!$W$20,INT((ROW()-14)/2),0)))</f>
        <v/>
      </c>
      <c r="M426" s="632" t="str">
        <f ca="1">IF(MOD(ROW()-13,2)=0,IF(ISBLANK(OFFSET(#REF!,INT((ROW()-13)/2),0)),"",OFFSET(#REF!,INT((ROW()-13)/2),0)),IF(ISBLANK(OFFSET('9. METAS'!$X$20,INT((ROW()-14)/2),0)),"",OFFSET('9. METAS'!$X$20,INT((ROW()-14)/2),0)))</f>
        <v/>
      </c>
      <c r="N426" s="685"/>
      <c r="O426" s="689"/>
      <c r="P426" s="691"/>
      <c r="Q426" s="83"/>
      <c r="R426" s="83"/>
      <c r="S426" s="83"/>
      <c r="T426" s="83"/>
      <c r="U426" s="83"/>
      <c r="V426" s="83"/>
      <c r="W426" s="83"/>
      <c r="X426" s="83"/>
      <c r="Y426" s="83"/>
      <c r="Z426" s="83"/>
    </row>
    <row r="427" spans="1:26" ht="15.75" customHeight="1">
      <c r="A427" s="83"/>
      <c r="B427" s="83"/>
      <c r="C427" s="641" t="str">
        <f ca="1">IF(ISBLANK(OFFSET('5. Pp (3 años)'!$C$46,INT((ROW()-13)/2),0)),"",OFFSET('5. Pp (3 años)'!$C$46,INT((ROW()-13)/2),0))</f>
        <v/>
      </c>
      <c r="D427" s="643" t="str">
        <f ca="1">IF(ISBLANK(OFFSET('5. Pp (3 años)'!$D$46,INT((ROW()-13)/2),0)),"",OFFSET('5. Pp (3 años)'!$D$46,INT((ROW()-13)/2),0))</f>
        <v/>
      </c>
      <c r="E427" s="643" t="str">
        <f ca="1">IF(ISBLANK(OFFSET('5. Pp (3 años)'!$E$46,INT((ROW()-13)/2),0)),"",OFFSET('5. Pp (3 años)'!$E$46,INT((ROW()-13)/2),0))</f>
        <v/>
      </c>
      <c r="F427" s="645" t="str">
        <f ca="1">IF(ISBLANK(OFFSET('5. Pp (3 años)'!$K$46,INT((ROW()-13)/2),0)),"",OFFSET('5. Pp (3 años)'!$K$46,INT((ROW()-13)/2),0))</f>
        <v/>
      </c>
      <c r="G427" s="646" t="str">
        <f ca="1">IF(ISBLANK(OFFSET('5. Pp (3 años)'!$H$46,INT((ROW()-13)/2),0)),"",OFFSET('5. Pp (3 años)'!$H$46,INT((ROW()-13)/2),0))</f>
        <v/>
      </c>
      <c r="H427" s="853" t="str">
        <f ca="1">IF(ISBLANK(OFFSET('9. METAS'!$L$20,INT((ROW()-13)/2),0)),"",OFFSET('9. METAS'!$L$20,INT((ROW()-13)/2),0))</f>
        <v/>
      </c>
      <c r="I427" s="852"/>
      <c r="J427" s="630" t="e">
        <f ca="1">IF(MOD(ROW()-13,2)=0,IF(ISBLANK(OFFSET(#REF!,INT((ROW()-13)/2),0)),"",OFFSET(#REF!,INT((ROW()-13)/2),0)),IF(ISBLANK(OFFSET('9. METAS'!$U$20,INT((ROW()-14)/2),0)),"",OFFSET('9. METAS'!$U$20,INT((ROW()-14)/2),0)))</f>
        <v>#REF!</v>
      </c>
      <c r="K427" s="631" t="e">
        <f ca="1">IF(MOD(ROW()-13,2)=0,IF(ISBLANK(OFFSET(#REF!,INT((ROW()-13)/2),0)),"",OFFSET(#REF!,INT((ROW()-13)/2),0)),IF(ISBLANK(OFFSET('9. METAS'!$V$20,INT((ROW()-14)/2),0)),"",OFFSET('9. METAS'!$V$20,INT((ROW()-14)/2),0)))</f>
        <v>#REF!</v>
      </c>
      <c r="L427" s="631" t="e">
        <f ca="1">IF(MOD(ROW()-13,2)=0,IF(ISBLANK(OFFSET(#REF!,INT((ROW()-13)/2),0)),"",OFFSET(#REF!,INT((ROW()-13)/2),0)),IF(ISBLANK(OFFSET('9. METAS'!$W$20,INT((ROW()-14)/2),0)),"",OFFSET('9. METAS'!$W$20,INT((ROW()-14)/2),0)))</f>
        <v>#REF!</v>
      </c>
      <c r="M427" s="632" t="e">
        <f ca="1">IF(MOD(ROW()-13,2)=0,IF(ISBLANK(OFFSET(#REF!,INT((ROW()-13)/2),0)),"",OFFSET(#REF!,INT((ROW()-13)/2),0)),IF(ISBLANK(OFFSET('9. METAS'!$X$20,INT((ROW()-14)/2),0)),"",OFFSET('9. METAS'!$X$20,INT((ROW()-14)/2),0)))</f>
        <v>#REF!</v>
      </c>
      <c r="N427" s="684" t="str">
        <f ca="1">IFERROR(J427/J428,"ND")</f>
        <v>ND</v>
      </c>
      <c r="O427" s="688" t="str">
        <f ca="1">IFERROR(((J427+K427+L427)/H427),"ND")</f>
        <v>ND</v>
      </c>
      <c r="P427" s="847"/>
      <c r="Q427" s="83"/>
      <c r="R427" s="83"/>
      <c r="S427" s="83"/>
      <c r="T427" s="83"/>
      <c r="U427" s="83"/>
      <c r="V427" s="83"/>
      <c r="W427" s="83"/>
      <c r="X427" s="83"/>
      <c r="Y427" s="83"/>
      <c r="Z427" s="83"/>
    </row>
    <row r="428" spans="1:26" ht="15.75" customHeight="1">
      <c r="A428" s="83"/>
      <c r="B428" s="83"/>
      <c r="C428" s="642"/>
      <c r="D428" s="644"/>
      <c r="E428" s="644"/>
      <c r="F428" s="644"/>
      <c r="G428" s="647"/>
      <c r="H428" s="649"/>
      <c r="I428" s="651"/>
      <c r="J428" s="630" t="str">
        <f ca="1">IF(MOD(ROW()-13,2)=0,IF(ISBLANK(OFFSET(#REF!,INT((ROW()-13)/2),0)),"",OFFSET(#REF!,INT((ROW()-13)/2),0)),IF(ISBLANK(OFFSET('9. METAS'!$U$20,INT((ROW()-14)/2),0)),"",OFFSET('9. METAS'!$U$20,INT((ROW()-14)/2),0)))</f>
        <v/>
      </c>
      <c r="K428" s="631" t="str">
        <f ca="1">IF(MOD(ROW()-13,2)=0,IF(ISBLANK(OFFSET(#REF!,INT((ROW()-13)/2),0)),"",OFFSET(#REF!,INT((ROW()-13)/2),0)),IF(ISBLANK(OFFSET('9. METAS'!$V$20,INT((ROW()-14)/2),0)),"",OFFSET('9. METAS'!$V$20,INT((ROW()-14)/2),0)))</f>
        <v/>
      </c>
      <c r="L428" s="631" t="str">
        <f ca="1">IF(MOD(ROW()-13,2)=0,IF(ISBLANK(OFFSET(#REF!,INT((ROW()-13)/2),0)),"",OFFSET(#REF!,INT((ROW()-13)/2),0)),IF(ISBLANK(OFFSET('9. METAS'!$W$20,INT((ROW()-14)/2),0)),"",OFFSET('9. METAS'!$W$20,INT((ROW()-14)/2),0)))</f>
        <v/>
      </c>
      <c r="M428" s="632" t="str">
        <f ca="1">IF(MOD(ROW()-13,2)=0,IF(ISBLANK(OFFSET(#REF!,INT((ROW()-13)/2),0)),"",OFFSET(#REF!,INT((ROW()-13)/2),0)),IF(ISBLANK(OFFSET('9. METAS'!$X$20,INT((ROW()-14)/2),0)),"",OFFSET('9. METAS'!$X$20,INT((ROW()-14)/2),0)))</f>
        <v/>
      </c>
      <c r="N428" s="685"/>
      <c r="O428" s="689"/>
      <c r="P428" s="691"/>
      <c r="Q428" s="83"/>
      <c r="R428" s="83"/>
      <c r="S428" s="83"/>
      <c r="T428" s="83"/>
      <c r="U428" s="83"/>
      <c r="V428" s="83"/>
      <c r="W428" s="83"/>
      <c r="X428" s="83"/>
      <c r="Y428" s="83"/>
      <c r="Z428" s="83"/>
    </row>
    <row r="429" spans="1:26" ht="15.75" customHeight="1">
      <c r="A429" s="83"/>
      <c r="B429" s="83"/>
      <c r="C429" s="641" t="str">
        <f ca="1">IF(ISBLANK(OFFSET('5. Pp (3 años)'!$C$46,INT((ROW()-13)/2),0)),"",OFFSET('5. Pp (3 años)'!$C$46,INT((ROW()-13)/2),0))</f>
        <v/>
      </c>
      <c r="D429" s="643" t="str">
        <f ca="1">IF(ISBLANK(OFFSET('5. Pp (3 años)'!$D$46,INT((ROW()-13)/2),0)),"",OFFSET('5. Pp (3 años)'!$D$46,INT((ROW()-13)/2),0))</f>
        <v/>
      </c>
      <c r="E429" s="643" t="str">
        <f ca="1">IF(ISBLANK(OFFSET('5. Pp (3 años)'!$E$46,INT((ROW()-13)/2),0)),"",OFFSET('5. Pp (3 años)'!$E$46,INT((ROW()-13)/2),0))</f>
        <v/>
      </c>
      <c r="F429" s="645" t="str">
        <f ca="1">IF(ISBLANK(OFFSET('5. Pp (3 años)'!$K$46,INT((ROW()-13)/2),0)),"",OFFSET('5. Pp (3 años)'!$K$46,INT((ROW()-13)/2),0))</f>
        <v/>
      </c>
      <c r="G429" s="646" t="str">
        <f ca="1">IF(ISBLANK(OFFSET('5. Pp (3 años)'!$H$46,INT((ROW()-13)/2),0)),"",OFFSET('5. Pp (3 años)'!$H$46,INT((ROW()-13)/2),0))</f>
        <v/>
      </c>
      <c r="H429" s="853" t="str">
        <f ca="1">IF(ISBLANK(OFFSET('9. METAS'!$L$20,INT((ROW()-13)/2),0)),"",OFFSET('9. METAS'!$L$20,INT((ROW()-13)/2),0))</f>
        <v/>
      </c>
      <c r="I429" s="852"/>
      <c r="J429" s="630" t="e">
        <f ca="1">IF(MOD(ROW()-13,2)=0,IF(ISBLANK(OFFSET(#REF!,INT((ROW()-13)/2),0)),"",OFFSET(#REF!,INT((ROW()-13)/2),0)),IF(ISBLANK(OFFSET('9. METAS'!$U$20,INT((ROW()-14)/2),0)),"",OFFSET('9. METAS'!$U$20,INT((ROW()-14)/2),0)))</f>
        <v>#REF!</v>
      </c>
      <c r="K429" s="631" t="e">
        <f ca="1">IF(MOD(ROW()-13,2)=0,IF(ISBLANK(OFFSET(#REF!,INT((ROW()-13)/2),0)),"",OFFSET(#REF!,INT((ROW()-13)/2),0)),IF(ISBLANK(OFFSET('9. METAS'!$V$20,INT((ROW()-14)/2),0)),"",OFFSET('9. METAS'!$V$20,INT((ROW()-14)/2),0)))</f>
        <v>#REF!</v>
      </c>
      <c r="L429" s="631" t="e">
        <f ca="1">IF(MOD(ROW()-13,2)=0,IF(ISBLANK(OFFSET(#REF!,INT((ROW()-13)/2),0)),"",OFFSET(#REF!,INT((ROW()-13)/2),0)),IF(ISBLANK(OFFSET('9. METAS'!$W$20,INT((ROW()-14)/2),0)),"",OFFSET('9. METAS'!$W$20,INT((ROW()-14)/2),0)))</f>
        <v>#REF!</v>
      </c>
      <c r="M429" s="632" t="e">
        <f ca="1">IF(MOD(ROW()-13,2)=0,IF(ISBLANK(OFFSET(#REF!,INT((ROW()-13)/2),0)),"",OFFSET(#REF!,INT((ROW()-13)/2),0)),IF(ISBLANK(OFFSET('9. METAS'!$X$20,INT((ROW()-14)/2),0)),"",OFFSET('9. METAS'!$X$20,INT((ROW()-14)/2),0)))</f>
        <v>#REF!</v>
      </c>
      <c r="N429" s="684" t="str">
        <f ca="1">IFERROR(J429/J430,"ND")</f>
        <v>ND</v>
      </c>
      <c r="O429" s="688" t="str">
        <f ca="1">IFERROR(((J429+K429+L429)/H429),"ND")</f>
        <v>ND</v>
      </c>
      <c r="P429" s="847"/>
      <c r="Q429" s="83"/>
      <c r="R429" s="83"/>
      <c r="S429" s="83"/>
      <c r="T429" s="83"/>
      <c r="U429" s="83"/>
      <c r="V429" s="83"/>
      <c r="W429" s="83"/>
      <c r="X429" s="83"/>
      <c r="Y429" s="83"/>
      <c r="Z429" s="83"/>
    </row>
    <row r="430" spans="1:26" ht="15.75" customHeight="1">
      <c r="A430" s="83"/>
      <c r="B430" s="83"/>
      <c r="C430" s="642"/>
      <c r="D430" s="644"/>
      <c r="E430" s="644"/>
      <c r="F430" s="644"/>
      <c r="G430" s="647"/>
      <c r="H430" s="649"/>
      <c r="I430" s="651"/>
      <c r="J430" s="630" t="str">
        <f ca="1">IF(MOD(ROW()-13,2)=0,IF(ISBLANK(OFFSET(#REF!,INT((ROW()-13)/2),0)),"",OFFSET(#REF!,INT((ROW()-13)/2),0)),IF(ISBLANK(OFFSET('9. METAS'!$U$20,INT((ROW()-14)/2),0)),"",OFFSET('9. METAS'!$U$20,INT((ROW()-14)/2),0)))</f>
        <v/>
      </c>
      <c r="K430" s="631" t="str">
        <f ca="1">IF(MOD(ROW()-13,2)=0,IF(ISBLANK(OFFSET(#REF!,INT((ROW()-13)/2),0)),"",OFFSET(#REF!,INT((ROW()-13)/2),0)),IF(ISBLANK(OFFSET('9. METAS'!$V$20,INT((ROW()-14)/2),0)),"",OFFSET('9. METAS'!$V$20,INT((ROW()-14)/2),0)))</f>
        <v/>
      </c>
      <c r="L430" s="631" t="str">
        <f ca="1">IF(MOD(ROW()-13,2)=0,IF(ISBLANK(OFFSET(#REF!,INT((ROW()-13)/2),0)),"",OFFSET(#REF!,INT((ROW()-13)/2),0)),IF(ISBLANK(OFFSET('9. METAS'!$W$20,INT((ROW()-14)/2),0)),"",OFFSET('9. METAS'!$W$20,INT((ROW()-14)/2),0)))</f>
        <v/>
      </c>
      <c r="M430" s="632" t="str">
        <f ca="1">IF(MOD(ROW()-13,2)=0,IF(ISBLANK(OFFSET(#REF!,INT((ROW()-13)/2),0)),"",OFFSET(#REF!,INT((ROW()-13)/2),0)),IF(ISBLANK(OFFSET('9. METAS'!$X$20,INT((ROW()-14)/2),0)),"",OFFSET('9. METAS'!$X$20,INT((ROW()-14)/2),0)))</f>
        <v/>
      </c>
      <c r="N430" s="685"/>
      <c r="O430" s="689"/>
      <c r="P430" s="691"/>
      <c r="Q430" s="83"/>
      <c r="R430" s="83"/>
      <c r="S430" s="83"/>
      <c r="T430" s="83"/>
      <c r="U430" s="83"/>
      <c r="V430" s="83"/>
      <c r="W430" s="83"/>
      <c r="X430" s="83"/>
      <c r="Y430" s="83"/>
      <c r="Z430" s="83"/>
    </row>
    <row r="431" spans="1:26" ht="15.75" customHeight="1">
      <c r="A431" s="83"/>
      <c r="B431" s="83"/>
      <c r="C431" s="641" t="str">
        <f ca="1">IF(ISBLANK(OFFSET('5. Pp (3 años)'!$C$46,INT((ROW()-13)/2),0)),"",OFFSET('5. Pp (3 años)'!$C$46,INT((ROW()-13)/2),0))</f>
        <v/>
      </c>
      <c r="D431" s="643" t="str">
        <f ca="1">IF(ISBLANK(OFFSET('5. Pp (3 años)'!$D$46,INT((ROW()-13)/2),0)),"",OFFSET('5. Pp (3 años)'!$D$46,INT((ROW()-13)/2),0))</f>
        <v/>
      </c>
      <c r="E431" s="643" t="str">
        <f ca="1">IF(ISBLANK(OFFSET('5. Pp (3 años)'!$E$46,INT((ROW()-13)/2),0)),"",OFFSET('5. Pp (3 años)'!$E$46,INT((ROW()-13)/2),0))</f>
        <v/>
      </c>
      <c r="F431" s="645" t="str">
        <f ca="1">IF(ISBLANK(OFFSET('5. Pp (3 años)'!$K$46,INT((ROW()-13)/2),0)),"",OFFSET('5. Pp (3 años)'!$K$46,INT((ROW()-13)/2),0))</f>
        <v/>
      </c>
      <c r="G431" s="646" t="str">
        <f ca="1">IF(ISBLANK(OFFSET('5. Pp (3 años)'!$H$46,INT((ROW()-13)/2),0)),"",OFFSET('5. Pp (3 años)'!$H$46,INT((ROW()-13)/2),0))</f>
        <v/>
      </c>
      <c r="H431" s="853" t="str">
        <f ca="1">IF(ISBLANK(OFFSET('9. METAS'!$L$20,INT((ROW()-13)/2),0)),"",OFFSET('9. METAS'!$L$20,INT((ROW()-13)/2),0))</f>
        <v/>
      </c>
      <c r="I431" s="852"/>
      <c r="J431" s="630" t="e">
        <f ca="1">IF(MOD(ROW()-13,2)=0,IF(ISBLANK(OFFSET(#REF!,INT((ROW()-13)/2),0)),"",OFFSET(#REF!,INT((ROW()-13)/2),0)),IF(ISBLANK(OFFSET('9. METAS'!$U$20,INT((ROW()-14)/2),0)),"",OFFSET('9. METAS'!$U$20,INT((ROW()-14)/2),0)))</f>
        <v>#REF!</v>
      </c>
      <c r="K431" s="631" t="e">
        <f ca="1">IF(MOD(ROW()-13,2)=0,IF(ISBLANK(OFFSET(#REF!,INT((ROW()-13)/2),0)),"",OFFSET(#REF!,INT((ROW()-13)/2),0)),IF(ISBLANK(OFFSET('9. METAS'!$V$20,INT((ROW()-14)/2),0)),"",OFFSET('9. METAS'!$V$20,INT((ROW()-14)/2),0)))</f>
        <v>#REF!</v>
      </c>
      <c r="L431" s="631" t="e">
        <f ca="1">IF(MOD(ROW()-13,2)=0,IF(ISBLANK(OFFSET(#REF!,INT((ROW()-13)/2),0)),"",OFFSET(#REF!,INT((ROW()-13)/2),0)),IF(ISBLANK(OFFSET('9. METAS'!$W$20,INT((ROW()-14)/2),0)),"",OFFSET('9. METAS'!$W$20,INT((ROW()-14)/2),0)))</f>
        <v>#REF!</v>
      </c>
      <c r="M431" s="632" t="e">
        <f ca="1">IF(MOD(ROW()-13,2)=0,IF(ISBLANK(OFFSET(#REF!,INT((ROW()-13)/2),0)),"",OFFSET(#REF!,INT((ROW()-13)/2),0)),IF(ISBLANK(OFFSET('9. METAS'!$X$20,INT((ROW()-14)/2),0)),"",OFFSET('9. METAS'!$X$20,INT((ROW()-14)/2),0)))</f>
        <v>#REF!</v>
      </c>
      <c r="N431" s="684" t="str">
        <f ca="1">IFERROR(J431/J432,"ND")</f>
        <v>ND</v>
      </c>
      <c r="O431" s="688" t="str">
        <f ca="1">IFERROR(((J431+K431+L431)/H431),"ND")</f>
        <v>ND</v>
      </c>
      <c r="P431" s="847"/>
      <c r="Q431" s="83"/>
      <c r="R431" s="83"/>
      <c r="S431" s="83"/>
      <c r="T431" s="83"/>
      <c r="U431" s="83"/>
      <c r="V431" s="83"/>
      <c r="W431" s="83"/>
      <c r="X431" s="83"/>
      <c r="Y431" s="83"/>
      <c r="Z431" s="83"/>
    </row>
    <row r="432" spans="1:26" ht="15.75" customHeight="1">
      <c r="A432" s="83"/>
      <c r="B432" s="83"/>
      <c r="C432" s="642"/>
      <c r="D432" s="644"/>
      <c r="E432" s="644"/>
      <c r="F432" s="644"/>
      <c r="G432" s="647"/>
      <c r="H432" s="649"/>
      <c r="I432" s="651"/>
      <c r="J432" s="630" t="str">
        <f ca="1">IF(MOD(ROW()-13,2)=0,IF(ISBLANK(OFFSET(#REF!,INT((ROW()-13)/2),0)),"",OFFSET(#REF!,INT((ROW()-13)/2),0)),IF(ISBLANK(OFFSET('9. METAS'!$U$20,INT((ROW()-14)/2),0)),"",OFFSET('9. METAS'!$U$20,INT((ROW()-14)/2),0)))</f>
        <v/>
      </c>
      <c r="K432" s="631" t="str">
        <f ca="1">IF(MOD(ROW()-13,2)=0,IF(ISBLANK(OFFSET(#REF!,INT((ROW()-13)/2),0)),"",OFFSET(#REF!,INT((ROW()-13)/2),0)),IF(ISBLANK(OFFSET('9. METAS'!$V$20,INT((ROW()-14)/2),0)),"",OFFSET('9. METAS'!$V$20,INT((ROW()-14)/2),0)))</f>
        <v/>
      </c>
      <c r="L432" s="631" t="str">
        <f ca="1">IF(MOD(ROW()-13,2)=0,IF(ISBLANK(OFFSET(#REF!,INT((ROW()-13)/2),0)),"",OFFSET(#REF!,INT((ROW()-13)/2),0)),IF(ISBLANK(OFFSET('9. METAS'!$W$20,INT((ROW()-14)/2),0)),"",OFFSET('9. METAS'!$W$20,INT((ROW()-14)/2),0)))</f>
        <v/>
      </c>
      <c r="M432" s="632" t="str">
        <f ca="1">IF(MOD(ROW()-13,2)=0,IF(ISBLANK(OFFSET(#REF!,INT((ROW()-13)/2),0)),"",OFFSET(#REF!,INT((ROW()-13)/2),0)),IF(ISBLANK(OFFSET('9. METAS'!$X$20,INT((ROW()-14)/2),0)),"",OFFSET('9. METAS'!$X$20,INT((ROW()-14)/2),0)))</f>
        <v/>
      </c>
      <c r="N432" s="685"/>
      <c r="O432" s="689"/>
      <c r="P432" s="691"/>
      <c r="Q432" s="83"/>
      <c r="R432" s="83"/>
      <c r="S432" s="83"/>
      <c r="T432" s="83"/>
      <c r="U432" s="83"/>
      <c r="V432" s="83"/>
      <c r="W432" s="83"/>
      <c r="X432" s="83"/>
      <c r="Y432" s="83"/>
      <c r="Z432" s="83"/>
    </row>
    <row r="433" spans="1:26" ht="15.75" customHeight="1">
      <c r="A433" s="83"/>
      <c r="B433" s="83"/>
      <c r="C433" s="641" t="str">
        <f ca="1">IF(ISBLANK(OFFSET('5. Pp (3 años)'!$C$46,INT((ROW()-13)/2),0)),"",OFFSET('5. Pp (3 años)'!$C$46,INT((ROW()-13)/2),0))</f>
        <v/>
      </c>
      <c r="D433" s="643" t="str">
        <f ca="1">IF(ISBLANK(OFFSET('5. Pp (3 años)'!$D$46,INT((ROW()-13)/2),0)),"",OFFSET('5. Pp (3 años)'!$D$46,INT((ROW()-13)/2),0))</f>
        <v/>
      </c>
      <c r="E433" s="643" t="str">
        <f ca="1">IF(ISBLANK(OFFSET('5. Pp (3 años)'!$E$46,INT((ROW()-13)/2),0)),"",OFFSET('5. Pp (3 años)'!$E$46,INT((ROW()-13)/2),0))</f>
        <v/>
      </c>
      <c r="F433" s="645" t="str">
        <f ca="1">IF(ISBLANK(OFFSET('5. Pp (3 años)'!$K$46,INT((ROW()-13)/2),0)),"",OFFSET('5. Pp (3 años)'!$K$46,INT((ROW()-13)/2),0))</f>
        <v/>
      </c>
      <c r="G433" s="646" t="str">
        <f ca="1">IF(ISBLANK(OFFSET('5. Pp (3 años)'!$H$46,INT((ROW()-13)/2),0)),"",OFFSET('5. Pp (3 años)'!$H$46,INT((ROW()-13)/2),0))</f>
        <v/>
      </c>
      <c r="H433" s="853" t="str">
        <f ca="1">IF(ISBLANK(OFFSET('9. METAS'!$L$20,INT((ROW()-13)/2),0)),"",OFFSET('9. METAS'!$L$20,INT((ROW()-13)/2),0))</f>
        <v/>
      </c>
      <c r="I433" s="852"/>
      <c r="J433" s="630" t="e">
        <f ca="1">IF(MOD(ROW()-13,2)=0,IF(ISBLANK(OFFSET(#REF!,INT((ROW()-13)/2),0)),"",OFFSET(#REF!,INT((ROW()-13)/2),0)),IF(ISBLANK(OFFSET('9. METAS'!$U$20,INT((ROW()-14)/2),0)),"",OFFSET('9. METAS'!$U$20,INT((ROW()-14)/2),0)))</f>
        <v>#REF!</v>
      </c>
      <c r="K433" s="631" t="e">
        <f ca="1">IF(MOD(ROW()-13,2)=0,IF(ISBLANK(OFFSET(#REF!,INT((ROW()-13)/2),0)),"",OFFSET(#REF!,INT((ROW()-13)/2),0)),IF(ISBLANK(OFFSET('9. METAS'!$V$20,INT((ROW()-14)/2),0)),"",OFFSET('9. METAS'!$V$20,INT((ROW()-14)/2),0)))</f>
        <v>#REF!</v>
      </c>
      <c r="L433" s="631" t="e">
        <f ca="1">IF(MOD(ROW()-13,2)=0,IF(ISBLANK(OFFSET(#REF!,INT((ROW()-13)/2),0)),"",OFFSET(#REF!,INT((ROW()-13)/2),0)),IF(ISBLANK(OFFSET('9. METAS'!$W$20,INT((ROW()-14)/2),0)),"",OFFSET('9. METAS'!$W$20,INT((ROW()-14)/2),0)))</f>
        <v>#REF!</v>
      </c>
      <c r="M433" s="632" t="e">
        <f ca="1">IF(MOD(ROW()-13,2)=0,IF(ISBLANK(OFFSET(#REF!,INT((ROW()-13)/2),0)),"",OFFSET(#REF!,INT((ROW()-13)/2),0)),IF(ISBLANK(OFFSET('9. METAS'!$X$20,INT((ROW()-14)/2),0)),"",OFFSET('9. METAS'!$X$20,INT((ROW()-14)/2),0)))</f>
        <v>#REF!</v>
      </c>
      <c r="N433" s="684" t="str">
        <f ca="1">IFERROR(J433/J434,"ND")</f>
        <v>ND</v>
      </c>
      <c r="O433" s="688" t="str">
        <f ca="1">IFERROR(((J433+K433+L433)/H433),"ND")</f>
        <v>ND</v>
      </c>
      <c r="P433" s="847"/>
      <c r="Q433" s="83"/>
      <c r="R433" s="83"/>
      <c r="S433" s="83"/>
      <c r="T433" s="83"/>
      <c r="U433" s="83"/>
      <c r="V433" s="83"/>
      <c r="W433" s="83"/>
      <c r="X433" s="83"/>
      <c r="Y433" s="83"/>
      <c r="Z433" s="83"/>
    </row>
    <row r="434" spans="1:26" ht="15.75" customHeight="1">
      <c r="A434" s="83"/>
      <c r="B434" s="83"/>
      <c r="C434" s="642"/>
      <c r="D434" s="644"/>
      <c r="E434" s="644"/>
      <c r="F434" s="644"/>
      <c r="G434" s="647"/>
      <c r="H434" s="649"/>
      <c r="I434" s="651"/>
      <c r="J434" s="630" t="str">
        <f ca="1">IF(MOD(ROW()-13,2)=0,IF(ISBLANK(OFFSET(#REF!,INT((ROW()-13)/2),0)),"",OFFSET(#REF!,INT((ROW()-13)/2),0)),IF(ISBLANK(OFFSET('9. METAS'!$U$20,INT((ROW()-14)/2),0)),"",OFFSET('9. METAS'!$U$20,INT((ROW()-14)/2),0)))</f>
        <v/>
      </c>
      <c r="K434" s="631" t="str">
        <f ca="1">IF(MOD(ROW()-13,2)=0,IF(ISBLANK(OFFSET(#REF!,INT((ROW()-13)/2),0)),"",OFFSET(#REF!,INT((ROW()-13)/2),0)),IF(ISBLANK(OFFSET('9. METAS'!$V$20,INT((ROW()-14)/2),0)),"",OFFSET('9. METAS'!$V$20,INT((ROW()-14)/2),0)))</f>
        <v/>
      </c>
      <c r="L434" s="631" t="str">
        <f ca="1">IF(MOD(ROW()-13,2)=0,IF(ISBLANK(OFFSET(#REF!,INT((ROW()-13)/2),0)),"",OFFSET(#REF!,INT((ROW()-13)/2),0)),IF(ISBLANK(OFFSET('9. METAS'!$W$20,INT((ROW()-14)/2),0)),"",OFFSET('9. METAS'!$W$20,INT((ROW()-14)/2),0)))</f>
        <v/>
      </c>
      <c r="M434" s="632" t="str">
        <f ca="1">IF(MOD(ROW()-13,2)=0,IF(ISBLANK(OFFSET(#REF!,INT((ROW()-13)/2),0)),"",OFFSET(#REF!,INT((ROW()-13)/2),0)),IF(ISBLANK(OFFSET('9. METAS'!$X$20,INT((ROW()-14)/2),0)),"",OFFSET('9. METAS'!$X$20,INT((ROW()-14)/2),0)))</f>
        <v/>
      </c>
      <c r="N434" s="685"/>
      <c r="O434" s="689"/>
      <c r="P434" s="691"/>
      <c r="Q434" s="83"/>
      <c r="R434" s="83"/>
      <c r="S434" s="83"/>
      <c r="T434" s="83"/>
      <c r="U434" s="83"/>
      <c r="V434" s="83"/>
      <c r="W434" s="83"/>
      <c r="X434" s="83"/>
      <c r="Y434" s="83"/>
      <c r="Z434" s="83"/>
    </row>
    <row r="435" spans="1:26" ht="15.75" customHeight="1">
      <c r="A435" s="83"/>
      <c r="B435" s="83"/>
      <c r="C435" s="641" t="str">
        <f ca="1">IF(ISBLANK(OFFSET('5. Pp (3 años)'!$C$46,INT((ROW()-13)/2),0)),"",OFFSET('5. Pp (3 años)'!$C$46,INT((ROW()-13)/2),0))</f>
        <v/>
      </c>
      <c r="D435" s="643" t="str">
        <f ca="1">IF(ISBLANK(OFFSET('5. Pp (3 años)'!$D$46,INT((ROW()-13)/2),0)),"",OFFSET('5. Pp (3 años)'!$D$46,INT((ROW()-13)/2),0))</f>
        <v/>
      </c>
      <c r="E435" s="643" t="str">
        <f ca="1">IF(ISBLANK(OFFSET('5. Pp (3 años)'!$E$46,INT((ROW()-13)/2),0)),"",OFFSET('5. Pp (3 años)'!$E$46,INT((ROW()-13)/2),0))</f>
        <v/>
      </c>
      <c r="F435" s="645" t="str">
        <f ca="1">IF(ISBLANK(OFFSET('5. Pp (3 años)'!$K$46,INT((ROW()-13)/2),0)),"",OFFSET('5. Pp (3 años)'!$K$46,INT((ROW()-13)/2),0))</f>
        <v/>
      </c>
      <c r="G435" s="646" t="str">
        <f ca="1">IF(ISBLANK(OFFSET('5. Pp (3 años)'!$H$46,INT((ROW()-13)/2),0)),"",OFFSET('5. Pp (3 años)'!$H$46,INT((ROW()-13)/2),0))</f>
        <v/>
      </c>
      <c r="H435" s="853" t="str">
        <f ca="1">IF(ISBLANK(OFFSET('9. METAS'!$L$20,INT((ROW()-13)/2),0)),"",OFFSET('9. METAS'!$L$20,INT((ROW()-13)/2),0))</f>
        <v/>
      </c>
      <c r="I435" s="852"/>
      <c r="J435" s="630" t="e">
        <f ca="1">IF(MOD(ROW()-13,2)=0,IF(ISBLANK(OFFSET(#REF!,INT((ROW()-13)/2),0)),"",OFFSET(#REF!,INT((ROW()-13)/2),0)),IF(ISBLANK(OFFSET('9. METAS'!$U$20,INT((ROW()-14)/2),0)),"",OFFSET('9. METAS'!$U$20,INT((ROW()-14)/2),0)))</f>
        <v>#REF!</v>
      </c>
      <c r="K435" s="631" t="e">
        <f ca="1">IF(MOD(ROW()-13,2)=0,IF(ISBLANK(OFFSET(#REF!,INT((ROW()-13)/2),0)),"",OFFSET(#REF!,INT((ROW()-13)/2),0)),IF(ISBLANK(OFFSET('9. METAS'!$V$20,INT((ROW()-14)/2),0)),"",OFFSET('9. METAS'!$V$20,INT((ROW()-14)/2),0)))</f>
        <v>#REF!</v>
      </c>
      <c r="L435" s="631" t="e">
        <f ca="1">IF(MOD(ROW()-13,2)=0,IF(ISBLANK(OFFSET(#REF!,INT((ROW()-13)/2),0)),"",OFFSET(#REF!,INT((ROW()-13)/2),0)),IF(ISBLANK(OFFSET('9. METAS'!$W$20,INT((ROW()-14)/2),0)),"",OFFSET('9. METAS'!$W$20,INT((ROW()-14)/2),0)))</f>
        <v>#REF!</v>
      </c>
      <c r="M435" s="632" t="e">
        <f ca="1">IF(MOD(ROW()-13,2)=0,IF(ISBLANK(OFFSET(#REF!,INT((ROW()-13)/2),0)),"",OFFSET(#REF!,INT((ROW()-13)/2),0)),IF(ISBLANK(OFFSET('9. METAS'!$X$20,INT((ROW()-14)/2),0)),"",OFFSET('9. METAS'!$X$20,INT((ROW()-14)/2),0)))</f>
        <v>#REF!</v>
      </c>
      <c r="N435" s="684" t="str">
        <f ca="1">IFERROR(J435/J436,"ND")</f>
        <v>ND</v>
      </c>
      <c r="O435" s="688" t="str">
        <f ca="1">IFERROR(((J435+K435+L435)/H435),"ND")</f>
        <v>ND</v>
      </c>
      <c r="P435" s="847"/>
      <c r="Q435" s="83"/>
      <c r="R435" s="83"/>
      <c r="S435" s="83"/>
      <c r="T435" s="83"/>
      <c r="U435" s="83"/>
      <c r="V435" s="83"/>
      <c r="W435" s="83"/>
      <c r="X435" s="83"/>
      <c r="Y435" s="83"/>
      <c r="Z435" s="83"/>
    </row>
    <row r="436" spans="1:26" ht="15.75" customHeight="1">
      <c r="A436" s="83"/>
      <c r="B436" s="83"/>
      <c r="C436" s="642"/>
      <c r="D436" s="644"/>
      <c r="E436" s="644"/>
      <c r="F436" s="644"/>
      <c r="G436" s="647"/>
      <c r="H436" s="649"/>
      <c r="I436" s="651"/>
      <c r="J436" s="630" t="str">
        <f ca="1">IF(MOD(ROW()-13,2)=0,IF(ISBLANK(OFFSET(#REF!,INT((ROW()-13)/2),0)),"",OFFSET(#REF!,INT((ROW()-13)/2),0)),IF(ISBLANK(OFFSET('9. METAS'!$U$20,INT((ROW()-14)/2),0)),"",OFFSET('9. METAS'!$U$20,INT((ROW()-14)/2),0)))</f>
        <v/>
      </c>
      <c r="K436" s="631" t="str">
        <f ca="1">IF(MOD(ROW()-13,2)=0,IF(ISBLANK(OFFSET(#REF!,INT((ROW()-13)/2),0)),"",OFFSET(#REF!,INT((ROW()-13)/2),0)),IF(ISBLANK(OFFSET('9. METAS'!$V$20,INT((ROW()-14)/2),0)),"",OFFSET('9. METAS'!$V$20,INT((ROW()-14)/2),0)))</f>
        <v/>
      </c>
      <c r="L436" s="631" t="str">
        <f ca="1">IF(MOD(ROW()-13,2)=0,IF(ISBLANK(OFFSET(#REF!,INT((ROW()-13)/2),0)),"",OFFSET(#REF!,INT((ROW()-13)/2),0)),IF(ISBLANK(OFFSET('9. METAS'!$W$20,INT((ROW()-14)/2),0)),"",OFFSET('9. METAS'!$W$20,INT((ROW()-14)/2),0)))</f>
        <v/>
      </c>
      <c r="M436" s="632" t="str">
        <f ca="1">IF(MOD(ROW()-13,2)=0,IF(ISBLANK(OFFSET(#REF!,INT((ROW()-13)/2),0)),"",OFFSET(#REF!,INT((ROW()-13)/2),0)),IF(ISBLANK(OFFSET('9. METAS'!$X$20,INT((ROW()-14)/2),0)),"",OFFSET('9. METAS'!$X$20,INT((ROW()-14)/2),0)))</f>
        <v/>
      </c>
      <c r="N436" s="685"/>
      <c r="O436" s="689"/>
      <c r="P436" s="691"/>
      <c r="Q436" s="83"/>
      <c r="R436" s="83"/>
      <c r="S436" s="83"/>
      <c r="T436" s="83"/>
      <c r="U436" s="83"/>
      <c r="V436" s="83"/>
      <c r="W436" s="83"/>
      <c r="X436" s="83"/>
      <c r="Y436" s="83"/>
      <c r="Z436" s="83"/>
    </row>
    <row r="437" spans="1:26" ht="15.75" customHeight="1">
      <c r="A437" s="83"/>
      <c r="B437" s="83"/>
      <c r="C437" s="641" t="str">
        <f ca="1">IF(ISBLANK(OFFSET('5. Pp (3 años)'!$C$46,INT((ROW()-13)/2),0)),"",OFFSET('5. Pp (3 años)'!$C$46,INT((ROW()-13)/2),0))</f>
        <v/>
      </c>
      <c r="D437" s="643" t="str">
        <f ca="1">IF(ISBLANK(OFFSET('5. Pp (3 años)'!$D$46,INT((ROW()-13)/2),0)),"",OFFSET('5. Pp (3 años)'!$D$46,INT((ROW()-13)/2),0))</f>
        <v/>
      </c>
      <c r="E437" s="643" t="str">
        <f ca="1">IF(ISBLANK(OFFSET('5. Pp (3 años)'!$E$46,INT((ROW()-13)/2),0)),"",OFFSET('5. Pp (3 años)'!$E$46,INT((ROW()-13)/2),0))</f>
        <v/>
      </c>
      <c r="F437" s="645" t="str">
        <f ca="1">IF(ISBLANK(OFFSET('5. Pp (3 años)'!$K$46,INT((ROW()-13)/2),0)),"",OFFSET('5. Pp (3 años)'!$K$46,INT((ROW()-13)/2),0))</f>
        <v/>
      </c>
      <c r="G437" s="646" t="str">
        <f ca="1">IF(ISBLANK(OFFSET('5. Pp (3 años)'!$H$46,INT((ROW()-13)/2),0)),"",OFFSET('5. Pp (3 años)'!$H$46,INT((ROW()-13)/2),0))</f>
        <v/>
      </c>
      <c r="H437" s="853" t="str">
        <f ca="1">IF(ISBLANK(OFFSET('9. METAS'!$L$20,INT((ROW()-13)/2),0)),"",OFFSET('9. METAS'!$L$20,INT((ROW()-13)/2),0))</f>
        <v/>
      </c>
      <c r="I437" s="852"/>
      <c r="J437" s="630" t="e">
        <f ca="1">IF(MOD(ROW()-13,2)=0,IF(ISBLANK(OFFSET(#REF!,INT((ROW()-13)/2),0)),"",OFFSET(#REF!,INT((ROW()-13)/2),0)),IF(ISBLANK(OFFSET('9. METAS'!$U$20,INT((ROW()-14)/2),0)),"",OFFSET('9. METAS'!$U$20,INT((ROW()-14)/2),0)))</f>
        <v>#REF!</v>
      </c>
      <c r="K437" s="631" t="e">
        <f ca="1">IF(MOD(ROW()-13,2)=0,IF(ISBLANK(OFFSET(#REF!,INT((ROW()-13)/2),0)),"",OFFSET(#REF!,INT((ROW()-13)/2),0)),IF(ISBLANK(OFFSET('9. METAS'!$V$20,INT((ROW()-14)/2),0)),"",OFFSET('9. METAS'!$V$20,INT((ROW()-14)/2),0)))</f>
        <v>#REF!</v>
      </c>
      <c r="L437" s="631" t="e">
        <f ca="1">IF(MOD(ROW()-13,2)=0,IF(ISBLANK(OFFSET(#REF!,INT((ROW()-13)/2),0)),"",OFFSET(#REF!,INT((ROW()-13)/2),0)),IF(ISBLANK(OFFSET('9. METAS'!$W$20,INT((ROW()-14)/2),0)),"",OFFSET('9. METAS'!$W$20,INT((ROW()-14)/2),0)))</f>
        <v>#REF!</v>
      </c>
      <c r="M437" s="632" t="e">
        <f ca="1">IF(MOD(ROW()-13,2)=0,IF(ISBLANK(OFFSET(#REF!,INT((ROW()-13)/2),0)),"",OFFSET(#REF!,INT((ROW()-13)/2),0)),IF(ISBLANK(OFFSET('9. METAS'!$X$20,INT((ROW()-14)/2),0)),"",OFFSET('9. METAS'!$X$20,INT((ROW()-14)/2),0)))</f>
        <v>#REF!</v>
      </c>
      <c r="N437" s="684" t="str">
        <f ca="1">IFERROR(J437/J438,"ND")</f>
        <v>ND</v>
      </c>
      <c r="O437" s="688" t="str">
        <f ca="1">IFERROR(((J437+K437+L437)/H437),"ND")</f>
        <v>ND</v>
      </c>
      <c r="P437" s="847"/>
      <c r="Q437" s="83"/>
      <c r="R437" s="83"/>
      <c r="S437" s="83"/>
      <c r="T437" s="83"/>
      <c r="U437" s="83"/>
      <c r="V437" s="83"/>
      <c r="W437" s="83"/>
      <c r="X437" s="83"/>
      <c r="Y437" s="83"/>
      <c r="Z437" s="83"/>
    </row>
    <row r="438" spans="1:26" ht="15.75" customHeight="1">
      <c r="A438" s="83"/>
      <c r="B438" s="83"/>
      <c r="C438" s="642"/>
      <c r="D438" s="644"/>
      <c r="E438" s="644"/>
      <c r="F438" s="644"/>
      <c r="G438" s="647"/>
      <c r="H438" s="649"/>
      <c r="I438" s="651"/>
      <c r="J438" s="630" t="str">
        <f ca="1">IF(MOD(ROW()-13,2)=0,IF(ISBLANK(OFFSET(#REF!,INT((ROW()-13)/2),0)),"",OFFSET(#REF!,INT((ROW()-13)/2),0)),IF(ISBLANK(OFFSET('9. METAS'!$U$20,INT((ROW()-14)/2),0)),"",OFFSET('9. METAS'!$U$20,INT((ROW()-14)/2),0)))</f>
        <v/>
      </c>
      <c r="K438" s="631" t="str">
        <f ca="1">IF(MOD(ROW()-13,2)=0,IF(ISBLANK(OFFSET(#REF!,INT((ROW()-13)/2),0)),"",OFFSET(#REF!,INT((ROW()-13)/2),0)),IF(ISBLANK(OFFSET('9. METAS'!$V$20,INT((ROW()-14)/2),0)),"",OFFSET('9. METAS'!$V$20,INT((ROW()-14)/2),0)))</f>
        <v/>
      </c>
      <c r="L438" s="631" t="str">
        <f ca="1">IF(MOD(ROW()-13,2)=0,IF(ISBLANK(OFFSET(#REF!,INT((ROW()-13)/2),0)),"",OFFSET(#REF!,INT((ROW()-13)/2),0)),IF(ISBLANK(OFFSET('9. METAS'!$W$20,INT((ROW()-14)/2),0)),"",OFFSET('9. METAS'!$W$20,INT((ROW()-14)/2),0)))</f>
        <v/>
      </c>
      <c r="M438" s="632" t="str">
        <f ca="1">IF(MOD(ROW()-13,2)=0,IF(ISBLANK(OFFSET(#REF!,INT((ROW()-13)/2),0)),"",OFFSET(#REF!,INT((ROW()-13)/2),0)),IF(ISBLANK(OFFSET('9. METAS'!$X$20,INT((ROW()-14)/2),0)),"",OFFSET('9. METAS'!$X$20,INT((ROW()-14)/2),0)))</f>
        <v/>
      </c>
      <c r="N438" s="685"/>
      <c r="O438" s="689"/>
      <c r="P438" s="691"/>
      <c r="Q438" s="83"/>
      <c r="R438" s="83"/>
      <c r="S438" s="83"/>
      <c r="T438" s="83"/>
      <c r="U438" s="83"/>
      <c r="V438" s="83"/>
      <c r="W438" s="83"/>
      <c r="X438" s="83"/>
      <c r="Y438" s="83"/>
      <c r="Z438" s="83"/>
    </row>
    <row r="439" spans="1:26" ht="15.75" customHeight="1">
      <c r="A439" s="83"/>
      <c r="B439" s="83"/>
      <c r="C439" s="641" t="str">
        <f ca="1">IF(ISBLANK(OFFSET('5. Pp (3 años)'!$C$46,INT((ROW()-13)/2),0)),"",OFFSET('5. Pp (3 años)'!$C$46,INT((ROW()-13)/2),0))</f>
        <v/>
      </c>
      <c r="D439" s="643" t="str">
        <f ca="1">IF(ISBLANK(OFFSET('5. Pp (3 años)'!$D$46,INT((ROW()-13)/2),0)),"",OFFSET('5. Pp (3 años)'!$D$46,INT((ROW()-13)/2),0))</f>
        <v/>
      </c>
      <c r="E439" s="643" t="str">
        <f ca="1">IF(ISBLANK(OFFSET('5. Pp (3 años)'!$E$46,INT((ROW()-13)/2),0)),"",OFFSET('5. Pp (3 años)'!$E$46,INT((ROW()-13)/2),0))</f>
        <v/>
      </c>
      <c r="F439" s="645" t="str">
        <f ca="1">IF(ISBLANK(OFFSET('5. Pp (3 años)'!$K$46,INT((ROW()-13)/2),0)),"",OFFSET('5. Pp (3 años)'!$K$46,INT((ROW()-13)/2),0))</f>
        <v/>
      </c>
      <c r="G439" s="646" t="str">
        <f ca="1">IF(ISBLANK(OFFSET('5. Pp (3 años)'!$H$46,INT((ROW()-13)/2),0)),"",OFFSET('5. Pp (3 años)'!$H$46,INT((ROW()-13)/2),0))</f>
        <v/>
      </c>
      <c r="H439" s="853" t="str">
        <f ca="1">IF(ISBLANK(OFFSET('9. METAS'!$L$20,INT((ROW()-13)/2),0)),"",OFFSET('9. METAS'!$L$20,INT((ROW()-13)/2),0))</f>
        <v/>
      </c>
      <c r="I439" s="852"/>
      <c r="J439" s="630" t="e">
        <f ca="1">IF(MOD(ROW()-13,2)=0,IF(ISBLANK(OFFSET(#REF!,INT((ROW()-13)/2),0)),"",OFFSET(#REF!,INT((ROW()-13)/2),0)),IF(ISBLANK(OFFSET('9. METAS'!$U$20,INT((ROW()-14)/2),0)),"",OFFSET('9. METAS'!$U$20,INT((ROW()-14)/2),0)))</f>
        <v>#REF!</v>
      </c>
      <c r="K439" s="631" t="e">
        <f ca="1">IF(MOD(ROW()-13,2)=0,IF(ISBLANK(OFFSET(#REF!,INT((ROW()-13)/2),0)),"",OFFSET(#REF!,INT((ROW()-13)/2),0)),IF(ISBLANK(OFFSET('9. METAS'!$V$20,INT((ROW()-14)/2),0)),"",OFFSET('9. METAS'!$V$20,INT((ROW()-14)/2),0)))</f>
        <v>#REF!</v>
      </c>
      <c r="L439" s="631" t="e">
        <f ca="1">IF(MOD(ROW()-13,2)=0,IF(ISBLANK(OFFSET(#REF!,INT((ROW()-13)/2),0)),"",OFFSET(#REF!,INT((ROW()-13)/2),0)),IF(ISBLANK(OFFSET('9. METAS'!$W$20,INT((ROW()-14)/2),0)),"",OFFSET('9. METAS'!$W$20,INT((ROW()-14)/2),0)))</f>
        <v>#REF!</v>
      </c>
      <c r="M439" s="632" t="e">
        <f ca="1">IF(MOD(ROW()-13,2)=0,IF(ISBLANK(OFFSET(#REF!,INT((ROW()-13)/2),0)),"",OFFSET(#REF!,INT((ROW()-13)/2),0)),IF(ISBLANK(OFFSET('9. METAS'!$X$20,INT((ROW()-14)/2),0)),"",OFFSET('9. METAS'!$X$20,INT((ROW()-14)/2),0)))</f>
        <v>#REF!</v>
      </c>
      <c r="N439" s="684" t="str">
        <f ca="1">IFERROR(J439/J440,"ND")</f>
        <v>ND</v>
      </c>
      <c r="O439" s="688" t="str">
        <f ca="1">IFERROR(((J439+K439+L439)/H439),"ND")</f>
        <v>ND</v>
      </c>
      <c r="P439" s="847"/>
      <c r="Q439" s="83"/>
      <c r="R439" s="83"/>
      <c r="S439" s="83"/>
      <c r="T439" s="83"/>
      <c r="U439" s="83"/>
      <c r="V439" s="83"/>
      <c r="W439" s="83"/>
      <c r="X439" s="83"/>
      <c r="Y439" s="83"/>
      <c r="Z439" s="83"/>
    </row>
    <row r="440" spans="1:26" ht="15.75" customHeight="1">
      <c r="A440" s="83"/>
      <c r="B440" s="83"/>
      <c r="C440" s="642"/>
      <c r="D440" s="644"/>
      <c r="E440" s="644"/>
      <c r="F440" s="644"/>
      <c r="G440" s="647"/>
      <c r="H440" s="649"/>
      <c r="I440" s="651"/>
      <c r="J440" s="630" t="str">
        <f ca="1">IF(MOD(ROW()-13,2)=0,IF(ISBLANK(OFFSET(#REF!,INT((ROW()-13)/2),0)),"",OFFSET(#REF!,INT((ROW()-13)/2),0)),IF(ISBLANK(OFFSET('9. METAS'!$U$20,INT((ROW()-14)/2),0)),"",OFFSET('9. METAS'!$U$20,INT((ROW()-14)/2),0)))</f>
        <v/>
      </c>
      <c r="K440" s="631" t="str">
        <f ca="1">IF(MOD(ROW()-13,2)=0,IF(ISBLANK(OFFSET(#REF!,INT((ROW()-13)/2),0)),"",OFFSET(#REF!,INT((ROW()-13)/2),0)),IF(ISBLANK(OFFSET('9. METAS'!$V$20,INT((ROW()-14)/2),0)),"",OFFSET('9. METAS'!$V$20,INT((ROW()-14)/2),0)))</f>
        <v/>
      </c>
      <c r="L440" s="631" t="str">
        <f ca="1">IF(MOD(ROW()-13,2)=0,IF(ISBLANK(OFFSET(#REF!,INT((ROW()-13)/2),0)),"",OFFSET(#REF!,INT((ROW()-13)/2),0)),IF(ISBLANK(OFFSET('9. METAS'!$W$20,INT((ROW()-14)/2),0)),"",OFFSET('9. METAS'!$W$20,INT((ROW()-14)/2),0)))</f>
        <v/>
      </c>
      <c r="M440" s="632" t="str">
        <f ca="1">IF(MOD(ROW()-13,2)=0,IF(ISBLANK(OFFSET(#REF!,INT((ROW()-13)/2),0)),"",OFFSET(#REF!,INT((ROW()-13)/2),0)),IF(ISBLANK(OFFSET('9. METAS'!$X$20,INT((ROW()-14)/2),0)),"",OFFSET('9. METAS'!$X$20,INT((ROW()-14)/2),0)))</f>
        <v/>
      </c>
      <c r="N440" s="685"/>
      <c r="O440" s="689"/>
      <c r="P440" s="691"/>
      <c r="Q440" s="83"/>
      <c r="R440" s="83"/>
      <c r="S440" s="83"/>
      <c r="T440" s="83"/>
      <c r="U440" s="83"/>
      <c r="V440" s="83"/>
      <c r="W440" s="83"/>
      <c r="X440" s="83"/>
      <c r="Y440" s="83"/>
      <c r="Z440" s="83"/>
    </row>
    <row r="441" spans="1:26" ht="15.75" customHeight="1">
      <c r="A441" s="83"/>
      <c r="B441" s="83"/>
      <c r="C441" s="641" t="str">
        <f ca="1">IF(ISBLANK(OFFSET('5. Pp (3 años)'!$C$46,INT((ROW()-13)/2),0)),"",OFFSET('5. Pp (3 años)'!$C$46,INT((ROW()-13)/2),0))</f>
        <v/>
      </c>
      <c r="D441" s="643" t="str">
        <f ca="1">IF(ISBLANK(OFFSET('5. Pp (3 años)'!$D$46,INT((ROW()-13)/2),0)),"",OFFSET('5. Pp (3 años)'!$D$46,INT((ROW()-13)/2),0))</f>
        <v/>
      </c>
      <c r="E441" s="643" t="str">
        <f ca="1">IF(ISBLANK(OFFSET('5. Pp (3 años)'!$E$46,INT((ROW()-13)/2),0)),"",OFFSET('5. Pp (3 años)'!$E$46,INT((ROW()-13)/2),0))</f>
        <v/>
      </c>
      <c r="F441" s="645" t="str">
        <f ca="1">IF(ISBLANK(OFFSET('5. Pp (3 años)'!$K$46,INT((ROW()-13)/2),0)),"",OFFSET('5. Pp (3 años)'!$K$46,INT((ROW()-13)/2),0))</f>
        <v/>
      </c>
      <c r="G441" s="646" t="str">
        <f ca="1">IF(ISBLANK(OFFSET('5. Pp (3 años)'!$H$46,INT((ROW()-13)/2),0)),"",OFFSET('5. Pp (3 años)'!$H$46,INT((ROW()-13)/2),0))</f>
        <v/>
      </c>
      <c r="H441" s="853" t="str">
        <f ca="1">IF(ISBLANK(OFFSET('9. METAS'!$L$20,INT((ROW()-13)/2),0)),"",OFFSET('9. METAS'!$L$20,INT((ROW()-13)/2),0))</f>
        <v/>
      </c>
      <c r="I441" s="852"/>
      <c r="J441" s="630" t="e">
        <f ca="1">IF(MOD(ROW()-13,2)=0,IF(ISBLANK(OFFSET(#REF!,INT((ROW()-13)/2),0)),"",OFFSET(#REF!,INT((ROW()-13)/2),0)),IF(ISBLANK(OFFSET('9. METAS'!$U$20,INT((ROW()-14)/2),0)),"",OFFSET('9. METAS'!$U$20,INT((ROW()-14)/2),0)))</f>
        <v>#REF!</v>
      </c>
      <c r="K441" s="631" t="e">
        <f ca="1">IF(MOD(ROW()-13,2)=0,IF(ISBLANK(OFFSET(#REF!,INT((ROW()-13)/2),0)),"",OFFSET(#REF!,INT((ROW()-13)/2),0)),IF(ISBLANK(OFFSET('9. METAS'!$V$20,INT((ROW()-14)/2),0)),"",OFFSET('9. METAS'!$V$20,INT((ROW()-14)/2),0)))</f>
        <v>#REF!</v>
      </c>
      <c r="L441" s="631" t="e">
        <f ca="1">IF(MOD(ROW()-13,2)=0,IF(ISBLANK(OFFSET(#REF!,INT((ROW()-13)/2),0)),"",OFFSET(#REF!,INT((ROW()-13)/2),0)),IF(ISBLANK(OFFSET('9. METAS'!$W$20,INT((ROW()-14)/2),0)),"",OFFSET('9. METAS'!$W$20,INT((ROW()-14)/2),0)))</f>
        <v>#REF!</v>
      </c>
      <c r="M441" s="632" t="e">
        <f ca="1">IF(MOD(ROW()-13,2)=0,IF(ISBLANK(OFFSET(#REF!,INT((ROW()-13)/2),0)),"",OFFSET(#REF!,INT((ROW()-13)/2),0)),IF(ISBLANK(OFFSET('9. METAS'!$X$20,INT((ROW()-14)/2),0)),"",OFFSET('9. METAS'!$X$20,INT((ROW()-14)/2),0)))</f>
        <v>#REF!</v>
      </c>
      <c r="N441" s="684" t="str">
        <f ca="1">IFERROR(J441/J442,"ND")</f>
        <v>ND</v>
      </c>
      <c r="O441" s="688" t="str">
        <f ca="1">IFERROR(((J441+K441+L441)/H441),"ND")</f>
        <v>ND</v>
      </c>
      <c r="P441" s="847"/>
      <c r="Q441" s="83"/>
      <c r="R441" s="83"/>
      <c r="S441" s="83"/>
      <c r="T441" s="83"/>
      <c r="U441" s="83"/>
      <c r="V441" s="83"/>
      <c r="W441" s="83"/>
      <c r="X441" s="83"/>
      <c r="Y441" s="83"/>
      <c r="Z441" s="83"/>
    </row>
    <row r="442" spans="1:26" ht="15.75" customHeight="1">
      <c r="A442" s="83"/>
      <c r="B442" s="83"/>
      <c r="C442" s="642"/>
      <c r="D442" s="644"/>
      <c r="E442" s="644"/>
      <c r="F442" s="644"/>
      <c r="G442" s="647"/>
      <c r="H442" s="649"/>
      <c r="I442" s="651"/>
      <c r="J442" s="630" t="str">
        <f ca="1">IF(MOD(ROW()-13,2)=0,IF(ISBLANK(OFFSET(#REF!,INT((ROW()-13)/2),0)),"",OFFSET(#REF!,INT((ROW()-13)/2),0)),IF(ISBLANK(OFFSET('9. METAS'!$U$20,INT((ROW()-14)/2),0)),"",OFFSET('9. METAS'!$U$20,INT((ROW()-14)/2),0)))</f>
        <v/>
      </c>
      <c r="K442" s="631" t="str">
        <f ca="1">IF(MOD(ROW()-13,2)=0,IF(ISBLANK(OFFSET(#REF!,INT((ROW()-13)/2),0)),"",OFFSET(#REF!,INT((ROW()-13)/2),0)),IF(ISBLANK(OFFSET('9. METAS'!$V$20,INT((ROW()-14)/2),0)),"",OFFSET('9. METAS'!$V$20,INT((ROW()-14)/2),0)))</f>
        <v/>
      </c>
      <c r="L442" s="631" t="str">
        <f ca="1">IF(MOD(ROW()-13,2)=0,IF(ISBLANK(OFFSET(#REF!,INT((ROW()-13)/2),0)),"",OFFSET(#REF!,INT((ROW()-13)/2),0)),IF(ISBLANK(OFFSET('9. METAS'!$W$20,INT((ROW()-14)/2),0)),"",OFFSET('9. METAS'!$W$20,INT((ROW()-14)/2),0)))</f>
        <v/>
      </c>
      <c r="M442" s="632" t="str">
        <f ca="1">IF(MOD(ROW()-13,2)=0,IF(ISBLANK(OFFSET(#REF!,INT((ROW()-13)/2),0)),"",OFFSET(#REF!,INT((ROW()-13)/2),0)),IF(ISBLANK(OFFSET('9. METAS'!$X$20,INT((ROW()-14)/2),0)),"",OFFSET('9. METAS'!$X$20,INT((ROW()-14)/2),0)))</f>
        <v/>
      </c>
      <c r="N442" s="685"/>
      <c r="O442" s="689"/>
      <c r="P442" s="691"/>
      <c r="Q442" s="83"/>
      <c r="R442" s="83"/>
      <c r="S442" s="83"/>
      <c r="T442" s="83"/>
      <c r="U442" s="83"/>
      <c r="V442" s="83"/>
      <c r="W442" s="83"/>
      <c r="X442" s="83"/>
      <c r="Y442" s="83"/>
      <c r="Z442" s="83"/>
    </row>
    <row r="443" spans="1:26" ht="15.75" customHeight="1">
      <c r="A443" s="83"/>
      <c r="B443" s="83"/>
      <c r="C443" s="641" t="str">
        <f ca="1">IF(ISBLANK(OFFSET('5. Pp (3 años)'!$C$46,INT((ROW()-13)/2),0)),"",OFFSET('5. Pp (3 años)'!$C$46,INT((ROW()-13)/2),0))</f>
        <v/>
      </c>
      <c r="D443" s="643" t="str">
        <f ca="1">IF(ISBLANK(OFFSET('5. Pp (3 años)'!$D$46,INT((ROW()-13)/2),0)),"",OFFSET('5. Pp (3 años)'!$D$46,INT((ROW()-13)/2),0))</f>
        <v/>
      </c>
      <c r="E443" s="643" t="str">
        <f ca="1">IF(ISBLANK(OFFSET('5. Pp (3 años)'!$E$46,INT((ROW()-13)/2),0)),"",OFFSET('5. Pp (3 años)'!$E$46,INT((ROW()-13)/2),0))</f>
        <v/>
      </c>
      <c r="F443" s="645" t="str">
        <f ca="1">IF(ISBLANK(OFFSET('5. Pp (3 años)'!$K$46,INT((ROW()-13)/2),0)),"",OFFSET('5. Pp (3 años)'!$K$46,INT((ROW()-13)/2),0))</f>
        <v/>
      </c>
      <c r="G443" s="646" t="str">
        <f ca="1">IF(ISBLANK(OFFSET('5. Pp (3 años)'!$H$46,INT((ROW()-13)/2),0)),"",OFFSET('5. Pp (3 años)'!$H$46,INT((ROW()-13)/2),0))</f>
        <v/>
      </c>
      <c r="H443" s="853" t="str">
        <f ca="1">IF(ISBLANK(OFFSET('9. METAS'!$L$20,INT((ROW()-13)/2),0)),"",OFFSET('9. METAS'!$L$20,INT((ROW()-13)/2),0))</f>
        <v/>
      </c>
      <c r="I443" s="852"/>
      <c r="J443" s="630" t="e">
        <f ca="1">IF(MOD(ROW()-13,2)=0,IF(ISBLANK(OFFSET(#REF!,INT((ROW()-13)/2),0)),"",OFFSET(#REF!,INT((ROW()-13)/2),0)),IF(ISBLANK(OFFSET('9. METAS'!$U$20,INT((ROW()-14)/2),0)),"",OFFSET('9. METAS'!$U$20,INT((ROW()-14)/2),0)))</f>
        <v>#REF!</v>
      </c>
      <c r="K443" s="631" t="e">
        <f ca="1">IF(MOD(ROW()-13,2)=0,IF(ISBLANK(OFFSET(#REF!,INT((ROW()-13)/2),0)),"",OFFSET(#REF!,INT((ROW()-13)/2),0)),IF(ISBLANK(OFFSET('9. METAS'!$V$20,INT((ROW()-14)/2),0)),"",OFFSET('9. METAS'!$V$20,INT((ROW()-14)/2),0)))</f>
        <v>#REF!</v>
      </c>
      <c r="L443" s="631" t="e">
        <f ca="1">IF(MOD(ROW()-13,2)=0,IF(ISBLANK(OFFSET(#REF!,INT((ROW()-13)/2),0)),"",OFFSET(#REF!,INT((ROW()-13)/2),0)),IF(ISBLANK(OFFSET('9. METAS'!$W$20,INT((ROW()-14)/2),0)),"",OFFSET('9. METAS'!$W$20,INT((ROW()-14)/2),0)))</f>
        <v>#REF!</v>
      </c>
      <c r="M443" s="632" t="e">
        <f ca="1">IF(MOD(ROW()-13,2)=0,IF(ISBLANK(OFFSET(#REF!,INT((ROW()-13)/2),0)),"",OFFSET(#REF!,INT((ROW()-13)/2),0)),IF(ISBLANK(OFFSET('9. METAS'!$X$20,INT((ROW()-14)/2),0)),"",OFFSET('9. METAS'!$X$20,INT((ROW()-14)/2),0)))</f>
        <v>#REF!</v>
      </c>
      <c r="N443" s="684" t="str">
        <f ca="1">IFERROR(J443/J444,"ND")</f>
        <v>ND</v>
      </c>
      <c r="O443" s="688" t="str">
        <f ca="1">IFERROR(((J443+K443+L443)/H443),"ND")</f>
        <v>ND</v>
      </c>
      <c r="P443" s="847"/>
      <c r="Q443" s="83"/>
      <c r="R443" s="83"/>
      <c r="S443" s="83"/>
      <c r="T443" s="83"/>
      <c r="U443" s="83"/>
      <c r="V443" s="83"/>
      <c r="W443" s="83"/>
      <c r="X443" s="83"/>
      <c r="Y443" s="83"/>
      <c r="Z443" s="83"/>
    </row>
    <row r="444" spans="1:26" ht="15.75" customHeight="1">
      <c r="A444" s="83"/>
      <c r="B444" s="83"/>
      <c r="C444" s="642"/>
      <c r="D444" s="644"/>
      <c r="E444" s="644"/>
      <c r="F444" s="644"/>
      <c r="G444" s="647"/>
      <c r="H444" s="649"/>
      <c r="I444" s="651"/>
      <c r="J444" s="630" t="str">
        <f ca="1">IF(MOD(ROW()-13,2)=0,IF(ISBLANK(OFFSET(#REF!,INT((ROW()-13)/2),0)),"",OFFSET(#REF!,INT((ROW()-13)/2),0)),IF(ISBLANK(OFFSET('9. METAS'!$U$20,INT((ROW()-14)/2),0)),"",OFFSET('9. METAS'!$U$20,INT((ROW()-14)/2),0)))</f>
        <v/>
      </c>
      <c r="K444" s="631" t="str">
        <f ca="1">IF(MOD(ROW()-13,2)=0,IF(ISBLANK(OFFSET(#REF!,INT((ROW()-13)/2),0)),"",OFFSET(#REF!,INT((ROW()-13)/2),0)),IF(ISBLANK(OFFSET('9. METAS'!$V$20,INT((ROW()-14)/2),0)),"",OFFSET('9. METAS'!$V$20,INT((ROW()-14)/2),0)))</f>
        <v/>
      </c>
      <c r="L444" s="631" t="str">
        <f ca="1">IF(MOD(ROW()-13,2)=0,IF(ISBLANK(OFFSET(#REF!,INT((ROW()-13)/2),0)),"",OFFSET(#REF!,INT((ROW()-13)/2),0)),IF(ISBLANK(OFFSET('9. METAS'!$W$20,INT((ROW()-14)/2),0)),"",OFFSET('9. METAS'!$W$20,INT((ROW()-14)/2),0)))</f>
        <v/>
      </c>
      <c r="M444" s="632" t="str">
        <f ca="1">IF(MOD(ROW()-13,2)=0,IF(ISBLANK(OFFSET(#REF!,INT((ROW()-13)/2),0)),"",OFFSET(#REF!,INT((ROW()-13)/2),0)),IF(ISBLANK(OFFSET('9. METAS'!$X$20,INT((ROW()-14)/2),0)),"",OFFSET('9. METAS'!$X$20,INT((ROW()-14)/2),0)))</f>
        <v/>
      </c>
      <c r="N444" s="685"/>
      <c r="O444" s="689"/>
      <c r="P444" s="691"/>
      <c r="Q444" s="83"/>
      <c r="R444" s="83"/>
      <c r="S444" s="83"/>
      <c r="T444" s="83"/>
      <c r="U444" s="83"/>
      <c r="V444" s="83"/>
      <c r="W444" s="83"/>
      <c r="X444" s="83"/>
      <c r="Y444" s="83"/>
      <c r="Z444" s="83"/>
    </row>
    <row r="445" spans="1:26" ht="15.75" customHeight="1">
      <c r="A445" s="83"/>
      <c r="B445" s="83"/>
      <c r="C445" s="641" t="str">
        <f ca="1">IF(ISBLANK(OFFSET('5. Pp (3 años)'!$C$46,INT((ROW()-13)/2),0)),"",OFFSET('5. Pp (3 años)'!$C$46,INT((ROW()-13)/2),0))</f>
        <v/>
      </c>
      <c r="D445" s="643" t="str">
        <f ca="1">IF(ISBLANK(OFFSET('5. Pp (3 años)'!$D$46,INT((ROW()-13)/2),0)),"",OFFSET('5. Pp (3 años)'!$D$46,INT((ROW()-13)/2),0))</f>
        <v/>
      </c>
      <c r="E445" s="643" t="str">
        <f ca="1">IF(ISBLANK(OFFSET('5. Pp (3 años)'!$E$46,INT((ROW()-13)/2),0)),"",OFFSET('5. Pp (3 años)'!$E$46,INT((ROW()-13)/2),0))</f>
        <v/>
      </c>
      <c r="F445" s="645" t="str">
        <f ca="1">IF(ISBLANK(OFFSET('5. Pp (3 años)'!$K$46,INT((ROW()-13)/2),0)),"",OFFSET('5. Pp (3 años)'!$K$46,INT((ROW()-13)/2),0))</f>
        <v/>
      </c>
      <c r="G445" s="646" t="str">
        <f ca="1">IF(ISBLANK(OFFSET('5. Pp (3 años)'!$H$46,INT((ROW()-13)/2),0)),"",OFFSET('5. Pp (3 años)'!$H$46,INT((ROW()-13)/2),0))</f>
        <v/>
      </c>
      <c r="H445" s="853" t="str">
        <f ca="1">IF(ISBLANK(OFFSET('9. METAS'!$L$20,INT((ROW()-13)/2),0)),"",OFFSET('9. METAS'!$L$20,INT((ROW()-13)/2),0))</f>
        <v/>
      </c>
      <c r="I445" s="852"/>
      <c r="J445" s="630" t="e">
        <f ca="1">IF(MOD(ROW()-13,2)=0,IF(ISBLANK(OFFSET(#REF!,INT((ROW()-13)/2),0)),"",OFFSET(#REF!,INT((ROW()-13)/2),0)),IF(ISBLANK(OFFSET('9. METAS'!$U$20,INT((ROW()-14)/2),0)),"",OFFSET('9. METAS'!$U$20,INT((ROW()-14)/2),0)))</f>
        <v>#REF!</v>
      </c>
      <c r="K445" s="631" t="e">
        <f ca="1">IF(MOD(ROW()-13,2)=0,IF(ISBLANK(OFFSET(#REF!,INT((ROW()-13)/2),0)),"",OFFSET(#REF!,INT((ROW()-13)/2),0)),IF(ISBLANK(OFFSET('9. METAS'!$V$20,INT((ROW()-14)/2),0)),"",OFFSET('9. METAS'!$V$20,INT((ROW()-14)/2),0)))</f>
        <v>#REF!</v>
      </c>
      <c r="L445" s="631" t="e">
        <f ca="1">IF(MOD(ROW()-13,2)=0,IF(ISBLANK(OFFSET(#REF!,INT((ROW()-13)/2),0)),"",OFFSET(#REF!,INT((ROW()-13)/2),0)),IF(ISBLANK(OFFSET('9. METAS'!$W$20,INT((ROW()-14)/2),0)),"",OFFSET('9. METAS'!$W$20,INT((ROW()-14)/2),0)))</f>
        <v>#REF!</v>
      </c>
      <c r="M445" s="632" t="e">
        <f ca="1">IF(MOD(ROW()-13,2)=0,IF(ISBLANK(OFFSET(#REF!,INT((ROW()-13)/2),0)),"",OFFSET(#REF!,INT((ROW()-13)/2),0)),IF(ISBLANK(OFFSET('9. METAS'!$X$20,INT((ROW()-14)/2),0)),"",OFFSET('9. METAS'!$X$20,INT((ROW()-14)/2),0)))</f>
        <v>#REF!</v>
      </c>
      <c r="N445" s="684" t="str">
        <f ca="1">IFERROR(J445/J446,"ND")</f>
        <v>ND</v>
      </c>
      <c r="O445" s="688" t="str">
        <f ca="1">IFERROR(((J445+K445+L445)/H445),"ND")</f>
        <v>ND</v>
      </c>
      <c r="P445" s="847"/>
      <c r="Q445" s="83"/>
      <c r="R445" s="83"/>
      <c r="S445" s="83"/>
      <c r="T445" s="83"/>
      <c r="U445" s="83"/>
      <c r="V445" s="83"/>
      <c r="W445" s="83"/>
      <c r="X445" s="83"/>
      <c r="Y445" s="83"/>
      <c r="Z445" s="83"/>
    </row>
    <row r="446" spans="1:26" ht="15.75" customHeight="1">
      <c r="A446" s="83"/>
      <c r="B446" s="83"/>
      <c r="C446" s="642"/>
      <c r="D446" s="644"/>
      <c r="E446" s="644"/>
      <c r="F446" s="644"/>
      <c r="G446" s="647"/>
      <c r="H446" s="649"/>
      <c r="I446" s="651"/>
      <c r="J446" s="630" t="str">
        <f ca="1">IF(MOD(ROW()-13,2)=0,IF(ISBLANK(OFFSET(#REF!,INT((ROW()-13)/2),0)),"",OFFSET(#REF!,INT((ROW()-13)/2),0)),IF(ISBLANK(OFFSET('9. METAS'!$U$20,INT((ROW()-14)/2),0)),"",OFFSET('9. METAS'!$U$20,INT((ROW()-14)/2),0)))</f>
        <v/>
      </c>
      <c r="K446" s="631" t="str">
        <f ca="1">IF(MOD(ROW()-13,2)=0,IF(ISBLANK(OFFSET(#REF!,INT((ROW()-13)/2),0)),"",OFFSET(#REF!,INT((ROW()-13)/2),0)),IF(ISBLANK(OFFSET('9. METAS'!$V$20,INT((ROW()-14)/2),0)),"",OFFSET('9. METAS'!$V$20,INT((ROW()-14)/2),0)))</f>
        <v/>
      </c>
      <c r="L446" s="631" t="str">
        <f ca="1">IF(MOD(ROW()-13,2)=0,IF(ISBLANK(OFFSET(#REF!,INT((ROW()-13)/2),0)),"",OFFSET(#REF!,INT((ROW()-13)/2),0)),IF(ISBLANK(OFFSET('9. METAS'!$W$20,INT((ROW()-14)/2),0)),"",OFFSET('9. METAS'!$W$20,INT((ROW()-14)/2),0)))</f>
        <v/>
      </c>
      <c r="M446" s="632" t="str">
        <f ca="1">IF(MOD(ROW()-13,2)=0,IF(ISBLANK(OFFSET(#REF!,INT((ROW()-13)/2),0)),"",OFFSET(#REF!,INT((ROW()-13)/2),0)),IF(ISBLANK(OFFSET('9. METAS'!$X$20,INT((ROW()-14)/2),0)),"",OFFSET('9. METAS'!$X$20,INT((ROW()-14)/2),0)))</f>
        <v/>
      </c>
      <c r="N446" s="685"/>
      <c r="O446" s="689"/>
      <c r="P446" s="691"/>
      <c r="Q446" s="83"/>
      <c r="R446" s="83"/>
      <c r="S446" s="83"/>
      <c r="T446" s="83"/>
      <c r="U446" s="83"/>
      <c r="V446" s="83"/>
      <c r="W446" s="83"/>
      <c r="X446" s="83"/>
      <c r="Y446" s="83"/>
      <c r="Z446" s="83"/>
    </row>
    <row r="447" spans="1:26" ht="15.75" customHeight="1">
      <c r="A447" s="83"/>
      <c r="B447" s="83"/>
      <c r="C447" s="641" t="str">
        <f ca="1">IF(ISBLANK(OFFSET('5. Pp (3 años)'!$C$46,INT((ROW()-13)/2),0)),"",OFFSET('5. Pp (3 años)'!$C$46,INT((ROW()-13)/2),0))</f>
        <v/>
      </c>
      <c r="D447" s="643" t="str">
        <f ca="1">IF(ISBLANK(OFFSET('5. Pp (3 años)'!$D$46,INT((ROW()-13)/2),0)),"",OFFSET('5. Pp (3 años)'!$D$46,INT((ROW()-13)/2),0))</f>
        <v/>
      </c>
      <c r="E447" s="643" t="str">
        <f ca="1">IF(ISBLANK(OFFSET('5. Pp (3 años)'!$E$46,INT((ROW()-13)/2),0)),"",OFFSET('5. Pp (3 años)'!$E$46,INT((ROW()-13)/2),0))</f>
        <v/>
      </c>
      <c r="F447" s="645" t="str">
        <f ca="1">IF(ISBLANK(OFFSET('5. Pp (3 años)'!$K$46,INT((ROW()-13)/2),0)),"",OFFSET('5. Pp (3 años)'!$K$46,INT((ROW()-13)/2),0))</f>
        <v/>
      </c>
      <c r="G447" s="646" t="str">
        <f ca="1">IF(ISBLANK(OFFSET('5. Pp (3 años)'!$H$46,INT((ROW()-13)/2),0)),"",OFFSET('5. Pp (3 años)'!$H$46,INT((ROW()-13)/2),0))</f>
        <v/>
      </c>
      <c r="H447" s="853" t="str">
        <f ca="1">IF(ISBLANK(OFFSET('9. METAS'!$L$20,INT((ROW()-13)/2),0)),"",OFFSET('9. METAS'!$L$20,INT((ROW()-13)/2),0))</f>
        <v/>
      </c>
      <c r="I447" s="852"/>
      <c r="J447" s="630" t="e">
        <f ca="1">IF(MOD(ROW()-13,2)=0,IF(ISBLANK(OFFSET(#REF!,INT((ROW()-13)/2),0)),"",OFFSET(#REF!,INT((ROW()-13)/2),0)),IF(ISBLANK(OFFSET('9. METAS'!$U$20,INT((ROW()-14)/2),0)),"",OFFSET('9. METAS'!$U$20,INT((ROW()-14)/2),0)))</f>
        <v>#REF!</v>
      </c>
      <c r="K447" s="631" t="e">
        <f ca="1">IF(MOD(ROW()-13,2)=0,IF(ISBLANK(OFFSET(#REF!,INT((ROW()-13)/2),0)),"",OFFSET(#REF!,INT((ROW()-13)/2),0)),IF(ISBLANK(OFFSET('9. METAS'!$V$20,INT((ROW()-14)/2),0)),"",OFFSET('9. METAS'!$V$20,INT((ROW()-14)/2),0)))</f>
        <v>#REF!</v>
      </c>
      <c r="L447" s="631" t="e">
        <f ca="1">IF(MOD(ROW()-13,2)=0,IF(ISBLANK(OFFSET(#REF!,INT((ROW()-13)/2),0)),"",OFFSET(#REF!,INT((ROW()-13)/2),0)),IF(ISBLANK(OFFSET('9. METAS'!$W$20,INT((ROW()-14)/2),0)),"",OFFSET('9. METAS'!$W$20,INT((ROW()-14)/2),0)))</f>
        <v>#REF!</v>
      </c>
      <c r="M447" s="632" t="e">
        <f ca="1">IF(MOD(ROW()-13,2)=0,IF(ISBLANK(OFFSET(#REF!,INT((ROW()-13)/2),0)),"",OFFSET(#REF!,INT((ROW()-13)/2),0)),IF(ISBLANK(OFFSET('9. METAS'!$X$20,INT((ROW()-14)/2),0)),"",OFFSET('9. METAS'!$X$20,INT((ROW()-14)/2),0)))</f>
        <v>#REF!</v>
      </c>
      <c r="N447" s="684" t="str">
        <f ca="1">IFERROR(J447/J448,"ND")</f>
        <v>ND</v>
      </c>
      <c r="O447" s="688" t="str">
        <f ca="1">IFERROR(((J447+K447+L447)/H447),"ND")</f>
        <v>ND</v>
      </c>
      <c r="P447" s="847"/>
      <c r="Q447" s="83"/>
      <c r="R447" s="83"/>
      <c r="S447" s="83"/>
      <c r="T447" s="83"/>
      <c r="U447" s="83"/>
      <c r="V447" s="83"/>
      <c r="W447" s="83"/>
      <c r="X447" s="83"/>
      <c r="Y447" s="83"/>
      <c r="Z447" s="83"/>
    </row>
    <row r="448" spans="1:26" ht="15.75" customHeight="1">
      <c r="A448" s="83"/>
      <c r="B448" s="83"/>
      <c r="C448" s="642"/>
      <c r="D448" s="644"/>
      <c r="E448" s="644"/>
      <c r="F448" s="644"/>
      <c r="G448" s="647"/>
      <c r="H448" s="649"/>
      <c r="I448" s="651"/>
      <c r="J448" s="630" t="str">
        <f ca="1">IF(MOD(ROW()-13,2)=0,IF(ISBLANK(OFFSET(#REF!,INT((ROW()-13)/2),0)),"",OFFSET(#REF!,INT((ROW()-13)/2),0)),IF(ISBLANK(OFFSET('9. METAS'!$U$20,INT((ROW()-14)/2),0)),"",OFFSET('9. METAS'!$U$20,INT((ROW()-14)/2),0)))</f>
        <v/>
      </c>
      <c r="K448" s="631" t="str">
        <f ca="1">IF(MOD(ROW()-13,2)=0,IF(ISBLANK(OFFSET(#REF!,INT((ROW()-13)/2),0)),"",OFFSET(#REF!,INT((ROW()-13)/2),0)),IF(ISBLANK(OFFSET('9. METAS'!$V$20,INT((ROW()-14)/2),0)),"",OFFSET('9. METAS'!$V$20,INT((ROW()-14)/2),0)))</f>
        <v/>
      </c>
      <c r="L448" s="631" t="str">
        <f ca="1">IF(MOD(ROW()-13,2)=0,IF(ISBLANK(OFFSET(#REF!,INT((ROW()-13)/2),0)),"",OFFSET(#REF!,INT((ROW()-13)/2),0)),IF(ISBLANK(OFFSET('9. METAS'!$W$20,INT((ROW()-14)/2),0)),"",OFFSET('9. METAS'!$W$20,INT((ROW()-14)/2),0)))</f>
        <v/>
      </c>
      <c r="M448" s="632" t="str">
        <f ca="1">IF(MOD(ROW()-13,2)=0,IF(ISBLANK(OFFSET(#REF!,INT((ROW()-13)/2),0)),"",OFFSET(#REF!,INT((ROW()-13)/2),0)),IF(ISBLANK(OFFSET('9. METAS'!$X$20,INT((ROW()-14)/2),0)),"",OFFSET('9. METAS'!$X$20,INT((ROW()-14)/2),0)))</f>
        <v/>
      </c>
      <c r="N448" s="685"/>
      <c r="O448" s="689"/>
      <c r="P448" s="691"/>
      <c r="Q448" s="83"/>
      <c r="R448" s="83"/>
      <c r="S448" s="83"/>
      <c r="T448" s="83"/>
      <c r="U448" s="83"/>
      <c r="V448" s="83"/>
      <c r="W448" s="83"/>
      <c r="X448" s="83"/>
      <c r="Y448" s="83"/>
      <c r="Z448" s="83"/>
    </row>
    <row r="449" spans="1:26" ht="15.75" customHeight="1">
      <c r="A449" s="83"/>
      <c r="B449" s="83"/>
      <c r="C449" s="641" t="str">
        <f ca="1">IF(ISBLANK(OFFSET('5. Pp (3 años)'!$C$46,INT((ROW()-13)/2),0)),"",OFFSET('5. Pp (3 años)'!$C$46,INT((ROW()-13)/2),0))</f>
        <v/>
      </c>
      <c r="D449" s="643" t="str">
        <f ca="1">IF(ISBLANK(OFFSET('5. Pp (3 años)'!$D$46,INT((ROW()-13)/2),0)),"",OFFSET('5. Pp (3 años)'!$D$46,INT((ROW()-13)/2),0))</f>
        <v/>
      </c>
      <c r="E449" s="643" t="str">
        <f ca="1">IF(ISBLANK(OFFSET('5. Pp (3 años)'!$E$46,INT((ROW()-13)/2),0)),"",OFFSET('5. Pp (3 años)'!$E$46,INT((ROW()-13)/2),0))</f>
        <v/>
      </c>
      <c r="F449" s="645" t="str">
        <f ca="1">IF(ISBLANK(OFFSET('5. Pp (3 años)'!$K$46,INT((ROW()-13)/2),0)),"",OFFSET('5. Pp (3 años)'!$K$46,INT((ROW()-13)/2),0))</f>
        <v/>
      </c>
      <c r="G449" s="646" t="str">
        <f ca="1">IF(ISBLANK(OFFSET('5. Pp (3 años)'!$H$46,INT((ROW()-13)/2),0)),"",OFFSET('5. Pp (3 años)'!$H$46,INT((ROW()-13)/2),0))</f>
        <v/>
      </c>
      <c r="H449" s="853" t="str">
        <f ca="1">IF(ISBLANK(OFFSET('9. METAS'!$L$20,INT((ROW()-13)/2),0)),"",OFFSET('9. METAS'!$L$20,INT((ROW()-13)/2),0))</f>
        <v/>
      </c>
      <c r="I449" s="852"/>
      <c r="J449" s="630" t="e">
        <f ca="1">IF(MOD(ROW()-13,2)=0,IF(ISBLANK(OFFSET(#REF!,INT((ROW()-13)/2),0)),"",OFFSET(#REF!,INT((ROW()-13)/2),0)),IF(ISBLANK(OFFSET('9. METAS'!$U$20,INT((ROW()-14)/2),0)),"",OFFSET('9. METAS'!$U$20,INT((ROW()-14)/2),0)))</f>
        <v>#REF!</v>
      </c>
      <c r="K449" s="631" t="e">
        <f ca="1">IF(MOD(ROW()-13,2)=0,IF(ISBLANK(OFFSET(#REF!,INT((ROW()-13)/2),0)),"",OFFSET(#REF!,INT((ROW()-13)/2),0)),IF(ISBLANK(OFFSET('9. METAS'!$V$20,INT((ROW()-14)/2),0)),"",OFFSET('9. METAS'!$V$20,INT((ROW()-14)/2),0)))</f>
        <v>#REF!</v>
      </c>
      <c r="L449" s="631" t="e">
        <f ca="1">IF(MOD(ROW()-13,2)=0,IF(ISBLANK(OFFSET(#REF!,INT((ROW()-13)/2),0)),"",OFFSET(#REF!,INT((ROW()-13)/2),0)),IF(ISBLANK(OFFSET('9. METAS'!$W$20,INT((ROW()-14)/2),0)),"",OFFSET('9. METAS'!$W$20,INT((ROW()-14)/2),0)))</f>
        <v>#REF!</v>
      </c>
      <c r="M449" s="632" t="e">
        <f ca="1">IF(MOD(ROW()-13,2)=0,IF(ISBLANK(OFFSET(#REF!,INT((ROW()-13)/2),0)),"",OFFSET(#REF!,INT((ROW()-13)/2),0)),IF(ISBLANK(OFFSET('9. METAS'!$X$20,INT((ROW()-14)/2),0)),"",OFFSET('9. METAS'!$X$20,INT((ROW()-14)/2),0)))</f>
        <v>#REF!</v>
      </c>
      <c r="N449" s="684" t="str">
        <f ca="1">IFERROR(J449/J450,"ND")</f>
        <v>ND</v>
      </c>
      <c r="O449" s="688" t="str">
        <f ca="1">IFERROR(((J449+K449+L449)/H449),"ND")</f>
        <v>ND</v>
      </c>
      <c r="P449" s="847"/>
      <c r="Q449" s="83"/>
      <c r="R449" s="83"/>
      <c r="S449" s="83"/>
      <c r="T449" s="83"/>
      <c r="U449" s="83"/>
      <c r="V449" s="83"/>
      <c r="W449" s="83"/>
      <c r="X449" s="83"/>
      <c r="Y449" s="83"/>
      <c r="Z449" s="83"/>
    </row>
    <row r="450" spans="1:26" ht="15.75" customHeight="1">
      <c r="A450" s="83"/>
      <c r="B450" s="83"/>
      <c r="C450" s="642"/>
      <c r="D450" s="644"/>
      <c r="E450" s="644"/>
      <c r="F450" s="644"/>
      <c r="G450" s="647"/>
      <c r="H450" s="649"/>
      <c r="I450" s="651"/>
      <c r="J450" s="630" t="str">
        <f ca="1">IF(MOD(ROW()-13,2)=0,IF(ISBLANK(OFFSET(#REF!,INT((ROW()-13)/2),0)),"",OFFSET(#REF!,INT((ROW()-13)/2),0)),IF(ISBLANK(OFFSET('9. METAS'!$U$20,INT((ROW()-14)/2),0)),"",OFFSET('9. METAS'!$U$20,INT((ROW()-14)/2),0)))</f>
        <v/>
      </c>
      <c r="K450" s="631" t="str">
        <f ca="1">IF(MOD(ROW()-13,2)=0,IF(ISBLANK(OFFSET(#REF!,INT((ROW()-13)/2),0)),"",OFFSET(#REF!,INT((ROW()-13)/2),0)),IF(ISBLANK(OFFSET('9. METAS'!$V$20,INT((ROW()-14)/2),0)),"",OFFSET('9. METAS'!$V$20,INT((ROW()-14)/2),0)))</f>
        <v/>
      </c>
      <c r="L450" s="631" t="str">
        <f ca="1">IF(MOD(ROW()-13,2)=0,IF(ISBLANK(OFFSET(#REF!,INT((ROW()-13)/2),0)),"",OFFSET(#REF!,INT((ROW()-13)/2),0)),IF(ISBLANK(OFFSET('9. METAS'!$W$20,INT((ROW()-14)/2),0)),"",OFFSET('9. METAS'!$W$20,INT((ROW()-14)/2),0)))</f>
        <v/>
      </c>
      <c r="M450" s="632" t="str">
        <f ca="1">IF(MOD(ROW()-13,2)=0,IF(ISBLANK(OFFSET(#REF!,INT((ROW()-13)/2),0)),"",OFFSET(#REF!,INT((ROW()-13)/2),0)),IF(ISBLANK(OFFSET('9. METAS'!$X$20,INT((ROW()-14)/2),0)),"",OFFSET('9. METAS'!$X$20,INT((ROW()-14)/2),0)))</f>
        <v/>
      </c>
      <c r="N450" s="685"/>
      <c r="O450" s="689"/>
      <c r="P450" s="691"/>
      <c r="Q450" s="83"/>
      <c r="R450" s="83"/>
      <c r="S450" s="83"/>
      <c r="T450" s="83"/>
      <c r="U450" s="83"/>
      <c r="V450" s="83"/>
      <c r="W450" s="83"/>
      <c r="X450" s="83"/>
      <c r="Y450" s="83"/>
      <c r="Z450" s="83"/>
    </row>
    <row r="451" spans="1:26" ht="15.75" customHeight="1">
      <c r="A451" s="83"/>
      <c r="B451" s="83"/>
      <c r="C451" s="641" t="str">
        <f ca="1">IF(ISBLANK(OFFSET('5. Pp (3 años)'!$C$46,INT((ROW()-13)/2),0)),"",OFFSET('5. Pp (3 años)'!$C$46,INT((ROW()-13)/2),0))</f>
        <v/>
      </c>
      <c r="D451" s="643" t="str">
        <f ca="1">IF(ISBLANK(OFFSET('5. Pp (3 años)'!$D$46,INT((ROW()-13)/2),0)),"",OFFSET('5. Pp (3 años)'!$D$46,INT((ROW()-13)/2),0))</f>
        <v/>
      </c>
      <c r="E451" s="643" t="str">
        <f ca="1">IF(ISBLANK(OFFSET('5. Pp (3 años)'!$E$46,INT((ROW()-13)/2),0)),"",OFFSET('5. Pp (3 años)'!$E$46,INT((ROW()-13)/2),0))</f>
        <v/>
      </c>
      <c r="F451" s="645" t="str">
        <f ca="1">IF(ISBLANK(OFFSET('5. Pp (3 años)'!$K$46,INT((ROW()-13)/2),0)),"",OFFSET('5. Pp (3 años)'!$K$46,INT((ROW()-13)/2),0))</f>
        <v/>
      </c>
      <c r="G451" s="646" t="str">
        <f ca="1">IF(ISBLANK(OFFSET('5. Pp (3 años)'!$H$46,INT((ROW()-13)/2),0)),"",OFFSET('5. Pp (3 años)'!$H$46,INT((ROW()-13)/2),0))</f>
        <v/>
      </c>
      <c r="H451" s="853" t="str">
        <f ca="1">IF(ISBLANK(OFFSET('9. METAS'!$L$20,INT((ROW()-13)/2),0)),"",OFFSET('9. METAS'!$L$20,INT((ROW()-13)/2),0))</f>
        <v/>
      </c>
      <c r="I451" s="852"/>
      <c r="J451" s="630" t="e">
        <f ca="1">IF(MOD(ROW()-13,2)=0,IF(ISBLANK(OFFSET(#REF!,INT((ROW()-13)/2),0)),"",OFFSET(#REF!,INT((ROW()-13)/2),0)),IF(ISBLANK(OFFSET('9. METAS'!$U$20,INT((ROW()-14)/2),0)),"",OFFSET('9. METAS'!$U$20,INT((ROW()-14)/2),0)))</f>
        <v>#REF!</v>
      </c>
      <c r="K451" s="631" t="e">
        <f ca="1">IF(MOD(ROW()-13,2)=0,IF(ISBLANK(OFFSET(#REF!,INT((ROW()-13)/2),0)),"",OFFSET(#REF!,INT((ROW()-13)/2),0)),IF(ISBLANK(OFFSET('9. METAS'!$V$20,INT((ROW()-14)/2),0)),"",OFFSET('9. METAS'!$V$20,INT((ROW()-14)/2),0)))</f>
        <v>#REF!</v>
      </c>
      <c r="L451" s="631" t="e">
        <f ca="1">IF(MOD(ROW()-13,2)=0,IF(ISBLANK(OFFSET(#REF!,INT((ROW()-13)/2),0)),"",OFFSET(#REF!,INT((ROW()-13)/2),0)),IF(ISBLANK(OFFSET('9. METAS'!$W$20,INT((ROW()-14)/2),0)),"",OFFSET('9. METAS'!$W$20,INT((ROW()-14)/2),0)))</f>
        <v>#REF!</v>
      </c>
      <c r="M451" s="632" t="e">
        <f ca="1">IF(MOD(ROW()-13,2)=0,IF(ISBLANK(OFFSET(#REF!,INT((ROW()-13)/2),0)),"",OFFSET(#REF!,INT((ROW()-13)/2),0)),IF(ISBLANK(OFFSET('9. METAS'!$X$20,INT((ROW()-14)/2),0)),"",OFFSET('9. METAS'!$X$20,INT((ROW()-14)/2),0)))</f>
        <v>#REF!</v>
      </c>
      <c r="N451" s="684" t="str">
        <f ca="1">IFERROR(J451/J452,"ND")</f>
        <v>ND</v>
      </c>
      <c r="O451" s="688" t="str">
        <f ca="1">IFERROR(((J451+K451+L451)/H451),"ND")</f>
        <v>ND</v>
      </c>
      <c r="P451" s="847"/>
      <c r="Q451" s="83"/>
      <c r="R451" s="83"/>
      <c r="S451" s="83"/>
      <c r="T451" s="83"/>
      <c r="U451" s="83"/>
      <c r="V451" s="83"/>
      <c r="W451" s="83"/>
      <c r="X451" s="83"/>
      <c r="Y451" s="83"/>
      <c r="Z451" s="83"/>
    </row>
    <row r="452" spans="1:26" ht="15.75" customHeight="1">
      <c r="A452" s="83"/>
      <c r="B452" s="83"/>
      <c r="C452" s="642"/>
      <c r="D452" s="644"/>
      <c r="E452" s="644"/>
      <c r="F452" s="644"/>
      <c r="G452" s="647"/>
      <c r="H452" s="649"/>
      <c r="I452" s="651"/>
      <c r="J452" s="630" t="str">
        <f ca="1">IF(MOD(ROW()-13,2)=0,IF(ISBLANK(OFFSET(#REF!,INT((ROW()-13)/2),0)),"",OFFSET(#REF!,INT((ROW()-13)/2),0)),IF(ISBLANK(OFFSET('9. METAS'!$U$20,INT((ROW()-14)/2),0)),"",OFFSET('9. METAS'!$U$20,INT((ROW()-14)/2),0)))</f>
        <v/>
      </c>
      <c r="K452" s="631" t="str">
        <f ca="1">IF(MOD(ROW()-13,2)=0,IF(ISBLANK(OFFSET(#REF!,INT((ROW()-13)/2),0)),"",OFFSET(#REF!,INT((ROW()-13)/2),0)),IF(ISBLANK(OFFSET('9. METAS'!$V$20,INT((ROW()-14)/2),0)),"",OFFSET('9. METAS'!$V$20,INT((ROW()-14)/2),0)))</f>
        <v/>
      </c>
      <c r="L452" s="631" t="str">
        <f ca="1">IF(MOD(ROW()-13,2)=0,IF(ISBLANK(OFFSET(#REF!,INT((ROW()-13)/2),0)),"",OFFSET(#REF!,INT((ROW()-13)/2),0)),IF(ISBLANK(OFFSET('9. METAS'!$W$20,INT((ROW()-14)/2),0)),"",OFFSET('9. METAS'!$W$20,INT((ROW()-14)/2),0)))</f>
        <v/>
      </c>
      <c r="M452" s="632" t="str">
        <f ca="1">IF(MOD(ROW()-13,2)=0,IF(ISBLANK(OFFSET(#REF!,INT((ROW()-13)/2),0)),"",OFFSET(#REF!,INT((ROW()-13)/2),0)),IF(ISBLANK(OFFSET('9. METAS'!$X$20,INT((ROW()-14)/2),0)),"",OFFSET('9. METAS'!$X$20,INT((ROW()-14)/2),0)))</f>
        <v/>
      </c>
      <c r="N452" s="685"/>
      <c r="O452" s="689"/>
      <c r="P452" s="691"/>
      <c r="Q452" s="83"/>
      <c r="R452" s="83"/>
      <c r="S452" s="83"/>
      <c r="T452" s="83"/>
      <c r="U452" s="83"/>
      <c r="V452" s="83"/>
      <c r="W452" s="83"/>
      <c r="X452" s="83"/>
      <c r="Y452" s="83"/>
      <c r="Z452" s="83"/>
    </row>
    <row r="453" spans="1:26" ht="15.75" customHeight="1">
      <c r="A453" s="83"/>
      <c r="B453" s="83"/>
      <c r="C453" s="641" t="str">
        <f ca="1">IF(ISBLANK(OFFSET('5. Pp (3 años)'!$C$46,INT((ROW()-13)/2),0)),"",OFFSET('5. Pp (3 años)'!$C$46,INT((ROW()-13)/2),0))</f>
        <v/>
      </c>
      <c r="D453" s="643" t="str">
        <f ca="1">IF(ISBLANK(OFFSET('5. Pp (3 años)'!$D$46,INT((ROW()-13)/2),0)),"",OFFSET('5. Pp (3 años)'!$D$46,INT((ROW()-13)/2),0))</f>
        <v/>
      </c>
      <c r="E453" s="643" t="str">
        <f ca="1">IF(ISBLANK(OFFSET('5. Pp (3 años)'!$E$46,INT((ROW()-13)/2),0)),"",OFFSET('5. Pp (3 años)'!$E$46,INT((ROW()-13)/2),0))</f>
        <v/>
      </c>
      <c r="F453" s="645" t="str">
        <f ca="1">IF(ISBLANK(OFFSET('5. Pp (3 años)'!$K$46,INT((ROW()-13)/2),0)),"",OFFSET('5. Pp (3 años)'!$K$46,INT((ROW()-13)/2),0))</f>
        <v/>
      </c>
      <c r="G453" s="646" t="str">
        <f ca="1">IF(ISBLANK(OFFSET('5. Pp (3 años)'!$H$46,INT((ROW()-13)/2),0)),"",OFFSET('5. Pp (3 años)'!$H$46,INT((ROW()-13)/2),0))</f>
        <v/>
      </c>
      <c r="H453" s="853" t="str">
        <f ca="1">IF(ISBLANK(OFFSET('9. METAS'!$L$20,INT((ROW()-13)/2),0)),"",OFFSET('9. METAS'!$L$20,INT((ROW()-13)/2),0))</f>
        <v/>
      </c>
      <c r="I453" s="852"/>
      <c r="J453" s="630" t="e">
        <f ca="1">IF(MOD(ROW()-13,2)=0,IF(ISBLANK(OFFSET(#REF!,INT((ROW()-13)/2),0)),"",OFFSET(#REF!,INT((ROW()-13)/2),0)),IF(ISBLANK(OFFSET('9. METAS'!$U$20,INT((ROW()-14)/2),0)),"",OFFSET('9. METAS'!$U$20,INT((ROW()-14)/2),0)))</f>
        <v>#REF!</v>
      </c>
      <c r="K453" s="631" t="e">
        <f ca="1">IF(MOD(ROW()-13,2)=0,IF(ISBLANK(OFFSET(#REF!,INT((ROW()-13)/2),0)),"",OFFSET(#REF!,INT((ROW()-13)/2),0)),IF(ISBLANK(OFFSET('9. METAS'!$V$20,INT((ROW()-14)/2),0)),"",OFFSET('9. METAS'!$V$20,INT((ROW()-14)/2),0)))</f>
        <v>#REF!</v>
      </c>
      <c r="L453" s="631" t="e">
        <f ca="1">IF(MOD(ROW()-13,2)=0,IF(ISBLANK(OFFSET(#REF!,INT((ROW()-13)/2),0)),"",OFFSET(#REF!,INT((ROW()-13)/2),0)),IF(ISBLANK(OFFSET('9. METAS'!$W$20,INT((ROW()-14)/2),0)),"",OFFSET('9. METAS'!$W$20,INT((ROW()-14)/2),0)))</f>
        <v>#REF!</v>
      </c>
      <c r="M453" s="632" t="e">
        <f ca="1">IF(MOD(ROW()-13,2)=0,IF(ISBLANK(OFFSET(#REF!,INT((ROW()-13)/2),0)),"",OFFSET(#REF!,INT((ROW()-13)/2),0)),IF(ISBLANK(OFFSET('9. METAS'!$X$20,INT((ROW()-14)/2),0)),"",OFFSET('9. METAS'!$X$20,INT((ROW()-14)/2),0)))</f>
        <v>#REF!</v>
      </c>
      <c r="N453" s="684" t="str">
        <f ca="1">IFERROR(J453/J454,"ND")</f>
        <v>ND</v>
      </c>
      <c r="O453" s="688" t="str">
        <f ca="1">IFERROR(((J453+K453+L453)/H453),"ND")</f>
        <v>ND</v>
      </c>
      <c r="P453" s="847"/>
      <c r="Q453" s="83"/>
      <c r="R453" s="83"/>
      <c r="S453" s="83"/>
      <c r="T453" s="83"/>
      <c r="U453" s="83"/>
      <c r="V453" s="83"/>
      <c r="W453" s="83"/>
      <c r="X453" s="83"/>
      <c r="Y453" s="83"/>
      <c r="Z453" s="83"/>
    </row>
    <row r="454" spans="1:26" ht="15.75" customHeight="1">
      <c r="A454" s="83"/>
      <c r="B454" s="83"/>
      <c r="C454" s="642"/>
      <c r="D454" s="644"/>
      <c r="E454" s="644"/>
      <c r="F454" s="644"/>
      <c r="G454" s="647"/>
      <c r="H454" s="649"/>
      <c r="I454" s="651"/>
      <c r="J454" s="630" t="str">
        <f ca="1">IF(MOD(ROW()-13,2)=0,IF(ISBLANK(OFFSET(#REF!,INT((ROW()-13)/2),0)),"",OFFSET(#REF!,INT((ROW()-13)/2),0)),IF(ISBLANK(OFFSET('9. METAS'!$U$20,INT((ROW()-14)/2),0)),"",OFFSET('9. METAS'!$U$20,INT((ROW()-14)/2),0)))</f>
        <v/>
      </c>
      <c r="K454" s="631" t="str">
        <f ca="1">IF(MOD(ROW()-13,2)=0,IF(ISBLANK(OFFSET(#REF!,INT((ROW()-13)/2),0)),"",OFFSET(#REF!,INT((ROW()-13)/2),0)),IF(ISBLANK(OFFSET('9. METAS'!$V$20,INT((ROW()-14)/2),0)),"",OFFSET('9. METAS'!$V$20,INT((ROW()-14)/2),0)))</f>
        <v/>
      </c>
      <c r="L454" s="631" t="str">
        <f ca="1">IF(MOD(ROW()-13,2)=0,IF(ISBLANK(OFFSET(#REF!,INT((ROW()-13)/2),0)),"",OFFSET(#REF!,INT((ROW()-13)/2),0)),IF(ISBLANK(OFFSET('9. METAS'!$W$20,INT((ROW()-14)/2),0)),"",OFFSET('9. METAS'!$W$20,INT((ROW()-14)/2),0)))</f>
        <v/>
      </c>
      <c r="M454" s="632" t="str">
        <f ca="1">IF(MOD(ROW()-13,2)=0,IF(ISBLANK(OFFSET(#REF!,INT((ROW()-13)/2),0)),"",OFFSET(#REF!,INT((ROW()-13)/2),0)),IF(ISBLANK(OFFSET('9. METAS'!$X$20,INT((ROW()-14)/2),0)),"",OFFSET('9. METAS'!$X$20,INT((ROW()-14)/2),0)))</f>
        <v/>
      </c>
      <c r="N454" s="685"/>
      <c r="O454" s="689"/>
      <c r="P454" s="691"/>
      <c r="Q454" s="83"/>
      <c r="R454" s="83"/>
      <c r="S454" s="83"/>
      <c r="T454" s="83"/>
      <c r="U454" s="83"/>
      <c r="V454" s="83"/>
      <c r="W454" s="83"/>
      <c r="X454" s="83"/>
      <c r="Y454" s="83"/>
      <c r="Z454" s="83"/>
    </row>
    <row r="455" spans="1:26" ht="15.75" customHeight="1">
      <c r="A455" s="83"/>
      <c r="B455" s="83"/>
      <c r="C455" s="641" t="str">
        <f ca="1">IF(ISBLANK(OFFSET('5. Pp (3 años)'!$C$46,INT((ROW()-13)/2),0)),"",OFFSET('5. Pp (3 años)'!$C$46,INT((ROW()-13)/2),0))</f>
        <v/>
      </c>
      <c r="D455" s="643" t="str">
        <f ca="1">IF(ISBLANK(OFFSET('5. Pp (3 años)'!$D$46,INT((ROW()-13)/2),0)),"",OFFSET('5. Pp (3 años)'!$D$46,INT((ROW()-13)/2),0))</f>
        <v/>
      </c>
      <c r="E455" s="643" t="str">
        <f ca="1">IF(ISBLANK(OFFSET('5. Pp (3 años)'!$E$46,INT((ROW()-13)/2),0)),"",OFFSET('5. Pp (3 años)'!$E$46,INT((ROW()-13)/2),0))</f>
        <v/>
      </c>
      <c r="F455" s="645" t="str">
        <f ca="1">IF(ISBLANK(OFFSET('5. Pp (3 años)'!$K$46,INT((ROW()-13)/2),0)),"",OFFSET('5. Pp (3 años)'!$K$46,INT((ROW()-13)/2),0))</f>
        <v/>
      </c>
      <c r="G455" s="646" t="str">
        <f ca="1">IF(ISBLANK(OFFSET('5. Pp (3 años)'!$H$46,INT((ROW()-13)/2),0)),"",OFFSET('5. Pp (3 años)'!$H$46,INT((ROW()-13)/2),0))</f>
        <v/>
      </c>
      <c r="H455" s="853" t="str">
        <f ca="1">IF(ISBLANK(OFFSET('9. METAS'!$L$20,INT((ROW()-13)/2),0)),"",OFFSET('9. METAS'!$L$20,INT((ROW()-13)/2),0))</f>
        <v/>
      </c>
      <c r="I455" s="852"/>
      <c r="J455" s="630" t="e">
        <f ca="1">IF(MOD(ROW()-13,2)=0,IF(ISBLANK(OFFSET(#REF!,INT((ROW()-13)/2),0)),"",OFFSET(#REF!,INT((ROW()-13)/2),0)),IF(ISBLANK(OFFSET('9. METAS'!$U$20,INT((ROW()-14)/2),0)),"",OFFSET('9. METAS'!$U$20,INT((ROW()-14)/2),0)))</f>
        <v>#REF!</v>
      </c>
      <c r="K455" s="631" t="e">
        <f ca="1">IF(MOD(ROW()-13,2)=0,IF(ISBLANK(OFFSET(#REF!,INT((ROW()-13)/2),0)),"",OFFSET(#REF!,INT((ROW()-13)/2),0)),IF(ISBLANK(OFFSET('9. METAS'!$V$20,INT((ROW()-14)/2),0)),"",OFFSET('9. METAS'!$V$20,INT((ROW()-14)/2),0)))</f>
        <v>#REF!</v>
      </c>
      <c r="L455" s="631" t="e">
        <f ca="1">IF(MOD(ROW()-13,2)=0,IF(ISBLANK(OFFSET(#REF!,INT((ROW()-13)/2),0)),"",OFFSET(#REF!,INT((ROW()-13)/2),0)),IF(ISBLANK(OFFSET('9. METAS'!$W$20,INT((ROW()-14)/2),0)),"",OFFSET('9. METAS'!$W$20,INT((ROW()-14)/2),0)))</f>
        <v>#REF!</v>
      </c>
      <c r="M455" s="632" t="e">
        <f ca="1">IF(MOD(ROW()-13,2)=0,IF(ISBLANK(OFFSET(#REF!,INT((ROW()-13)/2),0)),"",OFFSET(#REF!,INT((ROW()-13)/2),0)),IF(ISBLANK(OFFSET('9. METAS'!$X$20,INT((ROW()-14)/2),0)),"",OFFSET('9. METAS'!$X$20,INT((ROW()-14)/2),0)))</f>
        <v>#REF!</v>
      </c>
      <c r="N455" s="684" t="str">
        <f ca="1">IFERROR(J455/J456,"ND")</f>
        <v>ND</v>
      </c>
      <c r="O455" s="688" t="str">
        <f ca="1">IFERROR(((J455+K455+L455)/H455),"ND")</f>
        <v>ND</v>
      </c>
      <c r="P455" s="847"/>
      <c r="Q455" s="83"/>
      <c r="R455" s="83"/>
      <c r="S455" s="83"/>
      <c r="T455" s="83"/>
      <c r="U455" s="83"/>
      <c r="V455" s="83"/>
      <c r="W455" s="83"/>
      <c r="X455" s="83"/>
      <c r="Y455" s="83"/>
      <c r="Z455" s="83"/>
    </row>
    <row r="456" spans="1:26" ht="15.75" customHeight="1">
      <c r="A456" s="83"/>
      <c r="B456" s="83"/>
      <c r="C456" s="642"/>
      <c r="D456" s="644"/>
      <c r="E456" s="644"/>
      <c r="F456" s="644"/>
      <c r="G456" s="647"/>
      <c r="H456" s="649"/>
      <c r="I456" s="651"/>
      <c r="J456" s="630" t="str">
        <f ca="1">IF(MOD(ROW()-13,2)=0,IF(ISBLANK(OFFSET(#REF!,INT((ROW()-13)/2),0)),"",OFFSET(#REF!,INT((ROW()-13)/2),0)),IF(ISBLANK(OFFSET('9. METAS'!$U$20,INT((ROW()-14)/2),0)),"",OFFSET('9. METAS'!$U$20,INT((ROW()-14)/2),0)))</f>
        <v/>
      </c>
      <c r="K456" s="631" t="str">
        <f ca="1">IF(MOD(ROW()-13,2)=0,IF(ISBLANK(OFFSET(#REF!,INT((ROW()-13)/2),0)),"",OFFSET(#REF!,INT((ROW()-13)/2),0)),IF(ISBLANK(OFFSET('9. METAS'!$V$20,INT((ROW()-14)/2),0)),"",OFFSET('9. METAS'!$V$20,INT((ROW()-14)/2),0)))</f>
        <v/>
      </c>
      <c r="L456" s="631" t="str">
        <f ca="1">IF(MOD(ROW()-13,2)=0,IF(ISBLANK(OFFSET(#REF!,INT((ROW()-13)/2),0)),"",OFFSET(#REF!,INT((ROW()-13)/2),0)),IF(ISBLANK(OFFSET('9. METAS'!$W$20,INT((ROW()-14)/2),0)),"",OFFSET('9. METAS'!$W$20,INT((ROW()-14)/2),0)))</f>
        <v/>
      </c>
      <c r="M456" s="632" t="str">
        <f ca="1">IF(MOD(ROW()-13,2)=0,IF(ISBLANK(OFFSET(#REF!,INT((ROW()-13)/2),0)),"",OFFSET(#REF!,INT((ROW()-13)/2),0)),IF(ISBLANK(OFFSET('9. METAS'!$X$20,INT((ROW()-14)/2),0)),"",OFFSET('9. METAS'!$X$20,INT((ROW()-14)/2),0)))</f>
        <v/>
      </c>
      <c r="N456" s="685"/>
      <c r="O456" s="689"/>
      <c r="P456" s="691"/>
      <c r="Q456" s="83"/>
      <c r="R456" s="83"/>
      <c r="S456" s="83"/>
      <c r="T456" s="83"/>
      <c r="U456" s="83"/>
      <c r="V456" s="83"/>
      <c r="W456" s="83"/>
      <c r="X456" s="83"/>
      <c r="Y456" s="83"/>
      <c r="Z456" s="83"/>
    </row>
    <row r="457" spans="1:26" ht="15.75" customHeight="1">
      <c r="A457" s="83"/>
      <c r="B457" s="83"/>
      <c r="C457" s="641" t="str">
        <f ca="1">IF(ISBLANK(OFFSET('5. Pp (3 años)'!$C$46,INT((ROW()-13)/2),0)),"",OFFSET('5. Pp (3 años)'!$C$46,INT((ROW()-13)/2),0))</f>
        <v/>
      </c>
      <c r="D457" s="643" t="str">
        <f ca="1">IF(ISBLANK(OFFSET('5. Pp (3 años)'!$D$46,INT((ROW()-13)/2),0)),"",OFFSET('5. Pp (3 años)'!$D$46,INT((ROW()-13)/2),0))</f>
        <v/>
      </c>
      <c r="E457" s="643" t="str">
        <f ca="1">IF(ISBLANK(OFFSET('5. Pp (3 años)'!$E$46,INT((ROW()-13)/2),0)),"",OFFSET('5. Pp (3 años)'!$E$46,INT((ROW()-13)/2),0))</f>
        <v/>
      </c>
      <c r="F457" s="645" t="str">
        <f ca="1">IF(ISBLANK(OFFSET('5. Pp (3 años)'!$K$46,INT((ROW()-13)/2),0)),"",OFFSET('5. Pp (3 años)'!$K$46,INT((ROW()-13)/2),0))</f>
        <v/>
      </c>
      <c r="G457" s="646" t="str">
        <f ca="1">IF(ISBLANK(OFFSET('5. Pp (3 años)'!$H$46,INT((ROW()-13)/2),0)),"",OFFSET('5. Pp (3 años)'!$H$46,INT((ROW()-13)/2),0))</f>
        <v/>
      </c>
      <c r="H457" s="853" t="str">
        <f ca="1">IF(ISBLANK(OFFSET('9. METAS'!$L$20,INT((ROW()-13)/2),0)),"",OFFSET('9. METAS'!$L$20,INT((ROW()-13)/2),0))</f>
        <v/>
      </c>
      <c r="I457" s="852"/>
      <c r="J457" s="630" t="e">
        <f ca="1">IF(MOD(ROW()-13,2)=0,IF(ISBLANK(OFFSET(#REF!,INT((ROW()-13)/2),0)),"",OFFSET(#REF!,INT((ROW()-13)/2),0)),IF(ISBLANK(OFFSET('9. METAS'!$U$20,INT((ROW()-14)/2),0)),"",OFFSET('9. METAS'!$U$20,INT((ROW()-14)/2),0)))</f>
        <v>#REF!</v>
      </c>
      <c r="K457" s="631" t="e">
        <f ca="1">IF(MOD(ROW()-13,2)=0,IF(ISBLANK(OFFSET(#REF!,INT((ROW()-13)/2),0)),"",OFFSET(#REF!,INT((ROW()-13)/2),0)),IF(ISBLANK(OFFSET('9. METAS'!$V$20,INT((ROW()-14)/2),0)),"",OFFSET('9. METAS'!$V$20,INT((ROW()-14)/2),0)))</f>
        <v>#REF!</v>
      </c>
      <c r="L457" s="631" t="e">
        <f ca="1">IF(MOD(ROW()-13,2)=0,IF(ISBLANK(OFFSET(#REF!,INT((ROW()-13)/2),0)),"",OFFSET(#REF!,INT((ROW()-13)/2),0)),IF(ISBLANK(OFFSET('9. METAS'!$W$20,INT((ROW()-14)/2),0)),"",OFFSET('9. METAS'!$W$20,INT((ROW()-14)/2),0)))</f>
        <v>#REF!</v>
      </c>
      <c r="M457" s="632" t="e">
        <f ca="1">IF(MOD(ROW()-13,2)=0,IF(ISBLANK(OFFSET(#REF!,INT((ROW()-13)/2),0)),"",OFFSET(#REF!,INT((ROW()-13)/2),0)),IF(ISBLANK(OFFSET('9. METAS'!$X$20,INT((ROW()-14)/2),0)),"",OFFSET('9. METAS'!$X$20,INT((ROW()-14)/2),0)))</f>
        <v>#REF!</v>
      </c>
      <c r="N457" s="684" t="str">
        <f ca="1">IFERROR(J457/J458,"ND")</f>
        <v>ND</v>
      </c>
      <c r="O457" s="688" t="str">
        <f ca="1">IFERROR(((J457+K457+L457)/H457),"ND")</f>
        <v>ND</v>
      </c>
      <c r="P457" s="847"/>
      <c r="Q457" s="83"/>
      <c r="R457" s="83"/>
      <c r="S457" s="83"/>
      <c r="T457" s="83"/>
      <c r="U457" s="83"/>
      <c r="V457" s="83"/>
      <c r="W457" s="83"/>
      <c r="X457" s="83"/>
      <c r="Y457" s="83"/>
      <c r="Z457" s="83"/>
    </row>
    <row r="458" spans="1:26" ht="15.75" customHeight="1">
      <c r="A458" s="83"/>
      <c r="B458" s="83"/>
      <c r="C458" s="642"/>
      <c r="D458" s="644"/>
      <c r="E458" s="644"/>
      <c r="F458" s="644"/>
      <c r="G458" s="647"/>
      <c r="H458" s="649"/>
      <c r="I458" s="651"/>
      <c r="J458" s="630" t="str">
        <f ca="1">IF(MOD(ROW()-13,2)=0,IF(ISBLANK(OFFSET(#REF!,INT((ROW()-13)/2),0)),"",OFFSET(#REF!,INT((ROW()-13)/2),0)),IF(ISBLANK(OFFSET('9. METAS'!$U$20,INT((ROW()-14)/2),0)),"",OFFSET('9. METAS'!$U$20,INT((ROW()-14)/2),0)))</f>
        <v/>
      </c>
      <c r="K458" s="631" t="str">
        <f ca="1">IF(MOD(ROW()-13,2)=0,IF(ISBLANK(OFFSET(#REF!,INT((ROW()-13)/2),0)),"",OFFSET(#REF!,INT((ROW()-13)/2),0)),IF(ISBLANK(OFFSET('9. METAS'!$V$20,INT((ROW()-14)/2),0)),"",OFFSET('9. METAS'!$V$20,INT((ROW()-14)/2),0)))</f>
        <v/>
      </c>
      <c r="L458" s="631" t="str">
        <f ca="1">IF(MOD(ROW()-13,2)=0,IF(ISBLANK(OFFSET(#REF!,INT((ROW()-13)/2),0)),"",OFFSET(#REF!,INT((ROW()-13)/2),0)),IF(ISBLANK(OFFSET('9. METAS'!$W$20,INT((ROW()-14)/2),0)),"",OFFSET('9. METAS'!$W$20,INT((ROW()-14)/2),0)))</f>
        <v/>
      </c>
      <c r="M458" s="632" t="str">
        <f ca="1">IF(MOD(ROW()-13,2)=0,IF(ISBLANK(OFFSET(#REF!,INT((ROW()-13)/2),0)),"",OFFSET(#REF!,INT((ROW()-13)/2),0)),IF(ISBLANK(OFFSET('9. METAS'!$X$20,INT((ROW()-14)/2),0)),"",OFFSET('9. METAS'!$X$20,INT((ROW()-14)/2),0)))</f>
        <v/>
      </c>
      <c r="N458" s="685"/>
      <c r="O458" s="689"/>
      <c r="P458" s="691"/>
      <c r="Q458" s="83"/>
      <c r="R458" s="83"/>
      <c r="S458" s="83"/>
      <c r="T458" s="83"/>
      <c r="U458" s="83"/>
      <c r="V458" s="83"/>
      <c r="W458" s="83"/>
      <c r="X458" s="83"/>
      <c r="Y458" s="83"/>
      <c r="Z458" s="83"/>
    </row>
    <row r="459" spans="1:26" ht="15.75" customHeight="1">
      <c r="A459" s="83"/>
      <c r="B459" s="83"/>
      <c r="C459" s="641" t="str">
        <f ca="1">IF(ISBLANK(OFFSET('5. Pp (3 años)'!$C$46,INT((ROW()-13)/2),0)),"",OFFSET('5. Pp (3 años)'!$C$46,INT((ROW()-13)/2),0))</f>
        <v/>
      </c>
      <c r="D459" s="643" t="str">
        <f ca="1">IF(ISBLANK(OFFSET('5. Pp (3 años)'!$D$46,INT((ROW()-13)/2),0)),"",OFFSET('5. Pp (3 años)'!$D$46,INT((ROW()-13)/2),0))</f>
        <v/>
      </c>
      <c r="E459" s="643" t="str">
        <f ca="1">IF(ISBLANK(OFFSET('5. Pp (3 años)'!$E$46,INT((ROW()-13)/2),0)),"",OFFSET('5. Pp (3 años)'!$E$46,INT((ROW()-13)/2),0))</f>
        <v/>
      </c>
      <c r="F459" s="645" t="str">
        <f ca="1">IF(ISBLANK(OFFSET('5. Pp (3 años)'!$K$46,INT((ROW()-13)/2),0)),"",OFFSET('5. Pp (3 años)'!$K$46,INT((ROW()-13)/2),0))</f>
        <v/>
      </c>
      <c r="G459" s="646" t="str">
        <f ca="1">IF(ISBLANK(OFFSET('5. Pp (3 años)'!$H$46,INT((ROW()-13)/2),0)),"",OFFSET('5. Pp (3 años)'!$H$46,INT((ROW()-13)/2),0))</f>
        <v/>
      </c>
      <c r="H459" s="853" t="str">
        <f ca="1">IF(ISBLANK(OFFSET('9. METAS'!$L$20,INT((ROW()-13)/2),0)),"",OFFSET('9. METAS'!$L$20,INT((ROW()-13)/2),0))</f>
        <v/>
      </c>
      <c r="I459" s="852"/>
      <c r="J459" s="630" t="e">
        <f ca="1">IF(MOD(ROW()-13,2)=0,IF(ISBLANK(OFFSET(#REF!,INT((ROW()-13)/2),0)),"",OFFSET(#REF!,INT((ROW()-13)/2),0)),IF(ISBLANK(OFFSET('9. METAS'!$U$20,INT((ROW()-14)/2),0)),"",OFFSET('9. METAS'!$U$20,INT((ROW()-14)/2),0)))</f>
        <v>#REF!</v>
      </c>
      <c r="K459" s="631" t="e">
        <f ca="1">IF(MOD(ROW()-13,2)=0,IF(ISBLANK(OFFSET(#REF!,INT((ROW()-13)/2),0)),"",OFFSET(#REF!,INT((ROW()-13)/2),0)),IF(ISBLANK(OFFSET('9. METAS'!$V$20,INT((ROW()-14)/2),0)),"",OFFSET('9. METAS'!$V$20,INT((ROW()-14)/2),0)))</f>
        <v>#REF!</v>
      </c>
      <c r="L459" s="631" t="e">
        <f ca="1">IF(MOD(ROW()-13,2)=0,IF(ISBLANK(OFFSET(#REF!,INT((ROW()-13)/2),0)),"",OFFSET(#REF!,INT((ROW()-13)/2),0)),IF(ISBLANK(OFFSET('9. METAS'!$W$20,INT((ROW()-14)/2),0)),"",OFFSET('9. METAS'!$W$20,INT((ROW()-14)/2),0)))</f>
        <v>#REF!</v>
      </c>
      <c r="M459" s="632" t="e">
        <f ca="1">IF(MOD(ROW()-13,2)=0,IF(ISBLANK(OFFSET(#REF!,INT((ROW()-13)/2),0)),"",OFFSET(#REF!,INT((ROW()-13)/2),0)),IF(ISBLANK(OFFSET('9. METAS'!$X$20,INT((ROW()-14)/2),0)),"",OFFSET('9. METAS'!$X$20,INT((ROW()-14)/2),0)))</f>
        <v>#REF!</v>
      </c>
      <c r="N459" s="684" t="str">
        <f ca="1">IFERROR(J459/J460,"ND")</f>
        <v>ND</v>
      </c>
      <c r="O459" s="688" t="str">
        <f ca="1">IFERROR(((J459+K459+L459)/H459),"ND")</f>
        <v>ND</v>
      </c>
      <c r="P459" s="847"/>
      <c r="Q459" s="83"/>
      <c r="R459" s="83"/>
      <c r="S459" s="83"/>
      <c r="T459" s="83"/>
      <c r="U459" s="83"/>
      <c r="V459" s="83"/>
      <c r="W459" s="83"/>
      <c r="X459" s="83"/>
      <c r="Y459" s="83"/>
      <c r="Z459" s="83"/>
    </row>
    <row r="460" spans="1:26" ht="15.75" customHeight="1">
      <c r="A460" s="83"/>
      <c r="B460" s="83"/>
      <c r="C460" s="642"/>
      <c r="D460" s="644"/>
      <c r="E460" s="644"/>
      <c r="F460" s="644"/>
      <c r="G460" s="647"/>
      <c r="H460" s="649"/>
      <c r="I460" s="651"/>
      <c r="J460" s="630" t="str">
        <f ca="1">IF(MOD(ROW()-13,2)=0,IF(ISBLANK(OFFSET(#REF!,INT((ROW()-13)/2),0)),"",OFFSET(#REF!,INT((ROW()-13)/2),0)),IF(ISBLANK(OFFSET('9. METAS'!$U$20,INT((ROW()-14)/2),0)),"",OFFSET('9. METAS'!$U$20,INT((ROW()-14)/2),0)))</f>
        <v/>
      </c>
      <c r="K460" s="631" t="str">
        <f ca="1">IF(MOD(ROW()-13,2)=0,IF(ISBLANK(OFFSET(#REF!,INT((ROW()-13)/2),0)),"",OFFSET(#REF!,INT((ROW()-13)/2),0)),IF(ISBLANK(OFFSET('9. METAS'!$V$20,INT((ROW()-14)/2),0)),"",OFFSET('9. METAS'!$V$20,INT((ROW()-14)/2),0)))</f>
        <v/>
      </c>
      <c r="L460" s="631" t="str">
        <f ca="1">IF(MOD(ROW()-13,2)=0,IF(ISBLANK(OFFSET(#REF!,INT((ROW()-13)/2),0)),"",OFFSET(#REF!,INT((ROW()-13)/2),0)),IF(ISBLANK(OFFSET('9. METAS'!$W$20,INT((ROW()-14)/2),0)),"",OFFSET('9. METAS'!$W$20,INT((ROW()-14)/2),0)))</f>
        <v/>
      </c>
      <c r="M460" s="632" t="str">
        <f ca="1">IF(MOD(ROW()-13,2)=0,IF(ISBLANK(OFFSET(#REF!,INT((ROW()-13)/2),0)),"",OFFSET(#REF!,INT((ROW()-13)/2),0)),IF(ISBLANK(OFFSET('9. METAS'!$X$20,INT((ROW()-14)/2),0)),"",OFFSET('9. METAS'!$X$20,INT((ROW()-14)/2),0)))</f>
        <v/>
      </c>
      <c r="N460" s="685"/>
      <c r="O460" s="689"/>
      <c r="P460" s="691"/>
      <c r="Q460" s="83"/>
      <c r="R460" s="83"/>
      <c r="S460" s="83"/>
      <c r="T460" s="83"/>
      <c r="U460" s="83"/>
      <c r="V460" s="83"/>
      <c r="W460" s="83"/>
      <c r="X460" s="83"/>
      <c r="Y460" s="83"/>
      <c r="Z460" s="83"/>
    </row>
    <row r="461" spans="1:26" ht="15.75" customHeight="1">
      <c r="A461" s="83"/>
      <c r="B461" s="83"/>
      <c r="C461" s="641" t="str">
        <f ca="1">IF(ISBLANK(OFFSET('5. Pp (3 años)'!$C$46,INT((ROW()-13)/2),0)),"",OFFSET('5. Pp (3 años)'!$C$46,INT((ROW()-13)/2),0))</f>
        <v/>
      </c>
      <c r="D461" s="643" t="str">
        <f ca="1">IF(ISBLANK(OFFSET('5. Pp (3 años)'!$D$46,INT((ROW()-13)/2),0)),"",OFFSET('5. Pp (3 años)'!$D$46,INT((ROW()-13)/2),0))</f>
        <v/>
      </c>
      <c r="E461" s="643" t="str">
        <f ca="1">IF(ISBLANK(OFFSET('5. Pp (3 años)'!$E$46,INT((ROW()-13)/2),0)),"",OFFSET('5. Pp (3 años)'!$E$46,INT((ROW()-13)/2),0))</f>
        <v/>
      </c>
      <c r="F461" s="645" t="str">
        <f ca="1">IF(ISBLANK(OFFSET('5. Pp (3 años)'!$K$46,INT((ROW()-13)/2),0)),"",OFFSET('5. Pp (3 años)'!$K$46,INT((ROW()-13)/2),0))</f>
        <v/>
      </c>
      <c r="G461" s="646" t="str">
        <f ca="1">IF(ISBLANK(OFFSET('5. Pp (3 años)'!$H$46,INT((ROW()-13)/2),0)),"",OFFSET('5. Pp (3 años)'!$H$46,INT((ROW()-13)/2),0))</f>
        <v/>
      </c>
      <c r="H461" s="853" t="str">
        <f ca="1">IF(ISBLANK(OFFSET('9. METAS'!$L$20,INT((ROW()-13)/2),0)),"",OFFSET('9. METAS'!$L$20,INT((ROW()-13)/2),0))</f>
        <v/>
      </c>
      <c r="I461" s="852"/>
      <c r="J461" s="630" t="e">
        <f ca="1">IF(MOD(ROW()-13,2)=0,IF(ISBLANK(OFFSET(#REF!,INT((ROW()-13)/2),0)),"",OFFSET(#REF!,INT((ROW()-13)/2),0)),IF(ISBLANK(OFFSET('9. METAS'!$U$20,INT((ROW()-14)/2),0)),"",OFFSET('9. METAS'!$U$20,INT((ROW()-14)/2),0)))</f>
        <v>#REF!</v>
      </c>
      <c r="K461" s="631" t="e">
        <f ca="1">IF(MOD(ROW()-13,2)=0,IF(ISBLANK(OFFSET(#REF!,INT((ROW()-13)/2),0)),"",OFFSET(#REF!,INT((ROW()-13)/2),0)),IF(ISBLANK(OFFSET('9. METAS'!$V$20,INT((ROW()-14)/2),0)),"",OFFSET('9. METAS'!$V$20,INT((ROW()-14)/2),0)))</f>
        <v>#REF!</v>
      </c>
      <c r="L461" s="631" t="e">
        <f ca="1">IF(MOD(ROW()-13,2)=0,IF(ISBLANK(OFFSET(#REF!,INT((ROW()-13)/2),0)),"",OFFSET(#REF!,INT((ROW()-13)/2),0)),IF(ISBLANK(OFFSET('9. METAS'!$W$20,INT((ROW()-14)/2),0)),"",OFFSET('9. METAS'!$W$20,INT((ROW()-14)/2),0)))</f>
        <v>#REF!</v>
      </c>
      <c r="M461" s="632" t="e">
        <f ca="1">IF(MOD(ROW()-13,2)=0,IF(ISBLANK(OFFSET(#REF!,INT((ROW()-13)/2),0)),"",OFFSET(#REF!,INT((ROW()-13)/2),0)),IF(ISBLANK(OFFSET('9. METAS'!$X$20,INT((ROW()-14)/2),0)),"",OFFSET('9. METAS'!$X$20,INT((ROW()-14)/2),0)))</f>
        <v>#REF!</v>
      </c>
      <c r="N461" s="684" t="str">
        <f ca="1">IFERROR(J461/J462,"ND")</f>
        <v>ND</v>
      </c>
      <c r="O461" s="688" t="str">
        <f ca="1">IFERROR(((J461+K461+L461)/H461),"ND")</f>
        <v>ND</v>
      </c>
      <c r="P461" s="847"/>
      <c r="Q461" s="83"/>
      <c r="R461" s="83"/>
      <c r="S461" s="83"/>
      <c r="T461" s="83"/>
      <c r="U461" s="83"/>
      <c r="V461" s="83"/>
      <c r="W461" s="83"/>
      <c r="X461" s="83"/>
      <c r="Y461" s="83"/>
      <c r="Z461" s="83"/>
    </row>
    <row r="462" spans="1:26" ht="15.75" customHeight="1">
      <c r="A462" s="83"/>
      <c r="B462" s="83"/>
      <c r="C462" s="642"/>
      <c r="D462" s="644"/>
      <c r="E462" s="644"/>
      <c r="F462" s="644"/>
      <c r="G462" s="647"/>
      <c r="H462" s="649"/>
      <c r="I462" s="651"/>
      <c r="J462" s="630" t="str">
        <f ca="1">IF(MOD(ROW()-13,2)=0,IF(ISBLANK(OFFSET(#REF!,INT((ROW()-13)/2),0)),"",OFFSET(#REF!,INT((ROW()-13)/2),0)),IF(ISBLANK(OFFSET('9. METAS'!$U$20,INT((ROW()-14)/2),0)),"",OFFSET('9. METAS'!$U$20,INT((ROW()-14)/2),0)))</f>
        <v/>
      </c>
      <c r="K462" s="631" t="str">
        <f ca="1">IF(MOD(ROW()-13,2)=0,IF(ISBLANK(OFFSET(#REF!,INT((ROW()-13)/2),0)),"",OFFSET(#REF!,INT((ROW()-13)/2),0)),IF(ISBLANK(OFFSET('9. METAS'!$V$20,INT((ROW()-14)/2),0)),"",OFFSET('9. METAS'!$V$20,INT((ROW()-14)/2),0)))</f>
        <v/>
      </c>
      <c r="L462" s="631" t="str">
        <f ca="1">IF(MOD(ROW()-13,2)=0,IF(ISBLANK(OFFSET(#REF!,INT((ROW()-13)/2),0)),"",OFFSET(#REF!,INT((ROW()-13)/2),0)),IF(ISBLANK(OFFSET('9. METAS'!$W$20,INT((ROW()-14)/2),0)),"",OFFSET('9. METAS'!$W$20,INT((ROW()-14)/2),0)))</f>
        <v/>
      </c>
      <c r="M462" s="632" t="str">
        <f ca="1">IF(MOD(ROW()-13,2)=0,IF(ISBLANK(OFFSET(#REF!,INT((ROW()-13)/2),0)),"",OFFSET(#REF!,INT((ROW()-13)/2),0)),IF(ISBLANK(OFFSET('9. METAS'!$X$20,INT((ROW()-14)/2),0)),"",OFFSET('9. METAS'!$X$20,INT((ROW()-14)/2),0)))</f>
        <v/>
      </c>
      <c r="N462" s="685"/>
      <c r="O462" s="689"/>
      <c r="P462" s="691"/>
      <c r="Q462" s="83"/>
      <c r="R462" s="83"/>
      <c r="S462" s="83"/>
      <c r="T462" s="83"/>
      <c r="U462" s="83"/>
      <c r="V462" s="83"/>
      <c r="W462" s="83"/>
      <c r="X462" s="83"/>
      <c r="Y462" s="83"/>
      <c r="Z462" s="83"/>
    </row>
    <row r="463" spans="1:26" ht="15.75" customHeight="1">
      <c r="A463" s="83"/>
      <c r="B463" s="83"/>
      <c r="C463" s="641" t="str">
        <f ca="1">IF(ISBLANK(OFFSET('5. Pp (3 años)'!$C$46,INT((ROW()-13)/2),0)),"",OFFSET('5. Pp (3 años)'!$C$46,INT((ROW()-13)/2),0))</f>
        <v/>
      </c>
      <c r="D463" s="643" t="str">
        <f ca="1">IF(ISBLANK(OFFSET('5. Pp (3 años)'!$D$46,INT((ROW()-13)/2),0)),"",OFFSET('5. Pp (3 años)'!$D$46,INT((ROW()-13)/2),0))</f>
        <v/>
      </c>
      <c r="E463" s="643" t="str">
        <f ca="1">IF(ISBLANK(OFFSET('5. Pp (3 años)'!$E$46,INT((ROW()-13)/2),0)),"",OFFSET('5. Pp (3 años)'!$E$46,INT((ROW()-13)/2),0))</f>
        <v/>
      </c>
      <c r="F463" s="645" t="str">
        <f ca="1">IF(ISBLANK(OFFSET('5. Pp (3 años)'!$K$46,INT((ROW()-13)/2),0)),"",OFFSET('5. Pp (3 años)'!$K$46,INT((ROW()-13)/2),0))</f>
        <v/>
      </c>
      <c r="G463" s="646" t="str">
        <f ca="1">IF(ISBLANK(OFFSET('5. Pp (3 años)'!$H$46,INT((ROW()-13)/2),0)),"",OFFSET('5. Pp (3 años)'!$H$46,INT((ROW()-13)/2),0))</f>
        <v/>
      </c>
      <c r="H463" s="853" t="str">
        <f ca="1">IF(ISBLANK(OFFSET('9. METAS'!$L$20,INT((ROW()-13)/2),0)),"",OFFSET('9. METAS'!$L$20,INT((ROW()-13)/2),0))</f>
        <v/>
      </c>
      <c r="I463" s="852"/>
      <c r="J463" s="630" t="e">
        <f ca="1">IF(MOD(ROW()-13,2)=0,IF(ISBLANK(OFFSET(#REF!,INT((ROW()-13)/2),0)),"",OFFSET(#REF!,INT((ROW()-13)/2),0)),IF(ISBLANK(OFFSET('9. METAS'!$U$20,INT((ROW()-14)/2),0)),"",OFFSET('9. METAS'!$U$20,INT((ROW()-14)/2),0)))</f>
        <v>#REF!</v>
      </c>
      <c r="K463" s="631" t="e">
        <f ca="1">IF(MOD(ROW()-13,2)=0,IF(ISBLANK(OFFSET(#REF!,INT((ROW()-13)/2),0)),"",OFFSET(#REF!,INT((ROW()-13)/2),0)),IF(ISBLANK(OFFSET('9. METAS'!$V$20,INT((ROW()-14)/2),0)),"",OFFSET('9. METAS'!$V$20,INT((ROW()-14)/2),0)))</f>
        <v>#REF!</v>
      </c>
      <c r="L463" s="631" t="e">
        <f ca="1">IF(MOD(ROW()-13,2)=0,IF(ISBLANK(OFFSET(#REF!,INT((ROW()-13)/2),0)),"",OFFSET(#REF!,INT((ROW()-13)/2),0)),IF(ISBLANK(OFFSET('9. METAS'!$W$20,INT((ROW()-14)/2),0)),"",OFFSET('9. METAS'!$W$20,INT((ROW()-14)/2),0)))</f>
        <v>#REF!</v>
      </c>
      <c r="M463" s="632" t="e">
        <f ca="1">IF(MOD(ROW()-13,2)=0,IF(ISBLANK(OFFSET(#REF!,INT((ROW()-13)/2),0)),"",OFFSET(#REF!,INT((ROW()-13)/2),0)),IF(ISBLANK(OFFSET('9. METAS'!$X$20,INT((ROW()-14)/2),0)),"",OFFSET('9. METAS'!$X$20,INT((ROW()-14)/2),0)))</f>
        <v>#REF!</v>
      </c>
      <c r="N463" s="684" t="str">
        <f ca="1">IFERROR(J463/J464,"ND")</f>
        <v>ND</v>
      </c>
      <c r="O463" s="688" t="str">
        <f ca="1">IFERROR(((J463+K463+L463)/H463),"ND")</f>
        <v>ND</v>
      </c>
      <c r="P463" s="847"/>
      <c r="Q463" s="83"/>
      <c r="R463" s="83"/>
      <c r="S463" s="83"/>
      <c r="T463" s="83"/>
      <c r="U463" s="83"/>
      <c r="V463" s="83"/>
      <c r="W463" s="83"/>
      <c r="X463" s="83"/>
      <c r="Y463" s="83"/>
      <c r="Z463" s="83"/>
    </row>
    <row r="464" spans="1:26" ht="15.75" customHeight="1">
      <c r="A464" s="83"/>
      <c r="B464" s="83"/>
      <c r="C464" s="642"/>
      <c r="D464" s="644"/>
      <c r="E464" s="644"/>
      <c r="F464" s="644"/>
      <c r="G464" s="647"/>
      <c r="H464" s="649"/>
      <c r="I464" s="651"/>
      <c r="J464" s="630" t="str">
        <f ca="1">IF(MOD(ROW()-13,2)=0,IF(ISBLANK(OFFSET(#REF!,INT((ROW()-13)/2),0)),"",OFFSET(#REF!,INT((ROW()-13)/2),0)),IF(ISBLANK(OFFSET('9. METAS'!$U$20,INT((ROW()-14)/2),0)),"",OFFSET('9. METAS'!$U$20,INT((ROW()-14)/2),0)))</f>
        <v/>
      </c>
      <c r="K464" s="631" t="str">
        <f ca="1">IF(MOD(ROW()-13,2)=0,IF(ISBLANK(OFFSET(#REF!,INT((ROW()-13)/2),0)),"",OFFSET(#REF!,INT((ROW()-13)/2),0)),IF(ISBLANK(OFFSET('9. METAS'!$V$20,INT((ROW()-14)/2),0)),"",OFFSET('9. METAS'!$V$20,INT((ROW()-14)/2),0)))</f>
        <v/>
      </c>
      <c r="L464" s="631" t="str">
        <f ca="1">IF(MOD(ROW()-13,2)=0,IF(ISBLANK(OFFSET(#REF!,INT((ROW()-13)/2),0)),"",OFFSET(#REF!,INT((ROW()-13)/2),0)),IF(ISBLANK(OFFSET('9. METAS'!$W$20,INT((ROW()-14)/2),0)),"",OFFSET('9. METAS'!$W$20,INT((ROW()-14)/2),0)))</f>
        <v/>
      </c>
      <c r="M464" s="632" t="str">
        <f ca="1">IF(MOD(ROW()-13,2)=0,IF(ISBLANK(OFFSET(#REF!,INT((ROW()-13)/2),0)),"",OFFSET(#REF!,INT((ROW()-13)/2),0)),IF(ISBLANK(OFFSET('9. METAS'!$X$20,INT((ROW()-14)/2),0)),"",OFFSET('9. METAS'!$X$20,INT((ROW()-14)/2),0)))</f>
        <v/>
      </c>
      <c r="N464" s="685"/>
      <c r="O464" s="689"/>
      <c r="P464" s="691"/>
      <c r="Q464" s="83"/>
      <c r="R464" s="83"/>
      <c r="S464" s="83"/>
      <c r="T464" s="83"/>
      <c r="U464" s="83"/>
      <c r="V464" s="83"/>
      <c r="W464" s="83"/>
      <c r="X464" s="83"/>
      <c r="Y464" s="83"/>
      <c r="Z464" s="83"/>
    </row>
    <row r="465" spans="1:26" ht="15.75" customHeight="1">
      <c r="A465" s="83"/>
      <c r="B465" s="83"/>
      <c r="C465" s="641" t="str">
        <f ca="1">IF(ISBLANK(OFFSET('5. Pp (3 años)'!$C$46,INT((ROW()-13)/2),0)),"",OFFSET('5. Pp (3 años)'!$C$46,INT((ROW()-13)/2),0))</f>
        <v/>
      </c>
      <c r="D465" s="643" t="str">
        <f ca="1">IF(ISBLANK(OFFSET('5. Pp (3 años)'!$D$46,INT((ROW()-13)/2),0)),"",OFFSET('5. Pp (3 años)'!$D$46,INT((ROW()-13)/2),0))</f>
        <v/>
      </c>
      <c r="E465" s="643" t="str">
        <f ca="1">IF(ISBLANK(OFFSET('5. Pp (3 años)'!$E$46,INT((ROW()-13)/2),0)),"",OFFSET('5. Pp (3 años)'!$E$46,INT((ROW()-13)/2),0))</f>
        <v/>
      </c>
      <c r="F465" s="645" t="str">
        <f ca="1">IF(ISBLANK(OFFSET('5. Pp (3 años)'!$K$46,INT((ROW()-13)/2),0)),"",OFFSET('5. Pp (3 años)'!$K$46,INT((ROW()-13)/2),0))</f>
        <v/>
      </c>
      <c r="G465" s="646" t="str">
        <f ca="1">IF(ISBLANK(OFFSET('5. Pp (3 años)'!$H$46,INT((ROW()-13)/2),0)),"",OFFSET('5. Pp (3 años)'!$H$46,INT((ROW()-13)/2),0))</f>
        <v/>
      </c>
      <c r="H465" s="853" t="str">
        <f ca="1">IF(ISBLANK(OFFSET('9. METAS'!$L$20,INT((ROW()-13)/2),0)),"",OFFSET('9. METAS'!$L$20,INT((ROW()-13)/2),0))</f>
        <v/>
      </c>
      <c r="I465" s="852"/>
      <c r="J465" s="630" t="e">
        <f ca="1">IF(MOD(ROW()-13,2)=0,IF(ISBLANK(OFFSET(#REF!,INT((ROW()-13)/2),0)),"",OFFSET(#REF!,INT((ROW()-13)/2),0)),IF(ISBLANK(OFFSET('9. METAS'!$U$20,INT((ROW()-14)/2),0)),"",OFFSET('9. METAS'!$U$20,INT((ROW()-14)/2),0)))</f>
        <v>#REF!</v>
      </c>
      <c r="K465" s="631" t="e">
        <f ca="1">IF(MOD(ROW()-13,2)=0,IF(ISBLANK(OFFSET(#REF!,INT((ROW()-13)/2),0)),"",OFFSET(#REF!,INT((ROW()-13)/2),0)),IF(ISBLANK(OFFSET('9. METAS'!$V$20,INT((ROW()-14)/2),0)),"",OFFSET('9. METAS'!$V$20,INT((ROW()-14)/2),0)))</f>
        <v>#REF!</v>
      </c>
      <c r="L465" s="631" t="e">
        <f ca="1">IF(MOD(ROW()-13,2)=0,IF(ISBLANK(OFFSET(#REF!,INT((ROW()-13)/2),0)),"",OFFSET(#REF!,INT((ROW()-13)/2),0)),IF(ISBLANK(OFFSET('9. METAS'!$W$20,INT((ROW()-14)/2),0)),"",OFFSET('9. METAS'!$W$20,INT((ROW()-14)/2),0)))</f>
        <v>#REF!</v>
      </c>
      <c r="M465" s="632" t="e">
        <f ca="1">IF(MOD(ROW()-13,2)=0,IF(ISBLANK(OFFSET(#REF!,INT((ROW()-13)/2),0)),"",OFFSET(#REF!,INT((ROW()-13)/2),0)),IF(ISBLANK(OFFSET('9. METAS'!$X$20,INT((ROW()-14)/2),0)),"",OFFSET('9. METAS'!$X$20,INT((ROW()-14)/2),0)))</f>
        <v>#REF!</v>
      </c>
      <c r="N465" s="684" t="str">
        <f ca="1">IFERROR(J465/J466,"ND")</f>
        <v>ND</v>
      </c>
      <c r="O465" s="688" t="str">
        <f ca="1">IFERROR(((J465+K465+L465)/H465),"ND")</f>
        <v>ND</v>
      </c>
      <c r="P465" s="847"/>
      <c r="Q465" s="83"/>
      <c r="R465" s="83"/>
      <c r="S465" s="83"/>
      <c r="T465" s="83"/>
      <c r="U465" s="83"/>
      <c r="V465" s="83"/>
      <c r="W465" s="83"/>
      <c r="X465" s="83"/>
      <c r="Y465" s="83"/>
      <c r="Z465" s="83"/>
    </row>
    <row r="466" spans="1:26" ht="15.75" customHeight="1">
      <c r="A466" s="83"/>
      <c r="B466" s="83"/>
      <c r="C466" s="642"/>
      <c r="D466" s="644"/>
      <c r="E466" s="644"/>
      <c r="F466" s="644"/>
      <c r="G466" s="647"/>
      <c r="H466" s="649"/>
      <c r="I466" s="651"/>
      <c r="J466" s="630" t="str">
        <f ca="1">IF(MOD(ROW()-13,2)=0,IF(ISBLANK(OFFSET(#REF!,INT((ROW()-13)/2),0)),"",OFFSET(#REF!,INT((ROW()-13)/2),0)),IF(ISBLANK(OFFSET('9. METAS'!$U$20,INT((ROW()-14)/2),0)),"",OFFSET('9. METAS'!$U$20,INT((ROW()-14)/2),0)))</f>
        <v/>
      </c>
      <c r="K466" s="631" t="str">
        <f ca="1">IF(MOD(ROW()-13,2)=0,IF(ISBLANK(OFFSET(#REF!,INT((ROW()-13)/2),0)),"",OFFSET(#REF!,INT((ROW()-13)/2),0)),IF(ISBLANK(OFFSET('9. METAS'!$V$20,INT((ROW()-14)/2),0)),"",OFFSET('9. METAS'!$V$20,INT((ROW()-14)/2),0)))</f>
        <v/>
      </c>
      <c r="L466" s="631" t="str">
        <f ca="1">IF(MOD(ROW()-13,2)=0,IF(ISBLANK(OFFSET(#REF!,INT((ROW()-13)/2),0)),"",OFFSET(#REF!,INT((ROW()-13)/2),0)),IF(ISBLANK(OFFSET('9. METAS'!$W$20,INT((ROW()-14)/2),0)),"",OFFSET('9. METAS'!$W$20,INT((ROW()-14)/2),0)))</f>
        <v/>
      </c>
      <c r="M466" s="632" t="str">
        <f ca="1">IF(MOD(ROW()-13,2)=0,IF(ISBLANK(OFFSET(#REF!,INT((ROW()-13)/2),0)),"",OFFSET(#REF!,INT((ROW()-13)/2),0)),IF(ISBLANK(OFFSET('9. METAS'!$X$20,INT((ROW()-14)/2),0)),"",OFFSET('9. METAS'!$X$20,INT((ROW()-14)/2),0)))</f>
        <v/>
      </c>
      <c r="N466" s="685"/>
      <c r="O466" s="689"/>
      <c r="P466" s="691"/>
      <c r="Q466" s="83"/>
      <c r="R466" s="83"/>
      <c r="S466" s="83"/>
      <c r="T466" s="83"/>
      <c r="U466" s="83"/>
      <c r="V466" s="83"/>
      <c r="W466" s="83"/>
      <c r="X466" s="83"/>
      <c r="Y466" s="83"/>
      <c r="Z466" s="83"/>
    </row>
    <row r="467" spans="1:26" ht="15.75" customHeight="1">
      <c r="A467" s="83"/>
      <c r="B467" s="83"/>
      <c r="C467" s="641" t="str">
        <f ca="1">IF(ISBLANK(OFFSET('5. Pp (3 años)'!$C$46,INT((ROW()-13)/2),0)),"",OFFSET('5. Pp (3 años)'!$C$46,INT((ROW()-13)/2),0))</f>
        <v/>
      </c>
      <c r="D467" s="643" t="str">
        <f ca="1">IF(ISBLANK(OFFSET('5. Pp (3 años)'!$D$46,INT((ROW()-13)/2),0)),"",OFFSET('5. Pp (3 años)'!$D$46,INT((ROW()-13)/2),0))</f>
        <v/>
      </c>
      <c r="E467" s="643" t="str">
        <f ca="1">IF(ISBLANK(OFFSET('5. Pp (3 años)'!$E$46,INT((ROW()-13)/2),0)),"",OFFSET('5. Pp (3 años)'!$E$46,INT((ROW()-13)/2),0))</f>
        <v/>
      </c>
      <c r="F467" s="645" t="str">
        <f ca="1">IF(ISBLANK(OFFSET('5. Pp (3 años)'!$K$46,INT((ROW()-13)/2),0)),"",OFFSET('5. Pp (3 años)'!$K$46,INT((ROW()-13)/2),0))</f>
        <v/>
      </c>
      <c r="G467" s="646" t="str">
        <f ca="1">IF(ISBLANK(OFFSET('5. Pp (3 años)'!$H$46,INT((ROW()-13)/2),0)),"",OFFSET('5. Pp (3 años)'!$H$46,INT((ROW()-13)/2),0))</f>
        <v/>
      </c>
      <c r="H467" s="853" t="str">
        <f ca="1">IF(ISBLANK(OFFSET('9. METAS'!$L$20,INT((ROW()-13)/2),0)),"",OFFSET('9. METAS'!$L$20,INT((ROW()-13)/2),0))</f>
        <v/>
      </c>
      <c r="I467" s="852"/>
      <c r="J467" s="630" t="e">
        <f ca="1">IF(MOD(ROW()-13,2)=0,IF(ISBLANK(OFFSET(#REF!,INT((ROW()-13)/2),0)),"",OFFSET(#REF!,INT((ROW()-13)/2),0)),IF(ISBLANK(OFFSET('9. METAS'!$U$20,INT((ROW()-14)/2),0)),"",OFFSET('9. METAS'!$U$20,INT((ROW()-14)/2),0)))</f>
        <v>#REF!</v>
      </c>
      <c r="K467" s="631" t="e">
        <f ca="1">IF(MOD(ROW()-13,2)=0,IF(ISBLANK(OFFSET(#REF!,INT((ROW()-13)/2),0)),"",OFFSET(#REF!,INT((ROW()-13)/2),0)),IF(ISBLANK(OFFSET('9. METAS'!$V$20,INT((ROW()-14)/2),0)),"",OFFSET('9. METAS'!$V$20,INT((ROW()-14)/2),0)))</f>
        <v>#REF!</v>
      </c>
      <c r="L467" s="631" t="e">
        <f ca="1">IF(MOD(ROW()-13,2)=0,IF(ISBLANK(OFFSET(#REF!,INT((ROW()-13)/2),0)),"",OFFSET(#REF!,INT((ROW()-13)/2),0)),IF(ISBLANK(OFFSET('9. METAS'!$W$20,INT((ROW()-14)/2),0)),"",OFFSET('9. METAS'!$W$20,INT((ROW()-14)/2),0)))</f>
        <v>#REF!</v>
      </c>
      <c r="M467" s="632" t="e">
        <f ca="1">IF(MOD(ROW()-13,2)=0,IF(ISBLANK(OFFSET(#REF!,INT((ROW()-13)/2),0)),"",OFFSET(#REF!,INT((ROW()-13)/2),0)),IF(ISBLANK(OFFSET('9. METAS'!$X$20,INT((ROW()-14)/2),0)),"",OFFSET('9. METAS'!$X$20,INT((ROW()-14)/2),0)))</f>
        <v>#REF!</v>
      </c>
      <c r="N467" s="684" t="str">
        <f ca="1">IFERROR(J467/J468,"ND")</f>
        <v>ND</v>
      </c>
      <c r="O467" s="688" t="str">
        <f ca="1">IFERROR(((J467+K467+L467)/H467),"ND")</f>
        <v>ND</v>
      </c>
      <c r="P467" s="847"/>
      <c r="Q467" s="83"/>
      <c r="R467" s="83"/>
      <c r="S467" s="83"/>
      <c r="T467" s="83"/>
      <c r="U467" s="83"/>
      <c r="V467" s="83"/>
      <c r="W467" s="83"/>
      <c r="X467" s="83"/>
      <c r="Y467" s="83"/>
      <c r="Z467" s="83"/>
    </row>
    <row r="468" spans="1:26" ht="15.75" customHeight="1">
      <c r="A468" s="83"/>
      <c r="B468" s="83"/>
      <c r="C468" s="642"/>
      <c r="D468" s="644"/>
      <c r="E468" s="644"/>
      <c r="F468" s="644"/>
      <c r="G468" s="647"/>
      <c r="H468" s="649"/>
      <c r="I468" s="651"/>
      <c r="J468" s="630" t="str">
        <f ca="1">IF(MOD(ROW()-13,2)=0,IF(ISBLANK(OFFSET(#REF!,INT((ROW()-13)/2),0)),"",OFFSET(#REF!,INT((ROW()-13)/2),0)),IF(ISBLANK(OFFSET('9. METAS'!$U$20,INT((ROW()-14)/2),0)),"",OFFSET('9. METAS'!$U$20,INT((ROW()-14)/2),0)))</f>
        <v/>
      </c>
      <c r="K468" s="631" t="str">
        <f ca="1">IF(MOD(ROW()-13,2)=0,IF(ISBLANK(OFFSET(#REF!,INT((ROW()-13)/2),0)),"",OFFSET(#REF!,INT((ROW()-13)/2),0)),IF(ISBLANK(OFFSET('9. METAS'!$V$20,INT((ROW()-14)/2),0)),"",OFFSET('9. METAS'!$V$20,INT((ROW()-14)/2),0)))</f>
        <v/>
      </c>
      <c r="L468" s="631" t="str">
        <f ca="1">IF(MOD(ROW()-13,2)=0,IF(ISBLANK(OFFSET(#REF!,INT((ROW()-13)/2),0)),"",OFFSET(#REF!,INT((ROW()-13)/2),0)),IF(ISBLANK(OFFSET('9. METAS'!$W$20,INT((ROW()-14)/2),0)),"",OFFSET('9. METAS'!$W$20,INT((ROW()-14)/2),0)))</f>
        <v/>
      </c>
      <c r="M468" s="632" t="str">
        <f ca="1">IF(MOD(ROW()-13,2)=0,IF(ISBLANK(OFFSET(#REF!,INT((ROW()-13)/2),0)),"",OFFSET(#REF!,INT((ROW()-13)/2),0)),IF(ISBLANK(OFFSET('9. METAS'!$X$20,INT((ROW()-14)/2),0)),"",OFFSET('9. METAS'!$X$20,INT((ROW()-14)/2),0)))</f>
        <v/>
      </c>
      <c r="N468" s="685"/>
      <c r="O468" s="689"/>
      <c r="P468" s="691"/>
      <c r="Q468" s="83"/>
      <c r="R468" s="83"/>
      <c r="S468" s="83"/>
      <c r="T468" s="83"/>
      <c r="U468" s="83"/>
      <c r="V468" s="83"/>
      <c r="W468" s="83"/>
      <c r="X468" s="83"/>
      <c r="Y468" s="83"/>
      <c r="Z468" s="83"/>
    </row>
    <row r="469" spans="1:26" ht="15.75" customHeight="1">
      <c r="A469" s="83"/>
      <c r="B469" s="83"/>
      <c r="C469" s="641" t="str">
        <f ca="1">IF(ISBLANK(OFFSET('5. Pp (3 años)'!$C$46,INT((ROW()-13)/2),0)),"",OFFSET('5. Pp (3 años)'!$C$46,INT((ROW()-13)/2),0))</f>
        <v/>
      </c>
      <c r="D469" s="643" t="str">
        <f ca="1">IF(ISBLANK(OFFSET('5. Pp (3 años)'!$D$46,INT((ROW()-13)/2),0)),"",OFFSET('5. Pp (3 años)'!$D$46,INT((ROW()-13)/2),0))</f>
        <v/>
      </c>
      <c r="E469" s="643" t="str">
        <f ca="1">IF(ISBLANK(OFFSET('5. Pp (3 años)'!$E$46,INT((ROW()-13)/2),0)),"",OFFSET('5. Pp (3 años)'!$E$46,INT((ROW()-13)/2),0))</f>
        <v/>
      </c>
      <c r="F469" s="645" t="str">
        <f ca="1">IF(ISBLANK(OFFSET('5. Pp (3 años)'!$K$46,INT((ROW()-13)/2),0)),"",OFFSET('5. Pp (3 años)'!$K$46,INT((ROW()-13)/2),0))</f>
        <v/>
      </c>
      <c r="G469" s="646" t="str">
        <f ca="1">IF(ISBLANK(OFFSET('5. Pp (3 años)'!$H$46,INT((ROW()-13)/2),0)),"",OFFSET('5. Pp (3 años)'!$H$46,INT((ROW()-13)/2),0))</f>
        <v/>
      </c>
      <c r="H469" s="853" t="str">
        <f ca="1">IF(ISBLANK(OFFSET('9. METAS'!$L$20,INT((ROW()-13)/2),0)),"",OFFSET('9. METAS'!$L$20,INT((ROW()-13)/2),0))</f>
        <v/>
      </c>
      <c r="I469" s="852"/>
      <c r="J469" s="630" t="e">
        <f ca="1">IF(MOD(ROW()-13,2)=0,IF(ISBLANK(OFFSET(#REF!,INT((ROW()-13)/2),0)),"",OFFSET(#REF!,INT((ROW()-13)/2),0)),IF(ISBLANK(OFFSET('9. METAS'!$U$20,INT((ROW()-14)/2),0)),"",OFFSET('9. METAS'!$U$20,INT((ROW()-14)/2),0)))</f>
        <v>#REF!</v>
      </c>
      <c r="K469" s="631" t="e">
        <f ca="1">IF(MOD(ROW()-13,2)=0,IF(ISBLANK(OFFSET(#REF!,INT((ROW()-13)/2),0)),"",OFFSET(#REF!,INT((ROW()-13)/2),0)),IF(ISBLANK(OFFSET('9. METAS'!$V$20,INT((ROW()-14)/2),0)),"",OFFSET('9. METAS'!$V$20,INT((ROW()-14)/2),0)))</f>
        <v>#REF!</v>
      </c>
      <c r="L469" s="631" t="e">
        <f ca="1">IF(MOD(ROW()-13,2)=0,IF(ISBLANK(OFFSET(#REF!,INT((ROW()-13)/2),0)),"",OFFSET(#REF!,INT((ROW()-13)/2),0)),IF(ISBLANK(OFFSET('9. METAS'!$W$20,INT((ROW()-14)/2),0)),"",OFFSET('9. METAS'!$W$20,INT((ROW()-14)/2),0)))</f>
        <v>#REF!</v>
      </c>
      <c r="M469" s="632" t="e">
        <f ca="1">IF(MOD(ROW()-13,2)=0,IF(ISBLANK(OFFSET(#REF!,INT((ROW()-13)/2),0)),"",OFFSET(#REF!,INT((ROW()-13)/2),0)),IF(ISBLANK(OFFSET('9. METAS'!$X$20,INT((ROW()-14)/2),0)),"",OFFSET('9. METAS'!$X$20,INT((ROW()-14)/2),0)))</f>
        <v>#REF!</v>
      </c>
      <c r="N469" s="684" t="str">
        <f ca="1">IFERROR(J469/J470,"ND")</f>
        <v>ND</v>
      </c>
      <c r="O469" s="688" t="str">
        <f ca="1">IFERROR(((J469+K469+L469)/H469),"ND")</f>
        <v>ND</v>
      </c>
      <c r="P469" s="847"/>
      <c r="Q469" s="83"/>
      <c r="R469" s="83"/>
      <c r="S469" s="83"/>
      <c r="T469" s="83"/>
      <c r="U469" s="83"/>
      <c r="V469" s="83"/>
      <c r="W469" s="83"/>
      <c r="X469" s="83"/>
      <c r="Y469" s="83"/>
      <c r="Z469" s="83"/>
    </row>
    <row r="470" spans="1:26" ht="15.75" customHeight="1">
      <c r="A470" s="83"/>
      <c r="B470" s="83"/>
      <c r="C470" s="642"/>
      <c r="D470" s="644"/>
      <c r="E470" s="644"/>
      <c r="F470" s="644"/>
      <c r="G470" s="647"/>
      <c r="H470" s="649"/>
      <c r="I470" s="651"/>
      <c r="J470" s="630" t="str">
        <f ca="1">IF(MOD(ROW()-13,2)=0,IF(ISBLANK(OFFSET(#REF!,INT((ROW()-13)/2),0)),"",OFFSET(#REF!,INT((ROW()-13)/2),0)),IF(ISBLANK(OFFSET('9. METAS'!$U$20,INT((ROW()-14)/2),0)),"",OFFSET('9. METAS'!$U$20,INT((ROW()-14)/2),0)))</f>
        <v/>
      </c>
      <c r="K470" s="631" t="str">
        <f ca="1">IF(MOD(ROW()-13,2)=0,IF(ISBLANK(OFFSET(#REF!,INT((ROW()-13)/2),0)),"",OFFSET(#REF!,INT((ROW()-13)/2),0)),IF(ISBLANK(OFFSET('9. METAS'!$V$20,INT((ROW()-14)/2),0)),"",OFFSET('9. METAS'!$V$20,INT((ROW()-14)/2),0)))</f>
        <v/>
      </c>
      <c r="L470" s="631" t="str">
        <f ca="1">IF(MOD(ROW()-13,2)=0,IF(ISBLANK(OFFSET(#REF!,INT((ROW()-13)/2),0)),"",OFFSET(#REF!,INT((ROW()-13)/2),0)),IF(ISBLANK(OFFSET('9. METAS'!$W$20,INT((ROW()-14)/2),0)),"",OFFSET('9. METAS'!$W$20,INT((ROW()-14)/2),0)))</f>
        <v/>
      </c>
      <c r="M470" s="632" t="str">
        <f ca="1">IF(MOD(ROW()-13,2)=0,IF(ISBLANK(OFFSET(#REF!,INT((ROW()-13)/2),0)),"",OFFSET(#REF!,INT((ROW()-13)/2),0)),IF(ISBLANK(OFFSET('9. METAS'!$X$20,INT((ROW()-14)/2),0)),"",OFFSET('9. METAS'!$X$20,INT((ROW()-14)/2),0)))</f>
        <v/>
      </c>
      <c r="N470" s="685"/>
      <c r="O470" s="689"/>
      <c r="P470" s="691"/>
      <c r="Q470" s="83"/>
      <c r="R470" s="83"/>
      <c r="S470" s="83"/>
      <c r="T470" s="83"/>
      <c r="U470" s="83"/>
      <c r="V470" s="83"/>
      <c r="W470" s="83"/>
      <c r="X470" s="83"/>
      <c r="Y470" s="83"/>
      <c r="Z470" s="83"/>
    </row>
    <row r="471" spans="1:26" ht="15.75" customHeight="1">
      <c r="A471" s="83"/>
      <c r="B471" s="83"/>
      <c r="C471" s="641" t="str">
        <f ca="1">IF(ISBLANK(OFFSET('5. Pp (3 años)'!$C$46,INT((ROW()-13)/2),0)),"",OFFSET('5. Pp (3 años)'!$C$46,INT((ROW()-13)/2),0))</f>
        <v/>
      </c>
      <c r="D471" s="643" t="str">
        <f ca="1">IF(ISBLANK(OFFSET('5. Pp (3 años)'!$D$46,INT((ROW()-13)/2),0)),"",OFFSET('5. Pp (3 años)'!$D$46,INT((ROW()-13)/2),0))</f>
        <v/>
      </c>
      <c r="E471" s="643" t="str">
        <f ca="1">IF(ISBLANK(OFFSET('5. Pp (3 años)'!$E$46,INT((ROW()-13)/2),0)),"",OFFSET('5. Pp (3 años)'!$E$46,INT((ROW()-13)/2),0))</f>
        <v/>
      </c>
      <c r="F471" s="645" t="str">
        <f ca="1">IF(ISBLANK(OFFSET('5. Pp (3 años)'!$K$46,INT((ROW()-13)/2),0)),"",OFFSET('5. Pp (3 años)'!$K$46,INT((ROW()-13)/2),0))</f>
        <v/>
      </c>
      <c r="G471" s="646" t="str">
        <f ca="1">IF(ISBLANK(OFFSET('5. Pp (3 años)'!$H$46,INT((ROW()-13)/2),0)),"",OFFSET('5. Pp (3 años)'!$H$46,INT((ROW()-13)/2),0))</f>
        <v/>
      </c>
      <c r="H471" s="853" t="str">
        <f ca="1">IF(ISBLANK(OFFSET('9. METAS'!$L$20,INT((ROW()-13)/2),0)),"",OFFSET('9. METAS'!$L$20,INT((ROW()-13)/2),0))</f>
        <v/>
      </c>
      <c r="I471" s="852"/>
      <c r="J471" s="630" t="e">
        <f ca="1">IF(MOD(ROW()-13,2)=0,IF(ISBLANK(OFFSET(#REF!,INT((ROW()-13)/2),0)),"",OFFSET(#REF!,INT((ROW()-13)/2),0)),IF(ISBLANK(OFFSET('9. METAS'!$U$20,INT((ROW()-14)/2),0)),"",OFFSET('9. METAS'!$U$20,INT((ROW()-14)/2),0)))</f>
        <v>#REF!</v>
      </c>
      <c r="K471" s="631" t="e">
        <f ca="1">IF(MOD(ROW()-13,2)=0,IF(ISBLANK(OFFSET(#REF!,INT((ROW()-13)/2),0)),"",OFFSET(#REF!,INT((ROW()-13)/2),0)),IF(ISBLANK(OFFSET('9. METAS'!$V$20,INT((ROW()-14)/2),0)),"",OFFSET('9. METAS'!$V$20,INT((ROW()-14)/2),0)))</f>
        <v>#REF!</v>
      </c>
      <c r="L471" s="631" t="e">
        <f ca="1">IF(MOD(ROW()-13,2)=0,IF(ISBLANK(OFFSET(#REF!,INT((ROW()-13)/2),0)),"",OFFSET(#REF!,INT((ROW()-13)/2),0)),IF(ISBLANK(OFFSET('9. METAS'!$W$20,INT((ROW()-14)/2),0)),"",OFFSET('9. METAS'!$W$20,INT((ROW()-14)/2),0)))</f>
        <v>#REF!</v>
      </c>
      <c r="M471" s="632" t="e">
        <f ca="1">IF(MOD(ROW()-13,2)=0,IF(ISBLANK(OFFSET(#REF!,INT((ROW()-13)/2),0)),"",OFFSET(#REF!,INT((ROW()-13)/2),0)),IF(ISBLANK(OFFSET('9. METAS'!$X$20,INT((ROW()-14)/2),0)),"",OFFSET('9. METAS'!$X$20,INT((ROW()-14)/2),0)))</f>
        <v>#REF!</v>
      </c>
      <c r="N471" s="684" t="str">
        <f ca="1">IFERROR(J471/J472,"ND")</f>
        <v>ND</v>
      </c>
      <c r="O471" s="688" t="str">
        <f ca="1">IFERROR(((J471+K471+L471)/H471),"ND")</f>
        <v>ND</v>
      </c>
      <c r="P471" s="847"/>
      <c r="Q471" s="83"/>
      <c r="R471" s="83"/>
      <c r="S471" s="83"/>
      <c r="T471" s="83"/>
      <c r="U471" s="83"/>
      <c r="V471" s="83"/>
      <c r="W471" s="83"/>
      <c r="X471" s="83"/>
      <c r="Y471" s="83"/>
      <c r="Z471" s="83"/>
    </row>
    <row r="472" spans="1:26" ht="15.75" customHeight="1">
      <c r="A472" s="83"/>
      <c r="B472" s="83"/>
      <c r="C472" s="642"/>
      <c r="D472" s="644"/>
      <c r="E472" s="644"/>
      <c r="F472" s="644"/>
      <c r="G472" s="647"/>
      <c r="H472" s="649"/>
      <c r="I472" s="651"/>
      <c r="J472" s="630" t="str">
        <f ca="1">IF(MOD(ROW()-13,2)=0,IF(ISBLANK(OFFSET(#REF!,INT((ROW()-13)/2),0)),"",OFFSET(#REF!,INT((ROW()-13)/2),0)),IF(ISBLANK(OFFSET('9. METAS'!$U$20,INT((ROW()-14)/2),0)),"",OFFSET('9. METAS'!$U$20,INT((ROW()-14)/2),0)))</f>
        <v/>
      </c>
      <c r="K472" s="631" t="str">
        <f ca="1">IF(MOD(ROW()-13,2)=0,IF(ISBLANK(OFFSET(#REF!,INT((ROW()-13)/2),0)),"",OFFSET(#REF!,INT((ROW()-13)/2),0)),IF(ISBLANK(OFFSET('9. METAS'!$V$20,INT((ROW()-14)/2),0)),"",OFFSET('9. METAS'!$V$20,INT((ROW()-14)/2),0)))</f>
        <v/>
      </c>
      <c r="L472" s="631" t="str">
        <f ca="1">IF(MOD(ROW()-13,2)=0,IF(ISBLANK(OFFSET(#REF!,INT((ROW()-13)/2),0)),"",OFFSET(#REF!,INT((ROW()-13)/2),0)),IF(ISBLANK(OFFSET('9. METAS'!$W$20,INT((ROW()-14)/2),0)),"",OFFSET('9. METAS'!$W$20,INT((ROW()-14)/2),0)))</f>
        <v/>
      </c>
      <c r="M472" s="632" t="str">
        <f ca="1">IF(MOD(ROW()-13,2)=0,IF(ISBLANK(OFFSET(#REF!,INT((ROW()-13)/2),0)),"",OFFSET(#REF!,INT((ROW()-13)/2),0)),IF(ISBLANK(OFFSET('9. METAS'!$X$20,INT((ROW()-14)/2),0)),"",OFFSET('9. METAS'!$X$20,INT((ROW()-14)/2),0)))</f>
        <v/>
      </c>
      <c r="N472" s="685"/>
      <c r="O472" s="689"/>
      <c r="P472" s="691"/>
      <c r="Q472" s="83"/>
      <c r="R472" s="83"/>
      <c r="S472" s="83"/>
      <c r="T472" s="83"/>
      <c r="U472" s="83"/>
      <c r="V472" s="83"/>
      <c r="W472" s="83"/>
      <c r="X472" s="83"/>
      <c r="Y472" s="83"/>
      <c r="Z472" s="83"/>
    </row>
    <row r="473" spans="1:26" ht="15.75" customHeight="1">
      <c r="A473" s="83"/>
      <c r="B473" s="83"/>
      <c r="C473" s="641" t="str">
        <f ca="1">IF(ISBLANK(OFFSET('5. Pp (3 años)'!$C$46,INT((ROW()-13)/2),0)),"",OFFSET('5. Pp (3 años)'!$C$46,INT((ROW()-13)/2),0))</f>
        <v/>
      </c>
      <c r="D473" s="643" t="str">
        <f ca="1">IF(ISBLANK(OFFSET('5. Pp (3 años)'!$D$46,INT((ROW()-13)/2),0)),"",OFFSET('5. Pp (3 años)'!$D$46,INT((ROW()-13)/2),0))</f>
        <v/>
      </c>
      <c r="E473" s="643" t="str">
        <f ca="1">IF(ISBLANK(OFFSET('5. Pp (3 años)'!$E$46,INT((ROW()-13)/2),0)),"",OFFSET('5. Pp (3 años)'!$E$46,INT((ROW()-13)/2),0))</f>
        <v/>
      </c>
      <c r="F473" s="645" t="str">
        <f ca="1">IF(ISBLANK(OFFSET('5. Pp (3 años)'!$K$46,INT((ROW()-13)/2),0)),"",OFFSET('5. Pp (3 años)'!$K$46,INT((ROW()-13)/2),0))</f>
        <v/>
      </c>
      <c r="G473" s="646" t="str">
        <f ca="1">IF(ISBLANK(OFFSET('5. Pp (3 años)'!$H$46,INT((ROW()-13)/2),0)),"",OFFSET('5. Pp (3 años)'!$H$46,INT((ROW()-13)/2),0))</f>
        <v/>
      </c>
      <c r="H473" s="853" t="str">
        <f ca="1">IF(ISBLANK(OFFSET('9. METAS'!$L$20,INT((ROW()-13)/2),0)),"",OFFSET('9. METAS'!$L$20,INT((ROW()-13)/2),0))</f>
        <v/>
      </c>
      <c r="I473" s="852"/>
      <c r="J473" s="630" t="e">
        <f ca="1">IF(MOD(ROW()-13,2)=0,IF(ISBLANK(OFFSET(#REF!,INT((ROW()-13)/2),0)),"",OFFSET(#REF!,INT((ROW()-13)/2),0)),IF(ISBLANK(OFFSET('9. METAS'!$U$20,INT((ROW()-14)/2),0)),"",OFFSET('9. METAS'!$U$20,INT((ROW()-14)/2),0)))</f>
        <v>#REF!</v>
      </c>
      <c r="K473" s="631" t="e">
        <f ca="1">IF(MOD(ROW()-13,2)=0,IF(ISBLANK(OFFSET(#REF!,INT((ROW()-13)/2),0)),"",OFFSET(#REF!,INT((ROW()-13)/2),0)),IF(ISBLANK(OFFSET('9. METAS'!$V$20,INT((ROW()-14)/2),0)),"",OFFSET('9. METAS'!$V$20,INT((ROW()-14)/2),0)))</f>
        <v>#REF!</v>
      </c>
      <c r="L473" s="631" t="e">
        <f ca="1">IF(MOD(ROW()-13,2)=0,IF(ISBLANK(OFFSET(#REF!,INT((ROW()-13)/2),0)),"",OFFSET(#REF!,INT((ROW()-13)/2),0)),IF(ISBLANK(OFFSET('9. METAS'!$W$20,INT((ROW()-14)/2),0)),"",OFFSET('9. METAS'!$W$20,INT((ROW()-14)/2),0)))</f>
        <v>#REF!</v>
      </c>
      <c r="M473" s="632" t="e">
        <f ca="1">IF(MOD(ROW()-13,2)=0,IF(ISBLANK(OFFSET(#REF!,INT((ROW()-13)/2),0)),"",OFFSET(#REF!,INT((ROW()-13)/2),0)),IF(ISBLANK(OFFSET('9. METAS'!$X$20,INT((ROW()-14)/2),0)),"",OFFSET('9. METAS'!$X$20,INT((ROW()-14)/2),0)))</f>
        <v>#REF!</v>
      </c>
      <c r="N473" s="684" t="str">
        <f ca="1">IFERROR(J473/J474,"ND")</f>
        <v>ND</v>
      </c>
      <c r="O473" s="688" t="str">
        <f ca="1">IFERROR(((J473+K473+L473)/H473),"ND")</f>
        <v>ND</v>
      </c>
      <c r="P473" s="847"/>
      <c r="Q473" s="83"/>
      <c r="R473" s="83"/>
      <c r="S473" s="83"/>
      <c r="T473" s="83"/>
      <c r="U473" s="83"/>
      <c r="V473" s="83"/>
      <c r="W473" s="83"/>
      <c r="X473" s="83"/>
      <c r="Y473" s="83"/>
      <c r="Z473" s="83"/>
    </row>
    <row r="474" spans="1:26" ht="15.75" customHeight="1">
      <c r="A474" s="83"/>
      <c r="B474" s="83"/>
      <c r="C474" s="652"/>
      <c r="D474" s="653"/>
      <c r="E474" s="653"/>
      <c r="F474" s="653"/>
      <c r="G474" s="654"/>
      <c r="H474" s="655"/>
      <c r="I474" s="655"/>
      <c r="J474" s="635" t="str">
        <f ca="1">IF(MOD(ROW()-13,2)=0,IF(ISBLANK(OFFSET(#REF!,INT((ROW()-13)/2),0)),"",OFFSET(#REF!,INT((ROW()-13)/2),0)),IF(ISBLANK(OFFSET('9. METAS'!$U$20,INT((ROW()-14)/2),0)),"",OFFSET('9. METAS'!$U$20,INT((ROW()-14)/2),0)))</f>
        <v/>
      </c>
      <c r="K474" s="636" t="str">
        <f ca="1">IF(MOD(ROW()-13,2)=0,IF(ISBLANK(OFFSET(#REF!,INT((ROW()-13)/2),0)),"",OFFSET(#REF!,INT((ROW()-13)/2),0)),IF(ISBLANK(OFFSET('9. METAS'!$V$20,INT((ROW()-14)/2),0)),"",OFFSET('9. METAS'!$V$20,INT((ROW()-14)/2),0)))</f>
        <v/>
      </c>
      <c r="L474" s="636" t="str">
        <f ca="1">IF(MOD(ROW()-13,2)=0,IF(ISBLANK(OFFSET(#REF!,INT((ROW()-13)/2),0)),"",OFFSET(#REF!,INT((ROW()-13)/2),0)),IF(ISBLANK(OFFSET('9. METAS'!$W$20,INT((ROW()-14)/2),0)),"",OFFSET('9. METAS'!$W$20,INT((ROW()-14)/2),0)))</f>
        <v/>
      </c>
      <c r="M474" s="637" t="str">
        <f ca="1">IF(MOD(ROW()-13,2)=0,IF(ISBLANK(OFFSET(#REF!,INT((ROW()-13)/2),0)),"",OFFSET(#REF!,INT((ROW()-13)/2),0)),IF(ISBLANK(OFFSET('9. METAS'!$X$20,INT((ROW()-14)/2),0)),"",OFFSET('9. METAS'!$X$20,INT((ROW()-14)/2),0)))</f>
        <v/>
      </c>
      <c r="N474" s="698"/>
      <c r="O474" s="689"/>
      <c r="P474" s="849"/>
      <c r="Q474" s="83"/>
      <c r="R474" s="83"/>
      <c r="S474" s="83"/>
      <c r="T474" s="83"/>
      <c r="U474" s="83"/>
      <c r="V474" s="83"/>
      <c r="W474" s="83"/>
      <c r="X474" s="83"/>
      <c r="Y474" s="83"/>
      <c r="Z474" s="83"/>
    </row>
    <row r="475" spans="1:26" ht="15.75" customHeight="1">
      <c r="A475" s="83"/>
      <c r="B475" s="83"/>
      <c r="C475" s="32"/>
      <c r="D475" s="83"/>
      <c r="E475" s="83"/>
      <c r="F475" s="83"/>
      <c r="G475" s="32"/>
      <c r="H475" s="32"/>
      <c r="I475" s="32"/>
      <c r="J475" s="32"/>
      <c r="K475" s="32"/>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83"/>
      <c r="G476" s="32"/>
      <c r="H476" s="32"/>
      <c r="I476" s="32"/>
      <c r="J476" s="32"/>
      <c r="K476" s="32"/>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83"/>
      <c r="G477" s="32"/>
      <c r="H477" s="32"/>
      <c r="I477" s="32"/>
      <c r="J477" s="32"/>
      <c r="K477" s="32"/>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83"/>
      <c r="G478" s="32"/>
      <c r="H478" s="32"/>
      <c r="I478" s="32"/>
      <c r="J478" s="32"/>
      <c r="K478" s="32"/>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83"/>
      <c r="G479" s="32"/>
      <c r="H479" s="32"/>
      <c r="I479" s="32"/>
      <c r="J479" s="32"/>
      <c r="K479" s="32"/>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83"/>
      <c r="G480" s="32"/>
      <c r="H480" s="32"/>
      <c r="I480" s="32"/>
      <c r="J480" s="32"/>
      <c r="K480" s="32"/>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83"/>
      <c r="G481" s="32"/>
      <c r="H481" s="32"/>
      <c r="I481" s="32"/>
      <c r="J481" s="32"/>
      <c r="K481" s="32"/>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83"/>
      <c r="G482" s="32"/>
      <c r="H482" s="32"/>
      <c r="I482" s="32"/>
      <c r="J482" s="32"/>
      <c r="K482" s="32"/>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83"/>
      <c r="G483" s="32"/>
      <c r="H483" s="32"/>
      <c r="I483" s="32"/>
      <c r="J483" s="32"/>
      <c r="K483" s="32"/>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83"/>
      <c r="G484" s="32"/>
      <c r="H484" s="32"/>
      <c r="I484" s="32"/>
      <c r="J484" s="32"/>
      <c r="K484" s="32"/>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83"/>
      <c r="G485" s="32"/>
      <c r="H485" s="32"/>
      <c r="I485" s="32"/>
      <c r="J485" s="32"/>
      <c r="K485" s="32"/>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83"/>
      <c r="G486" s="32"/>
      <c r="H486" s="32"/>
      <c r="I486" s="32"/>
      <c r="J486" s="32"/>
      <c r="K486" s="32"/>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83"/>
      <c r="G487" s="32"/>
      <c r="H487" s="32"/>
      <c r="I487" s="32"/>
      <c r="J487" s="32"/>
      <c r="K487" s="32"/>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83"/>
      <c r="G488" s="32"/>
      <c r="H488" s="32"/>
      <c r="I488" s="32"/>
      <c r="J488" s="32"/>
      <c r="K488" s="32"/>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83"/>
      <c r="G489" s="32"/>
      <c r="H489" s="32"/>
      <c r="I489" s="32"/>
      <c r="J489" s="32"/>
      <c r="K489" s="32"/>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83"/>
      <c r="G490" s="32"/>
      <c r="H490" s="32"/>
      <c r="I490" s="32"/>
      <c r="J490" s="32"/>
      <c r="K490" s="32"/>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83"/>
      <c r="G491" s="32"/>
      <c r="H491" s="32"/>
      <c r="I491" s="32"/>
      <c r="J491" s="32"/>
      <c r="K491" s="32"/>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83"/>
      <c r="G492" s="32"/>
      <c r="H492" s="32"/>
      <c r="I492" s="32"/>
      <c r="J492" s="32"/>
      <c r="K492" s="32"/>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83"/>
      <c r="G493" s="32"/>
      <c r="H493" s="32"/>
      <c r="I493" s="32"/>
      <c r="J493" s="32"/>
      <c r="K493" s="32"/>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83"/>
      <c r="G494" s="32"/>
      <c r="H494" s="32"/>
      <c r="I494" s="32"/>
      <c r="J494" s="32"/>
      <c r="K494" s="32"/>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83"/>
      <c r="G495" s="32"/>
      <c r="H495" s="32"/>
      <c r="I495" s="32"/>
      <c r="J495" s="32"/>
      <c r="K495" s="32"/>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83"/>
      <c r="G496" s="32"/>
      <c r="H496" s="32"/>
      <c r="I496" s="32"/>
      <c r="J496" s="32"/>
      <c r="K496" s="32"/>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83"/>
      <c r="G497" s="32"/>
      <c r="H497" s="32"/>
      <c r="I497" s="32"/>
      <c r="J497" s="32"/>
      <c r="K497" s="32"/>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83"/>
      <c r="G498" s="32"/>
      <c r="H498" s="32"/>
      <c r="I498" s="32"/>
      <c r="J498" s="32"/>
      <c r="K498" s="32"/>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83"/>
      <c r="G499" s="32"/>
      <c r="H499" s="32"/>
      <c r="I499" s="32"/>
      <c r="J499" s="32"/>
      <c r="K499" s="32"/>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83"/>
      <c r="G500" s="32"/>
      <c r="H500" s="32"/>
      <c r="I500" s="32"/>
      <c r="J500" s="32"/>
      <c r="K500" s="32"/>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83"/>
      <c r="G501" s="32"/>
      <c r="H501" s="32"/>
      <c r="I501" s="32"/>
      <c r="J501" s="32"/>
      <c r="K501" s="32"/>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83"/>
      <c r="G502" s="32"/>
      <c r="H502" s="32"/>
      <c r="I502" s="32"/>
      <c r="J502" s="32"/>
      <c r="K502" s="32"/>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83"/>
      <c r="G503" s="32"/>
      <c r="H503" s="32"/>
      <c r="I503" s="32"/>
      <c r="J503" s="32"/>
      <c r="K503" s="32"/>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83"/>
      <c r="G504" s="32"/>
      <c r="H504" s="32"/>
      <c r="I504" s="32"/>
      <c r="J504" s="32"/>
      <c r="K504" s="32"/>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83"/>
      <c r="G505" s="32"/>
      <c r="H505" s="32"/>
      <c r="I505" s="32"/>
      <c r="J505" s="32"/>
      <c r="K505" s="32"/>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83"/>
      <c r="G506" s="32"/>
      <c r="H506" s="32"/>
      <c r="I506" s="32"/>
      <c r="J506" s="32"/>
      <c r="K506" s="32"/>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83"/>
      <c r="G507" s="32"/>
      <c r="H507" s="32"/>
      <c r="I507" s="32"/>
      <c r="J507" s="32"/>
      <c r="K507" s="32"/>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83"/>
      <c r="G508" s="32"/>
      <c r="H508" s="32"/>
      <c r="I508" s="32"/>
      <c r="J508" s="32"/>
      <c r="K508" s="32"/>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83"/>
      <c r="G509" s="32"/>
      <c r="H509" s="32"/>
      <c r="I509" s="32"/>
      <c r="J509" s="32"/>
      <c r="K509" s="32"/>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83"/>
      <c r="G510" s="32"/>
      <c r="H510" s="32"/>
      <c r="I510" s="32"/>
      <c r="J510" s="32"/>
      <c r="K510" s="32"/>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83"/>
      <c r="G511" s="32"/>
      <c r="H511" s="32"/>
      <c r="I511" s="32"/>
      <c r="J511" s="32"/>
      <c r="K511" s="32"/>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83"/>
      <c r="G512" s="32"/>
      <c r="H512" s="32"/>
      <c r="I512" s="32"/>
      <c r="J512" s="32"/>
      <c r="K512" s="32"/>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83"/>
      <c r="G513" s="32"/>
      <c r="H513" s="32"/>
      <c r="I513" s="32"/>
      <c r="J513" s="32"/>
      <c r="K513" s="32"/>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83"/>
      <c r="G514" s="32"/>
      <c r="H514" s="32"/>
      <c r="I514" s="32"/>
      <c r="J514" s="32"/>
      <c r="K514" s="32"/>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83"/>
      <c r="G515" s="32"/>
      <c r="H515" s="32"/>
      <c r="I515" s="32"/>
      <c r="J515" s="32"/>
      <c r="K515" s="32"/>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83"/>
      <c r="G516" s="32"/>
      <c r="H516" s="32"/>
      <c r="I516" s="32"/>
      <c r="J516" s="32"/>
      <c r="K516" s="32"/>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83"/>
      <c r="G517" s="32"/>
      <c r="H517" s="32"/>
      <c r="I517" s="32"/>
      <c r="J517" s="32"/>
      <c r="K517" s="32"/>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83"/>
      <c r="G518" s="32"/>
      <c r="H518" s="32"/>
      <c r="I518" s="32"/>
      <c r="J518" s="32"/>
      <c r="K518" s="32"/>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83"/>
      <c r="G519" s="32"/>
      <c r="H519" s="32"/>
      <c r="I519" s="32"/>
      <c r="J519" s="32"/>
      <c r="K519" s="32"/>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83"/>
      <c r="G520" s="32"/>
      <c r="H520" s="32"/>
      <c r="I520" s="32"/>
      <c r="J520" s="32"/>
      <c r="K520" s="32"/>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83"/>
      <c r="G521" s="32"/>
      <c r="H521" s="32"/>
      <c r="I521" s="32"/>
      <c r="J521" s="32"/>
      <c r="K521" s="32"/>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83"/>
      <c r="G522" s="32"/>
      <c r="H522" s="32"/>
      <c r="I522" s="32"/>
      <c r="J522" s="32"/>
      <c r="K522" s="32"/>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83"/>
      <c r="G523" s="32"/>
      <c r="H523" s="32"/>
      <c r="I523" s="32"/>
      <c r="J523" s="32"/>
      <c r="K523" s="32"/>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83"/>
      <c r="G524" s="32"/>
      <c r="H524" s="32"/>
      <c r="I524" s="32"/>
      <c r="J524" s="32"/>
      <c r="K524" s="32"/>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83"/>
      <c r="G525" s="32"/>
      <c r="H525" s="32"/>
      <c r="I525" s="32"/>
      <c r="J525" s="32"/>
      <c r="K525" s="32"/>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83"/>
      <c r="G526" s="32"/>
      <c r="H526" s="32"/>
      <c r="I526" s="32"/>
      <c r="J526" s="32"/>
      <c r="K526" s="32"/>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83"/>
      <c r="G527" s="32"/>
      <c r="H527" s="32"/>
      <c r="I527" s="32"/>
      <c r="J527" s="32"/>
      <c r="K527" s="32"/>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83"/>
      <c r="G528" s="32"/>
      <c r="H528" s="32"/>
      <c r="I528" s="32"/>
      <c r="J528" s="32"/>
      <c r="K528" s="32"/>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83"/>
      <c r="G529" s="32"/>
      <c r="H529" s="32"/>
      <c r="I529" s="32"/>
      <c r="J529" s="32"/>
      <c r="K529" s="32"/>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83"/>
      <c r="G530" s="32"/>
      <c r="H530" s="32"/>
      <c r="I530" s="32"/>
      <c r="J530" s="32"/>
      <c r="K530" s="32"/>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83"/>
      <c r="G531" s="32"/>
      <c r="H531" s="32"/>
      <c r="I531" s="32"/>
      <c r="J531" s="32"/>
      <c r="K531" s="32"/>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83"/>
      <c r="G532" s="32"/>
      <c r="H532" s="32"/>
      <c r="I532" s="32"/>
      <c r="J532" s="32"/>
      <c r="K532" s="32"/>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83"/>
      <c r="G533" s="32"/>
      <c r="H533" s="32"/>
      <c r="I533" s="32"/>
      <c r="J533" s="32"/>
      <c r="K533" s="32"/>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83"/>
      <c r="G534" s="32"/>
      <c r="H534" s="32"/>
      <c r="I534" s="32"/>
      <c r="J534" s="32"/>
      <c r="K534" s="32"/>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83"/>
      <c r="G535" s="32"/>
      <c r="H535" s="32"/>
      <c r="I535" s="32"/>
      <c r="J535" s="32"/>
      <c r="K535" s="32"/>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83"/>
      <c r="G536" s="32"/>
      <c r="H536" s="32"/>
      <c r="I536" s="32"/>
      <c r="J536" s="32"/>
      <c r="K536" s="32"/>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83"/>
      <c r="G537" s="32"/>
      <c r="H537" s="32"/>
      <c r="I537" s="32"/>
      <c r="J537" s="32"/>
      <c r="K537" s="32"/>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83"/>
      <c r="G538" s="32"/>
      <c r="H538" s="32"/>
      <c r="I538" s="32"/>
      <c r="J538" s="32"/>
      <c r="K538" s="32"/>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83"/>
      <c r="G539" s="32"/>
      <c r="H539" s="32"/>
      <c r="I539" s="32"/>
      <c r="J539" s="32"/>
      <c r="K539" s="32"/>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83"/>
      <c r="G540" s="32"/>
      <c r="H540" s="32"/>
      <c r="I540" s="32"/>
      <c r="J540" s="32"/>
      <c r="K540" s="32"/>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83"/>
      <c r="G541" s="32"/>
      <c r="H541" s="32"/>
      <c r="I541" s="32"/>
      <c r="J541" s="32"/>
      <c r="K541" s="32"/>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83"/>
      <c r="G542" s="32"/>
      <c r="H542" s="32"/>
      <c r="I542" s="32"/>
      <c r="J542" s="32"/>
      <c r="K542" s="32"/>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83"/>
      <c r="G543" s="32"/>
      <c r="H543" s="32"/>
      <c r="I543" s="32"/>
      <c r="J543" s="32"/>
      <c r="K543" s="32"/>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83"/>
      <c r="G544" s="32"/>
      <c r="H544" s="32"/>
      <c r="I544" s="32"/>
      <c r="J544" s="32"/>
      <c r="K544" s="32"/>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83"/>
      <c r="G545" s="32"/>
      <c r="H545" s="32"/>
      <c r="I545" s="32"/>
      <c r="J545" s="32"/>
      <c r="K545" s="32"/>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83"/>
      <c r="G546" s="32"/>
      <c r="H546" s="32"/>
      <c r="I546" s="32"/>
      <c r="J546" s="32"/>
      <c r="K546" s="32"/>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83"/>
      <c r="G547" s="32"/>
      <c r="H547" s="32"/>
      <c r="I547" s="32"/>
      <c r="J547" s="32"/>
      <c r="K547" s="32"/>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83"/>
      <c r="G548" s="32"/>
      <c r="H548" s="32"/>
      <c r="I548" s="32"/>
      <c r="J548" s="32"/>
      <c r="K548" s="32"/>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83"/>
      <c r="G549" s="32"/>
      <c r="H549" s="32"/>
      <c r="I549" s="32"/>
      <c r="J549" s="32"/>
      <c r="K549" s="32"/>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83"/>
      <c r="G550" s="32"/>
      <c r="H550" s="32"/>
      <c r="I550" s="32"/>
      <c r="J550" s="32"/>
      <c r="K550" s="32"/>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83"/>
      <c r="G551" s="32"/>
      <c r="H551" s="32"/>
      <c r="I551" s="32"/>
      <c r="J551" s="32"/>
      <c r="K551" s="32"/>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83"/>
      <c r="G552" s="32"/>
      <c r="H552" s="32"/>
      <c r="I552" s="32"/>
      <c r="J552" s="32"/>
      <c r="K552" s="32"/>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83"/>
      <c r="G553" s="32"/>
      <c r="H553" s="32"/>
      <c r="I553" s="32"/>
      <c r="J553" s="32"/>
      <c r="K553" s="32"/>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83"/>
      <c r="G554" s="32"/>
      <c r="H554" s="32"/>
      <c r="I554" s="32"/>
      <c r="J554" s="32"/>
      <c r="K554" s="32"/>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83"/>
      <c r="G555" s="32"/>
      <c r="H555" s="32"/>
      <c r="I555" s="32"/>
      <c r="J555" s="32"/>
      <c r="K555" s="32"/>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83"/>
      <c r="G556" s="32"/>
      <c r="H556" s="32"/>
      <c r="I556" s="32"/>
      <c r="J556" s="32"/>
      <c r="K556" s="32"/>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83"/>
      <c r="G557" s="32"/>
      <c r="H557" s="32"/>
      <c r="I557" s="32"/>
      <c r="J557" s="32"/>
      <c r="K557" s="32"/>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83"/>
      <c r="G558" s="32"/>
      <c r="H558" s="32"/>
      <c r="I558" s="32"/>
      <c r="J558" s="32"/>
      <c r="K558" s="32"/>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83"/>
      <c r="G559" s="32"/>
      <c r="H559" s="32"/>
      <c r="I559" s="32"/>
      <c r="J559" s="32"/>
      <c r="K559" s="32"/>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83"/>
      <c r="G560" s="32"/>
      <c r="H560" s="32"/>
      <c r="I560" s="32"/>
      <c r="J560" s="32"/>
      <c r="K560" s="32"/>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83"/>
      <c r="G561" s="32"/>
      <c r="H561" s="32"/>
      <c r="I561" s="32"/>
      <c r="J561" s="32"/>
      <c r="K561" s="32"/>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83"/>
      <c r="G562" s="32"/>
      <c r="H562" s="32"/>
      <c r="I562" s="32"/>
      <c r="J562" s="32"/>
      <c r="K562" s="32"/>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83"/>
      <c r="G563" s="32"/>
      <c r="H563" s="32"/>
      <c r="I563" s="32"/>
      <c r="J563" s="32"/>
      <c r="K563" s="32"/>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83"/>
      <c r="G564" s="32"/>
      <c r="H564" s="32"/>
      <c r="I564" s="32"/>
      <c r="J564" s="32"/>
      <c r="K564" s="32"/>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83"/>
      <c r="G565" s="32"/>
      <c r="H565" s="32"/>
      <c r="I565" s="32"/>
      <c r="J565" s="32"/>
      <c r="K565" s="32"/>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83"/>
      <c r="G566" s="32"/>
      <c r="H566" s="32"/>
      <c r="I566" s="32"/>
      <c r="J566" s="32"/>
      <c r="K566" s="32"/>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83"/>
      <c r="G567" s="32"/>
      <c r="H567" s="32"/>
      <c r="I567" s="32"/>
      <c r="J567" s="32"/>
      <c r="K567" s="32"/>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83"/>
      <c r="G568" s="32"/>
      <c r="H568" s="32"/>
      <c r="I568" s="32"/>
      <c r="J568" s="32"/>
      <c r="K568" s="32"/>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83"/>
      <c r="G569" s="32"/>
      <c r="H569" s="32"/>
      <c r="I569" s="32"/>
      <c r="J569" s="32"/>
      <c r="K569" s="32"/>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83"/>
      <c r="G570" s="32"/>
      <c r="H570" s="32"/>
      <c r="I570" s="32"/>
      <c r="J570" s="32"/>
      <c r="K570" s="32"/>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83"/>
      <c r="G571" s="32"/>
      <c r="H571" s="32"/>
      <c r="I571" s="32"/>
      <c r="J571" s="32"/>
      <c r="K571" s="32"/>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83"/>
      <c r="G572" s="32"/>
      <c r="H572" s="32"/>
      <c r="I572" s="32"/>
      <c r="J572" s="32"/>
      <c r="K572" s="32"/>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83"/>
      <c r="G573" s="32"/>
      <c r="H573" s="32"/>
      <c r="I573" s="32"/>
      <c r="J573" s="32"/>
      <c r="K573" s="32"/>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83"/>
      <c r="G574" s="32"/>
      <c r="H574" s="32"/>
      <c r="I574" s="32"/>
      <c r="J574" s="32"/>
      <c r="K574" s="32"/>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83"/>
      <c r="G575" s="32"/>
      <c r="H575" s="32"/>
      <c r="I575" s="32"/>
      <c r="J575" s="32"/>
      <c r="K575" s="32"/>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83"/>
      <c r="G576" s="32"/>
      <c r="H576" s="32"/>
      <c r="I576" s="32"/>
      <c r="J576" s="32"/>
      <c r="K576" s="32"/>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83"/>
      <c r="G577" s="32"/>
      <c r="H577" s="32"/>
      <c r="I577" s="32"/>
      <c r="J577" s="32"/>
      <c r="K577" s="32"/>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83"/>
      <c r="G578" s="32"/>
      <c r="H578" s="32"/>
      <c r="I578" s="32"/>
      <c r="J578" s="32"/>
      <c r="K578" s="32"/>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83"/>
      <c r="G579" s="32"/>
      <c r="H579" s="32"/>
      <c r="I579" s="32"/>
      <c r="J579" s="32"/>
      <c r="K579" s="32"/>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83"/>
      <c r="G580" s="32"/>
      <c r="H580" s="32"/>
      <c r="I580" s="32"/>
      <c r="J580" s="32"/>
      <c r="K580" s="32"/>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83"/>
      <c r="G581" s="32"/>
      <c r="H581" s="32"/>
      <c r="I581" s="32"/>
      <c r="J581" s="32"/>
      <c r="K581" s="32"/>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83"/>
      <c r="G582" s="32"/>
      <c r="H582" s="32"/>
      <c r="I582" s="32"/>
      <c r="J582" s="32"/>
      <c r="K582" s="32"/>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83"/>
      <c r="G583" s="32"/>
      <c r="H583" s="32"/>
      <c r="I583" s="32"/>
      <c r="J583" s="32"/>
      <c r="K583" s="32"/>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83"/>
      <c r="G584" s="32"/>
      <c r="H584" s="32"/>
      <c r="I584" s="32"/>
      <c r="J584" s="32"/>
      <c r="K584" s="32"/>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83"/>
      <c r="G585" s="32"/>
      <c r="H585" s="32"/>
      <c r="I585" s="32"/>
      <c r="J585" s="32"/>
      <c r="K585" s="32"/>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83"/>
      <c r="G586" s="32"/>
      <c r="H586" s="32"/>
      <c r="I586" s="32"/>
      <c r="J586" s="32"/>
      <c r="K586" s="32"/>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83"/>
      <c r="G587" s="32"/>
      <c r="H587" s="32"/>
      <c r="I587" s="32"/>
      <c r="J587" s="32"/>
      <c r="K587" s="32"/>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83"/>
      <c r="G588" s="32"/>
      <c r="H588" s="32"/>
      <c r="I588" s="32"/>
      <c r="J588" s="32"/>
      <c r="K588" s="32"/>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83"/>
      <c r="G589" s="32"/>
      <c r="H589" s="32"/>
      <c r="I589" s="32"/>
      <c r="J589" s="32"/>
      <c r="K589" s="32"/>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83"/>
      <c r="G590" s="32"/>
      <c r="H590" s="32"/>
      <c r="I590" s="32"/>
      <c r="J590" s="32"/>
      <c r="K590" s="32"/>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83"/>
      <c r="G591" s="32"/>
      <c r="H591" s="32"/>
      <c r="I591" s="32"/>
      <c r="J591" s="32"/>
      <c r="K591" s="32"/>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83"/>
      <c r="G592" s="32"/>
      <c r="H592" s="32"/>
      <c r="I592" s="32"/>
      <c r="J592" s="32"/>
      <c r="K592" s="32"/>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83"/>
      <c r="G593" s="32"/>
      <c r="H593" s="32"/>
      <c r="I593" s="32"/>
      <c r="J593" s="32"/>
      <c r="K593" s="32"/>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83"/>
      <c r="G594" s="32"/>
      <c r="H594" s="32"/>
      <c r="I594" s="32"/>
      <c r="J594" s="32"/>
      <c r="K594" s="32"/>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83"/>
      <c r="G595" s="32"/>
      <c r="H595" s="32"/>
      <c r="I595" s="32"/>
      <c r="J595" s="32"/>
      <c r="K595" s="32"/>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83"/>
      <c r="G596" s="32"/>
      <c r="H596" s="32"/>
      <c r="I596" s="32"/>
      <c r="J596" s="32"/>
      <c r="K596" s="32"/>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83"/>
      <c r="G597" s="32"/>
      <c r="H597" s="32"/>
      <c r="I597" s="32"/>
      <c r="J597" s="32"/>
      <c r="K597" s="32"/>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83"/>
      <c r="G598" s="32"/>
      <c r="H598" s="32"/>
      <c r="I598" s="32"/>
      <c r="J598" s="32"/>
      <c r="K598" s="32"/>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83"/>
      <c r="G599" s="32"/>
      <c r="H599" s="32"/>
      <c r="I599" s="32"/>
      <c r="J599" s="32"/>
      <c r="K599" s="32"/>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83"/>
      <c r="G600" s="32"/>
      <c r="H600" s="32"/>
      <c r="I600" s="32"/>
      <c r="J600" s="32"/>
      <c r="K600" s="32"/>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83"/>
      <c r="G601" s="32"/>
      <c r="H601" s="32"/>
      <c r="I601" s="32"/>
      <c r="J601" s="32"/>
      <c r="K601" s="32"/>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83"/>
      <c r="G602" s="32"/>
      <c r="H602" s="32"/>
      <c r="I602" s="32"/>
      <c r="J602" s="32"/>
      <c r="K602" s="32"/>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83"/>
      <c r="G603" s="32"/>
      <c r="H603" s="32"/>
      <c r="I603" s="32"/>
      <c r="J603" s="32"/>
      <c r="K603" s="32"/>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83"/>
      <c r="G604" s="32"/>
      <c r="H604" s="32"/>
      <c r="I604" s="32"/>
      <c r="J604" s="32"/>
      <c r="K604" s="32"/>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83"/>
      <c r="G605" s="32"/>
      <c r="H605" s="32"/>
      <c r="I605" s="32"/>
      <c r="J605" s="32"/>
      <c r="K605" s="32"/>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83"/>
      <c r="G606" s="32"/>
      <c r="H606" s="32"/>
      <c r="I606" s="32"/>
      <c r="J606" s="32"/>
      <c r="K606" s="32"/>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83"/>
      <c r="G607" s="32"/>
      <c r="H607" s="32"/>
      <c r="I607" s="32"/>
      <c r="J607" s="32"/>
      <c r="K607" s="32"/>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83"/>
      <c r="G608" s="32"/>
      <c r="H608" s="32"/>
      <c r="I608" s="32"/>
      <c r="J608" s="32"/>
      <c r="K608" s="32"/>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83"/>
      <c r="G609" s="32"/>
      <c r="H609" s="32"/>
      <c r="I609" s="32"/>
      <c r="J609" s="32"/>
      <c r="K609" s="32"/>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83"/>
      <c r="G610" s="32"/>
      <c r="H610" s="32"/>
      <c r="I610" s="32"/>
      <c r="J610" s="32"/>
      <c r="K610" s="32"/>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83"/>
      <c r="G611" s="32"/>
      <c r="H611" s="32"/>
      <c r="I611" s="32"/>
      <c r="J611" s="32"/>
      <c r="K611" s="32"/>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83"/>
      <c r="G612" s="32"/>
      <c r="H612" s="32"/>
      <c r="I612" s="32"/>
      <c r="J612" s="32"/>
      <c r="K612" s="32"/>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83"/>
      <c r="G613" s="32"/>
      <c r="H613" s="32"/>
      <c r="I613" s="32"/>
      <c r="J613" s="32"/>
      <c r="K613" s="32"/>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83"/>
      <c r="G614" s="32"/>
      <c r="H614" s="32"/>
      <c r="I614" s="32"/>
      <c r="J614" s="32"/>
      <c r="K614" s="32"/>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83"/>
      <c r="G615" s="32"/>
      <c r="H615" s="32"/>
      <c r="I615" s="32"/>
      <c r="J615" s="32"/>
      <c r="K615" s="32"/>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83"/>
      <c r="G616" s="32"/>
      <c r="H616" s="32"/>
      <c r="I616" s="32"/>
      <c r="J616" s="32"/>
      <c r="K616" s="32"/>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83"/>
      <c r="G617" s="32"/>
      <c r="H617" s="32"/>
      <c r="I617" s="32"/>
      <c r="J617" s="32"/>
      <c r="K617" s="32"/>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83"/>
      <c r="G618" s="32"/>
      <c r="H618" s="32"/>
      <c r="I618" s="32"/>
      <c r="J618" s="32"/>
      <c r="K618" s="32"/>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83"/>
      <c r="G619" s="32"/>
      <c r="H619" s="32"/>
      <c r="I619" s="32"/>
      <c r="J619" s="32"/>
      <c r="K619" s="32"/>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83"/>
      <c r="G620" s="32"/>
      <c r="H620" s="32"/>
      <c r="I620" s="32"/>
      <c r="J620" s="32"/>
      <c r="K620" s="32"/>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83"/>
      <c r="G621" s="32"/>
      <c r="H621" s="32"/>
      <c r="I621" s="32"/>
      <c r="J621" s="32"/>
      <c r="K621" s="32"/>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83"/>
      <c r="G622" s="32"/>
      <c r="H622" s="32"/>
      <c r="I622" s="32"/>
      <c r="J622" s="32"/>
      <c r="K622" s="32"/>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83"/>
      <c r="G623" s="32"/>
      <c r="H623" s="32"/>
      <c r="I623" s="32"/>
      <c r="J623" s="32"/>
      <c r="K623" s="32"/>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83"/>
      <c r="G624" s="32"/>
      <c r="H624" s="32"/>
      <c r="I624" s="32"/>
      <c r="J624" s="32"/>
      <c r="K624" s="32"/>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83"/>
      <c r="G625" s="32"/>
      <c r="H625" s="32"/>
      <c r="I625" s="32"/>
      <c r="J625" s="32"/>
      <c r="K625" s="32"/>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83"/>
      <c r="G626" s="32"/>
      <c r="H626" s="32"/>
      <c r="I626" s="32"/>
      <c r="J626" s="32"/>
      <c r="K626" s="32"/>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83"/>
      <c r="G627" s="32"/>
      <c r="H627" s="32"/>
      <c r="I627" s="32"/>
      <c r="J627" s="32"/>
      <c r="K627" s="32"/>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83"/>
      <c r="G628" s="32"/>
      <c r="H628" s="32"/>
      <c r="I628" s="32"/>
      <c r="J628" s="32"/>
      <c r="K628" s="32"/>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83"/>
      <c r="G629" s="32"/>
      <c r="H629" s="32"/>
      <c r="I629" s="32"/>
      <c r="J629" s="32"/>
      <c r="K629" s="32"/>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83"/>
      <c r="G630" s="32"/>
      <c r="H630" s="32"/>
      <c r="I630" s="32"/>
      <c r="J630" s="32"/>
      <c r="K630" s="32"/>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83"/>
      <c r="G631" s="32"/>
      <c r="H631" s="32"/>
      <c r="I631" s="32"/>
      <c r="J631" s="32"/>
      <c r="K631" s="32"/>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83"/>
      <c r="G632" s="32"/>
      <c r="H632" s="32"/>
      <c r="I632" s="32"/>
      <c r="J632" s="32"/>
      <c r="K632" s="32"/>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83"/>
      <c r="G633" s="32"/>
      <c r="H633" s="32"/>
      <c r="I633" s="32"/>
      <c r="J633" s="32"/>
      <c r="K633" s="32"/>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83"/>
      <c r="G634" s="32"/>
      <c r="H634" s="32"/>
      <c r="I634" s="32"/>
      <c r="J634" s="32"/>
      <c r="K634" s="32"/>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83"/>
      <c r="G635" s="32"/>
      <c r="H635" s="32"/>
      <c r="I635" s="32"/>
      <c r="J635" s="32"/>
      <c r="K635" s="32"/>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83"/>
      <c r="G636" s="32"/>
      <c r="H636" s="32"/>
      <c r="I636" s="32"/>
      <c r="J636" s="32"/>
      <c r="K636" s="32"/>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83"/>
      <c r="G637" s="32"/>
      <c r="H637" s="32"/>
      <c r="I637" s="32"/>
      <c r="J637" s="32"/>
      <c r="K637" s="32"/>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83"/>
      <c r="G638" s="32"/>
      <c r="H638" s="32"/>
      <c r="I638" s="32"/>
      <c r="J638" s="32"/>
      <c r="K638" s="32"/>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83"/>
      <c r="G639" s="32"/>
      <c r="H639" s="32"/>
      <c r="I639" s="32"/>
      <c r="J639" s="32"/>
      <c r="K639" s="32"/>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83"/>
      <c r="G640" s="32"/>
      <c r="H640" s="32"/>
      <c r="I640" s="32"/>
      <c r="J640" s="32"/>
      <c r="K640" s="32"/>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83"/>
      <c r="G641" s="32"/>
      <c r="H641" s="32"/>
      <c r="I641" s="32"/>
      <c r="J641" s="32"/>
      <c r="K641" s="32"/>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83"/>
      <c r="G642" s="32"/>
      <c r="H642" s="32"/>
      <c r="I642" s="32"/>
      <c r="J642" s="32"/>
      <c r="K642" s="32"/>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83"/>
      <c r="G643" s="32"/>
      <c r="H643" s="32"/>
      <c r="I643" s="32"/>
      <c r="J643" s="32"/>
      <c r="K643" s="32"/>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83"/>
      <c r="G644" s="32"/>
      <c r="H644" s="32"/>
      <c r="I644" s="32"/>
      <c r="J644" s="32"/>
      <c r="K644" s="32"/>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83"/>
      <c r="G645" s="32"/>
      <c r="H645" s="32"/>
      <c r="I645" s="32"/>
      <c r="J645" s="32"/>
      <c r="K645" s="32"/>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83"/>
      <c r="G646" s="32"/>
      <c r="H646" s="32"/>
      <c r="I646" s="32"/>
      <c r="J646" s="32"/>
      <c r="K646" s="32"/>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83"/>
      <c r="G647" s="32"/>
      <c r="H647" s="32"/>
      <c r="I647" s="32"/>
      <c r="J647" s="32"/>
      <c r="K647" s="32"/>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83"/>
      <c r="G648" s="32"/>
      <c r="H648" s="32"/>
      <c r="I648" s="32"/>
      <c r="J648" s="32"/>
      <c r="K648" s="32"/>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83"/>
      <c r="G649" s="32"/>
      <c r="H649" s="32"/>
      <c r="I649" s="32"/>
      <c r="J649" s="32"/>
      <c r="K649" s="32"/>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83"/>
      <c r="G650" s="32"/>
      <c r="H650" s="32"/>
      <c r="I650" s="32"/>
      <c r="J650" s="32"/>
      <c r="K650" s="32"/>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83"/>
      <c r="G651" s="32"/>
      <c r="H651" s="32"/>
      <c r="I651" s="32"/>
      <c r="J651" s="32"/>
      <c r="K651" s="32"/>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83"/>
      <c r="G652" s="32"/>
      <c r="H652" s="32"/>
      <c r="I652" s="32"/>
      <c r="J652" s="32"/>
      <c r="K652" s="32"/>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83"/>
      <c r="G653" s="32"/>
      <c r="H653" s="32"/>
      <c r="I653" s="32"/>
      <c r="J653" s="32"/>
      <c r="K653" s="32"/>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83"/>
      <c r="G654" s="32"/>
      <c r="H654" s="32"/>
      <c r="I654" s="32"/>
      <c r="J654" s="32"/>
      <c r="K654" s="32"/>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83"/>
      <c r="G655" s="32"/>
      <c r="H655" s="32"/>
      <c r="I655" s="32"/>
      <c r="J655" s="32"/>
      <c r="K655" s="32"/>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83"/>
      <c r="G656" s="32"/>
      <c r="H656" s="32"/>
      <c r="I656" s="32"/>
      <c r="J656" s="32"/>
      <c r="K656" s="32"/>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83"/>
      <c r="G657" s="32"/>
      <c r="H657" s="32"/>
      <c r="I657" s="32"/>
      <c r="J657" s="32"/>
      <c r="K657" s="32"/>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83"/>
      <c r="G658" s="32"/>
      <c r="H658" s="32"/>
      <c r="I658" s="32"/>
      <c r="J658" s="32"/>
      <c r="K658" s="32"/>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83"/>
      <c r="G659" s="32"/>
      <c r="H659" s="32"/>
      <c r="I659" s="32"/>
      <c r="J659" s="32"/>
      <c r="K659" s="32"/>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83"/>
      <c r="G660" s="32"/>
      <c r="H660" s="32"/>
      <c r="I660" s="32"/>
      <c r="J660" s="32"/>
      <c r="K660" s="32"/>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83"/>
      <c r="G661" s="32"/>
      <c r="H661" s="32"/>
      <c r="I661" s="32"/>
      <c r="J661" s="32"/>
      <c r="K661" s="32"/>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83"/>
      <c r="G662" s="32"/>
      <c r="H662" s="32"/>
      <c r="I662" s="32"/>
      <c r="J662" s="32"/>
      <c r="K662" s="32"/>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83"/>
      <c r="G663" s="32"/>
      <c r="H663" s="32"/>
      <c r="I663" s="32"/>
      <c r="J663" s="32"/>
      <c r="K663" s="32"/>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83"/>
      <c r="G664" s="32"/>
      <c r="H664" s="32"/>
      <c r="I664" s="32"/>
      <c r="J664" s="32"/>
      <c r="K664" s="32"/>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83"/>
      <c r="G665" s="32"/>
      <c r="H665" s="32"/>
      <c r="I665" s="32"/>
      <c r="J665" s="32"/>
      <c r="K665" s="32"/>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83"/>
      <c r="G666" s="32"/>
      <c r="H666" s="32"/>
      <c r="I666" s="32"/>
      <c r="J666" s="32"/>
      <c r="K666" s="32"/>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83"/>
      <c r="G667" s="32"/>
      <c r="H667" s="32"/>
      <c r="I667" s="32"/>
      <c r="J667" s="32"/>
      <c r="K667" s="32"/>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83"/>
      <c r="G668" s="32"/>
      <c r="H668" s="32"/>
      <c r="I668" s="32"/>
      <c r="J668" s="32"/>
      <c r="K668" s="32"/>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83"/>
      <c r="G669" s="32"/>
      <c r="H669" s="32"/>
      <c r="I669" s="32"/>
      <c r="J669" s="32"/>
      <c r="K669" s="32"/>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83"/>
      <c r="G670" s="32"/>
      <c r="H670" s="32"/>
      <c r="I670" s="32"/>
      <c r="J670" s="32"/>
      <c r="K670" s="32"/>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83"/>
      <c r="G671" s="32"/>
      <c r="H671" s="32"/>
      <c r="I671" s="32"/>
      <c r="J671" s="32"/>
      <c r="K671" s="32"/>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83"/>
      <c r="G672" s="32"/>
      <c r="H672" s="32"/>
      <c r="I672" s="32"/>
      <c r="J672" s="32"/>
      <c r="K672" s="32"/>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83"/>
      <c r="G673" s="32"/>
      <c r="H673" s="32"/>
      <c r="I673" s="32"/>
      <c r="J673" s="32"/>
      <c r="K673" s="32"/>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83"/>
      <c r="G674" s="32"/>
      <c r="H674" s="32"/>
      <c r="I674" s="32"/>
      <c r="J674" s="32"/>
      <c r="K674" s="32"/>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83"/>
      <c r="G675" s="32"/>
      <c r="H675" s="32"/>
      <c r="I675" s="32"/>
      <c r="J675" s="32"/>
      <c r="K675" s="32"/>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83"/>
      <c r="G676" s="32"/>
      <c r="H676" s="32"/>
      <c r="I676" s="32"/>
      <c r="J676" s="32"/>
      <c r="K676" s="32"/>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83"/>
      <c r="G677" s="32"/>
      <c r="H677" s="32"/>
      <c r="I677" s="32"/>
      <c r="J677" s="32"/>
      <c r="K677" s="32"/>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83"/>
      <c r="G678" s="32"/>
      <c r="H678" s="32"/>
      <c r="I678" s="32"/>
      <c r="J678" s="32"/>
      <c r="K678" s="32"/>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83"/>
      <c r="G679" s="32"/>
      <c r="H679" s="32"/>
      <c r="I679" s="32"/>
      <c r="J679" s="32"/>
      <c r="K679" s="32"/>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83"/>
      <c r="G680" s="32"/>
      <c r="H680" s="32"/>
      <c r="I680" s="32"/>
      <c r="J680" s="32"/>
      <c r="K680" s="32"/>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83"/>
      <c r="G681" s="32"/>
      <c r="H681" s="32"/>
      <c r="I681" s="32"/>
      <c r="J681" s="32"/>
      <c r="K681" s="32"/>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83"/>
      <c r="G682" s="32"/>
      <c r="H682" s="32"/>
      <c r="I682" s="32"/>
      <c r="J682" s="32"/>
      <c r="K682" s="32"/>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83"/>
      <c r="G683" s="32"/>
      <c r="H683" s="32"/>
      <c r="I683" s="32"/>
      <c r="J683" s="32"/>
      <c r="K683" s="32"/>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83"/>
      <c r="G684" s="32"/>
      <c r="H684" s="32"/>
      <c r="I684" s="32"/>
      <c r="J684" s="32"/>
      <c r="K684" s="32"/>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83"/>
      <c r="G685" s="32"/>
      <c r="H685" s="32"/>
      <c r="I685" s="32"/>
      <c r="J685" s="32"/>
      <c r="K685" s="32"/>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83"/>
      <c r="G686" s="32"/>
      <c r="H686" s="32"/>
      <c r="I686" s="32"/>
      <c r="J686" s="32"/>
      <c r="K686" s="32"/>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83"/>
      <c r="G687" s="32"/>
      <c r="H687" s="32"/>
      <c r="I687" s="32"/>
      <c r="J687" s="32"/>
      <c r="K687" s="32"/>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83"/>
      <c r="G688" s="32"/>
      <c r="H688" s="32"/>
      <c r="I688" s="32"/>
      <c r="J688" s="32"/>
      <c r="K688" s="32"/>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83"/>
      <c r="G689" s="32"/>
      <c r="H689" s="32"/>
      <c r="I689" s="32"/>
      <c r="J689" s="32"/>
      <c r="K689" s="32"/>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83"/>
      <c r="G690" s="32"/>
      <c r="H690" s="32"/>
      <c r="I690" s="32"/>
      <c r="J690" s="32"/>
      <c r="K690" s="32"/>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83"/>
      <c r="G691" s="32"/>
      <c r="H691" s="32"/>
      <c r="I691" s="32"/>
      <c r="J691" s="32"/>
      <c r="K691" s="32"/>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83"/>
      <c r="G692" s="32"/>
      <c r="H692" s="32"/>
      <c r="I692" s="32"/>
      <c r="J692" s="32"/>
      <c r="K692" s="32"/>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83"/>
      <c r="G693" s="32"/>
      <c r="H693" s="32"/>
      <c r="I693" s="32"/>
      <c r="J693" s="32"/>
      <c r="K693" s="32"/>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83"/>
      <c r="G694" s="32"/>
      <c r="H694" s="32"/>
      <c r="I694" s="32"/>
      <c r="J694" s="32"/>
      <c r="K694" s="32"/>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83"/>
      <c r="G695" s="32"/>
      <c r="H695" s="32"/>
      <c r="I695" s="32"/>
      <c r="J695" s="32"/>
      <c r="K695" s="32"/>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83"/>
      <c r="G696" s="32"/>
      <c r="H696" s="32"/>
      <c r="I696" s="32"/>
      <c r="J696" s="32"/>
      <c r="K696" s="32"/>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83"/>
      <c r="G697" s="32"/>
      <c r="H697" s="32"/>
      <c r="I697" s="32"/>
      <c r="J697" s="32"/>
      <c r="K697" s="32"/>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83"/>
      <c r="G698" s="32"/>
      <c r="H698" s="32"/>
      <c r="I698" s="32"/>
      <c r="J698" s="32"/>
      <c r="K698" s="32"/>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83"/>
      <c r="G699" s="32"/>
      <c r="H699" s="32"/>
      <c r="I699" s="32"/>
      <c r="J699" s="32"/>
      <c r="K699" s="32"/>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83"/>
      <c r="G700" s="32"/>
      <c r="H700" s="32"/>
      <c r="I700" s="32"/>
      <c r="J700" s="32"/>
      <c r="K700" s="32"/>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83"/>
      <c r="G701" s="32"/>
      <c r="H701" s="32"/>
      <c r="I701" s="32"/>
      <c r="J701" s="32"/>
      <c r="K701" s="32"/>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83"/>
      <c r="G702" s="32"/>
      <c r="H702" s="32"/>
      <c r="I702" s="32"/>
      <c r="J702" s="32"/>
      <c r="K702" s="32"/>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83"/>
      <c r="G703" s="32"/>
      <c r="H703" s="32"/>
      <c r="I703" s="32"/>
      <c r="J703" s="32"/>
      <c r="K703" s="32"/>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83"/>
      <c r="G704" s="32"/>
      <c r="H704" s="32"/>
      <c r="I704" s="32"/>
      <c r="J704" s="32"/>
      <c r="K704" s="32"/>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83"/>
      <c r="G705" s="32"/>
      <c r="H705" s="32"/>
      <c r="I705" s="32"/>
      <c r="J705" s="32"/>
      <c r="K705" s="32"/>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83"/>
      <c r="G706" s="32"/>
      <c r="H706" s="32"/>
      <c r="I706" s="32"/>
      <c r="J706" s="32"/>
      <c r="K706" s="32"/>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83"/>
      <c r="G707" s="32"/>
      <c r="H707" s="32"/>
      <c r="I707" s="32"/>
      <c r="J707" s="32"/>
      <c r="K707" s="32"/>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83"/>
      <c r="G708" s="32"/>
      <c r="H708" s="32"/>
      <c r="I708" s="32"/>
      <c r="J708" s="32"/>
      <c r="K708" s="32"/>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83"/>
      <c r="G709" s="32"/>
      <c r="H709" s="32"/>
      <c r="I709" s="32"/>
      <c r="J709" s="32"/>
      <c r="K709" s="32"/>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83"/>
      <c r="G710" s="32"/>
      <c r="H710" s="32"/>
      <c r="I710" s="32"/>
      <c r="J710" s="32"/>
      <c r="K710" s="32"/>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83"/>
      <c r="G711" s="32"/>
      <c r="H711" s="32"/>
      <c r="I711" s="32"/>
      <c r="J711" s="32"/>
      <c r="K711" s="32"/>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83"/>
      <c r="G712" s="32"/>
      <c r="H712" s="32"/>
      <c r="I712" s="32"/>
      <c r="J712" s="32"/>
      <c r="K712" s="32"/>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83"/>
      <c r="G713" s="32"/>
      <c r="H713" s="32"/>
      <c r="I713" s="32"/>
      <c r="J713" s="32"/>
      <c r="K713" s="32"/>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83"/>
      <c r="G714" s="32"/>
      <c r="H714" s="32"/>
      <c r="I714" s="32"/>
      <c r="J714" s="32"/>
      <c r="K714" s="32"/>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83"/>
      <c r="G715" s="32"/>
      <c r="H715" s="32"/>
      <c r="I715" s="32"/>
      <c r="J715" s="32"/>
      <c r="K715" s="32"/>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83"/>
      <c r="G716" s="32"/>
      <c r="H716" s="32"/>
      <c r="I716" s="32"/>
      <c r="J716" s="32"/>
      <c r="K716" s="32"/>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83"/>
      <c r="G717" s="32"/>
      <c r="H717" s="32"/>
      <c r="I717" s="32"/>
      <c r="J717" s="32"/>
      <c r="K717" s="32"/>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83"/>
      <c r="G718" s="32"/>
      <c r="H718" s="32"/>
      <c r="I718" s="32"/>
      <c r="J718" s="32"/>
      <c r="K718" s="32"/>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83"/>
      <c r="G719" s="32"/>
      <c r="H719" s="32"/>
      <c r="I719" s="32"/>
      <c r="J719" s="32"/>
      <c r="K719" s="32"/>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83"/>
      <c r="G720" s="32"/>
      <c r="H720" s="32"/>
      <c r="I720" s="32"/>
      <c r="J720" s="32"/>
      <c r="K720" s="32"/>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83"/>
      <c r="G721" s="32"/>
      <c r="H721" s="32"/>
      <c r="I721" s="32"/>
      <c r="J721" s="32"/>
      <c r="K721" s="32"/>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83"/>
      <c r="G722" s="32"/>
      <c r="H722" s="32"/>
      <c r="I722" s="32"/>
      <c r="J722" s="32"/>
      <c r="K722" s="32"/>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83"/>
      <c r="G723" s="32"/>
      <c r="H723" s="32"/>
      <c r="I723" s="32"/>
      <c r="J723" s="32"/>
      <c r="K723" s="32"/>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83"/>
      <c r="G724" s="32"/>
      <c r="H724" s="32"/>
      <c r="I724" s="32"/>
      <c r="J724" s="32"/>
      <c r="K724" s="32"/>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83"/>
      <c r="G725" s="32"/>
      <c r="H725" s="32"/>
      <c r="I725" s="32"/>
      <c r="J725" s="32"/>
      <c r="K725" s="32"/>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83"/>
      <c r="G726" s="32"/>
      <c r="H726" s="32"/>
      <c r="I726" s="32"/>
      <c r="J726" s="32"/>
      <c r="K726" s="32"/>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83"/>
      <c r="G727" s="32"/>
      <c r="H727" s="32"/>
      <c r="I727" s="32"/>
      <c r="J727" s="32"/>
      <c r="K727" s="32"/>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83"/>
      <c r="G728" s="32"/>
      <c r="H728" s="32"/>
      <c r="I728" s="32"/>
      <c r="J728" s="32"/>
      <c r="K728" s="32"/>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83"/>
      <c r="G729" s="32"/>
      <c r="H729" s="32"/>
      <c r="I729" s="32"/>
      <c r="J729" s="32"/>
      <c r="K729" s="32"/>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83"/>
      <c r="G730" s="32"/>
      <c r="H730" s="32"/>
      <c r="I730" s="32"/>
      <c r="J730" s="32"/>
      <c r="K730" s="32"/>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83"/>
      <c r="G731" s="32"/>
      <c r="H731" s="32"/>
      <c r="I731" s="32"/>
      <c r="J731" s="32"/>
      <c r="K731" s="32"/>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83"/>
      <c r="G732" s="32"/>
      <c r="H732" s="32"/>
      <c r="I732" s="32"/>
      <c r="J732" s="32"/>
      <c r="K732" s="32"/>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83"/>
      <c r="G733" s="32"/>
      <c r="H733" s="32"/>
      <c r="I733" s="32"/>
      <c r="J733" s="32"/>
      <c r="K733" s="32"/>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83"/>
      <c r="G734" s="32"/>
      <c r="H734" s="32"/>
      <c r="I734" s="32"/>
      <c r="J734" s="32"/>
      <c r="K734" s="32"/>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83"/>
      <c r="G735" s="32"/>
      <c r="H735" s="32"/>
      <c r="I735" s="32"/>
      <c r="J735" s="32"/>
      <c r="K735" s="32"/>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83"/>
      <c r="G736" s="32"/>
      <c r="H736" s="32"/>
      <c r="I736" s="32"/>
      <c r="J736" s="32"/>
      <c r="K736" s="32"/>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83"/>
      <c r="G737" s="32"/>
      <c r="H737" s="32"/>
      <c r="I737" s="32"/>
      <c r="J737" s="32"/>
      <c r="K737" s="32"/>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83"/>
      <c r="G738" s="32"/>
      <c r="H738" s="32"/>
      <c r="I738" s="32"/>
      <c r="J738" s="32"/>
      <c r="K738" s="32"/>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83"/>
      <c r="G739" s="32"/>
      <c r="H739" s="32"/>
      <c r="I739" s="32"/>
      <c r="J739" s="32"/>
      <c r="K739" s="32"/>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83"/>
      <c r="G740" s="32"/>
      <c r="H740" s="32"/>
      <c r="I740" s="32"/>
      <c r="J740" s="32"/>
      <c r="K740" s="32"/>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83"/>
      <c r="G741" s="32"/>
      <c r="H741" s="32"/>
      <c r="I741" s="32"/>
      <c r="J741" s="32"/>
      <c r="K741" s="32"/>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83"/>
      <c r="G742" s="32"/>
      <c r="H742" s="32"/>
      <c r="I742" s="32"/>
      <c r="J742" s="32"/>
      <c r="K742" s="32"/>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83"/>
      <c r="G743" s="32"/>
      <c r="H743" s="32"/>
      <c r="I743" s="32"/>
      <c r="J743" s="32"/>
      <c r="K743" s="32"/>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83"/>
      <c r="G744" s="32"/>
      <c r="H744" s="32"/>
      <c r="I744" s="32"/>
      <c r="J744" s="32"/>
      <c r="K744" s="32"/>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83"/>
      <c r="G745" s="32"/>
      <c r="H745" s="32"/>
      <c r="I745" s="32"/>
      <c r="J745" s="32"/>
      <c r="K745" s="32"/>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83"/>
      <c r="G746" s="32"/>
      <c r="H746" s="32"/>
      <c r="I746" s="32"/>
      <c r="J746" s="32"/>
      <c r="K746" s="32"/>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83"/>
      <c r="G747" s="32"/>
      <c r="H747" s="32"/>
      <c r="I747" s="32"/>
      <c r="J747" s="32"/>
      <c r="K747" s="32"/>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83"/>
      <c r="G748" s="32"/>
      <c r="H748" s="32"/>
      <c r="I748" s="32"/>
      <c r="J748" s="32"/>
      <c r="K748" s="32"/>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83"/>
      <c r="G749" s="32"/>
      <c r="H749" s="32"/>
      <c r="I749" s="32"/>
      <c r="J749" s="32"/>
      <c r="K749" s="32"/>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83"/>
      <c r="G750" s="32"/>
      <c r="H750" s="32"/>
      <c r="I750" s="32"/>
      <c r="J750" s="32"/>
      <c r="K750" s="32"/>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83"/>
      <c r="G751" s="32"/>
      <c r="H751" s="32"/>
      <c r="I751" s="32"/>
      <c r="J751" s="32"/>
      <c r="K751" s="32"/>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83"/>
      <c r="G752" s="32"/>
      <c r="H752" s="32"/>
      <c r="I752" s="32"/>
      <c r="J752" s="32"/>
      <c r="K752" s="32"/>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83"/>
      <c r="G753" s="32"/>
      <c r="H753" s="32"/>
      <c r="I753" s="32"/>
      <c r="J753" s="32"/>
      <c r="K753" s="32"/>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83"/>
      <c r="G754" s="32"/>
      <c r="H754" s="32"/>
      <c r="I754" s="32"/>
      <c r="J754" s="32"/>
      <c r="K754" s="32"/>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83"/>
      <c r="G755" s="32"/>
      <c r="H755" s="32"/>
      <c r="I755" s="32"/>
      <c r="J755" s="32"/>
      <c r="K755" s="32"/>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83"/>
      <c r="G756" s="32"/>
      <c r="H756" s="32"/>
      <c r="I756" s="32"/>
      <c r="J756" s="32"/>
      <c r="K756" s="32"/>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83"/>
      <c r="G757" s="32"/>
      <c r="H757" s="32"/>
      <c r="I757" s="32"/>
      <c r="J757" s="32"/>
      <c r="K757" s="32"/>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83"/>
      <c r="G758" s="32"/>
      <c r="H758" s="32"/>
      <c r="I758" s="32"/>
      <c r="J758" s="32"/>
      <c r="K758" s="32"/>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83"/>
      <c r="G759" s="32"/>
      <c r="H759" s="32"/>
      <c r="I759" s="32"/>
      <c r="J759" s="32"/>
      <c r="K759" s="32"/>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83"/>
      <c r="G760" s="32"/>
      <c r="H760" s="32"/>
      <c r="I760" s="32"/>
      <c r="J760" s="32"/>
      <c r="K760" s="32"/>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83"/>
      <c r="G761" s="32"/>
      <c r="H761" s="32"/>
      <c r="I761" s="32"/>
      <c r="J761" s="32"/>
      <c r="K761" s="32"/>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83"/>
      <c r="G762" s="32"/>
      <c r="H762" s="32"/>
      <c r="I762" s="32"/>
      <c r="J762" s="32"/>
      <c r="K762" s="32"/>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83"/>
      <c r="G763" s="32"/>
      <c r="H763" s="32"/>
      <c r="I763" s="32"/>
      <c r="J763" s="32"/>
      <c r="K763" s="32"/>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83"/>
      <c r="G764" s="32"/>
      <c r="H764" s="32"/>
      <c r="I764" s="32"/>
      <c r="J764" s="32"/>
      <c r="K764" s="32"/>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83"/>
      <c r="G765" s="32"/>
      <c r="H765" s="32"/>
      <c r="I765" s="32"/>
      <c r="J765" s="32"/>
      <c r="K765" s="32"/>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83"/>
      <c r="G766" s="32"/>
      <c r="H766" s="32"/>
      <c r="I766" s="32"/>
      <c r="J766" s="32"/>
      <c r="K766" s="32"/>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83"/>
      <c r="G767" s="32"/>
      <c r="H767" s="32"/>
      <c r="I767" s="32"/>
      <c r="J767" s="32"/>
      <c r="K767" s="32"/>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83"/>
      <c r="G768" s="32"/>
      <c r="H768" s="32"/>
      <c r="I768" s="32"/>
      <c r="J768" s="32"/>
      <c r="K768" s="32"/>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83"/>
      <c r="G769" s="32"/>
      <c r="H769" s="32"/>
      <c r="I769" s="32"/>
      <c r="J769" s="32"/>
      <c r="K769" s="32"/>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83"/>
      <c r="G770" s="32"/>
      <c r="H770" s="32"/>
      <c r="I770" s="32"/>
      <c r="J770" s="32"/>
      <c r="K770" s="32"/>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83"/>
      <c r="G771" s="32"/>
      <c r="H771" s="32"/>
      <c r="I771" s="32"/>
      <c r="J771" s="32"/>
      <c r="K771" s="32"/>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83"/>
      <c r="G772" s="32"/>
      <c r="H772" s="32"/>
      <c r="I772" s="32"/>
      <c r="J772" s="32"/>
      <c r="K772" s="32"/>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83"/>
      <c r="G773" s="32"/>
      <c r="H773" s="32"/>
      <c r="I773" s="32"/>
      <c r="J773" s="32"/>
      <c r="K773" s="32"/>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83"/>
      <c r="G774" s="32"/>
      <c r="H774" s="32"/>
      <c r="I774" s="32"/>
      <c r="J774" s="32"/>
      <c r="K774" s="32"/>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83"/>
      <c r="G775" s="32"/>
      <c r="H775" s="32"/>
      <c r="I775" s="32"/>
      <c r="J775" s="32"/>
      <c r="K775" s="32"/>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83"/>
      <c r="G776" s="32"/>
      <c r="H776" s="32"/>
      <c r="I776" s="32"/>
      <c r="J776" s="32"/>
      <c r="K776" s="32"/>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83"/>
      <c r="G777" s="32"/>
      <c r="H777" s="32"/>
      <c r="I777" s="32"/>
      <c r="J777" s="32"/>
      <c r="K777" s="32"/>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83"/>
      <c r="G778" s="32"/>
      <c r="H778" s="32"/>
      <c r="I778" s="32"/>
      <c r="J778" s="32"/>
      <c r="K778" s="32"/>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83"/>
      <c r="G779" s="32"/>
      <c r="H779" s="32"/>
      <c r="I779" s="32"/>
      <c r="J779" s="32"/>
      <c r="K779" s="32"/>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83"/>
      <c r="G780" s="32"/>
      <c r="H780" s="32"/>
      <c r="I780" s="32"/>
      <c r="J780" s="32"/>
      <c r="K780" s="32"/>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83"/>
      <c r="G781" s="32"/>
      <c r="H781" s="32"/>
      <c r="I781" s="32"/>
      <c r="J781" s="32"/>
      <c r="K781" s="32"/>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83"/>
      <c r="G782" s="32"/>
      <c r="H782" s="32"/>
      <c r="I782" s="32"/>
      <c r="J782" s="32"/>
      <c r="K782" s="32"/>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83"/>
      <c r="G783" s="32"/>
      <c r="H783" s="32"/>
      <c r="I783" s="32"/>
      <c r="J783" s="32"/>
      <c r="K783" s="32"/>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83"/>
      <c r="G784" s="32"/>
      <c r="H784" s="32"/>
      <c r="I784" s="32"/>
      <c r="J784" s="32"/>
      <c r="K784" s="32"/>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83"/>
      <c r="G785" s="32"/>
      <c r="H785" s="32"/>
      <c r="I785" s="32"/>
      <c r="J785" s="32"/>
      <c r="K785" s="32"/>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83"/>
      <c r="G786" s="32"/>
      <c r="H786" s="32"/>
      <c r="I786" s="32"/>
      <c r="J786" s="32"/>
      <c r="K786" s="32"/>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83"/>
      <c r="G787" s="32"/>
      <c r="H787" s="32"/>
      <c r="I787" s="32"/>
      <c r="J787" s="32"/>
      <c r="K787" s="32"/>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83"/>
      <c r="G788" s="32"/>
      <c r="H788" s="32"/>
      <c r="I788" s="32"/>
      <c r="J788" s="32"/>
      <c r="K788" s="32"/>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83"/>
      <c r="G789" s="32"/>
      <c r="H789" s="32"/>
      <c r="I789" s="32"/>
      <c r="J789" s="32"/>
      <c r="K789" s="32"/>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83"/>
      <c r="G790" s="32"/>
      <c r="H790" s="32"/>
      <c r="I790" s="32"/>
      <c r="J790" s="32"/>
      <c r="K790" s="32"/>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83"/>
      <c r="G791" s="32"/>
      <c r="H791" s="32"/>
      <c r="I791" s="32"/>
      <c r="J791" s="32"/>
      <c r="K791" s="32"/>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83"/>
      <c r="G792" s="32"/>
      <c r="H792" s="32"/>
      <c r="I792" s="32"/>
      <c r="J792" s="32"/>
      <c r="K792" s="32"/>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83"/>
      <c r="G793" s="32"/>
      <c r="H793" s="32"/>
      <c r="I793" s="32"/>
      <c r="J793" s="32"/>
      <c r="K793" s="32"/>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83"/>
      <c r="G794" s="32"/>
      <c r="H794" s="32"/>
      <c r="I794" s="32"/>
      <c r="J794" s="32"/>
      <c r="K794" s="32"/>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83"/>
      <c r="G795" s="32"/>
      <c r="H795" s="32"/>
      <c r="I795" s="32"/>
      <c r="J795" s="32"/>
      <c r="K795" s="32"/>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83"/>
      <c r="G796" s="32"/>
      <c r="H796" s="32"/>
      <c r="I796" s="32"/>
      <c r="J796" s="32"/>
      <c r="K796" s="32"/>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83"/>
      <c r="G797" s="32"/>
      <c r="H797" s="32"/>
      <c r="I797" s="32"/>
      <c r="J797" s="32"/>
      <c r="K797" s="32"/>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83"/>
      <c r="G798" s="32"/>
      <c r="H798" s="32"/>
      <c r="I798" s="32"/>
      <c r="J798" s="32"/>
      <c r="K798" s="32"/>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83"/>
      <c r="G799" s="32"/>
      <c r="H799" s="32"/>
      <c r="I799" s="32"/>
      <c r="J799" s="32"/>
      <c r="K799" s="32"/>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83"/>
      <c r="G800" s="32"/>
      <c r="H800" s="32"/>
      <c r="I800" s="32"/>
      <c r="J800" s="32"/>
      <c r="K800" s="32"/>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83"/>
      <c r="G801" s="32"/>
      <c r="H801" s="32"/>
      <c r="I801" s="32"/>
      <c r="J801" s="32"/>
      <c r="K801" s="32"/>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83"/>
      <c r="G802" s="32"/>
      <c r="H802" s="32"/>
      <c r="I802" s="32"/>
      <c r="J802" s="32"/>
      <c r="K802" s="32"/>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83"/>
      <c r="G803" s="32"/>
      <c r="H803" s="32"/>
      <c r="I803" s="32"/>
      <c r="J803" s="32"/>
      <c r="K803" s="32"/>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83"/>
      <c r="G804" s="32"/>
      <c r="H804" s="32"/>
      <c r="I804" s="32"/>
      <c r="J804" s="32"/>
      <c r="K804" s="32"/>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83"/>
      <c r="G805" s="32"/>
      <c r="H805" s="32"/>
      <c r="I805" s="32"/>
      <c r="J805" s="32"/>
      <c r="K805" s="32"/>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83"/>
      <c r="G806" s="32"/>
      <c r="H806" s="32"/>
      <c r="I806" s="32"/>
      <c r="J806" s="32"/>
      <c r="K806" s="32"/>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83"/>
      <c r="G807" s="32"/>
      <c r="H807" s="32"/>
      <c r="I807" s="32"/>
      <c r="J807" s="32"/>
      <c r="K807" s="32"/>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83"/>
      <c r="G808" s="32"/>
      <c r="H808" s="32"/>
      <c r="I808" s="32"/>
      <c r="J808" s="32"/>
      <c r="K808" s="32"/>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83"/>
      <c r="G809" s="32"/>
      <c r="H809" s="32"/>
      <c r="I809" s="32"/>
      <c r="J809" s="32"/>
      <c r="K809" s="32"/>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83"/>
      <c r="G810" s="32"/>
      <c r="H810" s="32"/>
      <c r="I810" s="32"/>
      <c r="J810" s="32"/>
      <c r="K810" s="32"/>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83"/>
      <c r="G811" s="32"/>
      <c r="H811" s="32"/>
      <c r="I811" s="32"/>
      <c r="J811" s="32"/>
      <c r="K811" s="32"/>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83"/>
      <c r="G812" s="32"/>
      <c r="H812" s="32"/>
      <c r="I812" s="32"/>
      <c r="J812" s="32"/>
      <c r="K812" s="32"/>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83"/>
      <c r="G813" s="32"/>
      <c r="H813" s="32"/>
      <c r="I813" s="32"/>
      <c r="J813" s="32"/>
      <c r="K813" s="32"/>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83"/>
      <c r="G814" s="32"/>
      <c r="H814" s="32"/>
      <c r="I814" s="32"/>
      <c r="J814" s="32"/>
      <c r="K814" s="32"/>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83"/>
      <c r="G815" s="32"/>
      <c r="H815" s="32"/>
      <c r="I815" s="32"/>
      <c r="J815" s="32"/>
      <c r="K815" s="32"/>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83"/>
      <c r="G816" s="32"/>
      <c r="H816" s="32"/>
      <c r="I816" s="32"/>
      <c r="J816" s="32"/>
      <c r="K816" s="32"/>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83"/>
      <c r="G817" s="32"/>
      <c r="H817" s="32"/>
      <c r="I817" s="32"/>
      <c r="J817" s="32"/>
      <c r="K817" s="32"/>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83"/>
      <c r="G818" s="32"/>
      <c r="H818" s="32"/>
      <c r="I818" s="32"/>
      <c r="J818" s="32"/>
      <c r="K818" s="32"/>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83"/>
      <c r="G819" s="32"/>
      <c r="H819" s="32"/>
      <c r="I819" s="32"/>
      <c r="J819" s="32"/>
      <c r="K819" s="32"/>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83"/>
      <c r="G820" s="32"/>
      <c r="H820" s="32"/>
      <c r="I820" s="32"/>
      <c r="J820" s="32"/>
      <c r="K820" s="32"/>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83"/>
      <c r="G821" s="32"/>
      <c r="H821" s="32"/>
      <c r="I821" s="32"/>
      <c r="J821" s="32"/>
      <c r="K821" s="32"/>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83"/>
      <c r="G822" s="32"/>
      <c r="H822" s="32"/>
      <c r="I822" s="32"/>
      <c r="J822" s="32"/>
      <c r="K822" s="32"/>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83"/>
      <c r="G823" s="32"/>
      <c r="H823" s="32"/>
      <c r="I823" s="32"/>
      <c r="J823" s="32"/>
      <c r="K823" s="32"/>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83"/>
      <c r="G824" s="32"/>
      <c r="H824" s="32"/>
      <c r="I824" s="32"/>
      <c r="J824" s="32"/>
      <c r="K824" s="32"/>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83"/>
      <c r="G825" s="32"/>
      <c r="H825" s="32"/>
      <c r="I825" s="32"/>
      <c r="J825" s="32"/>
      <c r="K825" s="32"/>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83"/>
      <c r="G826" s="32"/>
      <c r="H826" s="32"/>
      <c r="I826" s="32"/>
      <c r="J826" s="32"/>
      <c r="K826" s="32"/>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83"/>
      <c r="G827" s="32"/>
      <c r="H827" s="32"/>
      <c r="I827" s="32"/>
      <c r="J827" s="32"/>
      <c r="K827" s="32"/>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83"/>
      <c r="G828" s="32"/>
      <c r="H828" s="32"/>
      <c r="I828" s="32"/>
      <c r="J828" s="32"/>
      <c r="K828" s="32"/>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83"/>
      <c r="G829" s="32"/>
      <c r="H829" s="32"/>
      <c r="I829" s="32"/>
      <c r="J829" s="32"/>
      <c r="K829" s="32"/>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83"/>
      <c r="G830" s="32"/>
      <c r="H830" s="32"/>
      <c r="I830" s="32"/>
      <c r="J830" s="32"/>
      <c r="K830" s="32"/>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83"/>
      <c r="G831" s="32"/>
      <c r="H831" s="32"/>
      <c r="I831" s="32"/>
      <c r="J831" s="32"/>
      <c r="K831" s="32"/>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83"/>
      <c r="G832" s="32"/>
      <c r="H832" s="32"/>
      <c r="I832" s="32"/>
      <c r="J832" s="32"/>
      <c r="K832" s="32"/>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83"/>
      <c r="G833" s="32"/>
      <c r="H833" s="32"/>
      <c r="I833" s="32"/>
      <c r="J833" s="32"/>
      <c r="K833" s="32"/>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83"/>
      <c r="G834" s="32"/>
      <c r="H834" s="32"/>
      <c r="I834" s="32"/>
      <c r="J834" s="32"/>
      <c r="K834" s="32"/>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83"/>
      <c r="G835" s="32"/>
      <c r="H835" s="32"/>
      <c r="I835" s="32"/>
      <c r="J835" s="32"/>
      <c r="K835" s="32"/>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83"/>
      <c r="G836" s="32"/>
      <c r="H836" s="32"/>
      <c r="I836" s="32"/>
      <c r="J836" s="32"/>
      <c r="K836" s="32"/>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83"/>
      <c r="G837" s="32"/>
      <c r="H837" s="32"/>
      <c r="I837" s="32"/>
      <c r="J837" s="32"/>
      <c r="K837" s="32"/>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83"/>
      <c r="G838" s="32"/>
      <c r="H838" s="32"/>
      <c r="I838" s="32"/>
      <c r="J838" s="32"/>
      <c r="K838" s="32"/>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83"/>
      <c r="G839" s="32"/>
      <c r="H839" s="32"/>
      <c r="I839" s="32"/>
      <c r="J839" s="32"/>
      <c r="K839" s="32"/>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83"/>
      <c r="G840" s="32"/>
      <c r="H840" s="32"/>
      <c r="I840" s="32"/>
      <c r="J840" s="32"/>
      <c r="K840" s="32"/>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83"/>
      <c r="G841" s="32"/>
      <c r="H841" s="32"/>
      <c r="I841" s="32"/>
      <c r="J841" s="32"/>
      <c r="K841" s="32"/>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83"/>
      <c r="G842" s="32"/>
      <c r="H842" s="32"/>
      <c r="I842" s="32"/>
      <c r="J842" s="32"/>
      <c r="K842" s="32"/>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83"/>
      <c r="G843" s="32"/>
      <c r="H843" s="32"/>
      <c r="I843" s="32"/>
      <c r="J843" s="32"/>
      <c r="K843" s="32"/>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83"/>
      <c r="G844" s="32"/>
      <c r="H844" s="32"/>
      <c r="I844" s="32"/>
      <c r="J844" s="32"/>
      <c r="K844" s="32"/>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83"/>
      <c r="G845" s="32"/>
      <c r="H845" s="32"/>
      <c r="I845" s="32"/>
      <c r="J845" s="32"/>
      <c r="K845" s="32"/>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83"/>
      <c r="G846" s="32"/>
      <c r="H846" s="32"/>
      <c r="I846" s="32"/>
      <c r="J846" s="32"/>
      <c r="K846" s="32"/>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83"/>
      <c r="G847" s="32"/>
      <c r="H847" s="32"/>
      <c r="I847" s="32"/>
      <c r="J847" s="32"/>
      <c r="K847" s="32"/>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83"/>
      <c r="G848" s="32"/>
      <c r="H848" s="32"/>
      <c r="I848" s="32"/>
      <c r="J848" s="32"/>
      <c r="K848" s="32"/>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83"/>
      <c r="G849" s="32"/>
      <c r="H849" s="32"/>
      <c r="I849" s="32"/>
      <c r="J849" s="32"/>
      <c r="K849" s="32"/>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83"/>
      <c r="G850" s="32"/>
      <c r="H850" s="32"/>
      <c r="I850" s="32"/>
      <c r="J850" s="32"/>
      <c r="K850" s="32"/>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83"/>
      <c r="G851" s="32"/>
      <c r="H851" s="32"/>
      <c r="I851" s="32"/>
      <c r="J851" s="32"/>
      <c r="K851" s="32"/>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83"/>
      <c r="G852" s="32"/>
      <c r="H852" s="32"/>
      <c r="I852" s="32"/>
      <c r="J852" s="32"/>
      <c r="K852" s="32"/>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83"/>
      <c r="G853" s="32"/>
      <c r="H853" s="32"/>
      <c r="I853" s="32"/>
      <c r="J853" s="32"/>
      <c r="K853" s="32"/>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83"/>
      <c r="G854" s="32"/>
      <c r="H854" s="32"/>
      <c r="I854" s="32"/>
      <c r="J854" s="32"/>
      <c r="K854" s="32"/>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83"/>
      <c r="G855" s="32"/>
      <c r="H855" s="32"/>
      <c r="I855" s="32"/>
      <c r="J855" s="32"/>
      <c r="K855" s="32"/>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83"/>
      <c r="G856" s="32"/>
      <c r="H856" s="32"/>
      <c r="I856" s="32"/>
      <c r="J856" s="32"/>
      <c r="K856" s="32"/>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83"/>
      <c r="G857" s="32"/>
      <c r="H857" s="32"/>
      <c r="I857" s="32"/>
      <c r="J857" s="32"/>
      <c r="K857" s="32"/>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83"/>
      <c r="G858" s="32"/>
      <c r="H858" s="32"/>
      <c r="I858" s="32"/>
      <c r="J858" s="32"/>
      <c r="K858" s="32"/>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83"/>
      <c r="G859" s="32"/>
      <c r="H859" s="32"/>
      <c r="I859" s="32"/>
      <c r="J859" s="32"/>
      <c r="K859" s="32"/>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83"/>
      <c r="G860" s="32"/>
      <c r="H860" s="32"/>
      <c r="I860" s="32"/>
      <c r="J860" s="32"/>
      <c r="K860" s="32"/>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83"/>
      <c r="G861" s="32"/>
      <c r="H861" s="32"/>
      <c r="I861" s="32"/>
      <c r="J861" s="32"/>
      <c r="K861" s="32"/>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83"/>
      <c r="G862" s="32"/>
      <c r="H862" s="32"/>
      <c r="I862" s="32"/>
      <c r="J862" s="32"/>
      <c r="K862" s="32"/>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83"/>
      <c r="G863" s="32"/>
      <c r="H863" s="32"/>
      <c r="I863" s="32"/>
      <c r="J863" s="32"/>
      <c r="K863" s="32"/>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83"/>
      <c r="G864" s="32"/>
      <c r="H864" s="32"/>
      <c r="I864" s="32"/>
      <c r="J864" s="32"/>
      <c r="K864" s="32"/>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83"/>
      <c r="G865" s="32"/>
      <c r="H865" s="32"/>
      <c r="I865" s="32"/>
      <c r="J865" s="32"/>
      <c r="K865" s="32"/>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83"/>
      <c r="G866" s="32"/>
      <c r="H866" s="32"/>
      <c r="I866" s="32"/>
      <c r="J866" s="32"/>
      <c r="K866" s="32"/>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83"/>
      <c r="G867" s="32"/>
      <c r="H867" s="32"/>
      <c r="I867" s="32"/>
      <c r="J867" s="32"/>
      <c r="K867" s="32"/>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83"/>
      <c r="G868" s="32"/>
      <c r="H868" s="32"/>
      <c r="I868" s="32"/>
      <c r="J868" s="32"/>
      <c r="K868" s="32"/>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83"/>
      <c r="G869" s="32"/>
      <c r="H869" s="32"/>
      <c r="I869" s="32"/>
      <c r="J869" s="32"/>
      <c r="K869" s="32"/>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83"/>
      <c r="G870" s="32"/>
      <c r="H870" s="32"/>
      <c r="I870" s="32"/>
      <c r="J870" s="32"/>
      <c r="K870" s="32"/>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83"/>
      <c r="G871" s="32"/>
      <c r="H871" s="32"/>
      <c r="I871" s="32"/>
      <c r="J871" s="32"/>
      <c r="K871" s="32"/>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83"/>
      <c r="G872" s="32"/>
      <c r="H872" s="32"/>
      <c r="I872" s="32"/>
      <c r="J872" s="32"/>
      <c r="K872" s="32"/>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83"/>
      <c r="G873" s="32"/>
      <c r="H873" s="32"/>
      <c r="I873" s="32"/>
      <c r="J873" s="32"/>
      <c r="K873" s="32"/>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83"/>
      <c r="G874" s="32"/>
      <c r="H874" s="32"/>
      <c r="I874" s="32"/>
      <c r="J874" s="32"/>
      <c r="K874" s="32"/>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83"/>
      <c r="G875" s="32"/>
      <c r="H875" s="32"/>
      <c r="I875" s="32"/>
      <c r="J875" s="32"/>
      <c r="K875" s="32"/>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83"/>
      <c r="G876" s="32"/>
      <c r="H876" s="32"/>
      <c r="I876" s="32"/>
      <c r="J876" s="32"/>
      <c r="K876" s="32"/>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83"/>
      <c r="G877" s="32"/>
      <c r="H877" s="32"/>
      <c r="I877" s="32"/>
      <c r="J877" s="32"/>
      <c r="K877" s="32"/>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83"/>
      <c r="G878" s="32"/>
      <c r="H878" s="32"/>
      <c r="I878" s="32"/>
      <c r="J878" s="32"/>
      <c r="K878" s="32"/>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83"/>
      <c r="G879" s="32"/>
      <c r="H879" s="32"/>
      <c r="I879" s="32"/>
      <c r="J879" s="32"/>
      <c r="K879" s="32"/>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83"/>
      <c r="G880" s="32"/>
      <c r="H880" s="32"/>
      <c r="I880" s="32"/>
      <c r="J880" s="32"/>
      <c r="K880" s="32"/>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83"/>
      <c r="G881" s="32"/>
      <c r="H881" s="32"/>
      <c r="I881" s="32"/>
      <c r="J881" s="32"/>
      <c r="K881" s="32"/>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83"/>
      <c r="G882" s="32"/>
      <c r="H882" s="32"/>
      <c r="I882" s="32"/>
      <c r="J882" s="32"/>
      <c r="K882" s="32"/>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83"/>
      <c r="G883" s="32"/>
      <c r="H883" s="32"/>
      <c r="I883" s="32"/>
      <c r="J883" s="32"/>
      <c r="K883" s="32"/>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83"/>
      <c r="G884" s="32"/>
      <c r="H884" s="32"/>
      <c r="I884" s="32"/>
      <c r="J884" s="32"/>
      <c r="K884" s="32"/>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83"/>
      <c r="G885" s="32"/>
      <c r="H885" s="32"/>
      <c r="I885" s="32"/>
      <c r="J885" s="32"/>
      <c r="K885" s="32"/>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83"/>
      <c r="G886" s="32"/>
      <c r="H886" s="32"/>
      <c r="I886" s="32"/>
      <c r="J886" s="32"/>
      <c r="K886" s="32"/>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83"/>
      <c r="G887" s="32"/>
      <c r="H887" s="32"/>
      <c r="I887" s="32"/>
      <c r="J887" s="32"/>
      <c r="K887" s="32"/>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83"/>
      <c r="G888" s="32"/>
      <c r="H888" s="32"/>
      <c r="I888" s="32"/>
      <c r="J888" s="32"/>
      <c r="K888" s="32"/>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83"/>
      <c r="G889" s="32"/>
      <c r="H889" s="32"/>
      <c r="I889" s="32"/>
      <c r="J889" s="32"/>
      <c r="K889" s="32"/>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83"/>
      <c r="G890" s="32"/>
      <c r="H890" s="32"/>
      <c r="I890" s="32"/>
      <c r="J890" s="32"/>
      <c r="K890" s="32"/>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83"/>
      <c r="G891" s="32"/>
      <c r="H891" s="32"/>
      <c r="I891" s="32"/>
      <c r="J891" s="32"/>
      <c r="K891" s="32"/>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83"/>
      <c r="G892" s="32"/>
      <c r="H892" s="32"/>
      <c r="I892" s="32"/>
      <c r="J892" s="32"/>
      <c r="K892" s="32"/>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83"/>
      <c r="G893" s="32"/>
      <c r="H893" s="32"/>
      <c r="I893" s="32"/>
      <c r="J893" s="32"/>
      <c r="K893" s="32"/>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83"/>
      <c r="G894" s="32"/>
      <c r="H894" s="32"/>
      <c r="I894" s="32"/>
      <c r="J894" s="32"/>
      <c r="K894" s="32"/>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83"/>
      <c r="G895" s="32"/>
      <c r="H895" s="32"/>
      <c r="I895" s="32"/>
      <c r="J895" s="32"/>
      <c r="K895" s="32"/>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83"/>
      <c r="G896" s="32"/>
      <c r="H896" s="32"/>
      <c r="I896" s="32"/>
      <c r="J896" s="32"/>
      <c r="K896" s="32"/>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83"/>
      <c r="G897" s="32"/>
      <c r="H897" s="32"/>
      <c r="I897" s="32"/>
      <c r="J897" s="32"/>
      <c r="K897" s="32"/>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83"/>
      <c r="G898" s="32"/>
      <c r="H898" s="32"/>
      <c r="I898" s="32"/>
      <c r="J898" s="32"/>
      <c r="K898" s="32"/>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83"/>
      <c r="G899" s="32"/>
      <c r="H899" s="32"/>
      <c r="I899" s="32"/>
      <c r="J899" s="32"/>
      <c r="K899" s="32"/>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83"/>
      <c r="G900" s="32"/>
      <c r="H900" s="32"/>
      <c r="I900" s="32"/>
      <c r="J900" s="32"/>
      <c r="K900" s="32"/>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83"/>
      <c r="G901" s="32"/>
      <c r="H901" s="32"/>
      <c r="I901" s="32"/>
      <c r="J901" s="32"/>
      <c r="K901" s="32"/>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83"/>
      <c r="G902" s="32"/>
      <c r="H902" s="32"/>
      <c r="I902" s="32"/>
      <c r="J902" s="32"/>
      <c r="K902" s="32"/>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83"/>
      <c r="G903" s="32"/>
      <c r="H903" s="32"/>
      <c r="I903" s="32"/>
      <c r="J903" s="32"/>
      <c r="K903" s="32"/>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83"/>
      <c r="G904" s="32"/>
      <c r="H904" s="32"/>
      <c r="I904" s="32"/>
      <c r="J904" s="32"/>
      <c r="K904" s="32"/>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83"/>
      <c r="G905" s="32"/>
      <c r="H905" s="32"/>
      <c r="I905" s="32"/>
      <c r="J905" s="32"/>
      <c r="K905" s="32"/>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83"/>
      <c r="G906" s="32"/>
      <c r="H906" s="32"/>
      <c r="I906" s="32"/>
      <c r="J906" s="32"/>
      <c r="K906" s="32"/>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83"/>
      <c r="G907" s="32"/>
      <c r="H907" s="32"/>
      <c r="I907" s="32"/>
      <c r="J907" s="32"/>
      <c r="K907" s="32"/>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83"/>
      <c r="G908" s="32"/>
      <c r="H908" s="32"/>
      <c r="I908" s="32"/>
      <c r="J908" s="32"/>
      <c r="K908" s="32"/>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83"/>
      <c r="G909" s="32"/>
      <c r="H909" s="32"/>
      <c r="I909" s="32"/>
      <c r="J909" s="32"/>
      <c r="K909" s="32"/>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83"/>
      <c r="G910" s="32"/>
      <c r="H910" s="32"/>
      <c r="I910" s="32"/>
      <c r="J910" s="32"/>
      <c r="K910" s="32"/>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83"/>
      <c r="G911" s="32"/>
      <c r="H911" s="32"/>
      <c r="I911" s="32"/>
      <c r="J911" s="32"/>
      <c r="K911" s="32"/>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83"/>
      <c r="G912" s="32"/>
      <c r="H912" s="32"/>
      <c r="I912" s="32"/>
      <c r="J912" s="32"/>
      <c r="K912" s="32"/>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83"/>
      <c r="G913" s="32"/>
      <c r="H913" s="32"/>
      <c r="I913" s="32"/>
      <c r="J913" s="32"/>
      <c r="K913" s="32"/>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83"/>
      <c r="G914" s="32"/>
      <c r="H914" s="32"/>
      <c r="I914" s="32"/>
      <c r="J914" s="32"/>
      <c r="K914" s="32"/>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83"/>
      <c r="G915" s="32"/>
      <c r="H915" s="32"/>
      <c r="I915" s="32"/>
      <c r="J915" s="32"/>
      <c r="K915" s="32"/>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83"/>
      <c r="G916" s="32"/>
      <c r="H916" s="32"/>
      <c r="I916" s="32"/>
      <c r="J916" s="32"/>
      <c r="K916" s="32"/>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83"/>
      <c r="G917" s="32"/>
      <c r="H917" s="32"/>
      <c r="I917" s="32"/>
      <c r="J917" s="32"/>
      <c r="K917" s="32"/>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83"/>
      <c r="G918" s="32"/>
      <c r="H918" s="32"/>
      <c r="I918" s="32"/>
      <c r="J918" s="32"/>
      <c r="K918" s="32"/>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83"/>
      <c r="G919" s="32"/>
      <c r="H919" s="32"/>
      <c r="I919" s="32"/>
      <c r="J919" s="32"/>
      <c r="K919" s="32"/>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83"/>
      <c r="G920" s="32"/>
      <c r="H920" s="32"/>
      <c r="I920" s="32"/>
      <c r="J920" s="32"/>
      <c r="K920" s="32"/>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83"/>
      <c r="G921" s="32"/>
      <c r="H921" s="32"/>
      <c r="I921" s="32"/>
      <c r="J921" s="32"/>
      <c r="K921" s="32"/>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83"/>
      <c r="G922" s="32"/>
      <c r="H922" s="32"/>
      <c r="I922" s="32"/>
      <c r="J922" s="32"/>
      <c r="K922" s="32"/>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83"/>
      <c r="G923" s="32"/>
      <c r="H923" s="32"/>
      <c r="I923" s="32"/>
      <c r="J923" s="32"/>
      <c r="K923" s="32"/>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83"/>
      <c r="G924" s="32"/>
      <c r="H924" s="32"/>
      <c r="I924" s="32"/>
      <c r="J924" s="32"/>
      <c r="K924" s="32"/>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83"/>
      <c r="G925" s="32"/>
      <c r="H925" s="32"/>
      <c r="I925" s="32"/>
      <c r="J925" s="32"/>
      <c r="K925" s="32"/>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83"/>
      <c r="G926" s="32"/>
      <c r="H926" s="32"/>
      <c r="I926" s="32"/>
      <c r="J926" s="32"/>
      <c r="K926" s="32"/>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83"/>
      <c r="G927" s="32"/>
      <c r="H927" s="32"/>
      <c r="I927" s="32"/>
      <c r="J927" s="32"/>
      <c r="K927" s="32"/>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83"/>
      <c r="G928" s="32"/>
      <c r="H928" s="32"/>
      <c r="I928" s="32"/>
      <c r="J928" s="32"/>
      <c r="K928" s="32"/>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83"/>
      <c r="G929" s="32"/>
      <c r="H929" s="32"/>
      <c r="I929" s="32"/>
      <c r="J929" s="32"/>
      <c r="K929" s="32"/>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83"/>
      <c r="G930" s="32"/>
      <c r="H930" s="32"/>
      <c r="I930" s="32"/>
      <c r="J930" s="32"/>
      <c r="K930" s="32"/>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83"/>
      <c r="G931" s="32"/>
      <c r="H931" s="32"/>
      <c r="I931" s="32"/>
      <c r="J931" s="32"/>
      <c r="K931" s="32"/>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83"/>
      <c r="G932" s="32"/>
      <c r="H932" s="32"/>
      <c r="I932" s="32"/>
      <c r="J932" s="32"/>
      <c r="K932" s="32"/>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83"/>
      <c r="G933" s="32"/>
      <c r="H933" s="32"/>
      <c r="I933" s="32"/>
      <c r="J933" s="32"/>
      <c r="K933" s="32"/>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83"/>
      <c r="G934" s="32"/>
      <c r="H934" s="32"/>
      <c r="I934" s="32"/>
      <c r="J934" s="32"/>
      <c r="K934" s="32"/>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83"/>
      <c r="G935" s="32"/>
      <c r="H935" s="32"/>
      <c r="I935" s="32"/>
      <c r="J935" s="32"/>
      <c r="K935" s="32"/>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83"/>
      <c r="G936" s="32"/>
      <c r="H936" s="32"/>
      <c r="I936" s="32"/>
      <c r="J936" s="32"/>
      <c r="K936" s="32"/>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83"/>
      <c r="G937" s="32"/>
      <c r="H937" s="32"/>
      <c r="I937" s="32"/>
      <c r="J937" s="32"/>
      <c r="K937" s="32"/>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83"/>
      <c r="G938" s="32"/>
      <c r="H938" s="32"/>
      <c r="I938" s="32"/>
      <c r="J938" s="32"/>
      <c r="K938" s="32"/>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83"/>
      <c r="G939" s="32"/>
      <c r="H939" s="32"/>
      <c r="I939" s="32"/>
      <c r="J939" s="32"/>
      <c r="K939" s="32"/>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83"/>
      <c r="G940" s="32"/>
      <c r="H940" s="32"/>
      <c r="I940" s="32"/>
      <c r="J940" s="32"/>
      <c r="K940" s="32"/>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83"/>
      <c r="G941" s="32"/>
      <c r="H941" s="32"/>
      <c r="I941" s="32"/>
      <c r="J941" s="32"/>
      <c r="K941" s="32"/>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83"/>
      <c r="G942" s="32"/>
      <c r="H942" s="32"/>
      <c r="I942" s="32"/>
      <c r="J942" s="32"/>
      <c r="K942" s="32"/>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83"/>
      <c r="G943" s="32"/>
      <c r="H943" s="32"/>
      <c r="I943" s="32"/>
      <c r="J943" s="32"/>
      <c r="K943" s="32"/>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83"/>
      <c r="G944" s="32"/>
      <c r="H944" s="32"/>
      <c r="I944" s="32"/>
      <c r="J944" s="32"/>
      <c r="K944" s="32"/>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83"/>
      <c r="G945" s="32"/>
      <c r="H945" s="32"/>
      <c r="I945" s="32"/>
      <c r="J945" s="32"/>
      <c r="K945" s="32"/>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83"/>
      <c r="G946" s="32"/>
      <c r="H946" s="32"/>
      <c r="I946" s="32"/>
      <c r="J946" s="32"/>
      <c r="K946" s="32"/>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83"/>
      <c r="G947" s="32"/>
      <c r="H947" s="32"/>
      <c r="I947" s="32"/>
      <c r="J947" s="32"/>
      <c r="K947" s="32"/>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83"/>
      <c r="G948" s="32"/>
      <c r="H948" s="32"/>
      <c r="I948" s="32"/>
      <c r="J948" s="32"/>
      <c r="K948" s="32"/>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83"/>
      <c r="G949" s="32"/>
      <c r="H949" s="32"/>
      <c r="I949" s="32"/>
      <c r="J949" s="32"/>
      <c r="K949" s="32"/>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83"/>
      <c r="G950" s="32"/>
      <c r="H950" s="32"/>
      <c r="I950" s="32"/>
      <c r="J950" s="32"/>
      <c r="K950" s="32"/>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83"/>
      <c r="G951" s="32"/>
      <c r="H951" s="32"/>
      <c r="I951" s="32"/>
      <c r="J951" s="32"/>
      <c r="K951" s="32"/>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83"/>
      <c r="G952" s="32"/>
      <c r="H952" s="32"/>
      <c r="I952" s="32"/>
      <c r="J952" s="32"/>
      <c r="K952" s="32"/>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83"/>
      <c r="G953" s="32"/>
      <c r="H953" s="32"/>
      <c r="I953" s="32"/>
      <c r="J953" s="32"/>
      <c r="K953" s="32"/>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83"/>
      <c r="G954" s="32"/>
      <c r="H954" s="32"/>
      <c r="I954" s="32"/>
      <c r="J954" s="32"/>
      <c r="K954" s="32"/>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83"/>
      <c r="G955" s="32"/>
      <c r="H955" s="32"/>
      <c r="I955" s="32"/>
      <c r="J955" s="32"/>
      <c r="K955" s="32"/>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83"/>
      <c r="G956" s="32"/>
      <c r="H956" s="32"/>
      <c r="I956" s="32"/>
      <c r="J956" s="32"/>
      <c r="K956" s="32"/>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83"/>
      <c r="G957" s="32"/>
      <c r="H957" s="32"/>
      <c r="I957" s="32"/>
      <c r="J957" s="32"/>
      <c r="K957" s="32"/>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83"/>
      <c r="G958" s="32"/>
      <c r="H958" s="32"/>
      <c r="I958" s="32"/>
      <c r="J958" s="32"/>
      <c r="K958" s="32"/>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83"/>
      <c r="G959" s="32"/>
      <c r="H959" s="32"/>
      <c r="I959" s="32"/>
      <c r="J959" s="32"/>
      <c r="K959" s="32"/>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83"/>
      <c r="G960" s="32"/>
      <c r="H960" s="32"/>
      <c r="I960" s="32"/>
      <c r="J960" s="32"/>
      <c r="K960" s="32"/>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83"/>
      <c r="G961" s="32"/>
      <c r="H961" s="32"/>
      <c r="I961" s="32"/>
      <c r="J961" s="32"/>
      <c r="K961" s="32"/>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83"/>
      <c r="G962" s="32"/>
      <c r="H962" s="32"/>
      <c r="I962" s="32"/>
      <c r="J962" s="32"/>
      <c r="K962" s="32"/>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83"/>
      <c r="G963" s="32"/>
      <c r="H963" s="32"/>
      <c r="I963" s="32"/>
      <c r="J963" s="32"/>
      <c r="K963" s="32"/>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83"/>
      <c r="G964" s="32"/>
      <c r="H964" s="32"/>
      <c r="I964" s="32"/>
      <c r="J964" s="32"/>
      <c r="K964" s="32"/>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83"/>
      <c r="G965" s="32"/>
      <c r="H965" s="32"/>
      <c r="I965" s="32"/>
      <c r="J965" s="32"/>
      <c r="K965" s="32"/>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83"/>
      <c r="G966" s="32"/>
      <c r="H966" s="32"/>
      <c r="I966" s="32"/>
      <c r="J966" s="32"/>
      <c r="K966" s="32"/>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83"/>
      <c r="G967" s="32"/>
      <c r="H967" s="32"/>
      <c r="I967" s="32"/>
      <c r="J967" s="32"/>
      <c r="K967" s="32"/>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83"/>
      <c r="G968" s="32"/>
      <c r="H968" s="32"/>
      <c r="I968" s="32"/>
      <c r="J968" s="32"/>
      <c r="K968" s="32"/>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83"/>
      <c r="G969" s="32"/>
      <c r="H969" s="32"/>
      <c r="I969" s="32"/>
      <c r="J969" s="32"/>
      <c r="K969" s="32"/>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83"/>
      <c r="G970" s="32"/>
      <c r="H970" s="32"/>
      <c r="I970" s="32"/>
      <c r="J970" s="32"/>
      <c r="K970" s="32"/>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83"/>
      <c r="G971" s="32"/>
      <c r="H971" s="32"/>
      <c r="I971" s="32"/>
      <c r="J971" s="32"/>
      <c r="K971" s="32"/>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83"/>
      <c r="G972" s="32"/>
      <c r="H972" s="32"/>
      <c r="I972" s="32"/>
      <c r="J972" s="32"/>
      <c r="K972" s="32"/>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83"/>
      <c r="G973" s="32"/>
      <c r="H973" s="32"/>
      <c r="I973" s="32"/>
      <c r="J973" s="32"/>
      <c r="K973" s="32"/>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83"/>
      <c r="G974" s="32"/>
      <c r="H974" s="32"/>
      <c r="I974" s="32"/>
      <c r="J974" s="32"/>
      <c r="K974" s="32"/>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83"/>
      <c r="G975" s="32"/>
      <c r="H975" s="32"/>
      <c r="I975" s="32"/>
      <c r="J975" s="32"/>
      <c r="K975" s="32"/>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83"/>
      <c r="G976" s="32"/>
      <c r="H976" s="32"/>
      <c r="I976" s="32"/>
      <c r="J976" s="32"/>
      <c r="K976" s="32"/>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83"/>
      <c r="G977" s="32"/>
      <c r="H977" s="32"/>
      <c r="I977" s="32"/>
      <c r="J977" s="32"/>
      <c r="K977" s="32"/>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83"/>
      <c r="G978" s="32"/>
      <c r="H978" s="32"/>
      <c r="I978" s="32"/>
      <c r="J978" s="32"/>
      <c r="K978" s="32"/>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83"/>
      <c r="G979" s="32"/>
      <c r="H979" s="32"/>
      <c r="I979" s="32"/>
      <c r="J979" s="32"/>
      <c r="K979" s="32"/>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83"/>
      <c r="G980" s="32"/>
      <c r="H980" s="32"/>
      <c r="I980" s="32"/>
      <c r="J980" s="32"/>
      <c r="K980" s="32"/>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83"/>
      <c r="G981" s="32"/>
      <c r="H981" s="32"/>
      <c r="I981" s="32"/>
      <c r="J981" s="32"/>
      <c r="K981" s="32"/>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83"/>
      <c r="G982" s="32"/>
      <c r="H982" s="32"/>
      <c r="I982" s="32"/>
      <c r="J982" s="32"/>
      <c r="K982" s="32"/>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83"/>
      <c r="G983" s="32"/>
      <c r="H983" s="32"/>
      <c r="I983" s="32"/>
      <c r="J983" s="32"/>
      <c r="K983" s="32"/>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83"/>
      <c r="G984" s="32"/>
      <c r="H984" s="32"/>
      <c r="I984" s="32"/>
      <c r="J984" s="32"/>
      <c r="K984" s="32"/>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83"/>
      <c r="G985" s="32"/>
      <c r="H985" s="32"/>
      <c r="I985" s="32"/>
      <c r="J985" s="32"/>
      <c r="K985" s="32"/>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83"/>
      <c r="G986" s="32"/>
      <c r="H986" s="32"/>
      <c r="I986" s="32"/>
      <c r="J986" s="32"/>
      <c r="K986" s="32"/>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83"/>
      <c r="G987" s="32"/>
      <c r="H987" s="32"/>
      <c r="I987" s="32"/>
      <c r="J987" s="32"/>
      <c r="K987" s="32"/>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83"/>
      <c r="G988" s="32"/>
      <c r="H988" s="32"/>
      <c r="I988" s="32"/>
      <c r="J988" s="32"/>
      <c r="K988" s="32"/>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83"/>
      <c r="G989" s="32"/>
      <c r="H989" s="32"/>
      <c r="I989" s="32"/>
      <c r="J989" s="32"/>
      <c r="K989" s="32"/>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83"/>
      <c r="G990" s="32"/>
      <c r="H990" s="32"/>
      <c r="I990" s="32"/>
      <c r="J990" s="32"/>
      <c r="K990" s="32"/>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83"/>
      <c r="G991" s="32"/>
      <c r="H991" s="32"/>
      <c r="I991" s="32"/>
      <c r="J991" s="32"/>
      <c r="K991" s="32"/>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83"/>
      <c r="G992" s="32"/>
      <c r="H992" s="32"/>
      <c r="I992" s="32"/>
      <c r="J992" s="32"/>
      <c r="K992" s="32"/>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83"/>
      <c r="G993" s="32"/>
      <c r="H993" s="32"/>
      <c r="I993" s="32"/>
      <c r="J993" s="32"/>
      <c r="K993" s="32"/>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83"/>
      <c r="G994" s="32"/>
      <c r="H994" s="32"/>
      <c r="I994" s="32"/>
      <c r="J994" s="32"/>
      <c r="K994" s="32"/>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83"/>
      <c r="G995" s="32"/>
      <c r="H995" s="32"/>
      <c r="I995" s="32"/>
      <c r="J995" s="32"/>
      <c r="K995" s="32"/>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83"/>
      <c r="G996" s="32"/>
      <c r="H996" s="32"/>
      <c r="I996" s="32"/>
      <c r="J996" s="32"/>
      <c r="K996" s="32"/>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83"/>
      <c r="G997" s="32"/>
      <c r="H997" s="32"/>
      <c r="I997" s="32"/>
      <c r="J997" s="32"/>
      <c r="K997" s="32"/>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83"/>
      <c r="G998" s="32"/>
      <c r="H998" s="32"/>
      <c r="I998" s="32"/>
      <c r="J998" s="32"/>
      <c r="K998" s="32"/>
      <c r="L998" s="83"/>
      <c r="M998" s="83"/>
      <c r="N998" s="83"/>
      <c r="O998" s="83"/>
      <c r="P998" s="83"/>
      <c r="Q998" s="83"/>
      <c r="R998" s="83"/>
      <c r="S998" s="83"/>
      <c r="T998" s="83"/>
      <c r="U998" s="83"/>
      <c r="V998" s="83"/>
      <c r="W998" s="83"/>
      <c r="X998" s="83"/>
      <c r="Y998" s="83"/>
      <c r="Z998" s="83"/>
    </row>
    <row r="999" spans="1:26" ht="15.75" customHeight="1">
      <c r="A999" s="83"/>
      <c r="B999" s="83"/>
      <c r="C999" s="32"/>
      <c r="D999" s="83"/>
      <c r="E999" s="83"/>
      <c r="F999" s="83"/>
      <c r="G999" s="32"/>
      <c r="H999" s="32"/>
      <c r="I999" s="32"/>
      <c r="J999" s="32"/>
      <c r="K999" s="32"/>
      <c r="L999" s="83"/>
      <c r="M999" s="83"/>
      <c r="N999" s="83"/>
      <c r="O999" s="83"/>
      <c r="P999" s="83"/>
      <c r="Q999" s="83"/>
      <c r="R999" s="83"/>
      <c r="S999" s="83"/>
      <c r="T999" s="83"/>
      <c r="U999" s="83"/>
      <c r="V999" s="83"/>
      <c r="W999" s="83"/>
      <c r="X999" s="83"/>
      <c r="Y999" s="83"/>
      <c r="Z999" s="83"/>
    </row>
    <row r="1000" spans="1:26" ht="15.75" customHeight="1">
      <c r="A1000" s="83"/>
      <c r="B1000" s="83"/>
      <c r="C1000" s="32"/>
      <c r="D1000" s="83"/>
      <c r="E1000" s="83"/>
      <c r="F1000" s="83"/>
      <c r="G1000" s="32"/>
      <c r="H1000" s="32"/>
      <c r="I1000" s="32"/>
      <c r="J1000" s="32"/>
      <c r="K1000" s="32"/>
      <c r="L1000" s="83"/>
      <c r="M1000" s="83"/>
      <c r="N1000" s="83"/>
      <c r="O1000" s="83"/>
      <c r="P1000" s="83"/>
      <c r="Q1000" s="83"/>
      <c r="R1000" s="83"/>
      <c r="S1000" s="83"/>
      <c r="T1000" s="83"/>
      <c r="U1000" s="83"/>
      <c r="V1000" s="83"/>
      <c r="W1000" s="83"/>
      <c r="X1000" s="83"/>
      <c r="Y1000" s="83"/>
      <c r="Z1000" s="83"/>
    </row>
  </sheetData>
  <mergeCells count="2327">
    <mergeCell ref="C329:C330"/>
    <mergeCell ref="D329:D330"/>
    <mergeCell ref="E329:E330"/>
    <mergeCell ref="F329:F330"/>
    <mergeCell ref="G329:G330"/>
    <mergeCell ref="H329:H330"/>
    <mergeCell ref="I329:I330"/>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G141:G142"/>
    <mergeCell ref="H141:H142"/>
    <mergeCell ref="I141:I142"/>
    <mergeCell ref="O135:O136"/>
    <mergeCell ref="P135:P136"/>
    <mergeCell ref="N131:N132"/>
    <mergeCell ref="O131:O132"/>
    <mergeCell ref="P131:P132"/>
    <mergeCell ref="N133:N13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O465:O466"/>
    <mergeCell ref="P465:P466"/>
    <mergeCell ref="N461:N462"/>
    <mergeCell ref="O461:O462"/>
    <mergeCell ref="P461:P462"/>
    <mergeCell ref="N463:N464"/>
    <mergeCell ref="O463:O464"/>
    <mergeCell ref="P463:P464"/>
    <mergeCell ref="N465:N466"/>
    <mergeCell ref="P457:P458"/>
    <mergeCell ref="N459:N460"/>
    <mergeCell ref="O35:O36"/>
    <mergeCell ref="P35:P36"/>
    <mergeCell ref="N31:N32"/>
    <mergeCell ref="O31:O32"/>
    <mergeCell ref="P31:P32"/>
    <mergeCell ref="N33:N34"/>
    <mergeCell ref="O33:O34"/>
    <mergeCell ref="N55:N56"/>
    <mergeCell ref="O55:O56"/>
    <mergeCell ref="O471:O472"/>
    <mergeCell ref="P471:P472"/>
    <mergeCell ref="N467:N468"/>
    <mergeCell ref="O467:O468"/>
    <mergeCell ref="P467:P468"/>
    <mergeCell ref="N469:N470"/>
    <mergeCell ref="O469:O470"/>
    <mergeCell ref="P469:P470"/>
    <mergeCell ref="N471:N472"/>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57:N458"/>
    <mergeCell ref="O457:O458"/>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P33:P34"/>
    <mergeCell ref="N35:N36"/>
    <mergeCell ref="O57:O58"/>
    <mergeCell ref="P57:P58"/>
    <mergeCell ref="N49:N50"/>
    <mergeCell ref="O49:O50"/>
    <mergeCell ref="P49:P50"/>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s>
  <conditionalFormatting sqref="J13:M474">
    <cfRule type="containsBlanks" dxfId="1" priority="1">
      <formula>LEN(TRIM(J13))=0</formula>
    </cfRule>
  </conditionalFormatting>
  <printOptions horizontalCentered="1"/>
  <pageMargins left="0.25" right="0.25" top="0.75" bottom="0.75" header="0" footer="0"/>
  <pageSetup paperSize="5" scale="55"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baseColWidth="10" defaultColWidth="12.5703125" defaultRowHeight="15" customHeight="1"/>
  <cols>
    <col min="1" max="2" width="11.42578125" customWidth="1"/>
    <col min="3" max="3" width="18.42578125" customWidth="1"/>
    <col min="4" max="4" width="53.7109375" customWidth="1"/>
    <col min="5" max="6" width="33.7109375" customWidth="1"/>
    <col min="7" max="7" width="32.7109375" customWidth="1"/>
    <col min="8" max="9" width="18.5703125" customWidth="1"/>
    <col min="10" max="13" width="12.7109375" customWidth="1"/>
    <col min="14" max="15" width="12.42578125" customWidth="1"/>
    <col min="16" max="16" width="36.7109375" customWidth="1"/>
    <col min="17" max="26" width="11.42578125" customWidth="1"/>
  </cols>
  <sheetData>
    <row r="1" spans="1:26">
      <c r="A1" s="83"/>
      <c r="B1" s="83"/>
      <c r="C1" s="32"/>
      <c r="D1" s="83"/>
      <c r="E1" s="83"/>
      <c r="F1" s="83"/>
      <c r="G1" s="32"/>
      <c r="H1" s="32"/>
      <c r="I1" s="32"/>
      <c r="J1" s="32"/>
      <c r="K1" s="32"/>
      <c r="L1" s="83"/>
      <c r="M1" s="83"/>
      <c r="N1" s="83"/>
      <c r="O1" s="83"/>
      <c r="P1" s="83"/>
      <c r="Q1" s="83"/>
      <c r="R1" s="83"/>
      <c r="S1" s="83"/>
      <c r="T1" s="83"/>
      <c r="U1" s="83"/>
      <c r="V1" s="83"/>
      <c r="W1" s="83"/>
      <c r="X1" s="83"/>
      <c r="Y1" s="83"/>
      <c r="Z1" s="83"/>
    </row>
    <row r="2" spans="1:26">
      <c r="A2" s="83"/>
      <c r="B2" s="83"/>
      <c r="C2" s="32"/>
      <c r="D2" s="83"/>
      <c r="E2" s="83"/>
      <c r="F2" s="83"/>
      <c r="G2" s="32"/>
      <c r="H2" s="32"/>
      <c r="I2" s="32"/>
      <c r="J2" s="32"/>
      <c r="K2" s="32"/>
      <c r="L2" s="83"/>
      <c r="M2" s="83"/>
      <c r="N2" s="83"/>
      <c r="O2" s="83"/>
      <c r="P2" s="83"/>
      <c r="Q2" s="83"/>
      <c r="R2" s="83"/>
      <c r="S2" s="83"/>
      <c r="T2" s="83"/>
      <c r="U2" s="83"/>
      <c r="V2" s="83"/>
      <c r="W2" s="83"/>
      <c r="X2" s="83"/>
      <c r="Y2" s="83"/>
      <c r="Z2" s="83"/>
    </row>
    <row r="3" spans="1:26">
      <c r="A3" s="83"/>
      <c r="B3" s="83"/>
      <c r="C3" s="32"/>
      <c r="D3" s="83"/>
      <c r="E3" s="83"/>
      <c r="F3" s="83"/>
      <c r="G3" s="32"/>
      <c r="H3" s="32"/>
      <c r="I3" s="32"/>
      <c r="J3" s="32"/>
      <c r="K3" s="32"/>
      <c r="L3" s="83"/>
      <c r="M3" s="83"/>
      <c r="N3" s="83"/>
      <c r="O3" s="83"/>
      <c r="P3" s="83"/>
      <c r="Q3" s="83"/>
      <c r="R3" s="83"/>
      <c r="S3" s="83"/>
      <c r="T3" s="83"/>
      <c r="U3" s="83"/>
      <c r="V3" s="83"/>
      <c r="W3" s="83"/>
      <c r="X3" s="83"/>
      <c r="Y3" s="83"/>
      <c r="Z3" s="83"/>
    </row>
    <row r="4" spans="1:26">
      <c r="A4" s="83"/>
      <c r="B4" s="83"/>
      <c r="C4" s="32"/>
      <c r="D4" s="83"/>
      <c r="E4" s="83"/>
      <c r="F4" s="83"/>
      <c r="G4" s="32"/>
      <c r="H4" s="32"/>
      <c r="I4" s="32"/>
      <c r="J4" s="32"/>
      <c r="K4" s="32"/>
      <c r="L4" s="83"/>
      <c r="M4" s="83"/>
      <c r="N4" s="83"/>
      <c r="O4" s="83"/>
      <c r="P4" s="83"/>
      <c r="Q4" s="83"/>
      <c r="R4" s="83"/>
      <c r="S4" s="83"/>
      <c r="T4" s="83"/>
      <c r="U4" s="83"/>
      <c r="V4" s="83"/>
      <c r="W4" s="83"/>
      <c r="X4" s="83"/>
      <c r="Y4" s="83"/>
      <c r="Z4" s="83"/>
    </row>
    <row r="5" spans="1:26" ht="30.75" customHeight="1">
      <c r="A5" s="83"/>
      <c r="B5" s="83"/>
      <c r="C5" s="618"/>
      <c r="D5" s="663" t="s">
        <v>1676</v>
      </c>
      <c r="E5" s="664"/>
      <c r="F5" s="664"/>
      <c r="G5" s="664"/>
      <c r="H5" s="664"/>
      <c r="I5" s="664"/>
      <c r="J5" s="664"/>
      <c r="K5" s="664"/>
      <c r="L5" s="664"/>
      <c r="M5" s="664"/>
      <c r="N5" s="619"/>
      <c r="O5" s="619"/>
      <c r="P5" s="620"/>
      <c r="Q5" s="83"/>
      <c r="R5" s="83"/>
      <c r="S5" s="83"/>
      <c r="T5" s="83"/>
      <c r="U5" s="83"/>
      <c r="V5" s="83"/>
      <c r="W5" s="83"/>
      <c r="X5" s="83"/>
      <c r="Y5" s="83"/>
      <c r="Z5" s="83"/>
    </row>
    <row r="6" spans="1:26" ht="26.25" customHeight="1">
      <c r="A6" s="83"/>
      <c r="B6" s="83"/>
      <c r="C6" s="621"/>
      <c r="D6" s="665" t="s">
        <v>1677</v>
      </c>
      <c r="E6" s="666"/>
      <c r="F6" s="666"/>
      <c r="G6" s="666"/>
      <c r="H6" s="666"/>
      <c r="I6" s="666"/>
      <c r="J6" s="666"/>
      <c r="K6" s="666"/>
      <c r="L6" s="666"/>
      <c r="M6" s="666"/>
      <c r="N6" s="179"/>
      <c r="O6" s="179"/>
      <c r="P6" s="622"/>
      <c r="Q6" s="83"/>
      <c r="R6" s="83"/>
      <c r="S6" s="83"/>
      <c r="T6" s="83"/>
      <c r="U6" s="83"/>
      <c r="V6" s="83"/>
      <c r="W6" s="83"/>
      <c r="X6" s="83"/>
      <c r="Y6" s="83"/>
      <c r="Z6" s="83"/>
    </row>
    <row r="7" spans="1:26">
      <c r="A7" s="83"/>
      <c r="B7" s="83"/>
      <c r="C7" s="621"/>
      <c r="D7" s="665" t="s">
        <v>1806</v>
      </c>
      <c r="E7" s="666"/>
      <c r="F7" s="666"/>
      <c r="G7" s="666"/>
      <c r="H7" s="666"/>
      <c r="I7" s="666"/>
      <c r="J7" s="666"/>
      <c r="K7" s="666"/>
      <c r="L7" s="666"/>
      <c r="M7" s="666"/>
      <c r="N7" s="83"/>
      <c r="O7" s="83"/>
      <c r="P7" s="622"/>
      <c r="Q7" s="83"/>
      <c r="R7" s="83"/>
      <c r="S7" s="83"/>
      <c r="T7" s="83"/>
      <c r="U7" s="83"/>
      <c r="V7" s="83"/>
      <c r="W7" s="83"/>
      <c r="X7" s="83"/>
      <c r="Y7" s="83"/>
      <c r="Z7" s="83"/>
    </row>
    <row r="8" spans="1:26" ht="26.25">
      <c r="A8" s="83"/>
      <c r="B8" s="83"/>
      <c r="C8" s="621"/>
      <c r="D8" s="665"/>
      <c r="E8" s="666"/>
      <c r="F8" s="666"/>
      <c r="G8" s="666"/>
      <c r="H8" s="666"/>
      <c r="I8" s="666"/>
      <c r="J8" s="666"/>
      <c r="K8" s="666"/>
      <c r="L8" s="666"/>
      <c r="M8" s="666"/>
      <c r="N8" s="83"/>
      <c r="O8" s="83"/>
      <c r="P8" s="622"/>
      <c r="Q8" s="83"/>
      <c r="R8" s="83"/>
      <c r="S8" s="83"/>
      <c r="T8" s="83"/>
      <c r="U8" s="83"/>
      <c r="V8" s="83"/>
      <c r="W8" s="83"/>
      <c r="X8" s="83"/>
      <c r="Y8" s="83"/>
      <c r="Z8" s="83"/>
    </row>
    <row r="9" spans="1:26" ht="22.5" customHeight="1">
      <c r="A9" s="83"/>
      <c r="B9" s="83"/>
      <c r="C9" s="850" t="s">
        <v>1679</v>
      </c>
      <c r="D9" s="668"/>
      <c r="E9" s="669"/>
      <c r="F9" s="851" t="s">
        <v>1803</v>
      </c>
      <c r="G9" s="668"/>
      <c r="H9" s="668"/>
      <c r="I9" s="668"/>
      <c r="J9" s="668"/>
      <c r="K9" s="668"/>
      <c r="L9" s="668"/>
      <c r="M9" s="668"/>
      <c r="N9" s="668"/>
      <c r="O9" s="668"/>
      <c r="P9" s="671"/>
      <c r="Q9" s="83"/>
      <c r="R9" s="83"/>
      <c r="S9" s="83"/>
      <c r="T9" s="83"/>
      <c r="U9" s="83"/>
      <c r="V9" s="83"/>
      <c r="W9" s="83"/>
      <c r="X9" s="83"/>
      <c r="Y9" s="83"/>
      <c r="Z9" s="83"/>
    </row>
    <row r="10" spans="1:26" ht="27" customHeight="1">
      <c r="A10" s="83"/>
      <c r="B10" s="83"/>
      <c r="C10" s="672" t="s">
        <v>1542</v>
      </c>
      <c r="D10" s="656" t="s">
        <v>1680</v>
      </c>
      <c r="E10" s="656" t="s">
        <v>1681</v>
      </c>
      <c r="F10" s="656" t="s">
        <v>1682</v>
      </c>
      <c r="G10" s="656" t="s">
        <v>1683</v>
      </c>
      <c r="H10" s="675" t="s">
        <v>1684</v>
      </c>
      <c r="I10" s="676"/>
      <c r="J10" s="676"/>
      <c r="K10" s="676"/>
      <c r="L10" s="676"/>
      <c r="M10" s="676"/>
      <c r="N10" s="676"/>
      <c r="O10" s="677"/>
      <c r="P10" s="678" t="s">
        <v>1685</v>
      </c>
      <c r="Q10" s="83"/>
      <c r="R10" s="83"/>
      <c r="S10" s="83"/>
      <c r="T10" s="83"/>
      <c r="U10" s="83"/>
      <c r="V10" s="83"/>
      <c r="W10" s="83"/>
      <c r="X10" s="83"/>
      <c r="Y10" s="83"/>
      <c r="Z10" s="83"/>
    </row>
    <row r="11" spans="1:26" ht="42" customHeight="1">
      <c r="A11" s="83"/>
      <c r="B11" s="83"/>
      <c r="C11" s="673"/>
      <c r="D11" s="657"/>
      <c r="E11" s="657"/>
      <c r="F11" s="657"/>
      <c r="G11" s="657"/>
      <c r="H11" s="662" t="s">
        <v>1686</v>
      </c>
      <c r="I11" s="662" t="s">
        <v>1687</v>
      </c>
      <c r="J11" s="681" t="s">
        <v>1688</v>
      </c>
      <c r="K11" s="682"/>
      <c r="L11" s="682"/>
      <c r="M11" s="683"/>
      <c r="N11" s="681" t="s">
        <v>1689</v>
      </c>
      <c r="O11" s="683"/>
      <c r="P11" s="679"/>
      <c r="Q11" s="83"/>
      <c r="R11" s="83"/>
      <c r="S11" s="83"/>
      <c r="T11" s="83"/>
      <c r="U11" s="83"/>
      <c r="V11" s="83"/>
      <c r="W11" s="83"/>
      <c r="X11" s="83"/>
      <c r="Y11" s="83"/>
      <c r="Z11" s="83"/>
    </row>
    <row r="12" spans="1:26" ht="42" customHeight="1">
      <c r="A12" s="83"/>
      <c r="B12" s="83"/>
      <c r="C12" s="674"/>
      <c r="D12" s="658"/>
      <c r="E12" s="658"/>
      <c r="F12" s="658"/>
      <c r="G12" s="658"/>
      <c r="H12" s="658"/>
      <c r="I12" s="658"/>
      <c r="J12" s="623" t="s">
        <v>1690</v>
      </c>
      <c r="K12" s="623" t="s">
        <v>1691</v>
      </c>
      <c r="L12" s="623" t="s">
        <v>1692</v>
      </c>
      <c r="M12" s="623" t="s">
        <v>1693</v>
      </c>
      <c r="N12" s="623" t="s">
        <v>1694</v>
      </c>
      <c r="O12" s="623" t="s">
        <v>1565</v>
      </c>
      <c r="P12" s="680"/>
      <c r="Q12" s="83"/>
      <c r="R12" s="83"/>
      <c r="S12" s="83"/>
      <c r="T12" s="83"/>
      <c r="U12" s="83"/>
      <c r="V12" s="83"/>
      <c r="W12" s="83"/>
      <c r="X12" s="83"/>
      <c r="Y12" s="83"/>
      <c r="Z12" s="83"/>
    </row>
    <row r="13" spans="1:26">
      <c r="A13" s="83"/>
      <c r="B13" s="83"/>
      <c r="C13" s="686" t="str">
        <f ca="1">IF(ISBLANK(OFFSET('5. Pp (3 años)'!$C$46,INT((ROW()-13)/2),0)),"",OFFSET('5. Pp (3 años)'!$C$46,INT((ROW()-13)/2),0))</f>
        <v>Fin</v>
      </c>
      <c r="D13" s="68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687" t="str">
        <f ca="1">IF(ISBLANK(OFFSET('5. Pp (3 años)'!$E$46,INT((ROW()-13)/2),0)),"",OFFSET('5. Pp (3 años)'!$E$46,INT((ROW()-13)/2),0))</f>
        <v>I_TOD_PAZ: Índice de Todos por la Paz</v>
      </c>
      <c r="F13" s="659" t="str">
        <f ca="1">IF(ISBLANK(OFFSET('5. Pp (3 años)'!$K$46,INT((ROW()-13)/2),0)),"",OFFSET('5. Pp (3 años)'!$K$46,INT((ROW()-13)/2),0))</f>
        <v>Ascendente</v>
      </c>
      <c r="G13" s="660" t="str">
        <f ca="1">IF(ISBLANK(OFFSET('5. Pp (3 años)'!$H$46,INT((ROW()-13)/2),0)),"",OFFSET('5. Pp (3 años)'!$H$46,INT((ROW()-13)/2),0))</f>
        <v>Trianual</v>
      </c>
      <c r="H13" s="661">
        <f ca="1">IF(ISBLANK(OFFSET('9. METAS'!$L$20,INT((ROW()-13)/2),0)),"",OFFSET('9. METAS'!$L$20,INT((ROW()-13)/2),0))</f>
        <v>0.3201</v>
      </c>
      <c r="I13" s="662" t="s">
        <v>1695</v>
      </c>
      <c r="J13" s="638" t="e">
        <f ca="1">IF(MOD(ROW()-13,2)=0,IF(ISBLANK(OFFSET(#REF!,INT((ROW()-13)/2),0)),"",OFFSET(#REF!,INT((ROW()-13)/2),0)),IF(ISBLANK(OFFSET('9. METAS'!$U$20,INT((ROW()-14)/2),0)),"",OFFSET('9. METAS'!$U$20,INT((ROW()-14)/2),0)))</f>
        <v>#REF!</v>
      </c>
      <c r="K13" s="639" t="e">
        <f ca="1">IF(MOD(ROW()-13,2)=0,IF(ISBLANK(OFFSET(#REF!,INT((ROW()-13)/2),0)),"",OFFSET(#REF!,INT((ROW()-13)/2),0)),IF(ISBLANK(OFFSET('9. METAS'!$V$20,INT((ROW()-14)/2),0)),"",OFFSET('9. METAS'!$V$20,INT((ROW()-14)/2),0)))</f>
        <v>#REF!</v>
      </c>
      <c r="L13" s="639" t="e">
        <f ca="1">IF(MOD(ROW()-13,2)=0,IF(ISBLANK(OFFSET(#REF!,INT((ROW()-13)/2),0)),"",OFFSET(#REF!,INT((ROW()-13)/2),0)),IF(ISBLANK(OFFSET('9. METAS'!$W$20,INT((ROW()-14)/2),0)),"",OFFSET('9. METAS'!$W$20,INT((ROW()-14)/2),0)))</f>
        <v>#REF!</v>
      </c>
      <c r="M13" s="640" t="e">
        <f ca="1">IF(MOD(ROW()-13,2)=0,IF(ISBLANK(OFFSET(#REF!,INT((ROW()-13)/2),0)),"",OFFSET(#REF!,INT((ROW()-13)/2),0)),IF(ISBLANK(OFFSET('9. METAS'!$X$20,INT((ROW()-14)/2),0)),"",OFFSET('9. METAS'!$X$20,INT((ROW()-14)/2),0)))</f>
        <v>#REF!</v>
      </c>
      <c r="N13" s="684" t="str">
        <f ca="1">IFERROR(J13/J14,"ND")</f>
        <v>ND</v>
      </c>
      <c r="O13" s="688" t="str">
        <f ca="1">IFERROR(((J13+K13+L13+M13)/H13),"ND")</f>
        <v>ND</v>
      </c>
      <c r="P13" s="848"/>
      <c r="Q13" s="83"/>
      <c r="R13" s="83"/>
      <c r="S13" s="83"/>
      <c r="T13" s="83"/>
      <c r="U13" s="83"/>
      <c r="V13" s="83"/>
      <c r="W13" s="83"/>
      <c r="X13" s="83"/>
      <c r="Y13" s="83"/>
      <c r="Z13" s="83"/>
    </row>
    <row r="14" spans="1:26">
      <c r="A14" s="83"/>
      <c r="B14" s="83"/>
      <c r="C14" s="642"/>
      <c r="D14" s="644"/>
      <c r="E14" s="644"/>
      <c r="F14" s="644"/>
      <c r="G14" s="647"/>
      <c r="H14" s="649"/>
      <c r="I14" s="651"/>
      <c r="J14" s="630">
        <f ca="1">IF(MOD(ROW()-13,2)=0,IF(ISBLANK(OFFSET(#REF!,INT((ROW()-13)/2),0)),"",OFFSET(#REF!,INT((ROW()-13)/2),0)),IF(ISBLANK(OFFSET('9. METAS'!$U$20,INT((ROW()-14)/2),0)),"",OFFSET('9. METAS'!$U$20,INT((ROW()-14)/2),0)))</f>
        <v>0.08</v>
      </c>
      <c r="K14" s="631">
        <f ca="1">IF(MOD(ROW()-13,2)=0,IF(ISBLANK(OFFSET(#REF!,INT((ROW()-13)/2),0)),"",OFFSET(#REF!,INT((ROW()-13)/2),0)),IF(ISBLANK(OFFSET('9. METAS'!$V$20,INT((ROW()-14)/2),0)),"",OFFSET('9. METAS'!$V$20,INT((ROW()-14)/2),0)))</f>
        <v>0.08</v>
      </c>
      <c r="L14" s="631">
        <f ca="1">IF(MOD(ROW()-13,2)=0,IF(ISBLANK(OFFSET(#REF!,INT((ROW()-13)/2),0)),"",OFFSET(#REF!,INT((ROW()-13)/2),0)),IF(ISBLANK(OFFSET('9. METAS'!$W$20,INT((ROW()-14)/2),0)),"",OFFSET('9. METAS'!$W$20,INT((ROW()-14)/2),0)))</f>
        <v>0.08</v>
      </c>
      <c r="M14" s="632">
        <f ca="1">IF(MOD(ROW()-13,2)=0,IF(ISBLANK(OFFSET(#REF!,INT((ROW()-13)/2),0)),"",OFFSET(#REF!,INT((ROW()-13)/2),0)),IF(ISBLANK(OFFSET('9. METAS'!$X$20,INT((ROW()-14)/2),0)),"",OFFSET('9. METAS'!$X$20,INT((ROW()-14)/2),0)))</f>
        <v>8.0100000000000005E-2</v>
      </c>
      <c r="N14" s="685"/>
      <c r="O14" s="689"/>
      <c r="P14" s="693"/>
      <c r="Q14" s="83"/>
      <c r="R14" s="83"/>
      <c r="S14" s="83"/>
      <c r="T14" s="83"/>
      <c r="U14" s="83"/>
      <c r="V14" s="83"/>
      <c r="W14" s="83"/>
      <c r="X14" s="83"/>
      <c r="Y14" s="83"/>
      <c r="Z14" s="83"/>
    </row>
    <row r="15" spans="1:26">
      <c r="A15" s="83"/>
      <c r="B15" s="83"/>
      <c r="C15" s="641" t="str">
        <f ca="1">IF(ISBLANK(OFFSET('5. Pp (3 años)'!$C$46,INT((ROW()-13)/2),0)),"",OFFSET('5. Pp (3 años)'!$C$46,INT((ROW()-13)/2),0))</f>
        <v>Propósito</v>
      </c>
      <c r="D15" s="64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643" t="str">
        <f ca="1">IF(ISBLANK(OFFSET('5. Pp (3 años)'!$E$46,INT((ROW()-13)/2),0)),"",OFFSET('5. Pp (3 años)'!$E$46,INT((ROW()-13)/2),0))</f>
        <v xml:space="preserve">PCIA: Porcentaje de ciudadanas(os) atendidas(os). </v>
      </c>
      <c r="F15" s="645" t="str">
        <f ca="1">IF(ISBLANK(OFFSET('5. Pp (3 años)'!$K$46,INT((ROW()-13)/2),0)),"",OFFSET('5. Pp (3 años)'!$K$46,INT((ROW()-13)/2),0))</f>
        <v>Ascendente</v>
      </c>
      <c r="G15" s="646" t="str">
        <f ca="1">IF(ISBLANK(OFFSET('5. Pp (3 años)'!$H$46,INT((ROW()-13)/2),0)),"",OFFSET('5. Pp (3 años)'!$H$46,INT((ROW()-13)/2),0))</f>
        <v>Trimestral</v>
      </c>
      <c r="H15" s="648">
        <f ca="1">IF(ISBLANK(OFFSET('9. METAS'!$L$20,INT((ROW()-13)/2),0)),"",OFFSET('9. METAS'!$L$20,INT((ROW()-13)/2),0))</f>
        <v>2400</v>
      </c>
      <c r="I15" s="852"/>
      <c r="J15" s="630" t="e">
        <f ca="1">IF(MOD(ROW()-13,2)=0,IF(ISBLANK(OFFSET(#REF!,INT((ROW()-13)/2),0)),"",OFFSET(#REF!,INT((ROW()-13)/2),0)),IF(ISBLANK(OFFSET('9. METAS'!$U$20,INT((ROW()-14)/2),0)),"",OFFSET('9. METAS'!$U$20,INT((ROW()-14)/2),0)))</f>
        <v>#REF!</v>
      </c>
      <c r="K15" s="631" t="e">
        <f ca="1">IF(MOD(ROW()-13,2)=0,IF(ISBLANK(OFFSET(#REF!,INT((ROW()-13)/2),0)),"",OFFSET(#REF!,INT((ROW()-13)/2),0)),IF(ISBLANK(OFFSET('9. METAS'!$V$20,INT((ROW()-14)/2),0)),"",OFFSET('9. METAS'!$V$20,INT((ROW()-14)/2),0)))</f>
        <v>#REF!</v>
      </c>
      <c r="L15" s="631" t="e">
        <f ca="1">IF(MOD(ROW()-13,2)=0,IF(ISBLANK(OFFSET(#REF!,INT((ROW()-13)/2),0)),"",OFFSET(#REF!,INT((ROW()-13)/2),0)),IF(ISBLANK(OFFSET('9. METAS'!$W$20,INT((ROW()-14)/2),0)),"",OFFSET('9. METAS'!$W$20,INT((ROW()-14)/2),0)))</f>
        <v>#REF!</v>
      </c>
      <c r="M15" s="632" t="e">
        <f ca="1">IF(MOD(ROW()-13,2)=0,IF(ISBLANK(OFFSET(#REF!,INT((ROW()-13)/2),0)),"",OFFSET(#REF!,INT((ROW()-13)/2),0)),IF(ISBLANK(OFFSET('9. METAS'!$X$20,INT((ROW()-14)/2),0)),"",OFFSET('9. METAS'!$X$20,INT((ROW()-14)/2),0)))</f>
        <v>#REF!</v>
      </c>
      <c r="N15" s="684" t="str">
        <f ca="1">IFERROR(J15/J16,"ND")</f>
        <v>ND</v>
      </c>
      <c r="O15" s="688" t="str">
        <f ca="1">IFERROR(((J15+K15+L15+M15)/H15),"ND")</f>
        <v>ND</v>
      </c>
      <c r="P15" s="847"/>
      <c r="Q15" s="83"/>
      <c r="R15" s="83"/>
      <c r="S15" s="83"/>
      <c r="T15" s="83"/>
      <c r="U15" s="83"/>
      <c r="V15" s="83"/>
      <c r="W15" s="83"/>
      <c r="X15" s="83"/>
      <c r="Y15" s="83"/>
      <c r="Z15" s="83"/>
    </row>
    <row r="16" spans="1:26">
      <c r="A16" s="83"/>
      <c r="B16" s="83"/>
      <c r="C16" s="642"/>
      <c r="D16" s="644"/>
      <c r="E16" s="644"/>
      <c r="F16" s="644"/>
      <c r="G16" s="647"/>
      <c r="H16" s="649"/>
      <c r="I16" s="651"/>
      <c r="J16" s="630">
        <f ca="1">IF(MOD(ROW()-13,2)=0,IF(ISBLANK(OFFSET(#REF!,INT((ROW()-13)/2),0)),"",OFFSET(#REF!,INT((ROW()-13)/2),0)),IF(ISBLANK(OFFSET('9. METAS'!$U$20,INT((ROW()-14)/2),0)),"",OFFSET('9. METAS'!$U$20,INT((ROW()-14)/2),0)))</f>
        <v>600</v>
      </c>
      <c r="K16" s="631">
        <f ca="1">IF(MOD(ROW()-13,2)=0,IF(ISBLANK(OFFSET(#REF!,INT((ROW()-13)/2),0)),"",OFFSET(#REF!,INT((ROW()-13)/2),0)),IF(ISBLANK(OFFSET('9. METAS'!$V$20,INT((ROW()-14)/2),0)),"",OFFSET('9. METAS'!$V$20,INT((ROW()-14)/2),0)))</f>
        <v>600</v>
      </c>
      <c r="L16" s="631">
        <f ca="1">IF(MOD(ROW()-13,2)=0,IF(ISBLANK(OFFSET(#REF!,INT((ROW()-13)/2),0)),"",OFFSET(#REF!,INT((ROW()-13)/2),0)),IF(ISBLANK(OFFSET('9. METAS'!$W$20,INT((ROW()-14)/2),0)),"",OFFSET('9. METAS'!$W$20,INT((ROW()-14)/2),0)))</f>
        <v>600</v>
      </c>
      <c r="M16" s="632">
        <f ca="1">IF(MOD(ROW()-13,2)=0,IF(ISBLANK(OFFSET(#REF!,INT((ROW()-13)/2),0)),"",OFFSET(#REF!,INT((ROW()-13)/2),0)),IF(ISBLANK(OFFSET('9. METAS'!$X$20,INT((ROW()-14)/2),0)),"",OFFSET('9. METAS'!$X$20,INT((ROW()-14)/2),0)))</f>
        <v>600</v>
      </c>
      <c r="N16" s="685"/>
      <c r="O16" s="689"/>
      <c r="P16" s="691"/>
      <c r="Q16" s="83"/>
      <c r="R16" s="83"/>
      <c r="S16" s="83"/>
      <c r="T16" s="83"/>
      <c r="U16" s="83"/>
      <c r="V16" s="83"/>
      <c r="W16" s="83"/>
      <c r="X16" s="83"/>
      <c r="Y16" s="83"/>
      <c r="Z16" s="83"/>
    </row>
    <row r="17" spans="1:26">
      <c r="A17" s="83"/>
      <c r="B17" s="83"/>
      <c r="C17" s="641" t="str">
        <f ca="1">IF(ISBLANK(OFFSET('5. Pp (3 años)'!$C$46,INT((ROW()-13)/2),0)),"",OFFSET('5. Pp (3 años)'!$C$46,INT((ROW()-13)/2),0))</f>
        <v>Componente</v>
      </c>
      <c r="D17" s="643" t="str">
        <f ca="1">IF(ISBLANK(OFFSET('5. Pp (3 años)'!$D$46,INT((ROW()-13)/2),0)),"",OFFSET('5. Pp (3 años)'!$D$46,INT((ROW()-13)/2),0))</f>
        <v>3.1.1.1.1 Resoluciones de las demandas ciudadanas por la Secretaría General emitidas.</v>
      </c>
      <c r="E17" s="643" t="str">
        <f ca="1">IF(ISBLANK(OFFSET('5. Pp (3 años)'!$E$46,INT((ROW()-13)/2),0)),"",OFFSET('5. Pp (3 años)'!$E$46,INT((ROW()-13)/2),0))</f>
        <v>PRDC: Porcentaje de resoluciones de las demandas ciudadanas emitidas.</v>
      </c>
      <c r="F17" s="645" t="str">
        <f ca="1">IF(ISBLANK(OFFSET('5. Pp (3 años)'!$K$46,INT((ROW()-13)/2),0)),"",OFFSET('5. Pp (3 años)'!$K$46,INT((ROW()-13)/2),0))</f>
        <v>Ascendente</v>
      </c>
      <c r="G17" s="646" t="str">
        <f ca="1">IF(ISBLANK(OFFSET('5. Pp (3 años)'!$H$46,INT((ROW()-13)/2),0)),"",OFFSET('5. Pp (3 años)'!$H$46,INT((ROW()-13)/2),0))</f>
        <v>Trimestral</v>
      </c>
      <c r="H17" s="648">
        <f ca="1">IF(ISBLANK(OFFSET('9. METAS'!$L$20,INT((ROW()-13)/2),0)),"",OFFSET('9. METAS'!$L$20,INT((ROW()-13)/2),0))</f>
        <v>2500</v>
      </c>
      <c r="I17" s="852"/>
      <c r="J17" s="630" t="e">
        <f ca="1">IF(MOD(ROW()-13,2)=0,IF(ISBLANK(OFFSET(#REF!,INT((ROW()-13)/2),0)),"",OFFSET(#REF!,INT((ROW()-13)/2),0)),IF(ISBLANK(OFFSET('9. METAS'!$U$20,INT((ROW()-14)/2),0)),"",OFFSET('9. METAS'!$U$20,INT((ROW()-14)/2),0)))</f>
        <v>#REF!</v>
      </c>
      <c r="K17" s="631" t="e">
        <f ca="1">IF(MOD(ROW()-13,2)=0,IF(ISBLANK(OFFSET(#REF!,INT((ROW()-13)/2),0)),"",OFFSET(#REF!,INT((ROW()-13)/2),0)),IF(ISBLANK(OFFSET('9. METAS'!$V$20,INT((ROW()-14)/2),0)),"",OFFSET('9. METAS'!$V$20,INT((ROW()-14)/2),0)))</f>
        <v>#REF!</v>
      </c>
      <c r="L17" s="631" t="e">
        <f ca="1">IF(MOD(ROW()-13,2)=0,IF(ISBLANK(OFFSET(#REF!,INT((ROW()-13)/2),0)),"",OFFSET(#REF!,INT((ROW()-13)/2),0)),IF(ISBLANK(OFFSET('9. METAS'!$W$20,INT((ROW()-14)/2),0)),"",OFFSET('9. METAS'!$W$20,INT((ROW()-14)/2),0)))</f>
        <v>#REF!</v>
      </c>
      <c r="M17" s="632" t="e">
        <f ca="1">IF(MOD(ROW()-13,2)=0,IF(ISBLANK(OFFSET(#REF!,INT((ROW()-13)/2),0)),"",OFFSET(#REF!,INT((ROW()-13)/2),0)),IF(ISBLANK(OFFSET('9. METAS'!$X$20,INT((ROW()-14)/2),0)),"",OFFSET('9. METAS'!$X$20,INT((ROW()-14)/2),0)))</f>
        <v>#REF!</v>
      </c>
      <c r="N17" s="684" t="str">
        <f ca="1">IFERROR(J17/J18,"ND")</f>
        <v>ND</v>
      </c>
      <c r="O17" s="688" t="str">
        <f ca="1">IFERROR(((J17+K17+L17+M17)/H17),"ND")</f>
        <v>ND</v>
      </c>
      <c r="P17" s="847"/>
      <c r="Q17" s="83"/>
      <c r="R17" s="83"/>
      <c r="S17" s="83"/>
      <c r="T17" s="83"/>
      <c r="U17" s="83"/>
      <c r="V17" s="83"/>
      <c r="W17" s="83"/>
      <c r="X17" s="83"/>
      <c r="Y17" s="83"/>
      <c r="Z17" s="83"/>
    </row>
    <row r="18" spans="1:26">
      <c r="A18" s="83"/>
      <c r="B18" s="83"/>
      <c r="C18" s="642"/>
      <c r="D18" s="644"/>
      <c r="E18" s="644"/>
      <c r="F18" s="644"/>
      <c r="G18" s="647"/>
      <c r="H18" s="649"/>
      <c r="I18" s="651"/>
      <c r="J18" s="630">
        <f ca="1">IF(MOD(ROW()-13,2)=0,IF(ISBLANK(OFFSET(#REF!,INT((ROW()-13)/2),0)),"",OFFSET(#REF!,INT((ROW()-13)/2),0)),IF(ISBLANK(OFFSET('9. METAS'!$U$20,INT((ROW()-14)/2),0)),"",OFFSET('9. METAS'!$U$20,INT((ROW()-14)/2),0)))</f>
        <v>625</v>
      </c>
      <c r="K18" s="631">
        <f ca="1">IF(MOD(ROW()-13,2)=0,IF(ISBLANK(OFFSET(#REF!,INT((ROW()-13)/2),0)),"",OFFSET(#REF!,INT((ROW()-13)/2),0)),IF(ISBLANK(OFFSET('9. METAS'!$V$20,INT((ROW()-14)/2),0)),"",OFFSET('9. METAS'!$V$20,INT((ROW()-14)/2),0)))</f>
        <v>625</v>
      </c>
      <c r="L18" s="631">
        <f ca="1">IF(MOD(ROW()-13,2)=0,IF(ISBLANK(OFFSET(#REF!,INT((ROW()-13)/2),0)),"",OFFSET(#REF!,INT((ROW()-13)/2),0)),IF(ISBLANK(OFFSET('9. METAS'!$W$20,INT((ROW()-14)/2),0)),"",OFFSET('9. METAS'!$W$20,INT((ROW()-14)/2),0)))</f>
        <v>625</v>
      </c>
      <c r="M18" s="632">
        <f ca="1">IF(MOD(ROW()-13,2)=0,IF(ISBLANK(OFFSET(#REF!,INT((ROW()-13)/2),0)),"",OFFSET(#REF!,INT((ROW()-13)/2),0)),IF(ISBLANK(OFFSET('9. METAS'!$X$20,INT((ROW()-14)/2),0)),"",OFFSET('9. METAS'!$X$20,INT((ROW()-14)/2),0)))</f>
        <v>625</v>
      </c>
      <c r="N18" s="685"/>
      <c r="O18" s="689"/>
      <c r="P18" s="691"/>
      <c r="Q18" s="83"/>
      <c r="R18" s="83"/>
      <c r="S18" s="83"/>
      <c r="T18" s="83"/>
      <c r="U18" s="83"/>
      <c r="V18" s="83"/>
      <c r="W18" s="83"/>
      <c r="X18" s="83"/>
      <c r="Y18" s="83"/>
      <c r="Z18" s="83"/>
    </row>
    <row r="19" spans="1:26">
      <c r="A19" s="83"/>
      <c r="B19" s="83"/>
      <c r="C19" s="641" t="str">
        <f ca="1">IF(ISBLANK(OFFSET('5. Pp (3 años)'!$C$46,INT((ROW()-13)/2),0)),"",OFFSET('5. Pp (3 años)'!$C$46,INT((ROW()-13)/2),0))</f>
        <v>Actividad</v>
      </c>
      <c r="D19" s="643" t="str">
        <f ca="1">IF(ISBLANK(OFFSET('5. Pp (3 años)'!$D$46,INT((ROW()-13)/2),0)),"",OFFSET('5. Pp (3 años)'!$D$46,INT((ROW()-13)/2),0))</f>
        <v>3.1.1.1.1.1 Otorgamiento de apoyos administrativos y financieros brindados a la ciudadanía.</v>
      </c>
      <c r="E19" s="643" t="str">
        <f ca="1">IF(ISBLANK(OFFSET('5. Pp (3 años)'!$E$46,INT((ROW()-13)/2),0)),"",OFFSET('5. Pp (3 años)'!$E$46,INT((ROW()-13)/2),0))</f>
        <v xml:space="preserve">PAOC: Porcentaje de apoyos administrativos y financieros otorgados. </v>
      </c>
      <c r="F19" s="645" t="str">
        <f ca="1">IF(ISBLANK(OFFSET('5. Pp (3 años)'!$K$46,INT((ROW()-13)/2),0)),"",OFFSET('5. Pp (3 años)'!$K$46,INT((ROW()-13)/2),0))</f>
        <v>Ascendente</v>
      </c>
      <c r="G19" s="646" t="str">
        <f ca="1">IF(ISBLANK(OFFSET('5. Pp (3 años)'!$H$46,INT((ROW()-13)/2),0)),"",OFFSET('5. Pp (3 años)'!$H$46,INT((ROW()-13)/2),0))</f>
        <v>Trimestral</v>
      </c>
      <c r="H19" s="648">
        <f ca="1">IF(ISBLANK(OFFSET('9. METAS'!$L$20,INT((ROW()-13)/2),0)),"",OFFSET('9. METAS'!$L$20,INT((ROW()-13)/2),0))</f>
        <v>950</v>
      </c>
      <c r="I19" s="852"/>
      <c r="J19" s="630" t="e">
        <f ca="1">IF(MOD(ROW()-13,2)=0,IF(ISBLANK(OFFSET(#REF!,INT((ROW()-13)/2),0)),"",OFFSET(#REF!,INT((ROW()-13)/2),0)),IF(ISBLANK(OFFSET('9. METAS'!$U$20,INT((ROW()-14)/2),0)),"",OFFSET('9. METAS'!$U$20,INT((ROW()-14)/2),0)))</f>
        <v>#REF!</v>
      </c>
      <c r="K19" s="631" t="e">
        <f ca="1">IF(MOD(ROW()-13,2)=0,IF(ISBLANK(OFFSET(#REF!,INT((ROW()-13)/2),0)),"",OFFSET(#REF!,INT((ROW()-13)/2),0)),IF(ISBLANK(OFFSET('9. METAS'!$V$20,INT((ROW()-14)/2),0)),"",OFFSET('9. METAS'!$V$20,INT((ROW()-14)/2),0)))</f>
        <v>#REF!</v>
      </c>
      <c r="L19" s="631" t="e">
        <f ca="1">IF(MOD(ROW()-13,2)=0,IF(ISBLANK(OFFSET(#REF!,INT((ROW()-13)/2),0)),"",OFFSET(#REF!,INT((ROW()-13)/2),0)),IF(ISBLANK(OFFSET('9. METAS'!$W$20,INT((ROW()-14)/2),0)),"",OFFSET('9. METAS'!$W$20,INT((ROW()-14)/2),0)))</f>
        <v>#REF!</v>
      </c>
      <c r="M19" s="632" t="e">
        <f ca="1">IF(MOD(ROW()-13,2)=0,IF(ISBLANK(OFFSET(#REF!,INT((ROW()-13)/2),0)),"",OFFSET(#REF!,INT((ROW()-13)/2),0)),IF(ISBLANK(OFFSET('9. METAS'!$X$20,INT((ROW()-14)/2),0)),"",OFFSET('9. METAS'!$X$20,INT((ROW()-14)/2),0)))</f>
        <v>#REF!</v>
      </c>
      <c r="N19" s="684" t="str">
        <f ca="1">IFERROR(J19/J20,"ND")</f>
        <v>ND</v>
      </c>
      <c r="O19" s="688" t="str">
        <f ca="1">IFERROR(((J19+K19+L19+M19)/H19),"ND")</f>
        <v>ND</v>
      </c>
      <c r="P19" s="847"/>
      <c r="Q19" s="83"/>
      <c r="R19" s="83"/>
      <c r="S19" s="83"/>
      <c r="T19" s="83"/>
      <c r="U19" s="83"/>
      <c r="V19" s="83"/>
      <c r="W19" s="83"/>
      <c r="X19" s="83"/>
      <c r="Y19" s="83"/>
      <c r="Z19" s="83"/>
    </row>
    <row r="20" spans="1:26">
      <c r="A20" s="83"/>
      <c r="B20" s="83"/>
      <c r="C20" s="642"/>
      <c r="D20" s="644"/>
      <c r="E20" s="644"/>
      <c r="F20" s="644"/>
      <c r="G20" s="647"/>
      <c r="H20" s="649"/>
      <c r="I20" s="651"/>
      <c r="J20" s="630">
        <f ca="1">IF(MOD(ROW()-13,2)=0,IF(ISBLANK(OFFSET(#REF!,INT((ROW()-13)/2),0)),"",OFFSET(#REF!,INT((ROW()-13)/2),0)),IF(ISBLANK(OFFSET('9. METAS'!$U$20,INT((ROW()-14)/2),0)),"",OFFSET('9. METAS'!$U$20,INT((ROW()-14)/2),0)))</f>
        <v>237</v>
      </c>
      <c r="K20" s="631">
        <f ca="1">IF(MOD(ROW()-13,2)=0,IF(ISBLANK(OFFSET(#REF!,INT((ROW()-13)/2),0)),"",OFFSET(#REF!,INT((ROW()-13)/2),0)),IF(ISBLANK(OFFSET('9. METAS'!$V$20,INT((ROW()-14)/2),0)),"",OFFSET('9. METAS'!$V$20,INT((ROW()-14)/2),0)))</f>
        <v>237</v>
      </c>
      <c r="L20" s="631">
        <f ca="1">IF(MOD(ROW()-13,2)=0,IF(ISBLANK(OFFSET(#REF!,INT((ROW()-13)/2),0)),"",OFFSET(#REF!,INT((ROW()-13)/2),0)),IF(ISBLANK(OFFSET('9. METAS'!$W$20,INT((ROW()-14)/2),0)),"",OFFSET('9. METAS'!$W$20,INT((ROW()-14)/2),0)))</f>
        <v>237</v>
      </c>
      <c r="M20" s="632">
        <f ca="1">IF(MOD(ROW()-13,2)=0,IF(ISBLANK(OFFSET(#REF!,INT((ROW()-13)/2),0)),"",OFFSET(#REF!,INT((ROW()-13)/2),0)),IF(ISBLANK(OFFSET('9. METAS'!$X$20,INT((ROW()-14)/2),0)),"",OFFSET('9. METAS'!$X$20,INT((ROW()-14)/2),0)))</f>
        <v>239</v>
      </c>
      <c r="N20" s="685"/>
      <c r="O20" s="689"/>
      <c r="P20" s="691"/>
      <c r="Q20" s="83"/>
      <c r="R20" s="83"/>
      <c r="S20" s="83"/>
      <c r="T20" s="83"/>
      <c r="U20" s="83"/>
      <c r="V20" s="83"/>
      <c r="W20" s="83"/>
      <c r="X20" s="83"/>
      <c r="Y20" s="83"/>
      <c r="Z20" s="83"/>
    </row>
    <row r="21" spans="1:26" ht="15.75" customHeight="1">
      <c r="A21" s="83"/>
      <c r="B21" s="83"/>
      <c r="C21" s="641" t="str">
        <f ca="1">IF(ISBLANK(OFFSET('5. Pp (3 años)'!$C$46,INT((ROW()-13)/2),0)),"",OFFSET('5. Pp (3 años)'!$C$46,INT((ROW()-13)/2),0))</f>
        <v>Actividad</v>
      </c>
      <c r="D21" s="643" t="str">
        <f ca="1">IF(ISBLANK(OFFSET('5. Pp (3 años)'!$D$46,INT((ROW()-13)/2),0)),"",OFFSET('5. Pp (3 años)'!$D$46,INT((ROW()-13)/2),0))</f>
        <v xml:space="preserve">3.1.1.1.1.2 Gestión de las sesiones ordinarias llevadas acabo por el cabildo </v>
      </c>
      <c r="E21" s="643" t="str">
        <f ca="1">IF(ISBLANK(OFFSET('5. Pp (3 años)'!$E$46,INT((ROW()-13)/2),0)),"",OFFSET('5. Pp (3 años)'!$E$46,INT((ROW()-13)/2),0))</f>
        <v>PSCA: Porcentaje de sesiones ordinarias de Cabildo realizadas.</v>
      </c>
      <c r="F21" s="645" t="str">
        <f ca="1">IF(ISBLANK(OFFSET('5. Pp (3 años)'!$K$46,INT((ROW()-13)/2),0)),"",OFFSET('5. Pp (3 años)'!$K$46,INT((ROW()-13)/2),0))</f>
        <v>Ascendente</v>
      </c>
      <c r="G21" s="646" t="str">
        <f ca="1">IF(ISBLANK(OFFSET('5. Pp (3 años)'!$H$46,INT((ROW()-13)/2),0)),"",OFFSET('5. Pp (3 años)'!$H$46,INT((ROW()-13)/2),0))</f>
        <v>Trimestral</v>
      </c>
      <c r="H21" s="648">
        <f ca="1">IF(ISBLANK(OFFSET('9. METAS'!$L$20,INT((ROW()-13)/2),0)),"",OFFSET('9. METAS'!$L$20,INT((ROW()-13)/2),0))</f>
        <v>100</v>
      </c>
      <c r="I21" s="852"/>
      <c r="J21" s="630" t="e">
        <f ca="1">IF(MOD(ROW()-13,2)=0,IF(ISBLANK(OFFSET(#REF!,INT((ROW()-13)/2),0)),"",OFFSET(#REF!,INT((ROW()-13)/2),0)),IF(ISBLANK(OFFSET('9. METAS'!$U$20,INT((ROW()-14)/2),0)),"",OFFSET('9. METAS'!$U$20,INT((ROW()-14)/2),0)))</f>
        <v>#REF!</v>
      </c>
      <c r="K21" s="631" t="e">
        <f ca="1">IF(MOD(ROW()-13,2)=0,IF(ISBLANK(OFFSET(#REF!,INT((ROW()-13)/2),0)),"",OFFSET(#REF!,INT((ROW()-13)/2),0)),IF(ISBLANK(OFFSET('9. METAS'!$V$20,INT((ROW()-14)/2),0)),"",OFFSET('9. METAS'!$V$20,INT((ROW()-14)/2),0)))</f>
        <v>#REF!</v>
      </c>
      <c r="L21" s="631" t="e">
        <f ca="1">IF(MOD(ROW()-13,2)=0,IF(ISBLANK(OFFSET(#REF!,INT((ROW()-13)/2),0)),"",OFFSET(#REF!,INT((ROW()-13)/2),0)),IF(ISBLANK(OFFSET('9. METAS'!$W$20,INT((ROW()-14)/2),0)),"",OFFSET('9. METAS'!$W$20,INT((ROW()-14)/2),0)))</f>
        <v>#REF!</v>
      </c>
      <c r="M21" s="632" t="e">
        <f ca="1">IF(MOD(ROW()-13,2)=0,IF(ISBLANK(OFFSET(#REF!,INT((ROW()-13)/2),0)),"",OFFSET(#REF!,INT((ROW()-13)/2),0)),IF(ISBLANK(OFFSET('9. METAS'!$X$20,INT((ROW()-14)/2),0)),"",OFFSET('9. METAS'!$X$20,INT((ROW()-14)/2),0)))</f>
        <v>#REF!</v>
      </c>
      <c r="N21" s="684" t="str">
        <f ca="1">IFERROR(J21/J22,"ND")</f>
        <v>ND</v>
      </c>
      <c r="O21" s="688" t="str">
        <f ca="1">IFERROR(((J21+K21+L21+M21)/H21),"ND")</f>
        <v>ND</v>
      </c>
      <c r="P21" s="847"/>
      <c r="Q21" s="83"/>
      <c r="R21" s="83"/>
      <c r="S21" s="83"/>
      <c r="T21" s="83"/>
      <c r="U21" s="83"/>
      <c r="V21" s="83"/>
      <c r="W21" s="83"/>
      <c r="X21" s="83"/>
      <c r="Y21" s="83"/>
      <c r="Z21" s="83"/>
    </row>
    <row r="22" spans="1:26" ht="15.75" customHeight="1">
      <c r="A22" s="83"/>
      <c r="B22" s="83"/>
      <c r="C22" s="642"/>
      <c r="D22" s="644"/>
      <c r="E22" s="644"/>
      <c r="F22" s="644"/>
      <c r="G22" s="647"/>
      <c r="H22" s="649"/>
      <c r="I22" s="651"/>
      <c r="J22" s="630">
        <f ca="1">IF(MOD(ROW()-13,2)=0,IF(ISBLANK(OFFSET(#REF!,INT((ROW()-13)/2),0)),"",OFFSET(#REF!,INT((ROW()-13)/2),0)),IF(ISBLANK(OFFSET('9. METAS'!$U$20,INT((ROW()-14)/2),0)),"",OFFSET('9. METAS'!$U$20,INT((ROW()-14)/2),0)))</f>
        <v>25</v>
      </c>
      <c r="K22" s="631">
        <f ca="1">IF(MOD(ROW()-13,2)=0,IF(ISBLANK(OFFSET(#REF!,INT((ROW()-13)/2),0)),"",OFFSET(#REF!,INT((ROW()-13)/2),0)),IF(ISBLANK(OFFSET('9. METAS'!$V$20,INT((ROW()-14)/2),0)),"",OFFSET('9. METAS'!$V$20,INT((ROW()-14)/2),0)))</f>
        <v>25</v>
      </c>
      <c r="L22" s="631">
        <f ca="1">IF(MOD(ROW()-13,2)=0,IF(ISBLANK(OFFSET(#REF!,INT((ROW()-13)/2),0)),"",OFFSET(#REF!,INT((ROW()-13)/2),0)),IF(ISBLANK(OFFSET('9. METAS'!$W$20,INT((ROW()-14)/2),0)),"",OFFSET('9. METAS'!$W$20,INT((ROW()-14)/2),0)))</f>
        <v>25</v>
      </c>
      <c r="M22" s="632">
        <f ca="1">IF(MOD(ROW()-13,2)=0,IF(ISBLANK(OFFSET(#REF!,INT((ROW()-13)/2),0)),"",OFFSET(#REF!,INT((ROW()-13)/2),0)),IF(ISBLANK(OFFSET('9. METAS'!$X$20,INT((ROW()-14)/2),0)),"",OFFSET('9. METAS'!$X$20,INT((ROW()-14)/2),0)))</f>
        <v>25</v>
      </c>
      <c r="N22" s="685"/>
      <c r="O22" s="689"/>
      <c r="P22" s="691"/>
      <c r="Q22" s="83"/>
      <c r="R22" s="83"/>
      <c r="S22" s="83"/>
      <c r="T22" s="83"/>
      <c r="U22" s="83"/>
      <c r="V22" s="83"/>
      <c r="W22" s="83"/>
      <c r="X22" s="83"/>
      <c r="Y22" s="83"/>
      <c r="Z22" s="83"/>
    </row>
    <row r="23" spans="1:26" ht="15.75" customHeight="1">
      <c r="A23" s="83"/>
      <c r="B23" s="83"/>
      <c r="C23" s="641" t="str">
        <f ca="1">IF(ISBLANK(OFFSET('5. Pp (3 años)'!$C$46,INT((ROW()-13)/2),0)),"",OFFSET('5. Pp (3 años)'!$C$46,INT((ROW()-13)/2),0))</f>
        <v>Actividad</v>
      </c>
      <c r="D23" s="643" t="str">
        <f ca="1">IF(ISBLANK(OFFSET('5. Pp (3 años)'!$D$46,INT((ROW()-13)/2),0)),"",OFFSET('5. Pp (3 años)'!$D$46,INT((ROW()-13)/2),0))</f>
        <v>3.2.1.1.1.3 Gestión de solicitudes formuladas por la ciudadanía.</v>
      </c>
      <c r="E23" s="643" t="str">
        <f ca="1">IF(ISBLANK(OFFSET('5. Pp (3 años)'!$E$46,INT((ROW()-13)/2),0)),"",OFFSET('5. Pp (3 años)'!$E$46,INT((ROW()-13)/2),0))</f>
        <v>PSCG: Porcentaje de Solicitudes Ciudadanas gestionadas.</v>
      </c>
      <c r="F23" s="645" t="str">
        <f ca="1">IF(ISBLANK(OFFSET('5. Pp (3 años)'!$K$46,INT((ROW()-13)/2),0)),"",OFFSET('5. Pp (3 años)'!$K$46,INT((ROW()-13)/2),0))</f>
        <v>Ascendente</v>
      </c>
      <c r="G23" s="646" t="str">
        <f ca="1">IF(ISBLANK(OFFSET('5. Pp (3 años)'!$H$46,INT((ROW()-13)/2),0)),"",OFFSET('5. Pp (3 años)'!$H$46,INT((ROW()-13)/2),0))</f>
        <v>Trimestral</v>
      </c>
      <c r="H23" s="648">
        <f ca="1">IF(ISBLANK(OFFSET('9. METAS'!$L$20,INT((ROW()-13)/2),0)),"",OFFSET('9. METAS'!$L$20,INT((ROW()-13)/2),0))</f>
        <v>540</v>
      </c>
      <c r="I23" s="852"/>
      <c r="J23" s="630" t="e">
        <f ca="1">IF(MOD(ROW()-13,2)=0,IF(ISBLANK(OFFSET(#REF!,INT((ROW()-13)/2),0)),"",OFFSET(#REF!,INT((ROW()-13)/2),0)),IF(ISBLANK(OFFSET('9. METAS'!$U$20,INT((ROW()-14)/2),0)),"",OFFSET('9. METAS'!$U$20,INT((ROW()-14)/2),0)))</f>
        <v>#REF!</v>
      </c>
      <c r="K23" s="631" t="e">
        <f ca="1">IF(MOD(ROW()-13,2)=0,IF(ISBLANK(OFFSET(#REF!,INT((ROW()-13)/2),0)),"",OFFSET(#REF!,INT((ROW()-13)/2),0)),IF(ISBLANK(OFFSET('9. METAS'!$V$20,INT((ROW()-14)/2),0)),"",OFFSET('9. METAS'!$V$20,INT((ROW()-14)/2),0)))</f>
        <v>#REF!</v>
      </c>
      <c r="L23" s="631" t="e">
        <f ca="1">IF(MOD(ROW()-13,2)=0,IF(ISBLANK(OFFSET(#REF!,INT((ROW()-13)/2),0)),"",OFFSET(#REF!,INT((ROW()-13)/2),0)),IF(ISBLANK(OFFSET('9. METAS'!$W$20,INT((ROW()-14)/2),0)),"",OFFSET('9. METAS'!$W$20,INT((ROW()-14)/2),0)))</f>
        <v>#REF!</v>
      </c>
      <c r="M23" s="632" t="e">
        <f ca="1">IF(MOD(ROW()-13,2)=0,IF(ISBLANK(OFFSET(#REF!,INT((ROW()-13)/2),0)),"",OFFSET(#REF!,INT((ROW()-13)/2),0)),IF(ISBLANK(OFFSET('9. METAS'!$X$20,INT((ROW()-14)/2),0)),"",OFFSET('9. METAS'!$X$20,INT((ROW()-14)/2),0)))</f>
        <v>#REF!</v>
      </c>
      <c r="N23" s="684" t="str">
        <f ca="1">IFERROR(J23/J24,"ND")</f>
        <v>ND</v>
      </c>
      <c r="O23" s="688" t="str">
        <f ca="1">IFERROR(((J23+K23+L23+M23)/H23),"ND")</f>
        <v>ND</v>
      </c>
      <c r="P23" s="847"/>
      <c r="Q23" s="83"/>
      <c r="R23" s="83"/>
      <c r="S23" s="83"/>
      <c r="T23" s="83"/>
      <c r="U23" s="83"/>
      <c r="V23" s="83"/>
      <c r="W23" s="83"/>
      <c r="X23" s="83"/>
      <c r="Y23" s="83"/>
      <c r="Z23" s="83"/>
    </row>
    <row r="24" spans="1:26" ht="15.75" customHeight="1">
      <c r="A24" s="83"/>
      <c r="B24" s="83"/>
      <c r="C24" s="642"/>
      <c r="D24" s="644"/>
      <c r="E24" s="644"/>
      <c r="F24" s="644"/>
      <c r="G24" s="647"/>
      <c r="H24" s="649"/>
      <c r="I24" s="651"/>
      <c r="J24" s="630">
        <f ca="1">IF(MOD(ROW()-13,2)=0,IF(ISBLANK(OFFSET(#REF!,INT((ROW()-13)/2),0)),"",OFFSET(#REF!,INT((ROW()-13)/2),0)),IF(ISBLANK(OFFSET('9. METAS'!$U$20,INT((ROW()-14)/2),0)),"",OFFSET('9. METAS'!$U$20,INT((ROW()-14)/2),0)))</f>
        <v>135</v>
      </c>
      <c r="K24" s="631">
        <f ca="1">IF(MOD(ROW()-13,2)=0,IF(ISBLANK(OFFSET(#REF!,INT((ROW()-13)/2),0)),"",OFFSET(#REF!,INT((ROW()-13)/2),0)),IF(ISBLANK(OFFSET('9. METAS'!$V$20,INT((ROW()-14)/2),0)),"",OFFSET('9. METAS'!$V$20,INT((ROW()-14)/2),0)))</f>
        <v>135</v>
      </c>
      <c r="L24" s="631">
        <f ca="1">IF(MOD(ROW()-13,2)=0,IF(ISBLANK(OFFSET(#REF!,INT((ROW()-13)/2),0)),"",OFFSET(#REF!,INT((ROW()-13)/2),0)),IF(ISBLANK(OFFSET('9. METAS'!$W$20,INT((ROW()-14)/2),0)),"",OFFSET('9. METAS'!$W$20,INT((ROW()-14)/2),0)))</f>
        <v>135</v>
      </c>
      <c r="M24" s="632">
        <f ca="1">IF(MOD(ROW()-13,2)=0,IF(ISBLANK(OFFSET(#REF!,INT((ROW()-13)/2),0)),"",OFFSET(#REF!,INT((ROW()-13)/2),0)),IF(ISBLANK(OFFSET('9. METAS'!$X$20,INT((ROW()-14)/2),0)),"",OFFSET('9. METAS'!$X$20,INT((ROW()-14)/2),0)))</f>
        <v>135</v>
      </c>
      <c r="N24" s="685"/>
      <c r="O24" s="689"/>
      <c r="P24" s="691"/>
      <c r="Q24" s="83"/>
      <c r="R24" s="83"/>
      <c r="S24" s="83"/>
      <c r="T24" s="83"/>
      <c r="U24" s="83"/>
      <c r="V24" s="83"/>
      <c r="W24" s="83"/>
      <c r="X24" s="83"/>
      <c r="Y24" s="83"/>
      <c r="Z24" s="83"/>
    </row>
    <row r="25" spans="1:26" ht="15.75" customHeight="1">
      <c r="A25" s="83"/>
      <c r="B25" s="83"/>
      <c r="C25" s="641" t="str">
        <f ca="1">IF(ISBLANK(OFFSET('5. Pp (3 años)'!$C$46,INT((ROW()-13)/2),0)),"",OFFSET('5. Pp (3 años)'!$C$46,INT((ROW()-13)/2),0))</f>
        <v xml:space="preserve">Componente </v>
      </c>
      <c r="D25" s="643" t="str">
        <f ca="1">IF(ISBLANK(OFFSET('5. Pp (3 años)'!$D$46,INT((ROW()-13)/2),0)),"",OFFSET('5. Pp (3 años)'!$D$46,INT((ROW()-13)/2),0))</f>
        <v>3.1.1.1.2 Atención a solicitudes de personas no localizadas en el municipio de Benito Juárez</v>
      </c>
      <c r="E25" s="643" t="str">
        <f ca="1">IF(ISBLANK(OFFSET('5. Pp (3 años)'!$E$46,INT((ROW()-13)/2),0)),"",OFFSET('5. Pp (3 años)'!$E$46,INT((ROW()-13)/2),0))</f>
        <v>PSNLBJ: Porcentaje de solicitudes de personas no localizadas.</v>
      </c>
      <c r="F25" s="645" t="str">
        <f ca="1">IF(ISBLANK(OFFSET('5. Pp (3 años)'!$K$46,INT((ROW()-13)/2),0)),"",OFFSET('5. Pp (3 años)'!$K$46,INT((ROW()-13)/2),0))</f>
        <v>Ascedente</v>
      </c>
      <c r="G25" s="646" t="str">
        <f ca="1">IF(ISBLANK(OFFSET('5. Pp (3 años)'!$H$46,INT((ROW()-13)/2),0)),"",OFFSET('5. Pp (3 años)'!$H$46,INT((ROW()-13)/2),0))</f>
        <v>Trimestral</v>
      </c>
      <c r="H25" s="648">
        <f ca="1">IF(ISBLANK(OFFSET('9. METAS'!$L$20,INT((ROW()-13)/2),0)),"",OFFSET('9. METAS'!$L$20,INT((ROW()-13)/2),0))</f>
        <v>200</v>
      </c>
      <c r="I25" s="852"/>
      <c r="J25" s="630" t="e">
        <f ca="1">IF(MOD(ROW()-13,2)=0,IF(ISBLANK(OFFSET(#REF!,INT((ROW()-13)/2),0)),"",OFFSET(#REF!,INT((ROW()-13)/2),0)),IF(ISBLANK(OFFSET('9. METAS'!$U$20,INT((ROW()-14)/2),0)),"",OFFSET('9. METAS'!$U$20,INT((ROW()-14)/2),0)))</f>
        <v>#REF!</v>
      </c>
      <c r="K25" s="631" t="e">
        <f ca="1">IF(MOD(ROW()-13,2)=0,IF(ISBLANK(OFFSET(#REF!,INT((ROW()-13)/2),0)),"",OFFSET(#REF!,INT((ROW()-13)/2),0)),IF(ISBLANK(OFFSET('9. METAS'!$V$20,INT((ROW()-14)/2),0)),"",OFFSET('9. METAS'!$V$20,INT((ROW()-14)/2),0)))</f>
        <v>#REF!</v>
      </c>
      <c r="L25" s="631" t="e">
        <f ca="1">IF(MOD(ROW()-13,2)=0,IF(ISBLANK(OFFSET(#REF!,INT((ROW()-13)/2),0)),"",OFFSET(#REF!,INT((ROW()-13)/2),0)),IF(ISBLANK(OFFSET('9. METAS'!$W$20,INT((ROW()-14)/2),0)),"",OFFSET('9. METAS'!$W$20,INT((ROW()-14)/2),0)))</f>
        <v>#REF!</v>
      </c>
      <c r="M25" s="632" t="e">
        <f ca="1">IF(MOD(ROW()-13,2)=0,IF(ISBLANK(OFFSET(#REF!,INT((ROW()-13)/2),0)),"",OFFSET(#REF!,INT((ROW()-13)/2),0)),IF(ISBLANK(OFFSET('9. METAS'!$X$20,INT((ROW()-14)/2),0)),"",OFFSET('9. METAS'!$X$20,INT((ROW()-14)/2),0)))</f>
        <v>#REF!</v>
      </c>
      <c r="N25" s="684" t="str">
        <f ca="1">IFERROR(J25/J26,"ND")</f>
        <v>ND</v>
      </c>
      <c r="O25" s="688" t="str">
        <f ca="1">IFERROR(((J25+K25+L25+M25)/H25),"ND")</f>
        <v>ND</v>
      </c>
      <c r="P25" s="847"/>
      <c r="Q25" s="83"/>
      <c r="R25" s="83"/>
      <c r="S25" s="83"/>
      <c r="T25" s="83"/>
      <c r="U25" s="83"/>
      <c r="V25" s="83"/>
      <c r="W25" s="83"/>
      <c r="X25" s="83"/>
      <c r="Y25" s="83"/>
      <c r="Z25" s="83"/>
    </row>
    <row r="26" spans="1:26" ht="15.75" customHeight="1">
      <c r="A26" s="83"/>
      <c r="B26" s="83"/>
      <c r="C26" s="642"/>
      <c r="D26" s="644"/>
      <c r="E26" s="644"/>
      <c r="F26" s="644"/>
      <c r="G26" s="647"/>
      <c r="H26" s="649"/>
      <c r="I26" s="651"/>
      <c r="J26" s="630">
        <f ca="1">IF(MOD(ROW()-13,2)=0,IF(ISBLANK(OFFSET(#REF!,INT((ROW()-13)/2),0)),"",OFFSET(#REF!,INT((ROW()-13)/2),0)),IF(ISBLANK(OFFSET('9. METAS'!$U$20,INT((ROW()-14)/2),0)),"",OFFSET('9. METAS'!$U$20,INT((ROW()-14)/2),0)))</f>
        <v>50</v>
      </c>
      <c r="K26" s="631">
        <f ca="1">IF(MOD(ROW()-13,2)=0,IF(ISBLANK(OFFSET(#REF!,INT((ROW()-13)/2),0)),"",OFFSET(#REF!,INT((ROW()-13)/2),0)),IF(ISBLANK(OFFSET('9. METAS'!$V$20,INT((ROW()-14)/2),0)),"",OFFSET('9. METAS'!$V$20,INT((ROW()-14)/2),0)))</f>
        <v>50</v>
      </c>
      <c r="L26" s="631">
        <f ca="1">IF(MOD(ROW()-13,2)=0,IF(ISBLANK(OFFSET(#REF!,INT((ROW()-13)/2),0)),"",OFFSET(#REF!,INT((ROW()-13)/2),0)),IF(ISBLANK(OFFSET('9. METAS'!$W$20,INT((ROW()-14)/2),0)),"",OFFSET('9. METAS'!$W$20,INT((ROW()-14)/2),0)))</f>
        <v>50</v>
      </c>
      <c r="M26" s="632">
        <f ca="1">IF(MOD(ROW()-13,2)=0,IF(ISBLANK(OFFSET(#REF!,INT((ROW()-13)/2),0)),"",OFFSET(#REF!,INT((ROW()-13)/2),0)),IF(ISBLANK(OFFSET('9. METAS'!$X$20,INT((ROW()-14)/2),0)),"",OFFSET('9. METAS'!$X$20,INT((ROW()-14)/2),0)))</f>
        <v>50</v>
      </c>
      <c r="N26" s="685"/>
      <c r="O26" s="689"/>
      <c r="P26" s="691"/>
      <c r="Q26" s="83"/>
      <c r="R26" s="83"/>
      <c r="S26" s="83"/>
      <c r="T26" s="83"/>
      <c r="U26" s="83"/>
      <c r="V26" s="83"/>
      <c r="W26" s="83"/>
      <c r="X26" s="83"/>
      <c r="Y26" s="83"/>
      <c r="Z26" s="83"/>
    </row>
    <row r="27" spans="1:26" ht="15.75" customHeight="1">
      <c r="A27" s="83"/>
      <c r="B27" s="83"/>
      <c r="C27" s="641" t="str">
        <f ca="1">IF(ISBLANK(OFFSET('5. Pp (3 años)'!$C$46,INT((ROW()-13)/2),0)),"",OFFSET('5. Pp (3 años)'!$C$46,INT((ROW()-13)/2),0))</f>
        <v>Actividad</v>
      </c>
      <c r="D27" s="643" t="str">
        <f ca="1">IF(ISBLANK(OFFSET('5. Pp (3 años)'!$D$46,INT((ROW()-13)/2),0)),"",OFFSET('5. Pp (3 años)'!$D$46,INT((ROW()-13)/2),0))</f>
        <v>3.1.1.1.2.1 Seguimiento, asesorias y acompañamiento en reportes de personas no localizadas en el municipio de Benito Juárez</v>
      </c>
      <c r="E27" s="643" t="str">
        <f ca="1">IF(ISBLANK(OFFSET('5. Pp (3 años)'!$E$46,INT((ROW()-13)/2),0)),"",OFFSET('5. Pp (3 años)'!$E$46,INT((ROW()-13)/2),0))</f>
        <v>PSAAPNLBJ: Porcentaje de Seguimiento,asesoria y apoyo en reportes de personas no localizadas en el municipio de Benito Juárez</v>
      </c>
      <c r="F27" s="645" t="str">
        <f ca="1">IF(ISBLANK(OFFSET('5. Pp (3 años)'!$K$46,INT((ROW()-13)/2),0)),"",OFFSET('5. Pp (3 años)'!$K$46,INT((ROW()-13)/2),0))</f>
        <v>Ascedente</v>
      </c>
      <c r="G27" s="646" t="str">
        <f ca="1">IF(ISBLANK(OFFSET('5. Pp (3 años)'!$H$46,INT((ROW()-13)/2),0)),"",OFFSET('5. Pp (3 años)'!$H$46,INT((ROW()-13)/2),0))</f>
        <v>Trimestral</v>
      </c>
      <c r="H27" s="648">
        <f ca="1">IF(ISBLANK(OFFSET('9. METAS'!$L$20,INT((ROW()-13)/2),0)),"",OFFSET('9. METAS'!$L$20,INT((ROW()-13)/2),0))</f>
        <v>100</v>
      </c>
      <c r="I27" s="852"/>
      <c r="J27" s="630" t="e">
        <f ca="1">IF(MOD(ROW()-13,2)=0,IF(ISBLANK(OFFSET(#REF!,INT((ROW()-13)/2),0)),"",OFFSET(#REF!,INT((ROW()-13)/2),0)),IF(ISBLANK(OFFSET('9. METAS'!$U$20,INT((ROW()-14)/2),0)),"",OFFSET('9. METAS'!$U$20,INT((ROW()-14)/2),0)))</f>
        <v>#REF!</v>
      </c>
      <c r="K27" s="631" t="e">
        <f ca="1">IF(MOD(ROW()-13,2)=0,IF(ISBLANK(OFFSET(#REF!,INT((ROW()-13)/2),0)),"",OFFSET(#REF!,INT((ROW()-13)/2),0)),IF(ISBLANK(OFFSET('9. METAS'!$V$20,INT((ROW()-14)/2),0)),"",OFFSET('9. METAS'!$V$20,INT((ROW()-14)/2),0)))</f>
        <v>#REF!</v>
      </c>
      <c r="L27" s="631" t="e">
        <f ca="1">IF(MOD(ROW()-13,2)=0,IF(ISBLANK(OFFSET(#REF!,INT((ROW()-13)/2),0)),"",OFFSET(#REF!,INT((ROW()-13)/2),0)),IF(ISBLANK(OFFSET('9. METAS'!$W$20,INT((ROW()-14)/2),0)),"",OFFSET('9. METAS'!$W$20,INT((ROW()-14)/2),0)))</f>
        <v>#REF!</v>
      </c>
      <c r="M27" s="632" t="e">
        <f ca="1">IF(MOD(ROW()-13,2)=0,IF(ISBLANK(OFFSET(#REF!,INT((ROW()-13)/2),0)),"",OFFSET(#REF!,INT((ROW()-13)/2),0)),IF(ISBLANK(OFFSET('9. METAS'!$X$20,INT((ROW()-14)/2),0)),"",OFFSET('9. METAS'!$X$20,INT((ROW()-14)/2),0)))</f>
        <v>#REF!</v>
      </c>
      <c r="N27" s="684" t="str">
        <f ca="1">IFERROR(J27/J28,"ND")</f>
        <v>ND</v>
      </c>
      <c r="O27" s="688" t="str">
        <f ca="1">IFERROR(((J27+K27+L27+M27)/H27),"ND")</f>
        <v>ND</v>
      </c>
      <c r="P27" s="847"/>
      <c r="Q27" s="83"/>
      <c r="R27" s="83"/>
      <c r="S27" s="83"/>
      <c r="T27" s="83"/>
      <c r="U27" s="83"/>
      <c r="V27" s="83"/>
      <c r="W27" s="83"/>
      <c r="X27" s="83"/>
      <c r="Y27" s="83"/>
      <c r="Z27" s="83"/>
    </row>
    <row r="28" spans="1:26" ht="15.75" customHeight="1">
      <c r="A28" s="83"/>
      <c r="B28" s="83"/>
      <c r="C28" s="642"/>
      <c r="D28" s="644"/>
      <c r="E28" s="644"/>
      <c r="F28" s="644"/>
      <c r="G28" s="647"/>
      <c r="H28" s="649"/>
      <c r="I28" s="651"/>
      <c r="J28" s="630">
        <f ca="1">IF(MOD(ROW()-13,2)=0,IF(ISBLANK(OFFSET(#REF!,INT((ROW()-13)/2),0)),"",OFFSET(#REF!,INT((ROW()-13)/2),0)),IF(ISBLANK(OFFSET('9. METAS'!$U$20,INT((ROW()-14)/2),0)),"",OFFSET('9. METAS'!$U$20,INT((ROW()-14)/2),0)))</f>
        <v>25</v>
      </c>
      <c r="K28" s="631">
        <f ca="1">IF(MOD(ROW()-13,2)=0,IF(ISBLANK(OFFSET(#REF!,INT((ROW()-13)/2),0)),"",OFFSET(#REF!,INT((ROW()-13)/2),0)),IF(ISBLANK(OFFSET('9. METAS'!$V$20,INT((ROW()-14)/2),0)),"",OFFSET('9. METAS'!$V$20,INT((ROW()-14)/2),0)))</f>
        <v>25</v>
      </c>
      <c r="L28" s="631">
        <f ca="1">IF(MOD(ROW()-13,2)=0,IF(ISBLANK(OFFSET(#REF!,INT((ROW()-13)/2),0)),"",OFFSET(#REF!,INT((ROW()-13)/2),0)),IF(ISBLANK(OFFSET('9. METAS'!$W$20,INT((ROW()-14)/2),0)),"",OFFSET('9. METAS'!$W$20,INT((ROW()-14)/2),0)))</f>
        <v>25</v>
      </c>
      <c r="M28" s="632">
        <f ca="1">IF(MOD(ROW()-13,2)=0,IF(ISBLANK(OFFSET(#REF!,INT((ROW()-13)/2),0)),"",OFFSET(#REF!,INT((ROW()-13)/2),0)),IF(ISBLANK(OFFSET('9. METAS'!$X$20,INT((ROW()-14)/2),0)),"",OFFSET('9. METAS'!$X$20,INT((ROW()-14)/2),0)))</f>
        <v>25</v>
      </c>
      <c r="N28" s="685"/>
      <c r="O28" s="689"/>
      <c r="P28" s="691"/>
      <c r="Q28" s="83"/>
      <c r="R28" s="83"/>
      <c r="S28" s="83"/>
      <c r="T28" s="83"/>
      <c r="U28" s="83"/>
      <c r="V28" s="83"/>
      <c r="W28" s="83"/>
      <c r="X28" s="83"/>
      <c r="Y28" s="83"/>
      <c r="Z28" s="83"/>
    </row>
    <row r="29" spans="1:26" ht="15.75" customHeight="1">
      <c r="A29" s="83"/>
      <c r="B29" s="83"/>
      <c r="C29" s="641" t="str">
        <f ca="1">IF(ISBLANK(OFFSET('5. Pp (3 años)'!$C$46,INT((ROW()-13)/2),0)),"",OFFSET('5. Pp (3 años)'!$C$46,INT((ROW()-13)/2),0))</f>
        <v>Actividad</v>
      </c>
      <c r="D29" s="643" t="str">
        <f ca="1">IF(ISBLANK(OFFSET('5. Pp (3 años)'!$D$46,INT((ROW()-13)/2),0)),"",OFFSET('5. Pp (3 años)'!$D$46,INT((ROW()-13)/2),0))</f>
        <v>3.1.1.1.2.2 Asistencia de Reportes de Personas No Localizadas</v>
      </c>
      <c r="E29" s="643" t="str">
        <f ca="1">IF(ISBLANK(OFFSET('5. Pp (3 años)'!$E$46,INT((ROW()-13)/2),0)),"",OFFSET('5. Pp (3 años)'!$E$46,INT((ROW()-13)/2),0))</f>
        <v>PARPNL: Porcentaje de Asistencia de Reportes de Personas No Localizadas</v>
      </c>
      <c r="F29" s="645" t="str">
        <f ca="1">IF(ISBLANK(OFFSET('5. Pp (3 años)'!$K$46,INT((ROW()-13)/2),0)),"",OFFSET('5. Pp (3 años)'!$K$46,INT((ROW()-13)/2),0))</f>
        <v>Ascedente</v>
      </c>
      <c r="G29" s="646" t="str">
        <f ca="1">IF(ISBLANK(OFFSET('5. Pp (3 años)'!$H$46,INT((ROW()-13)/2),0)),"",OFFSET('5. Pp (3 años)'!$H$46,INT((ROW()-13)/2),0))</f>
        <v>Trimestral</v>
      </c>
      <c r="H29" s="648">
        <f ca="1">IF(ISBLANK(OFFSET('9. METAS'!$L$20,INT((ROW()-13)/2),0)),"",OFFSET('9. METAS'!$L$20,INT((ROW()-13)/2),0))</f>
        <v>100</v>
      </c>
      <c r="I29" s="852"/>
      <c r="J29" s="630" t="e">
        <f ca="1">IF(MOD(ROW()-13,2)=0,IF(ISBLANK(OFFSET(#REF!,INT((ROW()-13)/2),0)),"",OFFSET(#REF!,INT((ROW()-13)/2),0)),IF(ISBLANK(OFFSET('9. METAS'!$U$20,INT((ROW()-14)/2),0)),"",OFFSET('9. METAS'!$U$20,INT((ROW()-14)/2),0)))</f>
        <v>#REF!</v>
      </c>
      <c r="K29" s="631" t="e">
        <f ca="1">IF(MOD(ROW()-13,2)=0,IF(ISBLANK(OFFSET(#REF!,INT((ROW()-13)/2),0)),"",OFFSET(#REF!,INT((ROW()-13)/2),0)),IF(ISBLANK(OFFSET('9. METAS'!$V$20,INT((ROW()-14)/2),0)),"",OFFSET('9. METAS'!$V$20,INT((ROW()-14)/2),0)))</f>
        <v>#REF!</v>
      </c>
      <c r="L29" s="631" t="e">
        <f ca="1">IF(MOD(ROW()-13,2)=0,IF(ISBLANK(OFFSET(#REF!,INT((ROW()-13)/2),0)),"",OFFSET(#REF!,INT((ROW()-13)/2),0)),IF(ISBLANK(OFFSET('9. METAS'!$W$20,INT((ROW()-14)/2),0)),"",OFFSET('9. METAS'!$W$20,INT((ROW()-14)/2),0)))</f>
        <v>#REF!</v>
      </c>
      <c r="M29" s="632" t="e">
        <f ca="1">IF(MOD(ROW()-13,2)=0,IF(ISBLANK(OFFSET(#REF!,INT((ROW()-13)/2),0)),"",OFFSET(#REF!,INT((ROW()-13)/2),0)),IF(ISBLANK(OFFSET('9. METAS'!$X$20,INT((ROW()-14)/2),0)),"",OFFSET('9. METAS'!$X$20,INT((ROW()-14)/2),0)))</f>
        <v>#REF!</v>
      </c>
      <c r="N29" s="684" t="str">
        <f ca="1">IFERROR(J29/J30,"ND")</f>
        <v>ND</v>
      </c>
      <c r="O29" s="688" t="str">
        <f ca="1">IFERROR(((J29+K29+L29+M29)/H29),"ND")</f>
        <v>ND</v>
      </c>
      <c r="P29" s="847"/>
      <c r="Q29" s="83"/>
      <c r="R29" s="83"/>
      <c r="S29" s="83"/>
      <c r="T29" s="83"/>
      <c r="U29" s="83"/>
      <c r="V29" s="83"/>
      <c r="W29" s="83"/>
      <c r="X29" s="83"/>
      <c r="Y29" s="83"/>
      <c r="Z29" s="83"/>
    </row>
    <row r="30" spans="1:26" ht="15.75" customHeight="1">
      <c r="A30" s="83"/>
      <c r="B30" s="83"/>
      <c r="C30" s="642"/>
      <c r="D30" s="644"/>
      <c r="E30" s="644"/>
      <c r="F30" s="644"/>
      <c r="G30" s="647"/>
      <c r="H30" s="649"/>
      <c r="I30" s="651"/>
      <c r="J30" s="630">
        <f ca="1">IF(MOD(ROW()-13,2)=0,IF(ISBLANK(OFFSET(#REF!,INT((ROW()-13)/2),0)),"",OFFSET(#REF!,INT((ROW()-13)/2),0)),IF(ISBLANK(OFFSET('9. METAS'!$U$20,INT((ROW()-14)/2),0)),"",OFFSET('9. METAS'!$U$20,INT((ROW()-14)/2),0)))</f>
        <v>25</v>
      </c>
      <c r="K30" s="631">
        <f ca="1">IF(MOD(ROW()-13,2)=0,IF(ISBLANK(OFFSET(#REF!,INT((ROW()-13)/2),0)),"",OFFSET(#REF!,INT((ROW()-13)/2),0)),IF(ISBLANK(OFFSET('9. METAS'!$V$20,INT((ROW()-14)/2),0)),"",OFFSET('9. METAS'!$V$20,INT((ROW()-14)/2),0)))</f>
        <v>25</v>
      </c>
      <c r="L30" s="631">
        <f ca="1">IF(MOD(ROW()-13,2)=0,IF(ISBLANK(OFFSET(#REF!,INT((ROW()-13)/2),0)),"",OFFSET(#REF!,INT((ROW()-13)/2),0)),IF(ISBLANK(OFFSET('9. METAS'!$W$20,INT((ROW()-14)/2),0)),"",OFFSET('9. METAS'!$W$20,INT((ROW()-14)/2),0)))</f>
        <v>25</v>
      </c>
      <c r="M30" s="632">
        <f ca="1">IF(MOD(ROW()-13,2)=0,IF(ISBLANK(OFFSET(#REF!,INT((ROW()-13)/2),0)),"",OFFSET(#REF!,INT((ROW()-13)/2),0)),IF(ISBLANK(OFFSET('9. METAS'!$X$20,INT((ROW()-14)/2),0)),"",OFFSET('9. METAS'!$X$20,INT((ROW()-14)/2),0)))</f>
        <v>25</v>
      </c>
      <c r="N30" s="685"/>
      <c r="O30" s="689"/>
      <c r="P30" s="691"/>
      <c r="Q30" s="83"/>
      <c r="R30" s="83"/>
      <c r="S30" s="83"/>
      <c r="T30" s="83"/>
      <c r="U30" s="83"/>
      <c r="V30" s="83"/>
      <c r="W30" s="83"/>
      <c r="X30" s="83"/>
      <c r="Y30" s="83"/>
      <c r="Z30" s="83"/>
    </row>
    <row r="31" spans="1:26" ht="15.75" customHeight="1">
      <c r="A31" s="83"/>
      <c r="B31" s="83"/>
      <c r="C31" s="641" t="str">
        <f ca="1">IF(ISBLANK(OFFSET('5. Pp (3 años)'!$C$46,INT((ROW()-13)/2),0)),"",OFFSET('5. Pp (3 años)'!$C$46,INT((ROW()-13)/2),0))</f>
        <v xml:space="preserve">Componente </v>
      </c>
      <c r="D31" s="643" t="str">
        <f ca="1">IF(ISBLANK(OFFSET('5. Pp (3 años)'!$D$46,INT((ROW()-13)/2),0)),"",OFFSET('5. Pp (3 años)'!$D$46,INT((ROW()-13)/2),0))</f>
        <v>3.1.1.1.3 Solicitudes administrativas de las Direcciones adscritas a la Secretaría General emitidas.</v>
      </c>
      <c r="E31" s="643" t="str">
        <f ca="1">IF(ISBLANK(OFFSET('5. Pp (3 años)'!$E$46,INT((ROW()-13)/2),0)),"",OFFSET('5. Pp (3 años)'!$E$46,INT((ROW()-13)/2),0))</f>
        <v>PSAE: Porcentaje de solicitudes administrativas emitidas.</v>
      </c>
      <c r="F31" s="645" t="str">
        <f ca="1">IF(ISBLANK(OFFSET('5. Pp (3 años)'!$K$46,INT((ROW()-13)/2),0)),"",OFFSET('5. Pp (3 años)'!$K$46,INT((ROW()-13)/2),0))</f>
        <v>Ascendente</v>
      </c>
      <c r="G31" s="646" t="str">
        <f ca="1">IF(ISBLANK(OFFSET('5. Pp (3 años)'!$H$46,INT((ROW()-13)/2),0)),"",OFFSET('5. Pp (3 años)'!$H$46,INT((ROW()-13)/2),0))</f>
        <v>Trimestral</v>
      </c>
      <c r="H31" s="648">
        <f ca="1">IF(ISBLANK(OFFSET('9. METAS'!$L$20,INT((ROW()-13)/2),0)),"",OFFSET('9. METAS'!$L$20,INT((ROW()-13)/2),0))</f>
        <v>1155</v>
      </c>
      <c r="I31" s="852"/>
      <c r="J31" s="630" t="e">
        <f ca="1">IF(MOD(ROW()-13,2)=0,IF(ISBLANK(OFFSET(#REF!,INT((ROW()-13)/2),0)),"",OFFSET(#REF!,INT((ROW()-13)/2),0)),IF(ISBLANK(OFFSET('9. METAS'!$U$20,INT((ROW()-14)/2),0)),"",OFFSET('9. METAS'!$U$20,INT((ROW()-14)/2),0)))</f>
        <v>#REF!</v>
      </c>
      <c r="K31" s="631" t="e">
        <f ca="1">IF(MOD(ROW()-13,2)=0,IF(ISBLANK(OFFSET(#REF!,INT((ROW()-13)/2),0)),"",OFFSET(#REF!,INT((ROW()-13)/2),0)),IF(ISBLANK(OFFSET('9. METAS'!$V$20,INT((ROW()-14)/2),0)),"",OFFSET('9. METAS'!$V$20,INT((ROW()-14)/2),0)))</f>
        <v>#REF!</v>
      </c>
      <c r="L31" s="631" t="e">
        <f ca="1">IF(MOD(ROW()-13,2)=0,IF(ISBLANK(OFFSET(#REF!,INT((ROW()-13)/2),0)),"",OFFSET(#REF!,INT((ROW()-13)/2),0)),IF(ISBLANK(OFFSET('9. METAS'!$W$20,INT((ROW()-14)/2),0)),"",OFFSET('9. METAS'!$W$20,INT((ROW()-14)/2),0)))</f>
        <v>#REF!</v>
      </c>
      <c r="M31" s="632" t="e">
        <f ca="1">IF(MOD(ROW()-13,2)=0,IF(ISBLANK(OFFSET(#REF!,INT((ROW()-13)/2),0)),"",OFFSET(#REF!,INT((ROW()-13)/2),0)),IF(ISBLANK(OFFSET('9. METAS'!$X$20,INT((ROW()-14)/2),0)),"",OFFSET('9. METAS'!$X$20,INT((ROW()-14)/2),0)))</f>
        <v>#REF!</v>
      </c>
      <c r="N31" s="684" t="str">
        <f ca="1">IFERROR(J31/J32,"ND")</f>
        <v>ND</v>
      </c>
      <c r="O31" s="688" t="str">
        <f ca="1">IFERROR(((J31+K31+L31+M31)/H31),"ND")</f>
        <v>ND</v>
      </c>
      <c r="P31" s="847"/>
      <c r="Q31" s="83"/>
      <c r="R31" s="83"/>
      <c r="S31" s="83"/>
      <c r="T31" s="83"/>
      <c r="U31" s="83"/>
      <c r="V31" s="83"/>
      <c r="W31" s="83"/>
      <c r="X31" s="83"/>
      <c r="Y31" s="83"/>
      <c r="Z31" s="83"/>
    </row>
    <row r="32" spans="1:26" ht="15.75" customHeight="1">
      <c r="A32" s="83"/>
      <c r="B32" s="83"/>
      <c r="C32" s="642"/>
      <c r="D32" s="644"/>
      <c r="E32" s="644"/>
      <c r="F32" s="644"/>
      <c r="G32" s="647"/>
      <c r="H32" s="649"/>
      <c r="I32" s="651"/>
      <c r="J32" s="630">
        <f ca="1">IF(MOD(ROW()-13,2)=0,IF(ISBLANK(OFFSET(#REF!,INT((ROW()-13)/2),0)),"",OFFSET(#REF!,INT((ROW()-13)/2),0)),IF(ISBLANK(OFFSET('9. METAS'!$U$20,INT((ROW()-14)/2),0)),"",OFFSET('9. METAS'!$U$20,INT((ROW()-14)/2),0)))</f>
        <v>301</v>
      </c>
      <c r="K32" s="631">
        <f ca="1">IF(MOD(ROW()-13,2)=0,IF(ISBLANK(OFFSET(#REF!,INT((ROW()-13)/2),0)),"",OFFSET(#REF!,INT((ROW()-13)/2),0)),IF(ISBLANK(OFFSET('9. METAS'!$V$20,INT((ROW()-14)/2),0)),"",OFFSET('9. METAS'!$V$20,INT((ROW()-14)/2),0)))</f>
        <v>304</v>
      </c>
      <c r="L32" s="631">
        <f ca="1">IF(MOD(ROW()-13,2)=0,IF(ISBLANK(OFFSET(#REF!,INT((ROW()-13)/2),0)),"",OFFSET(#REF!,INT((ROW()-13)/2),0)),IF(ISBLANK(OFFSET('9. METAS'!$W$20,INT((ROW()-14)/2),0)),"",OFFSET('9. METAS'!$W$20,INT((ROW()-14)/2),0)))</f>
        <v>304</v>
      </c>
      <c r="M32" s="632">
        <f ca="1">IF(MOD(ROW()-13,2)=0,IF(ISBLANK(OFFSET(#REF!,INT((ROW()-13)/2),0)),"",OFFSET(#REF!,INT((ROW()-13)/2),0)),IF(ISBLANK(OFFSET('9. METAS'!$X$20,INT((ROW()-14)/2),0)),"",OFFSET('9. METAS'!$X$20,INT((ROW()-14)/2),0)))</f>
        <v>246</v>
      </c>
      <c r="N32" s="685"/>
      <c r="O32" s="689"/>
      <c r="P32" s="691"/>
      <c r="Q32" s="83"/>
      <c r="R32" s="83"/>
      <c r="S32" s="83"/>
      <c r="T32" s="83"/>
      <c r="U32" s="83"/>
      <c r="V32" s="83"/>
      <c r="W32" s="83"/>
      <c r="X32" s="83"/>
      <c r="Y32" s="83"/>
      <c r="Z32" s="83"/>
    </row>
    <row r="33" spans="1:26" ht="15.75" customHeight="1">
      <c r="A33" s="83"/>
      <c r="B33" s="83"/>
      <c r="C33" s="641" t="str">
        <f ca="1">IF(ISBLANK(OFFSET('5. Pp (3 años)'!$C$46,INT((ROW()-13)/2),0)),"",OFFSET('5. Pp (3 años)'!$C$46,INT((ROW()-13)/2),0))</f>
        <v>Actividad</v>
      </c>
      <c r="D33" s="643" t="str">
        <f ca="1">IF(ISBLANK(OFFSET('5. Pp (3 años)'!$D$46,INT((ROW()-13)/2),0)),"",OFFSET('5. Pp (3 años)'!$D$46,INT((ROW()-13)/2),0))</f>
        <v xml:space="preserve">3.1.1.1.3.1 Gestión en la documentación de los movimientos de personal de la Oficina de la Secretaría General. 
</v>
      </c>
      <c r="E33" s="643" t="str">
        <f ca="1">IF(ISBLANK(OFFSET('5. Pp (3 años)'!$E$46,INT((ROW()-13)/2),0)),"",OFFSET('5. Pp (3 años)'!$E$46,INT((ROW()-13)/2),0))</f>
        <v>DGMP:  Porcentaje de Documentos de movimientos de personal gestionados.</v>
      </c>
      <c r="F33" s="645" t="str">
        <f ca="1">IF(ISBLANK(OFFSET('5. Pp (3 años)'!$K$46,INT((ROW()-13)/2),0)),"",OFFSET('5. Pp (3 años)'!$K$46,INT((ROW()-13)/2),0))</f>
        <v>Ascendente</v>
      </c>
      <c r="G33" s="646" t="str">
        <f ca="1">IF(ISBLANK(OFFSET('5. Pp (3 años)'!$H$46,INT((ROW()-13)/2),0)),"",OFFSET('5. Pp (3 años)'!$H$46,INT((ROW()-13)/2),0))</f>
        <v>Trimestral</v>
      </c>
      <c r="H33" s="648">
        <f ca="1">IF(ISBLANK(OFFSET('9. METAS'!$L$20,INT((ROW()-13)/2),0)),"",OFFSET('9. METAS'!$L$20,INT((ROW()-13)/2),0))</f>
        <v>170</v>
      </c>
      <c r="I33" s="852"/>
      <c r="J33" s="630" t="e">
        <f ca="1">IF(MOD(ROW()-13,2)=0,IF(ISBLANK(OFFSET(#REF!,INT((ROW()-13)/2),0)),"",OFFSET(#REF!,INT((ROW()-13)/2),0)),IF(ISBLANK(OFFSET('9. METAS'!$U$20,INT((ROW()-14)/2),0)),"",OFFSET('9. METAS'!$U$20,INT((ROW()-14)/2),0)))</f>
        <v>#REF!</v>
      </c>
      <c r="K33" s="631" t="e">
        <f ca="1">IF(MOD(ROW()-13,2)=0,IF(ISBLANK(OFFSET(#REF!,INT((ROW()-13)/2),0)),"",OFFSET(#REF!,INT((ROW()-13)/2),0)),IF(ISBLANK(OFFSET('9. METAS'!$V$20,INT((ROW()-14)/2),0)),"",OFFSET('9. METAS'!$V$20,INT((ROW()-14)/2),0)))</f>
        <v>#REF!</v>
      </c>
      <c r="L33" s="631" t="e">
        <f ca="1">IF(MOD(ROW()-13,2)=0,IF(ISBLANK(OFFSET(#REF!,INT((ROW()-13)/2),0)),"",OFFSET(#REF!,INT((ROW()-13)/2),0)),IF(ISBLANK(OFFSET('9. METAS'!$W$20,INT((ROW()-14)/2),0)),"",OFFSET('9. METAS'!$W$20,INT((ROW()-14)/2),0)))</f>
        <v>#REF!</v>
      </c>
      <c r="M33" s="632" t="e">
        <f ca="1">IF(MOD(ROW()-13,2)=0,IF(ISBLANK(OFFSET(#REF!,INT((ROW()-13)/2),0)),"",OFFSET(#REF!,INT((ROW()-13)/2),0)),IF(ISBLANK(OFFSET('9. METAS'!$X$20,INT((ROW()-14)/2),0)),"",OFFSET('9. METAS'!$X$20,INT((ROW()-14)/2),0)))</f>
        <v>#REF!</v>
      </c>
      <c r="N33" s="684" t="str">
        <f ca="1">IFERROR(J33/J34,"ND")</f>
        <v>ND</v>
      </c>
      <c r="O33" s="688" t="str">
        <f ca="1">IFERROR(((J33+K33+L33+M33)/H33),"ND")</f>
        <v>ND</v>
      </c>
      <c r="P33" s="847"/>
      <c r="Q33" s="83"/>
      <c r="R33" s="83"/>
      <c r="S33" s="83"/>
      <c r="T33" s="83"/>
      <c r="U33" s="83"/>
      <c r="V33" s="83"/>
      <c r="W33" s="83"/>
      <c r="X33" s="83"/>
      <c r="Y33" s="83"/>
      <c r="Z33" s="83"/>
    </row>
    <row r="34" spans="1:26" ht="15.75" customHeight="1">
      <c r="A34" s="83"/>
      <c r="B34" s="83"/>
      <c r="C34" s="642"/>
      <c r="D34" s="644"/>
      <c r="E34" s="644"/>
      <c r="F34" s="644"/>
      <c r="G34" s="647"/>
      <c r="H34" s="649"/>
      <c r="I34" s="651"/>
      <c r="J34" s="630">
        <f ca="1">IF(MOD(ROW()-13,2)=0,IF(ISBLANK(OFFSET(#REF!,INT((ROW()-13)/2),0)),"",OFFSET(#REF!,INT((ROW()-13)/2),0)),IF(ISBLANK(OFFSET('9. METAS'!$U$20,INT((ROW()-14)/2),0)),"",OFFSET('9. METAS'!$U$20,INT((ROW()-14)/2),0)))</f>
        <v>49</v>
      </c>
      <c r="K34" s="631">
        <f ca="1">IF(MOD(ROW()-13,2)=0,IF(ISBLANK(OFFSET(#REF!,INT((ROW()-13)/2),0)),"",OFFSET(#REF!,INT((ROW()-13)/2),0)),IF(ISBLANK(OFFSET('9. METAS'!$V$20,INT((ROW()-14)/2),0)),"",OFFSET('9. METAS'!$V$20,INT((ROW()-14)/2),0)))</f>
        <v>42</v>
      </c>
      <c r="L34" s="631">
        <f ca="1">IF(MOD(ROW()-13,2)=0,IF(ISBLANK(OFFSET(#REF!,INT((ROW()-13)/2),0)),"",OFFSET(#REF!,INT((ROW()-13)/2),0)),IF(ISBLANK(OFFSET('9. METAS'!$W$20,INT((ROW()-14)/2),0)),"",OFFSET('9. METAS'!$W$20,INT((ROW()-14)/2),0)))</f>
        <v>42</v>
      </c>
      <c r="M34" s="632">
        <f ca="1">IF(MOD(ROW()-13,2)=0,IF(ISBLANK(OFFSET(#REF!,INT((ROW()-13)/2),0)),"",OFFSET(#REF!,INT((ROW()-13)/2),0)),IF(ISBLANK(OFFSET('9. METAS'!$X$20,INT((ROW()-14)/2),0)),"",OFFSET('9. METAS'!$X$20,INT((ROW()-14)/2),0)))</f>
        <v>37</v>
      </c>
      <c r="N34" s="685"/>
      <c r="O34" s="689"/>
      <c r="P34" s="691"/>
      <c r="Q34" s="83"/>
      <c r="R34" s="83"/>
      <c r="S34" s="83"/>
      <c r="T34" s="83"/>
      <c r="U34" s="83"/>
      <c r="V34" s="83"/>
      <c r="W34" s="83"/>
      <c r="X34" s="83"/>
      <c r="Y34" s="83"/>
      <c r="Z34" s="83"/>
    </row>
    <row r="35" spans="1:26" ht="15.75" customHeight="1">
      <c r="A35" s="83"/>
      <c r="B35" s="83"/>
      <c r="C35" s="641" t="str">
        <f ca="1">IF(ISBLANK(OFFSET('5. Pp (3 años)'!$C$46,INT((ROW()-13)/2),0)),"",OFFSET('5. Pp (3 años)'!$C$46,INT((ROW()-13)/2),0))</f>
        <v>Actividad</v>
      </c>
      <c r="D35" s="643" t="str">
        <f ca="1">IF(ISBLANK(OFFSET('5. Pp (3 años)'!$D$46,INT((ROW()-13)/2),0)),"",OFFSET('5. Pp (3 años)'!$D$46,INT((ROW()-13)/2),0))</f>
        <v>3.1.1.1.3.2 Realización de gestiones técnicas para la operación de las Direcciones Adscritas a la Oficina de la Secretaría General.</v>
      </c>
      <c r="E35" s="643" t="str">
        <f ca="1">IF(ISBLANK(OFFSET('5. Pp (3 años)'!$E$46,INT((ROW()-13)/2),0)),"",OFFSET('5. Pp (3 años)'!$E$46,INT((ROW()-13)/2),0))</f>
        <v>PGTR: Porcentaje de Gestiones Técnicas realizadas.</v>
      </c>
      <c r="F35" s="645" t="str">
        <f ca="1">IF(ISBLANK(OFFSET('5. Pp (3 años)'!$K$46,INT((ROW()-13)/2),0)),"",OFFSET('5. Pp (3 años)'!$K$46,INT((ROW()-13)/2),0))</f>
        <v>Ascendente</v>
      </c>
      <c r="G35" s="646" t="str">
        <f ca="1">IF(ISBLANK(OFFSET('5. Pp (3 años)'!$H$46,INT((ROW()-13)/2),0)),"",OFFSET('5. Pp (3 años)'!$H$46,INT((ROW()-13)/2),0))</f>
        <v>Trimestral</v>
      </c>
      <c r="H35" s="648">
        <f ca="1">IF(ISBLANK(OFFSET('9. METAS'!$L$20,INT((ROW()-13)/2),0)),"",OFFSET('9. METAS'!$L$20,INT((ROW()-13)/2),0))</f>
        <v>417</v>
      </c>
      <c r="I35" s="852"/>
      <c r="J35" s="630" t="e">
        <f ca="1">IF(MOD(ROW()-13,2)=0,IF(ISBLANK(OFFSET(#REF!,INT((ROW()-13)/2),0)),"",OFFSET(#REF!,INT((ROW()-13)/2),0)),IF(ISBLANK(OFFSET('9. METAS'!$U$20,INT((ROW()-14)/2),0)),"",OFFSET('9. METAS'!$U$20,INT((ROW()-14)/2),0)))</f>
        <v>#REF!</v>
      </c>
      <c r="K35" s="631" t="e">
        <f ca="1">IF(MOD(ROW()-13,2)=0,IF(ISBLANK(OFFSET(#REF!,INT((ROW()-13)/2),0)),"",OFFSET(#REF!,INT((ROW()-13)/2),0)),IF(ISBLANK(OFFSET('9. METAS'!$V$20,INT((ROW()-14)/2),0)),"",OFFSET('9. METAS'!$V$20,INT((ROW()-14)/2),0)))</f>
        <v>#REF!</v>
      </c>
      <c r="L35" s="631" t="e">
        <f ca="1">IF(MOD(ROW()-13,2)=0,IF(ISBLANK(OFFSET(#REF!,INT((ROW()-13)/2),0)),"",OFFSET(#REF!,INT((ROW()-13)/2),0)),IF(ISBLANK(OFFSET('9. METAS'!$W$20,INT((ROW()-14)/2),0)),"",OFFSET('9. METAS'!$W$20,INT((ROW()-14)/2),0)))</f>
        <v>#REF!</v>
      </c>
      <c r="M35" s="632" t="e">
        <f ca="1">IF(MOD(ROW()-13,2)=0,IF(ISBLANK(OFFSET(#REF!,INT((ROW()-13)/2),0)),"",OFFSET(#REF!,INT((ROW()-13)/2),0)),IF(ISBLANK(OFFSET('9. METAS'!$X$20,INT((ROW()-14)/2),0)),"",OFFSET('9. METAS'!$X$20,INT((ROW()-14)/2),0)))</f>
        <v>#REF!</v>
      </c>
      <c r="N35" s="684" t="str">
        <f ca="1">IFERROR(J35/J36,"ND")</f>
        <v>ND</v>
      </c>
      <c r="O35" s="688" t="str">
        <f ca="1">IFERROR(((J35+K35+L35+M35)/H35),"ND")</f>
        <v>ND</v>
      </c>
      <c r="P35" s="847"/>
      <c r="Q35" s="83"/>
      <c r="R35" s="83"/>
      <c r="S35" s="83"/>
      <c r="T35" s="83"/>
      <c r="U35" s="83"/>
      <c r="V35" s="83"/>
      <c r="W35" s="83"/>
      <c r="X35" s="83"/>
      <c r="Y35" s="83"/>
      <c r="Z35" s="83"/>
    </row>
    <row r="36" spans="1:26" ht="15.75" customHeight="1">
      <c r="A36" s="83"/>
      <c r="B36" s="83"/>
      <c r="C36" s="642"/>
      <c r="D36" s="644"/>
      <c r="E36" s="644"/>
      <c r="F36" s="644"/>
      <c r="G36" s="647"/>
      <c r="H36" s="649"/>
      <c r="I36" s="651"/>
      <c r="J36" s="630">
        <f ca="1">IF(MOD(ROW()-13,2)=0,IF(ISBLANK(OFFSET(#REF!,INT((ROW()-13)/2),0)),"",OFFSET(#REF!,INT((ROW()-13)/2),0)),IF(ISBLANK(OFFSET('9. METAS'!$U$20,INT((ROW()-14)/2),0)),"",OFFSET('9. METAS'!$U$20,INT((ROW()-14)/2),0)))</f>
        <v>123</v>
      </c>
      <c r="K36" s="631">
        <f ca="1">IF(MOD(ROW()-13,2)=0,IF(ISBLANK(OFFSET(#REF!,INT((ROW()-13)/2),0)),"",OFFSET(#REF!,INT((ROW()-13)/2),0)),IF(ISBLANK(OFFSET('9. METAS'!$V$20,INT((ROW()-14)/2),0)),"",OFFSET('9. METAS'!$V$20,INT((ROW()-14)/2),0)))</f>
        <v>98</v>
      </c>
      <c r="L36" s="631">
        <f ca="1">IF(MOD(ROW()-13,2)=0,IF(ISBLANK(OFFSET(#REF!,INT((ROW()-13)/2),0)),"",OFFSET(#REF!,INT((ROW()-13)/2),0)),IF(ISBLANK(OFFSET('9. METAS'!$W$20,INT((ROW()-14)/2),0)),"",OFFSET('9. METAS'!$W$20,INT((ROW()-14)/2),0)))</f>
        <v>98</v>
      </c>
      <c r="M36" s="632">
        <f ca="1">IF(MOD(ROW()-13,2)=0,IF(ISBLANK(OFFSET(#REF!,INT((ROW()-13)/2),0)),"",OFFSET(#REF!,INT((ROW()-13)/2),0)),IF(ISBLANK(OFFSET('9. METAS'!$X$20,INT((ROW()-14)/2),0)),"",OFFSET('9. METAS'!$X$20,INT((ROW()-14)/2),0)))</f>
        <v>98</v>
      </c>
      <c r="N36" s="685"/>
      <c r="O36" s="689"/>
      <c r="P36" s="691"/>
      <c r="Q36" s="83"/>
      <c r="R36" s="83"/>
      <c r="S36" s="83"/>
      <c r="T36" s="83"/>
      <c r="U36" s="83"/>
      <c r="V36" s="83"/>
      <c r="W36" s="83"/>
      <c r="X36" s="83"/>
      <c r="Y36" s="83"/>
      <c r="Z36" s="83"/>
    </row>
    <row r="37" spans="1:26" ht="15.75" customHeight="1">
      <c r="A37" s="83"/>
      <c r="B37" s="83"/>
      <c r="C37" s="641" t="str">
        <f ca="1">IF(ISBLANK(OFFSET('5. Pp (3 años)'!$C$46,INT((ROW()-13)/2),0)),"",OFFSET('5. Pp (3 años)'!$C$46,INT((ROW()-13)/2),0))</f>
        <v>Actividad</v>
      </c>
      <c r="D37" s="643" t="str">
        <f ca="1">IF(ISBLANK(OFFSET('5. Pp (3 años)'!$D$46,INT((ROW()-13)/2),0)),"",OFFSET('5. Pp (3 años)'!$D$46,INT((ROW()-13)/2),0))</f>
        <v>3.1.1.1.3.3 Atención a las solicitudes de   recursos materiales para abastecer a la Secretaría General y sus Direcciones Adscritas.</v>
      </c>
      <c r="E37" s="643" t="str">
        <f ca="1">IF(ISBLANK(OFFSET('5. Pp (3 años)'!$E$46,INT((ROW()-13)/2),0)),"",OFFSET('5. Pp (3 años)'!$E$46,INT((ROW()-13)/2),0))</f>
        <v>PRMG: Porcentaje de solicitudes de recursos materiales gestionados.</v>
      </c>
      <c r="F37" s="645" t="str">
        <f ca="1">IF(ISBLANK(OFFSET('5. Pp (3 años)'!$K$46,INT((ROW()-13)/2),0)),"",OFFSET('5. Pp (3 años)'!$K$46,INT((ROW()-13)/2),0))</f>
        <v>Ascendente</v>
      </c>
      <c r="G37" s="646" t="str">
        <f ca="1">IF(ISBLANK(OFFSET('5. Pp (3 años)'!$H$46,INT((ROW()-13)/2),0)),"",OFFSET('5. Pp (3 años)'!$H$46,INT((ROW()-13)/2),0))</f>
        <v>Trimestral</v>
      </c>
      <c r="H37" s="648">
        <f ca="1">IF(ISBLANK(OFFSET('9. METAS'!$L$20,INT((ROW()-13)/2),0)),"",OFFSET('9. METAS'!$L$20,INT((ROW()-13)/2),0))</f>
        <v>568</v>
      </c>
      <c r="I37" s="852"/>
      <c r="J37" s="630" t="e">
        <f ca="1">IF(MOD(ROW()-13,2)=0,IF(ISBLANK(OFFSET(#REF!,INT((ROW()-13)/2),0)),"",OFFSET(#REF!,INT((ROW()-13)/2),0)),IF(ISBLANK(OFFSET('9. METAS'!$U$20,INT((ROW()-14)/2),0)),"",OFFSET('9. METAS'!$U$20,INT((ROW()-14)/2),0)))</f>
        <v>#REF!</v>
      </c>
      <c r="K37" s="631" t="e">
        <f ca="1">IF(MOD(ROW()-13,2)=0,IF(ISBLANK(OFFSET(#REF!,INT((ROW()-13)/2),0)),"",OFFSET(#REF!,INT((ROW()-13)/2),0)),IF(ISBLANK(OFFSET('9. METAS'!$V$20,INT((ROW()-14)/2),0)),"",OFFSET('9. METAS'!$V$20,INT((ROW()-14)/2),0)))</f>
        <v>#REF!</v>
      </c>
      <c r="L37" s="631" t="e">
        <f ca="1">IF(MOD(ROW()-13,2)=0,IF(ISBLANK(OFFSET(#REF!,INT((ROW()-13)/2),0)),"",OFFSET(#REF!,INT((ROW()-13)/2),0)),IF(ISBLANK(OFFSET('9. METAS'!$W$20,INT((ROW()-14)/2),0)),"",OFFSET('9. METAS'!$W$20,INT((ROW()-14)/2),0)))</f>
        <v>#REF!</v>
      </c>
      <c r="M37" s="632" t="e">
        <f ca="1">IF(MOD(ROW()-13,2)=0,IF(ISBLANK(OFFSET(#REF!,INT((ROW()-13)/2),0)),"",OFFSET(#REF!,INT((ROW()-13)/2),0)),IF(ISBLANK(OFFSET('9. METAS'!$X$20,INT((ROW()-14)/2),0)),"",OFFSET('9. METAS'!$X$20,INT((ROW()-14)/2),0)))</f>
        <v>#REF!</v>
      </c>
      <c r="N37" s="684" t="str">
        <f ca="1">IFERROR(J37/J38,"ND")</f>
        <v>ND</v>
      </c>
      <c r="O37" s="688" t="str">
        <f ca="1">IFERROR(((J37+K37+L37+M37)/H37),"ND")</f>
        <v>ND</v>
      </c>
      <c r="P37" s="847"/>
      <c r="Q37" s="83"/>
      <c r="R37" s="83"/>
      <c r="S37" s="83"/>
      <c r="T37" s="83"/>
      <c r="U37" s="83"/>
      <c r="V37" s="83"/>
      <c r="W37" s="83"/>
      <c r="X37" s="83"/>
      <c r="Y37" s="83"/>
      <c r="Z37" s="83"/>
    </row>
    <row r="38" spans="1:26" ht="15.75" customHeight="1">
      <c r="A38" s="83"/>
      <c r="B38" s="83"/>
      <c r="C38" s="642"/>
      <c r="D38" s="644"/>
      <c r="E38" s="644"/>
      <c r="F38" s="644"/>
      <c r="G38" s="647"/>
      <c r="H38" s="649"/>
      <c r="I38" s="651"/>
      <c r="J38" s="630">
        <f ca="1">IF(MOD(ROW()-13,2)=0,IF(ISBLANK(OFFSET(#REF!,INT((ROW()-13)/2),0)),"",OFFSET(#REF!,INT((ROW()-13)/2),0)),IF(ISBLANK(OFFSET('9. METAS'!$U$20,INT((ROW()-14)/2),0)),"",OFFSET('9. METAS'!$U$20,INT((ROW()-14)/2),0)))</f>
        <v>129</v>
      </c>
      <c r="K38" s="631">
        <f ca="1">IF(MOD(ROW()-13,2)=0,IF(ISBLANK(OFFSET(#REF!,INT((ROW()-13)/2),0)),"",OFFSET(#REF!,INT((ROW()-13)/2),0)),IF(ISBLANK(OFFSET('9. METAS'!$V$20,INT((ROW()-14)/2),0)),"",OFFSET('9. METAS'!$V$20,INT((ROW()-14)/2),0)))</f>
        <v>164</v>
      </c>
      <c r="L38" s="631">
        <f ca="1">IF(MOD(ROW()-13,2)=0,IF(ISBLANK(OFFSET(#REF!,INT((ROW()-13)/2),0)),"",OFFSET(#REF!,INT((ROW()-13)/2),0)),IF(ISBLANK(OFFSET('9. METAS'!$W$20,INT((ROW()-14)/2),0)),"",OFFSET('9. METAS'!$W$20,INT((ROW()-14)/2),0)))</f>
        <v>164</v>
      </c>
      <c r="M38" s="632">
        <f ca="1">IF(MOD(ROW()-13,2)=0,IF(ISBLANK(OFFSET(#REF!,INT((ROW()-13)/2),0)),"",OFFSET(#REF!,INT((ROW()-13)/2),0)),IF(ISBLANK(OFFSET('9. METAS'!$X$20,INT((ROW()-14)/2),0)),"",OFFSET('9. METAS'!$X$20,INT((ROW()-14)/2),0)))</f>
        <v>111</v>
      </c>
      <c r="N38" s="685"/>
      <c r="O38" s="689"/>
      <c r="P38" s="691"/>
      <c r="Q38" s="83"/>
      <c r="R38" s="83"/>
      <c r="S38" s="83"/>
      <c r="T38" s="83"/>
      <c r="U38" s="83"/>
      <c r="V38" s="83"/>
      <c r="W38" s="83"/>
      <c r="X38" s="83"/>
      <c r="Y38" s="83"/>
      <c r="Z38" s="83"/>
    </row>
    <row r="39" spans="1:26" ht="15.75" customHeight="1">
      <c r="A39" s="83"/>
      <c r="B39" s="83"/>
      <c r="C39" s="641" t="str">
        <f ca="1">IF(ISBLANK(OFFSET('5. Pp (3 años)'!$C$46,INT((ROW()-13)/2),0)),"",OFFSET('5. Pp (3 años)'!$C$46,INT((ROW()-13)/2),0))</f>
        <v>Componente</v>
      </c>
      <c r="D39" s="643" t="str">
        <f ca="1">IF(ISBLANK(OFFSET('5. Pp (3 años)'!$D$46,INT((ROW()-13)/2),0)),"",OFFSET('5. Pp (3 años)'!$D$46,INT((ROW()-13)/2),0))</f>
        <v>3.1.1.1.4 Actos registrales constitutivos o modificativos del Estado Civil de la población benitojuarense, garantizando el derecho a la igualdad entre mujeres y hombres inscritos.</v>
      </c>
      <c r="E39" s="643" t="str">
        <f ca="1">IF(ISBLANK(OFFSET('5. Pp (3 años)'!$E$46,INT((ROW()-13)/2),0)),"",OFFSET('5. Pp (3 años)'!$E$46,INT((ROW()-13)/2),0))</f>
        <v>PARI: Porcentaje de actos registrales inscritos</v>
      </c>
      <c r="F39" s="645" t="str">
        <f ca="1">IF(ISBLANK(OFFSET('5. Pp (3 años)'!$K$46,INT((ROW()-13)/2),0)),"",OFFSET('5. Pp (3 años)'!$K$46,INT((ROW()-13)/2),0))</f>
        <v>Ascendente</v>
      </c>
      <c r="G39" s="646" t="str">
        <f ca="1">IF(ISBLANK(OFFSET('5. Pp (3 años)'!$H$46,INT((ROW()-13)/2),0)),"",OFFSET('5. Pp (3 años)'!$H$46,INT((ROW()-13)/2),0))</f>
        <v>Trimestral</v>
      </c>
      <c r="H39" s="648">
        <f ca="1">IF(ISBLANK(OFFSET('9. METAS'!$L$20,INT((ROW()-13)/2),0)),"",OFFSET('9. METAS'!$L$20,INT((ROW()-13)/2),0))</f>
        <v>74119</v>
      </c>
      <c r="I39" s="852"/>
      <c r="J39" s="630" t="e">
        <f ca="1">IF(MOD(ROW()-13,2)=0,IF(ISBLANK(OFFSET(#REF!,INT((ROW()-13)/2),0)),"",OFFSET(#REF!,INT((ROW()-13)/2),0)),IF(ISBLANK(OFFSET('9. METAS'!$U$20,INT((ROW()-14)/2),0)),"",OFFSET('9. METAS'!$U$20,INT((ROW()-14)/2),0)))</f>
        <v>#REF!</v>
      </c>
      <c r="K39" s="631" t="e">
        <f ca="1">IF(MOD(ROW()-13,2)=0,IF(ISBLANK(OFFSET(#REF!,INT((ROW()-13)/2),0)),"",OFFSET(#REF!,INT((ROW()-13)/2),0)),IF(ISBLANK(OFFSET('9. METAS'!$V$20,INT((ROW()-14)/2),0)),"",OFFSET('9. METAS'!$V$20,INT((ROW()-14)/2),0)))</f>
        <v>#REF!</v>
      </c>
      <c r="L39" s="631" t="e">
        <f ca="1">IF(MOD(ROW()-13,2)=0,IF(ISBLANK(OFFSET(#REF!,INT((ROW()-13)/2),0)),"",OFFSET(#REF!,INT((ROW()-13)/2),0)),IF(ISBLANK(OFFSET('9. METAS'!$W$20,INT((ROW()-14)/2),0)),"",OFFSET('9. METAS'!$W$20,INT((ROW()-14)/2),0)))</f>
        <v>#REF!</v>
      </c>
      <c r="M39" s="632" t="e">
        <f ca="1">IF(MOD(ROW()-13,2)=0,IF(ISBLANK(OFFSET(#REF!,INT((ROW()-13)/2),0)),"",OFFSET(#REF!,INT((ROW()-13)/2),0)),IF(ISBLANK(OFFSET('9. METAS'!$X$20,INT((ROW()-14)/2),0)),"",OFFSET('9. METAS'!$X$20,INT((ROW()-14)/2),0)))</f>
        <v>#REF!</v>
      </c>
      <c r="N39" s="684" t="str">
        <f ca="1">IFERROR(J39/J40,"ND")</f>
        <v>ND</v>
      </c>
      <c r="O39" s="688" t="str">
        <f ca="1">IFERROR(((J39+K39+L39+M39)/H39),"ND")</f>
        <v>ND</v>
      </c>
      <c r="P39" s="847"/>
      <c r="Q39" s="83"/>
      <c r="R39" s="83"/>
      <c r="S39" s="83"/>
      <c r="T39" s="83"/>
      <c r="U39" s="83"/>
      <c r="V39" s="83"/>
      <c r="W39" s="83"/>
      <c r="X39" s="83"/>
      <c r="Y39" s="83"/>
      <c r="Z39" s="83"/>
    </row>
    <row r="40" spans="1:26" ht="15.75" customHeight="1">
      <c r="A40" s="83"/>
      <c r="B40" s="83"/>
      <c r="C40" s="642"/>
      <c r="D40" s="644"/>
      <c r="E40" s="644"/>
      <c r="F40" s="644"/>
      <c r="G40" s="647"/>
      <c r="H40" s="649"/>
      <c r="I40" s="651"/>
      <c r="J40" s="630">
        <f ca="1">IF(MOD(ROW()-13,2)=0,IF(ISBLANK(OFFSET(#REF!,INT((ROW()-13)/2),0)),"",OFFSET(#REF!,INT((ROW()-13)/2),0)),IF(ISBLANK(OFFSET('9. METAS'!$U$20,INT((ROW()-14)/2),0)),"",OFFSET('9. METAS'!$U$20,INT((ROW()-14)/2),0)))</f>
        <v>18530</v>
      </c>
      <c r="K40" s="631">
        <f ca="1">IF(MOD(ROW()-13,2)=0,IF(ISBLANK(OFFSET(#REF!,INT((ROW()-13)/2),0)),"",OFFSET(#REF!,INT((ROW()-13)/2),0)),IF(ISBLANK(OFFSET('9. METAS'!$V$20,INT((ROW()-14)/2),0)),"",OFFSET('9. METAS'!$V$20,INT((ROW()-14)/2),0)))</f>
        <v>18530</v>
      </c>
      <c r="L40" s="631">
        <f ca="1">IF(MOD(ROW()-13,2)=0,IF(ISBLANK(OFFSET(#REF!,INT((ROW()-13)/2),0)),"",OFFSET(#REF!,INT((ROW()-13)/2),0)),IF(ISBLANK(OFFSET('9. METAS'!$W$20,INT((ROW()-14)/2),0)),"",OFFSET('9. METAS'!$W$20,INT((ROW()-14)/2),0)))</f>
        <v>18530</v>
      </c>
      <c r="M40" s="632">
        <f ca="1">IF(MOD(ROW()-13,2)=0,IF(ISBLANK(OFFSET(#REF!,INT((ROW()-13)/2),0)),"",OFFSET(#REF!,INT((ROW()-13)/2),0)),IF(ISBLANK(OFFSET('9. METAS'!$X$20,INT((ROW()-14)/2),0)),"",OFFSET('9. METAS'!$X$20,INT((ROW()-14)/2),0)))</f>
        <v>18529</v>
      </c>
      <c r="N40" s="685"/>
      <c r="O40" s="689"/>
      <c r="P40" s="691"/>
      <c r="Q40" s="83"/>
      <c r="R40" s="83"/>
      <c r="S40" s="83"/>
      <c r="T40" s="83"/>
      <c r="U40" s="83"/>
      <c r="V40" s="83"/>
      <c r="W40" s="83"/>
      <c r="X40" s="83"/>
      <c r="Y40" s="83"/>
      <c r="Z40" s="83"/>
    </row>
    <row r="41" spans="1:26" ht="15.75" customHeight="1">
      <c r="A41" s="83"/>
      <c r="B41" s="83"/>
      <c r="C41" s="641" t="str">
        <f ca="1">IF(ISBLANK(OFFSET('5. Pp (3 años)'!$C$46,INT((ROW()-13)/2),0)),"",OFFSET('5. Pp (3 años)'!$C$46,INT((ROW()-13)/2),0))</f>
        <v>Actividad</v>
      </c>
      <c r="D41" s="643" t="str">
        <f ca="1">IF(ISBLANK(OFFSET('5. Pp (3 años)'!$D$46,INT((ROW()-13)/2),0)),"",OFFSET('5. Pp (3 años)'!$D$46,INT((ROW()-13)/2),0))</f>
        <v>3.1.1.1.4.1 Adquisición de herramientas tecnológicas del Registro Civil.</v>
      </c>
      <c r="E41" s="643" t="str">
        <f ca="1">IF(ISBLANK(OFFSET('5. Pp (3 años)'!$E$46,INT((ROW()-13)/2),0)),"",OFFSET('5. Pp (3 años)'!$E$46,INT((ROW()-13)/2),0))</f>
        <v xml:space="preserve">PAECE: Porcentaje de adquisición de equipos de cómputo y electrónicos.      </v>
      </c>
      <c r="F41" s="645" t="str">
        <f ca="1">IF(ISBLANK(OFFSET('5. Pp (3 años)'!$K$46,INT((ROW()-13)/2),0)),"",OFFSET('5. Pp (3 años)'!$K$46,INT((ROW()-13)/2),0))</f>
        <v>Ascendente</v>
      </c>
      <c r="G41" s="646" t="str">
        <f ca="1">IF(ISBLANK(OFFSET('5. Pp (3 años)'!$H$46,INT((ROW()-13)/2),0)),"",OFFSET('5. Pp (3 años)'!$H$46,INT((ROW()-13)/2),0))</f>
        <v>Trimestral</v>
      </c>
      <c r="H41" s="648">
        <f ca="1">IF(ISBLANK(OFFSET('9. METAS'!$L$20,INT((ROW()-13)/2),0)),"",OFFSET('9. METAS'!$L$20,INT((ROW()-13)/2),0))</f>
        <v>3</v>
      </c>
      <c r="I41" s="852"/>
      <c r="J41" s="630" t="e">
        <f ca="1">IF(MOD(ROW()-13,2)=0,IF(ISBLANK(OFFSET(#REF!,INT((ROW()-13)/2),0)),"",OFFSET(#REF!,INT((ROW()-13)/2),0)),IF(ISBLANK(OFFSET('9. METAS'!$U$20,INT((ROW()-14)/2),0)),"",OFFSET('9. METAS'!$U$20,INT((ROW()-14)/2),0)))</f>
        <v>#REF!</v>
      </c>
      <c r="K41" s="631" t="e">
        <f ca="1">IF(MOD(ROW()-13,2)=0,IF(ISBLANK(OFFSET(#REF!,INT((ROW()-13)/2),0)),"",OFFSET(#REF!,INT((ROW()-13)/2),0)),IF(ISBLANK(OFFSET('9. METAS'!$V$20,INT((ROW()-14)/2),0)),"",OFFSET('9. METAS'!$V$20,INT((ROW()-14)/2),0)))</f>
        <v>#REF!</v>
      </c>
      <c r="L41" s="631" t="e">
        <f ca="1">IF(MOD(ROW()-13,2)=0,IF(ISBLANK(OFFSET(#REF!,INT((ROW()-13)/2),0)),"",OFFSET(#REF!,INT((ROW()-13)/2),0)),IF(ISBLANK(OFFSET('9. METAS'!$W$20,INT((ROW()-14)/2),0)),"",OFFSET('9. METAS'!$W$20,INT((ROW()-14)/2),0)))</f>
        <v>#REF!</v>
      </c>
      <c r="M41" s="632" t="e">
        <f ca="1">IF(MOD(ROW()-13,2)=0,IF(ISBLANK(OFFSET(#REF!,INT((ROW()-13)/2),0)),"",OFFSET(#REF!,INT((ROW()-13)/2),0)),IF(ISBLANK(OFFSET('9. METAS'!$X$20,INT((ROW()-14)/2),0)),"",OFFSET('9. METAS'!$X$20,INT((ROW()-14)/2),0)))</f>
        <v>#REF!</v>
      </c>
      <c r="N41" s="684" t="str">
        <f ca="1">IFERROR(J41/J42,"ND")</f>
        <v>ND</v>
      </c>
      <c r="O41" s="688" t="str">
        <f ca="1">IFERROR(((J41+K41+L41+M41)/H41),"ND")</f>
        <v>ND</v>
      </c>
      <c r="P41" s="847"/>
      <c r="Q41" s="83"/>
      <c r="R41" s="83"/>
      <c r="S41" s="83"/>
      <c r="T41" s="83"/>
      <c r="U41" s="83"/>
      <c r="V41" s="83"/>
      <c r="W41" s="83"/>
      <c r="X41" s="83"/>
      <c r="Y41" s="83"/>
      <c r="Z41" s="83"/>
    </row>
    <row r="42" spans="1:26" ht="15.75" customHeight="1">
      <c r="A42" s="83"/>
      <c r="B42" s="83"/>
      <c r="C42" s="642"/>
      <c r="D42" s="644"/>
      <c r="E42" s="644"/>
      <c r="F42" s="644"/>
      <c r="G42" s="647"/>
      <c r="H42" s="649"/>
      <c r="I42" s="651"/>
      <c r="J42" s="630">
        <f ca="1">IF(MOD(ROW()-13,2)=0,IF(ISBLANK(OFFSET(#REF!,INT((ROW()-13)/2),0)),"",OFFSET(#REF!,INT((ROW()-13)/2),0)),IF(ISBLANK(OFFSET('9. METAS'!$U$20,INT((ROW()-14)/2),0)),"",OFFSET('9. METAS'!$U$20,INT((ROW()-14)/2),0)))</f>
        <v>1</v>
      </c>
      <c r="K42" s="631">
        <f ca="1">IF(MOD(ROW()-13,2)=0,IF(ISBLANK(OFFSET(#REF!,INT((ROW()-13)/2),0)),"",OFFSET(#REF!,INT((ROW()-13)/2),0)),IF(ISBLANK(OFFSET('9. METAS'!$V$20,INT((ROW()-14)/2),0)),"",OFFSET('9. METAS'!$V$20,INT((ROW()-14)/2),0)))</f>
        <v>1</v>
      </c>
      <c r="L42" s="631">
        <f ca="1">IF(MOD(ROW()-13,2)=0,IF(ISBLANK(OFFSET(#REF!,INT((ROW()-13)/2),0)),"",OFFSET(#REF!,INT((ROW()-13)/2),0)),IF(ISBLANK(OFFSET('9. METAS'!$W$20,INT((ROW()-14)/2),0)),"",OFFSET('9. METAS'!$W$20,INT((ROW()-14)/2),0)))</f>
        <v>1</v>
      </c>
      <c r="M42" s="632">
        <f ca="1">IF(MOD(ROW()-13,2)=0,IF(ISBLANK(OFFSET(#REF!,INT((ROW()-13)/2),0)),"",OFFSET(#REF!,INT((ROW()-13)/2),0)),IF(ISBLANK(OFFSET('9. METAS'!$X$20,INT((ROW()-14)/2),0)),"",OFFSET('9. METAS'!$X$20,INT((ROW()-14)/2),0)))</f>
        <v>0</v>
      </c>
      <c r="N42" s="685"/>
      <c r="O42" s="689"/>
      <c r="P42" s="691"/>
      <c r="Q42" s="83"/>
      <c r="R42" s="83"/>
      <c r="S42" s="83"/>
      <c r="T42" s="83"/>
      <c r="U42" s="83"/>
      <c r="V42" s="83"/>
      <c r="W42" s="83"/>
      <c r="X42" s="83"/>
      <c r="Y42" s="83"/>
      <c r="Z42" s="83"/>
    </row>
    <row r="43" spans="1:26" ht="15.75" customHeight="1">
      <c r="A43" s="83"/>
      <c r="B43" s="83"/>
      <c r="C43" s="641" t="str">
        <f ca="1">IF(ISBLANK(OFFSET('5. Pp (3 años)'!$C$46,INT((ROW()-13)/2),0)),"",OFFSET('5. Pp (3 años)'!$C$46,INT((ROW()-13)/2),0))</f>
        <v>Actividad</v>
      </c>
      <c r="D43" s="643" t="str">
        <f ca="1">IF(ISBLANK(OFFSET('5. Pp (3 años)'!$D$46,INT((ROW()-13)/2),0)),"",OFFSET('5. Pp (3 años)'!$D$46,INT((ROW()-13)/2),0))</f>
        <v>3.1.1.1.4.2 Incremento en la adquisición de formatos valorados Adquiridos.</v>
      </c>
      <c r="E43" s="643" t="str">
        <f ca="1">IF(ISBLANK(OFFSET('5. Pp (3 años)'!$E$46,INT((ROW()-13)/2),0)),"",OFFSET('5. Pp (3 años)'!$E$46,INT((ROW()-13)/2),0))</f>
        <v xml:space="preserve">PFVA: Porcentaje de formatos valoradas  adquiridas. </v>
      </c>
      <c r="F43" s="645" t="str">
        <f ca="1">IF(ISBLANK(OFFSET('5. Pp (3 años)'!$K$46,INT((ROW()-13)/2),0)),"",OFFSET('5. Pp (3 años)'!$K$46,INT((ROW()-13)/2),0))</f>
        <v>Ascendente</v>
      </c>
      <c r="G43" s="646" t="str">
        <f ca="1">IF(ISBLANK(OFFSET('5. Pp (3 años)'!$H$46,INT((ROW()-13)/2),0)),"",OFFSET('5. Pp (3 años)'!$H$46,INT((ROW()-13)/2),0))</f>
        <v>Trimestral</v>
      </c>
      <c r="H43" s="648">
        <f ca="1">IF(ISBLANK(OFFSET('9. METAS'!$L$20,INT((ROW()-13)/2),0)),"",OFFSET('9. METAS'!$L$20,INT((ROW()-13)/2),0))</f>
        <v>89000</v>
      </c>
      <c r="I43" s="852"/>
      <c r="J43" s="630" t="e">
        <f ca="1">IF(MOD(ROW()-13,2)=0,IF(ISBLANK(OFFSET(#REF!,INT((ROW()-13)/2),0)),"",OFFSET(#REF!,INT((ROW()-13)/2),0)),IF(ISBLANK(OFFSET('9. METAS'!$U$20,INT((ROW()-14)/2),0)),"",OFFSET('9. METAS'!$U$20,INT((ROW()-14)/2),0)))</f>
        <v>#REF!</v>
      </c>
      <c r="K43" s="631" t="e">
        <f ca="1">IF(MOD(ROW()-13,2)=0,IF(ISBLANK(OFFSET(#REF!,INT((ROW()-13)/2),0)),"",OFFSET(#REF!,INT((ROW()-13)/2),0)),IF(ISBLANK(OFFSET('9. METAS'!$V$20,INT((ROW()-14)/2),0)),"",OFFSET('9. METAS'!$V$20,INT((ROW()-14)/2),0)))</f>
        <v>#REF!</v>
      </c>
      <c r="L43" s="631" t="e">
        <f ca="1">IF(MOD(ROW()-13,2)=0,IF(ISBLANK(OFFSET(#REF!,INT((ROW()-13)/2),0)),"",OFFSET(#REF!,INT((ROW()-13)/2),0)),IF(ISBLANK(OFFSET('9. METAS'!$W$20,INT((ROW()-14)/2),0)),"",OFFSET('9. METAS'!$W$20,INT((ROW()-14)/2),0)))</f>
        <v>#REF!</v>
      </c>
      <c r="M43" s="632" t="e">
        <f ca="1">IF(MOD(ROW()-13,2)=0,IF(ISBLANK(OFFSET(#REF!,INT((ROW()-13)/2),0)),"",OFFSET(#REF!,INT((ROW()-13)/2),0)),IF(ISBLANK(OFFSET('9. METAS'!$X$20,INT((ROW()-14)/2),0)),"",OFFSET('9. METAS'!$X$20,INT((ROW()-14)/2),0)))</f>
        <v>#REF!</v>
      </c>
      <c r="N43" s="684" t="str">
        <f ca="1">IFERROR(J43/J44,"ND")</f>
        <v>ND</v>
      </c>
      <c r="O43" s="688" t="str">
        <f ca="1">IFERROR(((J43+K43+L43+M43)/H43),"ND")</f>
        <v>ND</v>
      </c>
      <c r="P43" s="847"/>
      <c r="Q43" s="83"/>
      <c r="R43" s="83"/>
      <c r="S43" s="83"/>
      <c r="T43" s="83"/>
      <c r="U43" s="83"/>
      <c r="V43" s="83"/>
      <c r="W43" s="83"/>
      <c r="X43" s="83"/>
      <c r="Y43" s="83"/>
      <c r="Z43" s="83"/>
    </row>
    <row r="44" spans="1:26" ht="15.75" customHeight="1">
      <c r="A44" s="83"/>
      <c r="B44" s="83"/>
      <c r="C44" s="642"/>
      <c r="D44" s="644"/>
      <c r="E44" s="644"/>
      <c r="F44" s="644"/>
      <c r="G44" s="647"/>
      <c r="H44" s="649"/>
      <c r="I44" s="651"/>
      <c r="J44" s="630">
        <f ca="1">IF(MOD(ROW()-13,2)=0,IF(ISBLANK(OFFSET(#REF!,INT((ROW()-13)/2),0)),"",OFFSET(#REF!,INT((ROW()-13)/2),0)),IF(ISBLANK(OFFSET('9. METAS'!$U$20,INT((ROW()-14)/2),0)),"",OFFSET('9. METAS'!$U$20,INT((ROW()-14)/2),0)))</f>
        <v>22250</v>
      </c>
      <c r="K44" s="631">
        <f ca="1">IF(MOD(ROW()-13,2)=0,IF(ISBLANK(OFFSET(#REF!,INT((ROW()-13)/2),0)),"",OFFSET(#REF!,INT((ROW()-13)/2),0)),IF(ISBLANK(OFFSET('9. METAS'!$V$20,INT((ROW()-14)/2),0)),"",OFFSET('9. METAS'!$V$20,INT((ROW()-14)/2),0)))</f>
        <v>22250</v>
      </c>
      <c r="L44" s="631">
        <f ca="1">IF(MOD(ROW()-13,2)=0,IF(ISBLANK(OFFSET(#REF!,INT((ROW()-13)/2),0)),"",OFFSET(#REF!,INT((ROW()-13)/2),0)),IF(ISBLANK(OFFSET('9. METAS'!$W$20,INT((ROW()-14)/2),0)),"",OFFSET('9. METAS'!$W$20,INT((ROW()-14)/2),0)))</f>
        <v>22250</v>
      </c>
      <c r="M44" s="632">
        <f ca="1">IF(MOD(ROW()-13,2)=0,IF(ISBLANK(OFFSET(#REF!,INT((ROW()-13)/2),0)),"",OFFSET(#REF!,INT((ROW()-13)/2),0)),IF(ISBLANK(OFFSET('9. METAS'!$X$20,INT((ROW()-14)/2),0)),"",OFFSET('9. METAS'!$X$20,INT((ROW()-14)/2),0)))</f>
        <v>22250</v>
      </c>
      <c r="N44" s="685"/>
      <c r="O44" s="689"/>
      <c r="P44" s="691"/>
      <c r="Q44" s="83"/>
      <c r="R44" s="83"/>
      <c r="S44" s="83"/>
      <c r="T44" s="83"/>
      <c r="U44" s="83"/>
      <c r="V44" s="83"/>
      <c r="W44" s="83"/>
      <c r="X44" s="83"/>
      <c r="Y44" s="83"/>
      <c r="Z44" s="83"/>
    </row>
    <row r="45" spans="1:26" ht="15.75" customHeight="1">
      <c r="A45" s="83"/>
      <c r="B45" s="83"/>
      <c r="C45" s="641" t="str">
        <f ca="1">IF(ISBLANK(OFFSET('5. Pp (3 años)'!$C$46,INT((ROW()-13)/2),0)),"",OFFSET('5. Pp (3 años)'!$C$46,INT((ROW()-13)/2),0))</f>
        <v>Actividad</v>
      </c>
      <c r="D45" s="643" t="str">
        <f ca="1">IF(ISBLANK(OFFSET('5. Pp (3 años)'!$D$46,INT((ROW()-13)/2),0)),"",OFFSET('5. Pp (3 años)'!$D$46,INT((ROW()-13)/2),0))</f>
        <v>3.1.1.1.4.3 Capacitación al personal del Registro Civil.</v>
      </c>
      <c r="E45" s="643" t="str">
        <f ca="1">IF(ISBLANK(OFFSET('5. Pp (3 años)'!$E$46,INT((ROW()-13)/2),0)),"",OFFSET('5. Pp (3 años)'!$E$46,INT((ROW()-13)/2),0))</f>
        <v>PPC: Porcentaje de personal del Registro Civil capacitado.</v>
      </c>
      <c r="F45" s="645" t="str">
        <f ca="1">IF(ISBLANK(OFFSET('5. Pp (3 años)'!$K$46,INT((ROW()-13)/2),0)),"",OFFSET('5. Pp (3 años)'!$K$46,INT((ROW()-13)/2),0))</f>
        <v>Ascendente</v>
      </c>
      <c r="G45" s="646" t="str">
        <f ca="1">IF(ISBLANK(OFFSET('5. Pp (3 años)'!$H$46,INT((ROW()-13)/2),0)),"",OFFSET('5. Pp (3 años)'!$H$46,INT((ROW()-13)/2),0))</f>
        <v>Trimestral</v>
      </c>
      <c r="H45" s="648">
        <f ca="1">IF(ISBLANK(OFFSET('9. METAS'!$L$20,INT((ROW()-13)/2),0)),"",OFFSET('9. METAS'!$L$20,INT((ROW()-13)/2),0))</f>
        <v>40</v>
      </c>
      <c r="I45" s="852"/>
      <c r="J45" s="630" t="e">
        <f ca="1">IF(MOD(ROW()-13,2)=0,IF(ISBLANK(OFFSET(#REF!,INT((ROW()-13)/2),0)),"",OFFSET(#REF!,INT((ROW()-13)/2),0)),IF(ISBLANK(OFFSET('9. METAS'!$U$20,INT((ROW()-14)/2),0)),"",OFFSET('9. METAS'!$U$20,INT((ROW()-14)/2),0)))</f>
        <v>#REF!</v>
      </c>
      <c r="K45" s="631" t="e">
        <f ca="1">IF(MOD(ROW()-13,2)=0,IF(ISBLANK(OFFSET(#REF!,INT((ROW()-13)/2),0)),"",OFFSET(#REF!,INT((ROW()-13)/2),0)),IF(ISBLANK(OFFSET('9. METAS'!$V$20,INT((ROW()-14)/2),0)),"",OFFSET('9. METAS'!$V$20,INT((ROW()-14)/2),0)))</f>
        <v>#REF!</v>
      </c>
      <c r="L45" s="631" t="e">
        <f ca="1">IF(MOD(ROW()-13,2)=0,IF(ISBLANK(OFFSET(#REF!,INT((ROW()-13)/2),0)),"",OFFSET(#REF!,INT((ROW()-13)/2),0)),IF(ISBLANK(OFFSET('9. METAS'!$W$20,INT((ROW()-14)/2),0)),"",OFFSET('9. METAS'!$W$20,INT((ROW()-14)/2),0)))</f>
        <v>#REF!</v>
      </c>
      <c r="M45" s="632" t="e">
        <f ca="1">IF(MOD(ROW()-13,2)=0,IF(ISBLANK(OFFSET(#REF!,INT((ROW()-13)/2),0)),"",OFFSET(#REF!,INT((ROW()-13)/2),0)),IF(ISBLANK(OFFSET('9. METAS'!$X$20,INT((ROW()-14)/2),0)),"",OFFSET('9. METAS'!$X$20,INT((ROW()-14)/2),0)))</f>
        <v>#REF!</v>
      </c>
      <c r="N45" s="684" t="str">
        <f ca="1">IFERROR(J45/J46,"ND")</f>
        <v>ND</v>
      </c>
      <c r="O45" s="688" t="str">
        <f ca="1">IFERROR(((J45+K45+L45+M45)/H45),"ND")</f>
        <v>ND</v>
      </c>
      <c r="P45" s="847"/>
      <c r="Q45" s="83"/>
      <c r="R45" s="83"/>
      <c r="S45" s="83"/>
      <c r="T45" s="83"/>
      <c r="U45" s="83"/>
      <c r="V45" s="83"/>
      <c r="W45" s="83"/>
      <c r="X45" s="83"/>
      <c r="Y45" s="83"/>
      <c r="Z45" s="83"/>
    </row>
    <row r="46" spans="1:26" ht="15.75" customHeight="1">
      <c r="A46" s="83"/>
      <c r="B46" s="83"/>
      <c r="C46" s="642"/>
      <c r="D46" s="644"/>
      <c r="E46" s="644"/>
      <c r="F46" s="644"/>
      <c r="G46" s="647"/>
      <c r="H46" s="649"/>
      <c r="I46" s="651"/>
      <c r="J46" s="630">
        <f ca="1">IF(MOD(ROW()-13,2)=0,IF(ISBLANK(OFFSET(#REF!,INT((ROW()-13)/2),0)),"",OFFSET(#REF!,INT((ROW()-13)/2),0)),IF(ISBLANK(OFFSET('9. METAS'!$U$20,INT((ROW()-14)/2),0)),"",OFFSET('9. METAS'!$U$20,INT((ROW()-14)/2),0)))</f>
        <v>10</v>
      </c>
      <c r="K46" s="631">
        <f ca="1">IF(MOD(ROW()-13,2)=0,IF(ISBLANK(OFFSET(#REF!,INT((ROW()-13)/2),0)),"",OFFSET(#REF!,INT((ROW()-13)/2),0)),IF(ISBLANK(OFFSET('9. METAS'!$V$20,INT((ROW()-14)/2),0)),"",OFFSET('9. METAS'!$V$20,INT((ROW()-14)/2),0)))</f>
        <v>10</v>
      </c>
      <c r="L46" s="631">
        <f ca="1">IF(MOD(ROW()-13,2)=0,IF(ISBLANK(OFFSET(#REF!,INT((ROW()-13)/2),0)),"",OFFSET(#REF!,INT((ROW()-13)/2),0)),IF(ISBLANK(OFFSET('9. METAS'!$W$20,INT((ROW()-14)/2),0)),"",OFFSET('9. METAS'!$W$20,INT((ROW()-14)/2),0)))</f>
        <v>10</v>
      </c>
      <c r="M46" s="632">
        <f ca="1">IF(MOD(ROW()-13,2)=0,IF(ISBLANK(OFFSET(#REF!,INT((ROW()-13)/2),0)),"",OFFSET(#REF!,INT((ROW()-13)/2),0)),IF(ISBLANK(OFFSET('9. METAS'!$X$20,INT((ROW()-14)/2),0)),"",OFFSET('9. METAS'!$X$20,INT((ROW()-14)/2),0)))</f>
        <v>10</v>
      </c>
      <c r="N46" s="685"/>
      <c r="O46" s="689"/>
      <c r="P46" s="691"/>
      <c r="Q46" s="83"/>
      <c r="R46" s="83"/>
      <c r="S46" s="83"/>
      <c r="T46" s="83"/>
      <c r="U46" s="83"/>
      <c r="V46" s="83"/>
      <c r="W46" s="83"/>
      <c r="X46" s="83"/>
      <c r="Y46" s="83"/>
      <c r="Z46" s="83"/>
    </row>
    <row r="47" spans="1:26" ht="15.75" customHeight="1">
      <c r="A47" s="83"/>
      <c r="B47" s="83"/>
      <c r="C47" s="641" t="str">
        <f ca="1">IF(ISBLANK(OFFSET('5. Pp (3 años)'!$C$46,INT((ROW()-13)/2),0)),"",OFFSET('5. Pp (3 años)'!$C$46,INT((ROW()-13)/2),0))</f>
        <v>Actividad</v>
      </c>
      <c r="D47" s="643" t="str">
        <f ca="1">IF(ISBLANK(OFFSET('5. Pp (3 años)'!$D$46,INT((ROW()-13)/2),0)),"",OFFSET('5. Pp (3 años)'!$D$46,INT((ROW()-13)/2),0))</f>
        <v>3.1.1.1.4.4 Mejoramiento de las instalaciones del Registro Civil.</v>
      </c>
      <c r="E47" s="643" t="str">
        <f ca="1">IF(ISBLANK(OFFSET('5. Pp (3 años)'!$E$46,INT((ROW()-13)/2),0)),"",OFFSET('5. Pp (3 años)'!$E$46,INT((ROW()-13)/2),0))</f>
        <v>PIRM: Porcentaje de instalaciones del Registro Civil mejoradas.</v>
      </c>
      <c r="F47" s="645" t="str">
        <f ca="1">IF(ISBLANK(OFFSET('5. Pp (3 años)'!$K$46,INT((ROW()-13)/2),0)),"",OFFSET('5. Pp (3 años)'!$K$46,INT((ROW()-13)/2),0))</f>
        <v>Ascendente</v>
      </c>
      <c r="G47" s="646" t="str">
        <f ca="1">IF(ISBLANK(OFFSET('5. Pp (3 años)'!$H$46,INT((ROW()-13)/2),0)),"",OFFSET('5. Pp (3 años)'!$H$46,INT((ROW()-13)/2),0))</f>
        <v>Trimestral</v>
      </c>
      <c r="H47" s="648">
        <f ca="1">IF(ISBLANK(OFFSET('9. METAS'!$L$20,INT((ROW()-13)/2),0)),"",OFFSET('9. METAS'!$L$20,INT((ROW()-13)/2),0))</f>
        <v>2</v>
      </c>
      <c r="I47" s="852"/>
      <c r="J47" s="630" t="e">
        <f ca="1">IF(MOD(ROW()-13,2)=0,IF(ISBLANK(OFFSET(#REF!,INT((ROW()-13)/2),0)),"",OFFSET(#REF!,INT((ROW()-13)/2),0)),IF(ISBLANK(OFFSET('9. METAS'!$U$20,INT((ROW()-14)/2),0)),"",OFFSET('9. METAS'!$U$20,INT((ROW()-14)/2),0)))</f>
        <v>#REF!</v>
      </c>
      <c r="K47" s="631" t="e">
        <f ca="1">IF(MOD(ROW()-13,2)=0,IF(ISBLANK(OFFSET(#REF!,INT((ROW()-13)/2),0)),"",OFFSET(#REF!,INT((ROW()-13)/2),0)),IF(ISBLANK(OFFSET('9. METAS'!$V$20,INT((ROW()-14)/2),0)),"",OFFSET('9. METAS'!$V$20,INT((ROW()-14)/2),0)))</f>
        <v>#REF!</v>
      </c>
      <c r="L47" s="631" t="e">
        <f ca="1">IF(MOD(ROW()-13,2)=0,IF(ISBLANK(OFFSET(#REF!,INT((ROW()-13)/2),0)),"",OFFSET(#REF!,INT((ROW()-13)/2),0)),IF(ISBLANK(OFFSET('9. METAS'!$W$20,INT((ROW()-14)/2),0)),"",OFFSET('9. METAS'!$W$20,INT((ROW()-14)/2),0)))</f>
        <v>#REF!</v>
      </c>
      <c r="M47" s="632" t="e">
        <f ca="1">IF(MOD(ROW()-13,2)=0,IF(ISBLANK(OFFSET(#REF!,INT((ROW()-13)/2),0)),"",OFFSET(#REF!,INT((ROW()-13)/2),0)),IF(ISBLANK(OFFSET('9. METAS'!$X$20,INT((ROW()-14)/2),0)),"",OFFSET('9. METAS'!$X$20,INT((ROW()-14)/2),0)))</f>
        <v>#REF!</v>
      </c>
      <c r="N47" s="684" t="str">
        <f ca="1">IFERROR(J47/J48,"ND")</f>
        <v>ND</v>
      </c>
      <c r="O47" s="688" t="str">
        <f ca="1">IFERROR(((J47+K47+L47+M47)/H47),"ND")</f>
        <v>ND</v>
      </c>
      <c r="P47" s="847"/>
      <c r="Q47" s="83"/>
      <c r="R47" s="83"/>
      <c r="S47" s="83"/>
      <c r="T47" s="83"/>
      <c r="U47" s="83"/>
      <c r="V47" s="83"/>
      <c r="W47" s="83"/>
      <c r="X47" s="83"/>
      <c r="Y47" s="83"/>
      <c r="Z47" s="83"/>
    </row>
    <row r="48" spans="1:26" ht="15.75" customHeight="1">
      <c r="A48" s="83"/>
      <c r="B48" s="83"/>
      <c r="C48" s="642"/>
      <c r="D48" s="644"/>
      <c r="E48" s="644"/>
      <c r="F48" s="644"/>
      <c r="G48" s="647"/>
      <c r="H48" s="649"/>
      <c r="I48" s="651"/>
      <c r="J48" s="630">
        <f ca="1">IF(MOD(ROW()-13,2)=0,IF(ISBLANK(OFFSET(#REF!,INT((ROW()-13)/2),0)),"",OFFSET(#REF!,INT((ROW()-13)/2),0)),IF(ISBLANK(OFFSET('9. METAS'!$U$20,INT((ROW()-14)/2),0)),"",OFFSET('9. METAS'!$U$20,INT((ROW()-14)/2),0)))</f>
        <v>0</v>
      </c>
      <c r="K48" s="631">
        <f ca="1">IF(MOD(ROW()-13,2)=0,IF(ISBLANK(OFFSET(#REF!,INT((ROW()-13)/2),0)),"",OFFSET(#REF!,INT((ROW()-13)/2),0)),IF(ISBLANK(OFFSET('9. METAS'!$V$20,INT((ROW()-14)/2),0)),"",OFFSET('9. METAS'!$V$20,INT((ROW()-14)/2),0)))</f>
        <v>1</v>
      </c>
      <c r="L48" s="631">
        <f ca="1">IF(MOD(ROW()-13,2)=0,IF(ISBLANK(OFFSET(#REF!,INT((ROW()-13)/2),0)),"",OFFSET(#REF!,INT((ROW()-13)/2),0)),IF(ISBLANK(OFFSET('9. METAS'!$W$20,INT((ROW()-14)/2),0)),"",OFFSET('9. METAS'!$W$20,INT((ROW()-14)/2),0)))</f>
        <v>1</v>
      </c>
      <c r="M48" s="632">
        <f ca="1">IF(MOD(ROW()-13,2)=0,IF(ISBLANK(OFFSET(#REF!,INT((ROW()-13)/2),0)),"",OFFSET(#REF!,INT((ROW()-13)/2),0)),IF(ISBLANK(OFFSET('9. METAS'!$X$20,INT((ROW()-14)/2),0)),"",OFFSET('9. METAS'!$X$20,INT((ROW()-14)/2),0)))</f>
        <v>0</v>
      </c>
      <c r="N48" s="685"/>
      <c r="O48" s="689"/>
      <c r="P48" s="691"/>
      <c r="Q48" s="83"/>
      <c r="R48" s="83"/>
      <c r="S48" s="83"/>
      <c r="T48" s="83"/>
      <c r="U48" s="83"/>
      <c r="V48" s="83"/>
      <c r="W48" s="83"/>
      <c r="X48" s="83"/>
      <c r="Y48" s="83"/>
      <c r="Z48" s="83"/>
    </row>
    <row r="49" spans="1:26" ht="15.75" customHeight="1">
      <c r="A49" s="83"/>
      <c r="B49" s="83"/>
      <c r="C49" s="641" t="str">
        <f ca="1">IF(ISBLANK(OFFSET('5. Pp (3 años)'!$C$46,INT((ROW()-13)/2),0)),"",OFFSET('5. Pp (3 años)'!$C$46,INT((ROW()-13)/2),0))</f>
        <v>Componente</v>
      </c>
      <c r="D49" s="643" t="str">
        <f ca="1">IF(ISBLANK(OFFSET('5. Pp (3 años)'!$D$46,INT((ROW()-13)/2),0)),"",OFFSET('5. Pp (3 años)'!$D$46,INT((ROW()-13)/2),0))</f>
        <v>3.1.1.1.5 Quejas y recomendaciones en materia de Derechos Humanos atendidas.</v>
      </c>
      <c r="E49" s="643" t="str">
        <f ca="1">IF(ISBLANK(OFFSET('5. Pp (3 años)'!$E$46,INT((ROW()-13)/2),0)),"",OFFSET('5. Pp (3 años)'!$E$46,INT((ROW()-13)/2),0))</f>
        <v>PQRDH: Porcentaje de quejas y recomendaciones en materia de Derechos Humanos atendidas.</v>
      </c>
      <c r="F49" s="645" t="str">
        <f ca="1">IF(ISBLANK(OFFSET('5. Pp (3 años)'!$K$46,INT((ROW()-13)/2),0)),"",OFFSET('5. Pp (3 años)'!$K$46,INT((ROW()-13)/2),0))</f>
        <v>Ascendente</v>
      </c>
      <c r="G49" s="646" t="str">
        <f ca="1">IF(ISBLANK(OFFSET('5. Pp (3 años)'!$H$46,INT((ROW()-13)/2),0)),"",OFFSET('5. Pp (3 años)'!$H$46,INT((ROW()-13)/2),0))</f>
        <v>Trimestral</v>
      </c>
      <c r="H49" s="648">
        <f ca="1">IF(ISBLANK(OFFSET('9. METAS'!$L$20,INT((ROW()-13)/2),0)),"",OFFSET('9. METAS'!$L$20,INT((ROW()-13)/2),0))</f>
        <v>12</v>
      </c>
      <c r="I49" s="852"/>
      <c r="J49" s="630" t="e">
        <f ca="1">IF(MOD(ROW()-13,2)=0,IF(ISBLANK(OFFSET(#REF!,INT((ROW()-13)/2),0)),"",OFFSET(#REF!,INT((ROW()-13)/2),0)),IF(ISBLANK(OFFSET('9. METAS'!$U$20,INT((ROW()-14)/2),0)),"",OFFSET('9. METAS'!$U$20,INT((ROW()-14)/2),0)))</f>
        <v>#REF!</v>
      </c>
      <c r="K49" s="631" t="e">
        <f ca="1">IF(MOD(ROW()-13,2)=0,IF(ISBLANK(OFFSET(#REF!,INT((ROW()-13)/2),0)),"",OFFSET(#REF!,INT((ROW()-13)/2),0)),IF(ISBLANK(OFFSET('9. METAS'!$V$20,INT((ROW()-14)/2),0)),"",OFFSET('9. METAS'!$V$20,INT((ROW()-14)/2),0)))</f>
        <v>#REF!</v>
      </c>
      <c r="L49" s="631" t="e">
        <f ca="1">IF(MOD(ROW()-13,2)=0,IF(ISBLANK(OFFSET(#REF!,INT((ROW()-13)/2),0)),"",OFFSET(#REF!,INT((ROW()-13)/2),0)),IF(ISBLANK(OFFSET('9. METAS'!$W$20,INT((ROW()-14)/2),0)),"",OFFSET('9. METAS'!$W$20,INT((ROW()-14)/2),0)))</f>
        <v>#REF!</v>
      </c>
      <c r="M49" s="632" t="e">
        <f ca="1">IF(MOD(ROW()-13,2)=0,IF(ISBLANK(OFFSET(#REF!,INT((ROW()-13)/2),0)),"",OFFSET(#REF!,INT((ROW()-13)/2),0)),IF(ISBLANK(OFFSET('9. METAS'!$X$20,INT((ROW()-14)/2),0)),"",OFFSET('9. METAS'!$X$20,INT((ROW()-14)/2),0)))</f>
        <v>#REF!</v>
      </c>
      <c r="N49" s="684" t="str">
        <f ca="1">IFERROR(J49/J50,"ND")</f>
        <v>ND</v>
      </c>
      <c r="O49" s="688" t="str">
        <f ca="1">IFERROR(((J49+K49+L49+M49)/H49),"ND")</f>
        <v>ND</v>
      </c>
      <c r="P49" s="847"/>
      <c r="Q49" s="83"/>
      <c r="R49" s="83"/>
      <c r="S49" s="83"/>
      <c r="T49" s="83"/>
      <c r="U49" s="83"/>
      <c r="V49" s="83"/>
      <c r="W49" s="83"/>
      <c r="X49" s="83"/>
      <c r="Y49" s="83"/>
      <c r="Z49" s="83"/>
    </row>
    <row r="50" spans="1:26" ht="15.75" customHeight="1">
      <c r="A50" s="83"/>
      <c r="B50" s="83"/>
      <c r="C50" s="642"/>
      <c r="D50" s="644"/>
      <c r="E50" s="644"/>
      <c r="F50" s="644"/>
      <c r="G50" s="647"/>
      <c r="H50" s="649"/>
      <c r="I50" s="651"/>
      <c r="J50" s="630">
        <f ca="1">IF(MOD(ROW()-13,2)=0,IF(ISBLANK(OFFSET(#REF!,INT((ROW()-13)/2),0)),"",OFFSET(#REF!,INT((ROW()-13)/2),0)),IF(ISBLANK(OFFSET('9. METAS'!$U$20,INT((ROW()-14)/2),0)),"",OFFSET('9. METAS'!$U$20,INT((ROW()-14)/2),0)))</f>
        <v>3</v>
      </c>
      <c r="K50" s="631">
        <f ca="1">IF(MOD(ROW()-13,2)=0,IF(ISBLANK(OFFSET(#REF!,INT((ROW()-13)/2),0)),"",OFFSET(#REF!,INT((ROW()-13)/2),0)),IF(ISBLANK(OFFSET('9. METAS'!$V$20,INT((ROW()-14)/2),0)),"",OFFSET('9. METAS'!$V$20,INT((ROW()-14)/2),0)))</f>
        <v>3</v>
      </c>
      <c r="L50" s="631">
        <f ca="1">IF(MOD(ROW()-13,2)=0,IF(ISBLANK(OFFSET(#REF!,INT((ROW()-13)/2),0)),"",OFFSET(#REF!,INT((ROW()-13)/2),0)),IF(ISBLANK(OFFSET('9. METAS'!$W$20,INT((ROW()-14)/2),0)),"",OFFSET('9. METAS'!$W$20,INT((ROW()-14)/2),0)))</f>
        <v>3</v>
      </c>
      <c r="M50" s="632">
        <f ca="1">IF(MOD(ROW()-13,2)=0,IF(ISBLANK(OFFSET(#REF!,INT((ROW()-13)/2),0)),"",OFFSET(#REF!,INT((ROW()-13)/2),0)),IF(ISBLANK(OFFSET('9. METAS'!$X$20,INT((ROW()-14)/2),0)),"",OFFSET('9. METAS'!$X$20,INT((ROW()-14)/2),0)))</f>
        <v>3</v>
      </c>
      <c r="N50" s="685"/>
      <c r="O50" s="689"/>
      <c r="P50" s="691"/>
      <c r="Q50" s="83"/>
      <c r="R50" s="83"/>
      <c r="S50" s="83"/>
      <c r="T50" s="83"/>
      <c r="U50" s="83"/>
      <c r="V50" s="83"/>
      <c r="W50" s="83"/>
      <c r="X50" s="83"/>
      <c r="Y50" s="83"/>
      <c r="Z50" s="83"/>
    </row>
    <row r="51" spans="1:26" ht="15.75" customHeight="1">
      <c r="A51" s="83"/>
      <c r="B51" s="83"/>
      <c r="C51" s="641" t="str">
        <f ca="1">IF(ISBLANK(OFFSET('5. Pp (3 años)'!$C$46,INT((ROW()-13)/2),0)),"",OFFSET('5. Pp (3 años)'!$C$46,INT((ROW()-13)/2),0))</f>
        <v>Actividad</v>
      </c>
      <c r="D51" s="643" t="str">
        <f ca="1">IF(ISBLANK(OFFSET('5. Pp (3 años)'!$D$46,INT((ROW()-13)/2),0)),"",OFFSET('5. Pp (3 años)'!$D$46,INT((ROW()-13)/2),0))</f>
        <v>3.1.1.1.5.1 Prestación de asesorías jurídicas y atención a quejas en materia de Derechos Humanos.</v>
      </c>
      <c r="E51" s="643" t="str">
        <f ca="1">IF(ISBLANK(OFFSET('5. Pp (3 años)'!$E$46,INT((ROW()-13)/2),0)),"",OFFSET('5. Pp (3 años)'!$E$46,INT((ROW()-13)/2),0))</f>
        <v>PJQDH: Porcentaje de asesorías jurídicas y atenciones a quejas en materia de Derechos Humanos realizadas.</v>
      </c>
      <c r="F51" s="645" t="str">
        <f ca="1">IF(ISBLANK(OFFSET('5. Pp (3 años)'!$K$46,INT((ROW()-13)/2),0)),"",OFFSET('5. Pp (3 años)'!$K$46,INT((ROW()-13)/2),0))</f>
        <v>Ascendente</v>
      </c>
      <c r="G51" s="646" t="str">
        <f ca="1">IF(ISBLANK(OFFSET('5. Pp (3 años)'!$H$46,INT((ROW()-13)/2),0)),"",OFFSET('5. Pp (3 años)'!$H$46,INT((ROW()-13)/2),0))</f>
        <v>Trimestral</v>
      </c>
      <c r="H51" s="648">
        <f ca="1">IF(ISBLANK(OFFSET('9. METAS'!$L$20,INT((ROW()-13)/2),0)),"",OFFSET('9. METAS'!$L$20,INT((ROW()-13)/2),0))</f>
        <v>60</v>
      </c>
      <c r="I51" s="852"/>
      <c r="J51" s="630" t="e">
        <f ca="1">IF(MOD(ROW()-13,2)=0,IF(ISBLANK(OFFSET(#REF!,INT((ROW()-13)/2),0)),"",OFFSET(#REF!,INT((ROW()-13)/2),0)),IF(ISBLANK(OFFSET('9. METAS'!$U$20,INT((ROW()-14)/2),0)),"",OFFSET('9. METAS'!$U$20,INT((ROW()-14)/2),0)))</f>
        <v>#REF!</v>
      </c>
      <c r="K51" s="631" t="e">
        <f ca="1">IF(MOD(ROW()-13,2)=0,IF(ISBLANK(OFFSET(#REF!,INT((ROW()-13)/2),0)),"",OFFSET(#REF!,INT((ROW()-13)/2),0)),IF(ISBLANK(OFFSET('9. METAS'!$V$20,INT((ROW()-14)/2),0)),"",OFFSET('9. METAS'!$V$20,INT((ROW()-14)/2),0)))</f>
        <v>#REF!</v>
      </c>
      <c r="L51" s="631" t="e">
        <f ca="1">IF(MOD(ROW()-13,2)=0,IF(ISBLANK(OFFSET(#REF!,INT((ROW()-13)/2),0)),"",OFFSET(#REF!,INT((ROW()-13)/2),0)),IF(ISBLANK(OFFSET('9. METAS'!$W$20,INT((ROW()-14)/2),0)),"",OFFSET('9. METAS'!$W$20,INT((ROW()-14)/2),0)))</f>
        <v>#REF!</v>
      </c>
      <c r="M51" s="632" t="e">
        <f ca="1">IF(MOD(ROW()-13,2)=0,IF(ISBLANK(OFFSET(#REF!,INT((ROW()-13)/2),0)),"",OFFSET(#REF!,INT((ROW()-13)/2),0)),IF(ISBLANK(OFFSET('9. METAS'!$X$20,INT((ROW()-14)/2),0)),"",OFFSET('9. METAS'!$X$20,INT((ROW()-14)/2),0)))</f>
        <v>#REF!</v>
      </c>
      <c r="N51" s="684" t="str">
        <f ca="1">IFERROR(J51/J52,"ND")</f>
        <v>ND</v>
      </c>
      <c r="O51" s="688" t="str">
        <f ca="1">IFERROR(((J51+K51+L51+M51)/H51),"ND")</f>
        <v>ND</v>
      </c>
      <c r="P51" s="847"/>
      <c r="Q51" s="83"/>
      <c r="R51" s="83"/>
      <c r="S51" s="83"/>
      <c r="T51" s="83"/>
      <c r="U51" s="83"/>
      <c r="V51" s="83"/>
      <c r="W51" s="83"/>
      <c r="X51" s="83"/>
      <c r="Y51" s="83"/>
      <c r="Z51" s="83"/>
    </row>
    <row r="52" spans="1:26" ht="15.75" customHeight="1">
      <c r="A52" s="83"/>
      <c r="B52" s="83"/>
      <c r="C52" s="642"/>
      <c r="D52" s="644"/>
      <c r="E52" s="644"/>
      <c r="F52" s="644"/>
      <c r="G52" s="647"/>
      <c r="H52" s="649"/>
      <c r="I52" s="651"/>
      <c r="J52" s="630">
        <f ca="1">IF(MOD(ROW()-13,2)=0,IF(ISBLANK(OFFSET(#REF!,INT((ROW()-13)/2),0)),"",OFFSET(#REF!,INT((ROW()-13)/2),0)),IF(ISBLANK(OFFSET('9. METAS'!$U$20,INT((ROW()-14)/2),0)),"",OFFSET('9. METAS'!$U$20,INT((ROW()-14)/2),0)))</f>
        <v>15</v>
      </c>
      <c r="K52" s="631">
        <f ca="1">IF(MOD(ROW()-13,2)=0,IF(ISBLANK(OFFSET(#REF!,INT((ROW()-13)/2),0)),"",OFFSET(#REF!,INT((ROW()-13)/2),0)),IF(ISBLANK(OFFSET('9. METAS'!$V$20,INT((ROW()-14)/2),0)),"",OFFSET('9. METAS'!$V$20,INT((ROW()-14)/2),0)))</f>
        <v>15</v>
      </c>
      <c r="L52" s="631">
        <f ca="1">IF(MOD(ROW()-13,2)=0,IF(ISBLANK(OFFSET(#REF!,INT((ROW()-13)/2),0)),"",OFFSET(#REF!,INT((ROW()-13)/2),0)),IF(ISBLANK(OFFSET('9. METAS'!$W$20,INT((ROW()-14)/2),0)),"",OFFSET('9. METAS'!$W$20,INT((ROW()-14)/2),0)))</f>
        <v>15</v>
      </c>
      <c r="M52" s="632">
        <f ca="1">IF(MOD(ROW()-13,2)=0,IF(ISBLANK(OFFSET(#REF!,INT((ROW()-13)/2),0)),"",OFFSET(#REF!,INT((ROW()-13)/2),0)),IF(ISBLANK(OFFSET('9. METAS'!$X$20,INT((ROW()-14)/2),0)),"",OFFSET('9. METAS'!$X$20,INT((ROW()-14)/2),0)))</f>
        <v>15</v>
      </c>
      <c r="N52" s="685"/>
      <c r="O52" s="689"/>
      <c r="P52" s="691"/>
      <c r="Q52" s="83"/>
      <c r="R52" s="83"/>
      <c r="S52" s="83"/>
      <c r="T52" s="83"/>
      <c r="U52" s="83"/>
      <c r="V52" s="83"/>
      <c r="W52" s="83"/>
      <c r="X52" s="83"/>
      <c r="Y52" s="83"/>
      <c r="Z52" s="83"/>
    </row>
    <row r="53" spans="1:26" ht="15.75" customHeight="1">
      <c r="A53" s="83"/>
      <c r="B53" s="83"/>
      <c r="C53" s="641" t="str">
        <f ca="1">IF(ISBLANK(OFFSET('5. Pp (3 años)'!$C$46,INT((ROW()-13)/2),0)),"",OFFSET('5. Pp (3 años)'!$C$46,INT((ROW()-13)/2),0))</f>
        <v>Actividad</v>
      </c>
      <c r="D53" s="643" t="str">
        <f ca="1">IF(ISBLANK(OFFSET('5. Pp (3 años)'!$D$46,INT((ROW()-13)/2),0)),"",OFFSET('5. Pp (3 años)'!$D$46,INT((ROW()-13)/2),0))</f>
        <v>3.1.1.1.5.2 Impartición de capacitaciones especializadas en materia de Derechos Humanos y no discriminación.</v>
      </c>
      <c r="E53" s="643" t="str">
        <f ca="1">IF(ISBLANK(OFFSET('5. Pp (3 años)'!$E$46,INT((ROW()-13)/2),0)),"",OFFSET('5. Pp (3 años)'!$E$46,INT((ROW()-13)/2),0))</f>
        <v xml:space="preserve">
PCMDH: Porcentaje de capacitaciones en materia de Derechos Humanos realizadas.</v>
      </c>
      <c r="F53" s="645" t="str">
        <f ca="1">IF(ISBLANK(OFFSET('5. Pp (3 años)'!$K$46,INT((ROW()-13)/2),0)),"",OFFSET('5. Pp (3 años)'!$K$46,INT((ROW()-13)/2),0))</f>
        <v>Ascendente</v>
      </c>
      <c r="G53" s="646" t="str">
        <f ca="1">IF(ISBLANK(OFFSET('5. Pp (3 años)'!$H$46,INT((ROW()-13)/2),0)),"",OFFSET('5. Pp (3 años)'!$H$46,INT((ROW()-13)/2),0))</f>
        <v>Trimestral</v>
      </c>
      <c r="H53" s="648">
        <f ca="1">IF(ISBLANK(OFFSET('9. METAS'!$L$20,INT((ROW()-13)/2),0)),"",OFFSET('9. METAS'!$L$20,INT((ROW()-13)/2),0))</f>
        <v>48</v>
      </c>
      <c r="I53" s="852"/>
      <c r="J53" s="630" t="e">
        <f ca="1">IF(MOD(ROW()-13,2)=0,IF(ISBLANK(OFFSET(#REF!,INT((ROW()-13)/2),0)),"",OFFSET(#REF!,INT((ROW()-13)/2),0)),IF(ISBLANK(OFFSET('9. METAS'!$U$20,INT((ROW()-14)/2),0)),"",OFFSET('9. METAS'!$U$20,INT((ROW()-14)/2),0)))</f>
        <v>#REF!</v>
      </c>
      <c r="K53" s="631" t="e">
        <f ca="1">IF(MOD(ROW()-13,2)=0,IF(ISBLANK(OFFSET(#REF!,INT((ROW()-13)/2),0)),"",OFFSET(#REF!,INT((ROW()-13)/2),0)),IF(ISBLANK(OFFSET('9. METAS'!$V$20,INT((ROW()-14)/2),0)),"",OFFSET('9. METAS'!$V$20,INT((ROW()-14)/2),0)))</f>
        <v>#REF!</v>
      </c>
      <c r="L53" s="631" t="e">
        <f ca="1">IF(MOD(ROW()-13,2)=0,IF(ISBLANK(OFFSET(#REF!,INT((ROW()-13)/2),0)),"",OFFSET(#REF!,INT((ROW()-13)/2),0)),IF(ISBLANK(OFFSET('9. METAS'!$W$20,INT((ROW()-14)/2),0)),"",OFFSET('9. METAS'!$W$20,INT((ROW()-14)/2),0)))</f>
        <v>#REF!</v>
      </c>
      <c r="M53" s="632" t="e">
        <f ca="1">IF(MOD(ROW()-13,2)=0,IF(ISBLANK(OFFSET(#REF!,INT((ROW()-13)/2),0)),"",OFFSET(#REF!,INT((ROW()-13)/2),0)),IF(ISBLANK(OFFSET('9. METAS'!$X$20,INT((ROW()-14)/2),0)),"",OFFSET('9. METAS'!$X$20,INT((ROW()-14)/2),0)))</f>
        <v>#REF!</v>
      </c>
      <c r="N53" s="684" t="str">
        <f ca="1">IFERROR(J53/J54,"ND")</f>
        <v>ND</v>
      </c>
      <c r="O53" s="688" t="str">
        <f ca="1">IFERROR(((J53+K53+L53+M53)/H53),"ND")</f>
        <v>ND</v>
      </c>
      <c r="P53" s="847"/>
      <c r="Q53" s="83"/>
      <c r="R53" s="83"/>
      <c r="S53" s="83"/>
      <c r="T53" s="83"/>
      <c r="U53" s="83"/>
      <c r="V53" s="83"/>
      <c r="W53" s="83"/>
      <c r="X53" s="83"/>
      <c r="Y53" s="83"/>
      <c r="Z53" s="83"/>
    </row>
    <row r="54" spans="1:26" ht="15.75" customHeight="1">
      <c r="A54" s="83"/>
      <c r="B54" s="83"/>
      <c r="C54" s="642"/>
      <c r="D54" s="644"/>
      <c r="E54" s="644"/>
      <c r="F54" s="644"/>
      <c r="G54" s="647"/>
      <c r="H54" s="649"/>
      <c r="I54" s="651"/>
      <c r="J54" s="630">
        <f ca="1">IF(MOD(ROW()-13,2)=0,IF(ISBLANK(OFFSET(#REF!,INT((ROW()-13)/2),0)),"",OFFSET(#REF!,INT((ROW()-13)/2),0)),IF(ISBLANK(OFFSET('9. METAS'!$U$20,INT((ROW()-14)/2),0)),"",OFFSET('9. METAS'!$U$20,INT((ROW()-14)/2),0)))</f>
        <v>12</v>
      </c>
      <c r="K54" s="631">
        <f ca="1">IF(MOD(ROW()-13,2)=0,IF(ISBLANK(OFFSET(#REF!,INT((ROW()-13)/2),0)),"",OFFSET(#REF!,INT((ROW()-13)/2),0)),IF(ISBLANK(OFFSET('9. METAS'!$V$20,INT((ROW()-14)/2),0)),"",OFFSET('9. METAS'!$V$20,INT((ROW()-14)/2),0)))</f>
        <v>12</v>
      </c>
      <c r="L54" s="631">
        <f ca="1">IF(MOD(ROW()-13,2)=0,IF(ISBLANK(OFFSET(#REF!,INT((ROW()-13)/2),0)),"",OFFSET(#REF!,INT((ROW()-13)/2),0)),IF(ISBLANK(OFFSET('9. METAS'!$W$20,INT((ROW()-14)/2),0)),"",OFFSET('9. METAS'!$W$20,INT((ROW()-14)/2),0)))</f>
        <v>12</v>
      </c>
      <c r="M54" s="632">
        <f ca="1">IF(MOD(ROW()-13,2)=0,IF(ISBLANK(OFFSET(#REF!,INT((ROW()-13)/2),0)),"",OFFSET(#REF!,INT((ROW()-13)/2),0)),IF(ISBLANK(OFFSET('9. METAS'!$X$20,INT((ROW()-14)/2),0)),"",OFFSET('9. METAS'!$X$20,INT((ROW()-14)/2),0)))</f>
        <v>12</v>
      </c>
      <c r="N54" s="685"/>
      <c r="O54" s="689"/>
      <c r="P54" s="691"/>
      <c r="Q54" s="83"/>
      <c r="R54" s="83"/>
      <c r="S54" s="83"/>
      <c r="T54" s="83"/>
      <c r="U54" s="83"/>
      <c r="V54" s="83"/>
      <c r="W54" s="83"/>
      <c r="X54" s="83"/>
      <c r="Y54" s="83"/>
      <c r="Z54" s="83"/>
    </row>
    <row r="55" spans="1:26" ht="15.75" customHeight="1">
      <c r="A55" s="83"/>
      <c r="B55" s="83"/>
      <c r="C55" s="641" t="str">
        <f ca="1">IF(ISBLANK(OFFSET('5. Pp (3 años)'!$C$46,INT((ROW()-13)/2),0)),"",OFFSET('5. Pp (3 años)'!$C$46,INT((ROW()-13)/2),0))</f>
        <v>Actividad</v>
      </c>
      <c r="D55" s="643" t="str">
        <f ca="1">IF(ISBLANK(OFFSET('5. Pp (3 años)'!$D$46,INT((ROW()-13)/2),0)),"",OFFSET('5. Pp (3 años)'!$D$46,INT((ROW()-13)/2),0))</f>
        <v>3.1.1.1.5.3 Realización de mesas de trabajo en materia de Derechos Humanos con instituciones y organizaciones de la sociedad civil.</v>
      </c>
      <c r="E55" s="643" t="str">
        <f ca="1">IF(ISBLANK(OFFSET('5. Pp (3 años)'!$E$46,INT((ROW()-13)/2),0)),"",OFFSET('5. Pp (3 años)'!$E$46,INT((ROW()-13)/2),0))</f>
        <v>PMTDH: Porcentaje de Mesas de Trabajo en materia de Derechos Humanos realizadas.</v>
      </c>
      <c r="F55" s="645" t="str">
        <f ca="1">IF(ISBLANK(OFFSET('5. Pp (3 años)'!$K$46,INT((ROW()-13)/2),0)),"",OFFSET('5. Pp (3 años)'!$K$46,INT((ROW()-13)/2),0))</f>
        <v>Ascendente</v>
      </c>
      <c r="G55" s="646" t="str">
        <f ca="1">IF(ISBLANK(OFFSET('5. Pp (3 años)'!$H$46,INT((ROW()-13)/2),0)),"",OFFSET('5. Pp (3 años)'!$H$46,INT((ROW()-13)/2),0))</f>
        <v>Trimestral</v>
      </c>
      <c r="H55" s="648">
        <f ca="1">IF(ISBLANK(OFFSET('9. METAS'!$L$20,INT((ROW()-13)/2),0)),"",OFFSET('9. METAS'!$L$20,INT((ROW()-13)/2),0))</f>
        <v>12</v>
      </c>
      <c r="I55" s="852"/>
      <c r="J55" s="630" t="e">
        <f ca="1">IF(MOD(ROW()-13,2)=0,IF(ISBLANK(OFFSET(#REF!,INT((ROW()-13)/2),0)),"",OFFSET(#REF!,INT((ROW()-13)/2),0)),IF(ISBLANK(OFFSET('9. METAS'!$U$20,INT((ROW()-14)/2),0)),"",OFFSET('9. METAS'!$U$20,INT((ROW()-14)/2),0)))</f>
        <v>#REF!</v>
      </c>
      <c r="K55" s="631" t="e">
        <f ca="1">IF(MOD(ROW()-13,2)=0,IF(ISBLANK(OFFSET(#REF!,INT((ROW()-13)/2),0)),"",OFFSET(#REF!,INT((ROW()-13)/2),0)),IF(ISBLANK(OFFSET('9. METAS'!$V$20,INT((ROW()-14)/2),0)),"",OFFSET('9. METAS'!$V$20,INT((ROW()-14)/2),0)))</f>
        <v>#REF!</v>
      </c>
      <c r="L55" s="631" t="e">
        <f ca="1">IF(MOD(ROW()-13,2)=0,IF(ISBLANK(OFFSET(#REF!,INT((ROW()-13)/2),0)),"",OFFSET(#REF!,INT((ROW()-13)/2),0)),IF(ISBLANK(OFFSET('9. METAS'!$W$20,INT((ROW()-14)/2),0)),"",OFFSET('9. METAS'!$W$20,INT((ROW()-14)/2),0)))</f>
        <v>#REF!</v>
      </c>
      <c r="M55" s="632" t="e">
        <f ca="1">IF(MOD(ROW()-13,2)=0,IF(ISBLANK(OFFSET(#REF!,INT((ROW()-13)/2),0)),"",OFFSET(#REF!,INT((ROW()-13)/2),0)),IF(ISBLANK(OFFSET('9. METAS'!$X$20,INT((ROW()-14)/2),0)),"",OFFSET('9. METAS'!$X$20,INT((ROW()-14)/2),0)))</f>
        <v>#REF!</v>
      </c>
      <c r="N55" s="684" t="str">
        <f ca="1">IFERROR(J55/J56,"ND")</f>
        <v>ND</v>
      </c>
      <c r="O55" s="688" t="str">
        <f ca="1">IFERROR(((J55+K55+L55+M55)/H55),"ND")</f>
        <v>ND</v>
      </c>
      <c r="P55" s="847"/>
      <c r="Q55" s="83"/>
      <c r="R55" s="83"/>
      <c r="S55" s="83"/>
      <c r="T55" s="83"/>
      <c r="U55" s="83"/>
      <c r="V55" s="83"/>
      <c r="W55" s="83"/>
      <c r="X55" s="83"/>
      <c r="Y55" s="83"/>
      <c r="Z55" s="83"/>
    </row>
    <row r="56" spans="1:26" ht="15.75" customHeight="1">
      <c r="A56" s="83"/>
      <c r="B56" s="83"/>
      <c r="C56" s="642"/>
      <c r="D56" s="644"/>
      <c r="E56" s="644"/>
      <c r="F56" s="644"/>
      <c r="G56" s="647"/>
      <c r="H56" s="649"/>
      <c r="I56" s="651"/>
      <c r="J56" s="630">
        <f ca="1">IF(MOD(ROW()-13,2)=0,IF(ISBLANK(OFFSET(#REF!,INT((ROW()-13)/2),0)),"",OFFSET(#REF!,INT((ROW()-13)/2),0)),IF(ISBLANK(OFFSET('9. METAS'!$U$20,INT((ROW()-14)/2),0)),"",OFFSET('9. METAS'!$U$20,INT((ROW()-14)/2),0)))</f>
        <v>3</v>
      </c>
      <c r="K56" s="631">
        <f ca="1">IF(MOD(ROW()-13,2)=0,IF(ISBLANK(OFFSET(#REF!,INT((ROW()-13)/2),0)),"",OFFSET(#REF!,INT((ROW()-13)/2),0)),IF(ISBLANK(OFFSET('9. METAS'!$V$20,INT((ROW()-14)/2),0)),"",OFFSET('9. METAS'!$V$20,INT((ROW()-14)/2),0)))</f>
        <v>3</v>
      </c>
      <c r="L56" s="631">
        <f ca="1">IF(MOD(ROW()-13,2)=0,IF(ISBLANK(OFFSET(#REF!,INT((ROW()-13)/2),0)),"",OFFSET(#REF!,INT((ROW()-13)/2),0)),IF(ISBLANK(OFFSET('9. METAS'!$W$20,INT((ROW()-14)/2),0)),"",OFFSET('9. METAS'!$W$20,INT((ROW()-14)/2),0)))</f>
        <v>3</v>
      </c>
      <c r="M56" s="632">
        <f ca="1">IF(MOD(ROW()-13,2)=0,IF(ISBLANK(OFFSET(#REF!,INT((ROW()-13)/2),0)),"",OFFSET(#REF!,INT((ROW()-13)/2),0)),IF(ISBLANK(OFFSET('9. METAS'!$X$20,INT((ROW()-14)/2),0)),"",OFFSET('9. METAS'!$X$20,INT((ROW()-14)/2),0)))</f>
        <v>3</v>
      </c>
      <c r="N56" s="685"/>
      <c r="O56" s="689"/>
      <c r="P56" s="691"/>
      <c r="Q56" s="83"/>
      <c r="R56" s="83"/>
      <c r="S56" s="83"/>
      <c r="T56" s="83"/>
      <c r="U56" s="83"/>
      <c r="V56" s="83"/>
      <c r="W56" s="83"/>
      <c r="X56" s="83"/>
      <c r="Y56" s="83"/>
      <c r="Z56" s="83"/>
    </row>
    <row r="57" spans="1:26" ht="15.75" customHeight="1">
      <c r="A57" s="83"/>
      <c r="B57" s="83"/>
      <c r="C57" s="641" t="str">
        <f ca="1">IF(ISBLANK(OFFSET('5. Pp (3 años)'!$C$46,INT((ROW()-13)/2),0)),"",OFFSET('5. Pp (3 años)'!$C$46,INT((ROW()-13)/2),0))</f>
        <v>Componente</v>
      </c>
      <c r="D57" s="643" t="str">
        <f ca="1">IF(ISBLANK(OFFSET('5. Pp (3 años)'!$D$46,INT((ROW()-13)/2),0)),"",OFFSET('5. Pp (3 años)'!$D$46,INT((ROW()-13)/2),0))</f>
        <v>3.1.1.1.6 Procedimientos jurídicos en los que el Ayuntamiento es parte atendidos mediante su revisión, elaboración y seguimiento.</v>
      </c>
      <c r="E57" s="643" t="str">
        <f ca="1">IF(ISBLANK(OFFSET('5. Pp (3 años)'!$E$46,INT((ROW()-13)/2),0)),"",OFFSET('5. Pp (3 años)'!$E$46,INT((ROW()-13)/2),0))</f>
        <v>PPJA: Porcentaje de procedimientos jurídicos atendidos</v>
      </c>
      <c r="F57" s="645" t="str">
        <f ca="1">IF(ISBLANK(OFFSET('5. Pp (3 años)'!$K$46,INT((ROW()-13)/2),0)),"",OFFSET('5. Pp (3 años)'!$K$46,INT((ROW()-13)/2),0))</f>
        <v>Ascendente</v>
      </c>
      <c r="G57" s="646" t="str">
        <f ca="1">IF(ISBLANK(OFFSET('5. Pp (3 años)'!$H$46,INT((ROW()-13)/2),0)),"",OFFSET('5. Pp (3 años)'!$H$46,INT((ROW()-13)/2),0))</f>
        <v>Trimestral</v>
      </c>
      <c r="H57" s="648">
        <f ca="1">IF(ISBLANK(OFFSET('9. METAS'!$L$20,INT((ROW()-13)/2),0)),"",OFFSET('9. METAS'!$L$20,INT((ROW()-13)/2),0))</f>
        <v>300</v>
      </c>
      <c r="I57" s="852"/>
      <c r="J57" s="630" t="e">
        <f ca="1">IF(MOD(ROW()-13,2)=0,IF(ISBLANK(OFFSET(#REF!,INT((ROW()-13)/2),0)),"",OFFSET(#REF!,INT((ROW()-13)/2),0)),IF(ISBLANK(OFFSET('9. METAS'!$U$20,INT((ROW()-14)/2),0)),"",OFFSET('9. METAS'!$U$20,INT((ROW()-14)/2),0)))</f>
        <v>#REF!</v>
      </c>
      <c r="K57" s="631" t="e">
        <f ca="1">IF(MOD(ROW()-13,2)=0,IF(ISBLANK(OFFSET(#REF!,INT((ROW()-13)/2),0)),"",OFFSET(#REF!,INT((ROW()-13)/2),0)),IF(ISBLANK(OFFSET('9. METAS'!$V$20,INT((ROW()-14)/2),0)),"",OFFSET('9. METAS'!$V$20,INT((ROW()-14)/2),0)))</f>
        <v>#REF!</v>
      </c>
      <c r="L57" s="631" t="e">
        <f ca="1">IF(MOD(ROW()-13,2)=0,IF(ISBLANK(OFFSET(#REF!,INT((ROW()-13)/2),0)),"",OFFSET(#REF!,INT((ROW()-13)/2),0)),IF(ISBLANK(OFFSET('9. METAS'!$W$20,INT((ROW()-14)/2),0)),"",OFFSET('9. METAS'!$W$20,INT((ROW()-14)/2),0)))</f>
        <v>#REF!</v>
      </c>
      <c r="M57" s="632" t="e">
        <f ca="1">IF(MOD(ROW()-13,2)=0,IF(ISBLANK(OFFSET(#REF!,INT((ROW()-13)/2),0)),"",OFFSET(#REF!,INT((ROW()-13)/2),0)),IF(ISBLANK(OFFSET('9. METAS'!$X$20,INT((ROW()-14)/2),0)),"",OFFSET('9. METAS'!$X$20,INT((ROW()-14)/2),0)))</f>
        <v>#REF!</v>
      </c>
      <c r="N57" s="684" t="str">
        <f ca="1">IFERROR(J57/J58,"ND")</f>
        <v>ND</v>
      </c>
      <c r="O57" s="688" t="str">
        <f ca="1">IFERROR(((J57+K57+L57+M57)/H57),"ND")</f>
        <v>ND</v>
      </c>
      <c r="P57" s="847"/>
      <c r="Q57" s="83"/>
      <c r="R57" s="83"/>
      <c r="S57" s="83"/>
      <c r="T57" s="83"/>
      <c r="U57" s="83"/>
      <c r="V57" s="83"/>
      <c r="W57" s="83"/>
      <c r="X57" s="83"/>
      <c r="Y57" s="83"/>
      <c r="Z57" s="83"/>
    </row>
    <row r="58" spans="1:26" ht="15.75" customHeight="1">
      <c r="A58" s="83"/>
      <c r="B58" s="83"/>
      <c r="C58" s="642"/>
      <c r="D58" s="644"/>
      <c r="E58" s="644"/>
      <c r="F58" s="644"/>
      <c r="G58" s="647"/>
      <c r="H58" s="649"/>
      <c r="I58" s="651"/>
      <c r="J58" s="630">
        <f ca="1">IF(MOD(ROW()-13,2)=0,IF(ISBLANK(OFFSET(#REF!,INT((ROW()-13)/2),0)),"",OFFSET(#REF!,INT((ROW()-13)/2),0)),IF(ISBLANK(OFFSET('9. METAS'!$U$20,INT((ROW()-14)/2),0)),"",OFFSET('9. METAS'!$U$20,INT((ROW()-14)/2),0)))</f>
        <v>75</v>
      </c>
      <c r="K58" s="631">
        <f ca="1">IF(MOD(ROW()-13,2)=0,IF(ISBLANK(OFFSET(#REF!,INT((ROW()-13)/2),0)),"",OFFSET(#REF!,INT((ROW()-13)/2),0)),IF(ISBLANK(OFFSET('9. METAS'!$V$20,INT((ROW()-14)/2),0)),"",OFFSET('9. METAS'!$V$20,INT((ROW()-14)/2),0)))</f>
        <v>75</v>
      </c>
      <c r="L58" s="631">
        <f ca="1">IF(MOD(ROW()-13,2)=0,IF(ISBLANK(OFFSET(#REF!,INT((ROW()-13)/2),0)),"",OFFSET(#REF!,INT((ROW()-13)/2),0)),IF(ISBLANK(OFFSET('9. METAS'!$W$20,INT((ROW()-14)/2),0)),"",OFFSET('9. METAS'!$W$20,INT((ROW()-14)/2),0)))</f>
        <v>75</v>
      </c>
      <c r="M58" s="632">
        <f ca="1">IF(MOD(ROW()-13,2)=0,IF(ISBLANK(OFFSET(#REF!,INT((ROW()-13)/2),0)),"",OFFSET(#REF!,INT((ROW()-13)/2),0)),IF(ISBLANK(OFFSET('9. METAS'!$X$20,INT((ROW()-14)/2),0)),"",OFFSET('9. METAS'!$X$20,INT((ROW()-14)/2),0)))</f>
        <v>75</v>
      </c>
      <c r="N58" s="685"/>
      <c r="O58" s="689"/>
      <c r="P58" s="691"/>
      <c r="Q58" s="83"/>
      <c r="R58" s="83"/>
      <c r="S58" s="83"/>
      <c r="T58" s="83"/>
      <c r="U58" s="83"/>
      <c r="V58" s="83"/>
      <c r="W58" s="83"/>
      <c r="X58" s="83"/>
      <c r="Y58" s="83"/>
      <c r="Z58" s="83"/>
    </row>
    <row r="59" spans="1:26" ht="15.75" customHeight="1">
      <c r="A59" s="83"/>
      <c r="B59" s="83"/>
      <c r="C59" s="641" t="str">
        <f ca="1">IF(ISBLANK(OFFSET('5. Pp (3 años)'!$C$46,INT((ROW()-13)/2),0)),"",OFFSET('5. Pp (3 años)'!$C$46,INT((ROW()-13)/2),0))</f>
        <v>Actividad</v>
      </c>
      <c r="D59" s="643" t="str">
        <f ca="1">IF(ISBLANK(OFFSET('5. Pp (3 años)'!$D$46,INT((ROW()-13)/2),0)),"",OFFSET('5. Pp (3 años)'!$D$46,INT((ROW()-13)/2),0))</f>
        <v>3.1.1.1.6.1 Revisión de instrumentos jurídicos de la Administración Pública Municipal realizada.</v>
      </c>
      <c r="E59" s="643" t="str">
        <f ca="1">IF(ISBLANK(OFFSET('5. Pp (3 años)'!$E$46,INT((ROW()-13)/2),0)),"",OFFSET('5. Pp (3 años)'!$E$46,INT((ROW()-13)/2),0))</f>
        <v>PIJR: Porcentaje de instrumentos jurídicos revisados</v>
      </c>
      <c r="F59" s="645" t="str">
        <f ca="1">IF(ISBLANK(OFFSET('5. Pp (3 años)'!$K$46,INT((ROW()-13)/2),0)),"",OFFSET('5. Pp (3 años)'!$K$46,INT((ROW()-13)/2),0))</f>
        <v>Ascendente</v>
      </c>
      <c r="G59" s="646" t="str">
        <f ca="1">IF(ISBLANK(OFFSET('5. Pp (3 años)'!$H$46,INT((ROW()-13)/2),0)),"",OFFSET('5. Pp (3 años)'!$H$46,INT((ROW()-13)/2),0))</f>
        <v>Trimestral</v>
      </c>
      <c r="H59" s="648">
        <f ca="1">IF(ISBLANK(OFFSET('9. METAS'!$L$20,INT((ROW()-13)/2),0)),"",OFFSET('9. METAS'!$L$20,INT((ROW()-13)/2),0))</f>
        <v>200</v>
      </c>
      <c r="I59" s="852"/>
      <c r="J59" s="630" t="e">
        <f ca="1">IF(MOD(ROW()-13,2)=0,IF(ISBLANK(OFFSET(#REF!,INT((ROW()-13)/2),0)),"",OFFSET(#REF!,INT((ROW()-13)/2),0)),IF(ISBLANK(OFFSET('9. METAS'!$U$20,INT((ROW()-14)/2),0)),"",OFFSET('9. METAS'!$U$20,INT((ROW()-14)/2),0)))</f>
        <v>#REF!</v>
      </c>
      <c r="K59" s="631" t="e">
        <f ca="1">IF(MOD(ROW()-13,2)=0,IF(ISBLANK(OFFSET(#REF!,INT((ROW()-13)/2),0)),"",OFFSET(#REF!,INT((ROW()-13)/2),0)),IF(ISBLANK(OFFSET('9. METAS'!$V$20,INT((ROW()-14)/2),0)),"",OFFSET('9. METAS'!$V$20,INT((ROW()-14)/2),0)))</f>
        <v>#REF!</v>
      </c>
      <c r="L59" s="631" t="e">
        <f ca="1">IF(MOD(ROW()-13,2)=0,IF(ISBLANK(OFFSET(#REF!,INT((ROW()-13)/2),0)),"",OFFSET(#REF!,INT((ROW()-13)/2),0)),IF(ISBLANK(OFFSET('9. METAS'!$W$20,INT((ROW()-14)/2),0)),"",OFFSET('9. METAS'!$W$20,INT((ROW()-14)/2),0)))</f>
        <v>#REF!</v>
      </c>
      <c r="M59" s="632" t="e">
        <f ca="1">IF(MOD(ROW()-13,2)=0,IF(ISBLANK(OFFSET(#REF!,INT((ROW()-13)/2),0)),"",OFFSET(#REF!,INT((ROW()-13)/2),0)),IF(ISBLANK(OFFSET('9. METAS'!$X$20,INT((ROW()-14)/2),0)),"",OFFSET('9. METAS'!$X$20,INT((ROW()-14)/2),0)))</f>
        <v>#REF!</v>
      </c>
      <c r="N59" s="684" t="str">
        <f ca="1">IFERROR(J59/J60,"ND")</f>
        <v>ND</v>
      </c>
      <c r="O59" s="688" t="str">
        <f ca="1">IFERROR(((J59+K59+L59+M59)/H59),"ND")</f>
        <v>ND</v>
      </c>
      <c r="P59" s="847"/>
      <c r="Q59" s="83"/>
      <c r="R59" s="83"/>
      <c r="S59" s="83"/>
      <c r="T59" s="83"/>
      <c r="U59" s="83"/>
      <c r="V59" s="83"/>
      <c r="W59" s="83"/>
      <c r="X59" s="83"/>
      <c r="Y59" s="83"/>
      <c r="Z59" s="83"/>
    </row>
    <row r="60" spans="1:26" ht="15.75" customHeight="1">
      <c r="A60" s="83"/>
      <c r="B60" s="83"/>
      <c r="C60" s="642"/>
      <c r="D60" s="644"/>
      <c r="E60" s="644"/>
      <c r="F60" s="644"/>
      <c r="G60" s="647"/>
      <c r="H60" s="649"/>
      <c r="I60" s="651"/>
      <c r="J60" s="630">
        <f ca="1">IF(MOD(ROW()-13,2)=0,IF(ISBLANK(OFFSET(#REF!,INT((ROW()-13)/2),0)),"",OFFSET(#REF!,INT((ROW()-13)/2),0)),IF(ISBLANK(OFFSET('9. METAS'!$U$20,INT((ROW()-14)/2),0)),"",OFFSET('9. METAS'!$U$20,INT((ROW()-14)/2),0)))</f>
        <v>50</v>
      </c>
      <c r="K60" s="631">
        <f ca="1">IF(MOD(ROW()-13,2)=0,IF(ISBLANK(OFFSET(#REF!,INT((ROW()-13)/2),0)),"",OFFSET(#REF!,INT((ROW()-13)/2),0)),IF(ISBLANK(OFFSET('9. METAS'!$V$20,INT((ROW()-14)/2),0)),"",OFFSET('9. METAS'!$V$20,INT((ROW()-14)/2),0)))</f>
        <v>50</v>
      </c>
      <c r="L60" s="631">
        <f ca="1">IF(MOD(ROW()-13,2)=0,IF(ISBLANK(OFFSET(#REF!,INT((ROW()-13)/2),0)),"",OFFSET(#REF!,INT((ROW()-13)/2),0)),IF(ISBLANK(OFFSET('9. METAS'!$W$20,INT((ROW()-14)/2),0)),"",OFFSET('9. METAS'!$W$20,INT((ROW()-14)/2),0)))</f>
        <v>50</v>
      </c>
      <c r="M60" s="632">
        <f ca="1">IF(MOD(ROW()-13,2)=0,IF(ISBLANK(OFFSET(#REF!,INT((ROW()-13)/2),0)),"",OFFSET(#REF!,INT((ROW()-13)/2),0)),IF(ISBLANK(OFFSET('9. METAS'!$X$20,INT((ROW()-14)/2),0)),"",OFFSET('9. METAS'!$X$20,INT((ROW()-14)/2),0)))</f>
        <v>50</v>
      </c>
      <c r="N60" s="685"/>
      <c r="O60" s="689"/>
      <c r="P60" s="691"/>
      <c r="Q60" s="83"/>
      <c r="R60" s="83"/>
      <c r="S60" s="83"/>
      <c r="T60" s="83"/>
      <c r="U60" s="83"/>
      <c r="V60" s="83"/>
      <c r="W60" s="83"/>
      <c r="X60" s="83"/>
      <c r="Y60" s="83"/>
      <c r="Z60" s="83"/>
    </row>
    <row r="61" spans="1:26" ht="15.75" customHeight="1">
      <c r="A61" s="83"/>
      <c r="B61" s="83"/>
      <c r="C61" s="641" t="str">
        <f ca="1">IF(ISBLANK(OFFSET('5. Pp (3 años)'!$C$46,INT((ROW()-13)/2),0)),"",OFFSET('5. Pp (3 años)'!$C$46,INT((ROW()-13)/2),0))</f>
        <v>Actividad</v>
      </c>
      <c r="D61" s="643" t="str">
        <f ca="1">IF(ISBLANK(OFFSET('5. Pp (3 años)'!$D$46,INT((ROW()-13)/2),0)),"",OFFSET('5. Pp (3 años)'!$D$46,INT((ROW()-13)/2),0))</f>
        <v>3.1.1.1.6.2 Atención de actuaciones jurídicas para la defensa del Ayuntamiento en procedimientos legales mediante su elaboración y revisión realizada.</v>
      </c>
      <c r="E61" s="643" t="str">
        <f ca="1">IF(ISBLANK(OFFSET('5. Pp (3 años)'!$E$46,INT((ROW()-13)/2),0)),"",OFFSET('5. Pp (3 años)'!$E$46,INT((ROW()-13)/2),0))</f>
        <v>PAJA: Porcentaje de actuaciones jurídicas atendidas</v>
      </c>
      <c r="F61" s="645" t="str">
        <f ca="1">IF(ISBLANK(OFFSET('5. Pp (3 años)'!$K$46,INT((ROW()-13)/2),0)),"",OFFSET('5. Pp (3 años)'!$K$46,INT((ROW()-13)/2),0))</f>
        <v>Ascendente</v>
      </c>
      <c r="G61" s="646" t="str">
        <f ca="1">IF(ISBLANK(OFFSET('5. Pp (3 años)'!$H$46,INT((ROW()-13)/2),0)),"",OFFSET('5. Pp (3 años)'!$H$46,INT((ROW()-13)/2),0))</f>
        <v>Trimestral</v>
      </c>
      <c r="H61" s="648">
        <f ca="1">IF(ISBLANK(OFFSET('9. METAS'!$L$20,INT((ROW()-13)/2),0)),"",OFFSET('9. METAS'!$L$20,INT((ROW()-13)/2),0))</f>
        <v>200</v>
      </c>
      <c r="I61" s="852"/>
      <c r="J61" s="630" t="e">
        <f ca="1">IF(MOD(ROW()-13,2)=0,IF(ISBLANK(OFFSET(#REF!,INT((ROW()-13)/2),0)),"",OFFSET(#REF!,INT((ROW()-13)/2),0)),IF(ISBLANK(OFFSET('9. METAS'!$U$20,INT((ROW()-14)/2),0)),"",OFFSET('9. METAS'!$U$20,INT((ROW()-14)/2),0)))</f>
        <v>#REF!</v>
      </c>
      <c r="K61" s="631" t="e">
        <f ca="1">IF(MOD(ROW()-13,2)=0,IF(ISBLANK(OFFSET(#REF!,INT((ROW()-13)/2),0)),"",OFFSET(#REF!,INT((ROW()-13)/2),0)),IF(ISBLANK(OFFSET('9. METAS'!$V$20,INT((ROW()-14)/2),0)),"",OFFSET('9. METAS'!$V$20,INT((ROW()-14)/2),0)))</f>
        <v>#REF!</v>
      </c>
      <c r="L61" s="631" t="e">
        <f ca="1">IF(MOD(ROW()-13,2)=0,IF(ISBLANK(OFFSET(#REF!,INT((ROW()-13)/2),0)),"",OFFSET(#REF!,INT((ROW()-13)/2),0)),IF(ISBLANK(OFFSET('9. METAS'!$W$20,INT((ROW()-14)/2),0)),"",OFFSET('9. METAS'!$W$20,INT((ROW()-14)/2),0)))</f>
        <v>#REF!</v>
      </c>
      <c r="M61" s="632" t="e">
        <f ca="1">IF(MOD(ROW()-13,2)=0,IF(ISBLANK(OFFSET(#REF!,INT((ROW()-13)/2),0)),"",OFFSET(#REF!,INT((ROW()-13)/2),0)),IF(ISBLANK(OFFSET('9. METAS'!$X$20,INT((ROW()-14)/2),0)),"",OFFSET('9. METAS'!$X$20,INT((ROW()-14)/2),0)))</f>
        <v>#REF!</v>
      </c>
      <c r="N61" s="684" t="str">
        <f ca="1">IFERROR(J61/J62,"ND")</f>
        <v>ND</v>
      </c>
      <c r="O61" s="688" t="str">
        <f ca="1">IFERROR(((J61+K61+L61+M61)/H61),"ND")</f>
        <v>ND</v>
      </c>
      <c r="P61" s="847"/>
      <c r="Q61" s="83"/>
      <c r="R61" s="83"/>
      <c r="S61" s="83"/>
      <c r="T61" s="83"/>
      <c r="U61" s="83"/>
      <c r="V61" s="83"/>
      <c r="W61" s="83"/>
      <c r="X61" s="83"/>
      <c r="Y61" s="83"/>
      <c r="Z61" s="83"/>
    </row>
    <row r="62" spans="1:26" ht="15.75" customHeight="1">
      <c r="A62" s="83"/>
      <c r="B62" s="83"/>
      <c r="C62" s="642"/>
      <c r="D62" s="644"/>
      <c r="E62" s="644"/>
      <c r="F62" s="644"/>
      <c r="G62" s="647"/>
      <c r="H62" s="649"/>
      <c r="I62" s="651"/>
      <c r="J62" s="630">
        <f ca="1">IF(MOD(ROW()-13,2)=0,IF(ISBLANK(OFFSET(#REF!,INT((ROW()-13)/2),0)),"",OFFSET(#REF!,INT((ROW()-13)/2),0)),IF(ISBLANK(OFFSET('9. METAS'!$U$20,INT((ROW()-14)/2),0)),"",OFFSET('9. METAS'!$U$20,INT((ROW()-14)/2),0)))</f>
        <v>50</v>
      </c>
      <c r="K62" s="631">
        <f ca="1">IF(MOD(ROW()-13,2)=0,IF(ISBLANK(OFFSET(#REF!,INT((ROW()-13)/2),0)),"",OFFSET(#REF!,INT((ROW()-13)/2),0)),IF(ISBLANK(OFFSET('9. METAS'!$V$20,INT((ROW()-14)/2),0)),"",OFFSET('9. METAS'!$V$20,INT((ROW()-14)/2),0)))</f>
        <v>50</v>
      </c>
      <c r="L62" s="631">
        <f ca="1">IF(MOD(ROW()-13,2)=0,IF(ISBLANK(OFFSET(#REF!,INT((ROW()-13)/2),0)),"",OFFSET(#REF!,INT((ROW()-13)/2),0)),IF(ISBLANK(OFFSET('9. METAS'!$W$20,INT((ROW()-14)/2),0)),"",OFFSET('9. METAS'!$W$20,INT((ROW()-14)/2),0)))</f>
        <v>50</v>
      </c>
      <c r="M62" s="632">
        <f ca="1">IF(MOD(ROW()-13,2)=0,IF(ISBLANK(OFFSET(#REF!,INT((ROW()-13)/2),0)),"",OFFSET(#REF!,INT((ROW()-13)/2),0)),IF(ISBLANK(OFFSET('9. METAS'!$X$20,INT((ROW()-14)/2),0)),"",OFFSET('9. METAS'!$X$20,INT((ROW()-14)/2),0)))</f>
        <v>50</v>
      </c>
      <c r="N62" s="685"/>
      <c r="O62" s="689"/>
      <c r="P62" s="691"/>
      <c r="Q62" s="83"/>
      <c r="R62" s="83"/>
      <c r="S62" s="83"/>
      <c r="T62" s="83"/>
      <c r="U62" s="83"/>
      <c r="V62" s="83"/>
      <c r="W62" s="83"/>
      <c r="X62" s="83"/>
      <c r="Y62" s="83"/>
      <c r="Z62" s="83"/>
    </row>
    <row r="63" spans="1:26" ht="15.75" customHeight="1">
      <c r="A63" s="83"/>
      <c r="B63" s="83"/>
      <c r="C63" s="641" t="str">
        <f ca="1">IF(ISBLANK(OFFSET('5. Pp (3 años)'!$C$46,INT((ROW()-13)/2),0)),"",OFFSET('5. Pp (3 años)'!$C$46,INT((ROW()-13)/2),0))</f>
        <v>Actividad</v>
      </c>
      <c r="D63" s="643" t="str">
        <f ca="1">IF(ISBLANK(OFFSET('5. Pp (3 años)'!$D$46,INT((ROW()-13)/2),0)),"",OFFSET('5. Pp (3 años)'!$D$46,INT((ROW()-13)/2),0))</f>
        <v>3.1.1.1.6.3 Interposición y atención de recursos legales en juicios de garantía en los que el Ayuntamiento sea parte realizadas.</v>
      </c>
      <c r="E63" s="643" t="str">
        <f ca="1">IF(ISBLANK(OFFSET('5. Pp (3 años)'!$E$46,INT((ROW()-13)/2),0)),"",OFFSET('5. Pp (3 años)'!$E$46,INT((ROW()-13)/2),0))</f>
        <v>PRJG: Porcentaje de recursos en juicios de garantía atendidos</v>
      </c>
      <c r="F63" s="645" t="str">
        <f ca="1">IF(ISBLANK(OFFSET('5. Pp (3 años)'!$K$46,INT((ROW()-13)/2),0)),"",OFFSET('5. Pp (3 años)'!$K$46,INT((ROW()-13)/2),0))</f>
        <v>Ascendente</v>
      </c>
      <c r="G63" s="646" t="str">
        <f ca="1">IF(ISBLANK(OFFSET('5. Pp (3 años)'!$H$46,INT((ROW()-13)/2),0)),"",OFFSET('5. Pp (3 años)'!$H$46,INT((ROW()-13)/2),0))</f>
        <v>Trimestral</v>
      </c>
      <c r="H63" s="648">
        <f ca="1">IF(ISBLANK(OFFSET('9. METAS'!$L$20,INT((ROW()-13)/2),0)),"",OFFSET('9. METAS'!$L$20,INT((ROW()-13)/2),0))</f>
        <v>200</v>
      </c>
      <c r="I63" s="852"/>
      <c r="J63" s="630" t="e">
        <f ca="1">IF(MOD(ROW()-13,2)=0,IF(ISBLANK(OFFSET(#REF!,INT((ROW()-13)/2),0)),"",OFFSET(#REF!,INT((ROW()-13)/2),0)),IF(ISBLANK(OFFSET('9. METAS'!$U$20,INT((ROW()-14)/2),0)),"",OFFSET('9. METAS'!$U$20,INT((ROW()-14)/2),0)))</f>
        <v>#REF!</v>
      </c>
      <c r="K63" s="631" t="e">
        <f ca="1">IF(MOD(ROW()-13,2)=0,IF(ISBLANK(OFFSET(#REF!,INT((ROW()-13)/2),0)),"",OFFSET(#REF!,INT((ROW()-13)/2),0)),IF(ISBLANK(OFFSET('9. METAS'!$V$20,INT((ROW()-14)/2),0)),"",OFFSET('9. METAS'!$V$20,INT((ROW()-14)/2),0)))</f>
        <v>#REF!</v>
      </c>
      <c r="L63" s="631" t="e">
        <f ca="1">IF(MOD(ROW()-13,2)=0,IF(ISBLANK(OFFSET(#REF!,INT((ROW()-13)/2),0)),"",OFFSET(#REF!,INT((ROW()-13)/2),0)),IF(ISBLANK(OFFSET('9. METAS'!$W$20,INT((ROW()-14)/2),0)),"",OFFSET('9. METAS'!$W$20,INT((ROW()-14)/2),0)))</f>
        <v>#REF!</v>
      </c>
      <c r="M63" s="632" t="e">
        <f ca="1">IF(MOD(ROW()-13,2)=0,IF(ISBLANK(OFFSET(#REF!,INT((ROW()-13)/2),0)),"",OFFSET(#REF!,INT((ROW()-13)/2),0)),IF(ISBLANK(OFFSET('9. METAS'!$X$20,INT((ROW()-14)/2),0)),"",OFFSET('9. METAS'!$X$20,INT((ROW()-14)/2),0)))</f>
        <v>#REF!</v>
      </c>
      <c r="N63" s="684" t="str">
        <f ca="1">IFERROR(J63/J64,"ND")</f>
        <v>ND</v>
      </c>
      <c r="O63" s="688" t="str">
        <f ca="1">IFERROR(((J63+K63+L63+M63)/H63),"ND")</f>
        <v>ND</v>
      </c>
      <c r="P63" s="847"/>
      <c r="Q63" s="83"/>
      <c r="R63" s="83"/>
      <c r="S63" s="83"/>
      <c r="T63" s="83"/>
      <c r="U63" s="83"/>
      <c r="V63" s="83"/>
      <c r="W63" s="83"/>
      <c r="X63" s="83"/>
      <c r="Y63" s="83"/>
      <c r="Z63" s="83"/>
    </row>
    <row r="64" spans="1:26" ht="15.75" customHeight="1">
      <c r="A64" s="83"/>
      <c r="B64" s="83"/>
      <c r="C64" s="642"/>
      <c r="D64" s="644"/>
      <c r="E64" s="644"/>
      <c r="F64" s="644"/>
      <c r="G64" s="647"/>
      <c r="H64" s="649"/>
      <c r="I64" s="651"/>
      <c r="J64" s="630">
        <f ca="1">IF(MOD(ROW()-13,2)=0,IF(ISBLANK(OFFSET(#REF!,INT((ROW()-13)/2),0)),"",OFFSET(#REF!,INT((ROW()-13)/2),0)),IF(ISBLANK(OFFSET('9. METAS'!$U$20,INT((ROW()-14)/2),0)),"",OFFSET('9. METAS'!$U$20,INT((ROW()-14)/2),0)))</f>
        <v>50</v>
      </c>
      <c r="K64" s="631">
        <f ca="1">IF(MOD(ROW()-13,2)=0,IF(ISBLANK(OFFSET(#REF!,INT((ROW()-13)/2),0)),"",OFFSET(#REF!,INT((ROW()-13)/2),0)),IF(ISBLANK(OFFSET('9. METAS'!$V$20,INT((ROW()-14)/2),0)),"",OFFSET('9. METAS'!$V$20,INT((ROW()-14)/2),0)))</f>
        <v>50</v>
      </c>
      <c r="L64" s="631">
        <f ca="1">IF(MOD(ROW()-13,2)=0,IF(ISBLANK(OFFSET(#REF!,INT((ROW()-13)/2),0)),"",OFFSET(#REF!,INT((ROW()-13)/2),0)),IF(ISBLANK(OFFSET('9. METAS'!$W$20,INT((ROW()-14)/2),0)),"",OFFSET('9. METAS'!$W$20,INT((ROW()-14)/2),0)))</f>
        <v>50</v>
      </c>
      <c r="M64" s="632">
        <f ca="1">IF(MOD(ROW()-13,2)=0,IF(ISBLANK(OFFSET(#REF!,INT((ROW()-13)/2),0)),"",OFFSET(#REF!,INT((ROW()-13)/2),0)),IF(ISBLANK(OFFSET('9. METAS'!$X$20,INT((ROW()-14)/2),0)),"",OFFSET('9. METAS'!$X$20,INT((ROW()-14)/2),0)))</f>
        <v>50</v>
      </c>
      <c r="N64" s="685"/>
      <c r="O64" s="689"/>
      <c r="P64" s="691"/>
      <c r="Q64" s="83"/>
      <c r="R64" s="83"/>
      <c r="S64" s="83"/>
      <c r="T64" s="83"/>
      <c r="U64" s="83"/>
      <c r="V64" s="83"/>
      <c r="W64" s="83"/>
      <c r="X64" s="83"/>
      <c r="Y64" s="83"/>
      <c r="Z64" s="83"/>
    </row>
    <row r="65" spans="1:26" ht="15.75" customHeight="1">
      <c r="A65" s="83"/>
      <c r="B65" s="83"/>
      <c r="C65" s="641" t="str">
        <f ca="1">IF(ISBLANK(OFFSET('5. Pp (3 años)'!$C$46,INT((ROW()-13)/2),0)),"",OFFSET('5. Pp (3 años)'!$C$46,INT((ROW()-13)/2),0))</f>
        <v xml:space="preserve">Componente </v>
      </c>
      <c r="D65" s="643" t="str">
        <f ca="1">IF(ISBLANK(OFFSET('5. Pp (3 años)'!$D$46,INT((ROW()-13)/2),0)),"",OFFSET('5. Pp (3 años)'!$D$46,INT((ROW()-13)/2),0))</f>
        <v>3.1.1.1.7 Sanciones de la ciudanía que realiza u omite actos que alteran la paz pública aplicadas.</v>
      </c>
      <c r="E65" s="643" t="str">
        <f ca="1">IF(ISBLANK(OFFSET('5. Pp (3 años)'!$E$46,INT((ROW()-13)/2),0)),"",OFFSET('5. Pp (3 años)'!$E$46,INT((ROW()-13)/2),0))</f>
        <v>PSA: Porcentaje de sanciones aplicadas</v>
      </c>
      <c r="F65" s="645" t="str">
        <f ca="1">IF(ISBLANK(OFFSET('5. Pp (3 años)'!$K$46,INT((ROW()-13)/2),0)),"",OFFSET('5. Pp (3 años)'!$K$46,INT((ROW()-13)/2),0))</f>
        <v>Ascendente</v>
      </c>
      <c r="G65" s="646" t="str">
        <f ca="1">IF(ISBLANK(OFFSET('5. Pp (3 años)'!$H$46,INT((ROW()-13)/2),0)),"",OFFSET('5. Pp (3 años)'!$H$46,INT((ROW()-13)/2),0))</f>
        <v>Trimestral</v>
      </c>
      <c r="H65" s="648">
        <f ca="1">IF(ISBLANK(OFFSET('9. METAS'!$L$20,INT((ROW()-13)/2),0)),"",OFFSET('9. METAS'!$L$20,INT((ROW()-13)/2),0))</f>
        <v>19000</v>
      </c>
      <c r="I65" s="852"/>
      <c r="J65" s="630" t="e">
        <f ca="1">IF(MOD(ROW()-13,2)=0,IF(ISBLANK(OFFSET(#REF!,INT((ROW()-13)/2),0)),"",OFFSET(#REF!,INT((ROW()-13)/2),0)),IF(ISBLANK(OFFSET('9. METAS'!$U$20,INT((ROW()-14)/2),0)),"",OFFSET('9. METAS'!$U$20,INT((ROW()-14)/2),0)))</f>
        <v>#REF!</v>
      </c>
      <c r="K65" s="631" t="e">
        <f ca="1">IF(MOD(ROW()-13,2)=0,IF(ISBLANK(OFFSET(#REF!,INT((ROW()-13)/2),0)),"",OFFSET(#REF!,INT((ROW()-13)/2),0)),IF(ISBLANK(OFFSET('9. METAS'!$V$20,INT((ROW()-14)/2),0)),"",OFFSET('9. METAS'!$V$20,INT((ROW()-14)/2),0)))</f>
        <v>#REF!</v>
      </c>
      <c r="L65" s="631" t="e">
        <f ca="1">IF(MOD(ROW()-13,2)=0,IF(ISBLANK(OFFSET(#REF!,INT((ROW()-13)/2),0)),"",OFFSET(#REF!,INT((ROW()-13)/2),0)),IF(ISBLANK(OFFSET('9. METAS'!$W$20,INT((ROW()-14)/2),0)),"",OFFSET('9. METAS'!$W$20,INT((ROW()-14)/2),0)))</f>
        <v>#REF!</v>
      </c>
      <c r="M65" s="632" t="e">
        <f ca="1">IF(MOD(ROW()-13,2)=0,IF(ISBLANK(OFFSET(#REF!,INT((ROW()-13)/2),0)),"",OFFSET(#REF!,INT((ROW()-13)/2),0)),IF(ISBLANK(OFFSET('9. METAS'!$X$20,INT((ROW()-14)/2),0)),"",OFFSET('9. METAS'!$X$20,INT((ROW()-14)/2),0)))</f>
        <v>#REF!</v>
      </c>
      <c r="N65" s="684" t="str">
        <f ca="1">IFERROR(J65/J66,"ND")</f>
        <v>ND</v>
      </c>
      <c r="O65" s="688" t="str">
        <f ca="1">IFERROR(((J65+K65+L65+M65)/H65),"ND")</f>
        <v>ND</v>
      </c>
      <c r="P65" s="847"/>
      <c r="Q65" s="83"/>
      <c r="R65" s="83"/>
      <c r="S65" s="83"/>
      <c r="T65" s="83"/>
      <c r="U65" s="83"/>
      <c r="V65" s="83"/>
      <c r="W65" s="83"/>
      <c r="X65" s="83"/>
      <c r="Y65" s="83"/>
      <c r="Z65" s="83"/>
    </row>
    <row r="66" spans="1:26" ht="15.75" customHeight="1">
      <c r="A66" s="83"/>
      <c r="B66" s="83"/>
      <c r="C66" s="642"/>
      <c r="D66" s="644"/>
      <c r="E66" s="644"/>
      <c r="F66" s="644"/>
      <c r="G66" s="647"/>
      <c r="H66" s="649"/>
      <c r="I66" s="651"/>
      <c r="J66" s="630">
        <f ca="1">IF(MOD(ROW()-13,2)=0,IF(ISBLANK(OFFSET(#REF!,INT((ROW()-13)/2),0)),"",OFFSET(#REF!,INT((ROW()-13)/2),0)),IF(ISBLANK(OFFSET('9. METAS'!$U$20,INT((ROW()-14)/2),0)),"",OFFSET('9. METAS'!$U$20,INT((ROW()-14)/2),0)))</f>
        <v>4750</v>
      </c>
      <c r="K66" s="631">
        <f ca="1">IF(MOD(ROW()-13,2)=0,IF(ISBLANK(OFFSET(#REF!,INT((ROW()-13)/2),0)),"",OFFSET(#REF!,INT((ROW()-13)/2),0)),IF(ISBLANK(OFFSET('9. METAS'!$V$20,INT((ROW()-14)/2),0)),"",OFFSET('9. METAS'!$V$20,INT((ROW()-14)/2),0)))</f>
        <v>4750</v>
      </c>
      <c r="L66" s="631">
        <f ca="1">IF(MOD(ROW()-13,2)=0,IF(ISBLANK(OFFSET(#REF!,INT((ROW()-13)/2),0)),"",OFFSET(#REF!,INT((ROW()-13)/2),0)),IF(ISBLANK(OFFSET('9. METAS'!$W$20,INT((ROW()-14)/2),0)),"",OFFSET('9. METAS'!$W$20,INT((ROW()-14)/2),0)))</f>
        <v>4750</v>
      </c>
      <c r="M66" s="632">
        <f ca="1">IF(MOD(ROW()-13,2)=0,IF(ISBLANK(OFFSET(#REF!,INT((ROW()-13)/2),0)),"",OFFSET(#REF!,INT((ROW()-13)/2),0)),IF(ISBLANK(OFFSET('9. METAS'!$X$20,INT((ROW()-14)/2),0)),"",OFFSET('9. METAS'!$X$20,INT((ROW()-14)/2),0)))</f>
        <v>4750</v>
      </c>
      <c r="N66" s="685"/>
      <c r="O66" s="689"/>
      <c r="P66" s="691"/>
      <c r="Q66" s="83"/>
      <c r="R66" s="83"/>
      <c r="S66" s="83"/>
      <c r="T66" s="83"/>
      <c r="U66" s="83"/>
      <c r="V66" s="83"/>
      <c r="W66" s="83"/>
      <c r="X66" s="83"/>
      <c r="Y66" s="83"/>
      <c r="Z66" s="83"/>
    </row>
    <row r="67" spans="1:26" ht="15.75" customHeight="1">
      <c r="A67" s="83"/>
      <c r="B67" s="83"/>
      <c r="C67" s="641" t="str">
        <f ca="1">IF(ISBLANK(OFFSET('5. Pp (3 años)'!$C$46,INT((ROW()-13)/2),0)),"",OFFSET('5. Pp (3 años)'!$C$46,INT((ROW()-13)/2),0))</f>
        <v>Actividad</v>
      </c>
      <c r="D67" s="643" t="str">
        <f ca="1">IF(ISBLANK(OFFSET('5. Pp (3 años)'!$D$46,INT((ROW()-13)/2),0)),"",OFFSET('5. Pp (3 años)'!$D$46,INT((ROW()-13)/2),0))</f>
        <v>3.1.1.1.7.1 Celebración de convenios a través de audiencias conciliatorias.</v>
      </c>
      <c r="E67" s="643" t="str">
        <f ca="1">IF(ISBLANK(OFFSET('5. Pp (3 años)'!$E$46,INT((ROW()-13)/2),0)),"",OFFSET('5. Pp (3 años)'!$E$46,INT((ROW()-13)/2),0))</f>
        <v xml:space="preserve">PCCC: Porcentaje de convenios conciliatorios celebrados.               </v>
      </c>
      <c r="F67" s="645" t="str">
        <f ca="1">IF(ISBLANK(OFFSET('5. Pp (3 años)'!$K$46,INT((ROW()-13)/2),0)),"",OFFSET('5. Pp (3 años)'!$K$46,INT((ROW()-13)/2),0))</f>
        <v>Ascendente</v>
      </c>
      <c r="G67" s="646" t="str">
        <f ca="1">IF(ISBLANK(OFFSET('5. Pp (3 años)'!$H$46,INT((ROW()-13)/2),0)),"",OFFSET('5. Pp (3 años)'!$H$46,INT((ROW()-13)/2),0))</f>
        <v>Trimestral</v>
      </c>
      <c r="H67" s="648">
        <f ca="1">IF(ISBLANK(OFFSET('9. METAS'!$L$20,INT((ROW()-13)/2),0)),"",OFFSET('9. METAS'!$L$20,INT((ROW()-13)/2),0))</f>
        <v>200</v>
      </c>
      <c r="I67" s="852"/>
      <c r="J67" s="630" t="e">
        <f ca="1">IF(MOD(ROW()-13,2)=0,IF(ISBLANK(OFFSET(#REF!,INT((ROW()-13)/2),0)),"",OFFSET(#REF!,INT((ROW()-13)/2),0)),IF(ISBLANK(OFFSET('9. METAS'!$U$20,INT((ROW()-14)/2),0)),"",OFFSET('9. METAS'!$U$20,INT((ROW()-14)/2),0)))</f>
        <v>#REF!</v>
      </c>
      <c r="K67" s="631" t="e">
        <f ca="1">IF(MOD(ROW()-13,2)=0,IF(ISBLANK(OFFSET(#REF!,INT((ROW()-13)/2),0)),"",OFFSET(#REF!,INT((ROW()-13)/2),0)),IF(ISBLANK(OFFSET('9. METAS'!$V$20,INT((ROW()-14)/2),0)),"",OFFSET('9. METAS'!$V$20,INT((ROW()-14)/2),0)))</f>
        <v>#REF!</v>
      </c>
      <c r="L67" s="631" t="e">
        <f ca="1">IF(MOD(ROW()-13,2)=0,IF(ISBLANK(OFFSET(#REF!,INT((ROW()-13)/2),0)),"",OFFSET(#REF!,INT((ROW()-13)/2),0)),IF(ISBLANK(OFFSET('9. METAS'!$W$20,INT((ROW()-14)/2),0)),"",OFFSET('9. METAS'!$W$20,INT((ROW()-14)/2),0)))</f>
        <v>#REF!</v>
      </c>
      <c r="M67" s="632" t="e">
        <f ca="1">IF(MOD(ROW()-13,2)=0,IF(ISBLANK(OFFSET(#REF!,INT((ROW()-13)/2),0)),"",OFFSET(#REF!,INT((ROW()-13)/2),0)),IF(ISBLANK(OFFSET('9. METAS'!$X$20,INT((ROW()-14)/2),0)),"",OFFSET('9. METAS'!$X$20,INT((ROW()-14)/2),0)))</f>
        <v>#REF!</v>
      </c>
      <c r="N67" s="684" t="str">
        <f ca="1">IFERROR(J67/J68,"ND")</f>
        <v>ND</v>
      </c>
      <c r="O67" s="688" t="str">
        <f ca="1">IFERROR(((J67+K67+L67+M67)/H67),"ND")</f>
        <v>ND</v>
      </c>
      <c r="P67" s="847"/>
      <c r="Q67" s="83"/>
      <c r="R67" s="83"/>
      <c r="S67" s="83"/>
      <c r="T67" s="83"/>
      <c r="U67" s="83"/>
      <c r="V67" s="83"/>
      <c r="W67" s="83"/>
      <c r="X67" s="83"/>
      <c r="Y67" s="83"/>
      <c r="Z67" s="83"/>
    </row>
    <row r="68" spans="1:26" ht="15.75" customHeight="1">
      <c r="A68" s="83"/>
      <c r="B68" s="83"/>
      <c r="C68" s="642"/>
      <c r="D68" s="644"/>
      <c r="E68" s="644"/>
      <c r="F68" s="644"/>
      <c r="G68" s="647"/>
      <c r="H68" s="649"/>
      <c r="I68" s="651"/>
      <c r="J68" s="630">
        <f ca="1">IF(MOD(ROW()-13,2)=0,IF(ISBLANK(OFFSET(#REF!,INT((ROW()-13)/2),0)),"",OFFSET(#REF!,INT((ROW()-13)/2),0)),IF(ISBLANK(OFFSET('9. METAS'!$U$20,INT((ROW()-14)/2),0)),"",OFFSET('9. METAS'!$U$20,INT((ROW()-14)/2),0)))</f>
        <v>50</v>
      </c>
      <c r="K68" s="631">
        <f ca="1">IF(MOD(ROW()-13,2)=0,IF(ISBLANK(OFFSET(#REF!,INT((ROW()-13)/2),0)),"",OFFSET(#REF!,INT((ROW()-13)/2),0)),IF(ISBLANK(OFFSET('9. METAS'!$V$20,INT((ROW()-14)/2),0)),"",OFFSET('9. METAS'!$V$20,INT((ROW()-14)/2),0)))</f>
        <v>50</v>
      </c>
      <c r="L68" s="631">
        <f ca="1">IF(MOD(ROW()-13,2)=0,IF(ISBLANK(OFFSET(#REF!,INT((ROW()-13)/2),0)),"",OFFSET(#REF!,INT((ROW()-13)/2),0)),IF(ISBLANK(OFFSET('9. METAS'!$W$20,INT((ROW()-14)/2),0)),"",OFFSET('9. METAS'!$W$20,INT((ROW()-14)/2),0)))</f>
        <v>50</v>
      </c>
      <c r="M68" s="632">
        <f ca="1">IF(MOD(ROW()-13,2)=0,IF(ISBLANK(OFFSET(#REF!,INT((ROW()-13)/2),0)),"",OFFSET(#REF!,INT((ROW()-13)/2),0)),IF(ISBLANK(OFFSET('9. METAS'!$X$20,INT((ROW()-14)/2),0)),"",OFFSET('9. METAS'!$X$20,INT((ROW()-14)/2),0)))</f>
        <v>50</v>
      </c>
      <c r="N68" s="685"/>
      <c r="O68" s="689"/>
      <c r="P68" s="691"/>
      <c r="Q68" s="83"/>
      <c r="R68" s="83"/>
      <c r="S68" s="83"/>
      <c r="T68" s="83"/>
      <c r="U68" s="83"/>
      <c r="V68" s="83"/>
      <c r="W68" s="83"/>
      <c r="X68" s="83"/>
      <c r="Y68" s="83"/>
      <c r="Z68" s="83"/>
    </row>
    <row r="69" spans="1:26" ht="15.75" customHeight="1">
      <c r="A69" s="83"/>
      <c r="B69" s="83"/>
      <c r="C69" s="641" t="str">
        <f ca="1">IF(ISBLANK(OFFSET('5. Pp (3 años)'!$C$46,INT((ROW()-13)/2),0)),"",OFFSET('5. Pp (3 años)'!$C$46,INT((ROW()-13)/2),0))</f>
        <v>Actividad</v>
      </c>
      <c r="D69" s="643" t="str">
        <f ca="1">IF(ISBLANK(OFFSET('5. Pp (3 años)'!$D$46,INT((ROW()-13)/2),0)),"",OFFSET('5. Pp (3 años)'!$D$46,INT((ROW()-13)/2),0))</f>
        <v>3.1.1.1.7.2 Otorgamiento de asesorías psicológicas a menores infractores y sus familias.</v>
      </c>
      <c r="E69" s="643" t="str">
        <f ca="1">IF(ISBLANK(OFFSET('5. Pp (3 años)'!$E$46,INT((ROW()-13)/2),0)),"",OFFSET('5. Pp (3 años)'!$E$46,INT((ROW()-13)/2),0))</f>
        <v xml:space="preserve">PAPO: Porcentaje de asesorías psicológicas otorgadas.   </v>
      </c>
      <c r="F69" s="645" t="str">
        <f ca="1">IF(ISBLANK(OFFSET('5. Pp (3 años)'!$K$46,INT((ROW()-13)/2),0)),"",OFFSET('5. Pp (3 años)'!$K$46,INT((ROW()-13)/2),0))</f>
        <v>Ascendente</v>
      </c>
      <c r="G69" s="646" t="str">
        <f ca="1">IF(ISBLANK(OFFSET('5. Pp (3 años)'!$H$46,INT((ROW()-13)/2),0)),"",OFFSET('5. Pp (3 años)'!$H$46,INT((ROW()-13)/2),0))</f>
        <v>Trimestral</v>
      </c>
      <c r="H69" s="648">
        <f ca="1">IF(ISBLANK(OFFSET('9. METAS'!$L$20,INT((ROW()-13)/2),0)),"",OFFSET('9. METAS'!$L$20,INT((ROW()-13)/2),0))</f>
        <v>300</v>
      </c>
      <c r="I69" s="852"/>
      <c r="J69" s="630" t="e">
        <f ca="1">IF(MOD(ROW()-13,2)=0,IF(ISBLANK(OFFSET(#REF!,INT((ROW()-13)/2),0)),"",OFFSET(#REF!,INT((ROW()-13)/2),0)),IF(ISBLANK(OFFSET('9. METAS'!$U$20,INT((ROW()-14)/2),0)),"",OFFSET('9. METAS'!$U$20,INT((ROW()-14)/2),0)))</f>
        <v>#REF!</v>
      </c>
      <c r="K69" s="631" t="e">
        <f ca="1">IF(MOD(ROW()-13,2)=0,IF(ISBLANK(OFFSET(#REF!,INT((ROW()-13)/2),0)),"",OFFSET(#REF!,INT((ROW()-13)/2),0)),IF(ISBLANK(OFFSET('9. METAS'!$V$20,INT((ROW()-14)/2),0)),"",OFFSET('9. METAS'!$V$20,INT((ROW()-14)/2),0)))</f>
        <v>#REF!</v>
      </c>
      <c r="L69" s="631" t="e">
        <f ca="1">IF(MOD(ROW()-13,2)=0,IF(ISBLANK(OFFSET(#REF!,INT((ROW()-13)/2),0)),"",OFFSET(#REF!,INT((ROW()-13)/2),0)),IF(ISBLANK(OFFSET('9. METAS'!$W$20,INT((ROW()-14)/2),0)),"",OFFSET('9. METAS'!$W$20,INT((ROW()-14)/2),0)))</f>
        <v>#REF!</v>
      </c>
      <c r="M69" s="632" t="e">
        <f ca="1">IF(MOD(ROW()-13,2)=0,IF(ISBLANK(OFFSET(#REF!,INT((ROW()-13)/2),0)),"",OFFSET(#REF!,INT((ROW()-13)/2),0)),IF(ISBLANK(OFFSET('9. METAS'!$X$20,INT((ROW()-14)/2),0)),"",OFFSET('9. METAS'!$X$20,INT((ROW()-14)/2),0)))</f>
        <v>#REF!</v>
      </c>
      <c r="N69" s="684" t="str">
        <f ca="1">IFERROR(J69/J70,"ND")</f>
        <v>ND</v>
      </c>
      <c r="O69" s="688" t="str">
        <f ca="1">IFERROR(((J69+K69+L69+M69)/H69),"ND")</f>
        <v>ND</v>
      </c>
      <c r="P69" s="847"/>
      <c r="Q69" s="83"/>
      <c r="R69" s="83"/>
      <c r="S69" s="83"/>
      <c r="T69" s="83"/>
      <c r="U69" s="83"/>
      <c r="V69" s="83"/>
      <c r="W69" s="83"/>
      <c r="X69" s="83"/>
      <c r="Y69" s="83"/>
      <c r="Z69" s="83"/>
    </row>
    <row r="70" spans="1:26" ht="15.75" customHeight="1">
      <c r="A70" s="83"/>
      <c r="B70" s="83"/>
      <c r="C70" s="642"/>
      <c r="D70" s="644"/>
      <c r="E70" s="644"/>
      <c r="F70" s="644"/>
      <c r="G70" s="647"/>
      <c r="H70" s="649"/>
      <c r="I70" s="651"/>
      <c r="J70" s="630">
        <f ca="1">IF(MOD(ROW()-13,2)=0,IF(ISBLANK(OFFSET(#REF!,INT((ROW()-13)/2),0)),"",OFFSET(#REF!,INT((ROW()-13)/2),0)),IF(ISBLANK(OFFSET('9. METAS'!$U$20,INT((ROW()-14)/2),0)),"",OFFSET('9. METAS'!$U$20,INT((ROW()-14)/2),0)))</f>
        <v>75</v>
      </c>
      <c r="K70" s="631">
        <f ca="1">IF(MOD(ROW()-13,2)=0,IF(ISBLANK(OFFSET(#REF!,INT((ROW()-13)/2),0)),"",OFFSET(#REF!,INT((ROW()-13)/2),0)),IF(ISBLANK(OFFSET('9. METAS'!$V$20,INT((ROW()-14)/2),0)),"",OFFSET('9. METAS'!$V$20,INT((ROW()-14)/2),0)))</f>
        <v>75</v>
      </c>
      <c r="L70" s="631">
        <f ca="1">IF(MOD(ROW()-13,2)=0,IF(ISBLANK(OFFSET(#REF!,INT((ROW()-13)/2),0)),"",OFFSET(#REF!,INT((ROW()-13)/2),0)),IF(ISBLANK(OFFSET('9. METAS'!$W$20,INT((ROW()-14)/2),0)),"",OFFSET('9. METAS'!$W$20,INT((ROW()-14)/2),0)))</f>
        <v>75</v>
      </c>
      <c r="M70" s="632">
        <f ca="1">IF(MOD(ROW()-13,2)=0,IF(ISBLANK(OFFSET(#REF!,INT((ROW()-13)/2),0)),"",OFFSET(#REF!,INT((ROW()-13)/2),0)),IF(ISBLANK(OFFSET('9. METAS'!$X$20,INT((ROW()-14)/2),0)),"",OFFSET('9. METAS'!$X$20,INT((ROW()-14)/2),0)))</f>
        <v>75</v>
      </c>
      <c r="N70" s="685"/>
      <c r="O70" s="689"/>
      <c r="P70" s="691"/>
      <c r="Q70" s="83"/>
      <c r="R70" s="83"/>
      <c r="S70" s="83"/>
      <c r="T70" s="83"/>
      <c r="U70" s="83"/>
      <c r="V70" s="83"/>
      <c r="W70" s="83"/>
      <c r="X70" s="83"/>
      <c r="Y70" s="83"/>
      <c r="Z70" s="83"/>
    </row>
    <row r="71" spans="1:26" ht="15.75" customHeight="1">
      <c r="A71" s="83"/>
      <c r="B71" s="83"/>
      <c r="C71" s="641" t="str">
        <f ca="1">IF(ISBLANK(OFFSET('5. Pp (3 años)'!$C$46,INT((ROW()-13)/2),0)),"",OFFSET('5. Pp (3 años)'!$C$46,INT((ROW()-13)/2),0))</f>
        <v>Actividad</v>
      </c>
      <c r="D71" s="643" t="str">
        <f ca="1">IF(ISBLANK(OFFSET('5. Pp (3 años)'!$D$46,INT((ROW()-13)/2),0)),"",OFFSET('5. Pp (3 años)'!$D$46,INT((ROW()-13)/2),0))</f>
        <v>3.1.1.1.7.3 Impartición de cursos de capacitación para el personal de la Dirección.</v>
      </c>
      <c r="E71" s="643" t="str">
        <f ca="1">IF(ISBLANK(OFFSET('5. Pp (3 años)'!$E$46,INT((ROW()-13)/2),0)),"",OFFSET('5. Pp (3 años)'!$E$46,INT((ROW()-13)/2),0))</f>
        <v>PACI: Porcentaje de cursos de capacitación impartidos.</v>
      </c>
      <c r="F71" s="645" t="str">
        <f ca="1">IF(ISBLANK(OFFSET('5. Pp (3 años)'!$K$46,INT((ROW()-13)/2),0)),"",OFFSET('5. Pp (3 años)'!$K$46,INT((ROW()-13)/2),0))</f>
        <v>Ascedente</v>
      </c>
      <c r="G71" s="646" t="str">
        <f ca="1">IF(ISBLANK(OFFSET('5. Pp (3 años)'!$H$46,INT((ROW()-13)/2),0)),"",OFFSET('5. Pp (3 años)'!$H$46,INT((ROW()-13)/2),0))</f>
        <v>Trimestral</v>
      </c>
      <c r="H71" s="648">
        <f ca="1">IF(ISBLANK(OFFSET('9. METAS'!$L$20,INT((ROW()-13)/2),0)),"",OFFSET('9. METAS'!$L$20,INT((ROW()-13)/2),0))</f>
        <v>6</v>
      </c>
      <c r="I71" s="852"/>
      <c r="J71" s="630" t="e">
        <f ca="1">IF(MOD(ROW()-13,2)=0,IF(ISBLANK(OFFSET(#REF!,INT((ROW()-13)/2),0)),"",OFFSET(#REF!,INT((ROW()-13)/2),0)),IF(ISBLANK(OFFSET('9. METAS'!$U$20,INT((ROW()-14)/2),0)),"",OFFSET('9. METAS'!$U$20,INT((ROW()-14)/2),0)))</f>
        <v>#REF!</v>
      </c>
      <c r="K71" s="631" t="e">
        <f ca="1">IF(MOD(ROW()-13,2)=0,IF(ISBLANK(OFFSET(#REF!,INT((ROW()-13)/2),0)),"",OFFSET(#REF!,INT((ROW()-13)/2),0)),IF(ISBLANK(OFFSET('9. METAS'!$V$20,INT((ROW()-14)/2),0)),"",OFFSET('9. METAS'!$V$20,INT((ROW()-14)/2),0)))</f>
        <v>#REF!</v>
      </c>
      <c r="L71" s="631" t="e">
        <f ca="1">IF(MOD(ROW()-13,2)=0,IF(ISBLANK(OFFSET(#REF!,INT((ROW()-13)/2),0)),"",OFFSET(#REF!,INT((ROW()-13)/2),0)),IF(ISBLANK(OFFSET('9. METAS'!$W$20,INT((ROW()-14)/2),0)),"",OFFSET('9. METAS'!$W$20,INT((ROW()-14)/2),0)))</f>
        <v>#REF!</v>
      </c>
      <c r="M71" s="632" t="e">
        <f ca="1">IF(MOD(ROW()-13,2)=0,IF(ISBLANK(OFFSET(#REF!,INT((ROW()-13)/2),0)),"",OFFSET(#REF!,INT((ROW()-13)/2),0)),IF(ISBLANK(OFFSET('9. METAS'!$X$20,INT((ROW()-14)/2),0)),"",OFFSET('9. METAS'!$X$20,INT((ROW()-14)/2),0)))</f>
        <v>#REF!</v>
      </c>
      <c r="N71" s="684" t="str">
        <f ca="1">IFERROR(J71/J72,"ND")</f>
        <v>ND</v>
      </c>
      <c r="O71" s="688" t="str">
        <f ca="1">IFERROR(((J71+K71+L71+M71)/H71),"ND")</f>
        <v>ND</v>
      </c>
      <c r="P71" s="847"/>
      <c r="Q71" s="83"/>
      <c r="R71" s="83"/>
      <c r="S71" s="83"/>
      <c r="T71" s="83"/>
      <c r="U71" s="83"/>
      <c r="V71" s="83"/>
      <c r="W71" s="83"/>
      <c r="X71" s="83"/>
      <c r="Y71" s="83"/>
      <c r="Z71" s="83"/>
    </row>
    <row r="72" spans="1:26" ht="15.75" customHeight="1">
      <c r="A72" s="83"/>
      <c r="B72" s="83"/>
      <c r="C72" s="642"/>
      <c r="D72" s="644"/>
      <c r="E72" s="644"/>
      <c r="F72" s="644"/>
      <c r="G72" s="647"/>
      <c r="H72" s="649"/>
      <c r="I72" s="651"/>
      <c r="J72" s="630">
        <f ca="1">IF(MOD(ROW()-13,2)=0,IF(ISBLANK(OFFSET(#REF!,INT((ROW()-13)/2),0)),"",OFFSET(#REF!,INT((ROW()-13)/2),0)),IF(ISBLANK(OFFSET('9. METAS'!$U$20,INT((ROW()-14)/2),0)),"",OFFSET('9. METAS'!$U$20,INT((ROW()-14)/2),0)))</f>
        <v>2</v>
      </c>
      <c r="K72" s="631">
        <f ca="1">IF(MOD(ROW()-13,2)=0,IF(ISBLANK(OFFSET(#REF!,INT((ROW()-13)/2),0)),"",OFFSET(#REF!,INT((ROW()-13)/2),0)),IF(ISBLANK(OFFSET('9. METAS'!$V$20,INT((ROW()-14)/2),0)),"",OFFSET('9. METAS'!$V$20,INT((ROW()-14)/2),0)))</f>
        <v>1</v>
      </c>
      <c r="L72" s="631">
        <f ca="1">IF(MOD(ROW()-13,2)=0,IF(ISBLANK(OFFSET(#REF!,INT((ROW()-13)/2),0)),"",OFFSET(#REF!,INT((ROW()-13)/2),0)),IF(ISBLANK(OFFSET('9. METAS'!$W$20,INT((ROW()-14)/2),0)),"",OFFSET('9. METAS'!$W$20,INT((ROW()-14)/2),0)))</f>
        <v>2</v>
      </c>
      <c r="M72" s="632">
        <f ca="1">IF(MOD(ROW()-13,2)=0,IF(ISBLANK(OFFSET(#REF!,INT((ROW()-13)/2),0)),"",OFFSET(#REF!,INT((ROW()-13)/2),0)),IF(ISBLANK(OFFSET('9. METAS'!$X$20,INT((ROW()-14)/2),0)),"",OFFSET('9. METAS'!$X$20,INT((ROW()-14)/2),0)))</f>
        <v>1</v>
      </c>
      <c r="N72" s="685"/>
      <c r="O72" s="689"/>
      <c r="P72" s="691"/>
      <c r="Q72" s="83"/>
      <c r="R72" s="83"/>
      <c r="S72" s="83"/>
      <c r="T72" s="83"/>
      <c r="U72" s="83"/>
      <c r="V72" s="83"/>
      <c r="W72" s="83"/>
      <c r="X72" s="83"/>
      <c r="Y72" s="83"/>
      <c r="Z72" s="83"/>
    </row>
    <row r="73" spans="1:26" ht="15.75" customHeight="1">
      <c r="A73" s="83"/>
      <c r="B73" s="83"/>
      <c r="C73" s="641" t="str">
        <f ca="1">IF(ISBLANK(OFFSET('5. Pp (3 años)'!$C$46,INT((ROW()-13)/2),0)),"",OFFSET('5. Pp (3 años)'!$C$46,INT((ROW()-13)/2),0))</f>
        <v>Actividad</v>
      </c>
      <c r="D73" s="643" t="str">
        <f ca="1">IF(ISBLANK(OFFSET('5. Pp (3 años)'!$D$46,INT((ROW()-13)/2),0)),"",OFFSET('5. Pp (3 años)'!$D$46,INT((ROW()-13)/2),0))</f>
        <v>3.1.1.1.7.4 Realización de Talleres para familias de menores infractores.</v>
      </c>
      <c r="E73" s="643" t="str">
        <f ca="1">IF(ISBLANK(OFFSET('5. Pp (3 años)'!$E$46,INT((ROW()-13)/2),0)),"",OFFSET('5. Pp (3 años)'!$E$46,INT((ROW()-13)/2),0))</f>
        <v xml:space="preserve">PTFR: Porcentaje de Talleres para familias realizados.         </v>
      </c>
      <c r="F73" s="645" t="str">
        <f ca="1">IF(ISBLANK(OFFSET('5. Pp (3 años)'!$K$46,INT((ROW()-13)/2),0)),"",OFFSET('5. Pp (3 años)'!$K$46,INT((ROW()-13)/2),0))</f>
        <v>Ascedente</v>
      </c>
      <c r="G73" s="646" t="str">
        <f ca="1">IF(ISBLANK(OFFSET('5. Pp (3 años)'!$H$46,INT((ROW()-13)/2),0)),"",OFFSET('5. Pp (3 años)'!$H$46,INT((ROW()-13)/2),0))</f>
        <v>Trimestral</v>
      </c>
      <c r="H73" s="648">
        <f ca="1">IF(ISBLANK(OFFSET('9. METAS'!$L$20,INT((ROW()-13)/2),0)),"",OFFSET('9. METAS'!$L$20,INT((ROW()-13)/2),0))</f>
        <v>4</v>
      </c>
      <c r="I73" s="852"/>
      <c r="J73" s="630" t="e">
        <f ca="1">IF(MOD(ROW()-13,2)=0,IF(ISBLANK(OFFSET(#REF!,INT((ROW()-13)/2),0)),"",OFFSET(#REF!,INT((ROW()-13)/2),0)),IF(ISBLANK(OFFSET('9. METAS'!$U$20,INT((ROW()-14)/2),0)),"",OFFSET('9. METAS'!$U$20,INT((ROW()-14)/2),0)))</f>
        <v>#REF!</v>
      </c>
      <c r="K73" s="631" t="e">
        <f ca="1">IF(MOD(ROW()-13,2)=0,IF(ISBLANK(OFFSET(#REF!,INT((ROW()-13)/2),0)),"",OFFSET(#REF!,INT((ROW()-13)/2),0)),IF(ISBLANK(OFFSET('9. METAS'!$V$20,INT((ROW()-14)/2),0)),"",OFFSET('9. METAS'!$V$20,INT((ROW()-14)/2),0)))</f>
        <v>#REF!</v>
      </c>
      <c r="L73" s="631" t="e">
        <f ca="1">IF(MOD(ROW()-13,2)=0,IF(ISBLANK(OFFSET(#REF!,INT((ROW()-13)/2),0)),"",OFFSET(#REF!,INT((ROW()-13)/2),0)),IF(ISBLANK(OFFSET('9. METAS'!$W$20,INT((ROW()-14)/2),0)),"",OFFSET('9. METAS'!$W$20,INT((ROW()-14)/2),0)))</f>
        <v>#REF!</v>
      </c>
      <c r="M73" s="632" t="e">
        <f ca="1">IF(MOD(ROW()-13,2)=0,IF(ISBLANK(OFFSET(#REF!,INT((ROW()-13)/2),0)),"",OFFSET(#REF!,INT((ROW()-13)/2),0)),IF(ISBLANK(OFFSET('9. METAS'!$X$20,INT((ROW()-14)/2),0)),"",OFFSET('9. METAS'!$X$20,INT((ROW()-14)/2),0)))</f>
        <v>#REF!</v>
      </c>
      <c r="N73" s="684" t="str">
        <f ca="1">IFERROR(J73/J74,"ND")</f>
        <v>ND</v>
      </c>
      <c r="O73" s="688" t="str">
        <f ca="1">IFERROR(((J73+K73+L73+M73)/H73),"ND")</f>
        <v>ND</v>
      </c>
      <c r="P73" s="847"/>
      <c r="Q73" s="83"/>
      <c r="R73" s="83"/>
      <c r="S73" s="83"/>
      <c r="T73" s="83"/>
      <c r="U73" s="83"/>
      <c r="V73" s="83"/>
      <c r="W73" s="83"/>
      <c r="X73" s="83"/>
      <c r="Y73" s="83"/>
      <c r="Z73" s="83"/>
    </row>
    <row r="74" spans="1:26" ht="15.75" customHeight="1">
      <c r="A74" s="83"/>
      <c r="B74" s="83"/>
      <c r="C74" s="642"/>
      <c r="D74" s="644"/>
      <c r="E74" s="644"/>
      <c r="F74" s="644"/>
      <c r="G74" s="647"/>
      <c r="H74" s="649"/>
      <c r="I74" s="651"/>
      <c r="J74" s="630">
        <f ca="1">IF(MOD(ROW()-13,2)=0,IF(ISBLANK(OFFSET(#REF!,INT((ROW()-13)/2),0)),"",OFFSET(#REF!,INT((ROW()-13)/2),0)),IF(ISBLANK(OFFSET('9. METAS'!$U$20,INT((ROW()-14)/2),0)),"",OFFSET('9. METAS'!$U$20,INT((ROW()-14)/2),0)))</f>
        <v>1</v>
      </c>
      <c r="K74" s="631">
        <f ca="1">IF(MOD(ROW()-13,2)=0,IF(ISBLANK(OFFSET(#REF!,INT((ROW()-13)/2),0)),"",OFFSET(#REF!,INT((ROW()-13)/2),0)),IF(ISBLANK(OFFSET('9. METAS'!$V$20,INT((ROW()-14)/2),0)),"",OFFSET('9. METAS'!$V$20,INT((ROW()-14)/2),0)))</f>
        <v>1</v>
      </c>
      <c r="L74" s="631">
        <f ca="1">IF(MOD(ROW()-13,2)=0,IF(ISBLANK(OFFSET(#REF!,INT((ROW()-13)/2),0)),"",OFFSET(#REF!,INT((ROW()-13)/2),0)),IF(ISBLANK(OFFSET('9. METAS'!$W$20,INT((ROW()-14)/2),0)),"",OFFSET('9. METAS'!$W$20,INT((ROW()-14)/2),0)))</f>
        <v>1</v>
      </c>
      <c r="M74" s="632">
        <f ca="1">IF(MOD(ROW()-13,2)=0,IF(ISBLANK(OFFSET(#REF!,INT((ROW()-13)/2),0)),"",OFFSET(#REF!,INT((ROW()-13)/2),0)),IF(ISBLANK(OFFSET('9. METAS'!$X$20,INT((ROW()-14)/2),0)),"",OFFSET('9. METAS'!$X$20,INT((ROW()-14)/2),0)))</f>
        <v>1</v>
      </c>
      <c r="N74" s="685"/>
      <c r="O74" s="689"/>
      <c r="P74" s="691"/>
      <c r="Q74" s="83"/>
      <c r="R74" s="83"/>
      <c r="S74" s="83"/>
      <c r="T74" s="83"/>
      <c r="U74" s="83"/>
      <c r="V74" s="83"/>
      <c r="W74" s="83"/>
      <c r="X74" s="83"/>
      <c r="Y74" s="83"/>
      <c r="Z74" s="83"/>
    </row>
    <row r="75" spans="1:26" ht="15.75" customHeight="1">
      <c r="A75" s="83"/>
      <c r="B75" s="83"/>
      <c r="C75" s="641" t="str">
        <f ca="1">IF(ISBLANK(OFFSET('5. Pp (3 años)'!$C$46,INT((ROW()-13)/2),0)),"",OFFSET('5. Pp (3 años)'!$C$46,INT((ROW()-13)/2),0))</f>
        <v>Componente</v>
      </c>
      <c r="D75" s="643" t="str">
        <f ca="1">IF(ISBLANK(OFFSET('5. Pp (3 años)'!$D$46,INT((ROW()-13)/2),0)),"",OFFSET('5. Pp (3 años)'!$D$46,INT((ROW()-13)/2),0))</f>
        <v>3.1.1.1.8 Supervisión de guarda y custodia de ciudadanos que infringen el Reglamento de Justicia Cívica realizada</v>
      </c>
      <c r="E75" s="643" t="str">
        <f ca="1">IF(ISBLANK(OFFSET('5. Pp (3 años)'!$E$46,INT((ROW()-13)/2),0)),"",OFFSET('5. Pp (3 años)'!$E$46,INT((ROW()-13)/2),0))</f>
        <v>PSA: Porcentaje de supervisiones aplicadas.</v>
      </c>
      <c r="F75" s="645" t="str">
        <f ca="1">IF(ISBLANK(OFFSET('5. Pp (3 años)'!$K$46,INT((ROW()-13)/2),0)),"",OFFSET('5. Pp (3 años)'!$K$46,INT((ROW()-13)/2),0))</f>
        <v>Ascendente</v>
      </c>
      <c r="G75" s="646" t="str">
        <f ca="1">IF(ISBLANK(OFFSET('5. Pp (3 años)'!$H$46,INT((ROW()-13)/2),0)),"",OFFSET('5. Pp (3 años)'!$H$46,INT((ROW()-13)/2),0))</f>
        <v>Trimestral</v>
      </c>
      <c r="H75" s="648">
        <f ca="1">IF(ISBLANK(OFFSET('9. METAS'!$L$20,INT((ROW()-13)/2),0)),"",OFFSET('9. METAS'!$L$20,INT((ROW()-13)/2),0))</f>
        <v>23666</v>
      </c>
      <c r="I75" s="852"/>
      <c r="J75" s="630" t="e">
        <f ca="1">IF(MOD(ROW()-13,2)=0,IF(ISBLANK(OFFSET(#REF!,INT((ROW()-13)/2),0)),"",OFFSET(#REF!,INT((ROW()-13)/2),0)),IF(ISBLANK(OFFSET('9. METAS'!$U$20,INT((ROW()-14)/2),0)),"",OFFSET('9. METAS'!$U$20,INT((ROW()-14)/2),0)))</f>
        <v>#REF!</v>
      </c>
      <c r="K75" s="631" t="e">
        <f ca="1">IF(MOD(ROW()-13,2)=0,IF(ISBLANK(OFFSET(#REF!,INT((ROW()-13)/2),0)),"",OFFSET(#REF!,INT((ROW()-13)/2),0)),IF(ISBLANK(OFFSET('9. METAS'!$V$20,INT((ROW()-14)/2),0)),"",OFFSET('9. METAS'!$V$20,INT((ROW()-14)/2),0)))</f>
        <v>#REF!</v>
      </c>
      <c r="L75" s="631" t="e">
        <f ca="1">IF(MOD(ROW()-13,2)=0,IF(ISBLANK(OFFSET(#REF!,INT((ROW()-13)/2),0)),"",OFFSET(#REF!,INT((ROW()-13)/2),0)),IF(ISBLANK(OFFSET('9. METAS'!$W$20,INT((ROW()-14)/2),0)),"",OFFSET('9. METAS'!$W$20,INT((ROW()-14)/2),0)))</f>
        <v>#REF!</v>
      </c>
      <c r="M75" s="632" t="e">
        <f ca="1">IF(MOD(ROW()-13,2)=0,IF(ISBLANK(OFFSET(#REF!,INT((ROW()-13)/2),0)),"",OFFSET(#REF!,INT((ROW()-13)/2),0)),IF(ISBLANK(OFFSET('9. METAS'!$X$20,INT((ROW()-14)/2),0)),"",OFFSET('9. METAS'!$X$20,INT((ROW()-14)/2),0)))</f>
        <v>#REF!</v>
      </c>
      <c r="N75" s="684" t="str">
        <f ca="1">IFERROR(J75/J76,"ND")</f>
        <v>ND</v>
      </c>
      <c r="O75" s="688" t="str">
        <f ca="1">IFERROR(((J75+K75+L75+M75)/H75),"ND")</f>
        <v>ND</v>
      </c>
      <c r="P75" s="847"/>
      <c r="Q75" s="83"/>
      <c r="R75" s="83"/>
      <c r="S75" s="83"/>
      <c r="T75" s="83"/>
      <c r="U75" s="83"/>
      <c r="V75" s="83"/>
      <c r="W75" s="83"/>
      <c r="X75" s="83"/>
      <c r="Y75" s="83"/>
      <c r="Z75" s="83"/>
    </row>
    <row r="76" spans="1:26" ht="15.75" customHeight="1">
      <c r="A76" s="83"/>
      <c r="B76" s="83"/>
      <c r="C76" s="642"/>
      <c r="D76" s="644"/>
      <c r="E76" s="644"/>
      <c r="F76" s="644"/>
      <c r="G76" s="647"/>
      <c r="H76" s="649"/>
      <c r="I76" s="651"/>
      <c r="J76" s="630">
        <f ca="1">IF(MOD(ROW()-13,2)=0,IF(ISBLANK(OFFSET(#REF!,INT((ROW()-13)/2),0)),"",OFFSET(#REF!,INT((ROW()-13)/2),0)),IF(ISBLANK(OFFSET('9. METAS'!$U$20,INT((ROW()-14)/2),0)),"",OFFSET('9. METAS'!$U$20,INT((ROW()-14)/2),0)))</f>
        <v>5916</v>
      </c>
      <c r="K76" s="631">
        <f ca="1">IF(MOD(ROW()-13,2)=0,IF(ISBLANK(OFFSET(#REF!,INT((ROW()-13)/2),0)),"",OFFSET(#REF!,INT((ROW()-13)/2),0)),IF(ISBLANK(OFFSET('9. METAS'!$V$20,INT((ROW()-14)/2),0)),"",OFFSET('9. METAS'!$V$20,INT((ROW()-14)/2),0)))</f>
        <v>5916</v>
      </c>
      <c r="L76" s="631">
        <f ca="1">IF(MOD(ROW()-13,2)=0,IF(ISBLANK(OFFSET(#REF!,INT((ROW()-13)/2),0)),"",OFFSET(#REF!,INT((ROW()-13)/2),0)),IF(ISBLANK(OFFSET('9. METAS'!$W$20,INT((ROW()-14)/2),0)),"",OFFSET('9. METAS'!$W$20,INT((ROW()-14)/2),0)))</f>
        <v>5917</v>
      </c>
      <c r="M76" s="632">
        <f ca="1">IF(MOD(ROW()-13,2)=0,IF(ISBLANK(OFFSET(#REF!,INT((ROW()-13)/2),0)),"",OFFSET(#REF!,INT((ROW()-13)/2),0)),IF(ISBLANK(OFFSET('9. METAS'!$X$20,INT((ROW()-14)/2),0)),"",OFFSET('9. METAS'!$X$20,INT((ROW()-14)/2),0)))</f>
        <v>5917</v>
      </c>
      <c r="N76" s="685"/>
      <c r="O76" s="689"/>
      <c r="P76" s="691"/>
      <c r="Q76" s="83"/>
      <c r="R76" s="83"/>
      <c r="S76" s="83"/>
      <c r="T76" s="83"/>
      <c r="U76" s="83"/>
      <c r="V76" s="83"/>
      <c r="W76" s="83"/>
      <c r="X76" s="83"/>
      <c r="Y76" s="83"/>
      <c r="Z76" s="83"/>
    </row>
    <row r="77" spans="1:26" ht="15.75" customHeight="1">
      <c r="A77" s="83"/>
      <c r="B77" s="83"/>
      <c r="C77" s="641" t="str">
        <f ca="1">IF(ISBLANK(OFFSET('5. Pp (3 años)'!$C$46,INT((ROW()-13)/2),0)),"",OFFSET('5. Pp (3 años)'!$C$46,INT((ROW()-13)/2),0))</f>
        <v>Actividad</v>
      </c>
      <c r="D77" s="643" t="str">
        <f ca="1">IF(ISBLANK(OFFSET('5. Pp (3 años)'!$D$46,INT((ROW()-13)/2),0)),"",OFFSET('5. Pp (3 años)'!$D$46,INT((ROW()-13)/2),0))</f>
        <v>3.1.1.1.8.1 Supervisión de la integridad de los infractores</v>
      </c>
      <c r="E77" s="643" t="str">
        <f ca="1">IF(ISBLANK(OFFSET('5. Pp (3 años)'!$E$46,INT((ROW()-13)/2),0)),"",OFFSET('5. Pp (3 años)'!$E$46,INT((ROW()-13)/2),0))</f>
        <v>PIA: Porcentaje de Incidencias Atendidas.</v>
      </c>
      <c r="F77" s="645" t="str">
        <f ca="1">IF(ISBLANK(OFFSET('5. Pp (3 años)'!$K$46,INT((ROW()-13)/2),0)),"",OFFSET('5. Pp (3 años)'!$K$46,INT((ROW()-13)/2),0))</f>
        <v>Ascendente</v>
      </c>
      <c r="G77" s="646" t="str">
        <f ca="1">IF(ISBLANK(OFFSET('5. Pp (3 años)'!$H$46,INT((ROW()-13)/2),0)),"",OFFSET('5. Pp (3 años)'!$H$46,INT((ROW()-13)/2),0))</f>
        <v>Trimestral</v>
      </c>
      <c r="H77" s="648">
        <f ca="1">IF(ISBLANK(OFFSET('9. METAS'!$L$20,INT((ROW()-13)/2),0)),"",OFFSET('9. METAS'!$L$20,INT((ROW()-13)/2),0))</f>
        <v>12</v>
      </c>
      <c r="I77" s="852"/>
      <c r="J77" s="630" t="e">
        <f ca="1">IF(MOD(ROW()-13,2)=0,IF(ISBLANK(OFFSET(#REF!,INT((ROW()-13)/2),0)),"",OFFSET(#REF!,INT((ROW()-13)/2),0)),IF(ISBLANK(OFFSET('9. METAS'!$U$20,INT((ROW()-14)/2),0)),"",OFFSET('9. METAS'!$U$20,INT((ROW()-14)/2),0)))</f>
        <v>#REF!</v>
      </c>
      <c r="K77" s="631" t="e">
        <f ca="1">IF(MOD(ROW()-13,2)=0,IF(ISBLANK(OFFSET(#REF!,INT((ROW()-13)/2),0)),"",OFFSET(#REF!,INT((ROW()-13)/2),0)),IF(ISBLANK(OFFSET('9. METAS'!$V$20,INT((ROW()-14)/2),0)),"",OFFSET('9. METAS'!$V$20,INT((ROW()-14)/2),0)))</f>
        <v>#REF!</v>
      </c>
      <c r="L77" s="631" t="e">
        <f ca="1">IF(MOD(ROW()-13,2)=0,IF(ISBLANK(OFFSET(#REF!,INT((ROW()-13)/2),0)),"",OFFSET(#REF!,INT((ROW()-13)/2),0)),IF(ISBLANK(OFFSET('9. METAS'!$W$20,INT((ROW()-14)/2),0)),"",OFFSET('9. METAS'!$W$20,INT((ROW()-14)/2),0)))</f>
        <v>#REF!</v>
      </c>
      <c r="M77" s="632" t="e">
        <f ca="1">IF(MOD(ROW()-13,2)=0,IF(ISBLANK(OFFSET(#REF!,INT((ROW()-13)/2),0)),"",OFFSET(#REF!,INT((ROW()-13)/2),0)),IF(ISBLANK(OFFSET('9. METAS'!$X$20,INT((ROW()-14)/2),0)),"",OFFSET('9. METAS'!$X$20,INT((ROW()-14)/2),0)))</f>
        <v>#REF!</v>
      </c>
      <c r="N77" s="684" t="str">
        <f ca="1">IFERROR(J77/J78,"ND")</f>
        <v>ND</v>
      </c>
      <c r="O77" s="688" t="str">
        <f ca="1">IFERROR(((J77+K77+L77+M77)/H77),"ND")</f>
        <v>ND</v>
      </c>
      <c r="P77" s="847"/>
      <c r="Q77" s="83"/>
      <c r="R77" s="83"/>
      <c r="S77" s="83"/>
      <c r="T77" s="83"/>
      <c r="U77" s="83"/>
      <c r="V77" s="83"/>
      <c r="W77" s="83"/>
      <c r="X77" s="83"/>
      <c r="Y77" s="83"/>
      <c r="Z77" s="83"/>
    </row>
    <row r="78" spans="1:26" ht="15.75" customHeight="1">
      <c r="A78" s="83"/>
      <c r="B78" s="83"/>
      <c r="C78" s="642"/>
      <c r="D78" s="644"/>
      <c r="E78" s="644"/>
      <c r="F78" s="644"/>
      <c r="G78" s="647"/>
      <c r="H78" s="649"/>
      <c r="I78" s="651"/>
      <c r="J78" s="630">
        <f ca="1">IF(MOD(ROW()-13,2)=0,IF(ISBLANK(OFFSET(#REF!,INT((ROW()-13)/2),0)),"",OFFSET(#REF!,INT((ROW()-13)/2),0)),IF(ISBLANK(OFFSET('9. METAS'!$U$20,INT((ROW()-14)/2),0)),"",OFFSET('9. METAS'!$U$20,INT((ROW()-14)/2),0)))</f>
        <v>3</v>
      </c>
      <c r="K78" s="631">
        <f ca="1">IF(MOD(ROW()-13,2)=0,IF(ISBLANK(OFFSET(#REF!,INT((ROW()-13)/2),0)),"",OFFSET(#REF!,INT((ROW()-13)/2),0)),IF(ISBLANK(OFFSET('9. METAS'!$V$20,INT((ROW()-14)/2),0)),"",OFFSET('9. METAS'!$V$20,INT((ROW()-14)/2),0)))</f>
        <v>3</v>
      </c>
      <c r="L78" s="631">
        <f ca="1">IF(MOD(ROW()-13,2)=0,IF(ISBLANK(OFFSET(#REF!,INT((ROW()-13)/2),0)),"",OFFSET(#REF!,INT((ROW()-13)/2),0)),IF(ISBLANK(OFFSET('9. METAS'!$W$20,INT((ROW()-14)/2),0)),"",OFFSET('9. METAS'!$W$20,INT((ROW()-14)/2),0)))</f>
        <v>3</v>
      </c>
      <c r="M78" s="632">
        <f ca="1">IF(MOD(ROW()-13,2)=0,IF(ISBLANK(OFFSET(#REF!,INT((ROW()-13)/2),0)),"",OFFSET(#REF!,INT((ROW()-13)/2),0)),IF(ISBLANK(OFFSET('9. METAS'!$X$20,INT((ROW()-14)/2),0)),"",OFFSET('9. METAS'!$X$20,INT((ROW()-14)/2),0)))</f>
        <v>3</v>
      </c>
      <c r="N78" s="685"/>
      <c r="O78" s="689"/>
      <c r="P78" s="691"/>
      <c r="Q78" s="83"/>
      <c r="R78" s="83"/>
      <c r="S78" s="83"/>
      <c r="T78" s="83"/>
      <c r="U78" s="83"/>
      <c r="V78" s="83"/>
      <c r="W78" s="83"/>
      <c r="X78" s="83"/>
      <c r="Y78" s="83"/>
      <c r="Z78" s="83"/>
    </row>
    <row r="79" spans="1:26" ht="15.75" customHeight="1">
      <c r="A79" s="83"/>
      <c r="B79" s="83"/>
      <c r="C79" s="641" t="str">
        <f ca="1">IF(ISBLANK(OFFSET('5. Pp (3 años)'!$C$46,INT((ROW()-13)/2),0)),"",OFFSET('5. Pp (3 años)'!$C$46,INT((ROW()-13)/2),0))</f>
        <v>Actividad</v>
      </c>
      <c r="D79" s="643" t="str">
        <f ca="1">IF(ISBLANK(OFFSET('5. Pp (3 años)'!$D$46,INT((ROW()-13)/2),0)),"",OFFSET('5. Pp (3 años)'!$D$46,INT((ROW()-13)/2),0))</f>
        <v>3.1.1.1.8.2 Conservación y mantenimiento de equipos del Centro Retencion.</v>
      </c>
      <c r="E79" s="643" t="str">
        <f ca="1">IF(ISBLANK(OFFSET('5. Pp (3 años)'!$E$46,INT((ROW()-13)/2),0)),"",OFFSET('5. Pp (3 años)'!$E$46,INT((ROW()-13)/2),0))</f>
        <v>PEC: Porcentaje de Equipo Conservado.</v>
      </c>
      <c r="F79" s="645" t="str">
        <f ca="1">IF(ISBLANK(OFFSET('5. Pp (3 años)'!$K$46,INT((ROW()-13)/2),0)),"",OFFSET('5. Pp (3 años)'!$K$46,INT((ROW()-13)/2),0))</f>
        <v>Ascendente</v>
      </c>
      <c r="G79" s="646" t="str">
        <f ca="1">IF(ISBLANK(OFFSET('5. Pp (3 años)'!$H$46,INT((ROW()-13)/2),0)),"",OFFSET('5. Pp (3 años)'!$H$46,INT((ROW()-13)/2),0))</f>
        <v>Trimestral</v>
      </c>
      <c r="H79" s="648">
        <f ca="1">IF(ISBLANK(OFFSET('9. METAS'!$L$20,INT((ROW()-13)/2),0)),"",OFFSET('9. METAS'!$L$20,INT((ROW()-13)/2),0))</f>
        <v>7</v>
      </c>
      <c r="I79" s="852"/>
      <c r="J79" s="630" t="e">
        <f ca="1">IF(MOD(ROW()-13,2)=0,IF(ISBLANK(OFFSET(#REF!,INT((ROW()-13)/2),0)),"",OFFSET(#REF!,INT((ROW()-13)/2),0)),IF(ISBLANK(OFFSET('9. METAS'!$U$20,INT((ROW()-14)/2),0)),"",OFFSET('9. METAS'!$U$20,INT((ROW()-14)/2),0)))</f>
        <v>#REF!</v>
      </c>
      <c r="K79" s="631" t="e">
        <f ca="1">IF(MOD(ROW()-13,2)=0,IF(ISBLANK(OFFSET(#REF!,INT((ROW()-13)/2),0)),"",OFFSET(#REF!,INT((ROW()-13)/2),0)),IF(ISBLANK(OFFSET('9. METAS'!$V$20,INT((ROW()-14)/2),0)),"",OFFSET('9. METAS'!$V$20,INT((ROW()-14)/2),0)))</f>
        <v>#REF!</v>
      </c>
      <c r="L79" s="631" t="e">
        <f ca="1">IF(MOD(ROW()-13,2)=0,IF(ISBLANK(OFFSET(#REF!,INT((ROW()-13)/2),0)),"",OFFSET(#REF!,INT((ROW()-13)/2),0)),IF(ISBLANK(OFFSET('9. METAS'!$W$20,INT((ROW()-14)/2),0)),"",OFFSET('9. METAS'!$W$20,INT((ROW()-14)/2),0)))</f>
        <v>#REF!</v>
      </c>
      <c r="M79" s="632" t="e">
        <f ca="1">IF(MOD(ROW()-13,2)=0,IF(ISBLANK(OFFSET(#REF!,INT((ROW()-13)/2),0)),"",OFFSET(#REF!,INT((ROW()-13)/2),0)),IF(ISBLANK(OFFSET('9. METAS'!$X$20,INT((ROW()-14)/2),0)),"",OFFSET('9. METAS'!$X$20,INT((ROW()-14)/2),0)))</f>
        <v>#REF!</v>
      </c>
      <c r="N79" s="684" t="str">
        <f ca="1">IFERROR(J79/J80,"ND")</f>
        <v>ND</v>
      </c>
      <c r="O79" s="688" t="str">
        <f ca="1">IFERROR(((J79+K79+L79+M79)/H79),"ND")</f>
        <v>ND</v>
      </c>
      <c r="P79" s="847"/>
      <c r="Q79" s="83"/>
      <c r="R79" s="83"/>
      <c r="S79" s="83"/>
      <c r="T79" s="83"/>
      <c r="U79" s="83"/>
      <c r="V79" s="83"/>
      <c r="W79" s="83"/>
      <c r="X79" s="83"/>
      <c r="Y79" s="83"/>
      <c r="Z79" s="83"/>
    </row>
    <row r="80" spans="1:26" ht="15.75" customHeight="1">
      <c r="A80" s="83"/>
      <c r="B80" s="83"/>
      <c r="C80" s="642"/>
      <c r="D80" s="644"/>
      <c r="E80" s="644"/>
      <c r="F80" s="644"/>
      <c r="G80" s="647"/>
      <c r="H80" s="649"/>
      <c r="I80" s="651"/>
      <c r="J80" s="630">
        <f ca="1">IF(MOD(ROW()-13,2)=0,IF(ISBLANK(OFFSET(#REF!,INT((ROW()-13)/2),0)),"",OFFSET(#REF!,INT((ROW()-13)/2),0)),IF(ISBLANK(OFFSET('9. METAS'!$U$20,INT((ROW()-14)/2),0)),"",OFFSET('9. METAS'!$U$20,INT((ROW()-14)/2),0)))</f>
        <v>2</v>
      </c>
      <c r="K80" s="631">
        <f ca="1">IF(MOD(ROW()-13,2)=0,IF(ISBLANK(OFFSET(#REF!,INT((ROW()-13)/2),0)),"",OFFSET(#REF!,INT((ROW()-13)/2),0)),IF(ISBLANK(OFFSET('9. METAS'!$V$20,INT((ROW()-14)/2),0)),"",OFFSET('9. METAS'!$V$20,INT((ROW()-14)/2),0)))</f>
        <v>2</v>
      </c>
      <c r="L80" s="631">
        <f ca="1">IF(MOD(ROW()-13,2)=0,IF(ISBLANK(OFFSET(#REF!,INT((ROW()-13)/2),0)),"",OFFSET(#REF!,INT((ROW()-13)/2),0)),IF(ISBLANK(OFFSET('9. METAS'!$W$20,INT((ROW()-14)/2),0)),"",OFFSET('9. METAS'!$W$20,INT((ROW()-14)/2),0)))</f>
        <v>2</v>
      </c>
      <c r="M80" s="632">
        <f ca="1">IF(MOD(ROW()-13,2)=0,IF(ISBLANK(OFFSET(#REF!,INT((ROW()-13)/2),0)),"",OFFSET(#REF!,INT((ROW()-13)/2),0)),IF(ISBLANK(OFFSET('9. METAS'!$X$20,INT((ROW()-14)/2),0)),"",OFFSET('9. METAS'!$X$20,INT((ROW()-14)/2),0)))</f>
        <v>1</v>
      </c>
      <c r="N80" s="685"/>
      <c r="O80" s="689"/>
      <c r="P80" s="691"/>
      <c r="Q80" s="83"/>
      <c r="R80" s="83"/>
      <c r="S80" s="83"/>
      <c r="T80" s="83"/>
      <c r="U80" s="83"/>
      <c r="V80" s="83"/>
      <c r="W80" s="83"/>
      <c r="X80" s="83"/>
      <c r="Y80" s="83"/>
      <c r="Z80" s="83"/>
    </row>
    <row r="81" spans="1:26" ht="15.75" customHeight="1">
      <c r="A81" s="83"/>
      <c r="B81" s="83"/>
      <c r="C81" s="641" t="str">
        <f ca="1">IF(ISBLANK(OFFSET('5. Pp (3 años)'!$C$46,INT((ROW()-13)/2),0)),"",OFFSET('5. Pp (3 años)'!$C$46,INT((ROW()-13)/2),0))</f>
        <v>Actividad</v>
      </c>
      <c r="D81" s="643" t="str">
        <f ca="1">IF(ISBLANK(OFFSET('5. Pp (3 años)'!$D$46,INT((ROW()-13)/2),0)),"",OFFSET('5. Pp (3 años)'!$D$46,INT((ROW()-13)/2),0))</f>
        <v>3.1.1.1.8.3 Otorgamiento de alimentos  a infractores retenidos y personal Institucional</v>
      </c>
      <c r="E81" s="643" t="str">
        <f ca="1">IF(ISBLANK(OFFSET('5. Pp (3 años)'!$E$46,INT((ROW()-13)/2),0)),"",OFFSET('5. Pp (3 años)'!$E$46,INT((ROW()-13)/2),0))</f>
        <v>POAO: Porcentaje de Órdenes de Alimentos Otorgados</v>
      </c>
      <c r="F81" s="645" t="str">
        <f ca="1">IF(ISBLANK(OFFSET('5. Pp (3 años)'!$K$46,INT((ROW()-13)/2),0)),"",OFFSET('5. Pp (3 años)'!$K$46,INT((ROW()-13)/2),0))</f>
        <v>Ascendente</v>
      </c>
      <c r="G81" s="646" t="str">
        <f ca="1">IF(ISBLANK(OFFSET('5. Pp (3 años)'!$H$46,INT((ROW()-13)/2),0)),"",OFFSET('5. Pp (3 años)'!$H$46,INT((ROW()-13)/2),0))</f>
        <v>Trimestral</v>
      </c>
      <c r="H81" s="648">
        <f ca="1">IF(ISBLANK(OFFSET('9. METAS'!$L$20,INT((ROW()-13)/2),0)),"",OFFSET('9. METAS'!$L$20,INT((ROW()-13)/2),0))</f>
        <v>113333</v>
      </c>
      <c r="I81" s="852"/>
      <c r="J81" s="630" t="e">
        <f ca="1">IF(MOD(ROW()-13,2)=0,IF(ISBLANK(OFFSET(#REF!,INT((ROW()-13)/2),0)),"",OFFSET(#REF!,INT((ROW()-13)/2),0)),IF(ISBLANK(OFFSET('9. METAS'!$U$20,INT((ROW()-14)/2),0)),"",OFFSET('9. METAS'!$U$20,INT((ROW()-14)/2),0)))</f>
        <v>#REF!</v>
      </c>
      <c r="K81" s="631" t="e">
        <f ca="1">IF(MOD(ROW()-13,2)=0,IF(ISBLANK(OFFSET(#REF!,INT((ROW()-13)/2),0)),"",OFFSET(#REF!,INT((ROW()-13)/2),0)),IF(ISBLANK(OFFSET('9. METAS'!$V$20,INT((ROW()-14)/2),0)),"",OFFSET('9. METAS'!$V$20,INT((ROW()-14)/2),0)))</f>
        <v>#REF!</v>
      </c>
      <c r="L81" s="631" t="e">
        <f ca="1">IF(MOD(ROW()-13,2)=0,IF(ISBLANK(OFFSET(#REF!,INT((ROW()-13)/2),0)),"",OFFSET(#REF!,INT((ROW()-13)/2),0)),IF(ISBLANK(OFFSET('9. METAS'!$W$20,INT((ROW()-14)/2),0)),"",OFFSET('9. METAS'!$W$20,INT((ROW()-14)/2),0)))</f>
        <v>#REF!</v>
      </c>
      <c r="M81" s="632" t="e">
        <f ca="1">IF(MOD(ROW()-13,2)=0,IF(ISBLANK(OFFSET(#REF!,INT((ROW()-13)/2),0)),"",OFFSET(#REF!,INT((ROW()-13)/2),0)),IF(ISBLANK(OFFSET('9. METAS'!$X$20,INT((ROW()-14)/2),0)),"",OFFSET('9. METAS'!$X$20,INT((ROW()-14)/2),0)))</f>
        <v>#REF!</v>
      </c>
      <c r="N81" s="684" t="str">
        <f ca="1">IFERROR(J81/J82,"ND")</f>
        <v>ND</v>
      </c>
      <c r="O81" s="688" t="str">
        <f ca="1">IFERROR(((J81+K81+L81+M81)/H81),"ND")</f>
        <v>ND</v>
      </c>
      <c r="P81" s="847"/>
      <c r="Q81" s="83"/>
      <c r="R81" s="83"/>
      <c r="S81" s="83"/>
      <c r="T81" s="83"/>
      <c r="U81" s="83"/>
      <c r="V81" s="83"/>
      <c r="W81" s="83"/>
      <c r="X81" s="83"/>
      <c r="Y81" s="83"/>
      <c r="Z81" s="83"/>
    </row>
    <row r="82" spans="1:26" ht="15.75" customHeight="1">
      <c r="A82" s="83"/>
      <c r="B82" s="83"/>
      <c r="C82" s="642"/>
      <c r="D82" s="644"/>
      <c r="E82" s="644"/>
      <c r="F82" s="644"/>
      <c r="G82" s="647"/>
      <c r="H82" s="649"/>
      <c r="I82" s="651"/>
      <c r="J82" s="630">
        <f ca="1">IF(MOD(ROW()-13,2)=0,IF(ISBLANK(OFFSET(#REF!,INT((ROW()-13)/2),0)),"",OFFSET(#REF!,INT((ROW()-13)/2),0)),IF(ISBLANK(OFFSET('9. METAS'!$U$20,INT((ROW()-14)/2),0)),"",OFFSET('9. METAS'!$U$20,INT((ROW()-14)/2),0)))</f>
        <v>28333</v>
      </c>
      <c r="K82" s="631">
        <f ca="1">IF(MOD(ROW()-13,2)=0,IF(ISBLANK(OFFSET(#REF!,INT((ROW()-13)/2),0)),"",OFFSET(#REF!,INT((ROW()-13)/2),0)),IF(ISBLANK(OFFSET('9. METAS'!$V$20,INT((ROW()-14)/2),0)),"",OFFSET('9. METAS'!$V$20,INT((ROW()-14)/2),0)))</f>
        <v>28333</v>
      </c>
      <c r="L82" s="631">
        <f ca="1">IF(MOD(ROW()-13,2)=0,IF(ISBLANK(OFFSET(#REF!,INT((ROW()-13)/2),0)),"",OFFSET(#REF!,INT((ROW()-13)/2),0)),IF(ISBLANK(OFFSET('9. METAS'!$W$20,INT((ROW()-14)/2),0)),"",OFFSET('9. METAS'!$W$20,INT((ROW()-14)/2),0)))</f>
        <v>28333</v>
      </c>
      <c r="M82" s="632">
        <f ca="1">IF(MOD(ROW()-13,2)=0,IF(ISBLANK(OFFSET(#REF!,INT((ROW()-13)/2),0)),"",OFFSET(#REF!,INT((ROW()-13)/2),0)),IF(ISBLANK(OFFSET('9. METAS'!$X$20,INT((ROW()-14)/2),0)),"",OFFSET('9. METAS'!$X$20,INT((ROW()-14)/2),0)))</f>
        <v>28333</v>
      </c>
      <c r="N82" s="685"/>
      <c r="O82" s="689"/>
      <c r="P82" s="691"/>
      <c r="Q82" s="83"/>
      <c r="R82" s="83"/>
      <c r="S82" s="83"/>
      <c r="T82" s="83"/>
      <c r="U82" s="83"/>
      <c r="V82" s="83"/>
      <c r="W82" s="83"/>
      <c r="X82" s="83"/>
      <c r="Y82" s="83"/>
      <c r="Z82" s="83"/>
    </row>
    <row r="83" spans="1:26" ht="15.75" customHeight="1">
      <c r="A83" s="83"/>
      <c r="B83" s="83"/>
      <c r="C83" s="641" t="str">
        <f ca="1">IF(ISBLANK(OFFSET('5. Pp (3 años)'!$C$46,INT((ROW()-13)/2),0)),"",OFFSET('5. Pp (3 años)'!$C$46,INT((ROW()-13)/2),0))</f>
        <v>Componente</v>
      </c>
      <c r="D83" s="643" t="str">
        <f ca="1">IF(ISBLANK(OFFSET('5. Pp (3 años)'!$D$46,INT((ROW()-13)/2),0)),"",OFFSET('5. Pp (3 años)'!$D$46,INT((ROW()-13)/2),0))</f>
        <v xml:space="preserve">3.1.1.1.9 Acciones de las políticas poblaciónales y demandas Sociales atendidas. </v>
      </c>
      <c r="E83" s="643" t="str">
        <f ca="1">IF(ISBLANK(OFFSET('5. Pp (3 años)'!$E$46,INT((ROW()-13)/2),0)),"",OFFSET('5. Pp (3 años)'!$E$46,INT((ROW()-13)/2),0))</f>
        <v>PADS: Porcentaje de Atención de las Demandas Sociales</v>
      </c>
      <c r="F83" s="645" t="str">
        <f ca="1">IF(ISBLANK(OFFSET('5. Pp (3 años)'!$K$46,INT((ROW()-13)/2),0)),"",OFFSET('5. Pp (3 años)'!$K$46,INT((ROW()-13)/2),0))</f>
        <v>Ascendente</v>
      </c>
      <c r="G83" s="646" t="str">
        <f ca="1">IF(ISBLANK(OFFSET('5. Pp (3 años)'!$H$46,INT((ROW()-13)/2),0)),"",OFFSET('5. Pp (3 años)'!$H$46,INT((ROW()-13)/2),0))</f>
        <v>Trimestral</v>
      </c>
      <c r="H83" s="648">
        <f ca="1">IF(ISBLANK(OFFSET('9. METAS'!$L$20,INT((ROW()-13)/2),0)),"",OFFSET('9. METAS'!$L$20,INT((ROW()-13)/2),0))</f>
        <v>1000</v>
      </c>
      <c r="I83" s="852"/>
      <c r="J83" s="630" t="e">
        <f ca="1">IF(MOD(ROW()-13,2)=0,IF(ISBLANK(OFFSET(#REF!,INT((ROW()-13)/2),0)),"",OFFSET(#REF!,INT((ROW()-13)/2),0)),IF(ISBLANK(OFFSET('9. METAS'!$U$20,INT((ROW()-14)/2),0)),"",OFFSET('9. METAS'!$U$20,INT((ROW()-14)/2),0)))</f>
        <v>#REF!</v>
      </c>
      <c r="K83" s="631" t="e">
        <f ca="1">IF(MOD(ROW()-13,2)=0,IF(ISBLANK(OFFSET(#REF!,INT((ROW()-13)/2),0)),"",OFFSET(#REF!,INT((ROW()-13)/2),0)),IF(ISBLANK(OFFSET('9. METAS'!$V$20,INT((ROW()-14)/2),0)),"",OFFSET('9. METAS'!$V$20,INT((ROW()-14)/2),0)))</f>
        <v>#REF!</v>
      </c>
      <c r="L83" s="631" t="e">
        <f ca="1">IF(MOD(ROW()-13,2)=0,IF(ISBLANK(OFFSET(#REF!,INT((ROW()-13)/2),0)),"",OFFSET(#REF!,INT((ROW()-13)/2),0)),IF(ISBLANK(OFFSET('9. METAS'!$W$20,INT((ROW()-14)/2),0)),"",OFFSET('9. METAS'!$W$20,INT((ROW()-14)/2),0)))</f>
        <v>#REF!</v>
      </c>
      <c r="M83" s="632" t="e">
        <f ca="1">IF(MOD(ROW()-13,2)=0,IF(ISBLANK(OFFSET(#REF!,INT((ROW()-13)/2),0)),"",OFFSET(#REF!,INT((ROW()-13)/2),0)),IF(ISBLANK(OFFSET('9. METAS'!$X$20,INT((ROW()-14)/2),0)),"",OFFSET('9. METAS'!$X$20,INT((ROW()-14)/2),0)))</f>
        <v>#REF!</v>
      </c>
      <c r="N83" s="684" t="str">
        <f ca="1">IFERROR(J83/J84,"ND")</f>
        <v>ND</v>
      </c>
      <c r="O83" s="688" t="str">
        <f ca="1">IFERROR(((J83+K83+L83+M83)/H83),"ND")</f>
        <v>ND</v>
      </c>
      <c r="P83" s="847"/>
      <c r="Q83" s="83"/>
      <c r="R83" s="83"/>
      <c r="S83" s="83"/>
      <c r="T83" s="83"/>
      <c r="U83" s="83"/>
      <c r="V83" s="83"/>
      <c r="W83" s="83"/>
      <c r="X83" s="83"/>
      <c r="Y83" s="83"/>
      <c r="Z83" s="83"/>
    </row>
    <row r="84" spans="1:26" ht="15.75" customHeight="1">
      <c r="A84" s="83"/>
      <c r="B84" s="83"/>
      <c r="C84" s="642"/>
      <c r="D84" s="644"/>
      <c r="E84" s="644"/>
      <c r="F84" s="644"/>
      <c r="G84" s="647"/>
      <c r="H84" s="649"/>
      <c r="I84" s="651"/>
      <c r="J84" s="630">
        <f ca="1">IF(MOD(ROW()-13,2)=0,IF(ISBLANK(OFFSET(#REF!,INT((ROW()-13)/2),0)),"",OFFSET(#REF!,INT((ROW()-13)/2),0)),IF(ISBLANK(OFFSET('9. METAS'!$U$20,INT((ROW()-14)/2),0)),"",OFFSET('9. METAS'!$U$20,INT((ROW()-14)/2),0)))</f>
        <v>250</v>
      </c>
      <c r="K84" s="631">
        <f ca="1">IF(MOD(ROW()-13,2)=0,IF(ISBLANK(OFFSET(#REF!,INT((ROW()-13)/2),0)),"",OFFSET(#REF!,INT((ROW()-13)/2),0)),IF(ISBLANK(OFFSET('9. METAS'!$V$20,INT((ROW()-14)/2),0)),"",OFFSET('9. METAS'!$V$20,INT((ROW()-14)/2),0)))</f>
        <v>250</v>
      </c>
      <c r="L84" s="631">
        <f ca="1">IF(MOD(ROW()-13,2)=0,IF(ISBLANK(OFFSET(#REF!,INT((ROW()-13)/2),0)),"",OFFSET(#REF!,INT((ROW()-13)/2),0)),IF(ISBLANK(OFFSET('9. METAS'!$W$20,INT((ROW()-14)/2),0)),"",OFFSET('9. METAS'!$W$20,INT((ROW()-14)/2),0)))</f>
        <v>250</v>
      </c>
      <c r="M84" s="632">
        <f ca="1">IF(MOD(ROW()-13,2)=0,IF(ISBLANK(OFFSET(#REF!,INT((ROW()-13)/2),0)),"",OFFSET(#REF!,INT((ROW()-13)/2),0)),IF(ISBLANK(OFFSET('9. METAS'!$X$20,INT((ROW()-14)/2),0)),"",OFFSET('9. METAS'!$X$20,INT((ROW()-14)/2),0)))</f>
        <v>250</v>
      </c>
      <c r="N84" s="685"/>
      <c r="O84" s="689"/>
      <c r="P84" s="691"/>
      <c r="Q84" s="83"/>
      <c r="R84" s="83"/>
      <c r="S84" s="83"/>
      <c r="T84" s="83"/>
      <c r="U84" s="83"/>
      <c r="V84" s="83"/>
      <c r="W84" s="83"/>
      <c r="X84" s="83"/>
      <c r="Y84" s="83"/>
      <c r="Z84" s="83"/>
    </row>
    <row r="85" spans="1:26" ht="15.75" customHeight="1">
      <c r="A85" s="83"/>
      <c r="B85" s="83"/>
      <c r="C85" s="641" t="str">
        <f ca="1">IF(ISBLANK(OFFSET('5. Pp (3 años)'!$C$46,INT((ROW()-13)/2),0)),"",OFFSET('5. Pp (3 años)'!$C$46,INT((ROW()-13)/2),0))</f>
        <v>Actividad</v>
      </c>
      <c r="D85" s="643" t="str">
        <f ca="1">IF(ISBLANK(OFFSET('5. Pp (3 años)'!$D$46,INT((ROW()-13)/2),0)),"",OFFSET('5. Pp (3 años)'!$D$46,INT((ROW()-13)/2),0))</f>
        <v>3.1.1.1.9.1 Realización del Sorteo del Servicio Nacional Clase correspondiente.</v>
      </c>
      <c r="E85" s="643" t="str">
        <f ca="1">IF(ISBLANK(OFFSET('5. Pp (3 años)'!$E$46,INT((ROW()-13)/2),0)),"",OFFSET('5. Pp (3 años)'!$E$46,INT((ROW()-13)/2),0))</f>
        <v>PCCM: Porcentaje  de cartillas militares entregadas.</v>
      </c>
      <c r="F85" s="645" t="str">
        <f ca="1">IF(ISBLANK(OFFSET('5. Pp (3 años)'!$K$46,INT((ROW()-13)/2),0)),"",OFFSET('5. Pp (3 años)'!$K$46,INT((ROW()-13)/2),0))</f>
        <v>Ascendente</v>
      </c>
      <c r="G85" s="646" t="str">
        <f ca="1">IF(ISBLANK(OFFSET('5. Pp (3 años)'!$H$46,INT((ROW()-13)/2),0)),"",OFFSET('5. Pp (3 años)'!$H$46,INT((ROW()-13)/2),0))</f>
        <v>Trimestral</v>
      </c>
      <c r="H85" s="648">
        <f ca="1">IF(ISBLANK(OFFSET('9. METAS'!$L$20,INT((ROW()-13)/2),0)),"",OFFSET('9. METAS'!$L$20,INT((ROW()-13)/2),0))</f>
        <v>1400</v>
      </c>
      <c r="I85" s="852"/>
      <c r="J85" s="630" t="e">
        <f ca="1">IF(MOD(ROW()-13,2)=0,IF(ISBLANK(OFFSET(#REF!,INT((ROW()-13)/2),0)),"",OFFSET(#REF!,INT((ROW()-13)/2),0)),IF(ISBLANK(OFFSET('9. METAS'!$U$20,INT((ROW()-14)/2),0)),"",OFFSET('9. METAS'!$U$20,INT((ROW()-14)/2),0)))</f>
        <v>#REF!</v>
      </c>
      <c r="K85" s="631" t="e">
        <f ca="1">IF(MOD(ROW()-13,2)=0,IF(ISBLANK(OFFSET(#REF!,INT((ROW()-13)/2),0)),"",OFFSET(#REF!,INT((ROW()-13)/2),0)),IF(ISBLANK(OFFSET('9. METAS'!$V$20,INT((ROW()-14)/2),0)),"",OFFSET('9. METAS'!$V$20,INT((ROW()-14)/2),0)))</f>
        <v>#REF!</v>
      </c>
      <c r="L85" s="631" t="e">
        <f ca="1">IF(MOD(ROW()-13,2)=0,IF(ISBLANK(OFFSET(#REF!,INT((ROW()-13)/2),0)),"",OFFSET(#REF!,INT((ROW()-13)/2),0)),IF(ISBLANK(OFFSET('9. METAS'!$W$20,INT((ROW()-14)/2),0)),"",OFFSET('9. METAS'!$W$20,INT((ROW()-14)/2),0)))</f>
        <v>#REF!</v>
      </c>
      <c r="M85" s="632" t="e">
        <f ca="1">IF(MOD(ROW()-13,2)=0,IF(ISBLANK(OFFSET(#REF!,INT((ROW()-13)/2),0)),"",OFFSET(#REF!,INT((ROW()-13)/2),0)),IF(ISBLANK(OFFSET('9. METAS'!$X$20,INT((ROW()-14)/2),0)),"",OFFSET('9. METAS'!$X$20,INT((ROW()-14)/2),0)))</f>
        <v>#REF!</v>
      </c>
      <c r="N85" s="684" t="str">
        <f ca="1">IFERROR(J85/J86,"ND")</f>
        <v>ND</v>
      </c>
      <c r="O85" s="688" t="str">
        <f ca="1">IFERROR(((J85+K85+L85+M85)/H85),"ND")</f>
        <v>ND</v>
      </c>
      <c r="P85" s="847"/>
      <c r="Q85" s="83"/>
      <c r="R85" s="83"/>
      <c r="S85" s="83"/>
      <c r="T85" s="83"/>
      <c r="U85" s="83"/>
      <c r="V85" s="83"/>
      <c r="W85" s="83"/>
      <c r="X85" s="83"/>
      <c r="Y85" s="83"/>
      <c r="Z85" s="83"/>
    </row>
    <row r="86" spans="1:26" ht="15.75" customHeight="1">
      <c r="A86" s="83"/>
      <c r="B86" s="83"/>
      <c r="C86" s="642"/>
      <c r="D86" s="644"/>
      <c r="E86" s="644"/>
      <c r="F86" s="644"/>
      <c r="G86" s="647"/>
      <c r="H86" s="649"/>
      <c r="I86" s="651"/>
      <c r="J86" s="630">
        <f ca="1">IF(MOD(ROW()-13,2)=0,IF(ISBLANK(OFFSET(#REF!,INT((ROW()-13)/2),0)),"",OFFSET(#REF!,INT((ROW()-13)/2),0)),IF(ISBLANK(OFFSET('9. METAS'!$U$20,INT((ROW()-14)/2),0)),"",OFFSET('9. METAS'!$U$20,INT((ROW()-14)/2),0)))</f>
        <v>600</v>
      </c>
      <c r="K86" s="631">
        <f ca="1">IF(MOD(ROW()-13,2)=0,IF(ISBLANK(OFFSET(#REF!,INT((ROW()-13)/2),0)),"",OFFSET(#REF!,INT((ROW()-13)/2),0)),IF(ISBLANK(OFFSET('9. METAS'!$V$20,INT((ROW()-14)/2),0)),"",OFFSET('9. METAS'!$V$20,INT((ROW()-14)/2),0)))</f>
        <v>300</v>
      </c>
      <c r="L86" s="631">
        <f ca="1">IF(MOD(ROW()-13,2)=0,IF(ISBLANK(OFFSET(#REF!,INT((ROW()-13)/2),0)),"",OFFSET(#REF!,INT((ROW()-13)/2),0)),IF(ISBLANK(OFFSET('9. METAS'!$W$20,INT((ROW()-14)/2),0)),"",OFFSET('9. METAS'!$W$20,INT((ROW()-14)/2),0)))</f>
        <v>300</v>
      </c>
      <c r="M86" s="632">
        <f ca="1">IF(MOD(ROW()-13,2)=0,IF(ISBLANK(OFFSET(#REF!,INT((ROW()-13)/2),0)),"",OFFSET(#REF!,INT((ROW()-13)/2),0)),IF(ISBLANK(OFFSET('9. METAS'!$X$20,INT((ROW()-14)/2),0)),"",OFFSET('9. METAS'!$X$20,INT((ROW()-14)/2),0)))</f>
        <v>200</v>
      </c>
      <c r="N86" s="685"/>
      <c r="O86" s="689"/>
      <c r="P86" s="691"/>
      <c r="Q86" s="83"/>
      <c r="R86" s="83"/>
      <c r="S86" s="83"/>
      <c r="T86" s="83"/>
      <c r="U86" s="83"/>
      <c r="V86" s="83"/>
      <c r="W86" s="83"/>
      <c r="X86" s="83"/>
      <c r="Y86" s="83"/>
      <c r="Z86" s="83"/>
    </row>
    <row r="87" spans="1:26" ht="15.75" customHeight="1">
      <c r="A87" s="83"/>
      <c r="B87" s="83"/>
      <c r="C87" s="641" t="str">
        <f ca="1">IF(ISBLANK(OFFSET('5. Pp (3 años)'!$C$46,INT((ROW()-13)/2),0)),"",OFFSET('5. Pp (3 años)'!$C$46,INT((ROW()-13)/2),0))</f>
        <v>Actividad</v>
      </c>
      <c r="D87" s="643" t="str">
        <f ca="1">IF(ISBLANK(OFFSET('5. Pp (3 años)'!$D$46,INT((ROW()-13)/2),0)),"",OFFSET('5. Pp (3 años)'!$D$46,INT((ROW()-13)/2),0))</f>
        <v>3.1.1.1.9.2 Participación en las Sesiones del COESPO referente a los temas representativos de la población y resoluciones del H. Ayuntamiento</v>
      </c>
      <c r="E87" s="643" t="str">
        <f ca="1">IF(ISBLANK(OFFSET('5. Pp (3 años)'!$E$46,INT((ROW()-13)/2),0)),"",OFFSET('5. Pp (3 años)'!$E$46,INT((ROW()-13)/2),0))</f>
        <v>PCSC: Porcentaje de Sesiones de COESPO participadas.</v>
      </c>
      <c r="F87" s="645" t="str">
        <f ca="1">IF(ISBLANK(OFFSET('5. Pp (3 años)'!$K$46,INT((ROW()-13)/2),0)),"",OFFSET('5. Pp (3 años)'!$K$46,INT((ROW()-13)/2),0))</f>
        <v>Ascendente</v>
      </c>
      <c r="G87" s="646" t="str">
        <f ca="1">IF(ISBLANK(OFFSET('5. Pp (3 años)'!$H$46,INT((ROW()-13)/2),0)),"",OFFSET('5. Pp (3 años)'!$H$46,INT((ROW()-13)/2),0))</f>
        <v>Trimestral</v>
      </c>
      <c r="H87" s="648">
        <f ca="1">IF(ISBLANK(OFFSET('9. METAS'!$L$20,INT((ROW()-13)/2),0)),"",OFFSET('9. METAS'!$L$20,INT((ROW()-13)/2),0))</f>
        <v>4</v>
      </c>
      <c r="I87" s="852"/>
      <c r="J87" s="630" t="e">
        <f ca="1">IF(MOD(ROW()-13,2)=0,IF(ISBLANK(OFFSET(#REF!,INT((ROW()-13)/2),0)),"",OFFSET(#REF!,INT((ROW()-13)/2),0)),IF(ISBLANK(OFFSET('9. METAS'!$U$20,INT((ROW()-14)/2),0)),"",OFFSET('9. METAS'!$U$20,INT((ROW()-14)/2),0)))</f>
        <v>#REF!</v>
      </c>
      <c r="K87" s="631" t="e">
        <f ca="1">IF(MOD(ROW()-13,2)=0,IF(ISBLANK(OFFSET(#REF!,INT((ROW()-13)/2),0)),"",OFFSET(#REF!,INT((ROW()-13)/2),0)),IF(ISBLANK(OFFSET('9. METAS'!$V$20,INT((ROW()-14)/2),0)),"",OFFSET('9. METAS'!$V$20,INT((ROW()-14)/2),0)))</f>
        <v>#REF!</v>
      </c>
      <c r="L87" s="631" t="e">
        <f ca="1">IF(MOD(ROW()-13,2)=0,IF(ISBLANK(OFFSET(#REF!,INT((ROW()-13)/2),0)),"",OFFSET(#REF!,INT((ROW()-13)/2),0)),IF(ISBLANK(OFFSET('9. METAS'!$W$20,INT((ROW()-14)/2),0)),"",OFFSET('9. METAS'!$W$20,INT((ROW()-14)/2),0)))</f>
        <v>#REF!</v>
      </c>
      <c r="M87" s="632" t="e">
        <f ca="1">IF(MOD(ROW()-13,2)=0,IF(ISBLANK(OFFSET(#REF!,INT((ROW()-13)/2),0)),"",OFFSET(#REF!,INT((ROW()-13)/2),0)),IF(ISBLANK(OFFSET('9. METAS'!$X$20,INT((ROW()-14)/2),0)),"",OFFSET('9. METAS'!$X$20,INT((ROW()-14)/2),0)))</f>
        <v>#REF!</v>
      </c>
      <c r="N87" s="684" t="str">
        <f ca="1">IFERROR(J87/J88,"ND")</f>
        <v>ND</v>
      </c>
      <c r="O87" s="688" t="str">
        <f ca="1">IFERROR(((J87+K87+L87+M87)/H87),"ND")</f>
        <v>ND</v>
      </c>
      <c r="P87" s="847"/>
      <c r="Q87" s="83"/>
      <c r="R87" s="83"/>
      <c r="S87" s="83"/>
      <c r="T87" s="83"/>
      <c r="U87" s="83"/>
      <c r="V87" s="83"/>
      <c r="W87" s="83"/>
      <c r="X87" s="83"/>
      <c r="Y87" s="83"/>
      <c r="Z87" s="83"/>
    </row>
    <row r="88" spans="1:26" ht="15.75" customHeight="1">
      <c r="A88" s="83"/>
      <c r="B88" s="83"/>
      <c r="C88" s="642"/>
      <c r="D88" s="644"/>
      <c r="E88" s="644"/>
      <c r="F88" s="644"/>
      <c r="G88" s="647"/>
      <c r="H88" s="649"/>
      <c r="I88" s="651"/>
      <c r="J88" s="630">
        <f ca="1">IF(MOD(ROW()-13,2)=0,IF(ISBLANK(OFFSET(#REF!,INT((ROW()-13)/2),0)),"",OFFSET(#REF!,INT((ROW()-13)/2),0)),IF(ISBLANK(OFFSET('9. METAS'!$U$20,INT((ROW()-14)/2),0)),"",OFFSET('9. METAS'!$U$20,INT((ROW()-14)/2),0)))</f>
        <v>1</v>
      </c>
      <c r="K88" s="631">
        <f ca="1">IF(MOD(ROW()-13,2)=0,IF(ISBLANK(OFFSET(#REF!,INT((ROW()-13)/2),0)),"",OFFSET(#REF!,INT((ROW()-13)/2),0)),IF(ISBLANK(OFFSET('9. METAS'!$V$20,INT((ROW()-14)/2),0)),"",OFFSET('9. METAS'!$V$20,INT((ROW()-14)/2),0)))</f>
        <v>1</v>
      </c>
      <c r="L88" s="631">
        <f ca="1">IF(MOD(ROW()-13,2)=0,IF(ISBLANK(OFFSET(#REF!,INT((ROW()-13)/2),0)),"",OFFSET(#REF!,INT((ROW()-13)/2),0)),IF(ISBLANK(OFFSET('9. METAS'!$W$20,INT((ROW()-14)/2),0)),"",OFFSET('9. METAS'!$W$20,INT((ROW()-14)/2),0)))</f>
        <v>1</v>
      </c>
      <c r="M88" s="632">
        <f ca="1">IF(MOD(ROW()-13,2)=0,IF(ISBLANK(OFFSET(#REF!,INT((ROW()-13)/2),0)),"",OFFSET(#REF!,INT((ROW()-13)/2),0)),IF(ISBLANK(OFFSET('9. METAS'!$X$20,INT((ROW()-14)/2),0)),"",OFFSET('9. METAS'!$X$20,INT((ROW()-14)/2),0)))</f>
        <v>1</v>
      </c>
      <c r="N88" s="685"/>
      <c r="O88" s="689"/>
      <c r="P88" s="691"/>
      <c r="Q88" s="83"/>
      <c r="R88" s="83"/>
      <c r="S88" s="83"/>
      <c r="T88" s="83"/>
      <c r="U88" s="83"/>
      <c r="V88" s="83"/>
      <c r="W88" s="83"/>
      <c r="X88" s="83"/>
      <c r="Y88" s="83"/>
      <c r="Z88" s="83"/>
    </row>
    <row r="89" spans="1:26" ht="15.75" customHeight="1">
      <c r="A89" s="83"/>
      <c r="B89" s="83"/>
      <c r="C89" s="641" t="str">
        <f ca="1">IF(ISBLANK(OFFSET('5. Pp (3 años)'!$C$46,INT((ROW()-13)/2),0)),"",OFFSET('5. Pp (3 años)'!$C$46,INT((ROW()-13)/2),0))</f>
        <v>Actividad</v>
      </c>
      <c r="D89" s="643" t="str">
        <f ca="1">IF(ISBLANK(OFFSET('5. Pp (3 años)'!$D$46,INT((ROW()-13)/2),0)),"",OFFSET('5. Pp (3 años)'!$D$46,INT((ROW()-13)/2),0))</f>
        <v>3.1.1.1.9.3 Atención y seguimiento a la Delegación Alfredo V. Bonfil y Sub Delegación de  Puerto Juárez</v>
      </c>
      <c r="E89" s="643" t="str">
        <f ca="1">IF(ISBLANK(OFFSET('5. Pp (3 años)'!$E$46,INT((ROW()-13)/2),0)),"",OFFSET('5. Pp (3 años)'!$E$46,INT((ROW()-13)/2),0))</f>
        <v xml:space="preserve">PRDS: Porcentaje de atenciones y seguimientos con DAVB y SbPJ realizadas. </v>
      </c>
      <c r="F89" s="645" t="str">
        <f ca="1">IF(ISBLANK(OFFSET('5. Pp (3 años)'!$K$46,INT((ROW()-13)/2),0)),"",OFFSET('5. Pp (3 años)'!$K$46,INT((ROW()-13)/2),0))</f>
        <v>Ascendente</v>
      </c>
      <c r="G89" s="646" t="str">
        <f ca="1">IF(ISBLANK(OFFSET('5. Pp (3 años)'!$H$46,INT((ROW()-13)/2),0)),"",OFFSET('5. Pp (3 años)'!$H$46,INT((ROW()-13)/2),0))</f>
        <v>Trimestral</v>
      </c>
      <c r="H89" s="648">
        <f ca="1">IF(ISBLANK(OFFSET('9. METAS'!$L$20,INT((ROW()-13)/2),0)),"",OFFSET('9. METAS'!$L$20,INT((ROW()-13)/2),0))</f>
        <v>12</v>
      </c>
      <c r="I89" s="852"/>
      <c r="J89" s="630" t="e">
        <f ca="1">IF(MOD(ROW()-13,2)=0,IF(ISBLANK(OFFSET(#REF!,INT((ROW()-13)/2),0)),"",OFFSET(#REF!,INT((ROW()-13)/2),0)),IF(ISBLANK(OFFSET('9. METAS'!$U$20,INT((ROW()-14)/2),0)),"",OFFSET('9. METAS'!$U$20,INT((ROW()-14)/2),0)))</f>
        <v>#REF!</v>
      </c>
      <c r="K89" s="631" t="e">
        <f ca="1">IF(MOD(ROW()-13,2)=0,IF(ISBLANK(OFFSET(#REF!,INT((ROW()-13)/2),0)),"",OFFSET(#REF!,INT((ROW()-13)/2),0)),IF(ISBLANK(OFFSET('9. METAS'!$V$20,INT((ROW()-14)/2),0)),"",OFFSET('9. METAS'!$V$20,INT((ROW()-14)/2),0)))</f>
        <v>#REF!</v>
      </c>
      <c r="L89" s="631" t="e">
        <f ca="1">IF(MOD(ROW()-13,2)=0,IF(ISBLANK(OFFSET(#REF!,INT((ROW()-13)/2),0)),"",OFFSET(#REF!,INT((ROW()-13)/2),0)),IF(ISBLANK(OFFSET('9. METAS'!$W$20,INT((ROW()-14)/2),0)),"",OFFSET('9. METAS'!$W$20,INT((ROW()-14)/2),0)))</f>
        <v>#REF!</v>
      </c>
      <c r="M89" s="632" t="e">
        <f ca="1">IF(MOD(ROW()-13,2)=0,IF(ISBLANK(OFFSET(#REF!,INT((ROW()-13)/2),0)),"",OFFSET(#REF!,INT((ROW()-13)/2),0)),IF(ISBLANK(OFFSET('9. METAS'!$X$20,INT((ROW()-14)/2),0)),"",OFFSET('9. METAS'!$X$20,INT((ROW()-14)/2),0)))</f>
        <v>#REF!</v>
      </c>
      <c r="N89" s="684" t="str">
        <f ca="1">IFERROR(J89/J90,"ND")</f>
        <v>ND</v>
      </c>
      <c r="O89" s="688" t="str">
        <f ca="1">IFERROR(((J89+K89+L89+M89)/H89),"ND")</f>
        <v>ND</v>
      </c>
      <c r="P89" s="847"/>
      <c r="Q89" s="83"/>
      <c r="R89" s="83"/>
      <c r="S89" s="83"/>
      <c r="T89" s="83"/>
      <c r="U89" s="83"/>
      <c r="V89" s="83"/>
      <c r="W89" s="83"/>
      <c r="X89" s="83"/>
      <c r="Y89" s="83"/>
      <c r="Z89" s="83"/>
    </row>
    <row r="90" spans="1:26" ht="15.75" customHeight="1">
      <c r="A90" s="83"/>
      <c r="B90" s="83"/>
      <c r="C90" s="642"/>
      <c r="D90" s="644"/>
      <c r="E90" s="644"/>
      <c r="F90" s="644"/>
      <c r="G90" s="647"/>
      <c r="H90" s="649"/>
      <c r="I90" s="651"/>
      <c r="J90" s="630">
        <f ca="1">IF(MOD(ROW()-13,2)=0,IF(ISBLANK(OFFSET(#REF!,INT((ROW()-13)/2),0)),"",OFFSET(#REF!,INT((ROW()-13)/2),0)),IF(ISBLANK(OFFSET('9. METAS'!$U$20,INT((ROW()-14)/2),0)),"",OFFSET('9. METAS'!$U$20,INT((ROW()-14)/2),0)))</f>
        <v>3</v>
      </c>
      <c r="K90" s="631">
        <f ca="1">IF(MOD(ROW()-13,2)=0,IF(ISBLANK(OFFSET(#REF!,INT((ROW()-13)/2),0)),"",OFFSET(#REF!,INT((ROW()-13)/2),0)),IF(ISBLANK(OFFSET('9. METAS'!$V$20,INT((ROW()-14)/2),0)),"",OFFSET('9. METAS'!$V$20,INT((ROW()-14)/2),0)))</f>
        <v>3</v>
      </c>
      <c r="L90" s="631">
        <f ca="1">IF(MOD(ROW()-13,2)=0,IF(ISBLANK(OFFSET(#REF!,INT((ROW()-13)/2),0)),"",OFFSET(#REF!,INT((ROW()-13)/2),0)),IF(ISBLANK(OFFSET('9. METAS'!$W$20,INT((ROW()-14)/2),0)),"",OFFSET('9. METAS'!$W$20,INT((ROW()-14)/2),0)))</f>
        <v>3</v>
      </c>
      <c r="M90" s="632">
        <f ca="1">IF(MOD(ROW()-13,2)=0,IF(ISBLANK(OFFSET(#REF!,INT((ROW()-13)/2),0)),"",OFFSET(#REF!,INT((ROW()-13)/2),0)),IF(ISBLANK(OFFSET('9. METAS'!$X$20,INT((ROW()-14)/2),0)),"",OFFSET('9. METAS'!$X$20,INT((ROW()-14)/2),0)))</f>
        <v>3</v>
      </c>
      <c r="N90" s="685"/>
      <c r="O90" s="689"/>
      <c r="P90" s="691"/>
      <c r="Q90" s="83"/>
      <c r="R90" s="83"/>
      <c r="S90" s="83"/>
      <c r="T90" s="83"/>
      <c r="U90" s="83"/>
      <c r="V90" s="83"/>
      <c r="W90" s="83"/>
      <c r="X90" s="83"/>
      <c r="Y90" s="83"/>
      <c r="Z90" s="83"/>
    </row>
    <row r="91" spans="1:26" ht="15.75" customHeight="1">
      <c r="A91" s="83"/>
      <c r="B91" s="83"/>
      <c r="C91" s="641" t="str">
        <f ca="1">IF(ISBLANK(OFFSET('5. Pp (3 años)'!$C$46,INT((ROW()-13)/2),0)),"",OFFSET('5. Pp (3 años)'!$C$46,INT((ROW()-13)/2),0))</f>
        <v>Actividad</v>
      </c>
      <c r="D91" s="643" t="str">
        <f ca="1">IF(ISBLANK(OFFSET('5. Pp (3 años)'!$D$46,INT((ROW()-13)/2),0)),"",OFFSET('5. Pp (3 años)'!$D$46,INT((ROW()-13)/2),0))</f>
        <v>3.1.1.1.9.4 Atención a manifestaciones y cierres de vias de comunicación en el Ambito Municipal</v>
      </c>
      <c r="E91" s="643" t="str">
        <f ca="1">IF(ISBLANK(OFFSET('5. Pp (3 años)'!$E$46,INT((ROW()-13)/2),0)),"",OFFSET('5. Pp (3 años)'!$E$46,INT((ROW()-13)/2),0))</f>
        <v>PRDS: Porcentaje de atenciones a manisfestaciones y cierres de vias de comunicación en el ambito municipal.</v>
      </c>
      <c r="F91" s="645" t="str">
        <f ca="1">IF(ISBLANK(OFFSET('5. Pp (3 años)'!$K$46,INT((ROW()-13)/2),0)),"",OFFSET('5. Pp (3 años)'!$K$46,INT((ROW()-13)/2),0))</f>
        <v>Ascendente</v>
      </c>
      <c r="G91" s="646" t="str">
        <f ca="1">IF(ISBLANK(OFFSET('5. Pp (3 años)'!$H$46,INT((ROW()-13)/2),0)),"",OFFSET('5. Pp (3 años)'!$H$46,INT((ROW()-13)/2),0))</f>
        <v>Trimestral</v>
      </c>
      <c r="H91" s="648">
        <f ca="1">IF(ISBLANK(OFFSET('9. METAS'!$L$20,INT((ROW()-13)/2),0)),"",OFFSET('9. METAS'!$L$20,INT((ROW()-13)/2),0))</f>
        <v>100</v>
      </c>
      <c r="I91" s="852"/>
      <c r="J91" s="630" t="e">
        <f ca="1">IF(MOD(ROW()-13,2)=0,IF(ISBLANK(OFFSET(#REF!,INT((ROW()-13)/2),0)),"",OFFSET(#REF!,INT((ROW()-13)/2),0)),IF(ISBLANK(OFFSET('9. METAS'!$U$20,INT((ROW()-14)/2),0)),"",OFFSET('9. METAS'!$U$20,INT((ROW()-14)/2),0)))</f>
        <v>#REF!</v>
      </c>
      <c r="K91" s="631" t="e">
        <f ca="1">IF(MOD(ROW()-13,2)=0,IF(ISBLANK(OFFSET(#REF!,INT((ROW()-13)/2),0)),"",OFFSET(#REF!,INT((ROW()-13)/2),0)),IF(ISBLANK(OFFSET('9. METAS'!$V$20,INT((ROW()-14)/2),0)),"",OFFSET('9. METAS'!$V$20,INT((ROW()-14)/2),0)))</f>
        <v>#REF!</v>
      </c>
      <c r="L91" s="631" t="e">
        <f ca="1">IF(MOD(ROW()-13,2)=0,IF(ISBLANK(OFFSET(#REF!,INT((ROW()-13)/2),0)),"",OFFSET(#REF!,INT((ROW()-13)/2),0)),IF(ISBLANK(OFFSET('9. METAS'!$W$20,INT((ROW()-14)/2),0)),"",OFFSET('9. METAS'!$W$20,INT((ROW()-14)/2),0)))</f>
        <v>#REF!</v>
      </c>
      <c r="M91" s="632" t="e">
        <f ca="1">IF(MOD(ROW()-13,2)=0,IF(ISBLANK(OFFSET(#REF!,INT((ROW()-13)/2),0)),"",OFFSET(#REF!,INT((ROW()-13)/2),0)),IF(ISBLANK(OFFSET('9. METAS'!$X$20,INT((ROW()-14)/2),0)),"",OFFSET('9. METAS'!$X$20,INT((ROW()-14)/2),0)))</f>
        <v>#REF!</v>
      </c>
      <c r="N91" s="684" t="str">
        <f ca="1">IFERROR(J91/J92,"ND")</f>
        <v>ND</v>
      </c>
      <c r="O91" s="688" t="str">
        <f ca="1">IFERROR(((J91+K91+L91+M91)/H91),"ND")</f>
        <v>ND</v>
      </c>
      <c r="P91" s="847"/>
      <c r="Q91" s="83"/>
      <c r="R91" s="83"/>
      <c r="S91" s="83"/>
      <c r="T91" s="83"/>
      <c r="U91" s="83"/>
      <c r="V91" s="83"/>
      <c r="W91" s="83"/>
      <c r="X91" s="83"/>
      <c r="Y91" s="83"/>
      <c r="Z91" s="83"/>
    </row>
    <row r="92" spans="1:26" ht="15.75" customHeight="1">
      <c r="A92" s="83"/>
      <c r="B92" s="83"/>
      <c r="C92" s="642"/>
      <c r="D92" s="644"/>
      <c r="E92" s="644"/>
      <c r="F92" s="644"/>
      <c r="G92" s="647"/>
      <c r="H92" s="649"/>
      <c r="I92" s="651"/>
      <c r="J92" s="630">
        <f ca="1">IF(MOD(ROW()-13,2)=0,IF(ISBLANK(OFFSET(#REF!,INT((ROW()-13)/2),0)),"",OFFSET(#REF!,INT((ROW()-13)/2),0)),IF(ISBLANK(OFFSET('9. METAS'!$U$20,INT((ROW()-14)/2),0)),"",OFFSET('9. METAS'!$U$20,INT((ROW()-14)/2),0)))</f>
        <v>20</v>
      </c>
      <c r="K92" s="631">
        <f ca="1">IF(MOD(ROW()-13,2)=0,IF(ISBLANK(OFFSET(#REF!,INT((ROW()-13)/2),0)),"",OFFSET(#REF!,INT((ROW()-13)/2),0)),IF(ISBLANK(OFFSET('9. METAS'!$V$20,INT((ROW()-14)/2),0)),"",OFFSET('9. METAS'!$V$20,INT((ROW()-14)/2),0)))</f>
        <v>20</v>
      </c>
      <c r="L92" s="631">
        <f ca="1">IF(MOD(ROW()-13,2)=0,IF(ISBLANK(OFFSET(#REF!,INT((ROW()-13)/2),0)),"",OFFSET(#REF!,INT((ROW()-13)/2),0)),IF(ISBLANK(OFFSET('9. METAS'!$W$20,INT((ROW()-14)/2),0)),"",OFFSET('9. METAS'!$W$20,INT((ROW()-14)/2),0)))</f>
        <v>30</v>
      </c>
      <c r="M92" s="632">
        <f ca="1">IF(MOD(ROW()-13,2)=0,IF(ISBLANK(OFFSET(#REF!,INT((ROW()-13)/2),0)),"",OFFSET(#REF!,INT((ROW()-13)/2),0)),IF(ISBLANK(OFFSET('9. METAS'!$X$20,INT((ROW()-14)/2),0)),"",OFFSET('9. METAS'!$X$20,INT((ROW()-14)/2),0)))</f>
        <v>30</v>
      </c>
      <c r="N92" s="685"/>
      <c r="O92" s="689"/>
      <c r="P92" s="691"/>
      <c r="Q92" s="83"/>
      <c r="R92" s="83"/>
      <c r="S92" s="83"/>
      <c r="T92" s="83"/>
      <c r="U92" s="83"/>
      <c r="V92" s="83"/>
      <c r="W92" s="83"/>
      <c r="X92" s="83"/>
      <c r="Y92" s="83"/>
      <c r="Z92" s="83"/>
    </row>
    <row r="93" spans="1:26" ht="15.75" customHeight="1">
      <c r="A93" s="83"/>
      <c r="B93" s="83"/>
      <c r="C93" s="641" t="str">
        <f ca="1">IF(ISBLANK(OFFSET('5. Pp (3 años)'!$C$46,INT((ROW()-13)/2),0)),"",OFFSET('5. Pp (3 años)'!$C$46,INT((ROW()-13)/2),0))</f>
        <v>Actividad</v>
      </c>
      <c r="D93" s="643" t="str">
        <f ca="1">IF(ISBLANK(OFFSET('5. Pp (3 años)'!$D$46,INT((ROW()-13)/2),0)),"",OFFSET('5. Pp (3 años)'!$D$46,INT((ROW()-13)/2),0))</f>
        <v>3.1.1.1.9.5 Atenciones en asuntos religiosos brindadas.</v>
      </c>
      <c r="E93" s="643" t="str">
        <f ca="1">IF(ISBLANK(OFFSET('5. Pp (3 años)'!$E$46,INT((ROW()-13)/2),0)),"",OFFSET('5. Pp (3 años)'!$E$46,INT((ROW()-13)/2),0))</f>
        <v xml:space="preserve">PARB: Porcentaje de Atenciones en Asuntos Religiosos brindadas. </v>
      </c>
      <c r="F93" s="645" t="str">
        <f ca="1">IF(ISBLANK(OFFSET('5. Pp (3 años)'!$K$46,INT((ROW()-13)/2),0)),"",OFFSET('5. Pp (3 años)'!$K$46,INT((ROW()-13)/2),0))</f>
        <v>Ascendente</v>
      </c>
      <c r="G93" s="646" t="str">
        <f ca="1">IF(ISBLANK(OFFSET('5. Pp (3 años)'!$H$46,INT((ROW()-13)/2),0)),"",OFFSET('5. Pp (3 años)'!$H$46,INT((ROW()-13)/2),0))</f>
        <v>Trimestral</v>
      </c>
      <c r="H93" s="648">
        <f ca="1">IF(ISBLANK(OFFSET('9. METAS'!$L$20,INT((ROW()-13)/2),0)),"",OFFSET('9. METAS'!$L$20,INT((ROW()-13)/2),0))</f>
        <v>2500</v>
      </c>
      <c r="I93" s="852"/>
      <c r="J93" s="630" t="e">
        <f ca="1">IF(MOD(ROW()-13,2)=0,IF(ISBLANK(OFFSET(#REF!,INT((ROW()-13)/2),0)),"",OFFSET(#REF!,INT((ROW()-13)/2),0)),IF(ISBLANK(OFFSET('9. METAS'!$U$20,INT((ROW()-14)/2),0)),"",OFFSET('9. METAS'!$U$20,INT((ROW()-14)/2),0)))</f>
        <v>#REF!</v>
      </c>
      <c r="K93" s="631" t="e">
        <f ca="1">IF(MOD(ROW()-13,2)=0,IF(ISBLANK(OFFSET(#REF!,INT((ROW()-13)/2),0)),"",OFFSET(#REF!,INT((ROW()-13)/2),0)),IF(ISBLANK(OFFSET('9. METAS'!$V$20,INT((ROW()-14)/2),0)),"",OFFSET('9. METAS'!$V$20,INT((ROW()-14)/2),0)))</f>
        <v>#REF!</v>
      </c>
      <c r="L93" s="631" t="e">
        <f ca="1">IF(MOD(ROW()-13,2)=0,IF(ISBLANK(OFFSET(#REF!,INT((ROW()-13)/2),0)),"",OFFSET(#REF!,INT((ROW()-13)/2),0)),IF(ISBLANK(OFFSET('9. METAS'!$W$20,INT((ROW()-14)/2),0)),"",OFFSET('9. METAS'!$W$20,INT((ROW()-14)/2),0)))</f>
        <v>#REF!</v>
      </c>
      <c r="M93" s="632" t="e">
        <f ca="1">IF(MOD(ROW()-13,2)=0,IF(ISBLANK(OFFSET(#REF!,INT((ROW()-13)/2),0)),"",OFFSET(#REF!,INT((ROW()-13)/2),0)),IF(ISBLANK(OFFSET('9. METAS'!$X$20,INT((ROW()-14)/2),0)),"",OFFSET('9. METAS'!$X$20,INT((ROW()-14)/2),0)))</f>
        <v>#REF!</v>
      </c>
      <c r="N93" s="684" t="str">
        <f ca="1">IFERROR(J93/J94,"ND")</f>
        <v>ND</v>
      </c>
      <c r="O93" s="688" t="str">
        <f ca="1">IFERROR(((J93+K93+L93+M93)/H93),"ND")</f>
        <v>ND</v>
      </c>
      <c r="P93" s="847"/>
      <c r="Q93" s="83"/>
      <c r="R93" s="83"/>
      <c r="S93" s="83"/>
      <c r="T93" s="83"/>
      <c r="U93" s="83"/>
      <c r="V93" s="83"/>
      <c r="W93" s="83"/>
      <c r="X93" s="83"/>
      <c r="Y93" s="83"/>
      <c r="Z93" s="83"/>
    </row>
    <row r="94" spans="1:26" ht="15.75" customHeight="1">
      <c r="A94" s="83"/>
      <c r="B94" s="83"/>
      <c r="C94" s="642"/>
      <c r="D94" s="644"/>
      <c r="E94" s="644"/>
      <c r="F94" s="644"/>
      <c r="G94" s="647"/>
      <c r="H94" s="649"/>
      <c r="I94" s="651"/>
      <c r="J94" s="630">
        <f ca="1">IF(MOD(ROW()-13,2)=0,IF(ISBLANK(OFFSET(#REF!,INT((ROW()-13)/2),0)),"",OFFSET(#REF!,INT((ROW()-13)/2),0)),IF(ISBLANK(OFFSET('9. METAS'!$U$20,INT((ROW()-14)/2),0)),"",OFFSET('9. METAS'!$U$20,INT((ROW()-14)/2),0)))</f>
        <v>625</v>
      </c>
      <c r="K94" s="631">
        <f ca="1">IF(MOD(ROW()-13,2)=0,IF(ISBLANK(OFFSET(#REF!,INT((ROW()-13)/2),0)),"",OFFSET(#REF!,INT((ROW()-13)/2),0)),IF(ISBLANK(OFFSET('9. METAS'!$V$20,INT((ROW()-14)/2),0)),"",OFFSET('9. METAS'!$V$20,INT((ROW()-14)/2),0)))</f>
        <v>625</v>
      </c>
      <c r="L94" s="631">
        <f ca="1">IF(MOD(ROW()-13,2)=0,IF(ISBLANK(OFFSET(#REF!,INT((ROW()-13)/2),0)),"",OFFSET(#REF!,INT((ROW()-13)/2),0)),IF(ISBLANK(OFFSET('9. METAS'!$W$20,INT((ROW()-14)/2),0)),"",OFFSET('9. METAS'!$W$20,INT((ROW()-14)/2),0)))</f>
        <v>625</v>
      </c>
      <c r="M94" s="632">
        <f ca="1">IF(MOD(ROW()-13,2)=0,IF(ISBLANK(OFFSET(#REF!,INT((ROW()-13)/2),0)),"",OFFSET(#REF!,INT((ROW()-13)/2),0)),IF(ISBLANK(OFFSET('9. METAS'!$X$20,INT((ROW()-14)/2),0)),"",OFFSET('9. METAS'!$X$20,INT((ROW()-14)/2),0)))</f>
        <v>625</v>
      </c>
      <c r="N94" s="685"/>
      <c r="O94" s="689"/>
      <c r="P94" s="691"/>
      <c r="Q94" s="83"/>
      <c r="R94" s="83"/>
      <c r="S94" s="83"/>
      <c r="T94" s="83"/>
      <c r="U94" s="83"/>
      <c r="V94" s="83"/>
      <c r="W94" s="83"/>
      <c r="X94" s="83"/>
      <c r="Y94" s="83"/>
      <c r="Z94" s="83"/>
    </row>
    <row r="95" spans="1:26" ht="15.75" customHeight="1">
      <c r="A95" s="83"/>
      <c r="B95" s="83"/>
      <c r="C95" s="641" t="str">
        <f ca="1">IF(ISBLANK(OFFSET('5. Pp (3 años)'!$C$46,INT((ROW()-13)/2),0)),"",OFFSET('5. Pp (3 años)'!$C$46,INT((ROW()-13)/2),0))</f>
        <v>Actividad</v>
      </c>
      <c r="D95" s="643" t="str">
        <f ca="1">IF(ISBLANK(OFFSET('5. Pp (3 años)'!$D$46,INT((ROW()-13)/2),0)),"",OFFSET('5. Pp (3 años)'!$D$46,INT((ROW()-13)/2),0))</f>
        <v xml:space="preserve">3.1.1.1.9.6 Realización de actividades comunitarias enfocadas a la construccion de paz con apoyo de grupos religiosos. (sinergia por la paz) </v>
      </c>
      <c r="E95" s="643" t="str">
        <f ca="1">IF(ISBLANK(OFFSET('5. Pp (3 años)'!$E$46,INT((ROW()-13)/2),0)),"",OFFSET('5. Pp (3 años)'!$E$46,INT((ROW()-13)/2),0))</f>
        <v>PPAC: Porcentaje de participantes  en actividades comunitarias enfocadas a la construccion de paz con apoyo de grupos religiosos. (sinergia por la paz) .</v>
      </c>
      <c r="F95" s="645" t="str">
        <f ca="1">IF(ISBLANK(OFFSET('5. Pp (3 años)'!$K$46,INT((ROW()-13)/2),0)),"",OFFSET('5. Pp (3 años)'!$K$46,INT((ROW()-13)/2),0))</f>
        <v>Ascendente</v>
      </c>
      <c r="G95" s="646" t="str">
        <f ca="1">IF(ISBLANK(OFFSET('5. Pp (3 años)'!$H$46,INT((ROW()-13)/2),0)),"",OFFSET('5. Pp (3 años)'!$H$46,INT((ROW()-13)/2),0))</f>
        <v>Trimestral</v>
      </c>
      <c r="H95" s="648">
        <f ca="1">IF(ISBLANK(OFFSET('9. METAS'!$L$20,INT((ROW()-13)/2),0)),"",OFFSET('9. METAS'!$L$20,INT((ROW()-13)/2),0))</f>
        <v>11000</v>
      </c>
      <c r="I95" s="852"/>
      <c r="J95" s="630" t="e">
        <f ca="1">IF(MOD(ROW()-13,2)=0,IF(ISBLANK(OFFSET(#REF!,INT((ROW()-13)/2),0)),"",OFFSET(#REF!,INT((ROW()-13)/2),0)),IF(ISBLANK(OFFSET('9. METAS'!$U$20,INT((ROW()-14)/2),0)),"",OFFSET('9. METAS'!$U$20,INT((ROW()-14)/2),0)))</f>
        <v>#REF!</v>
      </c>
      <c r="K95" s="631" t="e">
        <f ca="1">IF(MOD(ROW()-13,2)=0,IF(ISBLANK(OFFSET(#REF!,INT((ROW()-13)/2),0)),"",OFFSET(#REF!,INT((ROW()-13)/2),0)),IF(ISBLANK(OFFSET('9. METAS'!$V$20,INT((ROW()-14)/2),0)),"",OFFSET('9. METAS'!$V$20,INT((ROW()-14)/2),0)))</f>
        <v>#REF!</v>
      </c>
      <c r="L95" s="631" t="e">
        <f ca="1">IF(MOD(ROW()-13,2)=0,IF(ISBLANK(OFFSET(#REF!,INT((ROW()-13)/2),0)),"",OFFSET(#REF!,INT((ROW()-13)/2),0)),IF(ISBLANK(OFFSET('9. METAS'!$W$20,INT((ROW()-14)/2),0)),"",OFFSET('9. METAS'!$W$20,INT((ROW()-14)/2),0)))</f>
        <v>#REF!</v>
      </c>
      <c r="M95" s="632" t="e">
        <f ca="1">IF(MOD(ROW()-13,2)=0,IF(ISBLANK(OFFSET(#REF!,INT((ROW()-13)/2),0)),"",OFFSET(#REF!,INT((ROW()-13)/2),0)),IF(ISBLANK(OFFSET('9. METAS'!$X$20,INT((ROW()-14)/2),0)),"",OFFSET('9. METAS'!$X$20,INT((ROW()-14)/2),0)))</f>
        <v>#REF!</v>
      </c>
      <c r="N95" s="684" t="str">
        <f ca="1">IFERROR(J95/J96,"ND")</f>
        <v>ND</v>
      </c>
      <c r="O95" s="688" t="str">
        <f ca="1">IFERROR(((J95+K95+L95+M95)/H95),"ND")</f>
        <v>ND</v>
      </c>
      <c r="P95" s="847"/>
      <c r="Q95" s="83"/>
      <c r="R95" s="83"/>
      <c r="S95" s="83"/>
      <c r="T95" s="83"/>
      <c r="U95" s="83"/>
      <c r="V95" s="83"/>
      <c r="W95" s="83"/>
      <c r="X95" s="83"/>
      <c r="Y95" s="83"/>
      <c r="Z95" s="83"/>
    </row>
    <row r="96" spans="1:26" ht="15.75" customHeight="1">
      <c r="A96" s="83"/>
      <c r="B96" s="83"/>
      <c r="C96" s="642"/>
      <c r="D96" s="644"/>
      <c r="E96" s="644"/>
      <c r="F96" s="644"/>
      <c r="G96" s="647"/>
      <c r="H96" s="649"/>
      <c r="I96" s="651"/>
      <c r="J96" s="630">
        <f ca="1">IF(MOD(ROW()-13,2)=0,IF(ISBLANK(OFFSET(#REF!,INT((ROW()-13)/2),0)),"",OFFSET(#REF!,INT((ROW()-13)/2),0)),IF(ISBLANK(OFFSET('9. METAS'!$U$20,INT((ROW()-14)/2),0)),"",OFFSET('9. METAS'!$U$20,INT((ROW()-14)/2),0)))</f>
        <v>3000</v>
      </c>
      <c r="K96" s="631">
        <f ca="1">IF(MOD(ROW()-13,2)=0,IF(ISBLANK(OFFSET(#REF!,INT((ROW()-13)/2),0)),"",OFFSET(#REF!,INT((ROW()-13)/2),0)),IF(ISBLANK(OFFSET('9. METAS'!$V$20,INT((ROW()-14)/2),0)),"",OFFSET('9. METAS'!$V$20,INT((ROW()-14)/2),0)))</f>
        <v>3000</v>
      </c>
      <c r="L96" s="631">
        <f ca="1">IF(MOD(ROW()-13,2)=0,IF(ISBLANK(OFFSET(#REF!,INT((ROW()-13)/2),0)),"",OFFSET(#REF!,INT((ROW()-13)/2),0)),IF(ISBLANK(OFFSET('9. METAS'!$W$20,INT((ROW()-14)/2),0)),"",OFFSET('9. METAS'!$W$20,INT((ROW()-14)/2),0)))</f>
        <v>2000</v>
      </c>
      <c r="M96" s="632">
        <f ca="1">IF(MOD(ROW()-13,2)=0,IF(ISBLANK(OFFSET(#REF!,INT((ROW()-13)/2),0)),"",OFFSET(#REF!,INT((ROW()-13)/2),0)),IF(ISBLANK(OFFSET('9. METAS'!$X$20,INT((ROW()-14)/2),0)),"",OFFSET('9. METAS'!$X$20,INT((ROW()-14)/2),0)))</f>
        <v>3000</v>
      </c>
      <c r="N96" s="685"/>
      <c r="O96" s="689"/>
      <c r="P96" s="691"/>
      <c r="Q96" s="83"/>
      <c r="R96" s="83"/>
      <c r="S96" s="83"/>
      <c r="T96" s="83"/>
      <c r="U96" s="83"/>
      <c r="V96" s="83"/>
      <c r="W96" s="83"/>
      <c r="X96" s="83"/>
      <c r="Y96" s="83"/>
      <c r="Z96" s="83"/>
    </row>
    <row r="97" spans="1:26" ht="15.75" customHeight="1">
      <c r="A97" s="83"/>
      <c r="B97" s="83"/>
      <c r="C97" s="641" t="str">
        <f ca="1">IF(ISBLANK(OFFSET('5. Pp (3 años)'!$C$46,INT((ROW()-13)/2),0)),"",OFFSET('5. Pp (3 años)'!$C$46,INT((ROW()-13)/2),0))</f>
        <v>Actividad</v>
      </c>
      <c r="D97" s="643" t="str">
        <f ca="1">IF(ISBLANK(OFFSET('5. Pp (3 años)'!$D$46,INT((ROW()-13)/2),0)),"",OFFSET('5. Pp (3 años)'!$D$46,INT((ROW()-13)/2),0))</f>
        <v>3.1.1.1.9.7 Capacitación en materia religiosa que fortalezcan la laicidad del municipio.</v>
      </c>
      <c r="E97" s="643" t="str">
        <f ca="1">IF(ISBLANK(OFFSET('5. Pp (3 años)'!$E$46,INT((ROW()-13)/2),0)),"",OFFSET('5. Pp (3 años)'!$E$46,INT((ROW()-13)/2),0))</f>
        <v>PCMR: Porcentaje de participantes en materia religiosa capacitados(as)</v>
      </c>
      <c r="F97" s="645" t="str">
        <f ca="1">IF(ISBLANK(OFFSET('5. Pp (3 años)'!$K$46,INT((ROW()-13)/2),0)),"",OFFSET('5. Pp (3 años)'!$K$46,INT((ROW()-13)/2),0))</f>
        <v>Ascendente</v>
      </c>
      <c r="G97" s="646" t="str">
        <f ca="1">IF(ISBLANK(OFFSET('5. Pp (3 años)'!$H$46,INT((ROW()-13)/2),0)),"",OFFSET('5. Pp (3 años)'!$H$46,INT((ROW()-13)/2),0))</f>
        <v>Trimestral</v>
      </c>
      <c r="H97" s="648">
        <f ca="1">IF(ISBLANK(OFFSET('9. METAS'!$L$20,INT((ROW()-13)/2),0)),"",OFFSET('9. METAS'!$L$20,INT((ROW()-13)/2),0))</f>
        <v>1300</v>
      </c>
      <c r="I97" s="852"/>
      <c r="J97" s="630" t="e">
        <f ca="1">IF(MOD(ROW()-13,2)=0,IF(ISBLANK(OFFSET(#REF!,INT((ROW()-13)/2),0)),"",OFFSET(#REF!,INT((ROW()-13)/2),0)),IF(ISBLANK(OFFSET('9. METAS'!$U$20,INT((ROW()-14)/2),0)),"",OFFSET('9. METAS'!$U$20,INT((ROW()-14)/2),0)))</f>
        <v>#REF!</v>
      </c>
      <c r="K97" s="631" t="e">
        <f ca="1">IF(MOD(ROW()-13,2)=0,IF(ISBLANK(OFFSET(#REF!,INT((ROW()-13)/2),0)),"",OFFSET(#REF!,INT((ROW()-13)/2),0)),IF(ISBLANK(OFFSET('9. METAS'!$V$20,INT((ROW()-14)/2),0)),"",OFFSET('9. METAS'!$V$20,INT((ROW()-14)/2),0)))</f>
        <v>#REF!</v>
      </c>
      <c r="L97" s="631" t="e">
        <f ca="1">IF(MOD(ROW()-13,2)=0,IF(ISBLANK(OFFSET(#REF!,INT((ROW()-13)/2),0)),"",OFFSET(#REF!,INT((ROW()-13)/2),0)),IF(ISBLANK(OFFSET('9. METAS'!$W$20,INT((ROW()-14)/2),0)),"",OFFSET('9. METAS'!$W$20,INT((ROW()-14)/2),0)))</f>
        <v>#REF!</v>
      </c>
      <c r="M97" s="632" t="e">
        <f ca="1">IF(MOD(ROW()-13,2)=0,IF(ISBLANK(OFFSET(#REF!,INT((ROW()-13)/2),0)),"",OFFSET(#REF!,INT((ROW()-13)/2),0)),IF(ISBLANK(OFFSET('9. METAS'!$X$20,INT((ROW()-14)/2),0)),"",OFFSET('9. METAS'!$X$20,INT((ROW()-14)/2),0)))</f>
        <v>#REF!</v>
      </c>
      <c r="N97" s="684" t="str">
        <f ca="1">IFERROR(J97/J98,"ND")</f>
        <v>ND</v>
      </c>
      <c r="O97" s="688" t="str">
        <f ca="1">IFERROR(((J97+K97+L97+M97)/H97),"ND")</f>
        <v>ND</v>
      </c>
      <c r="P97" s="847"/>
      <c r="Q97" s="83"/>
      <c r="R97" s="83"/>
      <c r="S97" s="83"/>
      <c r="T97" s="83"/>
      <c r="U97" s="83"/>
      <c r="V97" s="83"/>
      <c r="W97" s="83"/>
      <c r="X97" s="83"/>
      <c r="Y97" s="83"/>
      <c r="Z97" s="83"/>
    </row>
    <row r="98" spans="1:26" ht="15.75" customHeight="1">
      <c r="A98" s="83"/>
      <c r="B98" s="83"/>
      <c r="C98" s="642"/>
      <c r="D98" s="644"/>
      <c r="E98" s="644"/>
      <c r="F98" s="644"/>
      <c r="G98" s="647"/>
      <c r="H98" s="649"/>
      <c r="I98" s="651"/>
      <c r="J98" s="630">
        <f ca="1">IF(MOD(ROW()-13,2)=0,IF(ISBLANK(OFFSET(#REF!,INT((ROW()-13)/2),0)),"",OFFSET(#REF!,INT((ROW()-13)/2),0)),IF(ISBLANK(OFFSET('9. METAS'!$U$20,INT((ROW()-14)/2),0)),"",OFFSET('9. METAS'!$U$20,INT((ROW()-14)/2),0)))</f>
        <v>450</v>
      </c>
      <c r="K98" s="631">
        <f ca="1">IF(MOD(ROW()-13,2)=0,IF(ISBLANK(OFFSET(#REF!,INT((ROW()-13)/2),0)),"",OFFSET(#REF!,INT((ROW()-13)/2),0)),IF(ISBLANK(OFFSET('9. METAS'!$V$20,INT((ROW()-14)/2),0)),"",OFFSET('9. METAS'!$V$20,INT((ROW()-14)/2),0)))</f>
        <v>350</v>
      </c>
      <c r="L98" s="631">
        <f ca="1">IF(MOD(ROW()-13,2)=0,IF(ISBLANK(OFFSET(#REF!,INT((ROW()-13)/2),0)),"",OFFSET(#REF!,INT((ROW()-13)/2),0)),IF(ISBLANK(OFFSET('9. METAS'!$W$20,INT((ROW()-14)/2),0)),"",OFFSET('9. METAS'!$W$20,INT((ROW()-14)/2),0)))</f>
        <v>150</v>
      </c>
      <c r="M98" s="632">
        <f ca="1">IF(MOD(ROW()-13,2)=0,IF(ISBLANK(OFFSET(#REF!,INT((ROW()-13)/2),0)),"",OFFSET(#REF!,INT((ROW()-13)/2),0)),IF(ISBLANK(OFFSET('9. METAS'!$X$20,INT((ROW()-14)/2),0)),"",OFFSET('9. METAS'!$X$20,INT((ROW()-14)/2),0)))</f>
        <v>350</v>
      </c>
      <c r="N98" s="685"/>
      <c r="O98" s="689"/>
      <c r="P98" s="691"/>
      <c r="Q98" s="83"/>
      <c r="R98" s="83"/>
      <c r="S98" s="83"/>
      <c r="T98" s="83"/>
      <c r="U98" s="83"/>
      <c r="V98" s="83"/>
      <c r="W98" s="83"/>
      <c r="X98" s="83"/>
      <c r="Y98" s="83"/>
      <c r="Z98" s="83"/>
    </row>
    <row r="99" spans="1:26" ht="15.75" customHeight="1">
      <c r="A99" s="83"/>
      <c r="B99" s="83"/>
      <c r="C99" s="641" t="str">
        <f ca="1">IF(ISBLANK(OFFSET('5. Pp (3 años)'!$C$46,INT((ROW()-13)/2),0)),"",OFFSET('5. Pp (3 años)'!$C$46,INT((ROW()-13)/2),0))</f>
        <v>Actividad</v>
      </c>
      <c r="D99" s="643" t="str">
        <f ca="1">IF(ISBLANK(OFFSET('5. Pp (3 años)'!$D$46,INT((ROW()-13)/2),0)),"",OFFSET('5. Pp (3 años)'!$D$46,INT((ROW()-13)/2),0))</f>
        <v>3.1.1.1.9.8 Actualización del Padrón Municipal de Templos (PMT).</v>
      </c>
      <c r="E99" s="643" t="str">
        <f ca="1">IF(ISBLANK(OFFSET('5. Pp (3 años)'!$E$46,INT((ROW()-13)/2),0)),"",OFFSET('5. Pp (3 años)'!$E$46,INT((ROW()-13)/2),0))</f>
        <v>PAEX: Porcentaje de expedientes del Padrón Municipal de Templos actualizados.</v>
      </c>
      <c r="F99" s="645" t="str">
        <f ca="1">IF(ISBLANK(OFFSET('5. Pp (3 años)'!$K$46,INT((ROW()-13)/2),0)),"",OFFSET('5. Pp (3 años)'!$K$46,INT((ROW()-13)/2),0))</f>
        <v>Ascendente</v>
      </c>
      <c r="G99" s="646" t="str">
        <f ca="1">IF(ISBLANK(OFFSET('5. Pp (3 años)'!$H$46,INT((ROW()-13)/2),0)),"",OFFSET('5. Pp (3 años)'!$H$46,INT((ROW()-13)/2),0))</f>
        <v>Trimestral</v>
      </c>
      <c r="H99" s="648">
        <f ca="1">IF(ISBLANK(OFFSET('9. METAS'!$L$20,INT((ROW()-13)/2),0)),"",OFFSET('9. METAS'!$L$20,INT((ROW()-13)/2),0))</f>
        <v>720</v>
      </c>
      <c r="I99" s="852"/>
      <c r="J99" s="630" t="e">
        <f ca="1">IF(MOD(ROW()-13,2)=0,IF(ISBLANK(OFFSET(#REF!,INT((ROW()-13)/2),0)),"",OFFSET(#REF!,INT((ROW()-13)/2),0)),IF(ISBLANK(OFFSET('9. METAS'!$U$20,INT((ROW()-14)/2),0)),"",OFFSET('9. METAS'!$U$20,INT((ROW()-14)/2),0)))</f>
        <v>#REF!</v>
      </c>
      <c r="K99" s="631" t="e">
        <f ca="1">IF(MOD(ROW()-13,2)=0,IF(ISBLANK(OFFSET(#REF!,INT((ROW()-13)/2),0)),"",OFFSET(#REF!,INT((ROW()-13)/2),0)),IF(ISBLANK(OFFSET('9. METAS'!$V$20,INT((ROW()-14)/2),0)),"",OFFSET('9. METAS'!$V$20,INT((ROW()-14)/2),0)))</f>
        <v>#REF!</v>
      </c>
      <c r="L99" s="631" t="e">
        <f ca="1">IF(MOD(ROW()-13,2)=0,IF(ISBLANK(OFFSET(#REF!,INT((ROW()-13)/2),0)),"",OFFSET(#REF!,INT((ROW()-13)/2),0)),IF(ISBLANK(OFFSET('9. METAS'!$W$20,INT((ROW()-14)/2),0)),"",OFFSET('9. METAS'!$W$20,INT((ROW()-14)/2),0)))</f>
        <v>#REF!</v>
      </c>
      <c r="M99" s="632" t="e">
        <f ca="1">IF(MOD(ROW()-13,2)=0,IF(ISBLANK(OFFSET(#REF!,INT((ROW()-13)/2),0)),"",OFFSET(#REF!,INT((ROW()-13)/2),0)),IF(ISBLANK(OFFSET('9. METAS'!$X$20,INT((ROW()-14)/2),0)),"",OFFSET('9. METAS'!$X$20,INT((ROW()-14)/2),0)))</f>
        <v>#REF!</v>
      </c>
      <c r="N99" s="684" t="str">
        <f ca="1">IFERROR(J99/J100,"ND")</f>
        <v>ND</v>
      </c>
      <c r="O99" s="688" t="str">
        <f ca="1">IFERROR(((J99+K99+L99+M99)/H99),"ND")</f>
        <v>ND</v>
      </c>
      <c r="P99" s="847"/>
      <c r="Q99" s="83"/>
      <c r="R99" s="83"/>
      <c r="S99" s="83"/>
      <c r="T99" s="83"/>
      <c r="U99" s="83"/>
      <c r="V99" s="83"/>
      <c r="W99" s="83"/>
      <c r="X99" s="83"/>
      <c r="Y99" s="83"/>
      <c r="Z99" s="83"/>
    </row>
    <row r="100" spans="1:26" ht="15.75" customHeight="1">
      <c r="A100" s="83"/>
      <c r="B100" s="83"/>
      <c r="C100" s="642"/>
      <c r="D100" s="644"/>
      <c r="E100" s="644"/>
      <c r="F100" s="644"/>
      <c r="G100" s="647"/>
      <c r="H100" s="649"/>
      <c r="I100" s="651"/>
      <c r="J100" s="630">
        <f ca="1">IF(MOD(ROW()-13,2)=0,IF(ISBLANK(OFFSET(#REF!,INT((ROW()-13)/2),0)),"",OFFSET(#REF!,INT((ROW()-13)/2),0)),IF(ISBLANK(OFFSET('9. METAS'!$U$20,INT((ROW()-14)/2),0)),"",OFFSET('9. METAS'!$U$20,INT((ROW()-14)/2),0)))</f>
        <v>180</v>
      </c>
      <c r="K100" s="631">
        <f ca="1">IF(MOD(ROW()-13,2)=0,IF(ISBLANK(OFFSET(#REF!,INT((ROW()-13)/2),0)),"",OFFSET(#REF!,INT((ROW()-13)/2),0)),IF(ISBLANK(OFFSET('9. METAS'!$V$20,INT((ROW()-14)/2),0)),"",OFFSET('9. METAS'!$V$20,INT((ROW()-14)/2),0)))</f>
        <v>180</v>
      </c>
      <c r="L100" s="631">
        <f ca="1">IF(MOD(ROW()-13,2)=0,IF(ISBLANK(OFFSET(#REF!,INT((ROW()-13)/2),0)),"",OFFSET(#REF!,INT((ROW()-13)/2),0)),IF(ISBLANK(OFFSET('9. METAS'!$W$20,INT((ROW()-14)/2),0)),"",OFFSET('9. METAS'!$W$20,INT((ROW()-14)/2),0)))</f>
        <v>180</v>
      </c>
      <c r="M100" s="632">
        <f ca="1">IF(MOD(ROW()-13,2)=0,IF(ISBLANK(OFFSET(#REF!,INT((ROW()-13)/2),0)),"",OFFSET(#REF!,INT((ROW()-13)/2),0)),IF(ISBLANK(OFFSET('9. METAS'!$X$20,INT((ROW()-14)/2),0)),"",OFFSET('9. METAS'!$X$20,INT((ROW()-14)/2),0)))</f>
        <v>180</v>
      </c>
      <c r="N100" s="685"/>
      <c r="O100" s="689"/>
      <c r="P100" s="691"/>
      <c r="Q100" s="83"/>
      <c r="R100" s="83"/>
      <c r="S100" s="83"/>
      <c r="T100" s="83"/>
      <c r="U100" s="83"/>
      <c r="V100" s="83"/>
      <c r="W100" s="83"/>
      <c r="X100" s="83"/>
      <c r="Y100" s="83"/>
      <c r="Z100" s="83"/>
    </row>
    <row r="101" spans="1:26" ht="15.75" customHeight="1">
      <c r="A101" s="83"/>
      <c r="B101" s="83"/>
      <c r="C101" s="641" t="str">
        <f ca="1">IF(ISBLANK(OFFSET('5. Pp (3 años)'!$C$46,INT((ROW()-13)/2),0)),"",OFFSET('5. Pp (3 años)'!$C$46,INT((ROW()-13)/2),0))</f>
        <v>Actividad</v>
      </c>
      <c r="D101" s="643" t="str">
        <f ca="1">IF(ISBLANK(OFFSET('5. Pp (3 años)'!$D$46,INT((ROW()-13)/2),0)),"",OFFSET('5. Pp (3 años)'!$D$46,INT((ROW()-13)/2),0))</f>
        <v>3.1.1.1.9.9 Realización de los trámites solicitados por las asociaciones y agrupaciones religiosas.</v>
      </c>
      <c r="E101" s="643" t="str">
        <f ca="1">IF(ISBLANK(OFFSET('5. Pp (3 años)'!$E$46,INT((ROW()-13)/2),0)),"",OFFSET('5. Pp (3 años)'!$E$46,INT((ROW()-13)/2),0))</f>
        <v>PTSR: Porcentaje de trámites del sector religioso realizados.</v>
      </c>
      <c r="F101" s="645" t="str">
        <f ca="1">IF(ISBLANK(OFFSET('5. Pp (3 años)'!$K$46,INT((ROW()-13)/2),0)),"",OFFSET('5. Pp (3 años)'!$K$46,INT((ROW()-13)/2),0))</f>
        <v>Ascendente</v>
      </c>
      <c r="G101" s="646" t="str">
        <f ca="1">IF(ISBLANK(OFFSET('5. Pp (3 años)'!$H$46,INT((ROW()-13)/2),0)),"",OFFSET('5. Pp (3 años)'!$H$46,INT((ROW()-13)/2),0))</f>
        <v>Trimestral</v>
      </c>
      <c r="H101" s="648">
        <f ca="1">IF(ISBLANK(OFFSET('9. METAS'!$L$20,INT((ROW()-13)/2),0)),"",OFFSET('9. METAS'!$L$20,INT((ROW()-13)/2),0))</f>
        <v>700</v>
      </c>
      <c r="I101" s="852"/>
      <c r="J101" s="630" t="e">
        <f ca="1">IF(MOD(ROW()-13,2)=0,IF(ISBLANK(OFFSET(#REF!,INT((ROW()-13)/2),0)),"",OFFSET(#REF!,INT((ROW()-13)/2),0)),IF(ISBLANK(OFFSET('9. METAS'!$U$20,INT((ROW()-14)/2),0)),"",OFFSET('9. METAS'!$U$20,INT((ROW()-14)/2),0)))</f>
        <v>#REF!</v>
      </c>
      <c r="K101" s="631" t="e">
        <f ca="1">IF(MOD(ROW()-13,2)=0,IF(ISBLANK(OFFSET(#REF!,INT((ROW()-13)/2),0)),"",OFFSET(#REF!,INT((ROW()-13)/2),0)),IF(ISBLANK(OFFSET('9. METAS'!$V$20,INT((ROW()-14)/2),0)),"",OFFSET('9. METAS'!$V$20,INT((ROW()-14)/2),0)))</f>
        <v>#REF!</v>
      </c>
      <c r="L101" s="631" t="e">
        <f ca="1">IF(MOD(ROW()-13,2)=0,IF(ISBLANK(OFFSET(#REF!,INT((ROW()-13)/2),0)),"",OFFSET(#REF!,INT((ROW()-13)/2),0)),IF(ISBLANK(OFFSET('9. METAS'!$W$20,INT((ROW()-14)/2),0)),"",OFFSET('9. METAS'!$W$20,INT((ROW()-14)/2),0)))</f>
        <v>#REF!</v>
      </c>
      <c r="M101" s="632" t="e">
        <f ca="1">IF(MOD(ROW()-13,2)=0,IF(ISBLANK(OFFSET(#REF!,INT((ROW()-13)/2),0)),"",OFFSET(#REF!,INT((ROW()-13)/2),0)),IF(ISBLANK(OFFSET('9. METAS'!$X$20,INT((ROW()-14)/2),0)),"",OFFSET('9. METAS'!$X$20,INT((ROW()-14)/2),0)))</f>
        <v>#REF!</v>
      </c>
      <c r="N101" s="684" t="str">
        <f ca="1">IFERROR(J101/J102,"ND")</f>
        <v>ND</v>
      </c>
      <c r="O101" s="688" t="str">
        <f ca="1">IFERROR(((J101+K101+L101+M101)/H101),"ND")</f>
        <v>ND</v>
      </c>
      <c r="P101" s="847"/>
      <c r="Q101" s="83"/>
      <c r="R101" s="83"/>
      <c r="S101" s="83"/>
      <c r="T101" s="83"/>
      <c r="U101" s="83"/>
      <c r="V101" s="83"/>
      <c r="W101" s="83"/>
      <c r="X101" s="83"/>
      <c r="Y101" s="83"/>
      <c r="Z101" s="83"/>
    </row>
    <row r="102" spans="1:26" ht="15.75" customHeight="1">
      <c r="A102" s="83"/>
      <c r="B102" s="83"/>
      <c r="C102" s="642"/>
      <c r="D102" s="644"/>
      <c r="E102" s="644"/>
      <c r="F102" s="644"/>
      <c r="G102" s="647"/>
      <c r="H102" s="649"/>
      <c r="I102" s="651"/>
      <c r="J102" s="630">
        <f ca="1">IF(MOD(ROW()-13,2)=0,IF(ISBLANK(OFFSET(#REF!,INT((ROW()-13)/2),0)),"",OFFSET(#REF!,INT((ROW()-13)/2),0)),IF(ISBLANK(OFFSET('9. METAS'!$U$20,INT((ROW()-14)/2),0)),"",OFFSET('9. METAS'!$U$20,INT((ROW()-14)/2),0)))</f>
        <v>200</v>
      </c>
      <c r="K102" s="631">
        <f ca="1">IF(MOD(ROW()-13,2)=0,IF(ISBLANK(OFFSET(#REF!,INT((ROW()-13)/2),0)),"",OFFSET(#REF!,INT((ROW()-13)/2),0)),IF(ISBLANK(OFFSET('9. METAS'!$V$20,INT((ROW()-14)/2),0)),"",OFFSET('9. METAS'!$V$20,INT((ROW()-14)/2),0)))</f>
        <v>200</v>
      </c>
      <c r="L102" s="631">
        <f ca="1">IF(MOD(ROW()-13,2)=0,IF(ISBLANK(OFFSET(#REF!,INT((ROW()-13)/2),0)),"",OFFSET(#REF!,INT((ROW()-13)/2),0)),IF(ISBLANK(OFFSET('9. METAS'!$W$20,INT((ROW()-14)/2),0)),"",OFFSET('9. METAS'!$W$20,INT((ROW()-14)/2),0)))</f>
        <v>150</v>
      </c>
      <c r="M102" s="632">
        <f ca="1">IF(MOD(ROW()-13,2)=0,IF(ISBLANK(OFFSET(#REF!,INT((ROW()-13)/2),0)),"",OFFSET(#REF!,INT((ROW()-13)/2),0)),IF(ISBLANK(OFFSET('9. METAS'!$X$20,INT((ROW()-14)/2),0)),"",OFFSET('9. METAS'!$X$20,INT((ROW()-14)/2),0)))</f>
        <v>150</v>
      </c>
      <c r="N102" s="685"/>
      <c r="O102" s="689"/>
      <c r="P102" s="691"/>
      <c r="Q102" s="83"/>
      <c r="R102" s="83"/>
      <c r="S102" s="83"/>
      <c r="T102" s="83"/>
      <c r="U102" s="83"/>
      <c r="V102" s="83"/>
      <c r="W102" s="83"/>
      <c r="X102" s="83"/>
      <c r="Y102" s="83"/>
      <c r="Z102" s="83"/>
    </row>
    <row r="103" spans="1:26" ht="15.75" customHeight="1">
      <c r="A103" s="83"/>
      <c r="B103" s="83"/>
      <c r="C103" s="641" t="str">
        <f ca="1">IF(ISBLANK(OFFSET('5. Pp (3 años)'!$C$46,INT((ROW()-13)/2),0)),"",OFFSET('5. Pp (3 años)'!$C$46,INT((ROW()-13)/2),0))</f>
        <v>Actividad</v>
      </c>
      <c r="D103" s="643" t="str">
        <f ca="1">IF(ISBLANK(OFFSET('5. Pp (3 años)'!$D$46,INT((ROW()-13)/2),0)),"",OFFSET('5. Pp (3 años)'!$D$46,INT((ROW()-13)/2),0))</f>
        <v>3.1.1.1.9.10 Asesoramiento para el registro de las agrupaciones religiosas.</v>
      </c>
      <c r="E103" s="643" t="str">
        <f ca="1">IF(ISBLANK(OFFSET('5. Pp (3 años)'!$E$46,INT((ROW()-13)/2),0)),"",OFFSET('5. Pp (3 años)'!$E$46,INT((ROW()-13)/2),0))</f>
        <v>PAAC: Porcentaje de asesorías jurídicas hacia asociaciones y agrupaciones religiosas.</v>
      </c>
      <c r="F103" s="645" t="str">
        <f ca="1">IF(ISBLANK(OFFSET('5. Pp (3 años)'!$K$46,INT((ROW()-13)/2),0)),"",OFFSET('5. Pp (3 años)'!$K$46,INT((ROW()-13)/2),0))</f>
        <v>Ascendente</v>
      </c>
      <c r="G103" s="646" t="str">
        <f ca="1">IF(ISBLANK(OFFSET('5. Pp (3 años)'!$H$46,INT((ROW()-13)/2),0)),"",OFFSET('5. Pp (3 años)'!$H$46,INT((ROW()-13)/2),0))</f>
        <v>Trimestral</v>
      </c>
      <c r="H103" s="648">
        <f ca="1">IF(ISBLANK(OFFSET('9. METAS'!$L$20,INT((ROW()-13)/2),0)),"",OFFSET('9. METAS'!$L$20,INT((ROW()-13)/2),0))</f>
        <v>290</v>
      </c>
      <c r="I103" s="852"/>
      <c r="J103" s="630" t="e">
        <f ca="1">IF(MOD(ROW()-13,2)=0,IF(ISBLANK(OFFSET(#REF!,INT((ROW()-13)/2),0)),"",OFFSET(#REF!,INT((ROW()-13)/2),0)),IF(ISBLANK(OFFSET('9. METAS'!$U$20,INT((ROW()-14)/2),0)),"",OFFSET('9. METAS'!$U$20,INT((ROW()-14)/2),0)))</f>
        <v>#REF!</v>
      </c>
      <c r="K103" s="631" t="e">
        <f ca="1">IF(MOD(ROW()-13,2)=0,IF(ISBLANK(OFFSET(#REF!,INT((ROW()-13)/2),0)),"",OFFSET(#REF!,INT((ROW()-13)/2),0)),IF(ISBLANK(OFFSET('9. METAS'!$V$20,INT((ROW()-14)/2),0)),"",OFFSET('9. METAS'!$V$20,INT((ROW()-14)/2),0)))</f>
        <v>#REF!</v>
      </c>
      <c r="L103" s="631" t="e">
        <f ca="1">IF(MOD(ROW()-13,2)=0,IF(ISBLANK(OFFSET(#REF!,INT((ROW()-13)/2),0)),"",OFFSET(#REF!,INT((ROW()-13)/2),0)),IF(ISBLANK(OFFSET('9. METAS'!$W$20,INT((ROW()-14)/2),0)),"",OFFSET('9. METAS'!$W$20,INT((ROW()-14)/2),0)))</f>
        <v>#REF!</v>
      </c>
      <c r="M103" s="632" t="e">
        <f ca="1">IF(MOD(ROW()-13,2)=0,IF(ISBLANK(OFFSET(#REF!,INT((ROW()-13)/2),0)),"",OFFSET(#REF!,INT((ROW()-13)/2),0)),IF(ISBLANK(OFFSET('9. METAS'!$X$20,INT((ROW()-14)/2),0)),"",OFFSET('9. METAS'!$X$20,INT((ROW()-14)/2),0)))</f>
        <v>#REF!</v>
      </c>
      <c r="N103" s="684" t="str">
        <f ca="1">IFERROR(J103/J104,"ND")</f>
        <v>ND</v>
      </c>
      <c r="O103" s="688" t="str">
        <f ca="1">IFERROR(((J103+K103+L103+M103)/H103),"ND")</f>
        <v>ND</v>
      </c>
      <c r="P103" s="847"/>
      <c r="Q103" s="83"/>
      <c r="R103" s="83"/>
      <c r="S103" s="83"/>
      <c r="T103" s="83"/>
      <c r="U103" s="83"/>
      <c r="V103" s="83"/>
      <c r="W103" s="83"/>
      <c r="X103" s="83"/>
      <c r="Y103" s="83"/>
      <c r="Z103" s="83"/>
    </row>
    <row r="104" spans="1:26" ht="15.75" customHeight="1">
      <c r="A104" s="83"/>
      <c r="B104" s="83"/>
      <c r="C104" s="642"/>
      <c r="D104" s="644"/>
      <c r="E104" s="644"/>
      <c r="F104" s="644"/>
      <c r="G104" s="647"/>
      <c r="H104" s="649"/>
      <c r="I104" s="651"/>
      <c r="J104" s="630">
        <f ca="1">IF(MOD(ROW()-13,2)=0,IF(ISBLANK(OFFSET(#REF!,INT((ROW()-13)/2),0)),"",OFFSET(#REF!,INT((ROW()-13)/2),0)),IF(ISBLANK(OFFSET('9. METAS'!$U$20,INT((ROW()-14)/2),0)),"",OFFSET('9. METAS'!$U$20,INT((ROW()-14)/2),0)))</f>
        <v>60</v>
      </c>
      <c r="K104" s="631">
        <f ca="1">IF(MOD(ROW()-13,2)=0,IF(ISBLANK(OFFSET(#REF!,INT((ROW()-13)/2),0)),"",OFFSET(#REF!,INT((ROW()-13)/2),0)),IF(ISBLANK(OFFSET('9. METAS'!$V$20,INT((ROW()-14)/2),0)),"",OFFSET('9. METAS'!$V$20,INT((ROW()-14)/2),0)))</f>
        <v>70</v>
      </c>
      <c r="L104" s="631">
        <f ca="1">IF(MOD(ROW()-13,2)=0,IF(ISBLANK(OFFSET(#REF!,INT((ROW()-13)/2),0)),"",OFFSET(#REF!,INT((ROW()-13)/2),0)),IF(ISBLANK(OFFSET('9. METAS'!$W$20,INT((ROW()-14)/2),0)),"",OFFSET('9. METAS'!$W$20,INT((ROW()-14)/2),0)))</f>
        <v>80</v>
      </c>
      <c r="M104" s="632">
        <f ca="1">IF(MOD(ROW()-13,2)=0,IF(ISBLANK(OFFSET(#REF!,INT((ROW()-13)/2),0)),"",OFFSET(#REF!,INT((ROW()-13)/2),0)),IF(ISBLANK(OFFSET('9. METAS'!$X$20,INT((ROW()-14)/2),0)),"",OFFSET('9. METAS'!$X$20,INT((ROW()-14)/2),0)))</f>
        <v>80</v>
      </c>
      <c r="N104" s="685"/>
      <c r="O104" s="689"/>
      <c r="P104" s="691"/>
      <c r="Q104" s="83"/>
      <c r="R104" s="83"/>
      <c r="S104" s="83"/>
      <c r="T104" s="83"/>
      <c r="U104" s="83"/>
      <c r="V104" s="83"/>
      <c r="W104" s="83"/>
      <c r="X104" s="83"/>
      <c r="Y104" s="83"/>
      <c r="Z104" s="83"/>
    </row>
    <row r="105" spans="1:26" ht="15.75" customHeight="1">
      <c r="A105" s="83"/>
      <c r="B105" s="83"/>
      <c r="C105" s="641" t="str">
        <f ca="1">IF(ISBLANK(OFFSET('5. Pp (3 años)'!$C$46,INT((ROW()-13)/2),0)),"",OFFSET('5. Pp (3 años)'!$C$46,INT((ROW()-13)/2),0))</f>
        <v>Actividad</v>
      </c>
      <c r="D105" s="643" t="str">
        <f ca="1">IF(ISBLANK(OFFSET('5. Pp (3 años)'!$D$46,INT((ROW()-13)/2),0)),"",OFFSET('5. Pp (3 años)'!$D$46,INT((ROW()-13)/2),0))</f>
        <v>3.1.1.1.1.9.11 Realización de actividades enfocadas a la Promoción, Respeto y Tolerancia Religiosa realizadas</v>
      </c>
      <c r="E105" s="643" t="str">
        <f ca="1">IF(ISBLANK(OFFSET('5. Pp (3 años)'!$E$46,INT((ROW()-13)/2),0)),"",OFFSET('5. Pp (3 años)'!$E$46,INT((ROW()-13)/2),0))</f>
        <v>PAPRT: Porcentaje de actividades  de Promoción, respeto y Tolerancia Religiosa, realizada</v>
      </c>
      <c r="F105" s="645" t="str">
        <f ca="1">IF(ISBLANK(OFFSET('5. Pp (3 años)'!$K$46,INT((ROW()-13)/2),0)),"",OFFSET('5. Pp (3 años)'!$K$46,INT((ROW()-13)/2),0))</f>
        <v>Ascendente</v>
      </c>
      <c r="G105" s="646" t="str">
        <f ca="1">IF(ISBLANK(OFFSET('5. Pp (3 años)'!$H$46,INT((ROW()-13)/2),0)),"",OFFSET('5. Pp (3 años)'!$H$46,INT((ROW()-13)/2),0))</f>
        <v>Trimestral</v>
      </c>
      <c r="H105" s="648">
        <f ca="1">IF(ISBLANK(OFFSET('9. METAS'!$L$20,INT((ROW()-13)/2),0)),"",OFFSET('9. METAS'!$L$20,INT((ROW()-13)/2),0))</f>
        <v>3</v>
      </c>
      <c r="I105" s="852"/>
      <c r="J105" s="630" t="e">
        <f ca="1">IF(MOD(ROW()-13,2)=0,IF(ISBLANK(OFFSET(#REF!,INT((ROW()-13)/2),0)),"",OFFSET(#REF!,INT((ROW()-13)/2),0)),IF(ISBLANK(OFFSET('9. METAS'!$U$20,INT((ROW()-14)/2),0)),"",OFFSET('9. METAS'!$U$20,INT((ROW()-14)/2),0)))</f>
        <v>#REF!</v>
      </c>
      <c r="K105" s="631" t="e">
        <f ca="1">IF(MOD(ROW()-13,2)=0,IF(ISBLANK(OFFSET(#REF!,INT((ROW()-13)/2),0)),"",OFFSET(#REF!,INT((ROW()-13)/2),0)),IF(ISBLANK(OFFSET('9. METAS'!$V$20,INT((ROW()-14)/2),0)),"",OFFSET('9. METAS'!$V$20,INT((ROW()-14)/2),0)))</f>
        <v>#REF!</v>
      </c>
      <c r="L105" s="631" t="e">
        <f ca="1">IF(MOD(ROW()-13,2)=0,IF(ISBLANK(OFFSET(#REF!,INT((ROW()-13)/2),0)),"",OFFSET(#REF!,INT((ROW()-13)/2),0)),IF(ISBLANK(OFFSET('9. METAS'!$W$20,INT((ROW()-14)/2),0)),"",OFFSET('9. METAS'!$W$20,INT((ROW()-14)/2),0)))</f>
        <v>#REF!</v>
      </c>
      <c r="M105" s="632" t="e">
        <f ca="1">IF(MOD(ROW()-13,2)=0,IF(ISBLANK(OFFSET(#REF!,INT((ROW()-13)/2),0)),"",OFFSET(#REF!,INT((ROW()-13)/2),0)),IF(ISBLANK(OFFSET('9. METAS'!$X$20,INT((ROW()-14)/2),0)),"",OFFSET('9. METAS'!$X$20,INT((ROW()-14)/2),0)))</f>
        <v>#REF!</v>
      </c>
      <c r="N105" s="684" t="str">
        <f ca="1">IFERROR(J105/J106,"ND")</f>
        <v>ND</v>
      </c>
      <c r="O105" s="688" t="str">
        <f ca="1">IFERROR(((J105+K105+L105+M105)/H105),"ND")</f>
        <v>ND</v>
      </c>
      <c r="P105" s="847"/>
      <c r="Q105" s="83"/>
      <c r="R105" s="83"/>
      <c r="S105" s="83"/>
      <c r="T105" s="83"/>
      <c r="U105" s="83"/>
      <c r="V105" s="83"/>
      <c r="W105" s="83"/>
      <c r="X105" s="83"/>
      <c r="Y105" s="83"/>
      <c r="Z105" s="83"/>
    </row>
    <row r="106" spans="1:26" ht="15.75" customHeight="1">
      <c r="A106" s="83"/>
      <c r="B106" s="83"/>
      <c r="C106" s="642"/>
      <c r="D106" s="644"/>
      <c r="E106" s="644"/>
      <c r="F106" s="644"/>
      <c r="G106" s="647"/>
      <c r="H106" s="649"/>
      <c r="I106" s="651"/>
      <c r="J106" s="630">
        <f ca="1">IF(MOD(ROW()-13,2)=0,IF(ISBLANK(OFFSET(#REF!,INT((ROW()-13)/2),0)),"",OFFSET(#REF!,INT((ROW()-13)/2),0)),IF(ISBLANK(OFFSET('9. METAS'!$U$20,INT((ROW()-14)/2),0)),"",OFFSET('9. METAS'!$U$20,INT((ROW()-14)/2),0)))</f>
        <v>1</v>
      </c>
      <c r="K106" s="631">
        <f ca="1">IF(MOD(ROW()-13,2)=0,IF(ISBLANK(OFFSET(#REF!,INT((ROW()-13)/2),0)),"",OFFSET(#REF!,INT((ROW()-13)/2),0)),IF(ISBLANK(OFFSET('9. METAS'!$V$20,INT((ROW()-14)/2),0)),"",OFFSET('9. METAS'!$V$20,INT((ROW()-14)/2),0)))</f>
        <v>0</v>
      </c>
      <c r="L106" s="631">
        <f ca="1">IF(MOD(ROW()-13,2)=0,IF(ISBLANK(OFFSET(#REF!,INT((ROW()-13)/2),0)),"",OFFSET(#REF!,INT((ROW()-13)/2),0)),IF(ISBLANK(OFFSET('9. METAS'!$W$20,INT((ROW()-14)/2),0)),"",OFFSET('9. METAS'!$W$20,INT((ROW()-14)/2),0)))</f>
        <v>1</v>
      </c>
      <c r="M106" s="632">
        <f ca="1">IF(MOD(ROW()-13,2)=0,IF(ISBLANK(OFFSET(#REF!,INT((ROW()-13)/2),0)),"",OFFSET(#REF!,INT((ROW()-13)/2),0)),IF(ISBLANK(OFFSET('9. METAS'!$X$20,INT((ROW()-14)/2),0)),"",OFFSET('9. METAS'!$X$20,INT((ROW()-14)/2),0)))</f>
        <v>1</v>
      </c>
      <c r="N106" s="685"/>
      <c r="O106" s="689"/>
      <c r="P106" s="691"/>
      <c r="Q106" s="83"/>
      <c r="R106" s="83"/>
      <c r="S106" s="83"/>
      <c r="T106" s="83"/>
      <c r="U106" s="83"/>
      <c r="V106" s="83"/>
      <c r="W106" s="83"/>
      <c r="X106" s="83"/>
      <c r="Y106" s="83"/>
      <c r="Z106" s="83"/>
    </row>
    <row r="107" spans="1:26" ht="15.75" customHeight="1">
      <c r="A107" s="83"/>
      <c r="B107" s="83"/>
      <c r="C107" s="641" t="str">
        <f ca="1">IF(ISBLANK(OFFSET('5. Pp (3 años)'!$C$46,INT((ROW()-13)/2),0)),"",OFFSET('5. Pp (3 años)'!$C$46,INT((ROW()-13)/2),0))</f>
        <v>Componente</v>
      </c>
      <c r="D107" s="643" t="str">
        <f ca="1">IF(ISBLANK(OFFSET('5. Pp (3 años)'!$D$46,INT((ROW()-13)/2),0)),"",OFFSET('5. Pp (3 años)'!$D$46,INT((ROW()-13)/2),0))</f>
        <v>3.1.1.1.10 Mecanismos de coordinación interinstitucional y capacidades del SIPINNA Municipal fortalecidos.</v>
      </c>
      <c r="E107" s="643" t="str">
        <f ca="1">IF(ISBLANK(OFFSET('5. Pp (3 años)'!$E$46,INT((ROW()-13)/2),0)),"",OFFSET('5. Pp (3 años)'!$E$46,INT((ROW()-13)/2),0))</f>
        <v xml:space="preserve">PCI: Porcentaje de mecanismos de coordinación interinstitucional y de fortalecimiento de capacidades implementados. </v>
      </c>
      <c r="F107" s="645" t="str">
        <f ca="1">IF(ISBLANK(OFFSET('5. Pp (3 años)'!$K$46,INT((ROW()-13)/2),0)),"",OFFSET('5. Pp (3 años)'!$K$46,INT((ROW()-13)/2),0))</f>
        <v>Ascendente</v>
      </c>
      <c r="G107" s="646" t="str">
        <f ca="1">IF(ISBLANK(OFFSET('5. Pp (3 años)'!$H$46,INT((ROW()-13)/2),0)),"",OFFSET('5. Pp (3 años)'!$H$46,INT((ROW()-13)/2),0))</f>
        <v>Trimestral</v>
      </c>
      <c r="H107" s="648">
        <f ca="1">IF(ISBLANK(OFFSET('9. METAS'!$L$20,INT((ROW()-13)/2),0)),"",OFFSET('9. METAS'!$L$20,INT((ROW()-13)/2),0))</f>
        <v>24</v>
      </c>
      <c r="I107" s="852"/>
      <c r="J107" s="630" t="e">
        <f ca="1">IF(MOD(ROW()-13,2)=0,IF(ISBLANK(OFFSET(#REF!,INT((ROW()-13)/2),0)),"",OFFSET(#REF!,INT((ROW()-13)/2),0)),IF(ISBLANK(OFFSET('9. METAS'!$U$20,INT((ROW()-14)/2),0)),"",OFFSET('9. METAS'!$U$20,INT((ROW()-14)/2),0)))</f>
        <v>#REF!</v>
      </c>
      <c r="K107" s="631" t="e">
        <f ca="1">IF(MOD(ROW()-13,2)=0,IF(ISBLANK(OFFSET(#REF!,INT((ROW()-13)/2),0)),"",OFFSET(#REF!,INT((ROW()-13)/2),0)),IF(ISBLANK(OFFSET('9. METAS'!$V$20,INT((ROW()-14)/2),0)),"",OFFSET('9. METAS'!$V$20,INT((ROW()-14)/2),0)))</f>
        <v>#REF!</v>
      </c>
      <c r="L107" s="631" t="e">
        <f ca="1">IF(MOD(ROW()-13,2)=0,IF(ISBLANK(OFFSET(#REF!,INT((ROW()-13)/2),0)),"",OFFSET(#REF!,INT((ROW()-13)/2),0)),IF(ISBLANK(OFFSET('9. METAS'!$W$20,INT((ROW()-14)/2),0)),"",OFFSET('9. METAS'!$W$20,INT((ROW()-14)/2),0)))</f>
        <v>#REF!</v>
      </c>
      <c r="M107" s="632" t="e">
        <f ca="1">IF(MOD(ROW()-13,2)=0,IF(ISBLANK(OFFSET(#REF!,INT((ROW()-13)/2),0)),"",OFFSET(#REF!,INT((ROW()-13)/2),0)),IF(ISBLANK(OFFSET('9. METAS'!$X$20,INT((ROW()-14)/2),0)),"",OFFSET('9. METAS'!$X$20,INT((ROW()-14)/2),0)))</f>
        <v>#REF!</v>
      </c>
      <c r="N107" s="684" t="str">
        <f ca="1">IFERROR(J107/J108,"ND")</f>
        <v>ND</v>
      </c>
      <c r="O107" s="688" t="str">
        <f ca="1">IFERROR(((J107+K107+L107+M107)/H107),"ND")</f>
        <v>ND</v>
      </c>
      <c r="P107" s="847"/>
      <c r="Q107" s="83"/>
      <c r="R107" s="83"/>
      <c r="S107" s="83"/>
      <c r="T107" s="83"/>
      <c r="U107" s="83"/>
      <c r="V107" s="83"/>
      <c r="W107" s="83"/>
      <c r="X107" s="83"/>
      <c r="Y107" s="83"/>
      <c r="Z107" s="83"/>
    </row>
    <row r="108" spans="1:26" ht="15.75" customHeight="1">
      <c r="A108" s="83"/>
      <c r="B108" s="83"/>
      <c r="C108" s="642"/>
      <c r="D108" s="644"/>
      <c r="E108" s="644"/>
      <c r="F108" s="644"/>
      <c r="G108" s="647"/>
      <c r="H108" s="649"/>
      <c r="I108" s="651"/>
      <c r="J108" s="630">
        <f ca="1">IF(MOD(ROW()-13,2)=0,IF(ISBLANK(OFFSET(#REF!,INT((ROW()-13)/2),0)),"",OFFSET(#REF!,INT((ROW()-13)/2),0)),IF(ISBLANK(OFFSET('9. METAS'!$U$20,INT((ROW()-14)/2),0)),"",OFFSET('9. METAS'!$U$20,INT((ROW()-14)/2),0)))</f>
        <v>6</v>
      </c>
      <c r="K108" s="631">
        <f ca="1">IF(MOD(ROW()-13,2)=0,IF(ISBLANK(OFFSET(#REF!,INT((ROW()-13)/2),0)),"",OFFSET(#REF!,INT((ROW()-13)/2),0)),IF(ISBLANK(OFFSET('9. METAS'!$V$20,INT((ROW()-14)/2),0)),"",OFFSET('9. METAS'!$V$20,INT((ROW()-14)/2),0)))</f>
        <v>6</v>
      </c>
      <c r="L108" s="631">
        <f ca="1">IF(MOD(ROW()-13,2)=0,IF(ISBLANK(OFFSET(#REF!,INT((ROW()-13)/2),0)),"",OFFSET(#REF!,INT((ROW()-13)/2),0)),IF(ISBLANK(OFFSET('9. METAS'!$W$20,INT((ROW()-14)/2),0)),"",OFFSET('9. METAS'!$W$20,INT((ROW()-14)/2),0)))</f>
        <v>6</v>
      </c>
      <c r="M108" s="632">
        <f ca="1">IF(MOD(ROW()-13,2)=0,IF(ISBLANK(OFFSET(#REF!,INT((ROW()-13)/2),0)),"",OFFSET(#REF!,INT((ROW()-13)/2),0)),IF(ISBLANK(OFFSET('9. METAS'!$X$20,INT((ROW()-14)/2),0)),"",OFFSET('9. METAS'!$X$20,INT((ROW()-14)/2),0)))</f>
        <v>6</v>
      </c>
      <c r="N108" s="685"/>
      <c r="O108" s="689"/>
      <c r="P108" s="691"/>
      <c r="Q108" s="83"/>
      <c r="R108" s="83"/>
      <c r="S108" s="83"/>
      <c r="T108" s="83"/>
      <c r="U108" s="83"/>
      <c r="V108" s="83"/>
      <c r="W108" s="83"/>
      <c r="X108" s="83"/>
      <c r="Y108" s="83"/>
      <c r="Z108" s="83"/>
    </row>
    <row r="109" spans="1:26" ht="15.75" customHeight="1">
      <c r="A109" s="83"/>
      <c r="B109" s="83"/>
      <c r="C109" s="641" t="str">
        <f ca="1">IF(ISBLANK(OFFSET('5. Pp (3 años)'!$C$46,INT((ROW()-13)/2),0)),"",OFFSET('5. Pp (3 años)'!$C$46,INT((ROW()-13)/2),0))</f>
        <v>Actividad</v>
      </c>
      <c r="D109" s="643" t="str">
        <f ca="1">IF(ISBLANK(OFFSET('5. Pp (3 años)'!$D$46,INT((ROW()-13)/2),0)),"",OFFSET('5. Pp (3 años)'!$D$46,INT((ROW()-13)/2),0))</f>
        <v>3.1.1.1.10.1  Organización de sesiones del Sistema Municipal y sus Comisiones.</v>
      </c>
      <c r="E109" s="643" t="str">
        <f ca="1">IF(ISBLANK(OFFSET('5. Pp (3 años)'!$E$46,INT((ROW()-13)/2),0)),"",OFFSET('5. Pp (3 años)'!$E$46,INT((ROW()-13)/2),0))</f>
        <v>PSO: Porcentaje de sesiones realizadas conforme al calendario.</v>
      </c>
      <c r="F109" s="645" t="str">
        <f ca="1">IF(ISBLANK(OFFSET('5. Pp (3 años)'!$K$46,INT((ROW()-13)/2),0)),"",OFFSET('5. Pp (3 años)'!$K$46,INT((ROW()-13)/2),0))</f>
        <v>Ascendente</v>
      </c>
      <c r="G109" s="646" t="str">
        <f ca="1">IF(ISBLANK(OFFSET('5. Pp (3 años)'!$H$46,INT((ROW()-13)/2),0)),"",OFFSET('5. Pp (3 años)'!$H$46,INT((ROW()-13)/2),0))</f>
        <v>Trimestral</v>
      </c>
      <c r="H109" s="648">
        <f ca="1">IF(ISBLANK(OFFSET('9. METAS'!$L$20,INT((ROW()-13)/2),0)),"",OFFSET('9. METAS'!$L$20,INT((ROW()-13)/2),0))</f>
        <v>16</v>
      </c>
      <c r="I109" s="852"/>
      <c r="J109" s="630" t="e">
        <f ca="1">IF(MOD(ROW()-13,2)=0,IF(ISBLANK(OFFSET(#REF!,INT((ROW()-13)/2),0)),"",OFFSET(#REF!,INT((ROW()-13)/2),0)),IF(ISBLANK(OFFSET('9. METAS'!$U$20,INT((ROW()-14)/2),0)),"",OFFSET('9. METAS'!$U$20,INT((ROW()-14)/2),0)))</f>
        <v>#REF!</v>
      </c>
      <c r="K109" s="631" t="e">
        <f ca="1">IF(MOD(ROW()-13,2)=0,IF(ISBLANK(OFFSET(#REF!,INT((ROW()-13)/2),0)),"",OFFSET(#REF!,INT((ROW()-13)/2),0)),IF(ISBLANK(OFFSET('9. METAS'!$V$20,INT((ROW()-14)/2),0)),"",OFFSET('9. METAS'!$V$20,INT((ROW()-14)/2),0)))</f>
        <v>#REF!</v>
      </c>
      <c r="L109" s="631" t="e">
        <f ca="1">IF(MOD(ROW()-13,2)=0,IF(ISBLANK(OFFSET(#REF!,INT((ROW()-13)/2),0)),"",OFFSET(#REF!,INT((ROW()-13)/2),0)),IF(ISBLANK(OFFSET('9. METAS'!$W$20,INT((ROW()-14)/2),0)),"",OFFSET('9. METAS'!$W$20,INT((ROW()-14)/2),0)))</f>
        <v>#REF!</v>
      </c>
      <c r="M109" s="632" t="e">
        <f ca="1">IF(MOD(ROW()-13,2)=0,IF(ISBLANK(OFFSET(#REF!,INT((ROW()-13)/2),0)),"",OFFSET(#REF!,INT((ROW()-13)/2),0)),IF(ISBLANK(OFFSET('9. METAS'!$X$20,INT((ROW()-14)/2),0)),"",OFFSET('9. METAS'!$X$20,INT((ROW()-14)/2),0)))</f>
        <v>#REF!</v>
      </c>
      <c r="N109" s="684" t="str">
        <f ca="1">IFERROR(J109/J110,"ND")</f>
        <v>ND</v>
      </c>
      <c r="O109" s="688" t="str">
        <f ca="1">IFERROR(((J109+K109+L109+M109)/H109),"ND")</f>
        <v>ND</v>
      </c>
      <c r="P109" s="847"/>
      <c r="Q109" s="83"/>
      <c r="R109" s="83"/>
      <c r="S109" s="83"/>
      <c r="T109" s="83"/>
      <c r="U109" s="83"/>
      <c r="V109" s="83"/>
      <c r="W109" s="83"/>
      <c r="X109" s="83"/>
      <c r="Y109" s="83"/>
      <c r="Z109" s="83"/>
    </row>
    <row r="110" spans="1:26" ht="15.75" customHeight="1">
      <c r="A110" s="83"/>
      <c r="B110" s="83"/>
      <c r="C110" s="642"/>
      <c r="D110" s="644"/>
      <c r="E110" s="644"/>
      <c r="F110" s="644"/>
      <c r="G110" s="647"/>
      <c r="H110" s="649"/>
      <c r="I110" s="651"/>
      <c r="J110" s="630">
        <f ca="1">IF(MOD(ROW()-13,2)=0,IF(ISBLANK(OFFSET(#REF!,INT((ROW()-13)/2),0)),"",OFFSET(#REF!,INT((ROW()-13)/2),0)),IF(ISBLANK(OFFSET('9. METAS'!$U$20,INT((ROW()-14)/2),0)),"",OFFSET('9. METAS'!$U$20,INT((ROW()-14)/2),0)))</f>
        <v>4</v>
      </c>
      <c r="K110" s="631">
        <f ca="1">IF(MOD(ROW()-13,2)=0,IF(ISBLANK(OFFSET(#REF!,INT((ROW()-13)/2),0)),"",OFFSET(#REF!,INT((ROW()-13)/2),0)),IF(ISBLANK(OFFSET('9. METAS'!$V$20,INT((ROW()-14)/2),0)),"",OFFSET('9. METAS'!$V$20,INT((ROW()-14)/2),0)))</f>
        <v>4</v>
      </c>
      <c r="L110" s="631">
        <f ca="1">IF(MOD(ROW()-13,2)=0,IF(ISBLANK(OFFSET(#REF!,INT((ROW()-13)/2),0)),"",OFFSET(#REF!,INT((ROW()-13)/2),0)),IF(ISBLANK(OFFSET('9. METAS'!$W$20,INT((ROW()-14)/2),0)),"",OFFSET('9. METAS'!$W$20,INT((ROW()-14)/2),0)))</f>
        <v>4</v>
      </c>
      <c r="M110" s="632">
        <f ca="1">IF(MOD(ROW()-13,2)=0,IF(ISBLANK(OFFSET(#REF!,INT((ROW()-13)/2),0)),"",OFFSET(#REF!,INT((ROW()-13)/2),0)),IF(ISBLANK(OFFSET('9. METAS'!$X$20,INT((ROW()-14)/2),0)),"",OFFSET('9. METAS'!$X$20,INT((ROW()-14)/2),0)))</f>
        <v>4</v>
      </c>
      <c r="N110" s="685"/>
      <c r="O110" s="689"/>
      <c r="P110" s="691"/>
      <c r="Q110" s="83"/>
      <c r="R110" s="83"/>
      <c r="S110" s="83"/>
      <c r="T110" s="83"/>
      <c r="U110" s="83"/>
      <c r="V110" s="83"/>
      <c r="W110" s="83"/>
      <c r="X110" s="83"/>
      <c r="Y110" s="83"/>
      <c r="Z110" s="83"/>
    </row>
    <row r="111" spans="1:26" ht="15.75" customHeight="1">
      <c r="A111" s="83"/>
      <c r="B111" s="83"/>
      <c r="C111" s="641" t="str">
        <f ca="1">IF(ISBLANK(OFFSET('5. Pp (3 años)'!$C$46,INT((ROW()-13)/2),0)),"",OFFSET('5. Pp (3 años)'!$C$46,INT((ROW()-13)/2),0))</f>
        <v>Actividad</v>
      </c>
      <c r="D111" s="643" t="str">
        <f ca="1">IF(ISBLANK(OFFSET('5. Pp (3 años)'!$D$46,INT((ROW()-13)/2),0)),"",OFFSET('5. Pp (3 años)'!$D$46,INT((ROW()-13)/2),0))</f>
        <v>3.1.1.1.10.2 Canalización y registro de reportes o posibles vulneraciones de derechos de NNA.</v>
      </c>
      <c r="E111" s="643" t="str">
        <f ca="1">IF(ISBLANK(OFFSET('5. Pp (3 años)'!$E$46,INT((ROW()-13)/2),0)),"",OFFSET('5. Pp (3 años)'!$E$46,INT((ROW()-13)/2),0))</f>
        <v>PCR: Porcentaje de reportes canalizados dentro de 48 horas.</v>
      </c>
      <c r="F111" s="645" t="str">
        <f ca="1">IF(ISBLANK(OFFSET('5. Pp (3 años)'!$K$46,INT((ROW()-13)/2),0)),"",OFFSET('5. Pp (3 años)'!$K$46,INT((ROW()-13)/2),0))</f>
        <v>Constante</v>
      </c>
      <c r="G111" s="646" t="str">
        <f ca="1">IF(ISBLANK(OFFSET('5. Pp (3 años)'!$H$46,INT((ROW()-13)/2),0)),"",OFFSET('5. Pp (3 años)'!$H$46,INT((ROW()-13)/2),0))</f>
        <v>Trimestral</v>
      </c>
      <c r="H111" s="695">
        <f ca="1">IF(ISBLANK(OFFSET('9. METAS'!$L$20,INT((ROW()-13)/2),0)),"",OFFSET('9. METAS'!$L$20,INT((ROW()-13)/2),0))</f>
        <v>1</v>
      </c>
      <c r="I111" s="852"/>
      <c r="J111" s="630" t="e">
        <f ca="1">IF(MOD(ROW()-13,2)=0,IF(ISBLANK(OFFSET(#REF!,INT((ROW()-13)/2),0)),"",OFFSET(#REF!,INT((ROW()-13)/2),0)),IF(ISBLANK(OFFSET('9. METAS'!$U$20,INT((ROW()-14)/2),0)),"",OFFSET('9. METAS'!$U$20,INT((ROW()-14)/2),0)))</f>
        <v>#REF!</v>
      </c>
      <c r="K111" s="631" t="e">
        <f ca="1">IF(MOD(ROW()-13,2)=0,IF(ISBLANK(OFFSET(#REF!,INT((ROW()-13)/2),0)),"",OFFSET(#REF!,INT((ROW()-13)/2),0)),IF(ISBLANK(OFFSET('9. METAS'!$V$20,INT((ROW()-14)/2),0)),"",OFFSET('9. METAS'!$V$20,INT((ROW()-14)/2),0)))</f>
        <v>#REF!</v>
      </c>
      <c r="L111" s="631" t="e">
        <f ca="1">IF(MOD(ROW()-13,2)=0,IF(ISBLANK(OFFSET(#REF!,INT((ROW()-13)/2),0)),"",OFFSET(#REF!,INT((ROW()-13)/2),0)),IF(ISBLANK(OFFSET('9. METAS'!$W$20,INT((ROW()-14)/2),0)),"",OFFSET('9. METAS'!$W$20,INT((ROW()-14)/2),0)))</f>
        <v>#REF!</v>
      </c>
      <c r="M111" s="632" t="e">
        <f ca="1">IF(MOD(ROW()-13,2)=0,IF(ISBLANK(OFFSET(#REF!,INT((ROW()-13)/2),0)),"",OFFSET(#REF!,INT((ROW()-13)/2),0)),IF(ISBLANK(OFFSET('9. METAS'!$X$20,INT((ROW()-14)/2),0)),"",OFFSET('9. METAS'!$X$20,INT((ROW()-14)/2),0)))</f>
        <v>#REF!</v>
      </c>
      <c r="N111" s="684" t="str">
        <f ca="1">IFERROR(J111/J112,"ND")</f>
        <v>ND</v>
      </c>
      <c r="O111" s="688" t="str">
        <f ca="1">IFERROR(((J111+K111+L111+M111)/H111),"ND")</f>
        <v>ND</v>
      </c>
      <c r="P111" s="847"/>
      <c r="Q111" s="83"/>
      <c r="R111" s="83"/>
      <c r="S111" s="83"/>
      <c r="T111" s="83"/>
      <c r="U111" s="83"/>
      <c r="V111" s="83"/>
      <c r="W111" s="83"/>
      <c r="X111" s="83"/>
      <c r="Y111" s="83"/>
      <c r="Z111" s="83"/>
    </row>
    <row r="112" spans="1:26" ht="15.75" customHeight="1">
      <c r="A112" s="83"/>
      <c r="B112" s="83"/>
      <c r="C112" s="642"/>
      <c r="D112" s="644"/>
      <c r="E112" s="644"/>
      <c r="F112" s="644"/>
      <c r="G112" s="647"/>
      <c r="H112" s="649"/>
      <c r="I112" s="651"/>
      <c r="J112" s="630">
        <f ca="1">IF(MOD(ROW()-13,2)=0,IF(ISBLANK(OFFSET(#REF!,INT((ROW()-13)/2),0)),"",OFFSET(#REF!,INT((ROW()-13)/2),0)),IF(ISBLANK(OFFSET('9. METAS'!$U$20,INT((ROW()-14)/2),0)),"",OFFSET('9. METAS'!$U$20,INT((ROW()-14)/2),0)))</f>
        <v>1</v>
      </c>
      <c r="K112" s="631">
        <f ca="1">IF(MOD(ROW()-13,2)=0,IF(ISBLANK(OFFSET(#REF!,INT((ROW()-13)/2),0)),"",OFFSET(#REF!,INT((ROW()-13)/2),0)),IF(ISBLANK(OFFSET('9. METAS'!$V$20,INT((ROW()-14)/2),0)),"",OFFSET('9. METAS'!$V$20,INT((ROW()-14)/2),0)))</f>
        <v>1</v>
      </c>
      <c r="L112" s="631">
        <f ca="1">IF(MOD(ROW()-13,2)=0,IF(ISBLANK(OFFSET(#REF!,INT((ROW()-13)/2),0)),"",OFFSET(#REF!,INT((ROW()-13)/2),0)),IF(ISBLANK(OFFSET('9. METAS'!$W$20,INT((ROW()-14)/2),0)),"",OFFSET('9. METAS'!$W$20,INT((ROW()-14)/2),0)))</f>
        <v>1</v>
      </c>
      <c r="M112" s="632">
        <f ca="1">IF(MOD(ROW()-13,2)=0,IF(ISBLANK(OFFSET(#REF!,INT((ROW()-13)/2),0)),"",OFFSET(#REF!,INT((ROW()-13)/2),0)),IF(ISBLANK(OFFSET('9. METAS'!$X$20,INT((ROW()-14)/2),0)),"",OFFSET('9. METAS'!$X$20,INT((ROW()-14)/2),0)))</f>
        <v>1</v>
      </c>
      <c r="N112" s="685"/>
      <c r="O112" s="689"/>
      <c r="P112" s="691"/>
      <c r="Q112" s="83"/>
      <c r="R112" s="83"/>
      <c r="S112" s="83"/>
      <c r="T112" s="83"/>
      <c r="U112" s="83"/>
      <c r="V112" s="83"/>
      <c r="W112" s="83"/>
      <c r="X112" s="83"/>
      <c r="Y112" s="83"/>
      <c r="Z112" s="83"/>
    </row>
    <row r="113" spans="1:26" ht="15.75" customHeight="1">
      <c r="A113" s="83"/>
      <c r="B113" s="83"/>
      <c r="C113" s="641" t="str">
        <f ca="1">IF(ISBLANK(OFFSET('5. Pp (3 años)'!$C$46,INT((ROW()-13)/2),0)),"",OFFSET('5. Pp (3 años)'!$C$46,INT((ROW()-13)/2),0))</f>
        <v>Actividad</v>
      </c>
      <c r="D113" s="643" t="str">
        <f ca="1">IF(ISBLANK(OFFSET('5. Pp (3 años)'!$D$46,INT((ROW()-13)/2),0)),"",OFFSET('5. Pp (3 años)'!$D$46,INT((ROW()-13)/2),0))</f>
        <v>3.1.1.1.10.3 Convocatoria y organización de actividades de participación dirigidas a niñas, niños y adolescentes.</v>
      </c>
      <c r="E113" s="643" t="str">
        <f ca="1">IF(ISBLANK(OFFSET('5. Pp (3 años)'!$E$46,INT((ROW()-13)/2),0)),"",OFFSET('5. Pp (3 años)'!$E$46,INT((ROW()-13)/2),0))</f>
        <v>PPA: Porcentaje de participación de NNA en actividades convocadas.</v>
      </c>
      <c r="F113" s="645" t="str">
        <f ca="1">IF(ISBLANK(OFFSET('5. Pp (3 años)'!$K$46,INT((ROW()-13)/2),0)),"",OFFSET('5. Pp (3 años)'!$K$46,INT((ROW()-13)/2),0))</f>
        <v>Ascendente</v>
      </c>
      <c r="G113" s="646" t="str">
        <f ca="1">IF(ISBLANK(OFFSET('5. Pp (3 años)'!$H$46,INT((ROW()-13)/2),0)),"",OFFSET('5. Pp (3 años)'!$H$46,INT((ROW()-13)/2),0))</f>
        <v>Trimestral</v>
      </c>
      <c r="H113" s="648">
        <f ca="1">IF(ISBLANK(OFFSET('9. METAS'!$L$20,INT((ROW()-13)/2),0)),"",OFFSET('9. METAS'!$L$20,INT((ROW()-13)/2),0))</f>
        <v>3230</v>
      </c>
      <c r="I113" s="852"/>
      <c r="J113" s="630" t="e">
        <f ca="1">IF(MOD(ROW()-13,2)=0,IF(ISBLANK(OFFSET(#REF!,INT((ROW()-13)/2),0)),"",OFFSET(#REF!,INT((ROW()-13)/2),0)),IF(ISBLANK(OFFSET('9. METAS'!$U$20,INT((ROW()-14)/2),0)),"",OFFSET('9. METAS'!$U$20,INT((ROW()-14)/2),0)))</f>
        <v>#REF!</v>
      </c>
      <c r="K113" s="631" t="e">
        <f ca="1">IF(MOD(ROW()-13,2)=0,IF(ISBLANK(OFFSET(#REF!,INT((ROW()-13)/2),0)),"",OFFSET(#REF!,INT((ROW()-13)/2),0)),IF(ISBLANK(OFFSET('9. METAS'!$V$20,INT((ROW()-14)/2),0)),"",OFFSET('9. METAS'!$V$20,INT((ROW()-14)/2),0)))</f>
        <v>#REF!</v>
      </c>
      <c r="L113" s="631" t="e">
        <f ca="1">IF(MOD(ROW()-13,2)=0,IF(ISBLANK(OFFSET(#REF!,INT((ROW()-13)/2),0)),"",OFFSET(#REF!,INT((ROW()-13)/2),0)),IF(ISBLANK(OFFSET('9. METAS'!$W$20,INT((ROW()-14)/2),0)),"",OFFSET('9. METAS'!$W$20,INT((ROW()-14)/2),0)))</f>
        <v>#REF!</v>
      </c>
      <c r="M113" s="632" t="e">
        <f ca="1">IF(MOD(ROW()-13,2)=0,IF(ISBLANK(OFFSET(#REF!,INT((ROW()-13)/2),0)),"",OFFSET(#REF!,INT((ROW()-13)/2),0)),IF(ISBLANK(OFFSET('9. METAS'!$X$20,INT((ROW()-14)/2),0)),"",OFFSET('9. METAS'!$X$20,INT((ROW()-14)/2),0)))</f>
        <v>#REF!</v>
      </c>
      <c r="N113" s="684" t="str">
        <f ca="1">IFERROR(J113/J114,"ND")</f>
        <v>ND</v>
      </c>
      <c r="O113" s="688" t="str">
        <f ca="1">IFERROR(((J113+K113+L113+M113)/H113),"ND")</f>
        <v>ND</v>
      </c>
      <c r="P113" s="847"/>
      <c r="Q113" s="83"/>
      <c r="R113" s="83"/>
      <c r="S113" s="83"/>
      <c r="T113" s="83"/>
      <c r="U113" s="83"/>
      <c r="V113" s="83"/>
      <c r="W113" s="83"/>
      <c r="X113" s="83"/>
      <c r="Y113" s="83"/>
      <c r="Z113" s="83"/>
    </row>
    <row r="114" spans="1:26" ht="15.75" customHeight="1">
      <c r="A114" s="83"/>
      <c r="B114" s="83"/>
      <c r="C114" s="642"/>
      <c r="D114" s="644"/>
      <c r="E114" s="644"/>
      <c r="F114" s="644"/>
      <c r="G114" s="647"/>
      <c r="H114" s="649"/>
      <c r="I114" s="651"/>
      <c r="J114" s="630">
        <f ca="1">IF(MOD(ROW()-13,2)=0,IF(ISBLANK(OFFSET(#REF!,INT((ROW()-13)/2),0)),"",OFFSET(#REF!,INT((ROW()-13)/2),0)),IF(ISBLANK(OFFSET('9. METAS'!$U$20,INT((ROW()-14)/2),0)),"",OFFSET('9. METAS'!$U$20,INT((ROW()-14)/2),0)))</f>
        <v>800</v>
      </c>
      <c r="K114" s="631">
        <f ca="1">IF(MOD(ROW()-13,2)=0,IF(ISBLANK(OFFSET(#REF!,INT((ROW()-13)/2),0)),"",OFFSET(#REF!,INT((ROW()-13)/2),0)),IF(ISBLANK(OFFSET('9. METAS'!$V$20,INT((ROW()-14)/2),0)),"",OFFSET('9. METAS'!$V$20,INT((ROW()-14)/2),0)))</f>
        <v>965</v>
      </c>
      <c r="L114" s="631">
        <f ca="1">IF(MOD(ROW()-13,2)=0,IF(ISBLANK(OFFSET(#REF!,INT((ROW()-13)/2),0)),"",OFFSET(#REF!,INT((ROW()-13)/2),0)),IF(ISBLANK(OFFSET('9. METAS'!$W$20,INT((ROW()-14)/2),0)),"",OFFSET('9. METAS'!$W$20,INT((ROW()-14)/2),0)))</f>
        <v>965</v>
      </c>
      <c r="M114" s="632">
        <f ca="1">IF(MOD(ROW()-13,2)=0,IF(ISBLANK(OFFSET(#REF!,INT((ROW()-13)/2),0)),"",OFFSET(#REF!,INT((ROW()-13)/2),0)),IF(ISBLANK(OFFSET('9. METAS'!$X$20,INT((ROW()-14)/2),0)),"",OFFSET('9. METAS'!$X$20,INT((ROW()-14)/2),0)))</f>
        <v>500</v>
      </c>
      <c r="N114" s="685"/>
      <c r="O114" s="689"/>
      <c r="P114" s="691"/>
      <c r="Q114" s="83"/>
      <c r="R114" s="83"/>
      <c r="S114" s="83"/>
      <c r="T114" s="83"/>
      <c r="U114" s="83"/>
      <c r="V114" s="83"/>
      <c r="W114" s="83"/>
      <c r="X114" s="83"/>
      <c r="Y114" s="83"/>
      <c r="Z114" s="83"/>
    </row>
    <row r="115" spans="1:26" ht="15.75" customHeight="1">
      <c r="A115" s="83"/>
      <c r="B115" s="83"/>
      <c r="C115" s="641" t="str">
        <f ca="1">IF(ISBLANK(OFFSET('5. Pp (3 años)'!$C$46,INT((ROW()-13)/2),0)),"",OFFSET('5. Pp (3 años)'!$C$46,INT((ROW()-13)/2),0))</f>
        <v>Actividad</v>
      </c>
      <c r="D115" s="643" t="str">
        <f ca="1">IF(ISBLANK(OFFSET('5. Pp (3 años)'!$D$46,INT((ROW()-13)/2),0)),"",OFFSET('5. Pp (3 años)'!$D$46,INT((ROW()-13)/2),0))</f>
        <v>3.1.1.1.10.4 Difusión digital y realización de campañas en redes sociales sobre los derechos de NNA.</v>
      </c>
      <c r="E115" s="643" t="str">
        <f ca="1">IF(ISBLANK(OFFSET('5. Pp (3 años)'!$E$46,INT((ROW()-13)/2),0)),"",OFFSET('5. Pp (3 años)'!$E$46,INT((ROW()-13)/2),0))</f>
        <v>PDR: Porcentaje de campañas realizadas conforme a la planeación.</v>
      </c>
      <c r="F115" s="645" t="str">
        <f ca="1">IF(ISBLANK(OFFSET('5. Pp (3 años)'!$K$46,INT((ROW()-13)/2),0)),"",OFFSET('5. Pp (3 años)'!$K$46,INT((ROW()-13)/2),0))</f>
        <v>Ascendente</v>
      </c>
      <c r="G115" s="646" t="str">
        <f ca="1">IF(ISBLANK(OFFSET('5. Pp (3 años)'!$H$46,INT((ROW()-13)/2),0)),"",OFFSET('5. Pp (3 años)'!$H$46,INT((ROW()-13)/2),0))</f>
        <v>Trimestral</v>
      </c>
      <c r="H115" s="648">
        <f ca="1">IF(ISBLANK(OFFSET('9. METAS'!$L$20,INT((ROW()-13)/2),0)),"",OFFSET('9. METAS'!$L$20,INT((ROW()-13)/2),0))</f>
        <v>24</v>
      </c>
      <c r="I115" s="852"/>
      <c r="J115" s="630" t="e">
        <f ca="1">IF(MOD(ROW()-13,2)=0,IF(ISBLANK(OFFSET(#REF!,INT((ROW()-13)/2),0)),"",OFFSET(#REF!,INT((ROW()-13)/2),0)),IF(ISBLANK(OFFSET('9. METAS'!$U$20,INT((ROW()-14)/2),0)),"",OFFSET('9. METAS'!$U$20,INT((ROW()-14)/2),0)))</f>
        <v>#REF!</v>
      </c>
      <c r="K115" s="631" t="e">
        <f ca="1">IF(MOD(ROW()-13,2)=0,IF(ISBLANK(OFFSET(#REF!,INT((ROW()-13)/2),0)),"",OFFSET(#REF!,INT((ROW()-13)/2),0)),IF(ISBLANK(OFFSET('9. METAS'!$V$20,INT((ROW()-14)/2),0)),"",OFFSET('9. METAS'!$V$20,INT((ROW()-14)/2),0)))</f>
        <v>#REF!</v>
      </c>
      <c r="L115" s="631" t="e">
        <f ca="1">IF(MOD(ROW()-13,2)=0,IF(ISBLANK(OFFSET(#REF!,INT((ROW()-13)/2),0)),"",OFFSET(#REF!,INT((ROW()-13)/2),0)),IF(ISBLANK(OFFSET('9. METAS'!$W$20,INT((ROW()-14)/2),0)),"",OFFSET('9. METAS'!$W$20,INT((ROW()-14)/2),0)))</f>
        <v>#REF!</v>
      </c>
      <c r="M115" s="632" t="e">
        <f ca="1">IF(MOD(ROW()-13,2)=0,IF(ISBLANK(OFFSET(#REF!,INT((ROW()-13)/2),0)),"",OFFSET(#REF!,INT((ROW()-13)/2),0)),IF(ISBLANK(OFFSET('9. METAS'!$X$20,INT((ROW()-14)/2),0)),"",OFFSET('9. METAS'!$X$20,INT((ROW()-14)/2),0)))</f>
        <v>#REF!</v>
      </c>
      <c r="N115" s="684" t="str">
        <f ca="1">IFERROR(J115/J116,"ND")</f>
        <v>ND</v>
      </c>
      <c r="O115" s="688" t="str">
        <f ca="1">IFERROR(((J115+K115+L115+M115)/H115),"ND")</f>
        <v>ND</v>
      </c>
      <c r="P115" s="847"/>
      <c r="Q115" s="83"/>
      <c r="R115" s="83"/>
      <c r="S115" s="83"/>
      <c r="T115" s="83"/>
      <c r="U115" s="83"/>
      <c r="V115" s="83"/>
      <c r="W115" s="83"/>
      <c r="X115" s="83"/>
      <c r="Y115" s="83"/>
      <c r="Z115" s="83"/>
    </row>
    <row r="116" spans="1:26" ht="15.75" customHeight="1">
      <c r="A116" s="83"/>
      <c r="B116" s="83"/>
      <c r="C116" s="642"/>
      <c r="D116" s="644"/>
      <c r="E116" s="644"/>
      <c r="F116" s="644"/>
      <c r="G116" s="647"/>
      <c r="H116" s="649"/>
      <c r="I116" s="651"/>
      <c r="J116" s="630">
        <f ca="1">IF(MOD(ROW()-13,2)=0,IF(ISBLANK(OFFSET(#REF!,INT((ROW()-13)/2),0)),"",OFFSET(#REF!,INT((ROW()-13)/2),0)),IF(ISBLANK(OFFSET('9. METAS'!$U$20,INT((ROW()-14)/2),0)),"",OFFSET('9. METAS'!$U$20,INT((ROW()-14)/2),0)))</f>
        <v>6</v>
      </c>
      <c r="K116" s="631">
        <f ca="1">IF(MOD(ROW()-13,2)=0,IF(ISBLANK(OFFSET(#REF!,INT((ROW()-13)/2),0)),"",OFFSET(#REF!,INT((ROW()-13)/2),0)),IF(ISBLANK(OFFSET('9. METAS'!$V$20,INT((ROW()-14)/2),0)),"",OFFSET('9. METAS'!$V$20,INT((ROW()-14)/2),0)))</f>
        <v>6</v>
      </c>
      <c r="L116" s="631">
        <f ca="1">IF(MOD(ROW()-13,2)=0,IF(ISBLANK(OFFSET(#REF!,INT((ROW()-13)/2),0)),"",OFFSET(#REF!,INT((ROW()-13)/2),0)),IF(ISBLANK(OFFSET('9. METAS'!$W$20,INT((ROW()-14)/2),0)),"",OFFSET('9. METAS'!$W$20,INT((ROW()-14)/2),0)))</f>
        <v>6</v>
      </c>
      <c r="M116" s="632">
        <f ca="1">IF(MOD(ROW()-13,2)=0,IF(ISBLANK(OFFSET(#REF!,INT((ROW()-13)/2),0)),"",OFFSET(#REF!,INT((ROW()-13)/2),0)),IF(ISBLANK(OFFSET('9. METAS'!$X$20,INT((ROW()-14)/2),0)),"",OFFSET('9. METAS'!$X$20,INT((ROW()-14)/2),0)))</f>
        <v>6</v>
      </c>
      <c r="N116" s="685"/>
      <c r="O116" s="689"/>
      <c r="P116" s="691"/>
      <c r="Q116" s="83"/>
      <c r="R116" s="83"/>
      <c r="S116" s="83"/>
      <c r="T116" s="83"/>
      <c r="U116" s="83"/>
      <c r="V116" s="83"/>
      <c r="W116" s="83"/>
      <c r="X116" s="83"/>
      <c r="Y116" s="83"/>
      <c r="Z116" s="83"/>
    </row>
    <row r="117" spans="1:26" ht="15.75" customHeight="1">
      <c r="A117" s="83"/>
      <c r="B117" s="83"/>
      <c r="C117" s="641" t="str">
        <f ca="1">IF(ISBLANK(OFFSET('5. Pp (3 años)'!$C$46,INT((ROW()-13)/2),0)),"",OFFSET('5. Pp (3 años)'!$C$46,INT((ROW()-13)/2),0))</f>
        <v>Componente</v>
      </c>
      <c r="D117" s="643" t="str">
        <f ca="1">IF(ISBLANK(OFFSET('5. Pp (3 años)'!$D$46,INT((ROW()-13)/2),0)),"",OFFSET('5. Pp (3 años)'!$D$46,INT((ROW()-13)/2),0))</f>
        <v>3.1.1.1.11 Proyectos de estructuración vial revisados interinstitucionalmente.</v>
      </c>
      <c r="E117" s="643" t="str">
        <f ca="1">IF(ISBLANK(OFFSET('5. Pp (3 años)'!$E$46,INT((ROW()-13)/2),0)),"",OFFSET('5. Pp (3 años)'!$E$46,INT((ROW()-13)/2),0))</f>
        <v>PREV: Porcentaje de proyectos de estructuración vial revisados</v>
      </c>
      <c r="F117" s="645" t="str">
        <f ca="1">IF(ISBLANK(OFFSET('5. Pp (3 años)'!$K$46,INT((ROW()-13)/2),0)),"",OFFSET('5. Pp (3 años)'!$K$46,INT((ROW()-13)/2),0))</f>
        <v>Ascendente</v>
      </c>
      <c r="G117" s="646" t="str">
        <f ca="1">IF(ISBLANK(OFFSET('5. Pp (3 años)'!$H$46,INT((ROW()-13)/2),0)),"",OFFSET('5. Pp (3 años)'!$H$46,INT((ROW()-13)/2),0))</f>
        <v>Trimestral</v>
      </c>
      <c r="H117" s="648">
        <f ca="1">IF(ISBLANK(OFFSET('9. METAS'!$L$20,INT((ROW()-13)/2),0)),"",OFFSET('9. METAS'!$L$20,INT((ROW()-13)/2),0))</f>
        <v>20</v>
      </c>
      <c r="I117" s="852"/>
      <c r="J117" s="630" t="e">
        <f ca="1">IF(MOD(ROW()-13,2)=0,IF(ISBLANK(OFFSET(#REF!,INT((ROW()-13)/2),0)),"",OFFSET(#REF!,INT((ROW()-13)/2),0)),IF(ISBLANK(OFFSET('9. METAS'!$U$20,INT((ROW()-14)/2),0)),"",OFFSET('9. METAS'!$U$20,INT((ROW()-14)/2),0)))</f>
        <v>#REF!</v>
      </c>
      <c r="K117" s="631" t="e">
        <f ca="1">IF(MOD(ROW()-13,2)=0,IF(ISBLANK(OFFSET(#REF!,INT((ROW()-13)/2),0)),"",OFFSET(#REF!,INT((ROW()-13)/2),0)),IF(ISBLANK(OFFSET('9. METAS'!$V$20,INT((ROW()-14)/2),0)),"",OFFSET('9. METAS'!$V$20,INT((ROW()-14)/2),0)))</f>
        <v>#REF!</v>
      </c>
      <c r="L117" s="631" t="e">
        <f ca="1">IF(MOD(ROW()-13,2)=0,IF(ISBLANK(OFFSET(#REF!,INT((ROW()-13)/2),0)),"",OFFSET(#REF!,INT((ROW()-13)/2),0)),IF(ISBLANK(OFFSET('9. METAS'!$W$20,INT((ROW()-14)/2),0)),"",OFFSET('9. METAS'!$W$20,INT((ROW()-14)/2),0)))</f>
        <v>#REF!</v>
      </c>
      <c r="M117" s="632" t="e">
        <f ca="1">IF(MOD(ROW()-13,2)=0,IF(ISBLANK(OFFSET(#REF!,INT((ROW()-13)/2),0)),"",OFFSET(#REF!,INT((ROW()-13)/2),0)),IF(ISBLANK(OFFSET('9. METAS'!$X$20,INT((ROW()-14)/2),0)),"",OFFSET('9. METAS'!$X$20,INT((ROW()-14)/2),0)))</f>
        <v>#REF!</v>
      </c>
      <c r="N117" s="684" t="str">
        <f ca="1">IFERROR(J117/J118,"ND")</f>
        <v>ND</v>
      </c>
      <c r="O117" s="688" t="str">
        <f ca="1">IFERROR(((J117+K117+L117+M117)/H117),"ND")</f>
        <v>ND</v>
      </c>
      <c r="P117" s="847"/>
      <c r="Q117" s="83"/>
      <c r="R117" s="83"/>
      <c r="S117" s="83"/>
      <c r="T117" s="83"/>
      <c r="U117" s="83"/>
      <c r="V117" s="83"/>
      <c r="W117" s="83"/>
      <c r="X117" s="83"/>
      <c r="Y117" s="83"/>
      <c r="Z117" s="83"/>
    </row>
    <row r="118" spans="1:26" ht="15.75" customHeight="1">
      <c r="A118" s="83"/>
      <c r="B118" s="83"/>
      <c r="C118" s="642"/>
      <c r="D118" s="644"/>
      <c r="E118" s="644"/>
      <c r="F118" s="644"/>
      <c r="G118" s="647"/>
      <c r="H118" s="649"/>
      <c r="I118" s="651"/>
      <c r="J118" s="630">
        <f ca="1">IF(MOD(ROW()-13,2)=0,IF(ISBLANK(OFFSET(#REF!,INT((ROW()-13)/2),0)),"",OFFSET(#REF!,INT((ROW()-13)/2),0)),IF(ISBLANK(OFFSET('9. METAS'!$U$20,INT((ROW()-14)/2),0)),"",OFFSET('9. METAS'!$U$20,INT((ROW()-14)/2),0)))</f>
        <v>5</v>
      </c>
      <c r="K118" s="631">
        <f ca="1">IF(MOD(ROW()-13,2)=0,IF(ISBLANK(OFFSET(#REF!,INT((ROW()-13)/2),0)),"",OFFSET(#REF!,INT((ROW()-13)/2),0)),IF(ISBLANK(OFFSET('9. METAS'!$V$20,INT((ROW()-14)/2),0)),"",OFFSET('9. METAS'!$V$20,INT((ROW()-14)/2),0)))</f>
        <v>10</v>
      </c>
      <c r="L118" s="631">
        <f ca="1">IF(MOD(ROW()-13,2)=0,IF(ISBLANK(OFFSET(#REF!,INT((ROW()-13)/2),0)),"",OFFSET(#REF!,INT((ROW()-13)/2),0)),IF(ISBLANK(OFFSET('9. METAS'!$W$20,INT((ROW()-14)/2),0)),"",OFFSET('9. METAS'!$W$20,INT((ROW()-14)/2),0)))</f>
        <v>3</v>
      </c>
      <c r="M118" s="632">
        <f ca="1">IF(MOD(ROW()-13,2)=0,IF(ISBLANK(OFFSET(#REF!,INT((ROW()-13)/2),0)),"",OFFSET(#REF!,INT((ROW()-13)/2),0)),IF(ISBLANK(OFFSET('9. METAS'!$X$20,INT((ROW()-14)/2),0)),"",OFFSET('9. METAS'!$X$20,INT((ROW()-14)/2),0)))</f>
        <v>2</v>
      </c>
      <c r="N118" s="685"/>
      <c r="O118" s="689"/>
      <c r="P118" s="691"/>
      <c r="Q118" s="83"/>
      <c r="R118" s="83"/>
      <c r="S118" s="83"/>
      <c r="T118" s="83"/>
      <c r="U118" s="83"/>
      <c r="V118" s="83"/>
      <c r="W118" s="83"/>
      <c r="X118" s="83"/>
      <c r="Y118" s="83"/>
      <c r="Z118" s="83"/>
    </row>
    <row r="119" spans="1:26" ht="15.75" customHeight="1">
      <c r="A119" s="83"/>
      <c r="B119" s="83"/>
      <c r="C119" s="641" t="str">
        <f ca="1">IF(ISBLANK(OFFSET('5. Pp (3 años)'!$C$46,INT((ROW()-13)/2),0)),"",OFFSET('5. Pp (3 años)'!$C$46,INT((ROW()-13)/2),0))</f>
        <v>Actividad</v>
      </c>
      <c r="D119" s="643" t="str">
        <f ca="1">IF(ISBLANK(OFFSET('5. Pp (3 años)'!$D$46,INT((ROW()-13)/2),0)),"",OFFSET('5. Pp (3 años)'!$D$46,INT((ROW()-13)/2),0))</f>
        <v>3.1.1.1.11.1 Instalación de señalización vial horizontal y vertical en la infraestructura urbana.</v>
      </c>
      <c r="E119" s="643" t="str">
        <f ca="1">IF(ISBLANK(OFFSET('5. Pp (3 años)'!$E$46,INT((ROW()-13)/2),0)),"",OFFSET('5. Pp (3 años)'!$E$46,INT((ROW()-13)/2),0))</f>
        <v>PSHV: Porcentaje de señalización vial horizontal y vertical instalada</v>
      </c>
      <c r="F119" s="645" t="str">
        <f ca="1">IF(ISBLANK(OFFSET('5. Pp (3 años)'!$K$46,INT((ROW()-13)/2),0)),"",OFFSET('5. Pp (3 años)'!$K$46,INT((ROW()-13)/2),0))</f>
        <v>Ascendente</v>
      </c>
      <c r="G119" s="646" t="str">
        <f ca="1">IF(ISBLANK(OFFSET('5. Pp (3 años)'!$H$46,INT((ROW()-13)/2),0)),"",OFFSET('5. Pp (3 años)'!$H$46,INT((ROW()-13)/2),0))</f>
        <v>Trimestral</v>
      </c>
      <c r="H119" s="648">
        <f ca="1">IF(ISBLANK(OFFSET('9. METAS'!$L$20,INT((ROW()-13)/2),0)),"",OFFSET('9. METAS'!$L$20,INT((ROW()-13)/2),0))</f>
        <v>120</v>
      </c>
      <c r="I119" s="852"/>
      <c r="J119" s="630" t="e">
        <f ca="1">IF(MOD(ROW()-13,2)=0,IF(ISBLANK(OFFSET(#REF!,INT((ROW()-13)/2),0)),"",OFFSET(#REF!,INT((ROW()-13)/2),0)),IF(ISBLANK(OFFSET('9. METAS'!$U$20,INT((ROW()-14)/2),0)),"",OFFSET('9. METAS'!$U$20,INT((ROW()-14)/2),0)))</f>
        <v>#REF!</v>
      </c>
      <c r="K119" s="631" t="e">
        <f ca="1">IF(MOD(ROW()-13,2)=0,IF(ISBLANK(OFFSET(#REF!,INT((ROW()-13)/2),0)),"",OFFSET(#REF!,INT((ROW()-13)/2),0)),IF(ISBLANK(OFFSET('9. METAS'!$V$20,INT((ROW()-14)/2),0)),"",OFFSET('9. METAS'!$V$20,INT((ROW()-14)/2),0)))</f>
        <v>#REF!</v>
      </c>
      <c r="L119" s="631" t="e">
        <f ca="1">IF(MOD(ROW()-13,2)=0,IF(ISBLANK(OFFSET(#REF!,INT((ROW()-13)/2),0)),"",OFFSET(#REF!,INT((ROW()-13)/2),0)),IF(ISBLANK(OFFSET('9. METAS'!$W$20,INT((ROW()-14)/2),0)),"",OFFSET('9. METAS'!$W$20,INT((ROW()-14)/2),0)))</f>
        <v>#REF!</v>
      </c>
      <c r="M119" s="632" t="e">
        <f ca="1">IF(MOD(ROW()-13,2)=0,IF(ISBLANK(OFFSET(#REF!,INT((ROW()-13)/2),0)),"",OFFSET(#REF!,INT((ROW()-13)/2),0)),IF(ISBLANK(OFFSET('9. METAS'!$X$20,INT((ROW()-14)/2),0)),"",OFFSET('9. METAS'!$X$20,INT((ROW()-14)/2),0)))</f>
        <v>#REF!</v>
      </c>
      <c r="N119" s="684" t="str">
        <f ca="1">IFERROR(J119/J120,"ND")</f>
        <v>ND</v>
      </c>
      <c r="O119" s="688" t="str">
        <f ca="1">IFERROR(((J119+K119+L119+M119)/H119),"ND")</f>
        <v>ND</v>
      </c>
      <c r="P119" s="847"/>
      <c r="Q119" s="83"/>
      <c r="R119" s="83"/>
      <c r="S119" s="83"/>
      <c r="T119" s="83"/>
      <c r="U119" s="83"/>
      <c r="V119" s="83"/>
      <c r="W119" s="83"/>
      <c r="X119" s="83"/>
      <c r="Y119" s="83"/>
      <c r="Z119" s="83"/>
    </row>
    <row r="120" spans="1:26" ht="15.75" customHeight="1">
      <c r="A120" s="83"/>
      <c r="B120" s="83"/>
      <c r="C120" s="642"/>
      <c r="D120" s="644"/>
      <c r="E120" s="644"/>
      <c r="F120" s="644"/>
      <c r="G120" s="647"/>
      <c r="H120" s="649"/>
      <c r="I120" s="651"/>
      <c r="J120" s="630">
        <f ca="1">IF(MOD(ROW()-13,2)=0,IF(ISBLANK(OFFSET(#REF!,INT((ROW()-13)/2),0)),"",OFFSET(#REF!,INT((ROW()-13)/2),0)),IF(ISBLANK(OFFSET('9. METAS'!$U$20,INT((ROW()-14)/2),0)),"",OFFSET('9. METAS'!$U$20,INT((ROW()-14)/2),0)))</f>
        <v>30</v>
      </c>
      <c r="K120" s="631">
        <f ca="1">IF(MOD(ROW()-13,2)=0,IF(ISBLANK(OFFSET(#REF!,INT((ROW()-13)/2),0)),"",OFFSET(#REF!,INT((ROW()-13)/2),0)),IF(ISBLANK(OFFSET('9. METAS'!$V$20,INT((ROW()-14)/2),0)),"",OFFSET('9. METAS'!$V$20,INT((ROW()-14)/2),0)))</f>
        <v>30</v>
      </c>
      <c r="L120" s="631">
        <f ca="1">IF(MOD(ROW()-13,2)=0,IF(ISBLANK(OFFSET(#REF!,INT((ROW()-13)/2),0)),"",OFFSET(#REF!,INT((ROW()-13)/2),0)),IF(ISBLANK(OFFSET('9. METAS'!$W$20,INT((ROW()-14)/2),0)),"",OFFSET('9. METAS'!$W$20,INT((ROW()-14)/2),0)))</f>
        <v>30</v>
      </c>
      <c r="M120" s="632">
        <f ca="1">IF(MOD(ROW()-13,2)=0,IF(ISBLANK(OFFSET(#REF!,INT((ROW()-13)/2),0)),"",OFFSET(#REF!,INT((ROW()-13)/2),0)),IF(ISBLANK(OFFSET('9. METAS'!$X$20,INT((ROW()-14)/2),0)),"",OFFSET('9. METAS'!$X$20,INT((ROW()-14)/2),0)))</f>
        <v>30</v>
      </c>
      <c r="N120" s="685"/>
      <c r="O120" s="689"/>
      <c r="P120" s="691"/>
      <c r="Q120" s="83"/>
      <c r="R120" s="83"/>
      <c r="S120" s="83"/>
      <c r="T120" s="83"/>
      <c r="U120" s="83"/>
      <c r="V120" s="83"/>
      <c r="W120" s="83"/>
      <c r="X120" s="83"/>
      <c r="Y120" s="83"/>
      <c r="Z120" s="83"/>
    </row>
    <row r="121" spans="1:26" ht="15.75" customHeight="1">
      <c r="A121" s="83"/>
      <c r="B121" s="83"/>
      <c r="C121" s="641" t="str">
        <f ca="1">IF(ISBLANK(OFFSET('5. Pp (3 años)'!$C$46,INT((ROW()-13)/2),0)),"",OFFSET('5. Pp (3 años)'!$C$46,INT((ROW()-13)/2),0))</f>
        <v>Actividad</v>
      </c>
      <c r="D121" s="643" t="str">
        <f ca="1">IF(ISBLANK(OFFSET('5. Pp (3 años)'!$D$46,INT((ROW()-13)/2),0)),"",OFFSET('5. Pp (3 años)'!$D$46,INT((ROW()-13)/2),0))</f>
        <v>3.1.1.1.11.2. Elaboración de propuestas de Seguridad Vial y de Movilidad Urbana.</v>
      </c>
      <c r="E121" s="643" t="str">
        <f ca="1">IF(ISBLANK(OFFSET('5. Pp (3 años)'!$E$46,INT((ROW()-13)/2),0)),"",OFFSET('5. Pp (3 años)'!$E$46,INT((ROW()-13)/2),0))</f>
        <v>PASMG: Porcentaje de anuencias de seguridad vial y movilidad urbana gestionadas</v>
      </c>
      <c r="F121" s="645" t="str">
        <f ca="1">IF(ISBLANK(OFFSET('5. Pp (3 años)'!$K$46,INT((ROW()-13)/2),0)),"",OFFSET('5. Pp (3 años)'!$K$46,INT((ROW()-13)/2),0))</f>
        <v>Ascendente</v>
      </c>
      <c r="G121" s="646" t="str">
        <f ca="1">IF(ISBLANK(OFFSET('5. Pp (3 años)'!$H$46,INT((ROW()-13)/2),0)),"",OFFSET('5. Pp (3 años)'!$H$46,INT((ROW()-13)/2),0))</f>
        <v>Trimestral</v>
      </c>
      <c r="H121" s="648">
        <f ca="1">IF(ISBLANK(OFFSET('9. METAS'!$L$20,INT((ROW()-13)/2),0)),"",OFFSET('9. METAS'!$L$20,INT((ROW()-13)/2),0))</f>
        <v>60</v>
      </c>
      <c r="I121" s="852"/>
      <c r="J121" s="630" t="e">
        <f ca="1">IF(MOD(ROW()-13,2)=0,IF(ISBLANK(OFFSET(#REF!,INT((ROW()-13)/2),0)),"",OFFSET(#REF!,INT((ROW()-13)/2),0)),IF(ISBLANK(OFFSET('9. METAS'!$U$20,INT((ROW()-14)/2),0)),"",OFFSET('9. METAS'!$U$20,INT((ROW()-14)/2),0)))</f>
        <v>#REF!</v>
      </c>
      <c r="K121" s="631" t="e">
        <f ca="1">IF(MOD(ROW()-13,2)=0,IF(ISBLANK(OFFSET(#REF!,INT((ROW()-13)/2),0)),"",OFFSET(#REF!,INT((ROW()-13)/2),0)),IF(ISBLANK(OFFSET('9. METAS'!$V$20,INT((ROW()-14)/2),0)),"",OFFSET('9. METAS'!$V$20,INT((ROW()-14)/2),0)))</f>
        <v>#REF!</v>
      </c>
      <c r="L121" s="631" t="e">
        <f ca="1">IF(MOD(ROW()-13,2)=0,IF(ISBLANK(OFFSET(#REF!,INT((ROW()-13)/2),0)),"",OFFSET(#REF!,INT((ROW()-13)/2),0)),IF(ISBLANK(OFFSET('9. METAS'!$W$20,INT((ROW()-14)/2),0)),"",OFFSET('9. METAS'!$W$20,INT((ROW()-14)/2),0)))</f>
        <v>#REF!</v>
      </c>
      <c r="M121" s="632" t="e">
        <f ca="1">IF(MOD(ROW()-13,2)=0,IF(ISBLANK(OFFSET(#REF!,INT((ROW()-13)/2),0)),"",OFFSET(#REF!,INT((ROW()-13)/2),0)),IF(ISBLANK(OFFSET('9. METAS'!$X$20,INT((ROW()-14)/2),0)),"",OFFSET('9. METAS'!$X$20,INT((ROW()-14)/2),0)))</f>
        <v>#REF!</v>
      </c>
      <c r="N121" s="684" t="str">
        <f ca="1">IFERROR(J121/J122,"ND")</f>
        <v>ND</v>
      </c>
      <c r="O121" s="688" t="str">
        <f ca="1">IFERROR(((J121+K121+L121+M121)/H121),"ND")</f>
        <v>ND</v>
      </c>
      <c r="P121" s="847"/>
      <c r="Q121" s="83"/>
      <c r="R121" s="83"/>
      <c r="S121" s="83"/>
      <c r="T121" s="83"/>
      <c r="U121" s="83"/>
      <c r="V121" s="83"/>
      <c r="W121" s="83"/>
      <c r="X121" s="83"/>
      <c r="Y121" s="83"/>
      <c r="Z121" s="83"/>
    </row>
    <row r="122" spans="1:26" ht="15.75" customHeight="1">
      <c r="A122" s="83"/>
      <c r="B122" s="83"/>
      <c r="C122" s="642"/>
      <c r="D122" s="644"/>
      <c r="E122" s="644"/>
      <c r="F122" s="644"/>
      <c r="G122" s="647"/>
      <c r="H122" s="649"/>
      <c r="I122" s="651"/>
      <c r="J122" s="630">
        <f ca="1">IF(MOD(ROW()-13,2)=0,IF(ISBLANK(OFFSET(#REF!,INT((ROW()-13)/2),0)),"",OFFSET(#REF!,INT((ROW()-13)/2),0)),IF(ISBLANK(OFFSET('9. METAS'!$U$20,INT((ROW()-14)/2),0)),"",OFFSET('9. METAS'!$U$20,INT((ROW()-14)/2),0)))</f>
        <v>15</v>
      </c>
      <c r="K122" s="631">
        <f ca="1">IF(MOD(ROW()-13,2)=0,IF(ISBLANK(OFFSET(#REF!,INT((ROW()-13)/2),0)),"",OFFSET(#REF!,INT((ROW()-13)/2),0)),IF(ISBLANK(OFFSET('9. METAS'!$V$20,INT((ROW()-14)/2),0)),"",OFFSET('9. METAS'!$V$20,INT((ROW()-14)/2),0)))</f>
        <v>15</v>
      </c>
      <c r="L122" s="631">
        <f ca="1">IF(MOD(ROW()-13,2)=0,IF(ISBLANK(OFFSET(#REF!,INT((ROW()-13)/2),0)),"",OFFSET(#REF!,INT((ROW()-13)/2),0)),IF(ISBLANK(OFFSET('9. METAS'!$W$20,INT((ROW()-14)/2),0)),"",OFFSET('9. METAS'!$W$20,INT((ROW()-14)/2),0)))</f>
        <v>15</v>
      </c>
      <c r="M122" s="632">
        <f ca="1">IF(MOD(ROW()-13,2)=0,IF(ISBLANK(OFFSET(#REF!,INT((ROW()-13)/2),0)),"",OFFSET(#REF!,INT((ROW()-13)/2),0)),IF(ISBLANK(OFFSET('9. METAS'!$X$20,INT((ROW()-14)/2),0)),"",OFFSET('9. METAS'!$X$20,INT((ROW()-14)/2),0)))</f>
        <v>15</v>
      </c>
      <c r="N122" s="685"/>
      <c r="O122" s="689"/>
      <c r="P122" s="691"/>
      <c r="Q122" s="83"/>
      <c r="R122" s="83"/>
      <c r="S122" s="83"/>
      <c r="T122" s="83"/>
      <c r="U122" s="83"/>
      <c r="V122" s="83"/>
      <c r="W122" s="83"/>
      <c r="X122" s="83"/>
      <c r="Y122" s="83"/>
      <c r="Z122" s="83"/>
    </row>
    <row r="123" spans="1:26" ht="15.75" customHeight="1">
      <c r="A123" s="83"/>
      <c r="B123" s="83"/>
      <c r="C123" s="641" t="str">
        <f ca="1">IF(ISBLANK(OFFSET('5. Pp (3 años)'!$C$46,INT((ROW()-13)/2),0)),"",OFFSET('5. Pp (3 años)'!$C$46,INT((ROW()-13)/2),0))</f>
        <v>Actividad</v>
      </c>
      <c r="D123" s="643" t="str">
        <f ca="1">IF(ISBLANK(OFFSET('5. Pp (3 años)'!$D$46,INT((ROW()-13)/2),0)),"",OFFSET('5. Pp (3 años)'!$D$46,INT((ROW()-13)/2),0))</f>
        <v>3.1.1.1.11.3 Supervisión del funcionamiento de la red semafórica en la infraestructura vial.</v>
      </c>
      <c r="E123" s="643" t="str">
        <f ca="1">IF(ISBLANK(OFFSET('5. Pp (3 años)'!$E$46,INT((ROW()-13)/2),0)),"",OFFSET('5. Pp (3 años)'!$E$46,INT((ROW()-13)/2),0))</f>
        <v>PSRS: Porcentaje de supervisiones realizadas a la red semafórica</v>
      </c>
      <c r="F123" s="645" t="str">
        <f ca="1">IF(ISBLANK(OFFSET('5. Pp (3 años)'!$K$46,INT((ROW()-13)/2),0)),"",OFFSET('5. Pp (3 años)'!$K$46,INT((ROW()-13)/2),0))</f>
        <v>Ascendente</v>
      </c>
      <c r="G123" s="646" t="str">
        <f ca="1">IF(ISBLANK(OFFSET('5. Pp (3 años)'!$H$46,INT((ROW()-13)/2),0)),"",OFFSET('5. Pp (3 años)'!$H$46,INT((ROW()-13)/2),0))</f>
        <v>Trimestral</v>
      </c>
      <c r="H123" s="648">
        <f ca="1">IF(ISBLANK(OFFSET('9. METAS'!$L$20,INT((ROW()-13)/2),0)),"",OFFSET('9. METAS'!$L$20,INT((ROW()-13)/2),0))</f>
        <v>120</v>
      </c>
      <c r="I123" s="852"/>
      <c r="J123" s="630" t="e">
        <f ca="1">IF(MOD(ROW()-13,2)=0,IF(ISBLANK(OFFSET(#REF!,INT((ROW()-13)/2),0)),"",OFFSET(#REF!,INT((ROW()-13)/2),0)),IF(ISBLANK(OFFSET('9. METAS'!$U$20,INT((ROW()-14)/2),0)),"",OFFSET('9. METAS'!$U$20,INT((ROW()-14)/2),0)))</f>
        <v>#REF!</v>
      </c>
      <c r="K123" s="631" t="e">
        <f ca="1">IF(MOD(ROW()-13,2)=0,IF(ISBLANK(OFFSET(#REF!,INT((ROW()-13)/2),0)),"",OFFSET(#REF!,INT((ROW()-13)/2),0)),IF(ISBLANK(OFFSET('9. METAS'!$V$20,INT((ROW()-14)/2),0)),"",OFFSET('9. METAS'!$V$20,INT((ROW()-14)/2),0)))</f>
        <v>#REF!</v>
      </c>
      <c r="L123" s="631" t="e">
        <f ca="1">IF(MOD(ROW()-13,2)=0,IF(ISBLANK(OFFSET(#REF!,INT((ROW()-13)/2),0)),"",OFFSET(#REF!,INT((ROW()-13)/2),0)),IF(ISBLANK(OFFSET('9. METAS'!$W$20,INT((ROW()-14)/2),0)),"",OFFSET('9. METAS'!$W$20,INT((ROW()-14)/2),0)))</f>
        <v>#REF!</v>
      </c>
      <c r="M123" s="632" t="e">
        <f ca="1">IF(MOD(ROW()-13,2)=0,IF(ISBLANK(OFFSET(#REF!,INT((ROW()-13)/2),0)),"",OFFSET(#REF!,INT((ROW()-13)/2),0)),IF(ISBLANK(OFFSET('9. METAS'!$X$20,INT((ROW()-14)/2),0)),"",OFFSET('9. METAS'!$X$20,INT((ROW()-14)/2),0)))</f>
        <v>#REF!</v>
      </c>
      <c r="N123" s="684" t="str">
        <f ca="1">IFERROR(J123/J124,"ND")</f>
        <v>ND</v>
      </c>
      <c r="O123" s="688" t="str">
        <f ca="1">IFERROR(((J123+K123+L123+M123)/H123),"ND")</f>
        <v>ND</v>
      </c>
      <c r="P123" s="847"/>
      <c r="Q123" s="83"/>
      <c r="R123" s="83"/>
      <c r="S123" s="83"/>
      <c r="T123" s="83"/>
      <c r="U123" s="83"/>
      <c r="V123" s="83"/>
      <c r="W123" s="83"/>
      <c r="X123" s="83"/>
      <c r="Y123" s="83"/>
      <c r="Z123" s="83"/>
    </row>
    <row r="124" spans="1:26" ht="15.75" customHeight="1">
      <c r="A124" s="83"/>
      <c r="B124" s="83"/>
      <c r="C124" s="642"/>
      <c r="D124" s="644"/>
      <c r="E124" s="644"/>
      <c r="F124" s="644"/>
      <c r="G124" s="647"/>
      <c r="H124" s="649"/>
      <c r="I124" s="651"/>
      <c r="J124" s="630">
        <f ca="1">IF(MOD(ROW()-13,2)=0,IF(ISBLANK(OFFSET(#REF!,INT((ROW()-13)/2),0)),"",OFFSET(#REF!,INT((ROW()-13)/2),0)),IF(ISBLANK(OFFSET('9. METAS'!$U$20,INT((ROW()-14)/2),0)),"",OFFSET('9. METAS'!$U$20,INT((ROW()-14)/2),0)))</f>
        <v>30</v>
      </c>
      <c r="K124" s="631">
        <f ca="1">IF(MOD(ROW()-13,2)=0,IF(ISBLANK(OFFSET(#REF!,INT((ROW()-13)/2),0)),"",OFFSET(#REF!,INT((ROW()-13)/2),0)),IF(ISBLANK(OFFSET('9. METAS'!$V$20,INT((ROW()-14)/2),0)),"",OFFSET('9. METAS'!$V$20,INT((ROW()-14)/2),0)))</f>
        <v>30</v>
      </c>
      <c r="L124" s="631">
        <f ca="1">IF(MOD(ROW()-13,2)=0,IF(ISBLANK(OFFSET(#REF!,INT((ROW()-13)/2),0)),"",OFFSET(#REF!,INT((ROW()-13)/2),0)),IF(ISBLANK(OFFSET('9. METAS'!$W$20,INT((ROW()-14)/2),0)),"",OFFSET('9. METAS'!$W$20,INT((ROW()-14)/2),0)))</f>
        <v>30</v>
      </c>
      <c r="M124" s="632">
        <f ca="1">IF(MOD(ROW()-13,2)=0,IF(ISBLANK(OFFSET(#REF!,INT((ROW()-13)/2),0)),"",OFFSET(#REF!,INT((ROW()-13)/2),0)),IF(ISBLANK(OFFSET('9. METAS'!$X$20,INT((ROW()-14)/2),0)),"",OFFSET('9. METAS'!$X$20,INT((ROW()-14)/2),0)))</f>
        <v>30</v>
      </c>
      <c r="N124" s="685"/>
      <c r="O124" s="689"/>
      <c r="P124" s="691"/>
      <c r="Q124" s="83"/>
      <c r="R124" s="83"/>
      <c r="S124" s="83"/>
      <c r="T124" s="83"/>
      <c r="U124" s="83"/>
      <c r="V124" s="83"/>
      <c r="W124" s="83"/>
      <c r="X124" s="83"/>
      <c r="Y124" s="83"/>
      <c r="Z124" s="83"/>
    </row>
    <row r="125" spans="1:26" ht="15.75" customHeight="1">
      <c r="A125" s="83"/>
      <c r="B125" s="83"/>
      <c r="C125" s="641" t="str">
        <f ca="1">IF(ISBLANK(OFFSET('5. Pp (3 años)'!$C$46,INT((ROW()-13)/2),0)),"",OFFSET('5. Pp (3 años)'!$C$46,INT((ROW()-13)/2),0))</f>
        <v>Componente</v>
      </c>
      <c r="D125" s="643" t="str">
        <f ca="1">IF(ISBLANK(OFFSET('5. Pp (3 años)'!$D$46,INT((ROW()-13)/2),0)),"",OFFSET('5. Pp (3 años)'!$D$46,INT((ROW()-13)/2),0))</f>
        <v>3.1.1.1.12 Atención de emergencias a la población, mediante acciones de prevención, auxilio y combate de incendios.</v>
      </c>
      <c r="E125" s="643" t="str">
        <f ca="1">IF(ISBLANK(OFFSET('5. Pp (3 años)'!$E$46,INT((ROW()-13)/2),0)),"",OFFSET('5. Pp (3 años)'!$E$46,INT((ROW()-13)/2),0))</f>
        <v>PPAE: Porcentaje de personas atendidas en emergencias.</v>
      </c>
      <c r="F125" s="645" t="str">
        <f ca="1">IF(ISBLANK(OFFSET('5. Pp (3 años)'!$K$46,INT((ROW()-13)/2),0)),"",OFFSET('5. Pp (3 años)'!$K$46,INT((ROW()-13)/2),0))</f>
        <v>Ascendente</v>
      </c>
      <c r="G125" s="646" t="str">
        <f ca="1">IF(ISBLANK(OFFSET('5. Pp (3 años)'!$H$46,INT((ROW()-13)/2),0)),"",OFFSET('5. Pp (3 años)'!$H$46,INT((ROW()-13)/2),0))</f>
        <v>Trimestral</v>
      </c>
      <c r="H125" s="648">
        <f ca="1">IF(ISBLANK(OFFSET('9. METAS'!$L$20,INT((ROW()-13)/2),0)),"",OFFSET('9. METAS'!$L$20,INT((ROW()-13)/2),0))</f>
        <v>10000</v>
      </c>
      <c r="I125" s="852"/>
      <c r="J125" s="630" t="e">
        <f ca="1">IF(MOD(ROW()-13,2)=0,IF(ISBLANK(OFFSET(#REF!,INT((ROW()-13)/2),0)),"",OFFSET(#REF!,INT((ROW()-13)/2),0)),IF(ISBLANK(OFFSET('9. METAS'!$U$20,INT((ROW()-14)/2),0)),"",OFFSET('9. METAS'!$U$20,INT((ROW()-14)/2),0)))</f>
        <v>#REF!</v>
      </c>
      <c r="K125" s="631" t="e">
        <f ca="1">IF(MOD(ROW()-13,2)=0,IF(ISBLANK(OFFSET(#REF!,INT((ROW()-13)/2),0)),"",OFFSET(#REF!,INT((ROW()-13)/2),0)),IF(ISBLANK(OFFSET('9. METAS'!$V$20,INT((ROW()-14)/2),0)),"",OFFSET('9. METAS'!$V$20,INT((ROW()-14)/2),0)))</f>
        <v>#REF!</v>
      </c>
      <c r="L125" s="631" t="e">
        <f ca="1">IF(MOD(ROW()-13,2)=0,IF(ISBLANK(OFFSET(#REF!,INT((ROW()-13)/2),0)),"",OFFSET(#REF!,INT((ROW()-13)/2),0)),IF(ISBLANK(OFFSET('9. METAS'!$W$20,INT((ROW()-14)/2),0)),"",OFFSET('9. METAS'!$W$20,INT((ROW()-14)/2),0)))</f>
        <v>#REF!</v>
      </c>
      <c r="M125" s="632" t="e">
        <f ca="1">IF(MOD(ROW()-13,2)=0,IF(ISBLANK(OFFSET(#REF!,INT((ROW()-13)/2),0)),"",OFFSET(#REF!,INT((ROW()-13)/2),0)),IF(ISBLANK(OFFSET('9. METAS'!$X$20,INT((ROW()-14)/2),0)),"",OFFSET('9. METAS'!$X$20,INT((ROW()-14)/2),0)))</f>
        <v>#REF!</v>
      </c>
      <c r="N125" s="684" t="str">
        <f ca="1">IFERROR(J125/J126,"ND")</f>
        <v>ND</v>
      </c>
      <c r="O125" s="688" t="str">
        <f ca="1">IFERROR(((J125+K125+L125+M125)/H125),"ND")</f>
        <v>ND</v>
      </c>
      <c r="P125" s="847"/>
      <c r="Q125" s="83"/>
      <c r="R125" s="83"/>
      <c r="S125" s="83"/>
      <c r="T125" s="83"/>
      <c r="U125" s="83"/>
      <c r="V125" s="83"/>
      <c r="W125" s="83"/>
      <c r="X125" s="83"/>
      <c r="Y125" s="83"/>
      <c r="Z125" s="83"/>
    </row>
    <row r="126" spans="1:26" ht="15.75" customHeight="1">
      <c r="A126" s="83"/>
      <c r="B126" s="83"/>
      <c r="C126" s="642"/>
      <c r="D126" s="644"/>
      <c r="E126" s="644"/>
      <c r="F126" s="644"/>
      <c r="G126" s="647"/>
      <c r="H126" s="649"/>
      <c r="I126" s="651"/>
      <c r="J126" s="630">
        <f ca="1">IF(MOD(ROW()-13,2)=0,IF(ISBLANK(OFFSET(#REF!,INT((ROW()-13)/2),0)),"",OFFSET(#REF!,INT((ROW()-13)/2),0)),IF(ISBLANK(OFFSET('9. METAS'!$U$20,INT((ROW()-14)/2),0)),"",OFFSET('9. METAS'!$U$20,INT((ROW()-14)/2),0)))</f>
        <v>2500</v>
      </c>
      <c r="K126" s="631">
        <f ca="1">IF(MOD(ROW()-13,2)=0,IF(ISBLANK(OFFSET(#REF!,INT((ROW()-13)/2),0)),"",OFFSET(#REF!,INT((ROW()-13)/2),0)),IF(ISBLANK(OFFSET('9. METAS'!$V$20,INT((ROW()-14)/2),0)),"",OFFSET('9. METAS'!$V$20,INT((ROW()-14)/2),0)))</f>
        <v>2500</v>
      </c>
      <c r="L126" s="631">
        <f ca="1">IF(MOD(ROW()-13,2)=0,IF(ISBLANK(OFFSET(#REF!,INT((ROW()-13)/2),0)),"",OFFSET(#REF!,INT((ROW()-13)/2),0)),IF(ISBLANK(OFFSET('9. METAS'!$W$20,INT((ROW()-14)/2),0)),"",OFFSET('9. METAS'!$W$20,INT((ROW()-14)/2),0)))</f>
        <v>2500</v>
      </c>
      <c r="M126" s="632">
        <f ca="1">IF(MOD(ROW()-13,2)=0,IF(ISBLANK(OFFSET(#REF!,INT((ROW()-13)/2),0)),"",OFFSET(#REF!,INT((ROW()-13)/2),0)),IF(ISBLANK(OFFSET('9. METAS'!$X$20,INT((ROW()-14)/2),0)),"",OFFSET('9. METAS'!$X$20,INT((ROW()-14)/2),0)))</f>
        <v>2500</v>
      </c>
      <c r="N126" s="685"/>
      <c r="O126" s="689"/>
      <c r="P126" s="691"/>
      <c r="Q126" s="83"/>
      <c r="R126" s="83"/>
      <c r="S126" s="83"/>
      <c r="T126" s="83"/>
      <c r="U126" s="83"/>
      <c r="V126" s="83"/>
      <c r="W126" s="83"/>
      <c r="X126" s="83"/>
      <c r="Y126" s="83"/>
      <c r="Z126" s="83"/>
    </row>
    <row r="127" spans="1:26" ht="15.75" customHeight="1">
      <c r="A127" s="83"/>
      <c r="B127" s="83"/>
      <c r="C127" s="641" t="str">
        <f ca="1">IF(ISBLANK(OFFSET('5. Pp (3 años)'!$C$46,INT((ROW()-13)/2),0)),"",OFFSET('5. Pp (3 años)'!$C$46,INT((ROW()-13)/2),0))</f>
        <v>Actividad</v>
      </c>
      <c r="D127" s="643" t="str">
        <f ca="1">IF(ISBLANK(OFFSET('5. Pp (3 años)'!$D$46,INT((ROW()-13)/2),0)),"",OFFSET('5. Pp (3 años)'!$D$46,INT((ROW()-13)/2),0))</f>
        <v>3.1.1.1.12.1 Capacitación en prevención de riesgos al personal organizaciones del sector público y privado.</v>
      </c>
      <c r="E127" s="643" t="str">
        <f ca="1">IF(ISBLANK(OFFSET('5. Pp (3 años)'!$E$46,INT((ROW()-13)/2),0)),"",OFFSET('5. Pp (3 años)'!$E$46,INT((ROW()-13)/2),0))</f>
        <v>POPC: Porcentaje de personal de organizaciones públicas y privadas capacitadas.</v>
      </c>
      <c r="F127" s="645" t="str">
        <f ca="1">IF(ISBLANK(OFFSET('5. Pp (3 años)'!$K$46,INT((ROW()-13)/2),0)),"",OFFSET('5. Pp (3 años)'!$K$46,INT((ROW()-13)/2),0))</f>
        <v>Ascendente</v>
      </c>
      <c r="G127" s="646" t="str">
        <f ca="1">IF(ISBLANK(OFFSET('5. Pp (3 años)'!$H$46,INT((ROW()-13)/2),0)),"",OFFSET('5. Pp (3 años)'!$H$46,INT((ROW()-13)/2),0))</f>
        <v>Trimestral</v>
      </c>
      <c r="H127" s="648">
        <f ca="1">IF(ISBLANK(OFFSET('9. METAS'!$L$20,INT((ROW()-13)/2),0)),"",OFFSET('9. METAS'!$L$20,INT((ROW()-13)/2),0))</f>
        <v>4000</v>
      </c>
      <c r="I127" s="852"/>
      <c r="J127" s="630" t="e">
        <f ca="1">IF(MOD(ROW()-13,2)=0,IF(ISBLANK(OFFSET(#REF!,INT((ROW()-13)/2),0)),"",OFFSET(#REF!,INT((ROW()-13)/2),0)),IF(ISBLANK(OFFSET('9. METAS'!$U$20,INT((ROW()-14)/2),0)),"",OFFSET('9. METAS'!$U$20,INT((ROW()-14)/2),0)))</f>
        <v>#REF!</v>
      </c>
      <c r="K127" s="631" t="e">
        <f ca="1">IF(MOD(ROW()-13,2)=0,IF(ISBLANK(OFFSET(#REF!,INT((ROW()-13)/2),0)),"",OFFSET(#REF!,INT((ROW()-13)/2),0)),IF(ISBLANK(OFFSET('9. METAS'!$V$20,INT((ROW()-14)/2),0)),"",OFFSET('9. METAS'!$V$20,INT((ROW()-14)/2),0)))</f>
        <v>#REF!</v>
      </c>
      <c r="L127" s="631" t="e">
        <f ca="1">IF(MOD(ROW()-13,2)=0,IF(ISBLANK(OFFSET(#REF!,INT((ROW()-13)/2),0)),"",OFFSET(#REF!,INT((ROW()-13)/2),0)),IF(ISBLANK(OFFSET('9. METAS'!$W$20,INT((ROW()-14)/2),0)),"",OFFSET('9. METAS'!$W$20,INT((ROW()-14)/2),0)))</f>
        <v>#REF!</v>
      </c>
      <c r="M127" s="632" t="e">
        <f ca="1">IF(MOD(ROW()-13,2)=0,IF(ISBLANK(OFFSET(#REF!,INT((ROW()-13)/2),0)),"",OFFSET(#REF!,INT((ROW()-13)/2),0)),IF(ISBLANK(OFFSET('9. METAS'!$X$20,INT((ROW()-14)/2),0)),"",OFFSET('9. METAS'!$X$20,INT((ROW()-14)/2),0)))</f>
        <v>#REF!</v>
      </c>
      <c r="N127" s="684" t="str">
        <f ca="1">IFERROR(J127/J128,"ND")</f>
        <v>ND</v>
      </c>
      <c r="O127" s="688" t="str">
        <f ca="1">IFERROR(((J127+K127+L127+M127)/H127),"ND")</f>
        <v>ND</v>
      </c>
      <c r="P127" s="847"/>
      <c r="Q127" s="83"/>
      <c r="R127" s="83"/>
      <c r="S127" s="83"/>
      <c r="T127" s="83"/>
      <c r="U127" s="83"/>
      <c r="V127" s="83"/>
      <c r="W127" s="83"/>
      <c r="X127" s="83"/>
      <c r="Y127" s="83"/>
      <c r="Z127" s="83"/>
    </row>
    <row r="128" spans="1:26" ht="15.75" customHeight="1">
      <c r="A128" s="83"/>
      <c r="B128" s="83"/>
      <c r="C128" s="642"/>
      <c r="D128" s="644"/>
      <c r="E128" s="644"/>
      <c r="F128" s="644"/>
      <c r="G128" s="647"/>
      <c r="H128" s="649"/>
      <c r="I128" s="651"/>
      <c r="J128" s="630">
        <f ca="1">IF(MOD(ROW()-13,2)=0,IF(ISBLANK(OFFSET(#REF!,INT((ROW()-13)/2),0)),"",OFFSET(#REF!,INT((ROW()-13)/2),0)),IF(ISBLANK(OFFSET('9. METAS'!$U$20,INT((ROW()-14)/2),0)),"",OFFSET('9. METAS'!$U$20,INT((ROW()-14)/2),0)))</f>
        <v>1000</v>
      </c>
      <c r="K128" s="631">
        <f ca="1">IF(MOD(ROW()-13,2)=0,IF(ISBLANK(OFFSET(#REF!,INT((ROW()-13)/2),0)),"",OFFSET(#REF!,INT((ROW()-13)/2),0)),IF(ISBLANK(OFFSET('9. METAS'!$V$20,INT((ROW()-14)/2),0)),"",OFFSET('9. METAS'!$V$20,INT((ROW()-14)/2),0)))</f>
        <v>1000</v>
      </c>
      <c r="L128" s="631">
        <f ca="1">IF(MOD(ROW()-13,2)=0,IF(ISBLANK(OFFSET(#REF!,INT((ROW()-13)/2),0)),"",OFFSET(#REF!,INT((ROW()-13)/2),0)),IF(ISBLANK(OFFSET('9. METAS'!$W$20,INT((ROW()-14)/2),0)),"",OFFSET('9. METAS'!$W$20,INT((ROW()-14)/2),0)))</f>
        <v>1000</v>
      </c>
      <c r="M128" s="632">
        <f ca="1">IF(MOD(ROW()-13,2)=0,IF(ISBLANK(OFFSET(#REF!,INT((ROW()-13)/2),0)),"",OFFSET(#REF!,INT((ROW()-13)/2),0)),IF(ISBLANK(OFFSET('9. METAS'!$X$20,INT((ROW()-14)/2),0)),"",OFFSET('9. METAS'!$X$20,INT((ROW()-14)/2),0)))</f>
        <v>1000</v>
      </c>
      <c r="N128" s="685"/>
      <c r="O128" s="689"/>
      <c r="P128" s="691"/>
      <c r="Q128" s="83"/>
      <c r="R128" s="83"/>
      <c r="S128" s="83"/>
      <c r="T128" s="83"/>
      <c r="U128" s="83"/>
      <c r="V128" s="83"/>
      <c r="W128" s="83"/>
      <c r="X128" s="83"/>
      <c r="Y128" s="83"/>
      <c r="Z128" s="83"/>
    </row>
    <row r="129" spans="1:26" ht="15.75" customHeight="1">
      <c r="A129" s="83"/>
      <c r="B129" s="83"/>
      <c r="C129" s="641" t="str">
        <f ca="1">IF(ISBLANK(OFFSET('5. Pp (3 años)'!$C$46,INT((ROW()-13)/2),0)),"",OFFSET('5. Pp (3 años)'!$C$46,INT((ROW()-13)/2),0))</f>
        <v>Actividad</v>
      </c>
      <c r="D129" s="643" t="str">
        <f ca="1">IF(ISBLANK(OFFSET('5. Pp (3 años)'!$D$46,INT((ROW()-13)/2),0)),"",OFFSET('5. Pp (3 años)'!$D$46,INT((ROW()-13)/2),0))</f>
        <v>3.1.1.1.12.2 Supervisión y prevención de riesgos en eventos masivos, espacios públicos y operativos especiales.</v>
      </c>
      <c r="E129" s="643" t="str">
        <f ca="1">IF(ISBLANK(OFFSET('5. Pp (3 años)'!$E$46,INT((ROW()-13)/2),0)),"",OFFSET('5. Pp (3 años)'!$E$46,INT((ROW()-13)/2),0))</f>
        <v>PSPR: Porcentaje de servicios de supervisión y prevención de riesgos realizados.</v>
      </c>
      <c r="F129" s="645" t="str">
        <f ca="1">IF(ISBLANK(OFFSET('5. Pp (3 años)'!$K$46,INT((ROW()-13)/2),0)),"",OFFSET('5. Pp (3 años)'!$K$46,INT((ROW()-13)/2),0))</f>
        <v>Ascendente</v>
      </c>
      <c r="G129" s="646" t="str">
        <f ca="1">IF(ISBLANK(OFFSET('5. Pp (3 años)'!$H$46,INT((ROW()-13)/2),0)),"",OFFSET('5. Pp (3 años)'!$H$46,INT((ROW()-13)/2),0))</f>
        <v>Trimestral</v>
      </c>
      <c r="H129" s="648">
        <f ca="1">IF(ISBLANK(OFFSET('9. METAS'!$L$20,INT((ROW()-13)/2),0)),"",OFFSET('9. METAS'!$L$20,INT((ROW()-13)/2),0))</f>
        <v>2000</v>
      </c>
      <c r="I129" s="852"/>
      <c r="J129" s="630" t="e">
        <f ca="1">IF(MOD(ROW()-13,2)=0,IF(ISBLANK(OFFSET(#REF!,INT((ROW()-13)/2),0)),"",OFFSET(#REF!,INT((ROW()-13)/2),0)),IF(ISBLANK(OFFSET('9. METAS'!$U$20,INT((ROW()-14)/2),0)),"",OFFSET('9. METAS'!$U$20,INT((ROW()-14)/2),0)))</f>
        <v>#REF!</v>
      </c>
      <c r="K129" s="631" t="e">
        <f ca="1">IF(MOD(ROW()-13,2)=0,IF(ISBLANK(OFFSET(#REF!,INT((ROW()-13)/2),0)),"",OFFSET(#REF!,INT((ROW()-13)/2),0)),IF(ISBLANK(OFFSET('9. METAS'!$V$20,INT((ROW()-14)/2),0)),"",OFFSET('9. METAS'!$V$20,INT((ROW()-14)/2),0)))</f>
        <v>#REF!</v>
      </c>
      <c r="L129" s="631" t="e">
        <f ca="1">IF(MOD(ROW()-13,2)=0,IF(ISBLANK(OFFSET(#REF!,INT((ROW()-13)/2),0)),"",OFFSET(#REF!,INT((ROW()-13)/2),0)),IF(ISBLANK(OFFSET('9. METAS'!$W$20,INT((ROW()-14)/2),0)),"",OFFSET('9. METAS'!$W$20,INT((ROW()-14)/2),0)))</f>
        <v>#REF!</v>
      </c>
      <c r="M129" s="632" t="e">
        <f ca="1">IF(MOD(ROW()-13,2)=0,IF(ISBLANK(OFFSET(#REF!,INT((ROW()-13)/2),0)),"",OFFSET(#REF!,INT((ROW()-13)/2),0)),IF(ISBLANK(OFFSET('9. METAS'!$X$20,INT((ROW()-14)/2),0)),"",OFFSET('9. METAS'!$X$20,INT((ROW()-14)/2),0)))</f>
        <v>#REF!</v>
      </c>
      <c r="N129" s="684" t="str">
        <f ca="1">IFERROR(J129/J130,"ND")</f>
        <v>ND</v>
      </c>
      <c r="O129" s="688" t="str">
        <f ca="1">IFERROR(((J129+K129+L129+M129)/H129),"ND")</f>
        <v>ND</v>
      </c>
      <c r="P129" s="847"/>
      <c r="Q129" s="83"/>
      <c r="R129" s="83"/>
      <c r="S129" s="83"/>
      <c r="T129" s="83"/>
      <c r="U129" s="83"/>
      <c r="V129" s="83"/>
      <c r="W129" s="83"/>
      <c r="X129" s="83"/>
      <c r="Y129" s="83"/>
      <c r="Z129" s="83"/>
    </row>
    <row r="130" spans="1:26" ht="15.75" customHeight="1">
      <c r="A130" s="83"/>
      <c r="B130" s="83"/>
      <c r="C130" s="642"/>
      <c r="D130" s="644"/>
      <c r="E130" s="644"/>
      <c r="F130" s="644"/>
      <c r="G130" s="647"/>
      <c r="H130" s="649"/>
      <c r="I130" s="651"/>
      <c r="J130" s="630">
        <f ca="1">IF(MOD(ROW()-13,2)=0,IF(ISBLANK(OFFSET(#REF!,INT((ROW()-13)/2),0)),"",OFFSET(#REF!,INT((ROW()-13)/2),0)),IF(ISBLANK(OFFSET('9. METAS'!$U$20,INT((ROW()-14)/2),0)),"",OFFSET('9. METAS'!$U$20,INT((ROW()-14)/2),0)))</f>
        <v>500</v>
      </c>
      <c r="K130" s="631">
        <f ca="1">IF(MOD(ROW()-13,2)=0,IF(ISBLANK(OFFSET(#REF!,INT((ROW()-13)/2),0)),"",OFFSET(#REF!,INT((ROW()-13)/2),0)),IF(ISBLANK(OFFSET('9. METAS'!$V$20,INT((ROW()-14)/2),0)),"",OFFSET('9. METAS'!$V$20,INT((ROW()-14)/2),0)))</f>
        <v>500</v>
      </c>
      <c r="L130" s="631">
        <f ca="1">IF(MOD(ROW()-13,2)=0,IF(ISBLANK(OFFSET(#REF!,INT((ROW()-13)/2),0)),"",OFFSET(#REF!,INT((ROW()-13)/2),0)),IF(ISBLANK(OFFSET('9. METAS'!$W$20,INT((ROW()-14)/2),0)),"",OFFSET('9. METAS'!$W$20,INT((ROW()-14)/2),0)))</f>
        <v>500</v>
      </c>
      <c r="M130" s="632">
        <f ca="1">IF(MOD(ROW()-13,2)=0,IF(ISBLANK(OFFSET(#REF!,INT((ROW()-13)/2),0)),"",OFFSET(#REF!,INT((ROW()-13)/2),0)),IF(ISBLANK(OFFSET('9. METAS'!$X$20,INT((ROW()-14)/2),0)),"",OFFSET('9. METAS'!$X$20,INT((ROW()-14)/2),0)))</f>
        <v>500</v>
      </c>
      <c r="N130" s="685"/>
      <c r="O130" s="689"/>
      <c r="P130" s="691"/>
      <c r="Q130" s="83"/>
      <c r="R130" s="83"/>
      <c r="S130" s="83"/>
      <c r="T130" s="83"/>
      <c r="U130" s="83"/>
      <c r="V130" s="83"/>
      <c r="W130" s="83"/>
      <c r="X130" s="83"/>
      <c r="Y130" s="83"/>
      <c r="Z130" s="83"/>
    </row>
    <row r="131" spans="1:26" ht="15.75" customHeight="1">
      <c r="A131" s="83"/>
      <c r="B131" s="83"/>
      <c r="C131" s="641" t="str">
        <f ca="1">IF(ISBLANK(OFFSET('5. Pp (3 años)'!$C$46,INT((ROW()-13)/2),0)),"",OFFSET('5. Pp (3 años)'!$C$46,INT((ROW()-13)/2),0))</f>
        <v>Actividad</v>
      </c>
      <c r="D131" s="643" t="str">
        <f ca="1">IF(ISBLANK(OFFSET('5. Pp (3 años)'!$D$46,INT((ROW()-13)/2),0)),"",OFFSET('5. Pp (3 años)'!$D$46,INT((ROW()-13)/2),0))</f>
        <v>3.1.1.1.12.3 Capacitación en prevención de riesgos dirigida a niñas y niños.</v>
      </c>
      <c r="E131" s="643" t="str">
        <f ca="1">IF(ISBLANK(OFFSET('5. Pp (3 años)'!$E$46,INT((ROW()-13)/2),0)),"",OFFSET('5. Pp (3 años)'!$E$46,INT((ROW()-13)/2),0))</f>
        <v>PNNC: Porcentaje de niñas y niños capacitados.</v>
      </c>
      <c r="F131" s="645" t="str">
        <f ca="1">IF(ISBLANK(OFFSET('5. Pp (3 años)'!$K$46,INT((ROW()-13)/2),0)),"",OFFSET('5. Pp (3 años)'!$K$46,INT((ROW()-13)/2),0))</f>
        <v>Ascendente</v>
      </c>
      <c r="G131" s="646" t="str">
        <f ca="1">IF(ISBLANK(OFFSET('5. Pp (3 años)'!$H$46,INT((ROW()-13)/2),0)),"",OFFSET('5. Pp (3 años)'!$H$46,INT((ROW()-13)/2),0))</f>
        <v>Trimestral</v>
      </c>
      <c r="H131" s="648">
        <f ca="1">IF(ISBLANK(OFFSET('9. METAS'!$L$20,INT((ROW()-13)/2),0)),"",OFFSET('9. METAS'!$L$20,INT((ROW()-13)/2),0))</f>
        <v>8000</v>
      </c>
      <c r="I131" s="852"/>
      <c r="J131" s="630" t="e">
        <f ca="1">IF(MOD(ROW()-13,2)=0,IF(ISBLANK(OFFSET(#REF!,INT((ROW()-13)/2),0)),"",OFFSET(#REF!,INT((ROW()-13)/2),0)),IF(ISBLANK(OFFSET('9. METAS'!$U$20,INT((ROW()-14)/2),0)),"",OFFSET('9. METAS'!$U$20,INT((ROW()-14)/2),0)))</f>
        <v>#REF!</v>
      </c>
      <c r="K131" s="631" t="e">
        <f ca="1">IF(MOD(ROW()-13,2)=0,IF(ISBLANK(OFFSET(#REF!,INT((ROW()-13)/2),0)),"",OFFSET(#REF!,INT((ROW()-13)/2),0)),IF(ISBLANK(OFFSET('9. METAS'!$V$20,INT((ROW()-14)/2),0)),"",OFFSET('9. METAS'!$V$20,INT((ROW()-14)/2),0)))</f>
        <v>#REF!</v>
      </c>
      <c r="L131" s="631" t="e">
        <f ca="1">IF(MOD(ROW()-13,2)=0,IF(ISBLANK(OFFSET(#REF!,INT((ROW()-13)/2),0)),"",OFFSET(#REF!,INT((ROW()-13)/2),0)),IF(ISBLANK(OFFSET('9. METAS'!$W$20,INT((ROW()-14)/2),0)),"",OFFSET('9. METAS'!$W$20,INT((ROW()-14)/2),0)))</f>
        <v>#REF!</v>
      </c>
      <c r="M131" s="632" t="e">
        <f ca="1">IF(MOD(ROW()-13,2)=0,IF(ISBLANK(OFFSET(#REF!,INT((ROW()-13)/2),0)),"",OFFSET(#REF!,INT((ROW()-13)/2),0)),IF(ISBLANK(OFFSET('9. METAS'!$X$20,INT((ROW()-14)/2),0)),"",OFFSET('9. METAS'!$X$20,INT((ROW()-14)/2),0)))</f>
        <v>#REF!</v>
      </c>
      <c r="N131" s="684" t="str">
        <f ca="1">IFERROR(J131/J132,"ND")</f>
        <v>ND</v>
      </c>
      <c r="O131" s="688" t="str">
        <f ca="1">IFERROR(((J131+K131+L131+M131)/H131),"ND")</f>
        <v>ND</v>
      </c>
      <c r="P131" s="847"/>
      <c r="Q131" s="83"/>
      <c r="R131" s="83"/>
      <c r="S131" s="83"/>
      <c r="T131" s="83"/>
      <c r="U131" s="83"/>
      <c r="V131" s="83"/>
      <c r="W131" s="83"/>
      <c r="X131" s="83"/>
      <c r="Y131" s="83"/>
      <c r="Z131" s="83"/>
    </row>
    <row r="132" spans="1:26" ht="15.75" customHeight="1">
      <c r="A132" s="83"/>
      <c r="B132" s="83"/>
      <c r="C132" s="642"/>
      <c r="D132" s="644"/>
      <c r="E132" s="644"/>
      <c r="F132" s="644"/>
      <c r="G132" s="647"/>
      <c r="H132" s="649"/>
      <c r="I132" s="651"/>
      <c r="J132" s="630">
        <f ca="1">IF(MOD(ROW()-13,2)=0,IF(ISBLANK(OFFSET(#REF!,INT((ROW()-13)/2),0)),"",OFFSET(#REF!,INT((ROW()-13)/2),0)),IF(ISBLANK(OFFSET('9. METAS'!$U$20,INT((ROW()-14)/2),0)),"",OFFSET('9. METAS'!$U$20,INT((ROW()-14)/2),0)))</f>
        <v>2000</v>
      </c>
      <c r="K132" s="631">
        <f ca="1">IF(MOD(ROW()-13,2)=0,IF(ISBLANK(OFFSET(#REF!,INT((ROW()-13)/2),0)),"",OFFSET(#REF!,INT((ROW()-13)/2),0)),IF(ISBLANK(OFFSET('9. METAS'!$V$20,INT((ROW()-14)/2),0)),"",OFFSET('9. METAS'!$V$20,INT((ROW()-14)/2),0)))</f>
        <v>2000</v>
      </c>
      <c r="L132" s="631">
        <f ca="1">IF(MOD(ROW()-13,2)=0,IF(ISBLANK(OFFSET(#REF!,INT((ROW()-13)/2),0)),"",OFFSET(#REF!,INT((ROW()-13)/2),0)),IF(ISBLANK(OFFSET('9. METAS'!$W$20,INT((ROW()-14)/2),0)),"",OFFSET('9. METAS'!$W$20,INT((ROW()-14)/2),0)))</f>
        <v>2000</v>
      </c>
      <c r="M132" s="632">
        <f ca="1">IF(MOD(ROW()-13,2)=0,IF(ISBLANK(OFFSET(#REF!,INT((ROW()-13)/2),0)),"",OFFSET(#REF!,INT((ROW()-13)/2),0)),IF(ISBLANK(OFFSET('9. METAS'!$X$20,INT((ROW()-14)/2),0)),"",OFFSET('9. METAS'!$X$20,INT((ROW()-14)/2),0)))</f>
        <v>2000</v>
      </c>
      <c r="N132" s="685"/>
      <c r="O132" s="689"/>
      <c r="P132" s="691"/>
      <c r="Q132" s="83"/>
      <c r="R132" s="83"/>
      <c r="S132" s="83"/>
      <c r="T132" s="83"/>
      <c r="U132" s="83"/>
      <c r="V132" s="83"/>
      <c r="W132" s="83"/>
      <c r="X132" s="83"/>
      <c r="Y132" s="83"/>
      <c r="Z132" s="83"/>
    </row>
    <row r="133" spans="1:26" ht="15.75" customHeight="1">
      <c r="A133" s="83"/>
      <c r="B133" s="83"/>
      <c r="C133" s="641" t="str">
        <f ca="1">IF(ISBLANK(OFFSET('5. Pp (3 años)'!$C$46,INT((ROW()-13)/2),0)),"",OFFSET('5. Pp (3 años)'!$C$46,INT((ROW()-13)/2),0))</f>
        <v>Actividad</v>
      </c>
      <c r="D133" s="643" t="str">
        <f ca="1">IF(ISBLANK(OFFSET('5. Pp (3 años)'!$D$46,INT((ROW()-13)/2),0)),"",OFFSET('5. Pp (3 años)'!$D$46,INT((ROW()-13)/2),0))</f>
        <v>3.1.1.1.12.4 Revisión de medidas de seguridad en establecimientos hoteleros, restauranteros y comerciales</v>
      </c>
      <c r="E133" s="643" t="str">
        <f ca="1">IF(ISBLANK(OFFSET('5. Pp (3 años)'!$E$46,INT((ROW()-13)/2),0)),"",OFFSET('5. Pp (3 años)'!$E$46,INT((ROW()-13)/2),0))</f>
        <v>PEMS: Porcentaje de establecimientos con medidas de seguridad revisados.</v>
      </c>
      <c r="F133" s="645" t="str">
        <f ca="1">IF(ISBLANK(OFFSET('5. Pp (3 años)'!$K$46,INT((ROW()-13)/2),0)),"",OFFSET('5. Pp (3 años)'!$K$46,INT((ROW()-13)/2),0))</f>
        <v>Ascendente</v>
      </c>
      <c r="G133" s="646" t="str">
        <f ca="1">IF(ISBLANK(OFFSET('5. Pp (3 años)'!$H$46,INT((ROW()-13)/2),0)),"",OFFSET('5. Pp (3 años)'!$H$46,INT((ROW()-13)/2),0))</f>
        <v>Trimestral</v>
      </c>
      <c r="H133" s="648">
        <f ca="1">IF(ISBLANK(OFFSET('9. METAS'!$L$20,INT((ROW()-13)/2),0)),"",OFFSET('9. METAS'!$L$20,INT((ROW()-13)/2),0))</f>
        <v>80</v>
      </c>
      <c r="I133" s="852"/>
      <c r="J133" s="630" t="e">
        <f ca="1">IF(MOD(ROW()-13,2)=0,IF(ISBLANK(OFFSET(#REF!,INT((ROW()-13)/2),0)),"",OFFSET(#REF!,INT((ROW()-13)/2),0)),IF(ISBLANK(OFFSET('9. METAS'!$U$20,INT((ROW()-14)/2),0)),"",OFFSET('9. METAS'!$U$20,INT((ROW()-14)/2),0)))</f>
        <v>#REF!</v>
      </c>
      <c r="K133" s="631" t="e">
        <f ca="1">IF(MOD(ROW()-13,2)=0,IF(ISBLANK(OFFSET(#REF!,INT((ROW()-13)/2),0)),"",OFFSET(#REF!,INT((ROW()-13)/2),0)),IF(ISBLANK(OFFSET('9. METAS'!$V$20,INT((ROW()-14)/2),0)),"",OFFSET('9. METAS'!$V$20,INT((ROW()-14)/2),0)))</f>
        <v>#REF!</v>
      </c>
      <c r="L133" s="631" t="e">
        <f ca="1">IF(MOD(ROW()-13,2)=0,IF(ISBLANK(OFFSET(#REF!,INT((ROW()-13)/2),0)),"",OFFSET(#REF!,INT((ROW()-13)/2),0)),IF(ISBLANK(OFFSET('9. METAS'!$W$20,INT((ROW()-14)/2),0)),"",OFFSET('9. METAS'!$W$20,INT((ROW()-14)/2),0)))</f>
        <v>#REF!</v>
      </c>
      <c r="M133" s="632" t="e">
        <f ca="1">IF(MOD(ROW()-13,2)=0,IF(ISBLANK(OFFSET(#REF!,INT((ROW()-13)/2),0)),"",OFFSET(#REF!,INT((ROW()-13)/2),0)),IF(ISBLANK(OFFSET('9. METAS'!$X$20,INT((ROW()-14)/2),0)),"",OFFSET('9. METAS'!$X$20,INT((ROW()-14)/2),0)))</f>
        <v>#REF!</v>
      </c>
      <c r="N133" s="684" t="str">
        <f ca="1">IFERROR(J133/J134,"ND")</f>
        <v>ND</v>
      </c>
      <c r="O133" s="688" t="str">
        <f ca="1">IFERROR(((J133+K133+L133+M133)/H133),"ND")</f>
        <v>ND</v>
      </c>
      <c r="P133" s="847"/>
      <c r="Q133" s="83"/>
      <c r="R133" s="83"/>
      <c r="S133" s="83"/>
      <c r="T133" s="83"/>
      <c r="U133" s="83"/>
      <c r="V133" s="83"/>
      <c r="W133" s="83"/>
      <c r="X133" s="83"/>
      <c r="Y133" s="83"/>
      <c r="Z133" s="83"/>
    </row>
    <row r="134" spans="1:26" ht="15.75" customHeight="1">
      <c r="A134" s="83"/>
      <c r="B134" s="83"/>
      <c r="C134" s="642"/>
      <c r="D134" s="644"/>
      <c r="E134" s="644"/>
      <c r="F134" s="644"/>
      <c r="G134" s="647"/>
      <c r="H134" s="649"/>
      <c r="I134" s="651"/>
      <c r="J134" s="630">
        <f ca="1">IF(MOD(ROW()-13,2)=0,IF(ISBLANK(OFFSET(#REF!,INT((ROW()-13)/2),0)),"",OFFSET(#REF!,INT((ROW()-13)/2),0)),IF(ISBLANK(OFFSET('9. METAS'!$U$20,INT((ROW()-14)/2),0)),"",OFFSET('9. METAS'!$U$20,INT((ROW()-14)/2),0)))</f>
        <v>20</v>
      </c>
      <c r="K134" s="631">
        <f ca="1">IF(MOD(ROW()-13,2)=0,IF(ISBLANK(OFFSET(#REF!,INT((ROW()-13)/2),0)),"",OFFSET(#REF!,INT((ROW()-13)/2),0)),IF(ISBLANK(OFFSET('9. METAS'!$V$20,INT((ROW()-14)/2),0)),"",OFFSET('9. METAS'!$V$20,INT((ROW()-14)/2),0)))</f>
        <v>20</v>
      </c>
      <c r="L134" s="631">
        <f ca="1">IF(MOD(ROW()-13,2)=0,IF(ISBLANK(OFFSET(#REF!,INT((ROW()-13)/2),0)),"",OFFSET(#REF!,INT((ROW()-13)/2),0)),IF(ISBLANK(OFFSET('9. METAS'!$W$20,INT((ROW()-14)/2),0)),"",OFFSET('9. METAS'!$W$20,INT((ROW()-14)/2),0)))</f>
        <v>20</v>
      </c>
      <c r="M134" s="632">
        <f ca="1">IF(MOD(ROW()-13,2)=0,IF(ISBLANK(OFFSET(#REF!,INT((ROW()-13)/2),0)),"",OFFSET(#REF!,INT((ROW()-13)/2),0)),IF(ISBLANK(OFFSET('9. METAS'!$X$20,INT((ROW()-14)/2),0)),"",OFFSET('9. METAS'!$X$20,INT((ROW()-14)/2),0)))</f>
        <v>20</v>
      </c>
      <c r="N134" s="685"/>
      <c r="O134" s="689"/>
      <c r="P134" s="691"/>
      <c r="Q134" s="83"/>
      <c r="R134" s="83"/>
      <c r="S134" s="83"/>
      <c r="T134" s="83"/>
      <c r="U134" s="83"/>
      <c r="V134" s="83"/>
      <c r="W134" s="83"/>
      <c r="X134" s="83"/>
      <c r="Y134" s="83"/>
      <c r="Z134" s="83"/>
    </row>
    <row r="135" spans="1:26" ht="15.75" customHeight="1">
      <c r="A135" s="83"/>
      <c r="B135" s="83"/>
      <c r="C135" s="641" t="str">
        <f ca="1">IF(ISBLANK(OFFSET('5. Pp (3 años)'!$C$46,INT((ROW()-13)/2),0)),"",OFFSET('5. Pp (3 años)'!$C$46,INT((ROW()-13)/2),0))</f>
        <v>Actividad</v>
      </c>
      <c r="D135" s="643" t="str">
        <f ca="1">IF(ISBLANK(OFFSET('5. Pp (3 años)'!$D$46,INT((ROW()-13)/2),0)),"",OFFSET('5. Pp (3 años)'!$D$46,INT((ROW()-13)/2),0))</f>
        <v>3.1.1.1.12.5 Atención, coordinación y seguimiento de llamadas de auxilio en servicios de emergencia.</v>
      </c>
      <c r="E135" s="643" t="str">
        <f ca="1">IF(ISBLANK(OFFSET('5. Pp (3 años)'!$E$46,INT((ROW()-13)/2),0)),"",OFFSET('5. Pp (3 años)'!$E$46,INT((ROW()-13)/2),0))</f>
        <v>PLLA: Porcentaje de Llamadas de auxilio atendidas</v>
      </c>
      <c r="F135" s="645" t="str">
        <f ca="1">IF(ISBLANK(OFFSET('5. Pp (3 años)'!$K$46,INT((ROW()-13)/2),0)),"",OFFSET('5. Pp (3 años)'!$K$46,INT((ROW()-13)/2),0))</f>
        <v>Ascendente</v>
      </c>
      <c r="G135" s="646" t="str">
        <f ca="1">IF(ISBLANK(OFFSET('5. Pp (3 años)'!$H$46,INT((ROW()-13)/2),0)),"",OFFSET('5. Pp (3 años)'!$H$46,INT((ROW()-13)/2),0))</f>
        <v>Trimestral</v>
      </c>
      <c r="H135" s="648">
        <f ca="1">IF(ISBLANK(OFFSET('9. METAS'!$L$20,INT((ROW()-13)/2),0)),"",OFFSET('9. METAS'!$L$20,INT((ROW()-13)/2),0))</f>
        <v>10000</v>
      </c>
      <c r="I135" s="852"/>
      <c r="J135" s="630" t="e">
        <f ca="1">IF(MOD(ROW()-13,2)=0,IF(ISBLANK(OFFSET(#REF!,INT((ROW()-13)/2),0)),"",OFFSET(#REF!,INT((ROW()-13)/2),0)),IF(ISBLANK(OFFSET('9. METAS'!$U$20,INT((ROW()-14)/2),0)),"",OFFSET('9. METAS'!$U$20,INT((ROW()-14)/2),0)))</f>
        <v>#REF!</v>
      </c>
      <c r="K135" s="631" t="e">
        <f ca="1">IF(MOD(ROW()-13,2)=0,IF(ISBLANK(OFFSET(#REF!,INT((ROW()-13)/2),0)),"",OFFSET(#REF!,INT((ROW()-13)/2),0)),IF(ISBLANK(OFFSET('9. METAS'!$V$20,INT((ROW()-14)/2),0)),"",OFFSET('9. METAS'!$V$20,INT((ROW()-14)/2),0)))</f>
        <v>#REF!</v>
      </c>
      <c r="L135" s="631" t="e">
        <f ca="1">IF(MOD(ROW()-13,2)=0,IF(ISBLANK(OFFSET(#REF!,INT((ROW()-13)/2),0)),"",OFFSET(#REF!,INT((ROW()-13)/2),0)),IF(ISBLANK(OFFSET('9. METAS'!$W$20,INT((ROW()-14)/2),0)),"",OFFSET('9. METAS'!$W$20,INT((ROW()-14)/2),0)))</f>
        <v>#REF!</v>
      </c>
      <c r="M135" s="632" t="e">
        <f ca="1">IF(MOD(ROW()-13,2)=0,IF(ISBLANK(OFFSET(#REF!,INT((ROW()-13)/2),0)),"",OFFSET(#REF!,INT((ROW()-13)/2),0)),IF(ISBLANK(OFFSET('9. METAS'!$X$20,INT((ROW()-14)/2),0)),"",OFFSET('9. METAS'!$X$20,INT((ROW()-14)/2),0)))</f>
        <v>#REF!</v>
      </c>
      <c r="N135" s="684" t="str">
        <f ca="1">IFERROR(J135/J136,"ND")</f>
        <v>ND</v>
      </c>
      <c r="O135" s="688" t="str">
        <f ca="1">IFERROR(((J135+K135+L135+M135)/H135),"ND")</f>
        <v>ND</v>
      </c>
      <c r="P135" s="847"/>
      <c r="Q135" s="83"/>
      <c r="R135" s="83"/>
      <c r="S135" s="83"/>
      <c r="T135" s="83"/>
      <c r="U135" s="83"/>
      <c r="V135" s="83"/>
      <c r="W135" s="83"/>
      <c r="X135" s="83"/>
      <c r="Y135" s="83"/>
      <c r="Z135" s="83"/>
    </row>
    <row r="136" spans="1:26" ht="15.75" customHeight="1">
      <c r="A136" s="83"/>
      <c r="B136" s="83"/>
      <c r="C136" s="642"/>
      <c r="D136" s="644"/>
      <c r="E136" s="644"/>
      <c r="F136" s="644"/>
      <c r="G136" s="647"/>
      <c r="H136" s="649"/>
      <c r="I136" s="651"/>
      <c r="J136" s="630">
        <f ca="1">IF(MOD(ROW()-13,2)=0,IF(ISBLANK(OFFSET(#REF!,INT((ROW()-13)/2),0)),"",OFFSET(#REF!,INT((ROW()-13)/2),0)),IF(ISBLANK(OFFSET('9. METAS'!$U$20,INT((ROW()-14)/2),0)),"",OFFSET('9. METAS'!$U$20,INT((ROW()-14)/2),0)))</f>
        <v>2500</v>
      </c>
      <c r="K136" s="631">
        <f ca="1">IF(MOD(ROW()-13,2)=0,IF(ISBLANK(OFFSET(#REF!,INT((ROW()-13)/2),0)),"",OFFSET(#REF!,INT((ROW()-13)/2),0)),IF(ISBLANK(OFFSET('9. METAS'!$V$20,INT((ROW()-14)/2),0)),"",OFFSET('9. METAS'!$V$20,INT((ROW()-14)/2),0)))</f>
        <v>2500</v>
      </c>
      <c r="L136" s="631">
        <f ca="1">IF(MOD(ROW()-13,2)=0,IF(ISBLANK(OFFSET(#REF!,INT((ROW()-13)/2),0)),"",OFFSET(#REF!,INT((ROW()-13)/2),0)),IF(ISBLANK(OFFSET('9. METAS'!$W$20,INT((ROW()-14)/2),0)),"",OFFSET('9. METAS'!$W$20,INT((ROW()-14)/2),0)))</f>
        <v>2500</v>
      </c>
      <c r="M136" s="632">
        <f ca="1">IF(MOD(ROW()-13,2)=0,IF(ISBLANK(OFFSET(#REF!,INT((ROW()-13)/2),0)),"",OFFSET(#REF!,INT((ROW()-13)/2),0)),IF(ISBLANK(OFFSET('9. METAS'!$X$20,INT((ROW()-14)/2),0)),"",OFFSET('9. METAS'!$X$20,INT((ROW()-14)/2),0)))</f>
        <v>2500</v>
      </c>
      <c r="N136" s="685"/>
      <c r="O136" s="689"/>
      <c r="P136" s="691"/>
      <c r="Q136" s="83"/>
      <c r="R136" s="83"/>
      <c r="S136" s="83"/>
      <c r="T136" s="83"/>
      <c r="U136" s="83"/>
      <c r="V136" s="83"/>
      <c r="W136" s="83"/>
      <c r="X136" s="83"/>
      <c r="Y136" s="83"/>
      <c r="Z136" s="83"/>
    </row>
    <row r="137" spans="1:26" ht="15.75" customHeight="1">
      <c r="A137" s="83"/>
      <c r="B137" s="83"/>
      <c r="C137" s="641" t="str">
        <f ca="1">IF(ISBLANK(OFFSET('5. Pp (3 años)'!$C$46,INT((ROW()-13)/2),0)),"",OFFSET('5. Pp (3 años)'!$C$46,INT((ROW()-13)/2),0))</f>
        <v>Actividad</v>
      </c>
      <c r="D137" s="643" t="str">
        <f ca="1">IF(ISBLANK(OFFSET('5. Pp (3 años)'!$D$46,INT((ROW()-13)/2),0)),"",OFFSET('5. Pp (3 años)'!$D$46,INT((ROW()-13)/2),0))</f>
        <v>3.1.1.1.12.6 Capacitación a elementos del H. Cuerpo de Bomberos, rescate, Emergencias Medicas y Desastres.</v>
      </c>
      <c r="E137" s="643" t="str">
        <f ca="1">IF(ISBLANK(OFFSET('5. Pp (3 años)'!$E$46,INT((ROW()-13)/2),0)),"",OFFSET('5. Pp (3 años)'!$E$46,INT((ROW()-13)/2),0))</f>
        <v>PHBC: Porcentaje de elementos del Honorable Cuerpo de Bomberos capacitados.</v>
      </c>
      <c r="F137" s="645" t="str">
        <f ca="1">IF(ISBLANK(OFFSET('5. Pp (3 años)'!$K$46,INT((ROW()-13)/2),0)),"",OFFSET('5. Pp (3 años)'!$K$46,INT((ROW()-13)/2),0))</f>
        <v>Ascendente</v>
      </c>
      <c r="G137" s="646" t="str">
        <f ca="1">IF(ISBLANK(OFFSET('5. Pp (3 años)'!$H$46,INT((ROW()-13)/2),0)),"",OFFSET('5. Pp (3 años)'!$H$46,INT((ROW()-13)/2),0))</f>
        <v>Trimestral</v>
      </c>
      <c r="H137" s="648">
        <f ca="1">IF(ISBLANK(OFFSET('9. METAS'!$L$20,INT((ROW()-13)/2),0)),"",OFFSET('9. METAS'!$L$20,INT((ROW()-13)/2),0))</f>
        <v>160</v>
      </c>
      <c r="I137" s="852"/>
      <c r="J137" s="630" t="e">
        <f ca="1">IF(MOD(ROW()-13,2)=0,IF(ISBLANK(OFFSET(#REF!,INT((ROW()-13)/2),0)),"",OFFSET(#REF!,INT((ROW()-13)/2),0)),IF(ISBLANK(OFFSET('9. METAS'!$U$20,INT((ROW()-14)/2),0)),"",OFFSET('9. METAS'!$U$20,INT((ROW()-14)/2),0)))</f>
        <v>#REF!</v>
      </c>
      <c r="K137" s="631" t="e">
        <f ca="1">IF(MOD(ROW()-13,2)=0,IF(ISBLANK(OFFSET(#REF!,INT((ROW()-13)/2),0)),"",OFFSET(#REF!,INT((ROW()-13)/2),0)),IF(ISBLANK(OFFSET('9. METAS'!$V$20,INT((ROW()-14)/2),0)),"",OFFSET('9. METAS'!$V$20,INT((ROW()-14)/2),0)))</f>
        <v>#REF!</v>
      </c>
      <c r="L137" s="631" t="e">
        <f ca="1">IF(MOD(ROW()-13,2)=0,IF(ISBLANK(OFFSET(#REF!,INT((ROW()-13)/2),0)),"",OFFSET(#REF!,INT((ROW()-13)/2),0)),IF(ISBLANK(OFFSET('9. METAS'!$W$20,INT((ROW()-14)/2),0)),"",OFFSET('9. METAS'!$W$20,INT((ROW()-14)/2),0)))</f>
        <v>#REF!</v>
      </c>
      <c r="M137" s="632" t="e">
        <f ca="1">IF(MOD(ROW()-13,2)=0,IF(ISBLANK(OFFSET(#REF!,INT((ROW()-13)/2),0)),"",OFFSET(#REF!,INT((ROW()-13)/2),0)),IF(ISBLANK(OFFSET('9. METAS'!$X$20,INT((ROW()-14)/2),0)),"",OFFSET('9. METAS'!$X$20,INT((ROW()-14)/2),0)))</f>
        <v>#REF!</v>
      </c>
      <c r="N137" s="684" t="str">
        <f ca="1">IFERROR(J137/J138,"ND")</f>
        <v>ND</v>
      </c>
      <c r="O137" s="688" t="str">
        <f ca="1">IFERROR(((J137+K137+L137+M137)/H137),"ND")</f>
        <v>ND</v>
      </c>
      <c r="P137" s="847"/>
      <c r="Q137" s="83"/>
      <c r="R137" s="83"/>
      <c r="S137" s="83"/>
      <c r="T137" s="83"/>
      <c r="U137" s="83"/>
      <c r="V137" s="83"/>
      <c r="W137" s="83"/>
      <c r="X137" s="83"/>
      <c r="Y137" s="83"/>
      <c r="Z137" s="83"/>
    </row>
    <row r="138" spans="1:26" ht="15.75" customHeight="1">
      <c r="A138" s="83"/>
      <c r="B138" s="83"/>
      <c r="C138" s="642"/>
      <c r="D138" s="644"/>
      <c r="E138" s="644"/>
      <c r="F138" s="644"/>
      <c r="G138" s="647"/>
      <c r="H138" s="649"/>
      <c r="I138" s="651"/>
      <c r="J138" s="630">
        <f ca="1">IF(MOD(ROW()-13,2)=0,IF(ISBLANK(OFFSET(#REF!,INT((ROW()-13)/2),0)),"",OFFSET(#REF!,INT((ROW()-13)/2),0)),IF(ISBLANK(OFFSET('9. METAS'!$U$20,INT((ROW()-14)/2),0)),"",OFFSET('9. METAS'!$U$20,INT((ROW()-14)/2),0)))</f>
        <v>40</v>
      </c>
      <c r="K138" s="631">
        <f ca="1">IF(MOD(ROW()-13,2)=0,IF(ISBLANK(OFFSET(#REF!,INT((ROW()-13)/2),0)),"",OFFSET(#REF!,INT((ROW()-13)/2),0)),IF(ISBLANK(OFFSET('9. METAS'!$V$20,INT((ROW()-14)/2),0)),"",OFFSET('9. METAS'!$V$20,INT((ROW()-14)/2),0)))</f>
        <v>40</v>
      </c>
      <c r="L138" s="631">
        <f ca="1">IF(MOD(ROW()-13,2)=0,IF(ISBLANK(OFFSET(#REF!,INT((ROW()-13)/2),0)),"",OFFSET(#REF!,INT((ROW()-13)/2),0)),IF(ISBLANK(OFFSET('9. METAS'!$W$20,INT((ROW()-14)/2),0)),"",OFFSET('9. METAS'!$W$20,INT((ROW()-14)/2),0)))</f>
        <v>40</v>
      </c>
      <c r="M138" s="632">
        <f ca="1">IF(MOD(ROW()-13,2)=0,IF(ISBLANK(OFFSET(#REF!,INT((ROW()-13)/2),0)),"",OFFSET(#REF!,INT((ROW()-13)/2),0)),IF(ISBLANK(OFFSET('9. METAS'!$X$20,INT((ROW()-14)/2),0)),"",OFFSET('9. METAS'!$X$20,INT((ROW()-14)/2),0)))</f>
        <v>40</v>
      </c>
      <c r="N138" s="685"/>
      <c r="O138" s="689"/>
      <c r="P138" s="691"/>
      <c r="Q138" s="83"/>
      <c r="R138" s="83"/>
      <c r="S138" s="83"/>
      <c r="T138" s="83"/>
      <c r="U138" s="83"/>
      <c r="V138" s="83"/>
      <c r="W138" s="83"/>
      <c r="X138" s="83"/>
      <c r="Y138" s="83"/>
      <c r="Z138" s="83"/>
    </row>
    <row r="139" spans="1:26" ht="15.75" customHeight="1">
      <c r="A139" s="83"/>
      <c r="B139" s="83"/>
      <c r="C139" s="641" t="str">
        <f ca="1">IF(ISBLANK(OFFSET('5. Pp (3 años)'!$C$46,INT((ROW()-13)/2),0)),"",OFFSET('5. Pp (3 años)'!$C$46,INT((ROW()-13)/2),0))</f>
        <v>Actividad</v>
      </c>
      <c r="D139" s="643" t="str">
        <f ca="1">IF(ISBLANK(OFFSET('5. Pp (3 años)'!$D$46,INT((ROW()-13)/2),0)),"",OFFSET('5. Pp (3 años)'!$D$46,INT((ROW()-13)/2),0))</f>
        <v>3.1.1.1.12.7 Dotación de equipos de protección personal a elementos del H. Cuerpo de Bomberos, rescate, Emergencias Medicas y Desastres.</v>
      </c>
      <c r="E139" s="643" t="str">
        <f ca="1">IF(ISBLANK(OFFSET('5. Pp (3 años)'!$E$46,INT((ROW()-13)/2),0)),"",OFFSET('5. Pp (3 años)'!$E$46,INT((ROW()-13)/2),0))</f>
        <v>PEPP: Porcentaje de equipos de protección personal entregados.</v>
      </c>
      <c r="F139" s="645" t="str">
        <f ca="1">IF(ISBLANK(OFFSET('5. Pp (3 años)'!$K$46,INT((ROW()-13)/2),0)),"",OFFSET('5. Pp (3 años)'!$K$46,INT((ROW()-13)/2),0))</f>
        <v>Ascendente</v>
      </c>
      <c r="G139" s="646" t="str">
        <f ca="1">IF(ISBLANK(OFFSET('5. Pp (3 años)'!$H$46,INT((ROW()-13)/2),0)),"",OFFSET('5. Pp (3 años)'!$H$46,INT((ROW()-13)/2),0))</f>
        <v>Trimestral</v>
      </c>
      <c r="H139" s="648">
        <f ca="1">IF(ISBLANK(OFFSET('9. METAS'!$L$20,INT((ROW()-13)/2),0)),"",OFFSET('9. METAS'!$L$20,INT((ROW()-13)/2),0))</f>
        <v>175</v>
      </c>
      <c r="I139" s="852"/>
      <c r="J139" s="630" t="e">
        <f ca="1">IF(MOD(ROW()-13,2)=0,IF(ISBLANK(OFFSET(#REF!,INT((ROW()-13)/2),0)),"",OFFSET(#REF!,INT((ROW()-13)/2),0)),IF(ISBLANK(OFFSET('9. METAS'!$U$20,INT((ROW()-14)/2),0)),"",OFFSET('9. METAS'!$U$20,INT((ROW()-14)/2),0)))</f>
        <v>#REF!</v>
      </c>
      <c r="K139" s="631" t="e">
        <f ca="1">IF(MOD(ROW()-13,2)=0,IF(ISBLANK(OFFSET(#REF!,INT((ROW()-13)/2),0)),"",OFFSET(#REF!,INT((ROW()-13)/2),0)),IF(ISBLANK(OFFSET('9. METAS'!$V$20,INT((ROW()-14)/2),0)),"",OFFSET('9. METAS'!$V$20,INT((ROW()-14)/2),0)))</f>
        <v>#REF!</v>
      </c>
      <c r="L139" s="631" t="e">
        <f ca="1">IF(MOD(ROW()-13,2)=0,IF(ISBLANK(OFFSET(#REF!,INT((ROW()-13)/2),0)),"",OFFSET(#REF!,INT((ROW()-13)/2),0)),IF(ISBLANK(OFFSET('9. METAS'!$W$20,INT((ROW()-14)/2),0)),"",OFFSET('9. METAS'!$W$20,INT((ROW()-14)/2),0)))</f>
        <v>#REF!</v>
      </c>
      <c r="M139" s="632" t="e">
        <f ca="1">IF(MOD(ROW()-13,2)=0,IF(ISBLANK(OFFSET(#REF!,INT((ROW()-13)/2),0)),"",OFFSET(#REF!,INT((ROW()-13)/2),0)),IF(ISBLANK(OFFSET('9. METAS'!$X$20,INT((ROW()-14)/2),0)),"",OFFSET('9. METAS'!$X$20,INT((ROW()-14)/2),0)))</f>
        <v>#REF!</v>
      </c>
      <c r="N139" s="684" t="str">
        <f ca="1">IFERROR(J139/J140,"ND")</f>
        <v>ND</v>
      </c>
      <c r="O139" s="688" t="str">
        <f ca="1">IFERROR(((J139+K139+L139+M139)/H139),"ND")</f>
        <v>ND</v>
      </c>
      <c r="P139" s="847"/>
      <c r="Q139" s="83"/>
      <c r="R139" s="83"/>
      <c r="S139" s="83"/>
      <c r="T139" s="83"/>
      <c r="U139" s="83"/>
      <c r="V139" s="83"/>
      <c r="W139" s="83"/>
      <c r="X139" s="83"/>
      <c r="Y139" s="83"/>
      <c r="Z139" s="83"/>
    </row>
    <row r="140" spans="1:26" ht="15.75" customHeight="1">
      <c r="A140" s="83"/>
      <c r="B140" s="83"/>
      <c r="C140" s="642"/>
      <c r="D140" s="644"/>
      <c r="E140" s="644"/>
      <c r="F140" s="644"/>
      <c r="G140" s="647"/>
      <c r="H140" s="649"/>
      <c r="I140" s="651"/>
      <c r="J140" s="630">
        <f ca="1">IF(MOD(ROW()-13,2)=0,IF(ISBLANK(OFFSET(#REF!,INT((ROW()-13)/2),0)),"",OFFSET(#REF!,INT((ROW()-13)/2),0)),IF(ISBLANK(OFFSET('9. METAS'!$U$20,INT((ROW()-14)/2),0)),"",OFFSET('9. METAS'!$U$20,INT((ROW()-14)/2),0)))</f>
        <v>43</v>
      </c>
      <c r="K140" s="631">
        <f ca="1">IF(MOD(ROW()-13,2)=0,IF(ISBLANK(OFFSET(#REF!,INT((ROW()-13)/2),0)),"",OFFSET(#REF!,INT((ROW()-13)/2),0)),IF(ISBLANK(OFFSET('9. METAS'!$V$20,INT((ROW()-14)/2),0)),"",OFFSET('9. METAS'!$V$20,INT((ROW()-14)/2),0)))</f>
        <v>43</v>
      </c>
      <c r="L140" s="631">
        <f ca="1">IF(MOD(ROW()-13,2)=0,IF(ISBLANK(OFFSET(#REF!,INT((ROW()-13)/2),0)),"",OFFSET(#REF!,INT((ROW()-13)/2),0)),IF(ISBLANK(OFFSET('9. METAS'!$W$20,INT((ROW()-14)/2),0)),"",OFFSET('9. METAS'!$W$20,INT((ROW()-14)/2),0)))</f>
        <v>44</v>
      </c>
      <c r="M140" s="632">
        <f ca="1">IF(MOD(ROW()-13,2)=0,IF(ISBLANK(OFFSET(#REF!,INT((ROW()-13)/2),0)),"",OFFSET(#REF!,INT((ROW()-13)/2),0)),IF(ISBLANK(OFFSET('9. METAS'!$X$20,INT((ROW()-14)/2),0)),"",OFFSET('9. METAS'!$X$20,INT((ROW()-14)/2),0)))</f>
        <v>45</v>
      </c>
      <c r="N140" s="685"/>
      <c r="O140" s="689"/>
      <c r="P140" s="691"/>
      <c r="Q140" s="83"/>
      <c r="R140" s="83"/>
      <c r="S140" s="83"/>
      <c r="T140" s="83"/>
      <c r="U140" s="83"/>
      <c r="V140" s="83"/>
      <c r="W140" s="83"/>
      <c r="X140" s="83"/>
      <c r="Y140" s="83"/>
      <c r="Z140" s="83"/>
    </row>
    <row r="141" spans="1:26" ht="15.75" customHeight="1">
      <c r="A141" s="83"/>
      <c r="B141" s="83"/>
      <c r="C141" s="641" t="str">
        <f ca="1">IF(ISBLANK(OFFSET('5. Pp (3 años)'!$C$46,INT((ROW()-13)/2),0)),"",OFFSET('5. Pp (3 años)'!$C$46,INT((ROW()-13)/2),0))</f>
        <v>Componente</v>
      </c>
      <c r="D141" s="643" t="str">
        <f ca="1">IF(ISBLANK(OFFSET('5. Pp (3 años)'!$D$46,INT((ROW()-13)/2),0)),"",OFFSET('5. Pp (3 años)'!$D$46,INT((ROW()-13)/2),0))</f>
        <v>3.1.1.1.13 Sesiones de cabildo para la aprobación de los temas y resoluciones del Ayuntamiento celebradas.</v>
      </c>
      <c r="E141" s="643" t="str">
        <f ca="1">IF(ISBLANK(OFFSET('5. Pp (3 años)'!$E$46,INT((ROW()-13)/2),0)),"",OFFSET('5. Pp (3 años)'!$E$46,INT((ROW()-13)/2),0))</f>
        <v>PSCC: Porcentaje de sesiones de cabildo celebradas.</v>
      </c>
      <c r="F141" s="645" t="str">
        <f ca="1">IF(ISBLANK(OFFSET('5. Pp (3 años)'!$K$46,INT((ROW()-13)/2),0)),"",OFFSET('5. Pp (3 años)'!$K$46,INT((ROW()-13)/2),0))</f>
        <v>Ascendente</v>
      </c>
      <c r="G141" s="646" t="str">
        <f ca="1">IF(ISBLANK(OFFSET('5. Pp (3 años)'!$H$46,INT((ROW()-13)/2),0)),"",OFFSET('5. Pp (3 años)'!$H$46,INT((ROW()-13)/2),0))</f>
        <v>Trimestral</v>
      </c>
      <c r="H141" s="648">
        <f ca="1">IF(ISBLANK(OFFSET('9. METAS'!$L$20,INT((ROW()-13)/2),0)),"",OFFSET('9. METAS'!$L$20,INT((ROW()-13)/2),0))</f>
        <v>42</v>
      </c>
      <c r="I141" s="852"/>
      <c r="J141" s="630" t="e">
        <f ca="1">IF(MOD(ROW()-13,2)=0,IF(ISBLANK(OFFSET(#REF!,INT((ROW()-13)/2),0)),"",OFFSET(#REF!,INT((ROW()-13)/2),0)),IF(ISBLANK(OFFSET('9. METAS'!$U$20,INT((ROW()-14)/2),0)),"",OFFSET('9. METAS'!$U$20,INT((ROW()-14)/2),0)))</f>
        <v>#REF!</v>
      </c>
      <c r="K141" s="631" t="e">
        <f ca="1">IF(MOD(ROW()-13,2)=0,IF(ISBLANK(OFFSET(#REF!,INT((ROW()-13)/2),0)),"",OFFSET(#REF!,INT((ROW()-13)/2),0)),IF(ISBLANK(OFFSET('9. METAS'!$V$20,INT((ROW()-14)/2),0)),"",OFFSET('9. METAS'!$V$20,INT((ROW()-14)/2),0)))</f>
        <v>#REF!</v>
      </c>
      <c r="L141" s="631" t="e">
        <f ca="1">IF(MOD(ROW()-13,2)=0,IF(ISBLANK(OFFSET(#REF!,INT((ROW()-13)/2),0)),"",OFFSET(#REF!,INT((ROW()-13)/2),0)),IF(ISBLANK(OFFSET('9. METAS'!$W$20,INT((ROW()-14)/2),0)),"",OFFSET('9. METAS'!$W$20,INT((ROW()-14)/2),0)))</f>
        <v>#REF!</v>
      </c>
      <c r="M141" s="632" t="e">
        <f ca="1">IF(MOD(ROW()-13,2)=0,IF(ISBLANK(OFFSET(#REF!,INT((ROW()-13)/2),0)),"",OFFSET(#REF!,INT((ROW()-13)/2),0)),IF(ISBLANK(OFFSET('9. METAS'!$X$20,INT((ROW()-14)/2),0)),"",OFFSET('9. METAS'!$X$20,INT((ROW()-14)/2),0)))</f>
        <v>#REF!</v>
      </c>
      <c r="N141" s="684" t="str">
        <f ca="1">IFERROR(J141/J142,"ND")</f>
        <v>ND</v>
      </c>
      <c r="O141" s="688" t="str">
        <f ca="1">IFERROR(((J141+K141+L141+M141)/H141),"ND")</f>
        <v>ND</v>
      </c>
      <c r="P141" s="847"/>
      <c r="Q141" s="83"/>
      <c r="R141" s="83"/>
      <c r="S141" s="83"/>
      <c r="T141" s="83"/>
      <c r="U141" s="83"/>
      <c r="V141" s="83"/>
      <c r="W141" s="83"/>
      <c r="X141" s="83"/>
      <c r="Y141" s="83"/>
      <c r="Z141" s="83"/>
    </row>
    <row r="142" spans="1:26" ht="15.75" customHeight="1">
      <c r="A142" s="83"/>
      <c r="B142" s="83"/>
      <c r="C142" s="642"/>
      <c r="D142" s="644"/>
      <c r="E142" s="644"/>
      <c r="F142" s="644"/>
      <c r="G142" s="647"/>
      <c r="H142" s="649"/>
      <c r="I142" s="651"/>
      <c r="J142" s="630">
        <f ca="1">IF(MOD(ROW()-13,2)=0,IF(ISBLANK(OFFSET(#REF!,INT((ROW()-13)/2),0)),"",OFFSET(#REF!,INT((ROW()-13)/2),0)),IF(ISBLANK(OFFSET('9. METAS'!$U$20,INT((ROW()-14)/2),0)),"",OFFSET('9. METAS'!$U$20,INT((ROW()-14)/2),0)))</f>
        <v>10</v>
      </c>
      <c r="K142" s="631">
        <f ca="1">IF(MOD(ROW()-13,2)=0,IF(ISBLANK(OFFSET(#REF!,INT((ROW()-13)/2),0)),"",OFFSET(#REF!,INT((ROW()-13)/2),0)),IF(ISBLANK(OFFSET('9. METAS'!$V$20,INT((ROW()-14)/2),0)),"",OFFSET('9. METAS'!$V$20,INT((ROW()-14)/2),0)))</f>
        <v>10</v>
      </c>
      <c r="L142" s="631">
        <f ca="1">IF(MOD(ROW()-13,2)=0,IF(ISBLANK(OFFSET(#REF!,INT((ROW()-13)/2),0)),"",OFFSET(#REF!,INT((ROW()-13)/2),0)),IF(ISBLANK(OFFSET('9. METAS'!$W$20,INT((ROW()-14)/2),0)),"",OFFSET('9. METAS'!$W$20,INT((ROW()-14)/2),0)))</f>
        <v>11</v>
      </c>
      <c r="M142" s="632">
        <f ca="1">IF(MOD(ROW()-13,2)=0,IF(ISBLANK(OFFSET(#REF!,INT((ROW()-13)/2),0)),"",OFFSET(#REF!,INT((ROW()-13)/2),0)),IF(ISBLANK(OFFSET('9. METAS'!$X$20,INT((ROW()-14)/2),0)),"",OFFSET('9. METAS'!$X$20,INT((ROW()-14)/2),0)))</f>
        <v>11</v>
      </c>
      <c r="N142" s="685"/>
      <c r="O142" s="689"/>
      <c r="P142" s="691"/>
      <c r="Q142" s="83"/>
      <c r="R142" s="83"/>
      <c r="S142" s="83"/>
      <c r="T142" s="83"/>
      <c r="U142" s="83"/>
      <c r="V142" s="83"/>
      <c r="W142" s="83"/>
      <c r="X142" s="83"/>
      <c r="Y142" s="83"/>
      <c r="Z142" s="83"/>
    </row>
    <row r="143" spans="1:26" ht="15.75" customHeight="1">
      <c r="A143" s="83"/>
      <c r="B143" s="83"/>
      <c r="C143" s="641" t="str">
        <f ca="1">IF(ISBLANK(OFFSET('5. Pp (3 años)'!$C$46,INT((ROW()-13)/2),0)),"",OFFSET('5. Pp (3 años)'!$C$46,INT((ROW()-13)/2),0))</f>
        <v>Actividad</v>
      </c>
      <c r="D143" s="643" t="str">
        <f ca="1">IF(ISBLANK(OFFSET('5. Pp (3 años)'!$D$46,INT((ROW()-13)/2),0)),"",OFFSET('5. Pp (3 años)'!$D$46,INT((ROW()-13)/2),0))</f>
        <v>3.1.1.1.13.1 Verificación de la asistencia de quienes presiden las Regidurias del H. Ayuntamiento de Benito Juárez.</v>
      </c>
      <c r="E143" s="643" t="str">
        <f ca="1">IF(ISBLANK(OFFSET('5. Pp (3 años)'!$E$46,INT((ROW()-13)/2),0)),"",OFFSET('5. Pp (3 años)'!$E$46,INT((ROW()-13)/2),0))</f>
        <v xml:space="preserve">PRAS: Porcentaje de asistencias a sesiones verificadas. </v>
      </c>
      <c r="F143" s="645" t="str">
        <f ca="1">IF(ISBLANK(OFFSET('5. Pp (3 años)'!$K$46,INT((ROW()-13)/2),0)),"",OFFSET('5. Pp (3 años)'!$K$46,INT((ROW()-13)/2),0))</f>
        <v>Ascendente</v>
      </c>
      <c r="G143" s="646" t="str">
        <f ca="1">IF(ISBLANK(OFFSET('5. Pp (3 años)'!$H$46,INT((ROW()-13)/2),0)),"",OFFSET('5. Pp (3 años)'!$H$46,INT((ROW()-13)/2),0))</f>
        <v>Trimestral</v>
      </c>
      <c r="H143" s="648">
        <f ca="1">IF(ISBLANK(OFFSET('9. METAS'!$L$20,INT((ROW()-13)/2),0)),"",OFFSET('9. METAS'!$L$20,INT((ROW()-13)/2),0))</f>
        <v>400</v>
      </c>
      <c r="I143" s="852"/>
      <c r="J143" s="630" t="e">
        <f ca="1">IF(MOD(ROW()-13,2)=0,IF(ISBLANK(OFFSET(#REF!,INT((ROW()-13)/2),0)),"",OFFSET(#REF!,INT((ROW()-13)/2),0)),IF(ISBLANK(OFFSET('9. METAS'!$U$20,INT((ROW()-14)/2),0)),"",OFFSET('9. METAS'!$U$20,INT((ROW()-14)/2),0)))</f>
        <v>#REF!</v>
      </c>
      <c r="K143" s="631" t="e">
        <f ca="1">IF(MOD(ROW()-13,2)=0,IF(ISBLANK(OFFSET(#REF!,INT((ROW()-13)/2),0)),"",OFFSET(#REF!,INT((ROW()-13)/2),0)),IF(ISBLANK(OFFSET('9. METAS'!$V$20,INT((ROW()-14)/2),0)),"",OFFSET('9. METAS'!$V$20,INT((ROW()-14)/2),0)))</f>
        <v>#REF!</v>
      </c>
      <c r="L143" s="631" t="e">
        <f ca="1">IF(MOD(ROW()-13,2)=0,IF(ISBLANK(OFFSET(#REF!,INT((ROW()-13)/2),0)),"",OFFSET(#REF!,INT((ROW()-13)/2),0)),IF(ISBLANK(OFFSET('9. METAS'!$W$20,INT((ROW()-14)/2),0)),"",OFFSET('9. METAS'!$W$20,INT((ROW()-14)/2),0)))</f>
        <v>#REF!</v>
      </c>
      <c r="M143" s="632" t="e">
        <f ca="1">IF(MOD(ROW()-13,2)=0,IF(ISBLANK(OFFSET(#REF!,INT((ROW()-13)/2),0)),"",OFFSET(#REF!,INT((ROW()-13)/2),0)),IF(ISBLANK(OFFSET('9. METAS'!$X$20,INT((ROW()-14)/2),0)),"",OFFSET('9. METAS'!$X$20,INT((ROW()-14)/2),0)))</f>
        <v>#REF!</v>
      </c>
      <c r="N143" s="684" t="str">
        <f ca="1">IFERROR(J143/J144,"ND")</f>
        <v>ND</v>
      </c>
      <c r="O143" s="688" t="str">
        <f ca="1">IFERROR(((J143+K143+L143+M143)/H143),"ND")</f>
        <v>ND</v>
      </c>
      <c r="P143" s="847"/>
      <c r="Q143" s="83"/>
      <c r="R143" s="83"/>
      <c r="S143" s="83"/>
      <c r="T143" s="83"/>
      <c r="U143" s="83"/>
      <c r="V143" s="83"/>
      <c r="W143" s="83"/>
      <c r="X143" s="83"/>
      <c r="Y143" s="83"/>
      <c r="Z143" s="83"/>
    </row>
    <row r="144" spans="1:26" ht="15.75" customHeight="1">
      <c r="A144" s="83"/>
      <c r="B144" s="83"/>
      <c r="C144" s="642"/>
      <c r="D144" s="644"/>
      <c r="E144" s="644"/>
      <c r="F144" s="644"/>
      <c r="G144" s="647"/>
      <c r="H144" s="649"/>
      <c r="I144" s="651"/>
      <c r="J144" s="630">
        <f ca="1">IF(MOD(ROW()-13,2)=0,IF(ISBLANK(OFFSET(#REF!,INT((ROW()-13)/2),0)),"",OFFSET(#REF!,INT((ROW()-13)/2),0)),IF(ISBLANK(OFFSET('9. METAS'!$U$20,INT((ROW()-14)/2),0)),"",OFFSET('9. METAS'!$U$20,INT((ROW()-14)/2),0)))</f>
        <v>100</v>
      </c>
      <c r="K144" s="631">
        <f ca="1">IF(MOD(ROW()-13,2)=0,IF(ISBLANK(OFFSET(#REF!,INT((ROW()-13)/2),0)),"",OFFSET(#REF!,INT((ROW()-13)/2),0)),IF(ISBLANK(OFFSET('9. METAS'!$V$20,INT((ROW()-14)/2),0)),"",OFFSET('9. METAS'!$V$20,INT((ROW()-14)/2),0)))</f>
        <v>100</v>
      </c>
      <c r="L144" s="631">
        <f ca="1">IF(MOD(ROW()-13,2)=0,IF(ISBLANK(OFFSET(#REF!,INT((ROW()-13)/2),0)),"",OFFSET(#REF!,INT((ROW()-13)/2),0)),IF(ISBLANK(OFFSET('9. METAS'!$W$20,INT((ROW()-14)/2),0)),"",OFFSET('9. METAS'!$W$20,INT((ROW()-14)/2),0)))</f>
        <v>100</v>
      </c>
      <c r="M144" s="632">
        <f ca="1">IF(MOD(ROW()-13,2)=0,IF(ISBLANK(OFFSET(#REF!,INT((ROW()-13)/2),0)),"",OFFSET(#REF!,INT((ROW()-13)/2),0)),IF(ISBLANK(OFFSET('9. METAS'!$X$20,INT((ROW()-14)/2),0)),"",OFFSET('9. METAS'!$X$20,INT((ROW()-14)/2),0)))</f>
        <v>100</v>
      </c>
      <c r="N144" s="685"/>
      <c r="O144" s="689"/>
      <c r="P144" s="691"/>
      <c r="Q144" s="83"/>
      <c r="R144" s="83"/>
      <c r="S144" s="83"/>
      <c r="T144" s="83"/>
      <c r="U144" s="83"/>
      <c r="V144" s="83"/>
      <c r="W144" s="83"/>
      <c r="X144" s="83"/>
      <c r="Y144" s="83"/>
      <c r="Z144" s="83"/>
    </row>
    <row r="145" spans="1:26" ht="15.75" customHeight="1">
      <c r="A145" s="83"/>
      <c r="B145" s="83"/>
      <c r="C145" s="641" t="str">
        <f ca="1">IF(ISBLANK(OFFSET('5. Pp (3 años)'!$C$46,INT((ROW()-13)/2),0)),"",OFFSET('5. Pp (3 años)'!$C$46,INT((ROW()-13)/2),0))</f>
        <v>Actividad</v>
      </c>
      <c r="D145" s="643" t="str">
        <f ca="1">IF(ISBLANK(OFFSET('5. Pp (3 años)'!$D$46,INT((ROW()-13)/2),0)),"",OFFSET('5. Pp (3 años)'!$D$46,INT((ROW()-13)/2),0))</f>
        <v>3.1.1.1.13.2 Elaboración y encuadernación de las actas de cabildo.</v>
      </c>
      <c r="E145" s="643" t="str">
        <f ca="1">IF(ISBLANK(OFFSET('5. Pp (3 años)'!$E$46,INT((ROW()-13)/2),0)),"",OFFSET('5. Pp (3 años)'!$E$46,INT((ROW()-13)/2),0))</f>
        <v xml:space="preserve">PACE: Porcentaje de actas de cabildo encuadernadas.  </v>
      </c>
      <c r="F145" s="645" t="str">
        <f ca="1">IF(ISBLANK(OFFSET('5. Pp (3 años)'!$K$46,INT((ROW()-13)/2),0)),"",OFFSET('5. Pp (3 años)'!$K$46,INT((ROW()-13)/2),0))</f>
        <v>Ascendente</v>
      </c>
      <c r="G145" s="646" t="str">
        <f ca="1">IF(ISBLANK(OFFSET('5. Pp (3 años)'!$H$46,INT((ROW()-13)/2),0)),"",OFFSET('5. Pp (3 años)'!$H$46,INT((ROW()-13)/2),0))</f>
        <v>Trimestral</v>
      </c>
      <c r="H145" s="648">
        <f ca="1">IF(ISBLANK(OFFSET('9. METAS'!$L$20,INT((ROW()-13)/2),0)),"",OFFSET('9. METAS'!$L$20,INT((ROW()-13)/2),0))</f>
        <v>20</v>
      </c>
      <c r="I145" s="852"/>
      <c r="J145" s="630" t="e">
        <f ca="1">IF(MOD(ROW()-13,2)=0,IF(ISBLANK(OFFSET(#REF!,INT((ROW()-13)/2),0)),"",OFFSET(#REF!,INT((ROW()-13)/2),0)),IF(ISBLANK(OFFSET('9. METAS'!$U$20,INT((ROW()-14)/2),0)),"",OFFSET('9. METAS'!$U$20,INT((ROW()-14)/2),0)))</f>
        <v>#REF!</v>
      </c>
      <c r="K145" s="631" t="e">
        <f ca="1">IF(MOD(ROW()-13,2)=0,IF(ISBLANK(OFFSET(#REF!,INT((ROW()-13)/2),0)),"",OFFSET(#REF!,INT((ROW()-13)/2),0)),IF(ISBLANK(OFFSET('9. METAS'!$V$20,INT((ROW()-14)/2),0)),"",OFFSET('9. METAS'!$V$20,INT((ROW()-14)/2),0)))</f>
        <v>#REF!</v>
      </c>
      <c r="L145" s="631" t="e">
        <f ca="1">IF(MOD(ROW()-13,2)=0,IF(ISBLANK(OFFSET(#REF!,INT((ROW()-13)/2),0)),"",OFFSET(#REF!,INT((ROW()-13)/2),0)),IF(ISBLANK(OFFSET('9. METAS'!$W$20,INT((ROW()-14)/2),0)),"",OFFSET('9. METAS'!$W$20,INT((ROW()-14)/2),0)))</f>
        <v>#REF!</v>
      </c>
      <c r="M145" s="632" t="e">
        <f ca="1">IF(MOD(ROW()-13,2)=0,IF(ISBLANK(OFFSET(#REF!,INT((ROW()-13)/2),0)),"",OFFSET(#REF!,INT((ROW()-13)/2),0)),IF(ISBLANK(OFFSET('9. METAS'!$X$20,INT((ROW()-14)/2),0)),"",OFFSET('9. METAS'!$X$20,INT((ROW()-14)/2),0)))</f>
        <v>#REF!</v>
      </c>
      <c r="N145" s="684" t="str">
        <f ca="1">IFERROR(J145/J146,"ND")</f>
        <v>ND</v>
      </c>
      <c r="O145" s="688" t="str">
        <f ca="1">IFERROR(((J145+K145+L145+M145)/H145),"ND")</f>
        <v>ND</v>
      </c>
      <c r="P145" s="847"/>
      <c r="Q145" s="83"/>
      <c r="R145" s="83"/>
      <c r="S145" s="83"/>
      <c r="T145" s="83"/>
      <c r="U145" s="83"/>
      <c r="V145" s="83"/>
      <c r="W145" s="83"/>
      <c r="X145" s="83"/>
      <c r="Y145" s="83"/>
      <c r="Z145" s="83"/>
    </row>
    <row r="146" spans="1:26" ht="15.75" customHeight="1">
      <c r="A146" s="83"/>
      <c r="B146" s="83"/>
      <c r="C146" s="642"/>
      <c r="D146" s="644"/>
      <c r="E146" s="644"/>
      <c r="F146" s="644"/>
      <c r="G146" s="647"/>
      <c r="H146" s="649"/>
      <c r="I146" s="651"/>
      <c r="J146" s="630">
        <f ca="1">IF(MOD(ROW()-13,2)=0,IF(ISBLANK(OFFSET(#REF!,INT((ROW()-13)/2),0)),"",OFFSET(#REF!,INT((ROW()-13)/2),0)),IF(ISBLANK(OFFSET('9. METAS'!$U$20,INT((ROW()-14)/2),0)),"",OFFSET('9. METAS'!$U$20,INT((ROW()-14)/2),0)))</f>
        <v>5</v>
      </c>
      <c r="K146" s="631">
        <f ca="1">IF(MOD(ROW()-13,2)=0,IF(ISBLANK(OFFSET(#REF!,INT((ROW()-13)/2),0)),"",OFFSET(#REF!,INT((ROW()-13)/2),0)),IF(ISBLANK(OFFSET('9. METAS'!$V$20,INT((ROW()-14)/2),0)),"",OFFSET('9. METAS'!$V$20,INT((ROW()-14)/2),0)))</f>
        <v>5</v>
      </c>
      <c r="L146" s="631">
        <f ca="1">IF(MOD(ROW()-13,2)=0,IF(ISBLANK(OFFSET(#REF!,INT((ROW()-13)/2),0)),"",OFFSET(#REF!,INT((ROW()-13)/2),0)),IF(ISBLANK(OFFSET('9. METAS'!$W$20,INT((ROW()-14)/2),0)),"",OFFSET('9. METAS'!$W$20,INT((ROW()-14)/2),0)))</f>
        <v>5</v>
      </c>
      <c r="M146" s="632">
        <f ca="1">IF(MOD(ROW()-13,2)=0,IF(ISBLANK(OFFSET(#REF!,INT((ROW()-13)/2),0)),"",OFFSET(#REF!,INT((ROW()-13)/2),0)),IF(ISBLANK(OFFSET('9. METAS'!$X$20,INT((ROW()-14)/2),0)),"",OFFSET('9. METAS'!$X$20,INT((ROW()-14)/2),0)))</f>
        <v>5</v>
      </c>
      <c r="N146" s="685"/>
      <c r="O146" s="689"/>
      <c r="P146" s="691"/>
      <c r="Q146" s="83"/>
      <c r="R146" s="83"/>
      <c r="S146" s="83"/>
      <c r="T146" s="83"/>
      <c r="U146" s="83"/>
      <c r="V146" s="83"/>
      <c r="W146" s="83"/>
      <c r="X146" s="83"/>
      <c r="Y146" s="83"/>
      <c r="Z146" s="83"/>
    </row>
    <row r="147" spans="1:26" ht="15.75" customHeight="1">
      <c r="A147" s="83"/>
      <c r="B147" s="83"/>
      <c r="C147" s="641" t="str">
        <f ca="1">IF(ISBLANK(OFFSET('5. Pp (3 años)'!$C$46,INT((ROW()-13)/2),0)),"",OFFSET('5. Pp (3 años)'!$C$46,INT((ROW()-13)/2),0))</f>
        <v>Actividad</v>
      </c>
      <c r="D147" s="643" t="str">
        <f ca="1">IF(ISBLANK(OFFSET('5. Pp (3 años)'!$D$46,INT((ROW()-13)/2),0)),"",OFFSET('5. Pp (3 años)'!$D$46,INT((ROW()-13)/2),0))</f>
        <v>3.1.1.1.13.3 Publicación de los acuerdos en la Gaceta del ayuntamiento y en el Periódico Oficial del Estado.</v>
      </c>
      <c r="E147" s="643" t="str">
        <f ca="1">IF(ISBLANK(OFFSET('5. Pp (3 años)'!$E$46,INT((ROW()-13)/2),0)),"",OFFSET('5. Pp (3 años)'!$E$46,INT((ROW()-13)/2),0))</f>
        <v xml:space="preserve">PAP: Porcentaje de Acuerdos de Cabildo publicados. </v>
      </c>
      <c r="F147" s="645" t="str">
        <f ca="1">IF(ISBLANK(OFFSET('5. Pp (3 años)'!$K$46,INT((ROW()-13)/2),0)),"",OFFSET('5. Pp (3 años)'!$K$46,INT((ROW()-13)/2),0))</f>
        <v>Ascendente</v>
      </c>
      <c r="G147" s="646" t="str">
        <f ca="1">IF(ISBLANK(OFFSET('5. Pp (3 años)'!$H$46,INT((ROW()-13)/2),0)),"",OFFSET('5. Pp (3 años)'!$H$46,INT((ROW()-13)/2),0))</f>
        <v>Trimestral</v>
      </c>
      <c r="H147" s="648">
        <f ca="1">IF(ISBLANK(OFFSET('9. METAS'!$L$20,INT((ROW()-13)/2),0)),"",OFFSET('9. METAS'!$L$20,INT((ROW()-13)/2),0))</f>
        <v>120</v>
      </c>
      <c r="I147" s="852"/>
      <c r="J147" s="630" t="e">
        <f ca="1">IF(MOD(ROW()-13,2)=0,IF(ISBLANK(OFFSET(#REF!,INT((ROW()-13)/2),0)),"",OFFSET(#REF!,INT((ROW()-13)/2),0)),IF(ISBLANK(OFFSET('9. METAS'!$U$20,INT((ROW()-14)/2),0)),"",OFFSET('9. METAS'!$U$20,INT((ROW()-14)/2),0)))</f>
        <v>#REF!</v>
      </c>
      <c r="K147" s="631" t="e">
        <f ca="1">IF(MOD(ROW()-13,2)=0,IF(ISBLANK(OFFSET(#REF!,INT((ROW()-13)/2),0)),"",OFFSET(#REF!,INT((ROW()-13)/2),0)),IF(ISBLANK(OFFSET('9. METAS'!$V$20,INT((ROW()-14)/2),0)),"",OFFSET('9. METAS'!$V$20,INT((ROW()-14)/2),0)))</f>
        <v>#REF!</v>
      </c>
      <c r="L147" s="631" t="e">
        <f ca="1">IF(MOD(ROW()-13,2)=0,IF(ISBLANK(OFFSET(#REF!,INT((ROW()-13)/2),0)),"",OFFSET(#REF!,INT((ROW()-13)/2),0)),IF(ISBLANK(OFFSET('9. METAS'!$W$20,INT((ROW()-14)/2),0)),"",OFFSET('9. METAS'!$W$20,INT((ROW()-14)/2),0)))</f>
        <v>#REF!</v>
      </c>
      <c r="M147" s="632" t="e">
        <f ca="1">IF(MOD(ROW()-13,2)=0,IF(ISBLANK(OFFSET(#REF!,INT((ROW()-13)/2),0)),"",OFFSET(#REF!,INT((ROW()-13)/2),0)),IF(ISBLANK(OFFSET('9. METAS'!$X$20,INT((ROW()-14)/2),0)),"",OFFSET('9. METAS'!$X$20,INT((ROW()-14)/2),0)))</f>
        <v>#REF!</v>
      </c>
      <c r="N147" s="684" t="str">
        <f ca="1">IFERROR(J147/J148,"ND")</f>
        <v>ND</v>
      </c>
      <c r="O147" s="688" t="str">
        <f ca="1">IFERROR(((J147+K147+L147+M147)/H147),"ND")</f>
        <v>ND</v>
      </c>
      <c r="P147" s="847"/>
      <c r="Q147" s="83"/>
      <c r="R147" s="83"/>
      <c r="S147" s="83"/>
      <c r="T147" s="83"/>
      <c r="U147" s="83"/>
      <c r="V147" s="83"/>
      <c r="W147" s="83"/>
      <c r="X147" s="83"/>
      <c r="Y147" s="83"/>
      <c r="Z147" s="83"/>
    </row>
    <row r="148" spans="1:26" ht="15.75" customHeight="1">
      <c r="A148" s="83"/>
      <c r="B148" s="83"/>
      <c r="C148" s="642"/>
      <c r="D148" s="644"/>
      <c r="E148" s="644"/>
      <c r="F148" s="644"/>
      <c r="G148" s="647"/>
      <c r="H148" s="649"/>
      <c r="I148" s="651"/>
      <c r="J148" s="630">
        <f ca="1">IF(MOD(ROW()-13,2)=0,IF(ISBLANK(OFFSET(#REF!,INT((ROW()-13)/2),0)),"",OFFSET(#REF!,INT((ROW()-13)/2),0)),IF(ISBLANK(OFFSET('9. METAS'!$U$20,INT((ROW()-14)/2),0)),"",OFFSET('9. METAS'!$U$20,INT((ROW()-14)/2),0)))</f>
        <v>30</v>
      </c>
      <c r="K148" s="631">
        <f ca="1">IF(MOD(ROW()-13,2)=0,IF(ISBLANK(OFFSET(#REF!,INT((ROW()-13)/2),0)),"",OFFSET(#REF!,INT((ROW()-13)/2),0)),IF(ISBLANK(OFFSET('9. METAS'!$V$20,INT((ROW()-14)/2),0)),"",OFFSET('9. METAS'!$V$20,INT((ROW()-14)/2),0)))</f>
        <v>30</v>
      </c>
      <c r="L148" s="631">
        <f ca="1">IF(MOD(ROW()-13,2)=0,IF(ISBLANK(OFFSET(#REF!,INT((ROW()-13)/2),0)),"",OFFSET(#REF!,INT((ROW()-13)/2),0)),IF(ISBLANK(OFFSET('9. METAS'!$W$20,INT((ROW()-14)/2),0)),"",OFFSET('9. METAS'!$W$20,INT((ROW()-14)/2),0)))</f>
        <v>30</v>
      </c>
      <c r="M148" s="632">
        <f ca="1">IF(MOD(ROW()-13,2)=0,IF(ISBLANK(OFFSET(#REF!,INT((ROW()-13)/2),0)),"",OFFSET(#REF!,INT((ROW()-13)/2),0)),IF(ISBLANK(OFFSET('9. METAS'!$X$20,INT((ROW()-14)/2),0)),"",OFFSET('9. METAS'!$X$20,INT((ROW()-14)/2),0)))</f>
        <v>30</v>
      </c>
      <c r="N148" s="685"/>
      <c r="O148" s="689"/>
      <c r="P148" s="691"/>
      <c r="Q148" s="83"/>
      <c r="R148" s="83"/>
      <c r="S148" s="83"/>
      <c r="T148" s="83"/>
      <c r="U148" s="83"/>
      <c r="V148" s="83"/>
      <c r="W148" s="83"/>
      <c r="X148" s="83"/>
      <c r="Y148" s="83"/>
      <c r="Z148" s="83"/>
    </row>
    <row r="149" spans="1:26" ht="15.75" customHeight="1">
      <c r="A149" s="83"/>
      <c r="B149" s="83"/>
      <c r="C149" s="641" t="str">
        <f ca="1">IF(ISBLANK(OFFSET('5. Pp (3 años)'!$C$46,INT((ROW()-13)/2),0)),"",OFFSET('5. Pp (3 años)'!$C$46,INT((ROW()-13)/2),0))</f>
        <v>Actividad</v>
      </c>
      <c r="D149" s="643" t="str">
        <f ca="1">IF(ISBLANK(OFFSET('5. Pp (3 años)'!$D$46,INT((ROW()-13)/2),0)),"",OFFSET('5. Pp (3 años)'!$D$46,INT((ROW()-13)/2),0))</f>
        <v xml:space="preserve">3.1.1.1.13.4 Realización de Precabildeos para dar a conocer los temas más relevantes según el Cabildo. </v>
      </c>
      <c r="E149" s="643" t="str">
        <f ca="1">IF(ISBLANK(OFFSET('5. Pp (3 años)'!$E$46,INT((ROW()-13)/2),0)),"",OFFSET('5. Pp (3 años)'!$E$46,INT((ROW()-13)/2),0))</f>
        <v xml:space="preserve">PPR: Porcentaje de precabildeos realizados </v>
      </c>
      <c r="F149" s="645" t="str">
        <f ca="1">IF(ISBLANK(OFFSET('5. Pp (3 años)'!$K$46,INT((ROW()-13)/2),0)),"",OFFSET('5. Pp (3 años)'!$K$46,INT((ROW()-13)/2),0))</f>
        <v>Ascendente</v>
      </c>
      <c r="G149" s="646" t="str">
        <f ca="1">IF(ISBLANK(OFFSET('5. Pp (3 años)'!$H$46,INT((ROW()-13)/2),0)),"",OFFSET('5. Pp (3 años)'!$H$46,INT((ROW()-13)/2),0))</f>
        <v>Trimestral</v>
      </c>
      <c r="H149" s="648">
        <f ca="1">IF(ISBLANK(OFFSET('9. METAS'!$L$20,INT((ROW()-13)/2),0)),"",OFFSET('9. METAS'!$L$20,INT((ROW()-13)/2),0))</f>
        <v>42</v>
      </c>
      <c r="I149" s="852"/>
      <c r="J149" s="630" t="e">
        <f ca="1">IF(MOD(ROW()-13,2)=0,IF(ISBLANK(OFFSET(#REF!,INT((ROW()-13)/2),0)),"",OFFSET(#REF!,INT((ROW()-13)/2),0)),IF(ISBLANK(OFFSET('9. METAS'!$U$20,INT((ROW()-14)/2),0)),"",OFFSET('9. METAS'!$U$20,INT((ROW()-14)/2),0)))</f>
        <v>#REF!</v>
      </c>
      <c r="K149" s="631" t="e">
        <f ca="1">IF(MOD(ROW()-13,2)=0,IF(ISBLANK(OFFSET(#REF!,INT((ROW()-13)/2),0)),"",OFFSET(#REF!,INT((ROW()-13)/2),0)),IF(ISBLANK(OFFSET('9. METAS'!$V$20,INT((ROW()-14)/2),0)),"",OFFSET('9. METAS'!$V$20,INT((ROW()-14)/2),0)))</f>
        <v>#REF!</v>
      </c>
      <c r="L149" s="631" t="e">
        <f ca="1">IF(MOD(ROW()-13,2)=0,IF(ISBLANK(OFFSET(#REF!,INT((ROW()-13)/2),0)),"",OFFSET(#REF!,INT((ROW()-13)/2),0)),IF(ISBLANK(OFFSET('9. METAS'!$W$20,INT((ROW()-14)/2),0)),"",OFFSET('9. METAS'!$W$20,INT((ROW()-14)/2),0)))</f>
        <v>#REF!</v>
      </c>
      <c r="M149" s="632" t="e">
        <f ca="1">IF(MOD(ROW()-13,2)=0,IF(ISBLANK(OFFSET(#REF!,INT((ROW()-13)/2),0)),"",OFFSET(#REF!,INT((ROW()-13)/2),0)),IF(ISBLANK(OFFSET('9. METAS'!$X$20,INT((ROW()-14)/2),0)),"",OFFSET('9. METAS'!$X$20,INT((ROW()-14)/2),0)))</f>
        <v>#REF!</v>
      </c>
      <c r="N149" s="684" t="str">
        <f ca="1">IFERROR(J149/J150,"ND")</f>
        <v>ND</v>
      </c>
      <c r="O149" s="688" t="str">
        <f ca="1">IFERROR(((J149+K149+L149+M149)/H149),"ND")</f>
        <v>ND</v>
      </c>
      <c r="P149" s="847"/>
      <c r="Q149" s="83"/>
      <c r="R149" s="83"/>
      <c r="S149" s="83"/>
      <c r="T149" s="83"/>
      <c r="U149" s="83"/>
      <c r="V149" s="83"/>
      <c r="W149" s="83"/>
      <c r="X149" s="83"/>
      <c r="Y149" s="83"/>
      <c r="Z149" s="83"/>
    </row>
    <row r="150" spans="1:26" ht="15.75" customHeight="1">
      <c r="A150" s="83"/>
      <c r="B150" s="83"/>
      <c r="C150" s="642"/>
      <c r="D150" s="644"/>
      <c r="E150" s="644"/>
      <c r="F150" s="644"/>
      <c r="G150" s="647"/>
      <c r="H150" s="649"/>
      <c r="I150" s="651"/>
      <c r="J150" s="630">
        <f ca="1">IF(MOD(ROW()-13,2)=0,IF(ISBLANK(OFFSET(#REF!,INT((ROW()-13)/2),0)),"",OFFSET(#REF!,INT((ROW()-13)/2),0)),IF(ISBLANK(OFFSET('9. METAS'!$U$20,INT((ROW()-14)/2),0)),"",OFFSET('9. METAS'!$U$20,INT((ROW()-14)/2),0)))</f>
        <v>10</v>
      </c>
      <c r="K150" s="631">
        <f ca="1">IF(MOD(ROW()-13,2)=0,IF(ISBLANK(OFFSET(#REF!,INT((ROW()-13)/2),0)),"",OFFSET(#REF!,INT((ROW()-13)/2),0)),IF(ISBLANK(OFFSET('9. METAS'!$V$20,INT((ROW()-14)/2),0)),"",OFFSET('9. METAS'!$V$20,INT((ROW()-14)/2),0)))</f>
        <v>10</v>
      </c>
      <c r="L150" s="631">
        <f ca="1">IF(MOD(ROW()-13,2)=0,IF(ISBLANK(OFFSET(#REF!,INT((ROW()-13)/2),0)),"",OFFSET(#REF!,INT((ROW()-13)/2),0)),IF(ISBLANK(OFFSET('9. METAS'!$W$20,INT((ROW()-14)/2),0)),"",OFFSET('9. METAS'!$W$20,INT((ROW()-14)/2),0)))</f>
        <v>11</v>
      </c>
      <c r="M150" s="632">
        <f ca="1">IF(MOD(ROW()-13,2)=0,IF(ISBLANK(OFFSET(#REF!,INT((ROW()-13)/2),0)),"",OFFSET(#REF!,INT((ROW()-13)/2),0)),IF(ISBLANK(OFFSET('9. METAS'!$X$20,INT((ROW()-14)/2),0)),"",OFFSET('9. METAS'!$X$20,INT((ROW()-14)/2),0)))</f>
        <v>11</v>
      </c>
      <c r="N150" s="685"/>
      <c r="O150" s="689"/>
      <c r="P150" s="691"/>
      <c r="Q150" s="83"/>
      <c r="R150" s="83"/>
      <c r="S150" s="83"/>
      <c r="T150" s="83"/>
      <c r="U150" s="83"/>
      <c r="V150" s="83"/>
      <c r="W150" s="83"/>
      <c r="X150" s="83"/>
      <c r="Y150" s="83"/>
      <c r="Z150" s="83"/>
    </row>
    <row r="151" spans="1:26" ht="15.75" customHeight="1">
      <c r="A151" s="83"/>
      <c r="B151" s="83"/>
      <c r="C151" s="641" t="str">
        <f ca="1">IF(ISBLANK(OFFSET('5. Pp (3 años)'!$C$46,INT((ROW()-13)/2),0)),"",OFFSET('5. Pp (3 años)'!$C$46,INT((ROW()-13)/2),0))</f>
        <v>Actividad</v>
      </c>
      <c r="D151" s="643" t="str">
        <f ca="1">IF(ISBLANK(OFFSET('5. Pp (3 años)'!$D$46,INT((ROW()-13)/2),0)),"",OFFSET('5. Pp (3 años)'!$D$46,INT((ROW()-13)/2),0))</f>
        <v>3.1.1.1.13.5 Aprobación de los proyectos de acuerdos en las sesiones de Cabildo</v>
      </c>
      <c r="E151" s="643" t="str">
        <f ca="1">IF(ISBLANK(OFFSET('5. Pp (3 años)'!$E$46,INT((ROW()-13)/2),0)),"",OFFSET('5. Pp (3 años)'!$E$46,INT((ROW()-13)/2),0))</f>
        <v xml:space="preserve">PAA: Porcentaje de proyectos de acuerdos aprobados.   </v>
      </c>
      <c r="F151" s="645" t="str">
        <f ca="1">IF(ISBLANK(OFFSET('5. Pp (3 años)'!$K$46,INT((ROW()-13)/2),0)),"",OFFSET('5. Pp (3 años)'!$K$46,INT((ROW()-13)/2),0))</f>
        <v>Ascendente</v>
      </c>
      <c r="G151" s="646" t="str">
        <f ca="1">IF(ISBLANK(OFFSET('5. Pp (3 años)'!$H$46,INT((ROW()-13)/2),0)),"",OFFSET('5. Pp (3 años)'!$H$46,INT((ROW()-13)/2),0))</f>
        <v>Trimestral</v>
      </c>
      <c r="H151" s="648">
        <f ca="1">IF(ISBLANK(OFFSET('9. METAS'!$L$20,INT((ROW()-13)/2),0)),"",OFFSET('9. METAS'!$L$20,INT((ROW()-13)/2),0))</f>
        <v>90</v>
      </c>
      <c r="I151" s="852"/>
      <c r="J151" s="630" t="e">
        <f ca="1">IF(MOD(ROW()-13,2)=0,IF(ISBLANK(OFFSET(#REF!,INT((ROW()-13)/2),0)),"",OFFSET(#REF!,INT((ROW()-13)/2),0)),IF(ISBLANK(OFFSET('9. METAS'!$U$20,INT((ROW()-14)/2),0)),"",OFFSET('9. METAS'!$U$20,INT((ROW()-14)/2),0)))</f>
        <v>#REF!</v>
      </c>
      <c r="K151" s="631" t="e">
        <f ca="1">IF(MOD(ROW()-13,2)=0,IF(ISBLANK(OFFSET(#REF!,INT((ROW()-13)/2),0)),"",OFFSET(#REF!,INT((ROW()-13)/2),0)),IF(ISBLANK(OFFSET('9. METAS'!$V$20,INT((ROW()-14)/2),0)),"",OFFSET('9. METAS'!$V$20,INT((ROW()-14)/2),0)))</f>
        <v>#REF!</v>
      </c>
      <c r="L151" s="631" t="e">
        <f ca="1">IF(MOD(ROW()-13,2)=0,IF(ISBLANK(OFFSET(#REF!,INT((ROW()-13)/2),0)),"",OFFSET(#REF!,INT((ROW()-13)/2),0)),IF(ISBLANK(OFFSET('9. METAS'!$W$20,INT((ROW()-14)/2),0)),"",OFFSET('9. METAS'!$W$20,INT((ROW()-14)/2),0)))</f>
        <v>#REF!</v>
      </c>
      <c r="M151" s="632" t="e">
        <f ca="1">IF(MOD(ROW()-13,2)=0,IF(ISBLANK(OFFSET(#REF!,INT((ROW()-13)/2),0)),"",OFFSET(#REF!,INT((ROW()-13)/2),0)),IF(ISBLANK(OFFSET('9. METAS'!$X$20,INT((ROW()-14)/2),0)),"",OFFSET('9. METAS'!$X$20,INT((ROW()-14)/2),0)))</f>
        <v>#REF!</v>
      </c>
      <c r="N151" s="684" t="str">
        <f ca="1">IFERROR(J151/J152,"ND")</f>
        <v>ND</v>
      </c>
      <c r="O151" s="688" t="str">
        <f ca="1">IFERROR(((J151+K151+L151+M151)/H151),"ND")</f>
        <v>ND</v>
      </c>
      <c r="P151" s="847"/>
      <c r="Q151" s="83"/>
      <c r="R151" s="83"/>
      <c r="S151" s="83"/>
      <c r="T151" s="83"/>
      <c r="U151" s="83"/>
      <c r="V151" s="83"/>
      <c r="W151" s="83"/>
      <c r="X151" s="83"/>
      <c r="Y151" s="83"/>
      <c r="Z151" s="83"/>
    </row>
    <row r="152" spans="1:26" ht="15.75" customHeight="1">
      <c r="A152" s="83"/>
      <c r="B152" s="83"/>
      <c r="C152" s="642"/>
      <c r="D152" s="644"/>
      <c r="E152" s="644"/>
      <c r="F152" s="644"/>
      <c r="G152" s="647"/>
      <c r="H152" s="649"/>
      <c r="I152" s="651"/>
      <c r="J152" s="630">
        <f ca="1">IF(MOD(ROW()-13,2)=0,IF(ISBLANK(OFFSET(#REF!,INT((ROW()-13)/2),0)),"",OFFSET(#REF!,INT((ROW()-13)/2),0)),IF(ISBLANK(OFFSET('9. METAS'!$U$20,INT((ROW()-14)/2),0)),"",OFFSET('9. METAS'!$U$20,INT((ROW()-14)/2),0)))</f>
        <v>20</v>
      </c>
      <c r="K152" s="631">
        <f ca="1">IF(MOD(ROW()-13,2)=0,IF(ISBLANK(OFFSET(#REF!,INT((ROW()-13)/2),0)),"",OFFSET(#REF!,INT((ROW()-13)/2),0)),IF(ISBLANK(OFFSET('9. METAS'!$V$20,INT((ROW()-14)/2),0)),"",OFFSET('9. METAS'!$V$20,INT((ROW()-14)/2),0)))</f>
        <v>20</v>
      </c>
      <c r="L152" s="631">
        <f ca="1">IF(MOD(ROW()-13,2)=0,IF(ISBLANK(OFFSET(#REF!,INT((ROW()-13)/2),0)),"",OFFSET(#REF!,INT((ROW()-13)/2),0)),IF(ISBLANK(OFFSET('9. METAS'!$W$20,INT((ROW()-14)/2),0)),"",OFFSET('9. METAS'!$W$20,INT((ROW()-14)/2),0)))</f>
        <v>25</v>
      </c>
      <c r="M152" s="632">
        <f ca="1">IF(MOD(ROW()-13,2)=0,IF(ISBLANK(OFFSET(#REF!,INT((ROW()-13)/2),0)),"",OFFSET(#REF!,INT((ROW()-13)/2),0)),IF(ISBLANK(OFFSET('9. METAS'!$X$20,INT((ROW()-14)/2),0)),"",OFFSET('9. METAS'!$X$20,INT((ROW()-14)/2),0)))</f>
        <v>25</v>
      </c>
      <c r="N152" s="685"/>
      <c r="O152" s="689"/>
      <c r="P152" s="691"/>
      <c r="Q152" s="83"/>
      <c r="R152" s="83"/>
      <c r="S152" s="83"/>
      <c r="T152" s="83"/>
      <c r="U152" s="83"/>
      <c r="V152" s="83"/>
      <c r="W152" s="83"/>
      <c r="X152" s="83"/>
      <c r="Y152" s="83"/>
      <c r="Z152" s="83"/>
    </row>
    <row r="153" spans="1:26" ht="15.75" customHeight="1">
      <c r="A153" s="83"/>
      <c r="B153" s="83"/>
      <c r="C153" s="641" t="str">
        <f ca="1">IF(ISBLANK(OFFSET('5. Pp (3 años)'!$C$46,INT((ROW()-13)/2),0)),"",OFFSET('5. Pp (3 años)'!$C$46,INT((ROW()-13)/2),0))</f>
        <v>Componente</v>
      </c>
      <c r="D153" s="643" t="str">
        <f ca="1">IF(ISBLANK(OFFSET('5. Pp (3 años)'!$D$46,INT((ROW()-13)/2),0)),"",OFFSET('5. Pp (3 años)'!$D$46,INT((ROW()-13)/2),0))</f>
        <v xml:space="preserve">3.1.1.1.14  Organizar, conservar y gestionar la documentacion oficial, generada por las unidades administrativas, transferidas al archivo Municipal realizadas
</v>
      </c>
      <c r="E153" s="643" t="str">
        <f ca="1">IF(ISBLANK(OFFSET('5. Pp (3 años)'!$E$46,INT((ROW()-13)/2),0)),"",OFFSET('5. Pp (3 años)'!$E$46,INT((ROW()-13)/2),0))</f>
        <v>PAMC: Porcentaje de Archivos Municipales en concentración.</v>
      </c>
      <c r="F153" s="645" t="str">
        <f ca="1">IF(ISBLANK(OFFSET('5. Pp (3 años)'!$K$46,INT((ROW()-13)/2),0)),"",OFFSET('5. Pp (3 años)'!$K$46,INT((ROW()-13)/2),0))</f>
        <v>Ascendente</v>
      </c>
      <c r="G153" s="646" t="str">
        <f ca="1">IF(ISBLANK(OFFSET('5. Pp (3 años)'!$H$46,INT((ROW()-13)/2),0)),"",OFFSET('5. Pp (3 años)'!$H$46,INT((ROW()-13)/2),0))</f>
        <v>Trimestral</v>
      </c>
      <c r="H153" s="648">
        <f ca="1">IF(ISBLANK(OFFSET('9. METAS'!$L$20,INT((ROW()-13)/2),0)),"",OFFSET('9. METAS'!$L$20,INT((ROW()-13)/2),0))</f>
        <v>1500</v>
      </c>
      <c r="I153" s="852"/>
      <c r="J153" s="630" t="e">
        <f ca="1">IF(MOD(ROW()-13,2)=0,IF(ISBLANK(OFFSET(#REF!,INT((ROW()-13)/2),0)),"",OFFSET(#REF!,INT((ROW()-13)/2),0)),IF(ISBLANK(OFFSET('9. METAS'!$U$20,INT((ROW()-14)/2),0)),"",OFFSET('9. METAS'!$U$20,INT((ROW()-14)/2),0)))</f>
        <v>#REF!</v>
      </c>
      <c r="K153" s="631" t="e">
        <f ca="1">IF(MOD(ROW()-13,2)=0,IF(ISBLANK(OFFSET(#REF!,INT((ROW()-13)/2),0)),"",OFFSET(#REF!,INT((ROW()-13)/2),0)),IF(ISBLANK(OFFSET('9. METAS'!$V$20,INT((ROW()-14)/2),0)),"",OFFSET('9. METAS'!$V$20,INT((ROW()-14)/2),0)))</f>
        <v>#REF!</v>
      </c>
      <c r="L153" s="631" t="e">
        <f ca="1">IF(MOD(ROW()-13,2)=0,IF(ISBLANK(OFFSET(#REF!,INT((ROW()-13)/2),0)),"",OFFSET(#REF!,INT((ROW()-13)/2),0)),IF(ISBLANK(OFFSET('9. METAS'!$W$20,INT((ROW()-14)/2),0)),"",OFFSET('9. METAS'!$W$20,INT((ROW()-14)/2),0)))</f>
        <v>#REF!</v>
      </c>
      <c r="M153" s="632" t="e">
        <f ca="1">IF(MOD(ROW()-13,2)=0,IF(ISBLANK(OFFSET(#REF!,INT((ROW()-13)/2),0)),"",OFFSET(#REF!,INT((ROW()-13)/2),0)),IF(ISBLANK(OFFSET('9. METAS'!$X$20,INT((ROW()-14)/2),0)),"",OFFSET('9. METAS'!$X$20,INT((ROW()-14)/2),0)))</f>
        <v>#REF!</v>
      </c>
      <c r="N153" s="684" t="str">
        <f ca="1">IFERROR(J153/J154,"ND")</f>
        <v>ND</v>
      </c>
      <c r="O153" s="688" t="str">
        <f ca="1">IFERROR(((J153+K153+L153+M153)/H153),"ND")</f>
        <v>ND</v>
      </c>
      <c r="P153" s="847"/>
      <c r="Q153" s="83"/>
      <c r="R153" s="83"/>
      <c r="S153" s="83"/>
      <c r="T153" s="83"/>
      <c r="U153" s="83"/>
      <c r="V153" s="83"/>
      <c r="W153" s="83"/>
      <c r="X153" s="83"/>
      <c r="Y153" s="83"/>
      <c r="Z153" s="83"/>
    </row>
    <row r="154" spans="1:26" ht="15.75" customHeight="1">
      <c r="A154" s="83"/>
      <c r="B154" s="83"/>
      <c r="C154" s="642"/>
      <c r="D154" s="644"/>
      <c r="E154" s="644"/>
      <c r="F154" s="644"/>
      <c r="G154" s="647"/>
      <c r="H154" s="649"/>
      <c r="I154" s="651"/>
      <c r="J154" s="630">
        <f ca="1">IF(MOD(ROW()-13,2)=0,IF(ISBLANK(OFFSET(#REF!,INT((ROW()-13)/2),0)),"",OFFSET(#REF!,INT((ROW()-13)/2),0)),IF(ISBLANK(OFFSET('9. METAS'!$U$20,INT((ROW()-14)/2),0)),"",OFFSET('9. METAS'!$U$20,INT((ROW()-14)/2),0)))</f>
        <v>375</v>
      </c>
      <c r="K154" s="631">
        <f ca="1">IF(MOD(ROW()-13,2)=0,IF(ISBLANK(OFFSET(#REF!,INT((ROW()-13)/2),0)),"",OFFSET(#REF!,INT((ROW()-13)/2),0)),IF(ISBLANK(OFFSET('9. METAS'!$V$20,INT((ROW()-14)/2),0)),"",OFFSET('9. METAS'!$V$20,INT((ROW()-14)/2),0)))</f>
        <v>375</v>
      </c>
      <c r="L154" s="631">
        <f ca="1">IF(MOD(ROW()-13,2)=0,IF(ISBLANK(OFFSET(#REF!,INT((ROW()-13)/2),0)),"",OFFSET(#REF!,INT((ROW()-13)/2),0)),IF(ISBLANK(OFFSET('9. METAS'!$W$20,INT((ROW()-14)/2),0)),"",OFFSET('9. METAS'!$W$20,INT((ROW()-14)/2),0)))</f>
        <v>375</v>
      </c>
      <c r="M154" s="632">
        <f ca="1">IF(MOD(ROW()-13,2)=0,IF(ISBLANK(OFFSET(#REF!,INT((ROW()-13)/2),0)),"",OFFSET(#REF!,INT((ROW()-13)/2),0)),IF(ISBLANK(OFFSET('9. METAS'!$X$20,INT((ROW()-14)/2),0)),"",OFFSET('9. METAS'!$X$20,INT((ROW()-14)/2),0)))</f>
        <v>375</v>
      </c>
      <c r="N154" s="685"/>
      <c r="O154" s="689"/>
      <c r="P154" s="691"/>
      <c r="Q154" s="83"/>
      <c r="R154" s="83"/>
      <c r="S154" s="83"/>
      <c r="T154" s="83"/>
      <c r="U154" s="83"/>
      <c r="V154" s="83"/>
      <c r="W154" s="83"/>
      <c r="X154" s="83"/>
      <c r="Y154" s="83"/>
      <c r="Z154" s="83"/>
    </row>
    <row r="155" spans="1:26" ht="15.75" customHeight="1">
      <c r="A155" s="83"/>
      <c r="B155" s="83"/>
      <c r="C155" s="641" t="str">
        <f ca="1">IF(ISBLANK(OFFSET('5. Pp (3 años)'!$C$46,INT((ROW()-13)/2),0)),"",OFFSET('5. Pp (3 años)'!$C$46,INT((ROW()-13)/2),0))</f>
        <v>Actividad</v>
      </c>
      <c r="D155" s="643" t="str">
        <f ca="1">IF(ISBLANK(OFFSET('5. Pp (3 años)'!$D$46,INT((ROW()-13)/2),0)),"",OFFSET('5. Pp (3 años)'!$D$46,INT((ROW()-13)/2),0))</f>
        <v>3.1.1.1.14.1 Atención a las solicitudes de las Unidades Administrativas para bajas documentales de Archivo de Concentración.</v>
      </c>
      <c r="E155" s="643" t="str">
        <f ca="1">IF(ISBLANK(OFFSET('5. Pp (3 años)'!$E$46,INT((ROW()-13)/2),0)),"",OFFSET('5. Pp (3 años)'!$E$46,INT((ROW()-13)/2),0))</f>
        <v xml:space="preserve">PSBD: Porcentaje de solicitudes de bajas documentales atendidas. </v>
      </c>
      <c r="F155" s="645" t="str">
        <f ca="1">IF(ISBLANK(OFFSET('5. Pp (3 años)'!$K$46,INT((ROW()-13)/2),0)),"",OFFSET('5. Pp (3 años)'!$K$46,INT((ROW()-13)/2),0))</f>
        <v>Ascendente</v>
      </c>
      <c r="G155" s="646" t="str">
        <f ca="1">IF(ISBLANK(OFFSET('5. Pp (3 años)'!$H$46,INT((ROW()-13)/2),0)),"",OFFSET('5. Pp (3 años)'!$H$46,INT((ROW()-13)/2),0))</f>
        <v>Trimestral</v>
      </c>
      <c r="H155" s="648">
        <f ca="1">IF(ISBLANK(OFFSET('9. METAS'!$L$20,INT((ROW()-13)/2),0)),"",OFFSET('9. METAS'!$L$20,INT((ROW()-13)/2),0))</f>
        <v>4</v>
      </c>
      <c r="I155" s="852"/>
      <c r="J155" s="630" t="e">
        <f ca="1">IF(MOD(ROW()-13,2)=0,IF(ISBLANK(OFFSET(#REF!,INT((ROW()-13)/2),0)),"",OFFSET(#REF!,INT((ROW()-13)/2),0)),IF(ISBLANK(OFFSET('9. METAS'!$U$20,INT((ROW()-14)/2),0)),"",OFFSET('9. METAS'!$U$20,INT((ROW()-14)/2),0)))</f>
        <v>#REF!</v>
      </c>
      <c r="K155" s="631" t="e">
        <f ca="1">IF(MOD(ROW()-13,2)=0,IF(ISBLANK(OFFSET(#REF!,INT((ROW()-13)/2),0)),"",OFFSET(#REF!,INT((ROW()-13)/2),0)),IF(ISBLANK(OFFSET('9. METAS'!$V$20,INT((ROW()-14)/2),0)),"",OFFSET('9. METAS'!$V$20,INT((ROW()-14)/2),0)))</f>
        <v>#REF!</v>
      </c>
      <c r="L155" s="631" t="e">
        <f ca="1">IF(MOD(ROW()-13,2)=0,IF(ISBLANK(OFFSET(#REF!,INT((ROW()-13)/2),0)),"",OFFSET(#REF!,INT((ROW()-13)/2),0)),IF(ISBLANK(OFFSET('9. METAS'!$W$20,INT((ROW()-14)/2),0)),"",OFFSET('9. METAS'!$W$20,INT((ROW()-14)/2),0)))</f>
        <v>#REF!</v>
      </c>
      <c r="M155" s="632" t="e">
        <f ca="1">IF(MOD(ROW()-13,2)=0,IF(ISBLANK(OFFSET(#REF!,INT((ROW()-13)/2),0)),"",OFFSET(#REF!,INT((ROW()-13)/2),0)),IF(ISBLANK(OFFSET('9. METAS'!$X$20,INT((ROW()-14)/2),0)),"",OFFSET('9. METAS'!$X$20,INT((ROW()-14)/2),0)))</f>
        <v>#REF!</v>
      </c>
      <c r="N155" s="684" t="str">
        <f ca="1">IFERROR(J155/J156,"ND")</f>
        <v>ND</v>
      </c>
      <c r="O155" s="688" t="str">
        <f ca="1">IFERROR(((J155+K155+L155+M155)/H155),"ND")</f>
        <v>ND</v>
      </c>
      <c r="P155" s="847"/>
      <c r="Q155" s="83"/>
      <c r="R155" s="83"/>
      <c r="S155" s="83"/>
      <c r="T155" s="83"/>
      <c r="U155" s="83"/>
      <c r="V155" s="83"/>
      <c r="W155" s="83"/>
      <c r="X155" s="83"/>
      <c r="Y155" s="83"/>
      <c r="Z155" s="83"/>
    </row>
    <row r="156" spans="1:26" ht="15.75" customHeight="1">
      <c r="A156" s="83"/>
      <c r="B156" s="83"/>
      <c r="C156" s="642"/>
      <c r="D156" s="644"/>
      <c r="E156" s="644"/>
      <c r="F156" s="644"/>
      <c r="G156" s="647"/>
      <c r="H156" s="649"/>
      <c r="I156" s="651"/>
      <c r="J156" s="630">
        <f ca="1">IF(MOD(ROW()-13,2)=0,IF(ISBLANK(OFFSET(#REF!,INT((ROW()-13)/2),0)),"",OFFSET(#REF!,INT((ROW()-13)/2),0)),IF(ISBLANK(OFFSET('9. METAS'!$U$20,INT((ROW()-14)/2),0)),"",OFFSET('9. METAS'!$U$20,INT((ROW()-14)/2),0)))</f>
        <v>1</v>
      </c>
      <c r="K156" s="631">
        <f ca="1">IF(MOD(ROW()-13,2)=0,IF(ISBLANK(OFFSET(#REF!,INT((ROW()-13)/2),0)),"",OFFSET(#REF!,INT((ROW()-13)/2),0)),IF(ISBLANK(OFFSET('9. METAS'!$V$20,INT((ROW()-14)/2),0)),"",OFFSET('9. METAS'!$V$20,INT((ROW()-14)/2),0)))</f>
        <v>1</v>
      </c>
      <c r="L156" s="631">
        <f ca="1">IF(MOD(ROW()-13,2)=0,IF(ISBLANK(OFFSET(#REF!,INT((ROW()-13)/2),0)),"",OFFSET(#REF!,INT((ROW()-13)/2),0)),IF(ISBLANK(OFFSET('9. METAS'!$W$20,INT((ROW()-14)/2),0)),"",OFFSET('9. METAS'!$W$20,INT((ROW()-14)/2),0)))</f>
        <v>1</v>
      </c>
      <c r="M156" s="632">
        <f ca="1">IF(MOD(ROW()-13,2)=0,IF(ISBLANK(OFFSET(#REF!,INT((ROW()-13)/2),0)),"",OFFSET(#REF!,INT((ROW()-13)/2),0)),IF(ISBLANK(OFFSET('9. METAS'!$X$20,INT((ROW()-14)/2),0)),"",OFFSET('9. METAS'!$X$20,INT((ROW()-14)/2),0)))</f>
        <v>1</v>
      </c>
      <c r="N156" s="685"/>
      <c r="O156" s="689"/>
      <c r="P156" s="691"/>
      <c r="Q156" s="83"/>
      <c r="R156" s="83"/>
      <c r="S156" s="83"/>
      <c r="T156" s="83"/>
      <c r="U156" s="83"/>
      <c r="V156" s="83"/>
      <c r="W156" s="83"/>
      <c r="X156" s="83"/>
      <c r="Y156" s="83"/>
      <c r="Z156" s="83"/>
    </row>
    <row r="157" spans="1:26" ht="15.75" customHeight="1">
      <c r="A157" s="83"/>
      <c r="B157" s="83"/>
      <c r="C157" s="641" t="str">
        <f ca="1">IF(ISBLANK(OFFSET('5. Pp (3 años)'!$C$46,INT((ROW()-13)/2),0)),"",OFFSET('5. Pp (3 años)'!$C$46,INT((ROW()-13)/2),0))</f>
        <v>Actividad</v>
      </c>
      <c r="D157" s="643" t="str">
        <f ca="1">IF(ISBLANK(OFFSET('5. Pp (3 años)'!$D$46,INT((ROW()-13)/2),0)),"",OFFSET('5. Pp (3 años)'!$D$46,INT((ROW()-13)/2),0))</f>
        <v>3.1.1.1.14.2 Solicitudes de transferencias primarias de los Archivos de Tramite de las Unidades Administrativas Municipales al Archivo de Concentración.</v>
      </c>
      <c r="E157" s="643" t="str">
        <f ca="1">IF(ISBLANK(OFFSET('5. Pp (3 años)'!$E$46,INT((ROW()-13)/2),0)),"",OFFSET('5. Pp (3 años)'!$E$46,INT((ROW()-13)/2),0))</f>
        <v xml:space="preserve">PTPA: Porcentaje de Transferencias Primarias aprobadas.  </v>
      </c>
      <c r="F157" s="645" t="str">
        <f ca="1">IF(ISBLANK(OFFSET('5. Pp (3 años)'!$K$46,INT((ROW()-13)/2),0)),"",OFFSET('5. Pp (3 años)'!$K$46,INT((ROW()-13)/2),0))</f>
        <v>Ascendente</v>
      </c>
      <c r="G157" s="646" t="str">
        <f ca="1">IF(ISBLANK(OFFSET('5. Pp (3 años)'!$H$46,INT((ROW()-13)/2),0)),"",OFFSET('5. Pp (3 años)'!$H$46,INT((ROW()-13)/2),0))</f>
        <v>Trimestral</v>
      </c>
      <c r="H157" s="648">
        <f ca="1">IF(ISBLANK(OFFSET('9. METAS'!$L$20,INT((ROW()-13)/2),0)),"",OFFSET('9. METAS'!$L$20,INT((ROW()-13)/2),0))</f>
        <v>545</v>
      </c>
      <c r="I157" s="852"/>
      <c r="J157" s="630" t="e">
        <f ca="1">IF(MOD(ROW()-13,2)=0,IF(ISBLANK(OFFSET(#REF!,INT((ROW()-13)/2),0)),"",OFFSET(#REF!,INT((ROW()-13)/2),0)),IF(ISBLANK(OFFSET('9. METAS'!$U$20,INT((ROW()-14)/2),0)),"",OFFSET('9. METAS'!$U$20,INT((ROW()-14)/2),0)))</f>
        <v>#REF!</v>
      </c>
      <c r="K157" s="631" t="e">
        <f ca="1">IF(MOD(ROW()-13,2)=0,IF(ISBLANK(OFFSET(#REF!,INT((ROW()-13)/2),0)),"",OFFSET(#REF!,INT((ROW()-13)/2),0)),IF(ISBLANK(OFFSET('9. METAS'!$V$20,INT((ROW()-14)/2),0)),"",OFFSET('9. METAS'!$V$20,INT((ROW()-14)/2),0)))</f>
        <v>#REF!</v>
      </c>
      <c r="L157" s="631" t="e">
        <f ca="1">IF(MOD(ROW()-13,2)=0,IF(ISBLANK(OFFSET(#REF!,INT((ROW()-13)/2),0)),"",OFFSET(#REF!,INT((ROW()-13)/2),0)),IF(ISBLANK(OFFSET('9. METAS'!$W$20,INT((ROW()-14)/2),0)),"",OFFSET('9. METAS'!$W$20,INT((ROW()-14)/2),0)))</f>
        <v>#REF!</v>
      </c>
      <c r="M157" s="632" t="e">
        <f ca="1">IF(MOD(ROW()-13,2)=0,IF(ISBLANK(OFFSET(#REF!,INT((ROW()-13)/2),0)),"",OFFSET(#REF!,INT((ROW()-13)/2),0)),IF(ISBLANK(OFFSET('9. METAS'!$X$20,INT((ROW()-14)/2),0)),"",OFFSET('9. METAS'!$X$20,INT((ROW()-14)/2),0)))</f>
        <v>#REF!</v>
      </c>
      <c r="N157" s="684" t="str">
        <f ca="1">IFERROR(J157/J158,"ND")</f>
        <v>ND</v>
      </c>
      <c r="O157" s="688" t="str">
        <f ca="1">IFERROR(((J157+K157+L157+M157)/H157),"ND")</f>
        <v>ND</v>
      </c>
      <c r="P157" s="847"/>
      <c r="Q157" s="83"/>
      <c r="R157" s="83"/>
      <c r="S157" s="83"/>
      <c r="T157" s="83"/>
      <c r="U157" s="83"/>
      <c r="V157" s="83"/>
      <c r="W157" s="83"/>
      <c r="X157" s="83"/>
      <c r="Y157" s="83"/>
      <c r="Z157" s="83"/>
    </row>
    <row r="158" spans="1:26" ht="15.75" customHeight="1">
      <c r="A158" s="83"/>
      <c r="B158" s="83"/>
      <c r="C158" s="642"/>
      <c r="D158" s="644"/>
      <c r="E158" s="644"/>
      <c r="F158" s="644"/>
      <c r="G158" s="647"/>
      <c r="H158" s="649"/>
      <c r="I158" s="651"/>
      <c r="J158" s="630">
        <f ca="1">IF(MOD(ROW()-13,2)=0,IF(ISBLANK(OFFSET(#REF!,INT((ROW()-13)/2),0)),"",OFFSET(#REF!,INT((ROW()-13)/2),0)),IF(ISBLANK(OFFSET('9. METAS'!$U$20,INT((ROW()-14)/2),0)),"",OFFSET('9. METAS'!$U$20,INT((ROW()-14)/2),0)))</f>
        <v>181</v>
      </c>
      <c r="K158" s="631">
        <f ca="1">IF(MOD(ROW()-13,2)=0,IF(ISBLANK(OFFSET(#REF!,INT((ROW()-13)/2),0)),"",OFFSET(#REF!,INT((ROW()-13)/2),0)),IF(ISBLANK(OFFSET('9. METAS'!$V$20,INT((ROW()-14)/2),0)),"",OFFSET('9. METAS'!$V$20,INT((ROW()-14)/2),0)))</f>
        <v>181</v>
      </c>
      <c r="L158" s="631">
        <f ca="1">IF(MOD(ROW()-13,2)=0,IF(ISBLANK(OFFSET(#REF!,INT((ROW()-13)/2),0)),"",OFFSET(#REF!,INT((ROW()-13)/2),0)),IF(ISBLANK(OFFSET('9. METAS'!$W$20,INT((ROW()-14)/2),0)),"",OFFSET('9. METAS'!$W$20,INT((ROW()-14)/2),0)))</f>
        <v>181</v>
      </c>
      <c r="M158" s="632">
        <f ca="1">IF(MOD(ROW()-13,2)=0,IF(ISBLANK(OFFSET(#REF!,INT((ROW()-13)/2),0)),"",OFFSET(#REF!,INT((ROW()-13)/2),0)),IF(ISBLANK(OFFSET('9. METAS'!$X$20,INT((ROW()-14)/2),0)),"",OFFSET('9. METAS'!$X$20,INT((ROW()-14)/2),0)))</f>
        <v>2</v>
      </c>
      <c r="N158" s="685"/>
      <c r="O158" s="689"/>
      <c r="P158" s="691"/>
      <c r="Q158" s="83"/>
      <c r="R158" s="83"/>
      <c r="S158" s="83"/>
      <c r="T158" s="83"/>
      <c r="U158" s="83"/>
      <c r="V158" s="83"/>
      <c r="W158" s="83"/>
      <c r="X158" s="83"/>
      <c r="Y158" s="83"/>
      <c r="Z158" s="83"/>
    </row>
    <row r="159" spans="1:26" ht="15.75" customHeight="1">
      <c r="A159" s="83"/>
      <c r="B159" s="83"/>
      <c r="C159" s="641" t="str">
        <f ca="1">IF(ISBLANK(OFFSET('5. Pp (3 años)'!$C$46,INT((ROW()-13)/2),0)),"",OFFSET('5. Pp (3 años)'!$C$46,INT((ROW()-13)/2),0))</f>
        <v>Actividad</v>
      </c>
      <c r="D159" s="643" t="str">
        <f ca="1">IF(ISBLANK(OFFSET('5. Pp (3 años)'!$D$46,INT((ROW()-13)/2),0)),"",OFFSET('5. Pp (3 años)'!$D$46,INT((ROW()-13)/2),0))</f>
        <v>3.1.1.1.14.3 Elaboración de los Instrumentos para control y consulta del Archivo Municipal.</v>
      </c>
      <c r="E159" s="643" t="str">
        <f ca="1">IF(ISBLANK(OFFSET('5. Pp (3 años)'!$E$46,INT((ROW()-13)/2),0)),"",OFFSET('5. Pp (3 años)'!$E$46,INT((ROW()-13)/2),0))</f>
        <v xml:space="preserve">PICCE: Porcentaje de instrumentos de control y consulta elaborados </v>
      </c>
      <c r="F159" s="645" t="str">
        <f ca="1">IF(ISBLANK(OFFSET('5. Pp (3 años)'!$K$46,INT((ROW()-13)/2),0)),"",OFFSET('5. Pp (3 años)'!$K$46,INT((ROW()-13)/2),0))</f>
        <v>Ascendente</v>
      </c>
      <c r="G159" s="646" t="str">
        <f ca="1">IF(ISBLANK(OFFSET('5. Pp (3 años)'!$H$46,INT((ROW()-13)/2),0)),"",OFFSET('5. Pp (3 años)'!$H$46,INT((ROW()-13)/2),0))</f>
        <v>Trimestral</v>
      </c>
      <c r="H159" s="648">
        <f ca="1">IF(ISBLANK(OFFSET('9. METAS'!$L$20,INT((ROW()-13)/2),0)),"",OFFSET('9. METAS'!$L$20,INT((ROW()-13)/2),0))</f>
        <v>600</v>
      </c>
      <c r="I159" s="852"/>
      <c r="J159" s="630" t="e">
        <f ca="1">IF(MOD(ROW()-13,2)=0,IF(ISBLANK(OFFSET(#REF!,INT((ROW()-13)/2),0)),"",OFFSET(#REF!,INT((ROW()-13)/2),0)),IF(ISBLANK(OFFSET('9. METAS'!$U$20,INT((ROW()-14)/2),0)),"",OFFSET('9. METAS'!$U$20,INT((ROW()-14)/2),0)))</f>
        <v>#REF!</v>
      </c>
      <c r="K159" s="631" t="e">
        <f ca="1">IF(MOD(ROW()-13,2)=0,IF(ISBLANK(OFFSET(#REF!,INT((ROW()-13)/2),0)),"",OFFSET(#REF!,INT((ROW()-13)/2),0)),IF(ISBLANK(OFFSET('9. METAS'!$V$20,INT((ROW()-14)/2),0)),"",OFFSET('9. METAS'!$V$20,INT((ROW()-14)/2),0)))</f>
        <v>#REF!</v>
      </c>
      <c r="L159" s="631" t="e">
        <f ca="1">IF(MOD(ROW()-13,2)=0,IF(ISBLANK(OFFSET(#REF!,INT((ROW()-13)/2),0)),"",OFFSET(#REF!,INT((ROW()-13)/2),0)),IF(ISBLANK(OFFSET('9. METAS'!$W$20,INT((ROW()-14)/2),0)),"",OFFSET('9. METAS'!$W$20,INT((ROW()-14)/2),0)))</f>
        <v>#REF!</v>
      </c>
      <c r="M159" s="632" t="e">
        <f ca="1">IF(MOD(ROW()-13,2)=0,IF(ISBLANK(OFFSET(#REF!,INT((ROW()-13)/2),0)),"",OFFSET(#REF!,INT((ROW()-13)/2),0)),IF(ISBLANK(OFFSET('9. METAS'!$X$20,INT((ROW()-14)/2),0)),"",OFFSET('9. METAS'!$X$20,INT((ROW()-14)/2),0)))</f>
        <v>#REF!</v>
      </c>
      <c r="N159" s="684" t="str">
        <f ca="1">IFERROR(J159/J160,"ND")</f>
        <v>ND</v>
      </c>
      <c r="O159" s="688" t="str">
        <f ca="1">IFERROR(((J159+K159+L159+M159)/H159),"ND")</f>
        <v>ND</v>
      </c>
      <c r="P159" s="847"/>
      <c r="Q159" s="83"/>
      <c r="R159" s="83"/>
      <c r="S159" s="83"/>
      <c r="T159" s="83"/>
      <c r="U159" s="83"/>
      <c r="V159" s="83"/>
      <c r="W159" s="83"/>
      <c r="X159" s="83"/>
      <c r="Y159" s="83"/>
      <c r="Z159" s="83"/>
    </row>
    <row r="160" spans="1:26" ht="15.75" customHeight="1">
      <c r="A160" s="83"/>
      <c r="B160" s="83"/>
      <c r="C160" s="642"/>
      <c r="D160" s="644"/>
      <c r="E160" s="644"/>
      <c r="F160" s="644"/>
      <c r="G160" s="647"/>
      <c r="H160" s="649"/>
      <c r="I160" s="651"/>
      <c r="J160" s="630">
        <f ca="1">IF(MOD(ROW()-13,2)=0,IF(ISBLANK(OFFSET(#REF!,INT((ROW()-13)/2),0)),"",OFFSET(#REF!,INT((ROW()-13)/2),0)),IF(ISBLANK(OFFSET('9. METAS'!$U$20,INT((ROW()-14)/2),0)),"",OFFSET('9. METAS'!$U$20,INT((ROW()-14)/2),0)))</f>
        <v>150</v>
      </c>
      <c r="K160" s="631">
        <f ca="1">IF(MOD(ROW()-13,2)=0,IF(ISBLANK(OFFSET(#REF!,INT((ROW()-13)/2),0)),"",OFFSET(#REF!,INT((ROW()-13)/2),0)),IF(ISBLANK(OFFSET('9. METAS'!$V$20,INT((ROW()-14)/2),0)),"",OFFSET('9. METAS'!$V$20,INT((ROW()-14)/2),0)))</f>
        <v>150</v>
      </c>
      <c r="L160" s="631">
        <f ca="1">IF(MOD(ROW()-13,2)=0,IF(ISBLANK(OFFSET(#REF!,INT((ROW()-13)/2),0)),"",OFFSET(#REF!,INT((ROW()-13)/2),0)),IF(ISBLANK(OFFSET('9. METAS'!$W$20,INT((ROW()-14)/2),0)),"",OFFSET('9. METAS'!$W$20,INT((ROW()-14)/2),0)))</f>
        <v>150</v>
      </c>
      <c r="M160" s="632">
        <f ca="1">IF(MOD(ROW()-13,2)=0,IF(ISBLANK(OFFSET(#REF!,INT((ROW()-13)/2),0)),"",OFFSET(#REF!,INT((ROW()-13)/2),0)),IF(ISBLANK(OFFSET('9. METAS'!$X$20,INT((ROW()-14)/2),0)),"",OFFSET('9. METAS'!$X$20,INT((ROW()-14)/2),0)))</f>
        <v>150</v>
      </c>
      <c r="N160" s="685"/>
      <c r="O160" s="689"/>
      <c r="P160" s="691"/>
      <c r="Q160" s="83"/>
      <c r="R160" s="83"/>
      <c r="S160" s="83"/>
      <c r="T160" s="83"/>
      <c r="U160" s="83"/>
      <c r="V160" s="83"/>
      <c r="W160" s="83"/>
      <c r="X160" s="83"/>
      <c r="Y160" s="83"/>
      <c r="Z160" s="83"/>
    </row>
    <row r="161" spans="1:26" ht="15.75" customHeight="1">
      <c r="A161" s="83"/>
      <c r="B161" s="83"/>
      <c r="C161" s="641" t="str">
        <f ca="1">IF(ISBLANK(OFFSET('5. Pp (3 años)'!$C$46,INT((ROW()-13)/2),0)),"",OFFSET('5. Pp (3 años)'!$C$46,INT((ROW()-13)/2),0))</f>
        <v>Actividad</v>
      </c>
      <c r="D161" s="643" t="str">
        <f ca="1">IF(ISBLANK(OFFSET('5. Pp (3 años)'!$D$46,INT((ROW()-13)/2),0)),"",OFFSET('5. Pp (3 años)'!$D$46,INT((ROW()-13)/2),0))</f>
        <v>3.1.1.1.14.4 Capacitaciónes desarrolladas a las unidades administravias en materia de gestión documental y administración de los archivos.</v>
      </c>
      <c r="E161" s="643" t="str">
        <f ca="1">IF(ISBLANK(OFFSET('5. Pp (3 años)'!$E$46,INT((ROW()-13)/2),0)),"",OFFSET('5. Pp (3 años)'!$E$46,INT((ROW()-13)/2),0))</f>
        <v>PAMAT: Porcentaje de capacitaciones en materia de archivo de tramite.</v>
      </c>
      <c r="F161" s="645" t="str">
        <f ca="1">IF(ISBLANK(OFFSET('5. Pp (3 años)'!$K$46,INT((ROW()-13)/2),0)),"",OFFSET('5. Pp (3 años)'!$K$46,INT((ROW()-13)/2),0))</f>
        <v>Ascendente</v>
      </c>
      <c r="G161" s="646" t="str">
        <f ca="1">IF(ISBLANK(OFFSET('5. Pp (3 años)'!$H$46,INT((ROW()-13)/2),0)),"",OFFSET('5. Pp (3 años)'!$H$46,INT((ROW()-13)/2),0))</f>
        <v>Trimestral</v>
      </c>
      <c r="H161" s="648">
        <f ca="1">IF(ISBLANK(OFFSET('9. METAS'!$L$20,INT((ROW()-13)/2),0)),"",OFFSET('9. METAS'!$L$20,INT((ROW()-13)/2),0))</f>
        <v>200</v>
      </c>
      <c r="I161" s="852"/>
      <c r="J161" s="630" t="e">
        <f ca="1">IF(MOD(ROW()-13,2)=0,IF(ISBLANK(OFFSET(#REF!,INT((ROW()-13)/2),0)),"",OFFSET(#REF!,INT((ROW()-13)/2),0)),IF(ISBLANK(OFFSET('9. METAS'!$U$20,INT((ROW()-14)/2),0)),"",OFFSET('9. METAS'!$U$20,INT((ROW()-14)/2),0)))</f>
        <v>#REF!</v>
      </c>
      <c r="K161" s="631" t="e">
        <f ca="1">IF(MOD(ROW()-13,2)=0,IF(ISBLANK(OFFSET(#REF!,INT((ROW()-13)/2),0)),"",OFFSET(#REF!,INT((ROW()-13)/2),0)),IF(ISBLANK(OFFSET('9. METAS'!$V$20,INT((ROW()-14)/2),0)),"",OFFSET('9. METAS'!$V$20,INT((ROW()-14)/2),0)))</f>
        <v>#REF!</v>
      </c>
      <c r="L161" s="631" t="e">
        <f ca="1">IF(MOD(ROW()-13,2)=0,IF(ISBLANK(OFFSET(#REF!,INT((ROW()-13)/2),0)),"",OFFSET(#REF!,INT((ROW()-13)/2),0)),IF(ISBLANK(OFFSET('9. METAS'!$W$20,INT((ROW()-14)/2),0)),"",OFFSET('9. METAS'!$W$20,INT((ROW()-14)/2),0)))</f>
        <v>#REF!</v>
      </c>
      <c r="M161" s="632" t="e">
        <f ca="1">IF(MOD(ROW()-13,2)=0,IF(ISBLANK(OFFSET(#REF!,INT((ROW()-13)/2),0)),"",OFFSET(#REF!,INT((ROW()-13)/2),0)),IF(ISBLANK(OFFSET('9. METAS'!$X$20,INT((ROW()-14)/2),0)),"",OFFSET('9. METAS'!$X$20,INT((ROW()-14)/2),0)))</f>
        <v>#REF!</v>
      </c>
      <c r="N161" s="684" t="str">
        <f ca="1">IFERROR(J161/J162,"ND")</f>
        <v>ND</v>
      </c>
      <c r="O161" s="688" t="str">
        <f ca="1">IFERROR(((J161+K161+L161+M161)/H161),"ND")</f>
        <v>ND</v>
      </c>
      <c r="P161" s="847"/>
      <c r="Q161" s="83"/>
      <c r="R161" s="83"/>
      <c r="S161" s="83"/>
      <c r="T161" s="83"/>
      <c r="U161" s="83"/>
      <c r="V161" s="83"/>
      <c r="W161" s="83"/>
      <c r="X161" s="83"/>
      <c r="Y161" s="83"/>
      <c r="Z161" s="83"/>
    </row>
    <row r="162" spans="1:26" ht="15.75" customHeight="1">
      <c r="A162" s="83"/>
      <c r="B162" s="83"/>
      <c r="C162" s="642"/>
      <c r="D162" s="644"/>
      <c r="E162" s="644"/>
      <c r="F162" s="644"/>
      <c r="G162" s="647"/>
      <c r="H162" s="649"/>
      <c r="I162" s="651"/>
      <c r="J162" s="630">
        <f ca="1">IF(MOD(ROW()-13,2)=0,IF(ISBLANK(OFFSET(#REF!,INT((ROW()-13)/2),0)),"",OFFSET(#REF!,INT((ROW()-13)/2),0)),IF(ISBLANK(OFFSET('9. METAS'!$U$20,INT((ROW()-14)/2),0)),"",OFFSET('9. METAS'!$U$20,INT((ROW()-14)/2),0)))</f>
        <v>50</v>
      </c>
      <c r="K162" s="631">
        <f ca="1">IF(MOD(ROW()-13,2)=0,IF(ISBLANK(OFFSET(#REF!,INT((ROW()-13)/2),0)),"",OFFSET(#REF!,INT((ROW()-13)/2),0)),IF(ISBLANK(OFFSET('9. METAS'!$V$20,INT((ROW()-14)/2),0)),"",OFFSET('9. METAS'!$V$20,INT((ROW()-14)/2),0)))</f>
        <v>50</v>
      </c>
      <c r="L162" s="631">
        <f ca="1">IF(MOD(ROW()-13,2)=0,IF(ISBLANK(OFFSET(#REF!,INT((ROW()-13)/2),0)),"",OFFSET(#REF!,INT((ROW()-13)/2),0)),IF(ISBLANK(OFFSET('9. METAS'!$W$20,INT((ROW()-14)/2),0)),"",OFFSET('9. METAS'!$W$20,INT((ROW()-14)/2),0)))</f>
        <v>50</v>
      </c>
      <c r="M162" s="632">
        <f ca="1">IF(MOD(ROW()-13,2)=0,IF(ISBLANK(OFFSET(#REF!,INT((ROW()-13)/2),0)),"",OFFSET(#REF!,INT((ROW()-13)/2),0)),IF(ISBLANK(OFFSET('9. METAS'!$X$20,INT((ROW()-14)/2),0)),"",OFFSET('9. METAS'!$X$20,INT((ROW()-14)/2),0)))</f>
        <v>50</v>
      </c>
      <c r="N162" s="685"/>
      <c r="O162" s="689"/>
      <c r="P162" s="691"/>
      <c r="Q162" s="83"/>
      <c r="R162" s="83"/>
      <c r="S162" s="83"/>
      <c r="T162" s="83"/>
      <c r="U162" s="83"/>
      <c r="V162" s="83"/>
      <c r="W162" s="83"/>
      <c r="X162" s="83"/>
      <c r="Y162" s="83"/>
      <c r="Z162" s="83"/>
    </row>
    <row r="163" spans="1:26" ht="15.75" customHeight="1">
      <c r="A163" s="83"/>
      <c r="B163" s="83"/>
      <c r="C163" s="641" t="str">
        <f ca="1">IF(ISBLANK(OFFSET('5. Pp (3 años)'!$C$46,INT((ROW()-13)/2),0)),"",OFFSET('5. Pp (3 años)'!$C$46,INT((ROW()-13)/2),0))</f>
        <v>Actividad</v>
      </c>
      <c r="D163" s="643" t="str">
        <f ca="1">IF(ISBLANK(OFFSET('5. Pp (3 años)'!$D$46,INT((ROW()-13)/2),0)),"",OFFSET('5. Pp (3 años)'!$D$46,INT((ROW()-13)/2),0))</f>
        <v>3.1.1.1.14.5 Eliminación de Documentos de apoyo informativo.</v>
      </c>
      <c r="E163" s="643" t="str">
        <f ca="1">IF(ISBLANK(OFFSET('5. Pp (3 años)'!$E$46,INT((ROW()-13)/2),0)),"",OFFSET('5. Pp (3 años)'!$E$46,INT((ROW()-13)/2),0))</f>
        <v>PEDAI: Porcentaje de eliminación de Documentos de Apoyo informativo.</v>
      </c>
      <c r="F163" s="645" t="str">
        <f ca="1">IF(ISBLANK(OFFSET('5. Pp (3 años)'!$K$46,INT((ROW()-13)/2),0)),"",OFFSET('5. Pp (3 años)'!$K$46,INT((ROW()-13)/2),0))</f>
        <v>Ascendente</v>
      </c>
      <c r="G163" s="646" t="str">
        <f ca="1">IF(ISBLANK(OFFSET('5. Pp (3 años)'!$H$46,INT((ROW()-13)/2),0)),"",OFFSET('5. Pp (3 años)'!$H$46,INT((ROW()-13)/2),0))</f>
        <v>Trimestral</v>
      </c>
      <c r="H163" s="648">
        <f ca="1">IF(ISBLANK(OFFSET('9. METAS'!$L$20,INT((ROW()-13)/2),0)),"",OFFSET('9. METAS'!$L$20,INT((ROW()-13)/2),0))</f>
        <v>40</v>
      </c>
      <c r="I163" s="852"/>
      <c r="J163" s="630" t="e">
        <f ca="1">IF(MOD(ROW()-13,2)=0,IF(ISBLANK(OFFSET(#REF!,INT((ROW()-13)/2),0)),"",OFFSET(#REF!,INT((ROW()-13)/2),0)),IF(ISBLANK(OFFSET('9. METAS'!$U$20,INT((ROW()-14)/2),0)),"",OFFSET('9. METAS'!$U$20,INT((ROW()-14)/2),0)))</f>
        <v>#REF!</v>
      </c>
      <c r="K163" s="631" t="e">
        <f ca="1">IF(MOD(ROW()-13,2)=0,IF(ISBLANK(OFFSET(#REF!,INT((ROW()-13)/2),0)),"",OFFSET(#REF!,INT((ROW()-13)/2),0)),IF(ISBLANK(OFFSET('9. METAS'!$V$20,INT((ROW()-14)/2),0)),"",OFFSET('9. METAS'!$V$20,INT((ROW()-14)/2),0)))</f>
        <v>#REF!</v>
      </c>
      <c r="L163" s="631" t="e">
        <f ca="1">IF(MOD(ROW()-13,2)=0,IF(ISBLANK(OFFSET(#REF!,INT((ROW()-13)/2),0)),"",OFFSET(#REF!,INT((ROW()-13)/2),0)),IF(ISBLANK(OFFSET('9. METAS'!$W$20,INT((ROW()-14)/2),0)),"",OFFSET('9. METAS'!$W$20,INT((ROW()-14)/2),0)))</f>
        <v>#REF!</v>
      </c>
      <c r="M163" s="632" t="e">
        <f ca="1">IF(MOD(ROW()-13,2)=0,IF(ISBLANK(OFFSET(#REF!,INT((ROW()-13)/2),0)),"",OFFSET(#REF!,INT((ROW()-13)/2),0)),IF(ISBLANK(OFFSET('9. METAS'!$X$20,INT((ROW()-14)/2),0)),"",OFFSET('9. METAS'!$X$20,INT((ROW()-14)/2),0)))</f>
        <v>#REF!</v>
      </c>
      <c r="N163" s="684" t="str">
        <f ca="1">IFERROR(J163/J164,"ND")</f>
        <v>ND</v>
      </c>
      <c r="O163" s="688" t="str">
        <f ca="1">IFERROR(((J163+K163+L163+M163)/H163),"ND")</f>
        <v>ND</v>
      </c>
      <c r="P163" s="847"/>
      <c r="Q163" s="83"/>
      <c r="R163" s="83"/>
      <c r="S163" s="83"/>
      <c r="T163" s="83"/>
      <c r="U163" s="83"/>
      <c r="V163" s="83"/>
      <c r="W163" s="83"/>
      <c r="X163" s="83"/>
      <c r="Y163" s="83"/>
      <c r="Z163" s="83"/>
    </row>
    <row r="164" spans="1:26" ht="15.75" customHeight="1">
      <c r="A164" s="83"/>
      <c r="B164" s="83"/>
      <c r="C164" s="642"/>
      <c r="D164" s="644"/>
      <c r="E164" s="644"/>
      <c r="F164" s="644"/>
      <c r="G164" s="647"/>
      <c r="H164" s="649"/>
      <c r="I164" s="651"/>
      <c r="J164" s="630">
        <f ca="1">IF(MOD(ROW()-13,2)=0,IF(ISBLANK(OFFSET(#REF!,INT((ROW()-13)/2),0)),"",OFFSET(#REF!,INT((ROW()-13)/2),0)),IF(ISBLANK(OFFSET('9. METAS'!$U$20,INT((ROW()-14)/2),0)),"",OFFSET('9. METAS'!$U$20,INT((ROW()-14)/2),0)))</f>
        <v>10</v>
      </c>
      <c r="K164" s="631">
        <f ca="1">IF(MOD(ROW()-13,2)=0,IF(ISBLANK(OFFSET(#REF!,INT((ROW()-13)/2),0)),"",OFFSET(#REF!,INT((ROW()-13)/2),0)),IF(ISBLANK(OFFSET('9. METAS'!$V$20,INT((ROW()-14)/2),0)),"",OFFSET('9. METAS'!$V$20,INT((ROW()-14)/2),0)))</f>
        <v>10</v>
      </c>
      <c r="L164" s="631">
        <f ca="1">IF(MOD(ROW()-13,2)=0,IF(ISBLANK(OFFSET(#REF!,INT((ROW()-13)/2),0)),"",OFFSET(#REF!,INT((ROW()-13)/2),0)),IF(ISBLANK(OFFSET('9. METAS'!$W$20,INT((ROW()-14)/2),0)),"",OFFSET('9. METAS'!$W$20,INT((ROW()-14)/2),0)))</f>
        <v>10</v>
      </c>
      <c r="M164" s="632">
        <f ca="1">IF(MOD(ROW()-13,2)=0,IF(ISBLANK(OFFSET(#REF!,INT((ROW()-13)/2),0)),"",OFFSET(#REF!,INT((ROW()-13)/2),0)),IF(ISBLANK(OFFSET('9. METAS'!$X$20,INT((ROW()-14)/2),0)),"",OFFSET('9. METAS'!$X$20,INT((ROW()-14)/2),0)))</f>
        <v>10</v>
      </c>
      <c r="N164" s="685"/>
      <c r="O164" s="689"/>
      <c r="P164" s="691"/>
      <c r="Q164" s="83"/>
      <c r="R164" s="83"/>
      <c r="S164" s="83"/>
      <c r="T164" s="83"/>
      <c r="U164" s="83"/>
      <c r="V164" s="83"/>
      <c r="W164" s="83"/>
      <c r="X164" s="83"/>
      <c r="Y164" s="83"/>
      <c r="Z164" s="83"/>
    </row>
    <row r="165" spans="1:26" ht="15.75" customHeight="1">
      <c r="A165" s="83"/>
      <c r="B165" s="83"/>
      <c r="C165" s="641" t="str">
        <f ca="1">IF(ISBLANK(OFFSET('5. Pp (3 años)'!$C$46,INT((ROW()-13)/2),0)),"",OFFSET('5. Pp (3 años)'!$C$46,INT((ROW()-13)/2),0))</f>
        <v>Actividad</v>
      </c>
      <c r="D165" s="643" t="str">
        <f ca="1">IF(ISBLANK(OFFSET('5. Pp (3 años)'!$D$46,INT((ROW()-13)/2),0)),"",OFFSET('5. Pp (3 años)'!$D$46,INT((ROW()-13)/2),0))</f>
        <v>3.1.1.1.14.6 Visitas agendadas a las unidades administrativas para el proceso de baja documental.</v>
      </c>
      <c r="E165" s="643" t="str">
        <f ca="1">IF(ISBLANK(OFFSET('5. Pp (3 años)'!$E$46,INT((ROW()-13)/2),0)),"",OFFSET('5. Pp (3 años)'!$E$46,INT((ROW()-13)/2),0))</f>
        <v>PVAUAPBD: Porcentaje de visitas agendadas a las unidades administrativas para el proceso de baja documental.</v>
      </c>
      <c r="F165" s="645" t="str">
        <f ca="1">IF(ISBLANK(OFFSET('5. Pp (3 años)'!$K$46,INT((ROW()-13)/2),0)),"",OFFSET('5. Pp (3 años)'!$K$46,INT((ROW()-13)/2),0))</f>
        <v>Ascendente</v>
      </c>
      <c r="G165" s="646" t="str">
        <f ca="1">IF(ISBLANK(OFFSET('5. Pp (3 años)'!$H$46,INT((ROW()-13)/2),0)),"",OFFSET('5. Pp (3 años)'!$H$46,INT((ROW()-13)/2),0))</f>
        <v>Trimestral</v>
      </c>
      <c r="H165" s="648">
        <f ca="1">IF(ISBLANK(OFFSET('9. METAS'!$L$20,INT((ROW()-13)/2),0)),"",OFFSET('9. METAS'!$L$20,INT((ROW()-13)/2),0))</f>
        <v>5</v>
      </c>
      <c r="I165" s="852"/>
      <c r="J165" s="630" t="e">
        <f ca="1">IF(MOD(ROW()-13,2)=0,IF(ISBLANK(OFFSET(#REF!,INT((ROW()-13)/2),0)),"",OFFSET(#REF!,INT((ROW()-13)/2),0)),IF(ISBLANK(OFFSET('9. METAS'!$U$20,INT((ROW()-14)/2),0)),"",OFFSET('9. METAS'!$U$20,INT((ROW()-14)/2),0)))</f>
        <v>#REF!</v>
      </c>
      <c r="K165" s="631" t="e">
        <f ca="1">IF(MOD(ROW()-13,2)=0,IF(ISBLANK(OFFSET(#REF!,INT((ROW()-13)/2),0)),"",OFFSET(#REF!,INT((ROW()-13)/2),0)),IF(ISBLANK(OFFSET('9. METAS'!$V$20,INT((ROW()-14)/2),0)),"",OFFSET('9. METAS'!$V$20,INT((ROW()-14)/2),0)))</f>
        <v>#REF!</v>
      </c>
      <c r="L165" s="631" t="e">
        <f ca="1">IF(MOD(ROW()-13,2)=0,IF(ISBLANK(OFFSET(#REF!,INT((ROW()-13)/2),0)),"",OFFSET(#REF!,INT((ROW()-13)/2),0)),IF(ISBLANK(OFFSET('9. METAS'!$W$20,INT((ROW()-14)/2),0)),"",OFFSET('9. METAS'!$W$20,INT((ROW()-14)/2),0)))</f>
        <v>#REF!</v>
      </c>
      <c r="M165" s="632" t="e">
        <f ca="1">IF(MOD(ROW()-13,2)=0,IF(ISBLANK(OFFSET(#REF!,INT((ROW()-13)/2),0)),"",OFFSET(#REF!,INT((ROW()-13)/2),0)),IF(ISBLANK(OFFSET('9. METAS'!$X$20,INT((ROW()-14)/2),0)),"",OFFSET('9. METAS'!$X$20,INT((ROW()-14)/2),0)))</f>
        <v>#REF!</v>
      </c>
      <c r="N165" s="684" t="str">
        <f ca="1">IFERROR(J165/J166,"ND")</f>
        <v>ND</v>
      </c>
      <c r="O165" s="688" t="str">
        <f ca="1">IFERROR(((J165+K165+L165+M165)/H165),"ND")</f>
        <v>ND</v>
      </c>
      <c r="P165" s="847"/>
      <c r="Q165" s="83"/>
      <c r="R165" s="83"/>
      <c r="S165" s="83"/>
      <c r="T165" s="83"/>
      <c r="U165" s="83"/>
      <c r="V165" s="83"/>
      <c r="W165" s="83"/>
      <c r="X165" s="83"/>
      <c r="Y165" s="83"/>
      <c r="Z165" s="83"/>
    </row>
    <row r="166" spans="1:26" ht="15.75" customHeight="1">
      <c r="A166" s="83"/>
      <c r="B166" s="83"/>
      <c r="C166" s="642"/>
      <c r="D166" s="644"/>
      <c r="E166" s="644"/>
      <c r="F166" s="644"/>
      <c r="G166" s="647"/>
      <c r="H166" s="649"/>
      <c r="I166" s="651"/>
      <c r="J166" s="630">
        <f ca="1">IF(MOD(ROW()-13,2)=0,IF(ISBLANK(OFFSET(#REF!,INT((ROW()-13)/2),0)),"",OFFSET(#REF!,INT((ROW()-13)/2),0)),IF(ISBLANK(OFFSET('9. METAS'!$U$20,INT((ROW()-14)/2),0)),"",OFFSET('9. METAS'!$U$20,INT((ROW()-14)/2),0)))</f>
        <v>1</v>
      </c>
      <c r="K166" s="631">
        <f ca="1">IF(MOD(ROW()-13,2)=0,IF(ISBLANK(OFFSET(#REF!,INT((ROW()-13)/2),0)),"",OFFSET(#REF!,INT((ROW()-13)/2),0)),IF(ISBLANK(OFFSET('9. METAS'!$V$20,INT((ROW()-14)/2),0)),"",OFFSET('9. METAS'!$V$20,INT((ROW()-14)/2),0)))</f>
        <v>2</v>
      </c>
      <c r="L166" s="631">
        <f ca="1">IF(MOD(ROW()-13,2)=0,IF(ISBLANK(OFFSET(#REF!,INT((ROW()-13)/2),0)),"",OFFSET(#REF!,INT((ROW()-13)/2),0)),IF(ISBLANK(OFFSET('9. METAS'!$W$20,INT((ROW()-14)/2),0)),"",OFFSET('9. METAS'!$W$20,INT((ROW()-14)/2),0)))</f>
        <v>1</v>
      </c>
      <c r="M166" s="632">
        <f ca="1">IF(MOD(ROW()-13,2)=0,IF(ISBLANK(OFFSET(#REF!,INT((ROW()-13)/2),0)),"",OFFSET(#REF!,INT((ROW()-13)/2),0)),IF(ISBLANK(OFFSET('9. METAS'!$X$20,INT((ROW()-14)/2),0)),"",OFFSET('9. METAS'!$X$20,INT((ROW()-14)/2),0)))</f>
        <v>1</v>
      </c>
      <c r="N166" s="685"/>
      <c r="O166" s="689"/>
      <c r="P166" s="691"/>
      <c r="Q166" s="83"/>
      <c r="R166" s="83"/>
      <c r="S166" s="83"/>
      <c r="T166" s="83"/>
      <c r="U166" s="83"/>
      <c r="V166" s="83"/>
      <c r="W166" s="83"/>
      <c r="X166" s="83"/>
      <c r="Y166" s="83"/>
      <c r="Z166" s="83"/>
    </row>
    <row r="167" spans="1:26" ht="15.75" customHeight="1">
      <c r="A167" s="83"/>
      <c r="B167" s="83"/>
      <c r="C167" s="641" t="str">
        <f ca="1">IF(ISBLANK(OFFSET('5. Pp (3 años)'!$C$46,INT((ROW()-13)/2),0)),"",OFFSET('5. Pp (3 años)'!$C$46,INT((ROW()-13)/2),0))</f>
        <v>Actividad</v>
      </c>
      <c r="D167" s="643" t="str">
        <f ca="1">IF(ISBLANK(OFFSET('5. Pp (3 años)'!$D$46,INT((ROW()-13)/2),0)),"",OFFSET('5. Pp (3 años)'!$D$46,INT((ROW()-13)/2),0))</f>
        <v>3.1.1.1.14.7 Total de Bajas documentales concluidas (Actas de baja documental)</v>
      </c>
      <c r="E167" s="643" t="str">
        <f ca="1">IF(ISBLANK(OFFSET('5. Pp (3 años)'!$E$46,INT((ROW()-13)/2),0)),"",OFFSET('5. Pp (3 años)'!$E$46,INT((ROW()-13)/2),0))</f>
        <v>PTBDC: Porcentaje de Total de Bajas documentales concluidas (Actas de baja documental).</v>
      </c>
      <c r="F167" s="645" t="str">
        <f ca="1">IF(ISBLANK(OFFSET('5. Pp (3 años)'!$K$46,INT((ROW()-13)/2),0)),"",OFFSET('5. Pp (3 años)'!$K$46,INT((ROW()-13)/2),0))</f>
        <v>Ascendente</v>
      </c>
      <c r="G167" s="646" t="str">
        <f ca="1">IF(ISBLANK(OFFSET('5. Pp (3 años)'!$H$46,INT((ROW()-13)/2),0)),"",OFFSET('5. Pp (3 años)'!$H$46,INT((ROW()-13)/2),0))</f>
        <v>Trimestral</v>
      </c>
      <c r="H167" s="648">
        <f ca="1">IF(ISBLANK(OFFSET('9. METAS'!$L$20,INT((ROW()-13)/2),0)),"",OFFSET('9. METAS'!$L$20,INT((ROW()-13)/2),0))</f>
        <v>120</v>
      </c>
      <c r="I167" s="852"/>
      <c r="J167" s="630" t="e">
        <f ca="1">IF(MOD(ROW()-13,2)=0,IF(ISBLANK(OFFSET(#REF!,INT((ROW()-13)/2),0)),"",OFFSET(#REF!,INT((ROW()-13)/2),0)),IF(ISBLANK(OFFSET('9. METAS'!$U$20,INT((ROW()-14)/2),0)),"",OFFSET('9. METAS'!$U$20,INT((ROW()-14)/2),0)))</f>
        <v>#REF!</v>
      </c>
      <c r="K167" s="631" t="e">
        <f ca="1">IF(MOD(ROW()-13,2)=0,IF(ISBLANK(OFFSET(#REF!,INT((ROW()-13)/2),0)),"",OFFSET(#REF!,INT((ROW()-13)/2),0)),IF(ISBLANK(OFFSET('9. METAS'!$V$20,INT((ROW()-14)/2),0)),"",OFFSET('9. METAS'!$V$20,INT((ROW()-14)/2),0)))</f>
        <v>#REF!</v>
      </c>
      <c r="L167" s="631" t="e">
        <f ca="1">IF(MOD(ROW()-13,2)=0,IF(ISBLANK(OFFSET(#REF!,INT((ROW()-13)/2),0)),"",OFFSET(#REF!,INT((ROW()-13)/2),0)),IF(ISBLANK(OFFSET('9. METAS'!$W$20,INT((ROW()-14)/2),0)),"",OFFSET('9. METAS'!$W$20,INT((ROW()-14)/2),0)))</f>
        <v>#REF!</v>
      </c>
      <c r="M167" s="632" t="e">
        <f ca="1">IF(MOD(ROW()-13,2)=0,IF(ISBLANK(OFFSET(#REF!,INT((ROW()-13)/2),0)),"",OFFSET(#REF!,INT((ROW()-13)/2),0)),IF(ISBLANK(OFFSET('9. METAS'!$X$20,INT((ROW()-14)/2),0)),"",OFFSET('9. METAS'!$X$20,INT((ROW()-14)/2),0)))</f>
        <v>#REF!</v>
      </c>
      <c r="N167" s="684" t="str">
        <f ca="1">IFERROR(J167/J168,"ND")</f>
        <v>ND</v>
      </c>
      <c r="O167" s="688" t="str">
        <f ca="1">IFERROR(((J167+K167+L167+M167)/H167),"ND")</f>
        <v>ND</v>
      </c>
      <c r="P167" s="847"/>
      <c r="Q167" s="83"/>
      <c r="R167" s="83"/>
      <c r="S167" s="83"/>
      <c r="T167" s="83"/>
      <c r="U167" s="83"/>
      <c r="V167" s="83"/>
      <c r="W167" s="83"/>
      <c r="X167" s="83"/>
      <c r="Y167" s="83"/>
      <c r="Z167" s="83"/>
    </row>
    <row r="168" spans="1:26" ht="15.75" customHeight="1">
      <c r="A168" s="83"/>
      <c r="B168" s="83"/>
      <c r="C168" s="642"/>
      <c r="D168" s="644"/>
      <c r="E168" s="644"/>
      <c r="F168" s="644"/>
      <c r="G168" s="647"/>
      <c r="H168" s="649"/>
      <c r="I168" s="651"/>
      <c r="J168" s="630">
        <f ca="1">IF(MOD(ROW()-13,2)=0,IF(ISBLANK(OFFSET(#REF!,INT((ROW()-13)/2),0)),"",OFFSET(#REF!,INT((ROW()-13)/2),0)),IF(ISBLANK(OFFSET('9. METAS'!$U$20,INT((ROW()-14)/2),0)),"",OFFSET('9. METAS'!$U$20,INT((ROW()-14)/2),0)))</f>
        <v>30</v>
      </c>
      <c r="K168" s="631">
        <f ca="1">IF(MOD(ROW()-13,2)=0,IF(ISBLANK(OFFSET(#REF!,INT((ROW()-13)/2),0)),"",OFFSET(#REF!,INT((ROW()-13)/2),0)),IF(ISBLANK(OFFSET('9. METAS'!$V$20,INT((ROW()-14)/2),0)),"",OFFSET('9. METAS'!$V$20,INT((ROW()-14)/2),0)))</f>
        <v>30</v>
      </c>
      <c r="L168" s="631">
        <f ca="1">IF(MOD(ROW()-13,2)=0,IF(ISBLANK(OFFSET(#REF!,INT((ROW()-13)/2),0)),"",OFFSET(#REF!,INT((ROW()-13)/2),0)),IF(ISBLANK(OFFSET('9. METAS'!$W$20,INT((ROW()-14)/2),0)),"",OFFSET('9. METAS'!$W$20,INT((ROW()-14)/2),0)))</f>
        <v>30</v>
      </c>
      <c r="M168" s="632">
        <f ca="1">IF(MOD(ROW()-13,2)=0,IF(ISBLANK(OFFSET(#REF!,INT((ROW()-13)/2),0)),"",OFFSET(#REF!,INT((ROW()-13)/2),0)),IF(ISBLANK(OFFSET('9. METAS'!$X$20,INT((ROW()-14)/2),0)),"",OFFSET('9. METAS'!$X$20,INT((ROW()-14)/2),0)))</f>
        <v>30</v>
      </c>
      <c r="N168" s="685"/>
      <c r="O168" s="689"/>
      <c r="P168" s="691"/>
      <c r="Q168" s="83"/>
      <c r="R168" s="83"/>
      <c r="S168" s="83"/>
      <c r="T168" s="83"/>
      <c r="U168" s="83"/>
      <c r="V168" s="83"/>
      <c r="W168" s="83"/>
      <c r="X168" s="83"/>
      <c r="Y168" s="83"/>
      <c r="Z168" s="83"/>
    </row>
    <row r="169" spans="1:26" ht="15.75" customHeight="1">
      <c r="A169" s="83"/>
      <c r="B169" s="83"/>
      <c r="C169" s="641" t="str">
        <f ca="1">IF(ISBLANK(OFFSET('5. Pp (3 años)'!$C$46,INT((ROW()-13)/2),0)),"",OFFSET('5. Pp (3 años)'!$C$46,INT((ROW()-13)/2),0))</f>
        <v>Actividad</v>
      </c>
      <c r="D169" s="643" t="str">
        <f ca="1">IF(ISBLANK(OFFSET('5. Pp (3 años)'!$D$46,INT((ROW()-13)/2),0)),"",OFFSET('5. Pp (3 años)'!$D$46,INT((ROW()-13)/2),0))</f>
        <v>3.1.1.1.14.8 Asesorias en materia de bajas documentales.</v>
      </c>
      <c r="E169" s="643" t="str">
        <f ca="1">IF(ISBLANK(OFFSET('5. Pp (3 años)'!$E$46,INT((ROW()-13)/2),0)),"",OFFSET('5. Pp (3 años)'!$E$46,INT((ROW()-13)/2),0))</f>
        <v>PAMBD: Porcentaje de Asesorias en materia de bajas documentales.</v>
      </c>
      <c r="F169" s="645" t="str">
        <f ca="1">IF(ISBLANK(OFFSET('5. Pp (3 años)'!$K$46,INT((ROW()-13)/2),0)),"",OFFSET('5. Pp (3 años)'!$K$46,INT((ROW()-13)/2),0))</f>
        <v>Ascendente</v>
      </c>
      <c r="G169" s="646" t="str">
        <f ca="1">IF(ISBLANK(OFFSET('5. Pp (3 años)'!$H$46,INT((ROW()-13)/2),0)),"",OFFSET('5. Pp (3 años)'!$H$46,INT((ROW()-13)/2),0))</f>
        <v>Trimestral</v>
      </c>
      <c r="H169" s="648">
        <f ca="1">IF(ISBLANK(OFFSET('9. METAS'!$L$20,INT((ROW()-13)/2),0)),"",OFFSET('9. METAS'!$L$20,INT((ROW()-13)/2),0))</f>
        <v>120</v>
      </c>
      <c r="I169" s="852"/>
      <c r="J169" s="630" t="e">
        <f ca="1">IF(MOD(ROW()-13,2)=0,IF(ISBLANK(OFFSET(#REF!,INT((ROW()-13)/2),0)),"",OFFSET(#REF!,INT((ROW()-13)/2),0)),IF(ISBLANK(OFFSET('9. METAS'!$U$20,INT((ROW()-14)/2),0)),"",OFFSET('9. METAS'!$U$20,INT((ROW()-14)/2),0)))</f>
        <v>#REF!</v>
      </c>
      <c r="K169" s="631" t="e">
        <f ca="1">IF(MOD(ROW()-13,2)=0,IF(ISBLANK(OFFSET(#REF!,INT((ROW()-13)/2),0)),"",OFFSET(#REF!,INT((ROW()-13)/2),0)),IF(ISBLANK(OFFSET('9. METAS'!$V$20,INT((ROW()-14)/2),0)),"",OFFSET('9. METAS'!$V$20,INT((ROW()-14)/2),0)))</f>
        <v>#REF!</v>
      </c>
      <c r="L169" s="631" t="e">
        <f ca="1">IF(MOD(ROW()-13,2)=0,IF(ISBLANK(OFFSET(#REF!,INT((ROW()-13)/2),0)),"",OFFSET(#REF!,INT((ROW()-13)/2),0)),IF(ISBLANK(OFFSET('9. METAS'!$W$20,INT((ROW()-14)/2),0)),"",OFFSET('9. METAS'!$W$20,INT((ROW()-14)/2),0)))</f>
        <v>#REF!</v>
      </c>
      <c r="M169" s="632" t="e">
        <f ca="1">IF(MOD(ROW()-13,2)=0,IF(ISBLANK(OFFSET(#REF!,INT((ROW()-13)/2),0)),"",OFFSET(#REF!,INT((ROW()-13)/2),0)),IF(ISBLANK(OFFSET('9. METAS'!$X$20,INT((ROW()-14)/2),0)),"",OFFSET('9. METAS'!$X$20,INT((ROW()-14)/2),0)))</f>
        <v>#REF!</v>
      </c>
      <c r="N169" s="684" t="str">
        <f ca="1">IFERROR(J169/J170,"ND")</f>
        <v>ND</v>
      </c>
      <c r="O169" s="688" t="str">
        <f ca="1">IFERROR(((J169+K169+L169+M169)/H169),"ND")</f>
        <v>ND</v>
      </c>
      <c r="P169" s="847"/>
      <c r="Q169" s="83"/>
      <c r="R169" s="83"/>
      <c r="S169" s="83"/>
      <c r="T169" s="83"/>
      <c r="U169" s="83"/>
      <c r="V169" s="83"/>
      <c r="W169" s="83"/>
      <c r="X169" s="83"/>
      <c r="Y169" s="83"/>
      <c r="Z169" s="83"/>
    </row>
    <row r="170" spans="1:26" ht="15.75" customHeight="1">
      <c r="A170" s="83"/>
      <c r="B170" s="83"/>
      <c r="C170" s="642"/>
      <c r="D170" s="644"/>
      <c r="E170" s="644"/>
      <c r="F170" s="644"/>
      <c r="G170" s="647"/>
      <c r="H170" s="649"/>
      <c r="I170" s="651"/>
      <c r="J170" s="630">
        <f ca="1">IF(MOD(ROW()-13,2)=0,IF(ISBLANK(OFFSET(#REF!,INT((ROW()-13)/2),0)),"",OFFSET(#REF!,INT((ROW()-13)/2),0)),IF(ISBLANK(OFFSET('9. METAS'!$U$20,INT((ROW()-14)/2),0)),"",OFFSET('9. METAS'!$U$20,INT((ROW()-14)/2),0)))</f>
        <v>30</v>
      </c>
      <c r="K170" s="631">
        <f ca="1">IF(MOD(ROW()-13,2)=0,IF(ISBLANK(OFFSET(#REF!,INT((ROW()-13)/2),0)),"",OFFSET(#REF!,INT((ROW()-13)/2),0)),IF(ISBLANK(OFFSET('9. METAS'!$V$20,INT((ROW()-14)/2),0)),"",OFFSET('9. METAS'!$V$20,INT((ROW()-14)/2),0)))</f>
        <v>30</v>
      </c>
      <c r="L170" s="631">
        <f ca="1">IF(MOD(ROW()-13,2)=0,IF(ISBLANK(OFFSET(#REF!,INT((ROW()-13)/2),0)),"",OFFSET(#REF!,INT((ROW()-13)/2),0)),IF(ISBLANK(OFFSET('9. METAS'!$W$20,INT((ROW()-14)/2),0)),"",OFFSET('9. METAS'!$W$20,INT((ROW()-14)/2),0)))</f>
        <v>30</v>
      </c>
      <c r="M170" s="632">
        <f ca="1">IF(MOD(ROW()-13,2)=0,IF(ISBLANK(OFFSET(#REF!,INT((ROW()-13)/2),0)),"",OFFSET(#REF!,INT((ROW()-13)/2),0)),IF(ISBLANK(OFFSET('9. METAS'!$X$20,INT((ROW()-14)/2),0)),"",OFFSET('9. METAS'!$X$20,INT((ROW()-14)/2),0)))</f>
        <v>30</v>
      </c>
      <c r="N170" s="685"/>
      <c r="O170" s="689"/>
      <c r="P170" s="691"/>
      <c r="Q170" s="83"/>
      <c r="R170" s="83"/>
      <c r="S170" s="83"/>
      <c r="T170" s="83"/>
      <c r="U170" s="83"/>
      <c r="V170" s="83"/>
      <c r="W170" s="83"/>
      <c r="X170" s="83"/>
      <c r="Y170" s="83"/>
      <c r="Z170" s="83"/>
    </row>
    <row r="171" spans="1:26" ht="15.75" customHeight="1">
      <c r="A171" s="83"/>
      <c r="B171" s="83"/>
      <c r="C171" s="641" t="str">
        <f ca="1">IF(ISBLANK(OFFSET('5. Pp (3 años)'!$C$46,INT((ROW()-13)/2),0)),"",OFFSET('5. Pp (3 años)'!$C$46,INT((ROW()-13)/2),0))</f>
        <v>Actividad</v>
      </c>
      <c r="D171" s="643" t="str">
        <f ca="1">IF(ISBLANK(OFFSET('5. Pp (3 años)'!$D$46,INT((ROW()-13)/2),0)),"",OFFSET('5. Pp (3 años)'!$D$46,INT((ROW()-13)/2),0))</f>
        <v>3.1.1.1.14.9 Exposición y actividades historicas en eventos.</v>
      </c>
      <c r="E171" s="643" t="str">
        <f ca="1">IF(ISBLANK(OFFSET('5. Pp (3 años)'!$E$46,INT((ROW()-13)/2),0)),"",OFFSET('5. Pp (3 años)'!$E$46,INT((ROW()-13)/2),0))</f>
        <v>PAMBD: Porcentaje de Exposiciónes y actividades historicas en eventos.</v>
      </c>
      <c r="F171" s="645" t="str">
        <f ca="1">IF(ISBLANK(OFFSET('5. Pp (3 años)'!$K$46,INT((ROW()-13)/2),0)),"",OFFSET('5. Pp (3 años)'!$K$46,INT((ROW()-13)/2),0))</f>
        <v>Ascendente</v>
      </c>
      <c r="G171" s="646" t="str">
        <f ca="1">IF(ISBLANK(OFFSET('5. Pp (3 años)'!$H$46,INT((ROW()-13)/2),0)),"",OFFSET('5. Pp (3 años)'!$H$46,INT((ROW()-13)/2),0))</f>
        <v>Trimestral</v>
      </c>
      <c r="H171" s="648">
        <f ca="1">IF(ISBLANK(OFFSET('9. METAS'!$L$20,INT((ROW()-13)/2),0)),"",OFFSET('9. METAS'!$L$20,INT((ROW()-13)/2),0))</f>
        <v>200</v>
      </c>
      <c r="I171" s="852"/>
      <c r="J171" s="630" t="e">
        <f ca="1">IF(MOD(ROW()-13,2)=0,IF(ISBLANK(OFFSET(#REF!,INT((ROW()-13)/2),0)),"",OFFSET(#REF!,INT((ROW()-13)/2),0)),IF(ISBLANK(OFFSET('9. METAS'!$U$20,INT((ROW()-14)/2),0)),"",OFFSET('9. METAS'!$U$20,INT((ROW()-14)/2),0)))</f>
        <v>#REF!</v>
      </c>
      <c r="K171" s="631" t="e">
        <f ca="1">IF(MOD(ROW()-13,2)=0,IF(ISBLANK(OFFSET(#REF!,INT((ROW()-13)/2),0)),"",OFFSET(#REF!,INT((ROW()-13)/2),0)),IF(ISBLANK(OFFSET('9. METAS'!$V$20,INT((ROW()-14)/2),0)),"",OFFSET('9. METAS'!$V$20,INT((ROW()-14)/2),0)))</f>
        <v>#REF!</v>
      </c>
      <c r="L171" s="631" t="e">
        <f ca="1">IF(MOD(ROW()-13,2)=0,IF(ISBLANK(OFFSET(#REF!,INT((ROW()-13)/2),0)),"",OFFSET(#REF!,INT((ROW()-13)/2),0)),IF(ISBLANK(OFFSET('9. METAS'!$W$20,INT((ROW()-14)/2),0)),"",OFFSET('9. METAS'!$W$20,INT((ROW()-14)/2),0)))</f>
        <v>#REF!</v>
      </c>
      <c r="M171" s="632" t="e">
        <f ca="1">IF(MOD(ROW()-13,2)=0,IF(ISBLANK(OFFSET(#REF!,INT((ROW()-13)/2),0)),"",OFFSET(#REF!,INT((ROW()-13)/2),0)),IF(ISBLANK(OFFSET('9. METAS'!$X$20,INT((ROW()-14)/2),0)),"",OFFSET('9. METAS'!$X$20,INT((ROW()-14)/2),0)))</f>
        <v>#REF!</v>
      </c>
      <c r="N171" s="684" t="str">
        <f ca="1">IFERROR(J171/J172,"ND")</f>
        <v>ND</v>
      </c>
      <c r="O171" s="688" t="str">
        <f ca="1">IFERROR(((J171+K171+L171+M171)/H171),"ND")</f>
        <v>ND</v>
      </c>
      <c r="P171" s="847"/>
      <c r="Q171" s="83"/>
      <c r="R171" s="83"/>
      <c r="S171" s="83"/>
      <c r="T171" s="83"/>
      <c r="U171" s="83"/>
      <c r="V171" s="83"/>
      <c r="W171" s="83"/>
      <c r="X171" s="83"/>
      <c r="Y171" s="83"/>
      <c r="Z171" s="83"/>
    </row>
    <row r="172" spans="1:26" ht="15.75" customHeight="1">
      <c r="A172" s="83"/>
      <c r="B172" s="83"/>
      <c r="C172" s="642"/>
      <c r="D172" s="644"/>
      <c r="E172" s="644"/>
      <c r="F172" s="644"/>
      <c r="G172" s="647"/>
      <c r="H172" s="649"/>
      <c r="I172" s="651"/>
      <c r="J172" s="630">
        <f ca="1">IF(MOD(ROW()-13,2)=0,IF(ISBLANK(OFFSET(#REF!,INT((ROW()-13)/2),0)),"",OFFSET(#REF!,INT((ROW()-13)/2),0)),IF(ISBLANK(OFFSET('9. METAS'!$U$20,INT((ROW()-14)/2),0)),"",OFFSET('9. METAS'!$U$20,INT((ROW()-14)/2),0)))</f>
        <v>50</v>
      </c>
      <c r="K172" s="631">
        <f ca="1">IF(MOD(ROW()-13,2)=0,IF(ISBLANK(OFFSET(#REF!,INT((ROW()-13)/2),0)),"",OFFSET(#REF!,INT((ROW()-13)/2),0)),IF(ISBLANK(OFFSET('9. METAS'!$V$20,INT((ROW()-14)/2),0)),"",OFFSET('9. METAS'!$V$20,INT((ROW()-14)/2),0)))</f>
        <v>50</v>
      </c>
      <c r="L172" s="631">
        <f ca="1">IF(MOD(ROW()-13,2)=0,IF(ISBLANK(OFFSET(#REF!,INT((ROW()-13)/2),0)),"",OFFSET(#REF!,INT((ROW()-13)/2),0)),IF(ISBLANK(OFFSET('9. METAS'!$W$20,INT((ROW()-14)/2),0)),"",OFFSET('9. METAS'!$W$20,INT((ROW()-14)/2),0)))</f>
        <v>50</v>
      </c>
      <c r="M172" s="632">
        <f ca="1">IF(MOD(ROW()-13,2)=0,IF(ISBLANK(OFFSET(#REF!,INT((ROW()-13)/2),0)),"",OFFSET(#REF!,INT((ROW()-13)/2),0)),IF(ISBLANK(OFFSET('9. METAS'!$X$20,INT((ROW()-14)/2),0)),"",OFFSET('9. METAS'!$X$20,INT((ROW()-14)/2),0)))</f>
        <v>50</v>
      </c>
      <c r="N172" s="685"/>
      <c r="O172" s="689"/>
      <c r="P172" s="691"/>
      <c r="Q172" s="83"/>
      <c r="R172" s="83"/>
      <c r="S172" s="83"/>
      <c r="T172" s="83"/>
      <c r="U172" s="83"/>
      <c r="V172" s="83"/>
      <c r="W172" s="83"/>
      <c r="X172" s="83"/>
      <c r="Y172" s="83"/>
      <c r="Z172" s="83"/>
    </row>
    <row r="173" spans="1:26" ht="15.75" customHeight="1">
      <c r="A173" s="83"/>
      <c r="B173" s="83"/>
      <c r="C173" s="641" t="str">
        <f ca="1">IF(ISBLANK(OFFSET('5. Pp (3 años)'!$C$46,INT((ROW()-13)/2),0)),"",OFFSET('5. Pp (3 años)'!$C$46,INT((ROW()-13)/2),0))</f>
        <v>Actividad</v>
      </c>
      <c r="D173" s="643" t="str">
        <f ca="1">IF(ISBLANK(OFFSET('5. Pp (3 años)'!$D$46,INT((ROW()-13)/2),0)),"",OFFSET('5. Pp (3 años)'!$D$46,INT((ROW()-13)/2),0))</f>
        <v>3.1.1.1.14.10 Visitas guidas a escuelas públicas.</v>
      </c>
      <c r="E173" s="643" t="str">
        <f ca="1">IF(ISBLANK(OFFSET('5. Pp (3 años)'!$E$46,INT((ROW()-13)/2),0)),"",OFFSET('5. Pp (3 años)'!$E$46,INT((ROW()-13)/2),0))</f>
        <v>PVGEP: Porcentaje de Visitas de Guidas a Escuelas Públicas.</v>
      </c>
      <c r="F173" s="645" t="str">
        <f ca="1">IF(ISBLANK(OFFSET('5. Pp (3 años)'!$K$46,INT((ROW()-13)/2),0)),"",OFFSET('5. Pp (3 años)'!$K$46,INT((ROW()-13)/2),0))</f>
        <v>Ascedente</v>
      </c>
      <c r="G173" s="646" t="str">
        <f ca="1">IF(ISBLANK(OFFSET('5. Pp (3 años)'!$H$46,INT((ROW()-13)/2),0)),"",OFFSET('5. Pp (3 años)'!$H$46,INT((ROW()-13)/2),0))</f>
        <v>Trimestral</v>
      </c>
      <c r="H173" s="648">
        <f ca="1">IF(ISBLANK(OFFSET('9. METAS'!$L$20,INT((ROW()-13)/2),0)),"",OFFSET('9. METAS'!$L$20,INT((ROW()-13)/2),0))</f>
        <v>120</v>
      </c>
      <c r="I173" s="852"/>
      <c r="J173" s="630" t="e">
        <f ca="1">IF(MOD(ROW()-13,2)=0,IF(ISBLANK(OFFSET(#REF!,INT((ROW()-13)/2),0)),"",OFFSET(#REF!,INT((ROW()-13)/2),0)),IF(ISBLANK(OFFSET('9. METAS'!$U$20,INT((ROW()-14)/2),0)),"",OFFSET('9. METAS'!$U$20,INT((ROW()-14)/2),0)))</f>
        <v>#REF!</v>
      </c>
      <c r="K173" s="631" t="e">
        <f ca="1">IF(MOD(ROW()-13,2)=0,IF(ISBLANK(OFFSET(#REF!,INT((ROW()-13)/2),0)),"",OFFSET(#REF!,INT((ROW()-13)/2),0)),IF(ISBLANK(OFFSET('9. METAS'!$V$20,INT((ROW()-14)/2),0)),"",OFFSET('9. METAS'!$V$20,INT((ROW()-14)/2),0)))</f>
        <v>#REF!</v>
      </c>
      <c r="L173" s="631" t="e">
        <f ca="1">IF(MOD(ROW()-13,2)=0,IF(ISBLANK(OFFSET(#REF!,INT((ROW()-13)/2),0)),"",OFFSET(#REF!,INT((ROW()-13)/2),0)),IF(ISBLANK(OFFSET('9. METAS'!$W$20,INT((ROW()-14)/2),0)),"",OFFSET('9. METAS'!$W$20,INT((ROW()-14)/2),0)))</f>
        <v>#REF!</v>
      </c>
      <c r="M173" s="632" t="e">
        <f ca="1">IF(MOD(ROW()-13,2)=0,IF(ISBLANK(OFFSET(#REF!,INT((ROW()-13)/2),0)),"",OFFSET(#REF!,INT((ROW()-13)/2),0)),IF(ISBLANK(OFFSET('9. METAS'!$X$20,INT((ROW()-14)/2),0)),"",OFFSET('9. METAS'!$X$20,INT((ROW()-14)/2),0)))</f>
        <v>#REF!</v>
      </c>
      <c r="N173" s="684" t="str">
        <f ca="1">IFERROR(J173/J174,"ND")</f>
        <v>ND</v>
      </c>
      <c r="O173" s="688" t="str">
        <f ca="1">IFERROR(((J173+K173+L173+M173)/H173),"ND")</f>
        <v>ND</v>
      </c>
      <c r="P173" s="847"/>
      <c r="Q173" s="83"/>
      <c r="R173" s="83"/>
      <c r="S173" s="83"/>
      <c r="T173" s="83"/>
      <c r="U173" s="83"/>
      <c r="V173" s="83"/>
      <c r="W173" s="83"/>
      <c r="X173" s="83"/>
      <c r="Y173" s="83"/>
      <c r="Z173" s="83"/>
    </row>
    <row r="174" spans="1:26" ht="15.75" customHeight="1">
      <c r="A174" s="83"/>
      <c r="B174" s="83"/>
      <c r="C174" s="642"/>
      <c r="D174" s="644"/>
      <c r="E174" s="644"/>
      <c r="F174" s="644"/>
      <c r="G174" s="647"/>
      <c r="H174" s="649"/>
      <c r="I174" s="651"/>
      <c r="J174" s="630">
        <f ca="1">IF(MOD(ROW()-13,2)=0,IF(ISBLANK(OFFSET(#REF!,INT((ROW()-13)/2),0)),"",OFFSET(#REF!,INT((ROW()-13)/2),0)),IF(ISBLANK(OFFSET('9. METAS'!$U$20,INT((ROW()-14)/2),0)),"",OFFSET('9. METAS'!$U$20,INT((ROW()-14)/2),0)))</f>
        <v>30</v>
      </c>
      <c r="K174" s="631">
        <f ca="1">IF(MOD(ROW()-13,2)=0,IF(ISBLANK(OFFSET(#REF!,INT((ROW()-13)/2),0)),"",OFFSET(#REF!,INT((ROW()-13)/2),0)),IF(ISBLANK(OFFSET('9. METAS'!$V$20,INT((ROW()-14)/2),0)),"",OFFSET('9. METAS'!$V$20,INT((ROW()-14)/2),0)))</f>
        <v>30</v>
      </c>
      <c r="L174" s="631">
        <f ca="1">IF(MOD(ROW()-13,2)=0,IF(ISBLANK(OFFSET(#REF!,INT((ROW()-13)/2),0)),"",OFFSET(#REF!,INT((ROW()-13)/2),0)),IF(ISBLANK(OFFSET('9. METAS'!$W$20,INT((ROW()-14)/2),0)),"",OFFSET('9. METAS'!$W$20,INT((ROW()-14)/2),0)))</f>
        <v>30</v>
      </c>
      <c r="M174" s="632">
        <f ca="1">IF(MOD(ROW()-13,2)=0,IF(ISBLANK(OFFSET(#REF!,INT((ROW()-13)/2),0)),"",OFFSET(#REF!,INT((ROW()-13)/2),0)),IF(ISBLANK(OFFSET('9. METAS'!$X$20,INT((ROW()-14)/2),0)),"",OFFSET('9. METAS'!$X$20,INT((ROW()-14)/2),0)))</f>
        <v>30</v>
      </c>
      <c r="N174" s="685"/>
      <c r="O174" s="689"/>
      <c r="P174" s="691"/>
      <c r="Q174" s="83"/>
      <c r="R174" s="83"/>
      <c r="S174" s="83"/>
      <c r="T174" s="83"/>
      <c r="U174" s="83"/>
      <c r="V174" s="83"/>
      <c r="W174" s="83"/>
      <c r="X174" s="83"/>
      <c r="Y174" s="83"/>
      <c r="Z174" s="83"/>
    </row>
    <row r="175" spans="1:26" ht="15.75" customHeight="1">
      <c r="A175" s="83"/>
      <c r="B175" s="83"/>
      <c r="C175" s="641" t="str">
        <f ca="1">IF(ISBLANK(OFFSET('5. Pp (3 años)'!$C$46,INT((ROW()-13)/2),0)),"",OFFSET('5. Pp (3 años)'!$C$46,INT((ROW()-13)/2),0))</f>
        <v>Actividad</v>
      </c>
      <c r="D175" s="643" t="str">
        <f ca="1">IF(ISBLANK(OFFSET('5. Pp (3 años)'!$D$46,INT((ROW()-13)/2),0)),"",OFFSET('5. Pp (3 años)'!$D$46,INT((ROW()-13)/2),0))</f>
        <v>3.1.1.1.14.11 Servicios de Prestamo y Consulta al Público</v>
      </c>
      <c r="E175" s="643" t="str">
        <f ca="1">IF(ISBLANK(OFFSET('5. Pp (3 años)'!$E$46,INT((ROW()-13)/2),0)),"",OFFSET('5. Pp (3 años)'!$E$46,INT((ROW()-13)/2),0))</f>
        <v>PVGEP: Porcentaje de Servicios de Prestamo y Consulta al Público.</v>
      </c>
      <c r="F175" s="645" t="str">
        <f ca="1">IF(ISBLANK(OFFSET('5. Pp (3 años)'!$K$46,INT((ROW()-13)/2),0)),"",OFFSET('5. Pp (3 años)'!$K$46,INT((ROW()-13)/2),0))</f>
        <v>Ascedente</v>
      </c>
      <c r="G175" s="646" t="str">
        <f ca="1">IF(ISBLANK(OFFSET('5. Pp (3 años)'!$H$46,INT((ROW()-13)/2),0)),"",OFFSET('5. Pp (3 años)'!$H$46,INT((ROW()-13)/2),0))</f>
        <v>Trimestral</v>
      </c>
      <c r="H175" s="648">
        <f ca="1">IF(ISBLANK(OFFSET('9. METAS'!$L$20,INT((ROW()-13)/2),0)),"",OFFSET('9. METAS'!$L$20,INT((ROW()-13)/2),0))</f>
        <v>15</v>
      </c>
      <c r="I175" s="852"/>
      <c r="J175" s="630" t="e">
        <f ca="1">IF(MOD(ROW()-13,2)=0,IF(ISBLANK(OFFSET(#REF!,INT((ROW()-13)/2),0)),"",OFFSET(#REF!,INT((ROW()-13)/2),0)),IF(ISBLANK(OFFSET('9. METAS'!$U$20,INT((ROW()-14)/2),0)),"",OFFSET('9. METAS'!$U$20,INT((ROW()-14)/2),0)))</f>
        <v>#REF!</v>
      </c>
      <c r="K175" s="631" t="e">
        <f ca="1">IF(MOD(ROW()-13,2)=0,IF(ISBLANK(OFFSET(#REF!,INT((ROW()-13)/2),0)),"",OFFSET(#REF!,INT((ROW()-13)/2),0)),IF(ISBLANK(OFFSET('9. METAS'!$V$20,INT((ROW()-14)/2),0)),"",OFFSET('9. METAS'!$V$20,INT((ROW()-14)/2),0)))</f>
        <v>#REF!</v>
      </c>
      <c r="L175" s="631" t="e">
        <f ca="1">IF(MOD(ROW()-13,2)=0,IF(ISBLANK(OFFSET(#REF!,INT((ROW()-13)/2),0)),"",OFFSET(#REF!,INT((ROW()-13)/2),0)),IF(ISBLANK(OFFSET('9. METAS'!$W$20,INT((ROW()-14)/2),0)),"",OFFSET('9. METAS'!$W$20,INT((ROW()-14)/2),0)))</f>
        <v>#REF!</v>
      </c>
      <c r="M175" s="632" t="e">
        <f ca="1">IF(MOD(ROW()-13,2)=0,IF(ISBLANK(OFFSET(#REF!,INT((ROW()-13)/2),0)),"",OFFSET(#REF!,INT((ROW()-13)/2),0)),IF(ISBLANK(OFFSET('9. METAS'!$X$20,INT((ROW()-14)/2),0)),"",OFFSET('9. METAS'!$X$20,INT((ROW()-14)/2),0)))</f>
        <v>#REF!</v>
      </c>
      <c r="N175" s="684" t="str">
        <f ca="1">IFERROR(J175/J176,"ND")</f>
        <v>ND</v>
      </c>
      <c r="O175" s="688" t="str">
        <f ca="1">IFERROR(((J175+K175+L175+M175)/H175),"ND")</f>
        <v>ND</v>
      </c>
      <c r="P175" s="847"/>
      <c r="Q175" s="83"/>
      <c r="R175" s="83"/>
      <c r="S175" s="83"/>
      <c r="T175" s="83"/>
      <c r="U175" s="83"/>
      <c r="V175" s="83"/>
      <c r="W175" s="83"/>
      <c r="X175" s="83"/>
      <c r="Y175" s="83"/>
      <c r="Z175" s="83"/>
    </row>
    <row r="176" spans="1:26" ht="15.75" customHeight="1">
      <c r="A176" s="83"/>
      <c r="B176" s="83"/>
      <c r="C176" s="642"/>
      <c r="D176" s="644"/>
      <c r="E176" s="644"/>
      <c r="F176" s="644"/>
      <c r="G176" s="647"/>
      <c r="H176" s="649"/>
      <c r="I176" s="651"/>
      <c r="J176" s="630">
        <f ca="1">IF(MOD(ROW()-13,2)=0,IF(ISBLANK(OFFSET(#REF!,INT((ROW()-13)/2),0)),"",OFFSET(#REF!,INT((ROW()-13)/2),0)),IF(ISBLANK(OFFSET('9. METAS'!$U$20,INT((ROW()-14)/2),0)),"",OFFSET('9. METAS'!$U$20,INT((ROW()-14)/2),0)))</f>
        <v>1</v>
      </c>
      <c r="K176" s="631">
        <f ca="1">IF(MOD(ROW()-13,2)=0,IF(ISBLANK(OFFSET(#REF!,INT((ROW()-13)/2),0)),"",OFFSET(#REF!,INT((ROW()-13)/2),0)),IF(ISBLANK(OFFSET('9. METAS'!$V$20,INT((ROW()-14)/2),0)),"",OFFSET('9. METAS'!$V$20,INT((ROW()-14)/2),0)))</f>
        <v>2</v>
      </c>
      <c r="L176" s="631">
        <f ca="1">IF(MOD(ROW()-13,2)=0,IF(ISBLANK(OFFSET(#REF!,INT((ROW()-13)/2),0)),"",OFFSET(#REF!,INT((ROW()-13)/2),0)),IF(ISBLANK(OFFSET('9. METAS'!$W$20,INT((ROW()-14)/2),0)),"",OFFSET('9. METAS'!$W$20,INT((ROW()-14)/2),0)))</f>
        <v>1</v>
      </c>
      <c r="M176" s="632">
        <f ca="1">IF(MOD(ROW()-13,2)=0,IF(ISBLANK(OFFSET(#REF!,INT((ROW()-13)/2),0)),"",OFFSET(#REF!,INT((ROW()-13)/2),0)),IF(ISBLANK(OFFSET('9. METAS'!$X$20,INT((ROW()-14)/2),0)),"",OFFSET('9. METAS'!$X$20,INT((ROW()-14)/2),0)))</f>
        <v>1</v>
      </c>
      <c r="N176" s="685"/>
      <c r="O176" s="689"/>
      <c r="P176" s="691"/>
      <c r="Q176" s="83"/>
      <c r="R176" s="83"/>
      <c r="S176" s="83"/>
      <c r="T176" s="83"/>
      <c r="U176" s="83"/>
      <c r="V176" s="83"/>
      <c r="W176" s="83"/>
      <c r="X176" s="83"/>
      <c r="Y176" s="83"/>
      <c r="Z176" s="83"/>
    </row>
    <row r="177" spans="1:26" ht="15.75" customHeight="1">
      <c r="A177" s="83"/>
      <c r="B177" s="83"/>
      <c r="C177" s="641" t="str">
        <f ca="1">IF(ISBLANK(OFFSET('5. Pp (3 años)'!$C$46,INT((ROW()-13)/2),0)),"",OFFSET('5. Pp (3 años)'!$C$46,INT((ROW()-13)/2),0))</f>
        <v>Actividad</v>
      </c>
      <c r="D177" s="643" t="str">
        <f ca="1">IF(ISBLANK(OFFSET('5. Pp (3 años)'!$D$46,INT((ROW()-13)/2),0)),"",OFFSET('5. Pp (3 años)'!$D$46,INT((ROW()-13)/2),0))</f>
        <v>3.1.1.1.14.12 Impartición de asesorias a las Unidades Administrativas en materia de Archivo de trámite.</v>
      </c>
      <c r="E177" s="643" t="str">
        <f ca="1">IF(ISBLANK(OFFSET('5. Pp (3 años)'!$E$46,INT((ROW()-13)/2),0)),"",OFFSET('5. Pp (3 años)'!$E$46,INT((ROW()-13)/2),0))</f>
        <v xml:space="preserve">PCAI: Porcentaje de las capacitaciones en materia de archivo impartidas. </v>
      </c>
      <c r="F177" s="645" t="str">
        <f ca="1">IF(ISBLANK(OFFSET('5. Pp (3 años)'!$K$46,INT((ROW()-13)/2),0)),"",OFFSET('5. Pp (3 años)'!$K$46,INT((ROW()-13)/2),0))</f>
        <v>Ascendente</v>
      </c>
      <c r="G177" s="646" t="str">
        <f ca="1">IF(ISBLANK(OFFSET('5. Pp (3 años)'!$H$46,INT((ROW()-13)/2),0)),"",OFFSET('5. Pp (3 años)'!$H$46,INT((ROW()-13)/2),0))</f>
        <v>Trimestral</v>
      </c>
      <c r="H177" s="648">
        <f ca="1">IF(ISBLANK(OFFSET('9. METAS'!$L$20,INT((ROW()-13)/2),0)),"",OFFSET('9. METAS'!$L$20,INT((ROW()-13)/2),0))</f>
        <v>12</v>
      </c>
      <c r="I177" s="852"/>
      <c r="J177" s="630" t="e">
        <f ca="1">IF(MOD(ROW()-13,2)=0,IF(ISBLANK(OFFSET(#REF!,INT((ROW()-13)/2),0)),"",OFFSET(#REF!,INT((ROW()-13)/2),0)),IF(ISBLANK(OFFSET('9. METAS'!$U$20,INT((ROW()-14)/2),0)),"",OFFSET('9. METAS'!$U$20,INT((ROW()-14)/2),0)))</f>
        <v>#REF!</v>
      </c>
      <c r="K177" s="631" t="e">
        <f ca="1">IF(MOD(ROW()-13,2)=0,IF(ISBLANK(OFFSET(#REF!,INT((ROW()-13)/2),0)),"",OFFSET(#REF!,INT((ROW()-13)/2),0)),IF(ISBLANK(OFFSET('9. METAS'!$V$20,INT((ROW()-14)/2),0)),"",OFFSET('9. METAS'!$V$20,INT((ROW()-14)/2),0)))</f>
        <v>#REF!</v>
      </c>
      <c r="L177" s="631" t="e">
        <f ca="1">IF(MOD(ROW()-13,2)=0,IF(ISBLANK(OFFSET(#REF!,INT((ROW()-13)/2),0)),"",OFFSET(#REF!,INT((ROW()-13)/2),0)),IF(ISBLANK(OFFSET('9. METAS'!$W$20,INT((ROW()-14)/2),0)),"",OFFSET('9. METAS'!$W$20,INT((ROW()-14)/2),0)))</f>
        <v>#REF!</v>
      </c>
      <c r="M177" s="632" t="e">
        <f ca="1">IF(MOD(ROW()-13,2)=0,IF(ISBLANK(OFFSET(#REF!,INT((ROW()-13)/2),0)),"",OFFSET(#REF!,INT((ROW()-13)/2),0)),IF(ISBLANK(OFFSET('9. METAS'!$X$20,INT((ROW()-14)/2),0)),"",OFFSET('9. METAS'!$X$20,INT((ROW()-14)/2),0)))</f>
        <v>#REF!</v>
      </c>
      <c r="N177" s="684" t="str">
        <f ca="1">IFERROR(J177/J178,"ND")</f>
        <v>ND</v>
      </c>
      <c r="O177" s="688" t="str">
        <f ca="1">IFERROR(((J177+K177+L177+M177)/H177),"ND")</f>
        <v>ND</v>
      </c>
      <c r="P177" s="847"/>
      <c r="Q177" s="83"/>
      <c r="R177" s="83"/>
      <c r="S177" s="83"/>
      <c r="T177" s="83"/>
      <c r="U177" s="83"/>
      <c r="V177" s="83"/>
      <c r="W177" s="83"/>
      <c r="X177" s="83"/>
      <c r="Y177" s="83"/>
      <c r="Z177" s="83"/>
    </row>
    <row r="178" spans="1:26" ht="15.75" customHeight="1">
      <c r="A178" s="83"/>
      <c r="B178" s="83"/>
      <c r="C178" s="642"/>
      <c r="D178" s="644"/>
      <c r="E178" s="644"/>
      <c r="F178" s="644"/>
      <c r="G178" s="647"/>
      <c r="H178" s="649"/>
      <c r="I178" s="651"/>
      <c r="J178" s="630">
        <f ca="1">IF(MOD(ROW()-13,2)=0,IF(ISBLANK(OFFSET(#REF!,INT((ROW()-13)/2),0)),"",OFFSET(#REF!,INT((ROW()-13)/2),0)),IF(ISBLANK(OFFSET('9. METAS'!$U$20,INT((ROW()-14)/2),0)),"",OFFSET('9. METAS'!$U$20,INT((ROW()-14)/2),0)))</f>
        <v>3</v>
      </c>
      <c r="K178" s="631">
        <f ca="1">IF(MOD(ROW()-13,2)=0,IF(ISBLANK(OFFSET(#REF!,INT((ROW()-13)/2),0)),"",OFFSET(#REF!,INT((ROW()-13)/2),0)),IF(ISBLANK(OFFSET('9. METAS'!$V$20,INT((ROW()-14)/2),0)),"",OFFSET('9. METAS'!$V$20,INT((ROW()-14)/2),0)))</f>
        <v>3</v>
      </c>
      <c r="L178" s="631">
        <f ca="1">IF(MOD(ROW()-13,2)=0,IF(ISBLANK(OFFSET(#REF!,INT((ROW()-13)/2),0)),"",OFFSET(#REF!,INT((ROW()-13)/2),0)),IF(ISBLANK(OFFSET('9. METAS'!$W$20,INT((ROW()-14)/2),0)),"",OFFSET('9. METAS'!$W$20,INT((ROW()-14)/2),0)))</f>
        <v>3</v>
      </c>
      <c r="M178" s="632">
        <f ca="1">IF(MOD(ROW()-13,2)=0,IF(ISBLANK(OFFSET(#REF!,INT((ROW()-13)/2),0)),"",OFFSET(#REF!,INT((ROW()-13)/2),0)),IF(ISBLANK(OFFSET('9. METAS'!$X$20,INT((ROW()-14)/2),0)),"",OFFSET('9. METAS'!$X$20,INT((ROW()-14)/2),0)))</f>
        <v>3</v>
      </c>
      <c r="N178" s="685"/>
      <c r="O178" s="689"/>
      <c r="P178" s="691"/>
      <c r="Q178" s="83"/>
      <c r="R178" s="83"/>
      <c r="S178" s="83"/>
      <c r="T178" s="83"/>
      <c r="U178" s="83"/>
      <c r="V178" s="83"/>
      <c r="W178" s="83"/>
      <c r="X178" s="83"/>
      <c r="Y178" s="83"/>
      <c r="Z178" s="83"/>
    </row>
    <row r="179" spans="1:26" ht="15.75" customHeight="1">
      <c r="A179" s="83"/>
      <c r="B179" s="83"/>
      <c r="C179" s="641" t="str">
        <f ca="1">IF(ISBLANK(OFFSET('5. Pp (3 años)'!$C$46,INT((ROW()-13)/2),0)),"",OFFSET('5. Pp (3 años)'!$C$46,INT((ROW()-13)/2),0))</f>
        <v>Actividad</v>
      </c>
      <c r="D179" s="643" t="str">
        <f ca="1">IF(ISBLANK(OFFSET('5. Pp (3 años)'!$D$46,INT((ROW()-13)/2),0)),"",OFFSET('5. Pp (3 años)'!$D$46,INT((ROW()-13)/2),0))</f>
        <v>3.1.1.1.14.13 Sesiones del Grupo Interdisciplinario</v>
      </c>
      <c r="E179" s="643" t="str">
        <f ca="1">IF(ISBLANK(OFFSET('5. Pp (3 años)'!$E$46,INT((ROW()-13)/2),0)),"",OFFSET('5. Pp (3 años)'!$E$46,INT((ROW()-13)/2),0))</f>
        <v xml:space="preserve">PSGI: Porcentaje de sesiones del grupo interdisciplinario, extraordinarias y ordinarias.  </v>
      </c>
      <c r="F179" s="645" t="str">
        <f ca="1">IF(ISBLANK(OFFSET('5. Pp (3 años)'!$K$46,INT((ROW()-13)/2),0)),"",OFFSET('5. Pp (3 años)'!$K$46,INT((ROW()-13)/2),0))</f>
        <v xml:space="preserve">Ascendente </v>
      </c>
      <c r="G179" s="646" t="str">
        <f ca="1">IF(ISBLANK(OFFSET('5. Pp (3 años)'!$H$46,INT((ROW()-13)/2),0)),"",OFFSET('5. Pp (3 años)'!$H$46,INT((ROW()-13)/2),0))</f>
        <v>trimestral</v>
      </c>
      <c r="H179" s="648">
        <f ca="1">IF(ISBLANK(OFFSET('9. METAS'!$L$20,INT((ROW()-13)/2),0)),"",OFFSET('9. METAS'!$L$20,INT((ROW()-13)/2),0))</f>
        <v>10</v>
      </c>
      <c r="I179" s="852"/>
      <c r="J179" s="630" t="e">
        <f ca="1">IF(MOD(ROW()-13,2)=0,IF(ISBLANK(OFFSET(#REF!,INT((ROW()-13)/2),0)),"",OFFSET(#REF!,INT((ROW()-13)/2),0)),IF(ISBLANK(OFFSET('9. METAS'!$U$20,INT((ROW()-14)/2),0)),"",OFFSET('9. METAS'!$U$20,INT((ROW()-14)/2),0)))</f>
        <v>#REF!</v>
      </c>
      <c r="K179" s="631" t="e">
        <f ca="1">IF(MOD(ROW()-13,2)=0,IF(ISBLANK(OFFSET(#REF!,INT((ROW()-13)/2),0)),"",OFFSET(#REF!,INT((ROW()-13)/2),0)),IF(ISBLANK(OFFSET('9. METAS'!$V$20,INT((ROW()-14)/2),0)),"",OFFSET('9. METAS'!$V$20,INT((ROW()-14)/2),0)))</f>
        <v>#REF!</v>
      </c>
      <c r="L179" s="631" t="e">
        <f ca="1">IF(MOD(ROW()-13,2)=0,IF(ISBLANK(OFFSET(#REF!,INT((ROW()-13)/2),0)),"",OFFSET(#REF!,INT((ROW()-13)/2),0)),IF(ISBLANK(OFFSET('9. METAS'!$W$20,INT((ROW()-14)/2),0)),"",OFFSET('9. METAS'!$W$20,INT((ROW()-14)/2),0)))</f>
        <v>#REF!</v>
      </c>
      <c r="M179" s="632" t="e">
        <f ca="1">IF(MOD(ROW()-13,2)=0,IF(ISBLANK(OFFSET(#REF!,INT((ROW()-13)/2),0)),"",OFFSET(#REF!,INT((ROW()-13)/2),0)),IF(ISBLANK(OFFSET('9. METAS'!$X$20,INT((ROW()-14)/2),0)),"",OFFSET('9. METAS'!$X$20,INT((ROW()-14)/2),0)))</f>
        <v>#REF!</v>
      </c>
      <c r="N179" s="684" t="str">
        <f ca="1">IFERROR(J179/J180,"ND")</f>
        <v>ND</v>
      </c>
      <c r="O179" s="688" t="str">
        <f ca="1">IFERROR(((J179+K179+L179+M179)/H179),"ND")</f>
        <v>ND</v>
      </c>
      <c r="P179" s="847"/>
      <c r="Q179" s="83"/>
      <c r="R179" s="83"/>
      <c r="S179" s="83"/>
      <c r="T179" s="83"/>
      <c r="U179" s="83"/>
      <c r="V179" s="83"/>
      <c r="W179" s="83"/>
      <c r="X179" s="83"/>
      <c r="Y179" s="83"/>
      <c r="Z179" s="83"/>
    </row>
    <row r="180" spans="1:26" ht="15.75" customHeight="1">
      <c r="A180" s="83"/>
      <c r="B180" s="83"/>
      <c r="C180" s="642"/>
      <c r="D180" s="644"/>
      <c r="E180" s="644"/>
      <c r="F180" s="644"/>
      <c r="G180" s="647"/>
      <c r="H180" s="649"/>
      <c r="I180" s="651"/>
      <c r="J180" s="630">
        <f ca="1">IF(MOD(ROW()-13,2)=0,IF(ISBLANK(OFFSET(#REF!,INT((ROW()-13)/2),0)),"",OFFSET(#REF!,INT((ROW()-13)/2),0)),IF(ISBLANK(OFFSET('9. METAS'!$U$20,INT((ROW()-14)/2),0)),"",OFFSET('9. METAS'!$U$20,INT((ROW()-14)/2),0)))</f>
        <v>2</v>
      </c>
      <c r="K180" s="631">
        <f ca="1">IF(MOD(ROW()-13,2)=0,IF(ISBLANK(OFFSET(#REF!,INT((ROW()-13)/2),0)),"",OFFSET(#REF!,INT((ROW()-13)/2),0)),IF(ISBLANK(OFFSET('9. METAS'!$V$20,INT((ROW()-14)/2),0)),"",OFFSET('9. METAS'!$V$20,INT((ROW()-14)/2),0)))</f>
        <v>3</v>
      </c>
      <c r="L180" s="631">
        <f ca="1">IF(MOD(ROW()-13,2)=0,IF(ISBLANK(OFFSET(#REF!,INT((ROW()-13)/2),0)),"",OFFSET(#REF!,INT((ROW()-13)/2),0)),IF(ISBLANK(OFFSET('9. METAS'!$W$20,INT((ROW()-14)/2),0)),"",OFFSET('9. METAS'!$W$20,INT((ROW()-14)/2),0)))</f>
        <v>2</v>
      </c>
      <c r="M180" s="632">
        <f ca="1">IF(MOD(ROW()-13,2)=0,IF(ISBLANK(OFFSET(#REF!,INT((ROW()-13)/2),0)),"",OFFSET(#REF!,INT((ROW()-13)/2),0)),IF(ISBLANK(OFFSET('9. METAS'!$X$20,INT((ROW()-14)/2),0)),"",OFFSET('9. METAS'!$X$20,INT((ROW()-14)/2),0)))</f>
        <v>3</v>
      </c>
      <c r="N180" s="685"/>
      <c r="O180" s="689"/>
      <c r="P180" s="691"/>
      <c r="Q180" s="83"/>
      <c r="R180" s="83"/>
      <c r="S180" s="83"/>
      <c r="T180" s="83"/>
      <c r="U180" s="83"/>
      <c r="V180" s="83"/>
      <c r="W180" s="83"/>
      <c r="X180" s="83"/>
      <c r="Y180" s="83"/>
      <c r="Z180" s="83"/>
    </row>
    <row r="181" spans="1:26" ht="15.75" customHeight="1">
      <c r="A181" s="83"/>
      <c r="B181" s="83"/>
      <c r="C181" s="641" t="str">
        <f ca="1">IF(ISBLANK(OFFSET('5. Pp (3 años)'!$C$46,INT((ROW()-13)/2),0)),"",OFFSET('5. Pp (3 años)'!$C$46,INT((ROW()-13)/2),0))</f>
        <v>Componente</v>
      </c>
      <c r="D181" s="643" t="str">
        <f ca="1">IF(ISBLANK(OFFSET('5. Pp (3 años)'!$D$46,INT((ROW()-13)/2),0)),"",OFFSET('5. Pp (3 años)'!$D$46,INT((ROW()-13)/2),0))</f>
        <v>3.1.1.1.15 Acciones realizadas para mitigar los riesgos y proteger a la población y establecimientos comerciales con medidas de seguridad.</v>
      </c>
      <c r="E181" s="643" t="str">
        <f ca="1">IF(ISBLANK(OFFSET('5. Pp (3 años)'!$E$46,INT((ROW()-13)/2),0)),"",OFFSET('5. Pp (3 años)'!$E$46,INT((ROW()-13)/2),0))</f>
        <v>PARPMR: Porcentaje de acciones realizadas para la mitigación de los riesgos</v>
      </c>
      <c r="F181" s="645" t="str">
        <f ca="1">IF(ISBLANK(OFFSET('5. Pp (3 años)'!$K$46,INT((ROW()-13)/2),0)),"",OFFSET('5. Pp (3 años)'!$K$46,INT((ROW()-13)/2),0))</f>
        <v>Ascendente</v>
      </c>
      <c r="G181" s="646" t="str">
        <f ca="1">IF(ISBLANK(OFFSET('5. Pp (3 años)'!$H$46,INT((ROW()-13)/2),0)),"",OFFSET('5. Pp (3 años)'!$H$46,INT((ROW()-13)/2),0))</f>
        <v>Trimestral</v>
      </c>
      <c r="H181" s="648">
        <f ca="1">IF(ISBLANK(OFFSET('9. METAS'!$L$20,INT((ROW()-13)/2),0)),"",OFFSET('9. METAS'!$L$20,INT((ROW()-13)/2),0))</f>
        <v>1208163</v>
      </c>
      <c r="I181" s="852"/>
      <c r="J181" s="630" t="e">
        <f ca="1">IF(MOD(ROW()-13,2)=0,IF(ISBLANK(OFFSET(#REF!,INT((ROW()-13)/2),0)),"",OFFSET(#REF!,INT((ROW()-13)/2),0)),IF(ISBLANK(OFFSET('9. METAS'!$U$20,INT((ROW()-14)/2),0)),"",OFFSET('9. METAS'!$U$20,INT((ROW()-14)/2),0)))</f>
        <v>#REF!</v>
      </c>
      <c r="K181" s="631" t="e">
        <f ca="1">IF(MOD(ROW()-13,2)=0,IF(ISBLANK(OFFSET(#REF!,INT((ROW()-13)/2),0)),"",OFFSET(#REF!,INT((ROW()-13)/2),0)),IF(ISBLANK(OFFSET('9. METAS'!$V$20,INT((ROW()-14)/2),0)),"",OFFSET('9. METAS'!$V$20,INT((ROW()-14)/2),0)))</f>
        <v>#REF!</v>
      </c>
      <c r="L181" s="631" t="e">
        <f ca="1">IF(MOD(ROW()-13,2)=0,IF(ISBLANK(OFFSET(#REF!,INT((ROW()-13)/2),0)),"",OFFSET(#REF!,INT((ROW()-13)/2),0)),IF(ISBLANK(OFFSET('9. METAS'!$W$20,INT((ROW()-14)/2),0)),"",OFFSET('9. METAS'!$W$20,INT((ROW()-14)/2),0)))</f>
        <v>#REF!</v>
      </c>
      <c r="M181" s="632" t="e">
        <f ca="1">IF(MOD(ROW()-13,2)=0,IF(ISBLANK(OFFSET(#REF!,INT((ROW()-13)/2),0)),"",OFFSET(#REF!,INT((ROW()-13)/2),0)),IF(ISBLANK(OFFSET('9. METAS'!$X$20,INT((ROW()-14)/2),0)),"",OFFSET('9. METAS'!$X$20,INT((ROW()-14)/2),0)))</f>
        <v>#REF!</v>
      </c>
      <c r="N181" s="684" t="str">
        <f ca="1">IFERROR(J181/J182,"ND")</f>
        <v>ND</v>
      </c>
      <c r="O181" s="688" t="str">
        <f ca="1">IFERROR(((J181+K181+L181+M181)/H181),"ND")</f>
        <v>ND</v>
      </c>
      <c r="P181" s="847"/>
      <c r="Q181" s="83"/>
      <c r="R181" s="83"/>
      <c r="S181" s="83"/>
      <c r="T181" s="83"/>
      <c r="U181" s="83"/>
      <c r="V181" s="83"/>
      <c r="W181" s="83"/>
      <c r="X181" s="83"/>
      <c r="Y181" s="83"/>
      <c r="Z181" s="83"/>
    </row>
    <row r="182" spans="1:26" ht="15.75" customHeight="1">
      <c r="A182" s="83"/>
      <c r="B182" s="83"/>
      <c r="C182" s="642"/>
      <c r="D182" s="644"/>
      <c r="E182" s="644"/>
      <c r="F182" s="644"/>
      <c r="G182" s="647"/>
      <c r="H182" s="649"/>
      <c r="I182" s="651"/>
      <c r="J182" s="630">
        <f ca="1">IF(MOD(ROW()-13,2)=0,IF(ISBLANK(OFFSET(#REF!,INT((ROW()-13)/2),0)),"",OFFSET(#REF!,INT((ROW()-13)/2),0)),IF(ISBLANK(OFFSET('9. METAS'!$U$20,INT((ROW()-14)/2),0)),"",OFFSET('9. METAS'!$U$20,INT((ROW()-14)/2),0)))</f>
        <v>304784</v>
      </c>
      <c r="K182" s="631">
        <f ca="1">IF(MOD(ROW()-13,2)=0,IF(ISBLANK(OFFSET(#REF!,INT((ROW()-13)/2),0)),"",OFFSET(#REF!,INT((ROW()-13)/2),0)),IF(ISBLANK(OFFSET('9. METAS'!$V$20,INT((ROW()-14)/2),0)),"",OFFSET('9. METAS'!$V$20,INT((ROW()-14)/2),0)))</f>
        <v>301564</v>
      </c>
      <c r="L182" s="631">
        <f ca="1">IF(MOD(ROW()-13,2)=0,IF(ISBLANK(OFFSET(#REF!,INT((ROW()-13)/2),0)),"",OFFSET(#REF!,INT((ROW()-13)/2),0)),IF(ISBLANK(OFFSET('9. METAS'!$W$20,INT((ROW()-14)/2),0)),"",OFFSET('9. METAS'!$W$20,INT((ROW()-14)/2),0)))</f>
        <v>300392</v>
      </c>
      <c r="M182" s="632">
        <f ca="1">IF(MOD(ROW()-13,2)=0,IF(ISBLANK(OFFSET(#REF!,INT((ROW()-13)/2),0)),"",OFFSET(#REF!,INT((ROW()-13)/2),0)),IF(ISBLANK(OFFSET('9. METAS'!$X$20,INT((ROW()-14)/2),0)),"",OFFSET('9. METAS'!$X$20,INT((ROW()-14)/2),0)))</f>
        <v>301423</v>
      </c>
      <c r="N182" s="685"/>
      <c r="O182" s="689"/>
      <c r="P182" s="691"/>
      <c r="Q182" s="83"/>
      <c r="R182" s="83"/>
      <c r="S182" s="83"/>
      <c r="T182" s="83"/>
      <c r="U182" s="83"/>
      <c r="V182" s="83"/>
      <c r="W182" s="83"/>
      <c r="X182" s="83"/>
      <c r="Y182" s="83"/>
      <c r="Z182" s="83"/>
    </row>
    <row r="183" spans="1:26" ht="15.75" customHeight="1">
      <c r="A183" s="83"/>
      <c r="B183" s="83"/>
      <c r="C183" s="641" t="str">
        <f ca="1">IF(ISBLANK(OFFSET('5. Pp (3 años)'!$C$46,INT((ROW()-13)/2),0)),"",OFFSET('5. Pp (3 años)'!$C$46,INT((ROW()-13)/2),0))</f>
        <v>Actividad</v>
      </c>
      <c r="D183" s="643" t="str">
        <f ca="1">IF(ISBLANK(OFFSET('5. Pp (3 años)'!$D$46,INT((ROW()-13)/2),0)),"",OFFSET('5. Pp (3 años)'!$D$46,INT((ROW()-13)/2),0))</f>
        <v>3.1.1.1.15.1 Difusión en los medios de comunicación las prevenciones y alertas de siniestros por efectos naturales y humanos.</v>
      </c>
      <c r="E183" s="643" t="str">
        <f ca="1">IF(ISBLANK(OFFSET('5. Pp (3 años)'!$E$46,INT((ROW()-13)/2),0)),"",OFFSET('5. Pp (3 años)'!$E$46,INT((ROW()-13)/2),0))</f>
        <v>PSD: Porcentaje de spots difundidos por medio de redes sociales.</v>
      </c>
      <c r="F183" s="645" t="str">
        <f ca="1">IF(ISBLANK(OFFSET('5. Pp (3 años)'!$K$46,INT((ROW()-13)/2),0)),"",OFFSET('5. Pp (3 años)'!$K$46,INT((ROW()-13)/2),0))</f>
        <v>Ascendente</v>
      </c>
      <c r="G183" s="646" t="str">
        <f ca="1">IF(ISBLANK(OFFSET('5. Pp (3 años)'!$H$46,INT((ROW()-13)/2),0)),"",OFFSET('5. Pp (3 años)'!$H$46,INT((ROW()-13)/2),0))</f>
        <v>Trimestral</v>
      </c>
      <c r="H183" s="648">
        <f ca="1">IF(ISBLANK(OFFSET('9. METAS'!$L$20,INT((ROW()-13)/2),0)),"",OFFSET('9. METAS'!$L$20,INT((ROW()-13)/2),0))</f>
        <v>5280</v>
      </c>
      <c r="I183" s="852"/>
      <c r="J183" s="630" t="e">
        <f ca="1">IF(MOD(ROW()-13,2)=0,IF(ISBLANK(OFFSET(#REF!,INT((ROW()-13)/2),0)),"",OFFSET(#REF!,INT((ROW()-13)/2),0)),IF(ISBLANK(OFFSET('9. METAS'!$U$20,INT((ROW()-14)/2),0)),"",OFFSET('9. METAS'!$U$20,INT((ROW()-14)/2),0)))</f>
        <v>#REF!</v>
      </c>
      <c r="K183" s="631" t="e">
        <f ca="1">IF(MOD(ROW()-13,2)=0,IF(ISBLANK(OFFSET(#REF!,INT((ROW()-13)/2),0)),"",OFFSET(#REF!,INT((ROW()-13)/2),0)),IF(ISBLANK(OFFSET('9. METAS'!$V$20,INT((ROW()-14)/2),0)),"",OFFSET('9. METAS'!$V$20,INT((ROW()-14)/2),0)))</f>
        <v>#REF!</v>
      </c>
      <c r="L183" s="631" t="e">
        <f ca="1">IF(MOD(ROW()-13,2)=0,IF(ISBLANK(OFFSET(#REF!,INT((ROW()-13)/2),0)),"",OFFSET(#REF!,INT((ROW()-13)/2),0)),IF(ISBLANK(OFFSET('9. METAS'!$W$20,INT((ROW()-14)/2),0)),"",OFFSET('9. METAS'!$W$20,INT((ROW()-14)/2),0)))</f>
        <v>#REF!</v>
      </c>
      <c r="M183" s="632" t="e">
        <f ca="1">IF(MOD(ROW()-13,2)=0,IF(ISBLANK(OFFSET(#REF!,INT((ROW()-13)/2),0)),"",OFFSET(#REF!,INT((ROW()-13)/2),0)),IF(ISBLANK(OFFSET('9. METAS'!$X$20,INT((ROW()-14)/2),0)),"",OFFSET('9. METAS'!$X$20,INT((ROW()-14)/2),0)))</f>
        <v>#REF!</v>
      </c>
      <c r="N183" s="684" t="str">
        <f ca="1">IFERROR(J183/J184,"ND")</f>
        <v>ND</v>
      </c>
      <c r="O183" s="688" t="str">
        <f ca="1">IFERROR(((J183+K183+L183+M183)/H183),"ND")</f>
        <v>ND</v>
      </c>
      <c r="P183" s="847"/>
      <c r="Q183" s="83"/>
      <c r="R183" s="83"/>
      <c r="S183" s="83"/>
      <c r="T183" s="83"/>
      <c r="U183" s="83"/>
      <c r="V183" s="83"/>
      <c r="W183" s="83"/>
      <c r="X183" s="83"/>
      <c r="Y183" s="83"/>
      <c r="Z183" s="83"/>
    </row>
    <row r="184" spans="1:26" ht="15.75" customHeight="1">
      <c r="A184" s="83"/>
      <c r="B184" s="83"/>
      <c r="C184" s="642"/>
      <c r="D184" s="644"/>
      <c r="E184" s="644"/>
      <c r="F184" s="644"/>
      <c r="G184" s="647"/>
      <c r="H184" s="649"/>
      <c r="I184" s="651"/>
      <c r="J184" s="630">
        <f ca="1">IF(MOD(ROW()-13,2)=0,IF(ISBLANK(OFFSET(#REF!,INT((ROW()-13)/2),0)),"",OFFSET(#REF!,INT((ROW()-13)/2),0)),IF(ISBLANK(OFFSET('9. METAS'!$U$20,INT((ROW()-14)/2),0)),"",OFFSET('9. METAS'!$U$20,INT((ROW()-14)/2),0)))</f>
        <v>1316</v>
      </c>
      <c r="K184" s="631">
        <f ca="1">IF(MOD(ROW()-13,2)=0,IF(ISBLANK(OFFSET(#REF!,INT((ROW()-13)/2),0)),"",OFFSET(#REF!,INT((ROW()-13)/2),0)),IF(ISBLANK(OFFSET('9. METAS'!$V$20,INT((ROW()-14)/2),0)),"",OFFSET('9. METAS'!$V$20,INT((ROW()-14)/2),0)))</f>
        <v>1323</v>
      </c>
      <c r="L184" s="631">
        <f ca="1">IF(MOD(ROW()-13,2)=0,IF(ISBLANK(OFFSET(#REF!,INT((ROW()-13)/2),0)),"",OFFSET(#REF!,INT((ROW()-13)/2),0)),IF(ISBLANK(OFFSET('9. METAS'!$W$20,INT((ROW()-14)/2),0)),"",OFFSET('9. METAS'!$W$20,INT((ROW()-14)/2),0)))</f>
        <v>1318</v>
      </c>
      <c r="M184" s="632">
        <f ca="1">IF(MOD(ROW()-13,2)=0,IF(ISBLANK(OFFSET(#REF!,INT((ROW()-13)/2),0)),"",OFFSET(#REF!,INT((ROW()-13)/2),0)),IF(ISBLANK(OFFSET('9. METAS'!$X$20,INT((ROW()-14)/2),0)),"",OFFSET('9. METAS'!$X$20,INT((ROW()-14)/2),0)))</f>
        <v>1323</v>
      </c>
      <c r="N184" s="685"/>
      <c r="O184" s="689"/>
      <c r="P184" s="691"/>
      <c r="Q184" s="83"/>
      <c r="R184" s="83"/>
      <c r="S184" s="83"/>
      <c r="T184" s="83"/>
      <c r="U184" s="83"/>
      <c r="V184" s="83"/>
      <c r="W184" s="83"/>
      <c r="X184" s="83"/>
      <c r="Y184" s="83"/>
      <c r="Z184" s="83"/>
    </row>
    <row r="185" spans="1:26" ht="15.75" customHeight="1">
      <c r="A185" s="83"/>
      <c r="B185" s="83"/>
      <c r="C185" s="641" t="str">
        <f ca="1">IF(ISBLANK(OFFSET('5. Pp (3 años)'!$C$46,INT((ROW()-13)/2),0)),"",OFFSET('5. Pp (3 años)'!$C$46,INT((ROW()-13)/2),0))</f>
        <v>Actividad</v>
      </c>
      <c r="D185" s="643" t="str">
        <f ca="1">IF(ISBLANK(OFFSET('5. Pp (3 años)'!$D$46,INT((ROW()-13)/2),0)),"",OFFSET('5. Pp (3 años)'!$D$46,INT((ROW()-13)/2),0))</f>
        <v xml:space="preserve">3.1.1.1.15.2 Capacitación a la población de diferentes sectores en materia de Protección Civil. </v>
      </c>
      <c r="E185" s="643" t="str">
        <f ca="1">IF(ISBLANK(OFFSET('5. Pp (3 años)'!$E$46,INT((ROW()-13)/2),0)),"",OFFSET('5. Pp (3 años)'!$E$46,INT((ROW()-13)/2),0))</f>
        <v>PPC: Porcentaje de personas capacitadas.</v>
      </c>
      <c r="F185" s="645" t="str">
        <f ca="1">IF(ISBLANK(OFFSET('5. Pp (3 años)'!$K$46,INT((ROW()-13)/2),0)),"",OFFSET('5. Pp (3 años)'!$K$46,INT((ROW()-13)/2),0))</f>
        <v>Ascendente</v>
      </c>
      <c r="G185" s="646" t="str">
        <f ca="1">IF(ISBLANK(OFFSET('5. Pp (3 años)'!$H$46,INT((ROW()-13)/2),0)),"",OFFSET('5. Pp (3 años)'!$H$46,INT((ROW()-13)/2),0))</f>
        <v>Trimestral</v>
      </c>
      <c r="H185" s="648">
        <f ca="1">IF(ISBLANK(OFFSET('9. METAS'!$L$20,INT((ROW()-13)/2),0)),"",OFFSET('9. METAS'!$L$20,INT((ROW()-13)/2),0))</f>
        <v>2950</v>
      </c>
      <c r="I185" s="852"/>
      <c r="J185" s="630" t="e">
        <f ca="1">IF(MOD(ROW()-13,2)=0,IF(ISBLANK(OFFSET(#REF!,INT((ROW()-13)/2),0)),"",OFFSET(#REF!,INT((ROW()-13)/2),0)),IF(ISBLANK(OFFSET('9. METAS'!$U$20,INT((ROW()-14)/2),0)),"",OFFSET('9. METAS'!$U$20,INT((ROW()-14)/2),0)))</f>
        <v>#REF!</v>
      </c>
      <c r="K185" s="631" t="e">
        <f ca="1">IF(MOD(ROW()-13,2)=0,IF(ISBLANK(OFFSET(#REF!,INT((ROW()-13)/2),0)),"",OFFSET(#REF!,INT((ROW()-13)/2),0)),IF(ISBLANK(OFFSET('9. METAS'!$V$20,INT((ROW()-14)/2),0)),"",OFFSET('9. METAS'!$V$20,INT((ROW()-14)/2),0)))</f>
        <v>#REF!</v>
      </c>
      <c r="L185" s="631" t="e">
        <f ca="1">IF(MOD(ROW()-13,2)=0,IF(ISBLANK(OFFSET(#REF!,INT((ROW()-13)/2),0)),"",OFFSET(#REF!,INT((ROW()-13)/2),0)),IF(ISBLANK(OFFSET('9. METAS'!$W$20,INT((ROW()-14)/2),0)),"",OFFSET('9. METAS'!$W$20,INT((ROW()-14)/2),0)))</f>
        <v>#REF!</v>
      </c>
      <c r="M185" s="632" t="e">
        <f ca="1">IF(MOD(ROW()-13,2)=0,IF(ISBLANK(OFFSET(#REF!,INT((ROW()-13)/2),0)),"",OFFSET(#REF!,INT((ROW()-13)/2),0)),IF(ISBLANK(OFFSET('9. METAS'!$X$20,INT((ROW()-14)/2),0)),"",OFFSET('9. METAS'!$X$20,INT((ROW()-14)/2),0)))</f>
        <v>#REF!</v>
      </c>
      <c r="N185" s="684" t="str">
        <f ca="1">IFERROR(J185/J186,"ND")</f>
        <v>ND</v>
      </c>
      <c r="O185" s="688" t="str">
        <f ca="1">IFERROR(((J185+K185+L185+M185)/H185),"ND")</f>
        <v>ND</v>
      </c>
      <c r="P185" s="847"/>
      <c r="Q185" s="83"/>
      <c r="R185" s="83"/>
      <c r="S185" s="83"/>
      <c r="T185" s="83"/>
      <c r="U185" s="83"/>
      <c r="V185" s="83"/>
      <c r="W185" s="83"/>
      <c r="X185" s="83"/>
      <c r="Y185" s="83"/>
      <c r="Z185" s="83"/>
    </row>
    <row r="186" spans="1:26" ht="15.75" customHeight="1">
      <c r="A186" s="83"/>
      <c r="B186" s="83"/>
      <c r="C186" s="642"/>
      <c r="D186" s="644"/>
      <c r="E186" s="644"/>
      <c r="F186" s="644"/>
      <c r="G186" s="647"/>
      <c r="H186" s="649"/>
      <c r="I186" s="651"/>
      <c r="J186" s="630">
        <f ca="1">IF(MOD(ROW()-13,2)=0,IF(ISBLANK(OFFSET(#REF!,INT((ROW()-13)/2),0)),"",OFFSET(#REF!,INT((ROW()-13)/2),0)),IF(ISBLANK(OFFSET('9. METAS'!$U$20,INT((ROW()-14)/2),0)),"",OFFSET('9. METAS'!$U$20,INT((ROW()-14)/2),0)))</f>
        <v>736</v>
      </c>
      <c r="K186" s="631">
        <f ca="1">IF(MOD(ROW()-13,2)=0,IF(ISBLANK(OFFSET(#REF!,INT((ROW()-13)/2),0)),"",OFFSET(#REF!,INT((ROW()-13)/2),0)),IF(ISBLANK(OFFSET('9. METAS'!$V$20,INT((ROW()-14)/2),0)),"",OFFSET('9. METAS'!$V$20,INT((ROW()-14)/2),0)))</f>
        <v>738</v>
      </c>
      <c r="L186" s="631">
        <f ca="1">IF(MOD(ROW()-13,2)=0,IF(ISBLANK(OFFSET(#REF!,INT((ROW()-13)/2),0)),"",OFFSET(#REF!,INT((ROW()-13)/2),0)),IF(ISBLANK(OFFSET('9. METAS'!$W$20,INT((ROW()-14)/2),0)),"",OFFSET('9. METAS'!$W$20,INT((ROW()-14)/2),0)))</f>
        <v>739</v>
      </c>
      <c r="M186" s="632">
        <f ca="1">IF(MOD(ROW()-13,2)=0,IF(ISBLANK(OFFSET(#REF!,INT((ROW()-13)/2),0)),"",OFFSET(#REF!,INT((ROW()-13)/2),0)),IF(ISBLANK(OFFSET('9. METAS'!$X$20,INT((ROW()-14)/2),0)),"",OFFSET('9. METAS'!$X$20,INT((ROW()-14)/2),0)))</f>
        <v>737</v>
      </c>
      <c r="N186" s="685"/>
      <c r="O186" s="689"/>
      <c r="P186" s="691"/>
      <c r="Q186" s="83"/>
      <c r="R186" s="83"/>
      <c r="S186" s="83"/>
      <c r="T186" s="83"/>
      <c r="U186" s="83"/>
      <c r="V186" s="83"/>
      <c r="W186" s="83"/>
      <c r="X186" s="83"/>
      <c r="Y186" s="83"/>
      <c r="Z186" s="83"/>
    </row>
    <row r="187" spans="1:26" ht="15.75" customHeight="1">
      <c r="A187" s="83"/>
      <c r="B187" s="83"/>
      <c r="C187" s="641" t="str">
        <f ca="1">IF(ISBLANK(OFFSET('5. Pp (3 años)'!$C$46,INT((ROW()-13)/2),0)),"",OFFSET('5. Pp (3 años)'!$C$46,INT((ROW()-13)/2),0))</f>
        <v>Actividad</v>
      </c>
      <c r="D187" s="643" t="str">
        <f ca="1">IF(ISBLANK(OFFSET('5. Pp (3 años)'!$D$46,INT((ROW()-13)/2),0)),"",OFFSET('5. Pp (3 años)'!$D$46,INT((ROW()-13)/2),0))</f>
        <v>3.1.1.1.15.3 Evaluación de guardavidas en materia de seguridad acuática.</v>
      </c>
      <c r="E187" s="643" t="str">
        <f ca="1">IF(ISBLANK(OFFSET('5. Pp (3 años)'!$E$46,INT((ROW()-13)/2),0)),"",OFFSET('5. Pp (3 años)'!$E$46,INT((ROW()-13)/2),0))</f>
        <v>PGE: Porcentaje de Guardavidas Evaluados</v>
      </c>
      <c r="F187" s="645" t="str">
        <f ca="1">IF(ISBLANK(OFFSET('5. Pp (3 años)'!$K$46,INT((ROW()-13)/2),0)),"",OFFSET('5. Pp (3 años)'!$K$46,INT((ROW()-13)/2),0))</f>
        <v>Ascendente</v>
      </c>
      <c r="G187" s="646" t="str">
        <f ca="1">IF(ISBLANK(OFFSET('5. Pp (3 años)'!$H$46,INT((ROW()-13)/2),0)),"",OFFSET('5. Pp (3 años)'!$H$46,INT((ROW()-13)/2),0))</f>
        <v>Trimestral</v>
      </c>
      <c r="H187" s="648">
        <f ca="1">IF(ISBLANK(OFFSET('9. METAS'!$L$20,INT((ROW()-13)/2),0)),"",OFFSET('9. METAS'!$L$20,INT((ROW()-13)/2),0))</f>
        <v>230</v>
      </c>
      <c r="I187" s="852"/>
      <c r="J187" s="630" t="e">
        <f ca="1">IF(MOD(ROW()-13,2)=0,IF(ISBLANK(OFFSET(#REF!,INT((ROW()-13)/2),0)),"",OFFSET(#REF!,INT((ROW()-13)/2),0)),IF(ISBLANK(OFFSET('9. METAS'!$U$20,INT((ROW()-14)/2),0)),"",OFFSET('9. METAS'!$U$20,INT((ROW()-14)/2),0)))</f>
        <v>#REF!</v>
      </c>
      <c r="K187" s="631" t="e">
        <f ca="1">IF(MOD(ROW()-13,2)=0,IF(ISBLANK(OFFSET(#REF!,INT((ROW()-13)/2),0)),"",OFFSET(#REF!,INT((ROW()-13)/2),0)),IF(ISBLANK(OFFSET('9. METAS'!$V$20,INT((ROW()-14)/2),0)),"",OFFSET('9. METAS'!$V$20,INT((ROW()-14)/2),0)))</f>
        <v>#REF!</v>
      </c>
      <c r="L187" s="631" t="e">
        <f ca="1">IF(MOD(ROW()-13,2)=0,IF(ISBLANK(OFFSET(#REF!,INT((ROW()-13)/2),0)),"",OFFSET(#REF!,INT((ROW()-13)/2),0)),IF(ISBLANK(OFFSET('9. METAS'!$W$20,INT((ROW()-14)/2),0)),"",OFFSET('9. METAS'!$W$20,INT((ROW()-14)/2),0)))</f>
        <v>#REF!</v>
      </c>
      <c r="M187" s="632" t="e">
        <f ca="1">IF(MOD(ROW()-13,2)=0,IF(ISBLANK(OFFSET(#REF!,INT((ROW()-13)/2),0)),"",OFFSET(#REF!,INT((ROW()-13)/2),0)),IF(ISBLANK(OFFSET('9. METAS'!$X$20,INT((ROW()-14)/2),0)),"",OFFSET('9. METAS'!$X$20,INT((ROW()-14)/2),0)))</f>
        <v>#REF!</v>
      </c>
      <c r="N187" s="684" t="str">
        <f ca="1">IFERROR(J187/J188,"ND")</f>
        <v>ND</v>
      </c>
      <c r="O187" s="688" t="str">
        <f ca="1">IFERROR(((J187+K187+L187+M187)/H187),"ND")</f>
        <v>ND</v>
      </c>
      <c r="P187" s="847"/>
      <c r="Q187" s="83"/>
      <c r="R187" s="83"/>
      <c r="S187" s="83"/>
      <c r="T187" s="83"/>
      <c r="U187" s="83"/>
      <c r="V187" s="83"/>
      <c r="W187" s="83"/>
      <c r="X187" s="83"/>
      <c r="Y187" s="83"/>
      <c r="Z187" s="83"/>
    </row>
    <row r="188" spans="1:26" ht="15.75" customHeight="1">
      <c r="A188" s="83"/>
      <c r="B188" s="83"/>
      <c r="C188" s="642"/>
      <c r="D188" s="644"/>
      <c r="E188" s="644"/>
      <c r="F188" s="644"/>
      <c r="G188" s="647"/>
      <c r="H188" s="649"/>
      <c r="I188" s="651"/>
      <c r="J188" s="630">
        <f ca="1">IF(MOD(ROW()-13,2)=0,IF(ISBLANK(OFFSET(#REF!,INT((ROW()-13)/2),0)),"",OFFSET(#REF!,INT((ROW()-13)/2),0)),IF(ISBLANK(OFFSET('9. METAS'!$U$20,INT((ROW()-14)/2),0)),"",OFFSET('9. METAS'!$U$20,INT((ROW()-14)/2),0)))</f>
        <v>5</v>
      </c>
      <c r="K188" s="631">
        <f ca="1">IF(MOD(ROW()-13,2)=0,IF(ISBLANK(OFFSET(#REF!,INT((ROW()-13)/2),0)),"",OFFSET(#REF!,INT((ROW()-13)/2),0)),IF(ISBLANK(OFFSET('9. METAS'!$V$20,INT((ROW()-14)/2),0)),"",OFFSET('9. METAS'!$V$20,INT((ROW()-14)/2),0)))</f>
        <v>100</v>
      </c>
      <c r="L188" s="631">
        <f ca="1">IF(MOD(ROW()-13,2)=0,IF(ISBLANK(OFFSET(#REF!,INT((ROW()-13)/2),0)),"",OFFSET(#REF!,INT((ROW()-13)/2),0)),IF(ISBLANK(OFFSET('9. METAS'!$W$20,INT((ROW()-14)/2),0)),"",OFFSET('9. METAS'!$W$20,INT((ROW()-14)/2),0)))</f>
        <v>50</v>
      </c>
      <c r="M188" s="632">
        <f ca="1">IF(MOD(ROW()-13,2)=0,IF(ISBLANK(OFFSET(#REF!,INT((ROW()-13)/2),0)),"",OFFSET(#REF!,INT((ROW()-13)/2),0)),IF(ISBLANK(OFFSET('9. METAS'!$X$20,INT((ROW()-14)/2),0)),"",OFFSET('9. METAS'!$X$20,INT((ROW()-14)/2),0)))</f>
        <v>75</v>
      </c>
      <c r="N188" s="685"/>
      <c r="O188" s="689"/>
      <c r="P188" s="691"/>
      <c r="Q188" s="83"/>
      <c r="R188" s="83"/>
      <c r="S188" s="83"/>
      <c r="T188" s="83"/>
      <c r="U188" s="83"/>
      <c r="V188" s="83"/>
      <c r="W188" s="83"/>
      <c r="X188" s="83"/>
      <c r="Y188" s="83"/>
      <c r="Z188" s="83"/>
    </row>
    <row r="189" spans="1:26" ht="15.75" customHeight="1">
      <c r="A189" s="83"/>
      <c r="B189" s="83"/>
      <c r="C189" s="641" t="str">
        <f ca="1">IF(ISBLANK(OFFSET('5. Pp (3 años)'!$C$46,INT((ROW()-13)/2),0)),"",OFFSET('5. Pp (3 años)'!$C$46,INT((ROW()-13)/2),0))</f>
        <v>Actividad</v>
      </c>
      <c r="D189" s="643" t="str">
        <f ca="1">IF(ISBLANK(OFFSET('5. Pp (3 años)'!$D$46,INT((ROW()-13)/2),0)),"",OFFSET('5. Pp (3 años)'!$D$46,INT((ROW()-13)/2),0))</f>
        <v>3.1.1.1.15.4 Elaboración de Dictámenes Aprobatorios (anuencias) a comercios de bajo, mediano y alto riesgo.</v>
      </c>
      <c r="E189" s="643" t="str">
        <f ca="1">IF(ISBLANK(OFFSET('5. Pp (3 años)'!$E$46,INT((ROW()-13)/2),0)),"",OFFSET('5. Pp (3 años)'!$E$46,INT((ROW()-13)/2),0))</f>
        <v>PDAE: Porcentaje de dictámenes aprobatorios entregados  de bajo, mediano y alto riesgo.</v>
      </c>
      <c r="F189" s="645" t="str">
        <f ca="1">IF(ISBLANK(OFFSET('5. Pp (3 años)'!$K$46,INT((ROW()-13)/2),0)),"",OFFSET('5. Pp (3 años)'!$K$46,INT((ROW()-13)/2),0))</f>
        <v>Ascendente</v>
      </c>
      <c r="G189" s="646" t="str">
        <f ca="1">IF(ISBLANK(OFFSET('5. Pp (3 años)'!$H$46,INT((ROW()-13)/2),0)),"",OFFSET('5. Pp (3 años)'!$H$46,INT((ROW()-13)/2),0))</f>
        <v>Trimestral</v>
      </c>
      <c r="H189" s="648">
        <f ca="1">IF(ISBLANK(OFFSET('9. METAS'!$L$20,INT((ROW()-13)/2),0)),"",OFFSET('9. METAS'!$L$20,INT((ROW()-13)/2),0))</f>
        <v>22840</v>
      </c>
      <c r="I189" s="852"/>
      <c r="J189" s="630" t="e">
        <f ca="1">IF(MOD(ROW()-13,2)=0,IF(ISBLANK(OFFSET(#REF!,INT((ROW()-13)/2),0)),"",OFFSET(#REF!,INT((ROW()-13)/2),0)),IF(ISBLANK(OFFSET('9. METAS'!$U$20,INT((ROW()-14)/2),0)),"",OFFSET('9. METAS'!$U$20,INT((ROW()-14)/2),0)))</f>
        <v>#REF!</v>
      </c>
      <c r="K189" s="631" t="e">
        <f ca="1">IF(MOD(ROW()-13,2)=0,IF(ISBLANK(OFFSET(#REF!,INT((ROW()-13)/2),0)),"",OFFSET(#REF!,INT((ROW()-13)/2),0)),IF(ISBLANK(OFFSET('9. METAS'!$V$20,INT((ROW()-14)/2),0)),"",OFFSET('9. METAS'!$V$20,INT((ROW()-14)/2),0)))</f>
        <v>#REF!</v>
      </c>
      <c r="L189" s="631" t="e">
        <f ca="1">IF(MOD(ROW()-13,2)=0,IF(ISBLANK(OFFSET(#REF!,INT((ROW()-13)/2),0)),"",OFFSET(#REF!,INT((ROW()-13)/2),0)),IF(ISBLANK(OFFSET('9. METAS'!$W$20,INT((ROW()-14)/2),0)),"",OFFSET('9. METAS'!$W$20,INT((ROW()-14)/2),0)))</f>
        <v>#REF!</v>
      </c>
      <c r="M189" s="632" t="e">
        <f ca="1">IF(MOD(ROW()-13,2)=0,IF(ISBLANK(OFFSET(#REF!,INT((ROW()-13)/2),0)),"",OFFSET(#REF!,INT((ROW()-13)/2),0)),IF(ISBLANK(OFFSET('9. METAS'!$X$20,INT((ROW()-14)/2),0)),"",OFFSET('9. METAS'!$X$20,INT((ROW()-14)/2),0)))</f>
        <v>#REF!</v>
      </c>
      <c r="N189" s="684" t="str">
        <f ca="1">IFERROR(J189/J190,"ND")</f>
        <v>ND</v>
      </c>
      <c r="O189" s="688" t="str">
        <f ca="1">IFERROR(((J189+K189+L189+M189)/H189),"ND")</f>
        <v>ND</v>
      </c>
      <c r="P189" s="847"/>
      <c r="Q189" s="83"/>
      <c r="R189" s="83"/>
      <c r="S189" s="83"/>
      <c r="T189" s="83"/>
      <c r="U189" s="83"/>
      <c r="V189" s="83"/>
      <c r="W189" s="83"/>
      <c r="X189" s="83"/>
      <c r="Y189" s="83"/>
      <c r="Z189" s="83"/>
    </row>
    <row r="190" spans="1:26" ht="15.75" customHeight="1">
      <c r="A190" s="83"/>
      <c r="B190" s="83"/>
      <c r="C190" s="642"/>
      <c r="D190" s="644"/>
      <c r="E190" s="644"/>
      <c r="F190" s="644"/>
      <c r="G190" s="647"/>
      <c r="H190" s="649"/>
      <c r="I190" s="651"/>
      <c r="J190" s="630">
        <f ca="1">IF(MOD(ROW()-13,2)=0,IF(ISBLANK(OFFSET(#REF!,INT((ROW()-13)/2),0)),"",OFFSET(#REF!,INT((ROW()-13)/2),0)),IF(ISBLANK(OFFSET('9. METAS'!$U$20,INT((ROW()-14)/2),0)),"",OFFSET('9. METAS'!$U$20,INT((ROW()-14)/2),0)))</f>
        <v>8833</v>
      </c>
      <c r="K190" s="631">
        <f ca="1">IF(MOD(ROW()-13,2)=0,IF(ISBLANK(OFFSET(#REF!,INT((ROW()-13)/2),0)),"",OFFSET(#REF!,INT((ROW()-13)/2),0)),IF(ISBLANK(OFFSET('9. METAS'!$V$20,INT((ROW()-14)/2),0)),"",OFFSET('9. METAS'!$V$20,INT((ROW()-14)/2),0)))</f>
        <v>4785</v>
      </c>
      <c r="L190" s="631">
        <f ca="1">IF(MOD(ROW()-13,2)=0,IF(ISBLANK(OFFSET(#REF!,INT((ROW()-13)/2),0)),"",OFFSET(#REF!,INT((ROW()-13)/2),0)),IF(ISBLANK(OFFSET('9. METAS'!$W$20,INT((ROW()-14)/2),0)),"",OFFSET('9. METAS'!$W$20,INT((ROW()-14)/2),0)))</f>
        <v>4029</v>
      </c>
      <c r="M190" s="632">
        <f ca="1">IF(MOD(ROW()-13,2)=0,IF(ISBLANK(OFFSET(#REF!,INT((ROW()-13)/2),0)),"",OFFSET(#REF!,INT((ROW()-13)/2),0)),IF(ISBLANK(OFFSET('9. METAS'!$X$20,INT((ROW()-14)/2),0)),"",OFFSET('9. METAS'!$X$20,INT((ROW()-14)/2),0)))</f>
        <v>5193</v>
      </c>
      <c r="N190" s="685"/>
      <c r="O190" s="689"/>
      <c r="P190" s="691"/>
      <c r="Q190" s="83"/>
      <c r="R190" s="83"/>
      <c r="S190" s="83"/>
      <c r="T190" s="83"/>
      <c r="U190" s="83"/>
      <c r="V190" s="83"/>
      <c r="W190" s="83"/>
      <c r="X190" s="83"/>
      <c r="Y190" s="83"/>
      <c r="Z190" s="83"/>
    </row>
    <row r="191" spans="1:26" ht="15.75" customHeight="1">
      <c r="A191" s="83"/>
      <c r="B191" s="83"/>
      <c r="C191" s="641" t="str">
        <f ca="1">IF(ISBLANK(OFFSET('5. Pp (3 años)'!$C$46,INT((ROW()-13)/2),0)),"",OFFSET('5. Pp (3 años)'!$C$46,INT((ROW()-13)/2),0))</f>
        <v>Actividad</v>
      </c>
      <c r="D191" s="643" t="str">
        <f ca="1">IF(ISBLANK(OFFSET('5. Pp (3 años)'!$D$46,INT((ROW()-13)/2),0)),"",OFFSET('5. Pp (3 años)'!$D$46,INT((ROW()-13)/2),0))</f>
        <v>3.1.1.1.15.5 Evaluación de Programas Internos de Protección Civil.</v>
      </c>
      <c r="E191" s="643" t="str">
        <f ca="1">IF(ISBLANK(OFFSET('5. Pp (3 años)'!$E$46,INT((ROW()-13)/2),0)),"",OFFSET('5. Pp (3 años)'!$E$46,INT((ROW()-13)/2),0))</f>
        <v>PPIE: Porcentaje de programas internos evaluados de los diversos locales comerciales.</v>
      </c>
      <c r="F191" s="645" t="str">
        <f ca="1">IF(ISBLANK(OFFSET('5. Pp (3 años)'!$K$46,INT((ROW()-13)/2),0)),"",OFFSET('5. Pp (3 años)'!$K$46,INT((ROW()-13)/2),0))</f>
        <v>Ascendente</v>
      </c>
      <c r="G191" s="646" t="str">
        <f ca="1">IF(ISBLANK(OFFSET('5. Pp (3 años)'!$H$46,INT((ROW()-13)/2),0)),"",OFFSET('5. Pp (3 años)'!$H$46,INT((ROW()-13)/2),0))</f>
        <v>Trimestral</v>
      </c>
      <c r="H191" s="648">
        <f ca="1">IF(ISBLANK(OFFSET('9. METAS'!$L$20,INT((ROW()-13)/2),0)),"",OFFSET('9. METAS'!$L$20,INT((ROW()-13)/2),0))</f>
        <v>7392</v>
      </c>
      <c r="I191" s="852"/>
      <c r="J191" s="630" t="e">
        <f ca="1">IF(MOD(ROW()-13,2)=0,IF(ISBLANK(OFFSET(#REF!,INT((ROW()-13)/2),0)),"",OFFSET(#REF!,INT((ROW()-13)/2),0)),IF(ISBLANK(OFFSET('9. METAS'!$U$20,INT((ROW()-14)/2),0)),"",OFFSET('9. METAS'!$U$20,INT((ROW()-14)/2),0)))</f>
        <v>#REF!</v>
      </c>
      <c r="K191" s="631" t="e">
        <f ca="1">IF(MOD(ROW()-13,2)=0,IF(ISBLANK(OFFSET(#REF!,INT((ROW()-13)/2),0)),"",OFFSET(#REF!,INT((ROW()-13)/2),0)),IF(ISBLANK(OFFSET('9. METAS'!$V$20,INT((ROW()-14)/2),0)),"",OFFSET('9. METAS'!$V$20,INT((ROW()-14)/2),0)))</f>
        <v>#REF!</v>
      </c>
      <c r="L191" s="631" t="e">
        <f ca="1">IF(MOD(ROW()-13,2)=0,IF(ISBLANK(OFFSET(#REF!,INT((ROW()-13)/2),0)),"",OFFSET(#REF!,INT((ROW()-13)/2),0)),IF(ISBLANK(OFFSET('9. METAS'!$W$20,INT((ROW()-14)/2),0)),"",OFFSET('9. METAS'!$W$20,INT((ROW()-14)/2),0)))</f>
        <v>#REF!</v>
      </c>
      <c r="M191" s="632" t="e">
        <f ca="1">IF(MOD(ROW()-13,2)=0,IF(ISBLANK(OFFSET(#REF!,INT((ROW()-13)/2),0)),"",OFFSET(#REF!,INT((ROW()-13)/2),0)),IF(ISBLANK(OFFSET('9. METAS'!$X$20,INT((ROW()-14)/2),0)),"",OFFSET('9. METAS'!$X$20,INT((ROW()-14)/2),0)))</f>
        <v>#REF!</v>
      </c>
      <c r="N191" s="684" t="str">
        <f ca="1">IFERROR(J191/J192,"ND")</f>
        <v>ND</v>
      </c>
      <c r="O191" s="688" t="str">
        <f ca="1">IFERROR(((J191+K191+L191+M191)/H191),"ND")</f>
        <v>ND</v>
      </c>
      <c r="P191" s="847"/>
      <c r="Q191" s="83"/>
      <c r="R191" s="83"/>
      <c r="S191" s="83"/>
      <c r="T191" s="83"/>
      <c r="U191" s="83"/>
      <c r="V191" s="83"/>
      <c r="W191" s="83"/>
      <c r="X191" s="83"/>
      <c r="Y191" s="83"/>
      <c r="Z191" s="83"/>
    </row>
    <row r="192" spans="1:26" ht="15.75" customHeight="1">
      <c r="A192" s="83"/>
      <c r="B192" s="83"/>
      <c r="C192" s="642"/>
      <c r="D192" s="644"/>
      <c r="E192" s="644"/>
      <c r="F192" s="644"/>
      <c r="G192" s="647"/>
      <c r="H192" s="649"/>
      <c r="I192" s="651"/>
      <c r="J192" s="630">
        <f ca="1">IF(MOD(ROW()-13,2)=0,IF(ISBLANK(OFFSET(#REF!,INT((ROW()-13)/2),0)),"",OFFSET(#REF!,INT((ROW()-13)/2),0)),IF(ISBLANK(OFFSET('9. METAS'!$U$20,INT((ROW()-14)/2),0)),"",OFFSET('9. METAS'!$U$20,INT((ROW()-14)/2),0)))</f>
        <v>1648</v>
      </c>
      <c r="K192" s="631">
        <f ca="1">IF(MOD(ROW()-13,2)=0,IF(ISBLANK(OFFSET(#REF!,INT((ROW()-13)/2),0)),"",OFFSET(#REF!,INT((ROW()-13)/2),0)),IF(ISBLANK(OFFSET('9. METAS'!$V$20,INT((ROW()-14)/2),0)),"",OFFSET('9. METAS'!$V$20,INT((ROW()-14)/2),0)))</f>
        <v>1948</v>
      </c>
      <c r="L192" s="631">
        <f ca="1">IF(MOD(ROW()-13,2)=0,IF(ISBLANK(OFFSET(#REF!,INT((ROW()-13)/2),0)),"",OFFSET(#REF!,INT((ROW()-13)/2),0)),IF(ISBLANK(OFFSET('9. METAS'!$W$20,INT((ROW()-14)/2),0)),"",OFFSET('9. METAS'!$W$20,INT((ROW()-14)/2),0)))</f>
        <v>1948</v>
      </c>
      <c r="M192" s="632">
        <f ca="1">IF(MOD(ROW()-13,2)=0,IF(ISBLANK(OFFSET(#REF!,INT((ROW()-13)/2),0)),"",OFFSET(#REF!,INT((ROW()-13)/2),0)),IF(ISBLANK(OFFSET('9. METAS'!$X$20,INT((ROW()-14)/2),0)),"",OFFSET('9. METAS'!$X$20,INT((ROW()-14)/2),0)))</f>
        <v>1848</v>
      </c>
      <c r="N192" s="685"/>
      <c r="O192" s="689"/>
      <c r="P192" s="691"/>
      <c r="Q192" s="83"/>
      <c r="R192" s="83"/>
      <c r="S192" s="83"/>
      <c r="T192" s="83"/>
      <c r="U192" s="83"/>
      <c r="V192" s="83"/>
      <c r="W192" s="83"/>
      <c r="X192" s="83"/>
      <c r="Y192" s="83"/>
      <c r="Z192" s="83"/>
    </row>
    <row r="193" spans="1:26" ht="15.75" customHeight="1">
      <c r="A193" s="83"/>
      <c r="B193" s="83"/>
      <c r="C193" s="641" t="str">
        <f ca="1">IF(ISBLANK(OFFSET('5. Pp (3 años)'!$C$46,INT((ROW()-13)/2),0)),"",OFFSET('5. Pp (3 años)'!$C$46,INT((ROW()-13)/2),0))</f>
        <v>Actividad</v>
      </c>
      <c r="D193" s="643" t="str">
        <f ca="1">IF(ISBLANK(OFFSET('5. Pp (3 años)'!$D$46,INT((ROW()-13)/2),0)),"",OFFSET('5. Pp (3 años)'!$D$46,INT((ROW()-13)/2),0))</f>
        <v>3.1.1.1.15.6 Elaboración de inspecciones a comercios de mediano y alto riesgo.</v>
      </c>
      <c r="E193" s="643" t="str">
        <f ca="1">IF(ISBLANK(OFFSET('5. Pp (3 años)'!$E$46,INT((ROW()-13)/2),0)),"",OFFSET('5. Pp (3 años)'!$E$46,INT((ROW()-13)/2),0))</f>
        <v xml:space="preserve">PIRC: Porcentaje de inspecciones realizadas a comercios de mediano y alto riesgo. </v>
      </c>
      <c r="F193" s="645" t="str">
        <f ca="1">IF(ISBLANK(OFFSET('5. Pp (3 años)'!$K$46,INT((ROW()-13)/2),0)),"",OFFSET('5. Pp (3 años)'!$K$46,INT((ROW()-13)/2),0))</f>
        <v>Ascendente</v>
      </c>
      <c r="G193" s="646" t="str">
        <f ca="1">IF(ISBLANK(OFFSET('5. Pp (3 años)'!$H$46,INT((ROW()-13)/2),0)),"",OFFSET('5. Pp (3 años)'!$H$46,INT((ROW()-13)/2),0))</f>
        <v>Trimestral</v>
      </c>
      <c r="H193" s="648">
        <f ca="1">IF(ISBLANK(OFFSET('9. METAS'!$L$20,INT((ROW()-13)/2),0)),"",OFFSET('9. METAS'!$L$20,INT((ROW()-13)/2),0))</f>
        <v>4070</v>
      </c>
      <c r="I193" s="852"/>
      <c r="J193" s="630" t="e">
        <f ca="1">IF(MOD(ROW()-13,2)=0,IF(ISBLANK(OFFSET(#REF!,INT((ROW()-13)/2),0)),"",OFFSET(#REF!,INT((ROW()-13)/2),0)),IF(ISBLANK(OFFSET('9. METAS'!$U$20,INT((ROW()-14)/2),0)),"",OFFSET('9. METAS'!$U$20,INT((ROW()-14)/2),0)))</f>
        <v>#REF!</v>
      </c>
      <c r="K193" s="631" t="e">
        <f ca="1">IF(MOD(ROW()-13,2)=0,IF(ISBLANK(OFFSET(#REF!,INT((ROW()-13)/2),0)),"",OFFSET(#REF!,INT((ROW()-13)/2),0)),IF(ISBLANK(OFFSET('9. METAS'!$V$20,INT((ROW()-14)/2),0)),"",OFFSET('9. METAS'!$V$20,INT((ROW()-14)/2),0)))</f>
        <v>#REF!</v>
      </c>
      <c r="L193" s="631" t="e">
        <f ca="1">IF(MOD(ROW()-13,2)=0,IF(ISBLANK(OFFSET(#REF!,INT((ROW()-13)/2),0)),"",OFFSET(#REF!,INT((ROW()-13)/2),0)),IF(ISBLANK(OFFSET('9. METAS'!$W$20,INT((ROW()-14)/2),0)),"",OFFSET('9. METAS'!$W$20,INT((ROW()-14)/2),0)))</f>
        <v>#REF!</v>
      </c>
      <c r="M193" s="632" t="e">
        <f ca="1">IF(MOD(ROW()-13,2)=0,IF(ISBLANK(OFFSET(#REF!,INT((ROW()-13)/2),0)),"",OFFSET(#REF!,INT((ROW()-13)/2),0)),IF(ISBLANK(OFFSET('9. METAS'!$X$20,INT((ROW()-14)/2),0)),"",OFFSET('9. METAS'!$X$20,INT((ROW()-14)/2),0)))</f>
        <v>#REF!</v>
      </c>
      <c r="N193" s="684" t="str">
        <f ca="1">IFERROR(J193/J194,"ND")</f>
        <v>ND</v>
      </c>
      <c r="O193" s="688" t="str">
        <f ca="1">IFERROR(((J193+K193+L193+M193)/H193),"ND")</f>
        <v>ND</v>
      </c>
      <c r="P193" s="847"/>
      <c r="Q193" s="83"/>
      <c r="R193" s="83"/>
      <c r="S193" s="83"/>
      <c r="T193" s="83"/>
      <c r="U193" s="83"/>
      <c r="V193" s="83"/>
      <c r="W193" s="83"/>
      <c r="X193" s="83"/>
      <c r="Y193" s="83"/>
      <c r="Z193" s="83"/>
    </row>
    <row r="194" spans="1:26" ht="15.75" customHeight="1">
      <c r="A194" s="83"/>
      <c r="B194" s="83"/>
      <c r="C194" s="642"/>
      <c r="D194" s="644"/>
      <c r="E194" s="644"/>
      <c r="F194" s="644"/>
      <c r="G194" s="647"/>
      <c r="H194" s="649"/>
      <c r="I194" s="651"/>
      <c r="J194" s="630">
        <f ca="1">IF(MOD(ROW()-13,2)=0,IF(ISBLANK(OFFSET(#REF!,INT((ROW()-13)/2),0)),"",OFFSET(#REF!,INT((ROW()-13)/2),0)),IF(ISBLANK(OFFSET('9. METAS'!$U$20,INT((ROW()-14)/2),0)),"",OFFSET('9. METAS'!$U$20,INT((ROW()-14)/2),0)))</f>
        <v>1100</v>
      </c>
      <c r="K194" s="631">
        <f ca="1">IF(MOD(ROW()-13,2)=0,IF(ISBLANK(OFFSET(#REF!,INT((ROW()-13)/2),0)),"",OFFSET(#REF!,INT((ROW()-13)/2),0)),IF(ISBLANK(OFFSET('9. METAS'!$V$20,INT((ROW()-14)/2),0)),"",OFFSET('9. METAS'!$V$20,INT((ROW()-14)/2),0)))</f>
        <v>990</v>
      </c>
      <c r="L194" s="631">
        <f ca="1">IF(MOD(ROW()-13,2)=0,IF(ISBLANK(OFFSET(#REF!,INT((ROW()-13)/2),0)),"",OFFSET(#REF!,INT((ROW()-13)/2),0)),IF(ISBLANK(OFFSET('9. METAS'!$W$20,INT((ROW()-14)/2),0)),"",OFFSET('9. METAS'!$W$20,INT((ROW()-14)/2),0)))</f>
        <v>990</v>
      </c>
      <c r="M194" s="632">
        <f ca="1">IF(MOD(ROW()-13,2)=0,IF(ISBLANK(OFFSET(#REF!,INT((ROW()-13)/2),0)),"",OFFSET(#REF!,INT((ROW()-13)/2),0)),IF(ISBLANK(OFFSET('9. METAS'!$X$20,INT((ROW()-14)/2),0)),"",OFFSET('9. METAS'!$X$20,INT((ROW()-14)/2),0)))</f>
        <v>990</v>
      </c>
      <c r="N194" s="685"/>
      <c r="O194" s="689"/>
      <c r="P194" s="691"/>
      <c r="Q194" s="83"/>
      <c r="R194" s="83"/>
      <c r="S194" s="83"/>
      <c r="T194" s="83"/>
      <c r="U194" s="83"/>
      <c r="V194" s="83"/>
      <c r="W194" s="83"/>
      <c r="X194" s="83"/>
      <c r="Y194" s="83"/>
      <c r="Z194" s="83"/>
    </row>
    <row r="195" spans="1:26" ht="15.75" customHeight="1">
      <c r="A195" s="83"/>
      <c r="B195" s="83"/>
      <c r="C195" s="641" t="str">
        <f ca="1">IF(ISBLANK(OFFSET('5. Pp (3 años)'!$C$46,INT((ROW()-13)/2),0)),"",OFFSET('5. Pp (3 años)'!$C$46,INT((ROW()-13)/2),0))</f>
        <v>Actividad</v>
      </c>
      <c r="D195" s="643" t="str">
        <f ca="1">IF(ISBLANK(OFFSET('5. Pp (3 años)'!$D$46,INT((ROW()-13)/2),0)),"",OFFSET('5. Pp (3 años)'!$D$46,INT((ROW()-13)/2),0))</f>
        <v>3.1.1.1.15.7 Evaluación de simulacros en ámbito privado y público.</v>
      </c>
      <c r="E195" s="643" t="str">
        <f ca="1">IF(ISBLANK(OFFSET('5. Pp (3 años)'!$E$46,INT((ROW()-13)/2),0)),"",OFFSET('5. Pp (3 años)'!$E$46,INT((ROW()-13)/2),0))</f>
        <v>PSPPE: Porcentaje de simulacros públicos y provados evaluados.</v>
      </c>
      <c r="F195" s="645" t="str">
        <f ca="1">IF(ISBLANK(OFFSET('5. Pp (3 años)'!$K$46,INT((ROW()-13)/2),0)),"",OFFSET('5. Pp (3 años)'!$K$46,INT((ROW()-13)/2),0))</f>
        <v>Ascendente</v>
      </c>
      <c r="G195" s="646" t="str">
        <f ca="1">IF(ISBLANK(OFFSET('5. Pp (3 años)'!$H$46,INT((ROW()-13)/2),0)),"",OFFSET('5. Pp (3 años)'!$H$46,INT((ROW()-13)/2),0))</f>
        <v>Trimestral</v>
      </c>
      <c r="H195" s="648">
        <f ca="1">IF(ISBLANK(OFFSET('9. METAS'!$L$20,INT((ROW()-13)/2),0)),"",OFFSET('9. METAS'!$L$20,INT((ROW()-13)/2),0))</f>
        <v>5467</v>
      </c>
      <c r="I195" s="852"/>
      <c r="J195" s="630" t="e">
        <f ca="1">IF(MOD(ROW()-13,2)=0,IF(ISBLANK(OFFSET(#REF!,INT((ROW()-13)/2),0)),"",OFFSET(#REF!,INT((ROW()-13)/2),0)),IF(ISBLANK(OFFSET('9. METAS'!$U$20,INT((ROW()-14)/2),0)),"",OFFSET('9. METAS'!$U$20,INT((ROW()-14)/2),0)))</f>
        <v>#REF!</v>
      </c>
      <c r="K195" s="631" t="e">
        <f ca="1">IF(MOD(ROW()-13,2)=0,IF(ISBLANK(OFFSET(#REF!,INT((ROW()-13)/2),0)),"",OFFSET(#REF!,INT((ROW()-13)/2),0)),IF(ISBLANK(OFFSET('9. METAS'!$V$20,INT((ROW()-14)/2),0)),"",OFFSET('9. METAS'!$V$20,INT((ROW()-14)/2),0)))</f>
        <v>#REF!</v>
      </c>
      <c r="L195" s="631" t="e">
        <f ca="1">IF(MOD(ROW()-13,2)=0,IF(ISBLANK(OFFSET(#REF!,INT((ROW()-13)/2),0)),"",OFFSET(#REF!,INT((ROW()-13)/2),0)),IF(ISBLANK(OFFSET('9. METAS'!$W$20,INT((ROW()-14)/2),0)),"",OFFSET('9. METAS'!$W$20,INT((ROW()-14)/2),0)))</f>
        <v>#REF!</v>
      </c>
      <c r="M195" s="632" t="e">
        <f ca="1">IF(MOD(ROW()-13,2)=0,IF(ISBLANK(OFFSET(#REF!,INT((ROW()-13)/2),0)),"",OFFSET(#REF!,INT((ROW()-13)/2),0)),IF(ISBLANK(OFFSET('9. METAS'!$X$20,INT((ROW()-14)/2),0)),"",OFFSET('9. METAS'!$X$20,INT((ROW()-14)/2),0)))</f>
        <v>#REF!</v>
      </c>
      <c r="N195" s="684" t="str">
        <f ca="1">IFERROR(J195/J196,"ND")</f>
        <v>ND</v>
      </c>
      <c r="O195" s="688" t="str">
        <f ca="1">IFERROR(((J195+K195+L195+M195)/H195),"ND")</f>
        <v>ND</v>
      </c>
      <c r="P195" s="847"/>
      <c r="Q195" s="83"/>
      <c r="R195" s="83"/>
      <c r="S195" s="83"/>
      <c r="T195" s="83"/>
      <c r="U195" s="83"/>
      <c r="V195" s="83"/>
      <c r="W195" s="83"/>
      <c r="X195" s="83"/>
      <c r="Y195" s="83"/>
      <c r="Z195" s="83"/>
    </row>
    <row r="196" spans="1:26" ht="15.75" customHeight="1">
      <c r="A196" s="83"/>
      <c r="B196" s="83"/>
      <c r="C196" s="642"/>
      <c r="D196" s="644"/>
      <c r="E196" s="644"/>
      <c r="F196" s="644"/>
      <c r="G196" s="647"/>
      <c r="H196" s="649"/>
      <c r="I196" s="651"/>
      <c r="J196" s="630">
        <f ca="1">IF(MOD(ROW()-13,2)=0,IF(ISBLANK(OFFSET(#REF!,INT((ROW()-13)/2),0)),"",OFFSET(#REF!,INT((ROW()-13)/2),0)),IF(ISBLANK(OFFSET('9. METAS'!$U$20,INT((ROW()-14)/2),0)),"",OFFSET('9. METAS'!$U$20,INT((ROW()-14)/2),0)))</f>
        <v>1266</v>
      </c>
      <c r="K196" s="631">
        <f ca="1">IF(MOD(ROW()-13,2)=0,IF(ISBLANK(OFFSET(#REF!,INT((ROW()-13)/2),0)),"",OFFSET(#REF!,INT((ROW()-13)/2),0)),IF(ISBLANK(OFFSET('9. METAS'!$V$20,INT((ROW()-14)/2),0)),"",OFFSET('9. METAS'!$V$20,INT((ROW()-14)/2),0)))</f>
        <v>1496</v>
      </c>
      <c r="L196" s="631">
        <f ca="1">IF(MOD(ROW()-13,2)=0,IF(ISBLANK(OFFSET(#REF!,INT((ROW()-13)/2),0)),"",OFFSET(#REF!,INT((ROW()-13)/2),0)),IF(ISBLANK(OFFSET('9. METAS'!$W$20,INT((ROW()-14)/2),0)),"",OFFSET('9. METAS'!$W$20,INT((ROW()-14)/2),0)))</f>
        <v>1338</v>
      </c>
      <c r="M196" s="632">
        <f ca="1">IF(MOD(ROW()-13,2)=0,IF(ISBLANK(OFFSET(#REF!,INT((ROW()-13)/2),0)),"",OFFSET(#REF!,INT((ROW()-13)/2),0)),IF(ISBLANK(OFFSET('9. METAS'!$X$20,INT((ROW()-14)/2),0)),"",OFFSET('9. METAS'!$X$20,INT((ROW()-14)/2),0)))</f>
        <v>1367</v>
      </c>
      <c r="N196" s="685"/>
      <c r="O196" s="689"/>
      <c r="P196" s="691"/>
      <c r="Q196" s="83"/>
      <c r="R196" s="83"/>
      <c r="S196" s="83"/>
      <c r="T196" s="83"/>
      <c r="U196" s="83"/>
      <c r="V196" s="83"/>
      <c r="W196" s="83"/>
      <c r="X196" s="83"/>
      <c r="Y196" s="83"/>
      <c r="Z196" s="83"/>
    </row>
    <row r="197" spans="1:26" ht="15.75" customHeight="1">
      <c r="A197" s="83"/>
      <c r="B197" s="83"/>
      <c r="C197" s="641" t="str">
        <f ca="1">IF(ISBLANK(OFFSET('5. Pp (3 años)'!$C$46,INT((ROW()-13)/2),0)),"",OFFSET('5. Pp (3 años)'!$C$46,INT((ROW()-13)/2),0))</f>
        <v>Actividad</v>
      </c>
      <c r="D197" s="643" t="str">
        <f ca="1">IF(ISBLANK(OFFSET('5. Pp (3 años)'!$D$46,INT((ROW()-13)/2),0)),"",OFFSET('5. Pp (3 años)'!$D$46,INT((ROW()-13)/2),0))</f>
        <v>3.1.1.1.15.8 Registro de prestadores de servicios autorizados en materia de Protección Civil</v>
      </c>
      <c r="E197" s="643" t="str">
        <f ca="1">IF(ISBLANK(OFFSET('5. Pp (3 años)'!$E$46,INT((ROW()-13)/2),0)),"",OFFSET('5. Pp (3 años)'!$E$46,INT((ROW()-13)/2),0))</f>
        <v xml:space="preserve">PPSA: Porcentaje de prestadores de servicio autorizados </v>
      </c>
      <c r="F197" s="645" t="str">
        <f ca="1">IF(ISBLANK(OFFSET('5. Pp (3 años)'!$K$46,INT((ROW()-13)/2),0)),"",OFFSET('5. Pp (3 años)'!$K$46,INT((ROW()-13)/2),0))</f>
        <v>Ascendente</v>
      </c>
      <c r="G197" s="646" t="str">
        <f ca="1">IF(ISBLANK(OFFSET('5. Pp (3 años)'!$H$46,INT((ROW()-13)/2),0)),"",OFFSET('5. Pp (3 años)'!$H$46,INT((ROW()-13)/2),0))</f>
        <v>Trimestral</v>
      </c>
      <c r="H197" s="648">
        <f ca="1">IF(ISBLANK(OFFSET('9. METAS'!$L$20,INT((ROW()-13)/2),0)),"",OFFSET('9. METAS'!$L$20,INT((ROW()-13)/2),0))</f>
        <v>199</v>
      </c>
      <c r="I197" s="852"/>
      <c r="J197" s="630" t="e">
        <f ca="1">IF(MOD(ROW()-13,2)=0,IF(ISBLANK(OFFSET(#REF!,INT((ROW()-13)/2),0)),"",OFFSET(#REF!,INT((ROW()-13)/2),0)),IF(ISBLANK(OFFSET('9. METAS'!$U$20,INT((ROW()-14)/2),0)),"",OFFSET('9. METAS'!$U$20,INT((ROW()-14)/2),0)))</f>
        <v>#REF!</v>
      </c>
      <c r="K197" s="631" t="e">
        <f ca="1">IF(MOD(ROW()-13,2)=0,IF(ISBLANK(OFFSET(#REF!,INT((ROW()-13)/2),0)),"",OFFSET(#REF!,INT((ROW()-13)/2),0)),IF(ISBLANK(OFFSET('9. METAS'!$V$20,INT((ROW()-14)/2),0)),"",OFFSET('9. METAS'!$V$20,INT((ROW()-14)/2),0)))</f>
        <v>#REF!</v>
      </c>
      <c r="L197" s="631" t="e">
        <f ca="1">IF(MOD(ROW()-13,2)=0,IF(ISBLANK(OFFSET(#REF!,INT((ROW()-13)/2),0)),"",OFFSET(#REF!,INT((ROW()-13)/2),0)),IF(ISBLANK(OFFSET('9. METAS'!$W$20,INT((ROW()-14)/2),0)),"",OFFSET('9. METAS'!$W$20,INT((ROW()-14)/2),0)))</f>
        <v>#REF!</v>
      </c>
      <c r="M197" s="632" t="e">
        <f ca="1">IF(MOD(ROW()-13,2)=0,IF(ISBLANK(OFFSET(#REF!,INT((ROW()-13)/2),0)),"",OFFSET(#REF!,INT((ROW()-13)/2),0)),IF(ISBLANK(OFFSET('9. METAS'!$X$20,INT((ROW()-14)/2),0)),"",OFFSET('9. METAS'!$X$20,INT((ROW()-14)/2),0)))</f>
        <v>#REF!</v>
      </c>
      <c r="N197" s="684" t="str">
        <f ca="1">IFERROR(J197/J198,"ND")</f>
        <v>ND</v>
      </c>
      <c r="O197" s="688" t="str">
        <f ca="1">IFERROR(((J197+K197+L197+M197)/H197),"ND")</f>
        <v>ND</v>
      </c>
      <c r="P197" s="847"/>
      <c r="Q197" s="83"/>
      <c r="R197" s="83"/>
      <c r="S197" s="83"/>
      <c r="T197" s="83"/>
      <c r="U197" s="83"/>
      <c r="V197" s="83"/>
      <c r="W197" s="83"/>
      <c r="X197" s="83"/>
      <c r="Y197" s="83"/>
      <c r="Z197" s="83"/>
    </row>
    <row r="198" spans="1:26" ht="15.75" customHeight="1">
      <c r="A198" s="83"/>
      <c r="B198" s="83"/>
      <c r="C198" s="642"/>
      <c r="D198" s="644"/>
      <c r="E198" s="644"/>
      <c r="F198" s="644"/>
      <c r="G198" s="647"/>
      <c r="H198" s="649"/>
      <c r="I198" s="651"/>
      <c r="J198" s="630">
        <f ca="1">IF(MOD(ROW()-13,2)=0,IF(ISBLANK(OFFSET(#REF!,INT((ROW()-13)/2),0)),"",OFFSET(#REF!,INT((ROW()-13)/2),0)),IF(ISBLANK(OFFSET('9. METAS'!$U$20,INT((ROW()-14)/2),0)),"",OFFSET('9. METAS'!$U$20,INT((ROW()-14)/2),0)))</f>
        <v>174</v>
      </c>
      <c r="K198" s="631">
        <f ca="1">IF(MOD(ROW()-13,2)=0,IF(ISBLANK(OFFSET(#REF!,INT((ROW()-13)/2),0)),"",OFFSET(#REF!,INT((ROW()-13)/2),0)),IF(ISBLANK(OFFSET('9. METAS'!$V$20,INT((ROW()-14)/2),0)),"",OFFSET('9. METAS'!$V$20,INT((ROW()-14)/2),0)))</f>
        <v>25</v>
      </c>
      <c r="L198" s="631">
        <f ca="1">IF(MOD(ROW()-13,2)=0,IF(ISBLANK(OFFSET(#REF!,INT((ROW()-13)/2),0)),"",OFFSET(#REF!,INT((ROW()-13)/2),0)),IF(ISBLANK(OFFSET('9. METAS'!$W$20,INT((ROW()-14)/2),0)),"",OFFSET('9. METAS'!$W$20,INT((ROW()-14)/2),0)))</f>
        <v>0</v>
      </c>
      <c r="M198" s="632">
        <f ca="1">IF(MOD(ROW()-13,2)=0,IF(ISBLANK(OFFSET(#REF!,INT((ROW()-13)/2),0)),"",OFFSET(#REF!,INT((ROW()-13)/2),0)),IF(ISBLANK(OFFSET('9. METAS'!$X$20,INT((ROW()-14)/2),0)),"",OFFSET('9. METAS'!$X$20,INT((ROW()-14)/2),0)))</f>
        <v>0</v>
      </c>
      <c r="N198" s="685"/>
      <c r="O198" s="689"/>
      <c r="P198" s="691"/>
      <c r="Q198" s="83"/>
      <c r="R198" s="83"/>
      <c r="S198" s="83"/>
      <c r="T198" s="83"/>
      <c r="U198" s="83"/>
      <c r="V198" s="83"/>
      <c r="W198" s="83"/>
      <c r="X198" s="83"/>
      <c r="Y198" s="83"/>
      <c r="Z198" s="83"/>
    </row>
    <row r="199" spans="1:26" ht="15.75" customHeight="1">
      <c r="A199" s="83"/>
      <c r="B199" s="83"/>
      <c r="C199" s="641" t="str">
        <f ca="1">IF(ISBLANK(OFFSET('5. Pp (3 años)'!$C$46,INT((ROW()-13)/2),0)),"",OFFSET('5. Pp (3 años)'!$C$46,INT((ROW()-13)/2),0))</f>
        <v>Actividad</v>
      </c>
      <c r="D199" s="643" t="str">
        <f ca="1">IF(ISBLANK(OFFSET('5. Pp (3 años)'!$D$46,INT((ROW()-13)/2),0)),"",OFFSET('5. Pp (3 años)'!$D$46,INT((ROW()-13)/2),0))</f>
        <v xml:space="preserve">3.1.1.1.15.9 Atención de reportes de  emergencias en materia de gestión integral de riesgos y de protección civil. </v>
      </c>
      <c r="E199" s="643" t="str">
        <f ca="1">IF(ISBLANK(OFFSET('5. Pp (3 años)'!$E$46,INT((ROW()-13)/2),0)),"",OFFSET('5. Pp (3 años)'!$E$46,INT((ROW()-13)/2),0))</f>
        <v>PREA: Porcentaje de reportes de emergencia atendidos.</v>
      </c>
      <c r="F199" s="645" t="str">
        <f ca="1">IF(ISBLANK(OFFSET('5. Pp (3 años)'!$K$46,INT((ROW()-13)/2),0)),"",OFFSET('5. Pp (3 años)'!$K$46,INT((ROW()-13)/2),0))</f>
        <v>Ascendente</v>
      </c>
      <c r="G199" s="646" t="str">
        <f ca="1">IF(ISBLANK(OFFSET('5. Pp (3 años)'!$H$46,INT((ROW()-13)/2),0)),"",OFFSET('5. Pp (3 años)'!$H$46,INT((ROW()-13)/2),0))</f>
        <v>Trimestral</v>
      </c>
      <c r="H199" s="648">
        <f ca="1">IF(ISBLANK(OFFSET('9. METAS'!$L$20,INT((ROW()-13)/2),0)),"",OFFSET('9. METAS'!$L$20,INT((ROW()-13)/2),0))</f>
        <v>638</v>
      </c>
      <c r="I199" s="852"/>
      <c r="J199" s="630" t="e">
        <f ca="1">IF(MOD(ROW()-13,2)=0,IF(ISBLANK(OFFSET(#REF!,INT((ROW()-13)/2),0)),"",OFFSET(#REF!,INT((ROW()-13)/2),0)),IF(ISBLANK(OFFSET('9. METAS'!$U$20,INT((ROW()-14)/2),0)),"",OFFSET('9. METAS'!$U$20,INT((ROW()-14)/2),0)))</f>
        <v>#REF!</v>
      </c>
      <c r="K199" s="631" t="e">
        <f ca="1">IF(MOD(ROW()-13,2)=0,IF(ISBLANK(OFFSET(#REF!,INT((ROW()-13)/2),0)),"",OFFSET(#REF!,INT((ROW()-13)/2),0)),IF(ISBLANK(OFFSET('9. METAS'!$V$20,INT((ROW()-14)/2),0)),"",OFFSET('9. METAS'!$V$20,INT((ROW()-14)/2),0)))</f>
        <v>#REF!</v>
      </c>
      <c r="L199" s="631" t="e">
        <f ca="1">IF(MOD(ROW()-13,2)=0,IF(ISBLANK(OFFSET(#REF!,INT((ROW()-13)/2),0)),"",OFFSET(#REF!,INT((ROW()-13)/2),0)),IF(ISBLANK(OFFSET('9. METAS'!$W$20,INT((ROW()-14)/2),0)),"",OFFSET('9. METAS'!$W$20,INT((ROW()-14)/2),0)))</f>
        <v>#REF!</v>
      </c>
      <c r="M199" s="632" t="e">
        <f ca="1">IF(MOD(ROW()-13,2)=0,IF(ISBLANK(OFFSET(#REF!,INT((ROW()-13)/2),0)),"",OFFSET(#REF!,INT((ROW()-13)/2),0)),IF(ISBLANK(OFFSET('9. METAS'!$X$20,INT((ROW()-14)/2),0)),"",OFFSET('9. METAS'!$X$20,INT((ROW()-14)/2),0)))</f>
        <v>#REF!</v>
      </c>
      <c r="N199" s="684" t="str">
        <f ca="1">IFERROR(J199/J200,"ND")</f>
        <v>ND</v>
      </c>
      <c r="O199" s="688" t="str">
        <f ca="1">IFERROR(((J199+K199+L199+M199)/H199),"ND")</f>
        <v>ND</v>
      </c>
      <c r="P199" s="847"/>
      <c r="Q199" s="83"/>
      <c r="R199" s="83"/>
      <c r="S199" s="83"/>
      <c r="T199" s="83"/>
      <c r="U199" s="83"/>
      <c r="V199" s="83"/>
      <c r="W199" s="83"/>
      <c r="X199" s="83"/>
      <c r="Y199" s="83"/>
      <c r="Z199" s="83"/>
    </row>
    <row r="200" spans="1:26" ht="15.75" customHeight="1">
      <c r="A200" s="83"/>
      <c r="B200" s="83"/>
      <c r="C200" s="642"/>
      <c r="D200" s="644"/>
      <c r="E200" s="644"/>
      <c r="F200" s="644"/>
      <c r="G200" s="647"/>
      <c r="H200" s="649"/>
      <c r="I200" s="651"/>
      <c r="J200" s="630">
        <f ca="1">IF(MOD(ROW()-13,2)=0,IF(ISBLANK(OFFSET(#REF!,INT((ROW()-13)/2),0)),"",OFFSET(#REF!,INT((ROW()-13)/2),0)),IF(ISBLANK(OFFSET('9. METAS'!$U$20,INT((ROW()-14)/2),0)),"",OFFSET('9. METAS'!$U$20,INT((ROW()-14)/2),0)))</f>
        <v>126</v>
      </c>
      <c r="K200" s="631">
        <f ca="1">IF(MOD(ROW()-13,2)=0,IF(ISBLANK(OFFSET(#REF!,INT((ROW()-13)/2),0)),"",OFFSET(#REF!,INT((ROW()-13)/2),0)),IF(ISBLANK(OFFSET('9. METAS'!$V$20,INT((ROW()-14)/2),0)),"",OFFSET('9. METAS'!$V$20,INT((ROW()-14)/2),0)))</f>
        <v>157</v>
      </c>
      <c r="L200" s="631">
        <f ca="1">IF(MOD(ROW()-13,2)=0,IF(ISBLANK(OFFSET(#REF!,INT((ROW()-13)/2),0)),"",OFFSET(#REF!,INT((ROW()-13)/2),0)),IF(ISBLANK(OFFSET('9. METAS'!$W$20,INT((ROW()-14)/2),0)),"",OFFSET('9. METAS'!$W$20,INT((ROW()-14)/2),0)))</f>
        <v>188</v>
      </c>
      <c r="M200" s="632">
        <f ca="1">IF(MOD(ROW()-13,2)=0,IF(ISBLANK(OFFSET(#REF!,INT((ROW()-13)/2),0)),"",OFFSET(#REF!,INT((ROW()-13)/2),0)),IF(ISBLANK(OFFSET('9. METAS'!$X$20,INT((ROW()-14)/2),0)),"",OFFSET('9. METAS'!$X$20,INT((ROW()-14)/2),0)))</f>
        <v>167</v>
      </c>
      <c r="N200" s="685"/>
      <c r="O200" s="689"/>
      <c r="P200" s="691"/>
      <c r="Q200" s="83"/>
      <c r="R200" s="83"/>
      <c r="S200" s="83"/>
      <c r="T200" s="83"/>
      <c r="U200" s="83"/>
      <c r="V200" s="83"/>
      <c r="W200" s="83"/>
      <c r="X200" s="83"/>
      <c r="Y200" s="83"/>
      <c r="Z200" s="83"/>
    </row>
    <row r="201" spans="1:26" ht="15.75" customHeight="1">
      <c r="A201" s="83"/>
      <c r="B201" s="83"/>
      <c r="C201" s="641" t="str">
        <f ca="1">IF(ISBLANK(OFFSET('5. Pp (3 años)'!$C$46,INT((ROW()-13)/2),0)),"",OFFSET('5. Pp (3 años)'!$C$46,INT((ROW()-13)/2),0))</f>
        <v>Actividad</v>
      </c>
      <c r="D201" s="643" t="str">
        <f ca="1">IF(ISBLANK(OFFSET('5. Pp (3 años)'!$D$46,INT((ROW()-13)/2),0)),"",OFFSET('5. Pp (3 años)'!$D$46,INT((ROW()-13)/2),0))</f>
        <v>3.1.1.1.15.10 Atención médica prehospitalaria a personas ocasionadas por incidencias reportadas.</v>
      </c>
      <c r="E201" s="643" t="str">
        <f ca="1">IF(ISBLANK(OFFSET('5. Pp (3 años)'!$E$46,INT((ROW()-13)/2),0)),"",OFFSET('5. Pp (3 años)'!$E$46,INT((ROW()-13)/2),0))</f>
        <v>PPAM: Porcentaja de personas con atención médica</v>
      </c>
      <c r="F201" s="645" t="str">
        <f ca="1">IF(ISBLANK(OFFSET('5. Pp (3 años)'!$K$46,INT((ROW()-13)/2),0)),"",OFFSET('5. Pp (3 años)'!$K$46,INT((ROW()-13)/2),0))</f>
        <v>Ascendente</v>
      </c>
      <c r="G201" s="646" t="str">
        <f ca="1">IF(ISBLANK(OFFSET('5. Pp (3 años)'!$H$46,INT((ROW()-13)/2),0)),"",OFFSET('5. Pp (3 años)'!$H$46,INT((ROW()-13)/2),0))</f>
        <v>Trimestral</v>
      </c>
      <c r="H201" s="648">
        <f ca="1">IF(ISBLANK(OFFSET('9. METAS'!$L$20,INT((ROW()-13)/2),0)),"",OFFSET('9. METAS'!$L$20,INT((ROW()-13)/2),0))</f>
        <v>1135</v>
      </c>
      <c r="I201" s="852"/>
      <c r="J201" s="630" t="e">
        <f ca="1">IF(MOD(ROW()-13,2)=0,IF(ISBLANK(OFFSET(#REF!,INT((ROW()-13)/2),0)),"",OFFSET(#REF!,INT((ROW()-13)/2),0)),IF(ISBLANK(OFFSET('9. METAS'!$U$20,INT((ROW()-14)/2),0)),"",OFFSET('9. METAS'!$U$20,INT((ROW()-14)/2),0)))</f>
        <v>#REF!</v>
      </c>
      <c r="K201" s="631" t="e">
        <f ca="1">IF(MOD(ROW()-13,2)=0,IF(ISBLANK(OFFSET(#REF!,INT((ROW()-13)/2),0)),"",OFFSET(#REF!,INT((ROW()-13)/2),0)),IF(ISBLANK(OFFSET('9. METAS'!$V$20,INT((ROW()-14)/2),0)),"",OFFSET('9. METAS'!$V$20,INT((ROW()-14)/2),0)))</f>
        <v>#REF!</v>
      </c>
      <c r="L201" s="631" t="e">
        <f ca="1">IF(MOD(ROW()-13,2)=0,IF(ISBLANK(OFFSET(#REF!,INT((ROW()-13)/2),0)),"",OFFSET(#REF!,INT((ROW()-13)/2),0)),IF(ISBLANK(OFFSET('9. METAS'!$W$20,INT((ROW()-14)/2),0)),"",OFFSET('9. METAS'!$W$20,INT((ROW()-14)/2),0)))</f>
        <v>#REF!</v>
      </c>
      <c r="M201" s="632" t="e">
        <f ca="1">IF(MOD(ROW()-13,2)=0,IF(ISBLANK(OFFSET(#REF!,INT((ROW()-13)/2),0)),"",OFFSET(#REF!,INT((ROW()-13)/2),0)),IF(ISBLANK(OFFSET('9. METAS'!$X$20,INT((ROW()-14)/2),0)),"",OFFSET('9. METAS'!$X$20,INT((ROW()-14)/2),0)))</f>
        <v>#REF!</v>
      </c>
      <c r="N201" s="684" t="str">
        <f ca="1">IFERROR(J201/J202,"ND")</f>
        <v>ND</v>
      </c>
      <c r="O201" s="688" t="str">
        <f ca="1">IFERROR(((J201+K201+L201+M201)/H201),"ND")</f>
        <v>ND</v>
      </c>
      <c r="P201" s="847"/>
      <c r="Q201" s="83"/>
      <c r="R201" s="83"/>
      <c r="S201" s="83"/>
      <c r="T201" s="83"/>
      <c r="U201" s="83"/>
      <c r="V201" s="83"/>
      <c r="W201" s="83"/>
      <c r="X201" s="83"/>
      <c r="Y201" s="83"/>
      <c r="Z201" s="83"/>
    </row>
    <row r="202" spans="1:26" ht="15.75" customHeight="1">
      <c r="A202" s="83"/>
      <c r="B202" s="83"/>
      <c r="C202" s="642"/>
      <c r="D202" s="644"/>
      <c r="E202" s="644"/>
      <c r="F202" s="644"/>
      <c r="G202" s="647"/>
      <c r="H202" s="649"/>
      <c r="I202" s="651"/>
      <c r="J202" s="630">
        <f ca="1">IF(MOD(ROW()-13,2)=0,IF(ISBLANK(OFFSET(#REF!,INT((ROW()-13)/2),0)),"",OFFSET(#REF!,INT((ROW()-13)/2),0)),IF(ISBLANK(OFFSET('9. METAS'!$U$20,INT((ROW()-14)/2),0)),"",OFFSET('9. METAS'!$U$20,INT((ROW()-14)/2),0)))</f>
        <v>289</v>
      </c>
      <c r="K202" s="631">
        <f ca="1">IF(MOD(ROW()-13,2)=0,IF(ISBLANK(OFFSET(#REF!,INT((ROW()-13)/2),0)),"",OFFSET(#REF!,INT((ROW()-13)/2),0)),IF(ISBLANK(OFFSET('9. METAS'!$V$20,INT((ROW()-14)/2),0)),"",OFFSET('9. METAS'!$V$20,INT((ROW()-14)/2),0)))</f>
        <v>265</v>
      </c>
      <c r="L202" s="631">
        <f ca="1">IF(MOD(ROW()-13,2)=0,IF(ISBLANK(OFFSET(#REF!,INT((ROW()-13)/2),0)),"",OFFSET(#REF!,INT((ROW()-13)/2),0)),IF(ISBLANK(OFFSET('9. METAS'!$W$20,INT((ROW()-14)/2),0)),"",OFFSET('9. METAS'!$W$20,INT((ROW()-14)/2),0)))</f>
        <v>286</v>
      </c>
      <c r="M202" s="632">
        <f ca="1">IF(MOD(ROW()-13,2)=0,IF(ISBLANK(OFFSET(#REF!,INT((ROW()-13)/2),0)),"",OFFSET(#REF!,INT((ROW()-13)/2),0)),IF(ISBLANK(OFFSET('9. METAS'!$X$20,INT((ROW()-14)/2),0)),"",OFFSET('9. METAS'!$X$20,INT((ROW()-14)/2),0)))</f>
        <v>295</v>
      </c>
      <c r="N202" s="685"/>
      <c r="O202" s="689"/>
      <c r="P202" s="691"/>
      <c r="Q202" s="83"/>
      <c r="R202" s="83"/>
      <c r="S202" s="83"/>
      <c r="T202" s="83"/>
      <c r="U202" s="83"/>
      <c r="V202" s="83"/>
      <c r="W202" s="83"/>
      <c r="X202" s="83"/>
      <c r="Y202" s="83"/>
      <c r="Z202" s="83"/>
    </row>
    <row r="203" spans="1:26" ht="15.75" customHeight="1">
      <c r="A203" s="83"/>
      <c r="B203" s="83"/>
      <c r="C203" s="641" t="str">
        <f ca="1">IF(ISBLANK(OFFSET('5. Pp (3 años)'!$C$46,INT((ROW()-13)/2),0)),"",OFFSET('5. Pp (3 años)'!$C$46,INT((ROW()-13)/2),0))</f>
        <v>Actividad</v>
      </c>
      <c r="D203" s="643" t="str">
        <f ca="1">IF(ISBLANK(OFFSET('5. Pp (3 años)'!$D$46,INT((ROW()-13)/2),0)),"",OFFSET('5. Pp (3 años)'!$D$46,INT((ROW()-13)/2),0))</f>
        <v>3.1.1.1.15.11 Supervisión  y atención a eventos públicos y privado de cualquier índole.</v>
      </c>
      <c r="E203" s="643" t="str">
        <f ca="1">IF(ISBLANK(OFFSET('5. Pp (3 años)'!$E$46,INT((ROW()-13)/2),0)),"",OFFSET('5. Pp (3 años)'!$E$46,INT((ROW()-13)/2),0))</f>
        <v>PEPPS: Porcentaje de eventos públicos y privados supervisados.</v>
      </c>
      <c r="F203" s="645" t="str">
        <f ca="1">IF(ISBLANK(OFFSET('5. Pp (3 años)'!$K$46,INT((ROW()-13)/2),0)),"",OFFSET('5. Pp (3 años)'!$K$46,INT((ROW()-13)/2),0))</f>
        <v>Ascendente</v>
      </c>
      <c r="G203" s="646" t="str">
        <f ca="1">IF(ISBLANK(OFFSET('5. Pp (3 años)'!$H$46,INT((ROW()-13)/2),0)),"",OFFSET('5. Pp (3 años)'!$H$46,INT((ROW()-13)/2),0))</f>
        <v>Trimestral</v>
      </c>
      <c r="H203" s="648">
        <f ca="1">IF(ISBLANK(OFFSET('9. METAS'!$L$20,INT((ROW()-13)/2),0)),"",OFFSET('9. METAS'!$L$20,INT((ROW()-13)/2),0))</f>
        <v>550</v>
      </c>
      <c r="I203" s="852"/>
      <c r="J203" s="630" t="e">
        <f ca="1">IF(MOD(ROW()-13,2)=0,IF(ISBLANK(OFFSET(#REF!,INT((ROW()-13)/2),0)),"",OFFSET(#REF!,INT((ROW()-13)/2),0)),IF(ISBLANK(OFFSET('9. METAS'!$U$20,INT((ROW()-14)/2),0)),"",OFFSET('9. METAS'!$U$20,INT((ROW()-14)/2),0)))</f>
        <v>#REF!</v>
      </c>
      <c r="K203" s="631" t="e">
        <f ca="1">IF(MOD(ROW()-13,2)=0,IF(ISBLANK(OFFSET(#REF!,INT((ROW()-13)/2),0)),"",OFFSET(#REF!,INT((ROW()-13)/2),0)),IF(ISBLANK(OFFSET('9. METAS'!$V$20,INT((ROW()-14)/2),0)),"",OFFSET('9. METAS'!$V$20,INT((ROW()-14)/2),0)))</f>
        <v>#REF!</v>
      </c>
      <c r="L203" s="631" t="e">
        <f ca="1">IF(MOD(ROW()-13,2)=0,IF(ISBLANK(OFFSET(#REF!,INT((ROW()-13)/2),0)),"",OFFSET(#REF!,INT((ROW()-13)/2),0)),IF(ISBLANK(OFFSET('9. METAS'!$W$20,INT((ROW()-14)/2),0)),"",OFFSET('9. METAS'!$W$20,INT((ROW()-14)/2),0)))</f>
        <v>#REF!</v>
      </c>
      <c r="M203" s="632" t="e">
        <f ca="1">IF(MOD(ROW()-13,2)=0,IF(ISBLANK(OFFSET(#REF!,INT((ROW()-13)/2),0)),"",OFFSET(#REF!,INT((ROW()-13)/2),0)),IF(ISBLANK(OFFSET('9. METAS'!$X$20,INT((ROW()-14)/2),0)),"",OFFSET('9. METAS'!$X$20,INT((ROW()-14)/2),0)))</f>
        <v>#REF!</v>
      </c>
      <c r="N203" s="684" t="str">
        <f ca="1">IFERROR(J203/J204,"ND")</f>
        <v>ND</v>
      </c>
      <c r="O203" s="688" t="str">
        <f ca="1">IFERROR(((J203+K203+L203+M203)/H203),"ND")</f>
        <v>ND</v>
      </c>
      <c r="P203" s="847"/>
      <c r="Q203" s="83"/>
      <c r="R203" s="83"/>
      <c r="S203" s="83"/>
      <c r="T203" s="83"/>
      <c r="U203" s="83"/>
      <c r="V203" s="83"/>
      <c r="W203" s="83"/>
      <c r="X203" s="83"/>
      <c r="Y203" s="83"/>
      <c r="Z203" s="83"/>
    </row>
    <row r="204" spans="1:26" ht="15.75" customHeight="1">
      <c r="A204" s="83"/>
      <c r="B204" s="83"/>
      <c r="C204" s="642"/>
      <c r="D204" s="644"/>
      <c r="E204" s="644"/>
      <c r="F204" s="644"/>
      <c r="G204" s="647"/>
      <c r="H204" s="649"/>
      <c r="I204" s="651"/>
      <c r="J204" s="630">
        <f ca="1">IF(MOD(ROW()-13,2)=0,IF(ISBLANK(OFFSET(#REF!,INT((ROW()-13)/2),0)),"",OFFSET(#REF!,INT((ROW()-13)/2),0)),IF(ISBLANK(OFFSET('9. METAS'!$U$20,INT((ROW()-14)/2),0)),"",OFFSET('9. METAS'!$U$20,INT((ROW()-14)/2),0)))</f>
        <v>127</v>
      </c>
      <c r="K204" s="631">
        <f ca="1">IF(MOD(ROW()-13,2)=0,IF(ISBLANK(OFFSET(#REF!,INT((ROW()-13)/2),0)),"",OFFSET(#REF!,INT((ROW()-13)/2),0)),IF(ISBLANK(OFFSET('9. METAS'!$V$20,INT((ROW()-14)/2),0)),"",OFFSET('9. METAS'!$V$20,INT((ROW()-14)/2),0)))</f>
        <v>139</v>
      </c>
      <c r="L204" s="631">
        <f ca="1">IF(MOD(ROW()-13,2)=0,IF(ISBLANK(OFFSET(#REF!,INT((ROW()-13)/2),0)),"",OFFSET(#REF!,INT((ROW()-13)/2),0)),IF(ISBLANK(OFFSET('9. METAS'!$W$20,INT((ROW()-14)/2),0)),"",OFFSET('9. METAS'!$W$20,INT((ROW()-14)/2),0)))</f>
        <v>139</v>
      </c>
      <c r="M204" s="632">
        <f ca="1">IF(MOD(ROW()-13,2)=0,IF(ISBLANK(OFFSET(#REF!,INT((ROW()-13)/2),0)),"",OFFSET(#REF!,INT((ROW()-13)/2),0)),IF(ISBLANK(OFFSET('9. METAS'!$X$20,INT((ROW()-14)/2),0)),"",OFFSET('9. METAS'!$X$20,INT((ROW()-14)/2),0)))</f>
        <v>145</v>
      </c>
      <c r="N204" s="685"/>
      <c r="O204" s="689"/>
      <c r="P204" s="691"/>
      <c r="Q204" s="83"/>
      <c r="R204" s="83"/>
      <c r="S204" s="83"/>
      <c r="T204" s="83"/>
      <c r="U204" s="83"/>
      <c r="V204" s="83"/>
      <c r="W204" s="83"/>
      <c r="X204" s="83"/>
      <c r="Y204" s="83"/>
      <c r="Z204" s="83"/>
    </row>
    <row r="205" spans="1:26" ht="15.75" customHeight="1">
      <c r="A205" s="83"/>
      <c r="B205" s="83"/>
      <c r="C205" s="641" t="str">
        <f ca="1">IF(ISBLANK(OFFSET('5. Pp (3 años)'!$C$46,INT((ROW()-13)/2),0)),"",OFFSET('5. Pp (3 años)'!$C$46,INT((ROW()-13)/2),0))</f>
        <v>Actividad</v>
      </c>
      <c r="D205" s="643" t="str">
        <f ca="1">IF(ISBLANK(OFFSET('5. Pp (3 años)'!$D$46,INT((ROW()-13)/2),0)),"",OFFSET('5. Pp (3 años)'!$D$46,INT((ROW()-13)/2),0))</f>
        <v>3.1.1.1.15.12 Verificación de refugios temporale con motivo de la temporada de Fenómenos Hidrometeorológicos.</v>
      </c>
      <c r="E205" s="643" t="str">
        <f ca="1">IF(ISBLANK(OFFSET('5. Pp (3 años)'!$E$46,INT((ROW()-13)/2),0)),"",OFFSET('5. Pp (3 años)'!$E$46,INT((ROW()-13)/2),0))</f>
        <v>PRTV: Porcentaje  de refugios temporales verificados</v>
      </c>
      <c r="F205" s="645" t="str">
        <f ca="1">IF(ISBLANK(OFFSET('5. Pp (3 años)'!$K$46,INT((ROW()-13)/2),0)),"",OFFSET('5. Pp (3 años)'!$K$46,INT((ROW()-13)/2),0))</f>
        <v>Ascendente</v>
      </c>
      <c r="G205" s="646" t="str">
        <f ca="1">IF(ISBLANK(OFFSET('5. Pp (3 años)'!$H$46,INT((ROW()-13)/2),0)),"",OFFSET('5. Pp (3 años)'!$H$46,INT((ROW()-13)/2),0))</f>
        <v>Trimestral</v>
      </c>
      <c r="H205" s="648">
        <f ca="1">IF(ISBLANK(OFFSET('9. METAS'!$L$20,INT((ROW()-13)/2),0)),"",OFFSET('9. METAS'!$L$20,INT((ROW()-13)/2),0))</f>
        <v>230</v>
      </c>
      <c r="I205" s="852"/>
      <c r="J205" s="630" t="e">
        <f ca="1">IF(MOD(ROW()-13,2)=0,IF(ISBLANK(OFFSET(#REF!,INT((ROW()-13)/2),0)),"",OFFSET(#REF!,INT((ROW()-13)/2),0)),IF(ISBLANK(OFFSET('9. METAS'!$U$20,INT((ROW()-14)/2),0)),"",OFFSET('9. METAS'!$U$20,INT((ROW()-14)/2),0)))</f>
        <v>#REF!</v>
      </c>
      <c r="K205" s="631" t="e">
        <f ca="1">IF(MOD(ROW()-13,2)=0,IF(ISBLANK(OFFSET(#REF!,INT((ROW()-13)/2),0)),"",OFFSET(#REF!,INT((ROW()-13)/2),0)),IF(ISBLANK(OFFSET('9. METAS'!$V$20,INT((ROW()-14)/2),0)),"",OFFSET('9. METAS'!$V$20,INT((ROW()-14)/2),0)))</f>
        <v>#REF!</v>
      </c>
      <c r="L205" s="631" t="e">
        <f ca="1">IF(MOD(ROW()-13,2)=0,IF(ISBLANK(OFFSET(#REF!,INT((ROW()-13)/2),0)),"",OFFSET(#REF!,INT((ROW()-13)/2),0)),IF(ISBLANK(OFFSET('9. METAS'!$W$20,INT((ROW()-14)/2),0)),"",OFFSET('9. METAS'!$W$20,INT((ROW()-14)/2),0)))</f>
        <v>#REF!</v>
      </c>
      <c r="M205" s="632" t="e">
        <f ca="1">IF(MOD(ROW()-13,2)=0,IF(ISBLANK(OFFSET(#REF!,INT((ROW()-13)/2),0)),"",OFFSET(#REF!,INT((ROW()-13)/2),0)),IF(ISBLANK(OFFSET('9. METAS'!$X$20,INT((ROW()-14)/2),0)),"",OFFSET('9. METAS'!$X$20,INT((ROW()-14)/2),0)))</f>
        <v>#REF!</v>
      </c>
      <c r="N205" s="684" t="str">
        <f ca="1">IFERROR(J205/J206,"ND")</f>
        <v>ND</v>
      </c>
      <c r="O205" s="688" t="str">
        <f ca="1">IFERROR(((J205+K205+L205+M205)/H205),"ND")</f>
        <v>ND</v>
      </c>
      <c r="P205" s="847"/>
      <c r="Q205" s="83"/>
      <c r="R205" s="83"/>
      <c r="S205" s="83"/>
      <c r="T205" s="83"/>
      <c r="U205" s="83"/>
      <c r="V205" s="83"/>
      <c r="W205" s="83"/>
      <c r="X205" s="83"/>
      <c r="Y205" s="83"/>
      <c r="Z205" s="83"/>
    </row>
    <row r="206" spans="1:26" ht="15.75" customHeight="1">
      <c r="A206" s="83"/>
      <c r="B206" s="83"/>
      <c r="C206" s="642"/>
      <c r="D206" s="644"/>
      <c r="E206" s="644"/>
      <c r="F206" s="644"/>
      <c r="G206" s="647"/>
      <c r="H206" s="649"/>
      <c r="I206" s="651"/>
      <c r="J206" s="630">
        <f ca="1">IF(MOD(ROW()-13,2)=0,IF(ISBLANK(OFFSET(#REF!,INT((ROW()-13)/2),0)),"",OFFSET(#REF!,INT((ROW()-13)/2),0)),IF(ISBLANK(OFFSET('9. METAS'!$U$20,INT((ROW()-14)/2),0)),"",OFFSET('9. METAS'!$U$20,INT((ROW()-14)/2),0)))</f>
        <v>0</v>
      </c>
      <c r="K206" s="631">
        <f ca="1">IF(MOD(ROW()-13,2)=0,IF(ISBLANK(OFFSET(#REF!,INT((ROW()-13)/2),0)),"",OFFSET(#REF!,INT((ROW()-13)/2),0)),IF(ISBLANK(OFFSET('9. METAS'!$V$20,INT((ROW()-14)/2),0)),"",OFFSET('9. METAS'!$V$20,INT((ROW()-14)/2),0)))</f>
        <v>145</v>
      </c>
      <c r="L206" s="631">
        <f ca="1">IF(MOD(ROW()-13,2)=0,IF(ISBLANK(OFFSET(#REF!,INT((ROW()-13)/2),0)),"",OFFSET(#REF!,INT((ROW()-13)/2),0)),IF(ISBLANK(OFFSET('9. METAS'!$W$20,INT((ROW()-14)/2),0)),"",OFFSET('9. METAS'!$W$20,INT((ROW()-14)/2),0)))</f>
        <v>85</v>
      </c>
      <c r="M206" s="632">
        <f ca="1">IF(MOD(ROW()-13,2)=0,IF(ISBLANK(OFFSET(#REF!,INT((ROW()-13)/2),0)),"",OFFSET(#REF!,INT((ROW()-13)/2),0)),IF(ISBLANK(OFFSET('9. METAS'!$X$20,INT((ROW()-14)/2),0)),"",OFFSET('9. METAS'!$X$20,INT((ROW()-14)/2),0)))</f>
        <v>0</v>
      </c>
      <c r="N206" s="685"/>
      <c r="O206" s="689"/>
      <c r="P206" s="691"/>
      <c r="Q206" s="83"/>
      <c r="R206" s="83"/>
      <c r="S206" s="83"/>
      <c r="T206" s="83"/>
      <c r="U206" s="83"/>
      <c r="V206" s="83"/>
      <c r="W206" s="83"/>
      <c r="X206" s="83"/>
      <c r="Y206" s="83"/>
      <c r="Z206" s="83"/>
    </row>
    <row r="207" spans="1:26" ht="15.75" customHeight="1">
      <c r="A207" s="83"/>
      <c r="B207" s="83"/>
      <c r="C207" s="641" t="str">
        <f ca="1">IF(ISBLANK(OFFSET('5. Pp (3 años)'!$C$46,INT((ROW()-13)/2),0)),"",OFFSET('5. Pp (3 años)'!$C$46,INT((ROW()-13)/2),0))</f>
        <v>Actividad</v>
      </c>
      <c r="D207" s="643" t="str">
        <f ca="1">IF(ISBLANK(OFFSET('5. Pp (3 años)'!$D$46,INT((ROW()-13)/2),0)),"",OFFSET('5. Pp (3 años)'!$D$46,INT((ROW()-13)/2),0))</f>
        <v>3.1.1.1.15.13 Implementación de operativos con motivo a los diversos fenómenos naturales y antrópicos</v>
      </c>
      <c r="E207" s="643" t="str">
        <f ca="1">IF(ISBLANK(OFFSET('5. Pp (3 años)'!$E$46,INT((ROW()-13)/2),0)),"",OFFSET('5. Pp (3 años)'!$E$46,INT((ROW()-13)/2),0))</f>
        <v>POI: Porcentaje de operativos implementados.</v>
      </c>
      <c r="F207" s="645" t="str">
        <f ca="1">IF(ISBLANK(OFFSET('5. Pp (3 años)'!$K$46,INT((ROW()-13)/2),0)),"",OFFSET('5. Pp (3 años)'!$K$46,INT((ROW()-13)/2),0))</f>
        <v>Ascendente</v>
      </c>
      <c r="G207" s="646" t="str">
        <f ca="1">IF(ISBLANK(OFFSET('5. Pp (3 años)'!$H$46,INT((ROW()-13)/2),0)),"",OFFSET('5. Pp (3 años)'!$H$46,INT((ROW()-13)/2),0))</f>
        <v>Trimestral</v>
      </c>
      <c r="H207" s="648">
        <f ca="1">IF(ISBLANK(OFFSET('9. METAS'!$L$20,INT((ROW()-13)/2),0)),"",OFFSET('9. METAS'!$L$20,INT((ROW()-13)/2),0))</f>
        <v>26</v>
      </c>
      <c r="I207" s="852"/>
      <c r="J207" s="630" t="e">
        <f ca="1">IF(MOD(ROW()-13,2)=0,IF(ISBLANK(OFFSET(#REF!,INT((ROW()-13)/2),0)),"",OFFSET(#REF!,INT((ROW()-13)/2),0)),IF(ISBLANK(OFFSET('9. METAS'!$U$20,INT((ROW()-14)/2),0)),"",OFFSET('9. METAS'!$U$20,INT((ROW()-14)/2),0)))</f>
        <v>#REF!</v>
      </c>
      <c r="K207" s="631" t="e">
        <f ca="1">IF(MOD(ROW()-13,2)=0,IF(ISBLANK(OFFSET(#REF!,INT((ROW()-13)/2),0)),"",OFFSET(#REF!,INT((ROW()-13)/2),0)),IF(ISBLANK(OFFSET('9. METAS'!$V$20,INT((ROW()-14)/2),0)),"",OFFSET('9. METAS'!$V$20,INT((ROW()-14)/2),0)))</f>
        <v>#REF!</v>
      </c>
      <c r="L207" s="631" t="e">
        <f ca="1">IF(MOD(ROW()-13,2)=0,IF(ISBLANK(OFFSET(#REF!,INT((ROW()-13)/2),0)),"",OFFSET(#REF!,INT((ROW()-13)/2),0)),IF(ISBLANK(OFFSET('9. METAS'!$W$20,INT((ROW()-14)/2),0)),"",OFFSET('9. METAS'!$W$20,INT((ROW()-14)/2),0)))</f>
        <v>#REF!</v>
      </c>
      <c r="M207" s="632" t="e">
        <f ca="1">IF(MOD(ROW()-13,2)=0,IF(ISBLANK(OFFSET(#REF!,INT((ROW()-13)/2),0)),"",OFFSET(#REF!,INT((ROW()-13)/2),0)),IF(ISBLANK(OFFSET('9. METAS'!$X$20,INT((ROW()-14)/2),0)),"",OFFSET('9. METAS'!$X$20,INT((ROW()-14)/2),0)))</f>
        <v>#REF!</v>
      </c>
      <c r="N207" s="684" t="str">
        <f ca="1">IFERROR(J207/J208,"ND")</f>
        <v>ND</v>
      </c>
      <c r="O207" s="688" t="str">
        <f ca="1">IFERROR(((J207+K207+L207+M207)/H207),"ND")</f>
        <v>ND</v>
      </c>
      <c r="P207" s="847"/>
      <c r="Q207" s="83"/>
      <c r="R207" s="83"/>
      <c r="S207" s="83"/>
      <c r="T207" s="83"/>
      <c r="U207" s="83"/>
      <c r="V207" s="83"/>
      <c r="W207" s="83"/>
      <c r="X207" s="83"/>
      <c r="Y207" s="83"/>
      <c r="Z207" s="83"/>
    </row>
    <row r="208" spans="1:26" ht="15.75" customHeight="1">
      <c r="A208" s="83"/>
      <c r="B208" s="83"/>
      <c r="C208" s="642"/>
      <c r="D208" s="644"/>
      <c r="E208" s="644"/>
      <c r="F208" s="644"/>
      <c r="G208" s="647"/>
      <c r="H208" s="649"/>
      <c r="I208" s="651"/>
      <c r="J208" s="630">
        <f ca="1">IF(MOD(ROW()-13,2)=0,IF(ISBLANK(OFFSET(#REF!,INT((ROW()-13)/2),0)),"",OFFSET(#REF!,INT((ROW()-13)/2),0)),IF(ISBLANK(OFFSET('9. METAS'!$U$20,INT((ROW()-14)/2),0)),"",OFFSET('9. METAS'!$U$20,INT((ROW()-14)/2),0)))</f>
        <v>4</v>
      </c>
      <c r="K208" s="631">
        <f ca="1">IF(MOD(ROW()-13,2)=0,IF(ISBLANK(OFFSET(#REF!,INT((ROW()-13)/2),0)),"",OFFSET(#REF!,INT((ROW()-13)/2),0)),IF(ISBLANK(OFFSET('9. METAS'!$V$20,INT((ROW()-14)/2),0)),"",OFFSET('9. METAS'!$V$20,INT((ROW()-14)/2),0)))</f>
        <v>7</v>
      </c>
      <c r="L208" s="631">
        <f ca="1">IF(MOD(ROW()-13,2)=0,IF(ISBLANK(OFFSET(#REF!,INT((ROW()-13)/2),0)),"",OFFSET(#REF!,INT((ROW()-13)/2),0)),IF(ISBLANK(OFFSET('9. METAS'!$W$20,INT((ROW()-14)/2),0)),"",OFFSET('9. METAS'!$W$20,INT((ROW()-14)/2),0)))</f>
        <v>7</v>
      </c>
      <c r="M208" s="632">
        <f ca="1">IF(MOD(ROW()-13,2)=0,IF(ISBLANK(OFFSET(#REF!,INT((ROW()-13)/2),0)),"",OFFSET(#REF!,INT((ROW()-13)/2),0)),IF(ISBLANK(OFFSET('9. METAS'!$X$20,INT((ROW()-14)/2),0)),"",OFFSET('9. METAS'!$X$20,INT((ROW()-14)/2),0)))</f>
        <v>8</v>
      </c>
      <c r="N208" s="685"/>
      <c r="O208" s="689"/>
      <c r="P208" s="691"/>
      <c r="Q208" s="83"/>
      <c r="R208" s="83"/>
      <c r="S208" s="83"/>
      <c r="T208" s="83"/>
      <c r="U208" s="83"/>
      <c r="V208" s="83"/>
      <c r="W208" s="83"/>
      <c r="X208" s="83"/>
      <c r="Y208" s="83"/>
      <c r="Z208" s="83"/>
    </row>
    <row r="209" spans="1:26" ht="15.75" customHeight="1">
      <c r="A209" s="83"/>
      <c r="B209" s="83"/>
      <c r="C209" s="641" t="str">
        <f ca="1">IF(ISBLANK(OFFSET('5. Pp (3 años)'!$C$46,INT((ROW()-13)/2),0)),"",OFFSET('5. Pp (3 años)'!$C$46,INT((ROW()-13)/2),0))</f>
        <v>Actividad</v>
      </c>
      <c r="D209" s="643" t="str">
        <f ca="1">IF(ISBLANK(OFFSET('5. Pp (3 años)'!$D$46,INT((ROW()-13)/2),0)),"",OFFSET('5. Pp (3 años)'!$D$46,INT((ROW()-13)/2),0))</f>
        <v>3.1.1.1.15.14 Implementación de salvamentos, rescates y primeros auxilios en playas, cenotes y lagunas en el municipio.</v>
      </c>
      <c r="E209" s="643" t="str">
        <f ca="1">IF(ISBLANK(OFFSET('5. Pp (3 años)'!$E$46,INT((ROW()-13)/2),0)),"",OFFSET('5. Pp (3 años)'!$E$46,INT((ROW()-13)/2),0))</f>
        <v xml:space="preserve">PSRPI: Porcentaje de salvamentos, rescates y primeros auxilios implementados en las playas, cenotes y lagunas. </v>
      </c>
      <c r="F209" s="645" t="str">
        <f ca="1">IF(ISBLANK(OFFSET('5. Pp (3 años)'!$K$46,INT((ROW()-13)/2),0)),"",OFFSET('5. Pp (3 años)'!$K$46,INT((ROW()-13)/2),0))</f>
        <v>Ascendnete</v>
      </c>
      <c r="G209" s="646" t="str">
        <f ca="1">IF(ISBLANK(OFFSET('5. Pp (3 años)'!$H$46,INT((ROW()-13)/2),0)),"",OFFSET('5. Pp (3 años)'!$H$46,INT((ROW()-13)/2),0))</f>
        <v>Trimestral</v>
      </c>
      <c r="H209" s="648">
        <f ca="1">IF(ISBLANK(OFFSET('9. METAS'!$L$20,INT((ROW()-13)/2),0)),"",OFFSET('9. METAS'!$L$20,INT((ROW()-13)/2),0))</f>
        <v>227</v>
      </c>
      <c r="I209" s="852"/>
      <c r="J209" s="630" t="e">
        <f ca="1">IF(MOD(ROW()-13,2)=0,IF(ISBLANK(OFFSET(#REF!,INT((ROW()-13)/2),0)),"",OFFSET(#REF!,INT((ROW()-13)/2),0)),IF(ISBLANK(OFFSET('9. METAS'!$U$20,INT((ROW()-14)/2),0)),"",OFFSET('9. METAS'!$U$20,INT((ROW()-14)/2),0)))</f>
        <v>#REF!</v>
      </c>
      <c r="K209" s="631" t="e">
        <f ca="1">IF(MOD(ROW()-13,2)=0,IF(ISBLANK(OFFSET(#REF!,INT((ROW()-13)/2),0)),"",OFFSET(#REF!,INT((ROW()-13)/2),0)),IF(ISBLANK(OFFSET('9. METAS'!$V$20,INT((ROW()-14)/2),0)),"",OFFSET('9. METAS'!$V$20,INT((ROW()-14)/2),0)))</f>
        <v>#REF!</v>
      </c>
      <c r="L209" s="631" t="e">
        <f ca="1">IF(MOD(ROW()-13,2)=0,IF(ISBLANK(OFFSET(#REF!,INT((ROW()-13)/2),0)),"",OFFSET(#REF!,INT((ROW()-13)/2),0)),IF(ISBLANK(OFFSET('9. METAS'!$W$20,INT((ROW()-14)/2),0)),"",OFFSET('9. METAS'!$W$20,INT((ROW()-14)/2),0)))</f>
        <v>#REF!</v>
      </c>
      <c r="M209" s="632" t="e">
        <f ca="1">IF(MOD(ROW()-13,2)=0,IF(ISBLANK(OFFSET(#REF!,INT((ROW()-13)/2),0)),"",OFFSET(#REF!,INT((ROW()-13)/2),0)),IF(ISBLANK(OFFSET('9. METAS'!$X$20,INT((ROW()-14)/2),0)),"",OFFSET('9. METAS'!$X$20,INT((ROW()-14)/2),0)))</f>
        <v>#REF!</v>
      </c>
      <c r="N209" s="684" t="str">
        <f ca="1">IFERROR(J209/J210,"ND")</f>
        <v>ND</v>
      </c>
      <c r="O209" s="688" t="str">
        <f ca="1">IFERROR(((J209+K209+L209+M209)/H209),"ND")</f>
        <v>ND</v>
      </c>
      <c r="P209" s="847"/>
      <c r="Q209" s="83"/>
      <c r="R209" s="83"/>
      <c r="S209" s="83"/>
      <c r="T209" s="83"/>
      <c r="U209" s="83"/>
      <c r="V209" s="83"/>
      <c r="W209" s="83"/>
      <c r="X209" s="83"/>
      <c r="Y209" s="83"/>
      <c r="Z209" s="83"/>
    </row>
    <row r="210" spans="1:26" ht="15.75" customHeight="1">
      <c r="A210" s="83"/>
      <c r="B210" s="83"/>
      <c r="C210" s="642"/>
      <c r="D210" s="644"/>
      <c r="E210" s="644"/>
      <c r="F210" s="644"/>
      <c r="G210" s="647"/>
      <c r="H210" s="649"/>
      <c r="I210" s="651"/>
      <c r="J210" s="630">
        <f ca="1">IF(MOD(ROW()-13,2)=0,IF(ISBLANK(OFFSET(#REF!,INT((ROW()-13)/2),0)),"",OFFSET(#REF!,INT((ROW()-13)/2),0)),IF(ISBLANK(OFFSET('9. METAS'!$U$20,INT((ROW()-14)/2),0)),"",OFFSET('9. METAS'!$U$20,INT((ROW()-14)/2),0)))</f>
        <v>47</v>
      </c>
      <c r="K210" s="631">
        <f ca="1">IF(MOD(ROW()-13,2)=0,IF(ISBLANK(OFFSET(#REF!,INT((ROW()-13)/2),0)),"",OFFSET(#REF!,INT((ROW()-13)/2),0)),IF(ISBLANK(OFFSET('9. METAS'!$V$20,INT((ROW()-14)/2),0)),"",OFFSET('9. METAS'!$V$20,INT((ROW()-14)/2),0)))</f>
        <v>65</v>
      </c>
      <c r="L210" s="631">
        <f ca="1">IF(MOD(ROW()-13,2)=0,IF(ISBLANK(OFFSET(#REF!,INT((ROW()-13)/2),0)),"",OFFSET(#REF!,INT((ROW()-13)/2),0)),IF(ISBLANK(OFFSET('9. METAS'!$W$20,INT((ROW()-14)/2),0)),"",OFFSET('9. METAS'!$W$20,INT((ROW()-14)/2),0)))</f>
        <v>48</v>
      </c>
      <c r="M210" s="632">
        <f ca="1">IF(MOD(ROW()-13,2)=0,IF(ISBLANK(OFFSET(#REF!,INT((ROW()-13)/2),0)),"",OFFSET(#REF!,INT((ROW()-13)/2),0)),IF(ISBLANK(OFFSET('9. METAS'!$X$20,INT((ROW()-14)/2),0)),"",OFFSET('9. METAS'!$X$20,INT((ROW()-14)/2),0)))</f>
        <v>67</v>
      </c>
      <c r="N210" s="685"/>
      <c r="O210" s="689"/>
      <c r="P210" s="691"/>
      <c r="Q210" s="83"/>
      <c r="R210" s="83"/>
      <c r="S210" s="83"/>
      <c r="T210" s="83"/>
      <c r="U210" s="83"/>
      <c r="V210" s="83"/>
      <c r="W210" s="83"/>
      <c r="X210" s="83"/>
      <c r="Y210" s="83"/>
      <c r="Z210" s="83"/>
    </row>
    <row r="211" spans="1:26" ht="15.75" customHeight="1">
      <c r="A211" s="83"/>
      <c r="B211" s="83"/>
      <c r="C211" s="641" t="str">
        <f ca="1">IF(ISBLANK(OFFSET('5. Pp (3 años)'!$C$46,INT((ROW()-13)/2),0)),"",OFFSET('5. Pp (3 años)'!$C$46,INT((ROW()-13)/2),0))</f>
        <v>Actividad</v>
      </c>
      <c r="D211" s="643" t="str">
        <f ca="1">IF(ISBLANK(OFFSET('5. Pp (3 años)'!$D$46,INT((ROW()-13)/2),0)),"",OFFSET('5. Pp (3 años)'!$D$46,INT((ROW()-13)/2),0))</f>
        <v>3.1.1.1.15.15 Ejecución de acciones preventivas de manera permanente en las diversas playas, en beneficio a la ciudadanía.</v>
      </c>
      <c r="E211" s="643" t="str">
        <f ca="1">IF(ISBLANK(OFFSET('5. Pp (3 años)'!$E$46,INT((ROW()-13)/2),0)),"",OFFSET('5. Pp (3 años)'!$E$46,INT((ROW()-13)/2),0))</f>
        <v>PAPB: Porcentaje acciones preventivas brindadas a la población benitojuarense y vacacionistas.</v>
      </c>
      <c r="F211" s="645" t="str">
        <f ca="1">IF(ISBLANK(OFFSET('5. Pp (3 años)'!$K$46,INT((ROW()-13)/2),0)),"",OFFSET('5. Pp (3 años)'!$K$46,INT((ROW()-13)/2),0))</f>
        <v>Ascendente</v>
      </c>
      <c r="G211" s="646" t="str">
        <f ca="1">IF(ISBLANK(OFFSET('5. Pp (3 años)'!$H$46,INT((ROW()-13)/2),0)),"",OFFSET('5. Pp (3 años)'!$H$46,INT((ROW()-13)/2),0))</f>
        <v>Trimestral</v>
      </c>
      <c r="H211" s="648">
        <f ca="1">IF(ISBLANK(OFFSET('9. METAS'!$L$20,INT((ROW()-13)/2),0)),"",OFFSET('9. METAS'!$L$20,INT((ROW()-13)/2),0))</f>
        <v>1158840</v>
      </c>
      <c r="I211" s="852"/>
      <c r="J211" s="630" t="e">
        <f ca="1">IF(MOD(ROW()-13,2)=0,IF(ISBLANK(OFFSET(#REF!,INT((ROW()-13)/2),0)),"",OFFSET(#REF!,INT((ROW()-13)/2),0)),IF(ISBLANK(OFFSET('9. METAS'!$U$20,INT((ROW()-14)/2),0)),"",OFFSET('9. METAS'!$U$20,INT((ROW()-14)/2),0)))</f>
        <v>#REF!</v>
      </c>
      <c r="K211" s="631" t="e">
        <f ca="1">IF(MOD(ROW()-13,2)=0,IF(ISBLANK(OFFSET(#REF!,INT((ROW()-13)/2),0)),"",OFFSET(#REF!,INT((ROW()-13)/2),0)),IF(ISBLANK(OFFSET('9. METAS'!$V$20,INT((ROW()-14)/2),0)),"",OFFSET('9. METAS'!$V$20,INT((ROW()-14)/2),0)))</f>
        <v>#REF!</v>
      </c>
      <c r="L211" s="631" t="e">
        <f ca="1">IF(MOD(ROW()-13,2)=0,IF(ISBLANK(OFFSET(#REF!,INT((ROW()-13)/2),0)),"",OFFSET(#REF!,INT((ROW()-13)/2),0)),IF(ISBLANK(OFFSET('9. METAS'!$W$20,INT((ROW()-14)/2),0)),"",OFFSET('9. METAS'!$W$20,INT((ROW()-14)/2),0)))</f>
        <v>#REF!</v>
      </c>
      <c r="M211" s="632" t="e">
        <f ca="1">IF(MOD(ROW()-13,2)=0,IF(ISBLANK(OFFSET(#REF!,INT((ROW()-13)/2),0)),"",OFFSET(#REF!,INT((ROW()-13)/2),0)),IF(ISBLANK(OFFSET('9. METAS'!$X$20,INT((ROW()-14)/2),0)),"",OFFSET('9. METAS'!$X$20,INT((ROW()-14)/2),0)))</f>
        <v>#REF!</v>
      </c>
      <c r="N211" s="684" t="str">
        <f ca="1">IFERROR(J211/J212,"ND")</f>
        <v>ND</v>
      </c>
      <c r="O211" s="688" t="str">
        <f ca="1">IFERROR(((J211+K211+L211+M211)/H211),"ND")</f>
        <v>ND</v>
      </c>
      <c r="P211" s="847"/>
      <c r="Q211" s="83"/>
      <c r="R211" s="83"/>
      <c r="S211" s="83"/>
      <c r="T211" s="83"/>
      <c r="U211" s="83"/>
      <c r="V211" s="83"/>
      <c r="W211" s="83"/>
      <c r="X211" s="83"/>
      <c r="Y211" s="83"/>
      <c r="Z211" s="83"/>
    </row>
    <row r="212" spans="1:26" ht="15.75" customHeight="1">
      <c r="A212" s="83"/>
      <c r="B212" s="83"/>
      <c r="C212" s="642"/>
      <c r="D212" s="644"/>
      <c r="E212" s="644"/>
      <c r="F212" s="644"/>
      <c r="G212" s="647"/>
      <c r="H212" s="649"/>
      <c r="I212" s="651"/>
      <c r="J212" s="630">
        <f ca="1">IF(MOD(ROW()-13,2)=0,IF(ISBLANK(OFFSET(#REF!,INT((ROW()-13)/2),0)),"",OFFSET(#REF!,INT((ROW()-13)/2),0)),IF(ISBLANK(OFFSET('9. METAS'!$U$20,INT((ROW()-14)/2),0)),"",OFFSET('9. METAS'!$U$20,INT((ROW()-14)/2),0)))</f>
        <v>289700</v>
      </c>
      <c r="K212" s="631">
        <f ca="1">IF(MOD(ROW()-13,2)=0,IF(ISBLANK(OFFSET(#REF!,INT((ROW()-13)/2),0)),"",OFFSET(#REF!,INT((ROW()-13)/2),0)),IF(ISBLANK(OFFSET('9. METAS'!$V$20,INT((ROW()-14)/2),0)),"",OFFSET('9. METAS'!$V$20,INT((ROW()-14)/2),0)))</f>
        <v>289810</v>
      </c>
      <c r="L212" s="631">
        <f ca="1">IF(MOD(ROW()-13,2)=0,IF(ISBLANK(OFFSET(#REF!,INT((ROW()-13)/2),0)),"",OFFSET(#REF!,INT((ROW()-13)/2),0)),IF(ISBLANK(OFFSET('9. METAS'!$W$20,INT((ROW()-14)/2),0)),"",OFFSET('9. METAS'!$W$20,INT((ROW()-14)/2),0)))</f>
        <v>289650</v>
      </c>
      <c r="M212" s="632">
        <f ca="1">IF(MOD(ROW()-13,2)=0,IF(ISBLANK(OFFSET(#REF!,INT((ROW()-13)/2),0)),"",OFFSET(#REF!,INT((ROW()-13)/2),0)),IF(ISBLANK(OFFSET('9. METAS'!$X$20,INT((ROW()-14)/2),0)),"",OFFSET('9. METAS'!$X$20,INT((ROW()-14)/2),0)))</f>
        <v>289680</v>
      </c>
      <c r="N212" s="685"/>
      <c r="O212" s="689"/>
      <c r="P212" s="691"/>
      <c r="Q212" s="83"/>
      <c r="R212" s="83"/>
      <c r="S212" s="83"/>
      <c r="T212" s="83"/>
      <c r="U212" s="83"/>
      <c r="V212" s="83"/>
      <c r="W212" s="83"/>
      <c r="X212" s="83"/>
      <c r="Y212" s="83"/>
      <c r="Z212" s="83"/>
    </row>
    <row r="213" spans="1:26" ht="15.75" customHeight="1">
      <c r="A213" s="83"/>
      <c r="B213" s="83"/>
      <c r="C213" s="641" t="str">
        <f ca="1">IF(ISBLANK(OFFSET('5. Pp (3 años)'!$C$46,INT((ROW()-13)/2),0)),"",OFFSET('5. Pp (3 años)'!$C$46,INT((ROW()-13)/2),0))</f>
        <v>Actividad</v>
      </c>
      <c r="D213" s="643" t="str">
        <f ca="1">IF(ISBLANK(OFFSET('5. Pp (3 años)'!$D$46,INT((ROW()-13)/2),0)),"",OFFSET('5. Pp (3 años)'!$D$46,INT((ROW()-13)/2),0))</f>
        <v>3.1.1.1.15.16 Atención a quejas ciudadanas en materia de protección civil.</v>
      </c>
      <c r="E213" s="643" t="str">
        <f ca="1">IF(ISBLANK(OFFSET('5. Pp (3 años)'!$E$46,INT((ROW()-13)/2),0)),"",OFFSET('5. Pp (3 años)'!$E$46,INT((ROW()-13)/2),0))</f>
        <v>PQCA: Porcentaje de quejas ciudadanas atendidas.</v>
      </c>
      <c r="F213" s="645" t="str">
        <f ca="1">IF(ISBLANK(OFFSET('5. Pp (3 años)'!$K$46,INT((ROW()-13)/2),0)),"",OFFSET('5. Pp (3 años)'!$K$46,INT((ROW()-13)/2),0))</f>
        <v>Descendente</v>
      </c>
      <c r="G213" s="646" t="str">
        <f ca="1">IF(ISBLANK(OFFSET('5. Pp (3 años)'!$H$46,INT((ROW()-13)/2),0)),"",OFFSET('5. Pp (3 años)'!$H$46,INT((ROW()-13)/2),0))</f>
        <v>Trimestral</v>
      </c>
      <c r="H213" s="648">
        <f ca="1">IF(ISBLANK(OFFSET('9. METAS'!$L$20,INT((ROW()-13)/2),0)),"",OFFSET('9. METAS'!$L$20,INT((ROW()-13)/2),0))</f>
        <v>135</v>
      </c>
      <c r="I213" s="852"/>
      <c r="J213" s="630" t="e">
        <f ca="1">IF(MOD(ROW()-13,2)=0,IF(ISBLANK(OFFSET(#REF!,INT((ROW()-13)/2),0)),"",OFFSET(#REF!,INT((ROW()-13)/2),0)),IF(ISBLANK(OFFSET('9. METAS'!$U$20,INT((ROW()-14)/2),0)),"",OFFSET('9. METAS'!$U$20,INT((ROW()-14)/2),0)))</f>
        <v>#REF!</v>
      </c>
      <c r="K213" s="631" t="e">
        <f ca="1">IF(MOD(ROW()-13,2)=0,IF(ISBLANK(OFFSET(#REF!,INT((ROW()-13)/2),0)),"",OFFSET(#REF!,INT((ROW()-13)/2),0)),IF(ISBLANK(OFFSET('9. METAS'!$V$20,INT((ROW()-14)/2),0)),"",OFFSET('9. METAS'!$V$20,INT((ROW()-14)/2),0)))</f>
        <v>#REF!</v>
      </c>
      <c r="L213" s="631" t="e">
        <f ca="1">IF(MOD(ROW()-13,2)=0,IF(ISBLANK(OFFSET(#REF!,INT((ROW()-13)/2),0)),"",OFFSET(#REF!,INT((ROW()-13)/2),0)),IF(ISBLANK(OFFSET('9. METAS'!$W$20,INT((ROW()-14)/2),0)),"",OFFSET('9. METAS'!$W$20,INT((ROW()-14)/2),0)))</f>
        <v>#REF!</v>
      </c>
      <c r="M213" s="632" t="e">
        <f ca="1">IF(MOD(ROW()-13,2)=0,IF(ISBLANK(OFFSET(#REF!,INT((ROW()-13)/2),0)),"",OFFSET(#REF!,INT((ROW()-13)/2),0)),IF(ISBLANK(OFFSET('9. METAS'!$X$20,INT((ROW()-14)/2),0)),"",OFFSET('9. METAS'!$X$20,INT((ROW()-14)/2),0)))</f>
        <v>#REF!</v>
      </c>
      <c r="N213" s="684" t="str">
        <f ca="1">IFERROR(J213/J214,"ND")</f>
        <v>ND</v>
      </c>
      <c r="O213" s="688" t="str">
        <f ca="1">IFERROR(((J213+K213+L213+M213)/H213),"ND")</f>
        <v>ND</v>
      </c>
      <c r="P213" s="847"/>
      <c r="Q213" s="83"/>
      <c r="R213" s="83"/>
      <c r="S213" s="83"/>
      <c r="T213" s="83"/>
      <c r="U213" s="83"/>
      <c r="V213" s="83"/>
      <c r="W213" s="83"/>
      <c r="X213" s="83"/>
      <c r="Y213" s="83"/>
      <c r="Z213" s="83"/>
    </row>
    <row r="214" spans="1:26" ht="15.75" customHeight="1">
      <c r="A214" s="83"/>
      <c r="B214" s="83"/>
      <c r="C214" s="642"/>
      <c r="D214" s="644"/>
      <c r="E214" s="644"/>
      <c r="F214" s="644"/>
      <c r="G214" s="647"/>
      <c r="H214" s="649"/>
      <c r="I214" s="651"/>
      <c r="J214" s="630">
        <f ca="1">IF(MOD(ROW()-13,2)=0,IF(ISBLANK(OFFSET(#REF!,INT((ROW()-13)/2),0)),"",OFFSET(#REF!,INT((ROW()-13)/2),0)),IF(ISBLANK(OFFSET('9. METAS'!$U$20,INT((ROW()-14)/2),0)),"",OFFSET('9. METAS'!$U$20,INT((ROW()-14)/2),0)))</f>
        <v>32</v>
      </c>
      <c r="K214" s="631">
        <f ca="1">IF(MOD(ROW()-13,2)=0,IF(ISBLANK(OFFSET(#REF!,INT((ROW()-13)/2),0)),"",OFFSET(#REF!,INT((ROW()-13)/2),0)),IF(ISBLANK(OFFSET('9. METAS'!$V$20,INT((ROW()-14)/2),0)),"",OFFSET('9. METAS'!$V$20,INT((ROW()-14)/2),0)))</f>
        <v>35</v>
      </c>
      <c r="L214" s="631">
        <f ca="1">IF(MOD(ROW()-13,2)=0,IF(ISBLANK(OFFSET(#REF!,INT((ROW()-13)/2),0)),"",OFFSET(#REF!,INT((ROW()-13)/2),0)),IF(ISBLANK(OFFSET('9. METAS'!$W$20,INT((ROW()-14)/2),0)),"",OFFSET('9. METAS'!$W$20,INT((ROW()-14)/2),0)))</f>
        <v>30</v>
      </c>
      <c r="M214" s="632">
        <f ca="1">IF(MOD(ROW()-13,2)=0,IF(ISBLANK(OFFSET(#REF!,INT((ROW()-13)/2),0)),"",OFFSET(#REF!,INT((ROW()-13)/2),0)),IF(ISBLANK(OFFSET('9. METAS'!$X$20,INT((ROW()-14)/2),0)),"",OFFSET('9. METAS'!$X$20,INT((ROW()-14)/2),0)))</f>
        <v>38</v>
      </c>
      <c r="N214" s="685"/>
      <c r="O214" s="689"/>
      <c r="P214" s="691"/>
      <c r="Q214" s="83"/>
      <c r="R214" s="83"/>
      <c r="S214" s="83"/>
      <c r="T214" s="83"/>
      <c r="U214" s="83"/>
      <c r="V214" s="83"/>
      <c r="W214" s="83"/>
      <c r="X214" s="83"/>
      <c r="Y214" s="83"/>
      <c r="Z214" s="83"/>
    </row>
    <row r="215" spans="1:26" ht="15.75" customHeight="1">
      <c r="A215" s="83"/>
      <c r="B215" s="83"/>
      <c r="C215" s="641" t="str">
        <f ca="1">IF(ISBLANK(OFFSET('5. Pp (3 años)'!$C$46,INT((ROW()-13)/2),0)),"",OFFSET('5. Pp (3 años)'!$C$46,INT((ROW()-13)/2),0))</f>
        <v>Actividad</v>
      </c>
      <c r="D215" s="643" t="str">
        <f ca="1">IF(ISBLANK(OFFSET('5. Pp (3 años)'!$D$46,INT((ROW()-13)/2),0)),"",OFFSET('5. Pp (3 años)'!$D$46,INT((ROW()-13)/2),0))</f>
        <v>3.1.1.1.15.17 Integración de los diversos Comités Operativos Especializados en Materia de Protección Civil</v>
      </c>
      <c r="E215" s="643" t="str">
        <f ca="1">IF(ISBLANK(OFFSET('5. Pp (3 años)'!$E$46,INT((ROW()-13)/2),0)),"",OFFSET('5. Pp (3 años)'!$E$46,INT((ROW()-13)/2),0))</f>
        <v>PDCI: Porcentaje de los diversos comités integrados</v>
      </c>
      <c r="F215" s="645" t="str">
        <f ca="1">IF(ISBLANK(OFFSET('5. Pp (3 años)'!$K$46,INT((ROW()-13)/2),0)),"",OFFSET('5. Pp (3 años)'!$K$46,INT((ROW()-13)/2),0))</f>
        <v>Ascendente</v>
      </c>
      <c r="G215" s="646" t="str">
        <f ca="1">IF(ISBLANK(OFFSET('5. Pp (3 años)'!$H$46,INT((ROW()-13)/2),0)),"",OFFSET('5. Pp (3 años)'!$H$46,INT((ROW()-13)/2),0))</f>
        <v>Trimestral</v>
      </c>
      <c r="H215" s="648">
        <f ca="1">IF(ISBLANK(OFFSET('9. METAS'!$L$20,INT((ROW()-13)/2),0)),"",OFFSET('9. METAS'!$L$20,INT((ROW()-13)/2),0))</f>
        <v>4</v>
      </c>
      <c r="I215" s="852"/>
      <c r="J215" s="630" t="e">
        <f ca="1">IF(MOD(ROW()-13,2)=0,IF(ISBLANK(OFFSET(#REF!,INT((ROW()-13)/2),0)),"",OFFSET(#REF!,INT((ROW()-13)/2),0)),IF(ISBLANK(OFFSET('9. METAS'!$U$20,INT((ROW()-14)/2),0)),"",OFFSET('9. METAS'!$U$20,INT((ROW()-14)/2),0)))</f>
        <v>#REF!</v>
      </c>
      <c r="K215" s="631" t="e">
        <f ca="1">IF(MOD(ROW()-13,2)=0,IF(ISBLANK(OFFSET(#REF!,INT((ROW()-13)/2),0)),"",OFFSET(#REF!,INT((ROW()-13)/2),0)),IF(ISBLANK(OFFSET('9. METAS'!$V$20,INT((ROW()-14)/2),0)),"",OFFSET('9. METAS'!$V$20,INT((ROW()-14)/2),0)))</f>
        <v>#REF!</v>
      </c>
      <c r="L215" s="631" t="e">
        <f ca="1">IF(MOD(ROW()-13,2)=0,IF(ISBLANK(OFFSET(#REF!,INT((ROW()-13)/2),0)),"",OFFSET(#REF!,INT((ROW()-13)/2),0)),IF(ISBLANK(OFFSET('9. METAS'!$W$20,INT((ROW()-14)/2),0)),"",OFFSET('9. METAS'!$W$20,INT((ROW()-14)/2),0)))</f>
        <v>#REF!</v>
      </c>
      <c r="M215" s="632" t="e">
        <f ca="1">IF(MOD(ROW()-13,2)=0,IF(ISBLANK(OFFSET(#REF!,INT((ROW()-13)/2),0)),"",OFFSET(#REF!,INT((ROW()-13)/2),0)),IF(ISBLANK(OFFSET('9. METAS'!$X$20,INT((ROW()-14)/2),0)),"",OFFSET('9. METAS'!$X$20,INT((ROW()-14)/2),0)))</f>
        <v>#REF!</v>
      </c>
      <c r="N215" s="684" t="str">
        <f ca="1">IFERROR(J215/J216,"ND")</f>
        <v>ND</v>
      </c>
      <c r="O215" s="688" t="str">
        <f ca="1">IFERROR(((J215+K215+L215+M215)/H215),"ND")</f>
        <v>ND</v>
      </c>
      <c r="P215" s="847"/>
      <c r="Q215" s="83"/>
      <c r="R215" s="83"/>
      <c r="S215" s="83"/>
      <c r="T215" s="83"/>
      <c r="U215" s="83"/>
      <c r="V215" s="83"/>
      <c r="W215" s="83"/>
      <c r="X215" s="83"/>
      <c r="Y215" s="83"/>
      <c r="Z215" s="83"/>
    </row>
    <row r="216" spans="1:26" ht="15.75" customHeight="1">
      <c r="A216" s="83"/>
      <c r="B216" s="83"/>
      <c r="C216" s="642"/>
      <c r="D216" s="644"/>
      <c r="E216" s="644"/>
      <c r="F216" s="644"/>
      <c r="G216" s="647"/>
      <c r="H216" s="649"/>
      <c r="I216" s="651"/>
      <c r="J216" s="630">
        <f ca="1">IF(MOD(ROW()-13,2)=0,IF(ISBLANK(OFFSET(#REF!,INT((ROW()-13)/2),0)),"",OFFSET(#REF!,INT((ROW()-13)/2),0)),IF(ISBLANK(OFFSET('9. METAS'!$U$20,INT((ROW()-14)/2),0)),"",OFFSET('9. METAS'!$U$20,INT((ROW()-14)/2),0)))</f>
        <v>1</v>
      </c>
      <c r="K216" s="631">
        <f ca="1">IF(MOD(ROW()-13,2)=0,IF(ISBLANK(OFFSET(#REF!,INT((ROW()-13)/2),0)),"",OFFSET(#REF!,INT((ROW()-13)/2),0)),IF(ISBLANK(OFFSET('9. METAS'!$V$20,INT((ROW()-14)/2),0)),"",OFFSET('9. METAS'!$V$20,INT((ROW()-14)/2),0)))</f>
        <v>1</v>
      </c>
      <c r="L216" s="631">
        <f ca="1">IF(MOD(ROW()-13,2)=0,IF(ISBLANK(OFFSET(#REF!,INT((ROW()-13)/2),0)),"",OFFSET(#REF!,INT((ROW()-13)/2),0)),IF(ISBLANK(OFFSET('9. METAS'!$W$20,INT((ROW()-14)/2),0)),"",OFFSET('9. METAS'!$W$20,INT((ROW()-14)/2),0)))</f>
        <v>2</v>
      </c>
      <c r="M216" s="632">
        <f ca="1">IF(MOD(ROW()-13,2)=0,IF(ISBLANK(OFFSET(#REF!,INT((ROW()-13)/2),0)),"",OFFSET(#REF!,INT((ROW()-13)/2),0)),IF(ISBLANK(OFFSET('9. METAS'!$X$20,INT((ROW()-14)/2),0)),"",OFFSET('9. METAS'!$X$20,INT((ROW()-14)/2),0)))</f>
        <v>0</v>
      </c>
      <c r="N216" s="685"/>
      <c r="O216" s="689"/>
      <c r="P216" s="691"/>
      <c r="Q216" s="83"/>
      <c r="R216" s="83"/>
      <c r="S216" s="83"/>
      <c r="T216" s="83"/>
      <c r="U216" s="83"/>
      <c r="V216" s="83"/>
      <c r="W216" s="83"/>
      <c r="X216" s="83"/>
      <c r="Y216" s="83"/>
      <c r="Z216" s="83"/>
    </row>
    <row r="217" spans="1:26" ht="15.75" customHeight="1">
      <c r="A217" s="83"/>
      <c r="B217" s="83"/>
      <c r="C217" s="641" t="str">
        <f ca="1">IF(ISBLANK(OFFSET('5. Pp (3 años)'!$C$46,INT((ROW()-13)/2),0)),"",OFFSET('5. Pp (3 años)'!$C$46,INT((ROW()-13)/2),0))</f>
        <v/>
      </c>
      <c r="D217" s="643" t="str">
        <f ca="1">IF(ISBLANK(OFFSET('5. Pp (3 años)'!$D$46,INT((ROW()-13)/2),0)),"",OFFSET('5. Pp (3 años)'!$D$46,INT((ROW()-13)/2),0))</f>
        <v/>
      </c>
      <c r="E217" s="643" t="str">
        <f ca="1">IF(ISBLANK(OFFSET('5. Pp (3 años)'!$E$46,INT((ROW()-13)/2),0)),"",OFFSET('5. Pp (3 años)'!$E$46,INT((ROW()-13)/2),0))</f>
        <v/>
      </c>
      <c r="F217" s="645" t="str">
        <f ca="1">IF(ISBLANK(OFFSET('5. Pp (3 años)'!$K$46,INT((ROW()-13)/2),0)),"",OFFSET('5. Pp (3 años)'!$K$46,INT((ROW()-13)/2),0))</f>
        <v/>
      </c>
      <c r="G217" s="646" t="str">
        <f ca="1">IF(ISBLANK(OFFSET('5. Pp (3 años)'!$H$46,INT((ROW()-13)/2),0)),"",OFFSET('5. Pp (3 años)'!$H$46,INT((ROW()-13)/2),0))</f>
        <v/>
      </c>
      <c r="H217" s="853" t="str">
        <f ca="1">IF(ISBLANK(OFFSET('9. METAS'!$L$20,INT((ROW()-13)/2),0)),"",OFFSET('9. METAS'!$L$20,INT((ROW()-13)/2),0))</f>
        <v/>
      </c>
      <c r="I217" s="852"/>
      <c r="J217" s="630" t="e">
        <f ca="1">IF(MOD(ROW()-13,2)=0,IF(ISBLANK(OFFSET(#REF!,INT((ROW()-13)/2),0)),"",OFFSET(#REF!,INT((ROW()-13)/2),0)),IF(ISBLANK(OFFSET('9. METAS'!$U$20,INT((ROW()-14)/2),0)),"",OFFSET('9. METAS'!$U$20,INT((ROW()-14)/2),0)))</f>
        <v>#REF!</v>
      </c>
      <c r="K217" s="631" t="e">
        <f ca="1">IF(MOD(ROW()-13,2)=0,IF(ISBLANK(OFFSET(#REF!,INT((ROW()-13)/2),0)),"",OFFSET(#REF!,INT((ROW()-13)/2),0)),IF(ISBLANK(OFFSET('9. METAS'!$V$20,INT((ROW()-14)/2),0)),"",OFFSET('9. METAS'!$V$20,INT((ROW()-14)/2),0)))</f>
        <v>#REF!</v>
      </c>
      <c r="L217" s="631" t="e">
        <f ca="1">IF(MOD(ROW()-13,2)=0,IF(ISBLANK(OFFSET(#REF!,INT((ROW()-13)/2),0)),"",OFFSET(#REF!,INT((ROW()-13)/2),0)),IF(ISBLANK(OFFSET('9. METAS'!$W$20,INT((ROW()-14)/2),0)),"",OFFSET('9. METAS'!$W$20,INT((ROW()-14)/2),0)))</f>
        <v>#REF!</v>
      </c>
      <c r="M217" s="632" t="e">
        <f ca="1">IF(MOD(ROW()-13,2)=0,IF(ISBLANK(OFFSET(#REF!,INT((ROW()-13)/2),0)),"",OFFSET(#REF!,INT((ROW()-13)/2),0)),IF(ISBLANK(OFFSET('9. METAS'!$X$20,INT((ROW()-14)/2),0)),"",OFFSET('9. METAS'!$X$20,INT((ROW()-14)/2),0)))</f>
        <v>#REF!</v>
      </c>
      <c r="N217" s="684" t="str">
        <f ca="1">IFERROR(J217/J218,"ND")</f>
        <v>ND</v>
      </c>
      <c r="O217" s="688" t="str">
        <f ca="1">IFERROR(((J217+K217+L217+M217)/H217),"ND")</f>
        <v>ND</v>
      </c>
      <c r="P217" s="847"/>
      <c r="Q217" s="83"/>
      <c r="R217" s="83"/>
      <c r="S217" s="83"/>
      <c r="T217" s="83"/>
      <c r="U217" s="83"/>
      <c r="V217" s="83"/>
      <c r="W217" s="83"/>
      <c r="X217" s="83"/>
      <c r="Y217" s="83"/>
      <c r="Z217" s="83"/>
    </row>
    <row r="218" spans="1:26" ht="15.75" customHeight="1">
      <c r="A218" s="83"/>
      <c r="B218" s="83"/>
      <c r="C218" s="642"/>
      <c r="D218" s="644"/>
      <c r="E218" s="644"/>
      <c r="F218" s="644"/>
      <c r="G218" s="647"/>
      <c r="H218" s="649"/>
      <c r="I218" s="651"/>
      <c r="J218" s="630" t="str">
        <f ca="1">IF(MOD(ROW()-13,2)=0,IF(ISBLANK(OFFSET(#REF!,INT((ROW()-13)/2),0)),"",OFFSET(#REF!,INT((ROW()-13)/2),0)),IF(ISBLANK(OFFSET('9. METAS'!$U$20,INT((ROW()-14)/2),0)),"",OFFSET('9. METAS'!$U$20,INT((ROW()-14)/2),0)))</f>
        <v/>
      </c>
      <c r="K218" s="631" t="str">
        <f ca="1">IF(MOD(ROW()-13,2)=0,IF(ISBLANK(OFFSET(#REF!,INT((ROW()-13)/2),0)),"",OFFSET(#REF!,INT((ROW()-13)/2),0)),IF(ISBLANK(OFFSET('9. METAS'!$V$20,INT((ROW()-14)/2),0)),"",OFFSET('9. METAS'!$V$20,INT((ROW()-14)/2),0)))</f>
        <v/>
      </c>
      <c r="L218" s="631" t="str">
        <f ca="1">IF(MOD(ROW()-13,2)=0,IF(ISBLANK(OFFSET(#REF!,INT((ROW()-13)/2),0)),"",OFFSET(#REF!,INT((ROW()-13)/2),0)),IF(ISBLANK(OFFSET('9. METAS'!$W$20,INT((ROW()-14)/2),0)),"",OFFSET('9. METAS'!$W$20,INT((ROW()-14)/2),0)))</f>
        <v/>
      </c>
      <c r="M218" s="632" t="str">
        <f ca="1">IF(MOD(ROW()-13,2)=0,IF(ISBLANK(OFFSET(#REF!,INT((ROW()-13)/2),0)),"",OFFSET(#REF!,INT((ROW()-13)/2),0)),IF(ISBLANK(OFFSET('9. METAS'!$X$20,INT((ROW()-14)/2),0)),"",OFFSET('9. METAS'!$X$20,INT((ROW()-14)/2),0)))</f>
        <v/>
      </c>
      <c r="N218" s="685"/>
      <c r="O218" s="689"/>
      <c r="P218" s="691"/>
      <c r="Q218" s="83"/>
      <c r="R218" s="83"/>
      <c r="S218" s="83"/>
      <c r="T218" s="83"/>
      <c r="U218" s="83"/>
      <c r="V218" s="83"/>
      <c r="W218" s="83"/>
      <c r="X218" s="83"/>
      <c r="Y218" s="83"/>
      <c r="Z218" s="83"/>
    </row>
    <row r="219" spans="1:26" ht="15.75" customHeight="1">
      <c r="A219" s="83"/>
      <c r="B219" s="83"/>
      <c r="C219" s="641" t="str">
        <f ca="1">IF(ISBLANK(OFFSET('5. Pp (3 años)'!$C$46,INT((ROW()-13)/2),0)),"",OFFSET('5. Pp (3 años)'!$C$46,INT((ROW()-13)/2),0))</f>
        <v/>
      </c>
      <c r="D219" s="643" t="str">
        <f ca="1">IF(ISBLANK(OFFSET('5. Pp (3 años)'!$D$46,INT((ROW()-13)/2),0)),"",OFFSET('5. Pp (3 años)'!$D$46,INT((ROW()-13)/2),0))</f>
        <v/>
      </c>
      <c r="E219" s="643" t="str">
        <f ca="1">IF(ISBLANK(OFFSET('5. Pp (3 años)'!$E$46,INT((ROW()-13)/2),0)),"",OFFSET('5. Pp (3 años)'!$E$46,INT((ROW()-13)/2),0))</f>
        <v/>
      </c>
      <c r="F219" s="645" t="str">
        <f ca="1">IF(ISBLANK(OFFSET('5. Pp (3 años)'!$K$46,INT((ROW()-13)/2),0)),"",OFFSET('5. Pp (3 años)'!$K$46,INT((ROW()-13)/2),0))</f>
        <v/>
      </c>
      <c r="G219" s="646" t="str">
        <f ca="1">IF(ISBLANK(OFFSET('5. Pp (3 años)'!$H$46,INT((ROW()-13)/2),0)),"",OFFSET('5. Pp (3 años)'!$H$46,INT((ROW()-13)/2),0))</f>
        <v/>
      </c>
      <c r="H219" s="853" t="str">
        <f ca="1">IF(ISBLANK(OFFSET('9. METAS'!$L$20,INT((ROW()-13)/2),0)),"",OFFSET('9. METAS'!$L$20,INT((ROW()-13)/2),0))</f>
        <v/>
      </c>
      <c r="I219" s="852"/>
      <c r="J219" s="630" t="e">
        <f ca="1">IF(MOD(ROW()-13,2)=0,IF(ISBLANK(OFFSET(#REF!,INT((ROW()-13)/2),0)),"",OFFSET(#REF!,INT((ROW()-13)/2),0)),IF(ISBLANK(OFFSET('9. METAS'!$U$20,INT((ROW()-14)/2),0)),"",OFFSET('9. METAS'!$U$20,INT((ROW()-14)/2),0)))</f>
        <v>#REF!</v>
      </c>
      <c r="K219" s="631" t="e">
        <f ca="1">IF(MOD(ROW()-13,2)=0,IF(ISBLANK(OFFSET(#REF!,INT((ROW()-13)/2),0)),"",OFFSET(#REF!,INT((ROW()-13)/2),0)),IF(ISBLANK(OFFSET('9. METAS'!$V$20,INT((ROW()-14)/2),0)),"",OFFSET('9. METAS'!$V$20,INT((ROW()-14)/2),0)))</f>
        <v>#REF!</v>
      </c>
      <c r="L219" s="631" t="e">
        <f ca="1">IF(MOD(ROW()-13,2)=0,IF(ISBLANK(OFFSET(#REF!,INT((ROW()-13)/2),0)),"",OFFSET(#REF!,INT((ROW()-13)/2),0)),IF(ISBLANK(OFFSET('9. METAS'!$W$20,INT((ROW()-14)/2),0)),"",OFFSET('9. METAS'!$W$20,INT((ROW()-14)/2),0)))</f>
        <v>#REF!</v>
      </c>
      <c r="M219" s="632" t="e">
        <f ca="1">IF(MOD(ROW()-13,2)=0,IF(ISBLANK(OFFSET(#REF!,INT((ROW()-13)/2),0)),"",OFFSET(#REF!,INT((ROW()-13)/2),0)),IF(ISBLANK(OFFSET('9. METAS'!$X$20,INT((ROW()-14)/2),0)),"",OFFSET('9. METAS'!$X$20,INT((ROW()-14)/2),0)))</f>
        <v>#REF!</v>
      </c>
      <c r="N219" s="684" t="str">
        <f ca="1">IFERROR(J219/J220,"ND")</f>
        <v>ND</v>
      </c>
      <c r="O219" s="688" t="str">
        <f ca="1">IFERROR(((J219+K219+L219+M219)/H219),"ND")</f>
        <v>ND</v>
      </c>
      <c r="P219" s="847"/>
      <c r="Q219" s="83"/>
      <c r="R219" s="83"/>
      <c r="S219" s="83"/>
      <c r="T219" s="83"/>
      <c r="U219" s="83"/>
      <c r="V219" s="83"/>
      <c r="W219" s="83"/>
      <c r="X219" s="83"/>
      <c r="Y219" s="83"/>
      <c r="Z219" s="83"/>
    </row>
    <row r="220" spans="1:26" ht="15.75" customHeight="1">
      <c r="A220" s="83"/>
      <c r="B220" s="83"/>
      <c r="C220" s="642"/>
      <c r="D220" s="644"/>
      <c r="E220" s="644"/>
      <c r="F220" s="644"/>
      <c r="G220" s="647"/>
      <c r="H220" s="649"/>
      <c r="I220" s="651"/>
      <c r="J220" s="630" t="str">
        <f ca="1">IF(MOD(ROW()-13,2)=0,IF(ISBLANK(OFFSET(#REF!,INT((ROW()-13)/2),0)),"",OFFSET(#REF!,INT((ROW()-13)/2),0)),IF(ISBLANK(OFFSET('9. METAS'!$U$20,INT((ROW()-14)/2),0)),"",OFFSET('9. METAS'!$U$20,INT((ROW()-14)/2),0)))</f>
        <v/>
      </c>
      <c r="K220" s="631" t="str">
        <f ca="1">IF(MOD(ROW()-13,2)=0,IF(ISBLANK(OFFSET(#REF!,INT((ROW()-13)/2),0)),"",OFFSET(#REF!,INT((ROW()-13)/2),0)),IF(ISBLANK(OFFSET('9. METAS'!$V$20,INT((ROW()-14)/2),0)),"",OFFSET('9. METAS'!$V$20,INT((ROW()-14)/2),0)))</f>
        <v/>
      </c>
      <c r="L220" s="631" t="str">
        <f ca="1">IF(MOD(ROW()-13,2)=0,IF(ISBLANK(OFFSET(#REF!,INT((ROW()-13)/2),0)),"",OFFSET(#REF!,INT((ROW()-13)/2),0)),IF(ISBLANK(OFFSET('9. METAS'!$W$20,INT((ROW()-14)/2),0)),"",OFFSET('9. METAS'!$W$20,INT((ROW()-14)/2),0)))</f>
        <v/>
      </c>
      <c r="M220" s="632" t="str">
        <f ca="1">IF(MOD(ROW()-13,2)=0,IF(ISBLANK(OFFSET(#REF!,INT((ROW()-13)/2),0)),"",OFFSET(#REF!,INT((ROW()-13)/2),0)),IF(ISBLANK(OFFSET('9. METAS'!$X$20,INT((ROW()-14)/2),0)),"",OFFSET('9. METAS'!$X$20,INT((ROW()-14)/2),0)))</f>
        <v/>
      </c>
      <c r="N220" s="685"/>
      <c r="O220" s="689"/>
      <c r="P220" s="691"/>
      <c r="Q220" s="83"/>
      <c r="R220" s="83"/>
      <c r="S220" s="83"/>
      <c r="T220" s="83"/>
      <c r="U220" s="83"/>
      <c r="V220" s="83"/>
      <c r="W220" s="83"/>
      <c r="X220" s="83"/>
      <c r="Y220" s="83"/>
      <c r="Z220" s="83"/>
    </row>
    <row r="221" spans="1:26" ht="15.75" customHeight="1">
      <c r="A221" s="83"/>
      <c r="B221" s="83"/>
      <c r="C221" s="641" t="str">
        <f ca="1">IF(ISBLANK(OFFSET('5. Pp (3 años)'!$C$46,INT((ROW()-13)/2),0)),"",OFFSET('5. Pp (3 años)'!$C$46,INT((ROW()-13)/2),0))</f>
        <v/>
      </c>
      <c r="D221" s="643" t="str">
        <f ca="1">IF(ISBLANK(OFFSET('5. Pp (3 años)'!$D$46,INT((ROW()-13)/2),0)),"",OFFSET('5. Pp (3 años)'!$D$46,INT((ROW()-13)/2),0))</f>
        <v/>
      </c>
      <c r="E221" s="643" t="str">
        <f ca="1">IF(ISBLANK(OFFSET('5. Pp (3 años)'!$E$46,INT((ROW()-13)/2),0)),"",OFFSET('5. Pp (3 años)'!$E$46,INT((ROW()-13)/2),0))</f>
        <v/>
      </c>
      <c r="F221" s="645" t="str">
        <f ca="1">IF(ISBLANK(OFFSET('5. Pp (3 años)'!$K$46,INT((ROW()-13)/2),0)),"",OFFSET('5. Pp (3 años)'!$K$46,INT((ROW()-13)/2),0))</f>
        <v/>
      </c>
      <c r="G221" s="646" t="str">
        <f ca="1">IF(ISBLANK(OFFSET('5. Pp (3 años)'!$H$46,INT((ROW()-13)/2),0)),"",OFFSET('5. Pp (3 años)'!$H$46,INT((ROW()-13)/2),0))</f>
        <v/>
      </c>
      <c r="H221" s="853" t="str">
        <f ca="1">IF(ISBLANK(OFFSET('9. METAS'!$L$20,INT((ROW()-13)/2),0)),"",OFFSET('9. METAS'!$L$20,INT((ROW()-13)/2),0))</f>
        <v/>
      </c>
      <c r="I221" s="852"/>
      <c r="J221" s="630" t="e">
        <f ca="1">IF(MOD(ROW()-13,2)=0,IF(ISBLANK(OFFSET(#REF!,INT((ROW()-13)/2),0)),"",OFFSET(#REF!,INT((ROW()-13)/2),0)),IF(ISBLANK(OFFSET('9. METAS'!$U$20,INT((ROW()-14)/2),0)),"",OFFSET('9. METAS'!$U$20,INT((ROW()-14)/2),0)))</f>
        <v>#REF!</v>
      </c>
      <c r="K221" s="631" t="e">
        <f ca="1">IF(MOD(ROW()-13,2)=0,IF(ISBLANK(OFFSET(#REF!,INT((ROW()-13)/2),0)),"",OFFSET(#REF!,INT((ROW()-13)/2),0)),IF(ISBLANK(OFFSET('9. METAS'!$V$20,INT((ROW()-14)/2),0)),"",OFFSET('9. METAS'!$V$20,INT((ROW()-14)/2),0)))</f>
        <v>#REF!</v>
      </c>
      <c r="L221" s="631" t="e">
        <f ca="1">IF(MOD(ROW()-13,2)=0,IF(ISBLANK(OFFSET(#REF!,INT((ROW()-13)/2),0)),"",OFFSET(#REF!,INT((ROW()-13)/2),0)),IF(ISBLANK(OFFSET('9. METAS'!$W$20,INT((ROW()-14)/2),0)),"",OFFSET('9. METAS'!$W$20,INT((ROW()-14)/2),0)))</f>
        <v>#REF!</v>
      </c>
      <c r="M221" s="632" t="e">
        <f ca="1">IF(MOD(ROW()-13,2)=0,IF(ISBLANK(OFFSET(#REF!,INT((ROW()-13)/2),0)),"",OFFSET(#REF!,INT((ROW()-13)/2),0)),IF(ISBLANK(OFFSET('9. METAS'!$X$20,INT((ROW()-14)/2),0)),"",OFFSET('9. METAS'!$X$20,INT((ROW()-14)/2),0)))</f>
        <v>#REF!</v>
      </c>
      <c r="N221" s="684" t="str">
        <f ca="1">IFERROR(J221/J222,"ND")</f>
        <v>ND</v>
      </c>
      <c r="O221" s="688" t="str">
        <f ca="1">IFERROR(((J221+K221+L221+M221)/H221),"ND")</f>
        <v>ND</v>
      </c>
      <c r="P221" s="847"/>
      <c r="Q221" s="83"/>
      <c r="R221" s="83"/>
      <c r="S221" s="83"/>
      <c r="T221" s="83"/>
      <c r="U221" s="83"/>
      <c r="V221" s="83"/>
      <c r="W221" s="83"/>
      <c r="X221" s="83"/>
      <c r="Y221" s="83"/>
      <c r="Z221" s="83"/>
    </row>
    <row r="222" spans="1:26" ht="15.75" customHeight="1">
      <c r="A222" s="83"/>
      <c r="B222" s="83"/>
      <c r="C222" s="642"/>
      <c r="D222" s="644"/>
      <c r="E222" s="644"/>
      <c r="F222" s="644"/>
      <c r="G222" s="647"/>
      <c r="H222" s="649"/>
      <c r="I222" s="651"/>
      <c r="J222" s="630" t="str">
        <f ca="1">IF(MOD(ROW()-13,2)=0,IF(ISBLANK(OFFSET(#REF!,INT((ROW()-13)/2),0)),"",OFFSET(#REF!,INT((ROW()-13)/2),0)),IF(ISBLANK(OFFSET('9. METAS'!$U$20,INT((ROW()-14)/2),0)),"",OFFSET('9. METAS'!$U$20,INT((ROW()-14)/2),0)))</f>
        <v/>
      </c>
      <c r="K222" s="631" t="str">
        <f ca="1">IF(MOD(ROW()-13,2)=0,IF(ISBLANK(OFFSET(#REF!,INT((ROW()-13)/2),0)),"",OFFSET(#REF!,INT((ROW()-13)/2),0)),IF(ISBLANK(OFFSET('9. METAS'!$V$20,INT((ROW()-14)/2),0)),"",OFFSET('9. METAS'!$V$20,INT((ROW()-14)/2),0)))</f>
        <v/>
      </c>
      <c r="L222" s="631" t="str">
        <f ca="1">IF(MOD(ROW()-13,2)=0,IF(ISBLANK(OFFSET(#REF!,INT((ROW()-13)/2),0)),"",OFFSET(#REF!,INT((ROW()-13)/2),0)),IF(ISBLANK(OFFSET('9. METAS'!$W$20,INT((ROW()-14)/2),0)),"",OFFSET('9. METAS'!$W$20,INT((ROW()-14)/2),0)))</f>
        <v/>
      </c>
      <c r="M222" s="632" t="str">
        <f ca="1">IF(MOD(ROW()-13,2)=0,IF(ISBLANK(OFFSET(#REF!,INT((ROW()-13)/2),0)),"",OFFSET(#REF!,INT((ROW()-13)/2),0)),IF(ISBLANK(OFFSET('9. METAS'!$X$20,INT((ROW()-14)/2),0)),"",OFFSET('9. METAS'!$X$20,INT((ROW()-14)/2),0)))</f>
        <v/>
      </c>
      <c r="N222" s="685"/>
      <c r="O222" s="689"/>
      <c r="P222" s="691"/>
      <c r="Q222" s="83"/>
      <c r="R222" s="83"/>
      <c r="S222" s="83"/>
      <c r="T222" s="83"/>
      <c r="U222" s="83"/>
      <c r="V222" s="83"/>
      <c r="W222" s="83"/>
      <c r="X222" s="83"/>
      <c r="Y222" s="83"/>
      <c r="Z222" s="83"/>
    </row>
    <row r="223" spans="1:26" ht="15.75" customHeight="1">
      <c r="A223" s="83"/>
      <c r="B223" s="83"/>
      <c r="C223" s="641" t="str">
        <f ca="1">IF(ISBLANK(OFFSET('5. Pp (3 años)'!$C$46,INT((ROW()-13)/2),0)),"",OFFSET('5. Pp (3 años)'!$C$46,INT((ROW()-13)/2),0))</f>
        <v/>
      </c>
      <c r="D223" s="643" t="str">
        <f ca="1">IF(ISBLANK(OFFSET('5. Pp (3 años)'!$D$46,INT((ROW()-13)/2),0)),"",OFFSET('5. Pp (3 años)'!$D$46,INT((ROW()-13)/2),0))</f>
        <v/>
      </c>
      <c r="E223" s="643" t="str">
        <f ca="1">IF(ISBLANK(OFFSET('5. Pp (3 años)'!$E$46,INT((ROW()-13)/2),0)),"",OFFSET('5. Pp (3 años)'!$E$46,INT((ROW()-13)/2),0))</f>
        <v/>
      </c>
      <c r="F223" s="645" t="str">
        <f ca="1">IF(ISBLANK(OFFSET('5. Pp (3 años)'!$K$46,INT((ROW()-13)/2),0)),"",OFFSET('5. Pp (3 años)'!$K$46,INT((ROW()-13)/2),0))</f>
        <v/>
      </c>
      <c r="G223" s="646" t="str">
        <f ca="1">IF(ISBLANK(OFFSET('5. Pp (3 años)'!$H$46,INT((ROW()-13)/2),0)),"",OFFSET('5. Pp (3 años)'!$H$46,INT((ROW()-13)/2),0))</f>
        <v/>
      </c>
      <c r="H223" s="853" t="str">
        <f ca="1">IF(ISBLANK(OFFSET('9. METAS'!$L$20,INT((ROW()-13)/2),0)),"",OFFSET('9. METAS'!$L$20,INT((ROW()-13)/2),0))</f>
        <v/>
      </c>
      <c r="I223" s="852"/>
      <c r="J223" s="630" t="e">
        <f ca="1">IF(MOD(ROW()-13,2)=0,IF(ISBLANK(OFFSET(#REF!,INT((ROW()-13)/2),0)),"",OFFSET(#REF!,INT((ROW()-13)/2),0)),IF(ISBLANK(OFFSET('9. METAS'!$U$20,INT((ROW()-14)/2),0)),"",OFFSET('9. METAS'!$U$20,INT((ROW()-14)/2),0)))</f>
        <v>#REF!</v>
      </c>
      <c r="K223" s="631" t="e">
        <f ca="1">IF(MOD(ROW()-13,2)=0,IF(ISBLANK(OFFSET(#REF!,INT((ROW()-13)/2),0)),"",OFFSET(#REF!,INT((ROW()-13)/2),0)),IF(ISBLANK(OFFSET('9. METAS'!$V$20,INT((ROW()-14)/2),0)),"",OFFSET('9. METAS'!$V$20,INT((ROW()-14)/2),0)))</f>
        <v>#REF!</v>
      </c>
      <c r="L223" s="631" t="e">
        <f ca="1">IF(MOD(ROW()-13,2)=0,IF(ISBLANK(OFFSET(#REF!,INT((ROW()-13)/2),0)),"",OFFSET(#REF!,INT((ROW()-13)/2),0)),IF(ISBLANK(OFFSET('9. METAS'!$W$20,INT((ROW()-14)/2),0)),"",OFFSET('9. METAS'!$W$20,INT((ROW()-14)/2),0)))</f>
        <v>#REF!</v>
      </c>
      <c r="M223" s="632" t="e">
        <f ca="1">IF(MOD(ROW()-13,2)=0,IF(ISBLANK(OFFSET(#REF!,INT((ROW()-13)/2),0)),"",OFFSET(#REF!,INT((ROW()-13)/2),0)),IF(ISBLANK(OFFSET('9. METAS'!$X$20,INT((ROW()-14)/2),0)),"",OFFSET('9. METAS'!$X$20,INT((ROW()-14)/2),0)))</f>
        <v>#REF!</v>
      </c>
      <c r="N223" s="684" t="str">
        <f ca="1">IFERROR(J223/J224,"ND")</f>
        <v>ND</v>
      </c>
      <c r="O223" s="688" t="str">
        <f ca="1">IFERROR(((J223+K223+L223+M223)/H223),"ND")</f>
        <v>ND</v>
      </c>
      <c r="P223" s="847"/>
      <c r="Q223" s="83"/>
      <c r="R223" s="83"/>
      <c r="S223" s="83"/>
      <c r="T223" s="83"/>
      <c r="U223" s="83"/>
      <c r="V223" s="83"/>
      <c r="W223" s="83"/>
      <c r="X223" s="83"/>
      <c r="Y223" s="83"/>
      <c r="Z223" s="83"/>
    </row>
    <row r="224" spans="1:26" ht="15.75" customHeight="1">
      <c r="A224" s="83"/>
      <c r="B224" s="83"/>
      <c r="C224" s="642"/>
      <c r="D224" s="644"/>
      <c r="E224" s="644"/>
      <c r="F224" s="644"/>
      <c r="G224" s="647"/>
      <c r="H224" s="649"/>
      <c r="I224" s="651"/>
      <c r="J224" s="630" t="str">
        <f ca="1">IF(MOD(ROW()-13,2)=0,IF(ISBLANK(OFFSET(#REF!,INT((ROW()-13)/2),0)),"",OFFSET(#REF!,INT((ROW()-13)/2),0)),IF(ISBLANK(OFFSET('9. METAS'!$U$20,INT((ROW()-14)/2),0)),"",OFFSET('9. METAS'!$U$20,INT((ROW()-14)/2),0)))</f>
        <v/>
      </c>
      <c r="K224" s="631" t="str">
        <f ca="1">IF(MOD(ROW()-13,2)=0,IF(ISBLANK(OFFSET(#REF!,INT((ROW()-13)/2),0)),"",OFFSET(#REF!,INT((ROW()-13)/2),0)),IF(ISBLANK(OFFSET('9. METAS'!$V$20,INT((ROW()-14)/2),0)),"",OFFSET('9. METAS'!$V$20,INT((ROW()-14)/2),0)))</f>
        <v/>
      </c>
      <c r="L224" s="631" t="str">
        <f ca="1">IF(MOD(ROW()-13,2)=0,IF(ISBLANK(OFFSET(#REF!,INT((ROW()-13)/2),0)),"",OFFSET(#REF!,INT((ROW()-13)/2),0)),IF(ISBLANK(OFFSET('9. METAS'!$W$20,INT((ROW()-14)/2),0)),"",OFFSET('9. METAS'!$W$20,INT((ROW()-14)/2),0)))</f>
        <v/>
      </c>
      <c r="M224" s="632" t="str">
        <f ca="1">IF(MOD(ROW()-13,2)=0,IF(ISBLANK(OFFSET(#REF!,INT((ROW()-13)/2),0)),"",OFFSET(#REF!,INT((ROW()-13)/2),0)),IF(ISBLANK(OFFSET('9. METAS'!$X$20,INT((ROW()-14)/2),0)),"",OFFSET('9. METAS'!$X$20,INT((ROW()-14)/2),0)))</f>
        <v/>
      </c>
      <c r="N224" s="685"/>
      <c r="O224" s="689"/>
      <c r="P224" s="691"/>
      <c r="Q224" s="83"/>
      <c r="R224" s="83"/>
      <c r="S224" s="83"/>
      <c r="T224" s="83"/>
      <c r="U224" s="83"/>
      <c r="V224" s="83"/>
      <c r="W224" s="83"/>
      <c r="X224" s="83"/>
      <c r="Y224" s="83"/>
      <c r="Z224" s="83"/>
    </row>
    <row r="225" spans="1:26" ht="15.75" customHeight="1">
      <c r="A225" s="83"/>
      <c r="B225" s="83"/>
      <c r="C225" s="641" t="str">
        <f ca="1">IF(ISBLANK(OFFSET('5. Pp (3 años)'!$C$46,INT((ROW()-13)/2),0)),"",OFFSET('5. Pp (3 años)'!$C$46,INT((ROW()-13)/2),0))</f>
        <v/>
      </c>
      <c r="D225" s="643" t="str">
        <f ca="1">IF(ISBLANK(OFFSET('5. Pp (3 años)'!$D$46,INT((ROW()-13)/2),0)),"",OFFSET('5. Pp (3 años)'!$D$46,INT((ROW()-13)/2),0))</f>
        <v/>
      </c>
      <c r="E225" s="643" t="str">
        <f ca="1">IF(ISBLANK(OFFSET('5. Pp (3 años)'!$E$46,INT((ROW()-13)/2),0)),"",OFFSET('5. Pp (3 años)'!$E$46,INT((ROW()-13)/2),0))</f>
        <v/>
      </c>
      <c r="F225" s="645" t="str">
        <f ca="1">IF(ISBLANK(OFFSET('5. Pp (3 años)'!$K$46,INT((ROW()-13)/2),0)),"",OFFSET('5. Pp (3 años)'!$K$46,INT((ROW()-13)/2),0))</f>
        <v/>
      </c>
      <c r="G225" s="646" t="str">
        <f ca="1">IF(ISBLANK(OFFSET('5. Pp (3 años)'!$H$46,INT((ROW()-13)/2),0)),"",OFFSET('5. Pp (3 años)'!$H$46,INT((ROW()-13)/2),0))</f>
        <v/>
      </c>
      <c r="H225" s="853" t="str">
        <f ca="1">IF(ISBLANK(OFFSET('9. METAS'!$L$20,INT((ROW()-13)/2),0)),"",OFFSET('9. METAS'!$L$20,INT((ROW()-13)/2),0))</f>
        <v/>
      </c>
      <c r="I225" s="852"/>
      <c r="J225" s="630" t="e">
        <f ca="1">IF(MOD(ROW()-13,2)=0,IF(ISBLANK(OFFSET(#REF!,INT((ROW()-13)/2),0)),"",OFFSET(#REF!,INT((ROW()-13)/2),0)),IF(ISBLANK(OFFSET('9. METAS'!$U$20,INT((ROW()-14)/2),0)),"",OFFSET('9. METAS'!$U$20,INT((ROW()-14)/2),0)))</f>
        <v>#REF!</v>
      </c>
      <c r="K225" s="631" t="e">
        <f ca="1">IF(MOD(ROW()-13,2)=0,IF(ISBLANK(OFFSET(#REF!,INT((ROW()-13)/2),0)),"",OFFSET(#REF!,INT((ROW()-13)/2),0)),IF(ISBLANK(OFFSET('9. METAS'!$V$20,INT((ROW()-14)/2),0)),"",OFFSET('9. METAS'!$V$20,INT((ROW()-14)/2),0)))</f>
        <v>#REF!</v>
      </c>
      <c r="L225" s="631" t="e">
        <f ca="1">IF(MOD(ROW()-13,2)=0,IF(ISBLANK(OFFSET(#REF!,INT((ROW()-13)/2),0)),"",OFFSET(#REF!,INT((ROW()-13)/2),0)),IF(ISBLANK(OFFSET('9. METAS'!$W$20,INT((ROW()-14)/2),0)),"",OFFSET('9. METAS'!$W$20,INT((ROW()-14)/2),0)))</f>
        <v>#REF!</v>
      </c>
      <c r="M225" s="632" t="e">
        <f ca="1">IF(MOD(ROW()-13,2)=0,IF(ISBLANK(OFFSET(#REF!,INT((ROW()-13)/2),0)),"",OFFSET(#REF!,INT((ROW()-13)/2),0)),IF(ISBLANK(OFFSET('9. METAS'!$X$20,INT((ROW()-14)/2),0)),"",OFFSET('9. METAS'!$X$20,INT((ROW()-14)/2),0)))</f>
        <v>#REF!</v>
      </c>
      <c r="N225" s="684" t="str">
        <f ca="1">IFERROR(J225/J226,"ND")</f>
        <v>ND</v>
      </c>
      <c r="O225" s="688" t="str">
        <f ca="1">IFERROR(((J225+K225+L225+M225)/H225),"ND")</f>
        <v>ND</v>
      </c>
      <c r="P225" s="847"/>
      <c r="Q225" s="83"/>
      <c r="R225" s="83"/>
      <c r="S225" s="83"/>
      <c r="T225" s="83"/>
      <c r="U225" s="83"/>
      <c r="V225" s="83"/>
      <c r="W225" s="83"/>
      <c r="X225" s="83"/>
      <c r="Y225" s="83"/>
      <c r="Z225" s="83"/>
    </row>
    <row r="226" spans="1:26" ht="15.75" customHeight="1">
      <c r="A226" s="83"/>
      <c r="B226" s="83"/>
      <c r="C226" s="642"/>
      <c r="D226" s="644"/>
      <c r="E226" s="644"/>
      <c r="F226" s="644"/>
      <c r="G226" s="647"/>
      <c r="H226" s="649"/>
      <c r="I226" s="651"/>
      <c r="J226" s="630" t="str">
        <f ca="1">IF(MOD(ROW()-13,2)=0,IF(ISBLANK(OFFSET(#REF!,INT((ROW()-13)/2),0)),"",OFFSET(#REF!,INT((ROW()-13)/2),0)),IF(ISBLANK(OFFSET('9. METAS'!$U$20,INT((ROW()-14)/2),0)),"",OFFSET('9. METAS'!$U$20,INT((ROW()-14)/2),0)))</f>
        <v/>
      </c>
      <c r="K226" s="631" t="str">
        <f ca="1">IF(MOD(ROW()-13,2)=0,IF(ISBLANK(OFFSET(#REF!,INT((ROW()-13)/2),0)),"",OFFSET(#REF!,INT((ROW()-13)/2),0)),IF(ISBLANK(OFFSET('9. METAS'!$V$20,INT((ROW()-14)/2),0)),"",OFFSET('9. METAS'!$V$20,INT((ROW()-14)/2),0)))</f>
        <v/>
      </c>
      <c r="L226" s="631" t="str">
        <f ca="1">IF(MOD(ROW()-13,2)=0,IF(ISBLANK(OFFSET(#REF!,INT((ROW()-13)/2),0)),"",OFFSET(#REF!,INT((ROW()-13)/2),0)),IF(ISBLANK(OFFSET('9. METAS'!$W$20,INT((ROW()-14)/2),0)),"",OFFSET('9. METAS'!$W$20,INT((ROW()-14)/2),0)))</f>
        <v/>
      </c>
      <c r="M226" s="632" t="str">
        <f ca="1">IF(MOD(ROW()-13,2)=0,IF(ISBLANK(OFFSET(#REF!,INT((ROW()-13)/2),0)),"",OFFSET(#REF!,INT((ROW()-13)/2),0)),IF(ISBLANK(OFFSET('9. METAS'!$X$20,INT((ROW()-14)/2),0)),"",OFFSET('9. METAS'!$X$20,INT((ROW()-14)/2),0)))</f>
        <v/>
      </c>
      <c r="N226" s="685"/>
      <c r="O226" s="689"/>
      <c r="P226" s="691"/>
      <c r="Q226" s="83"/>
      <c r="R226" s="83"/>
      <c r="S226" s="83"/>
      <c r="T226" s="83"/>
      <c r="U226" s="83"/>
      <c r="V226" s="83"/>
      <c r="W226" s="83"/>
      <c r="X226" s="83"/>
      <c r="Y226" s="83"/>
      <c r="Z226" s="83"/>
    </row>
    <row r="227" spans="1:26" ht="15.75" customHeight="1">
      <c r="A227" s="83"/>
      <c r="B227" s="83"/>
      <c r="C227" s="641" t="str">
        <f ca="1">IF(ISBLANK(OFFSET('5. Pp (3 años)'!$C$46,INT((ROW()-13)/2),0)),"",OFFSET('5. Pp (3 años)'!$C$46,INT((ROW()-13)/2),0))</f>
        <v/>
      </c>
      <c r="D227" s="643" t="str">
        <f ca="1">IF(ISBLANK(OFFSET('5. Pp (3 años)'!$D$46,INT((ROW()-13)/2),0)),"",OFFSET('5. Pp (3 años)'!$D$46,INT((ROW()-13)/2),0))</f>
        <v/>
      </c>
      <c r="E227" s="643" t="str">
        <f ca="1">IF(ISBLANK(OFFSET('5. Pp (3 años)'!$E$46,INT((ROW()-13)/2),0)),"",OFFSET('5. Pp (3 años)'!$E$46,INT((ROW()-13)/2),0))</f>
        <v/>
      </c>
      <c r="F227" s="645" t="str">
        <f ca="1">IF(ISBLANK(OFFSET('5. Pp (3 años)'!$K$46,INT((ROW()-13)/2),0)),"",OFFSET('5. Pp (3 años)'!$K$46,INT((ROW()-13)/2),0))</f>
        <v/>
      </c>
      <c r="G227" s="646" t="str">
        <f ca="1">IF(ISBLANK(OFFSET('5. Pp (3 años)'!$H$46,INT((ROW()-13)/2),0)),"",OFFSET('5. Pp (3 años)'!$H$46,INT((ROW()-13)/2),0))</f>
        <v/>
      </c>
      <c r="H227" s="853" t="str">
        <f ca="1">IF(ISBLANK(OFFSET('9. METAS'!$L$20,INT((ROW()-13)/2),0)),"",OFFSET('9. METAS'!$L$20,INT((ROW()-13)/2),0))</f>
        <v/>
      </c>
      <c r="I227" s="852"/>
      <c r="J227" s="630" t="e">
        <f ca="1">IF(MOD(ROW()-13,2)=0,IF(ISBLANK(OFFSET(#REF!,INT((ROW()-13)/2),0)),"",OFFSET(#REF!,INT((ROW()-13)/2),0)),IF(ISBLANK(OFFSET('9. METAS'!$U$20,INT((ROW()-14)/2),0)),"",OFFSET('9. METAS'!$U$20,INT((ROW()-14)/2),0)))</f>
        <v>#REF!</v>
      </c>
      <c r="K227" s="631" t="e">
        <f ca="1">IF(MOD(ROW()-13,2)=0,IF(ISBLANK(OFFSET(#REF!,INT((ROW()-13)/2),0)),"",OFFSET(#REF!,INT((ROW()-13)/2),0)),IF(ISBLANK(OFFSET('9. METAS'!$V$20,INT((ROW()-14)/2),0)),"",OFFSET('9. METAS'!$V$20,INT((ROW()-14)/2),0)))</f>
        <v>#REF!</v>
      </c>
      <c r="L227" s="631" t="e">
        <f ca="1">IF(MOD(ROW()-13,2)=0,IF(ISBLANK(OFFSET(#REF!,INT((ROW()-13)/2),0)),"",OFFSET(#REF!,INT((ROW()-13)/2),0)),IF(ISBLANK(OFFSET('9. METAS'!$W$20,INT((ROW()-14)/2),0)),"",OFFSET('9. METAS'!$W$20,INT((ROW()-14)/2),0)))</f>
        <v>#REF!</v>
      </c>
      <c r="M227" s="632" t="e">
        <f ca="1">IF(MOD(ROW()-13,2)=0,IF(ISBLANK(OFFSET(#REF!,INT((ROW()-13)/2),0)),"",OFFSET(#REF!,INT((ROW()-13)/2),0)),IF(ISBLANK(OFFSET('9. METAS'!$X$20,INT((ROW()-14)/2),0)),"",OFFSET('9. METAS'!$X$20,INT((ROW()-14)/2),0)))</f>
        <v>#REF!</v>
      </c>
      <c r="N227" s="684" t="str">
        <f ca="1">IFERROR(J227/J228,"ND")</f>
        <v>ND</v>
      </c>
      <c r="O227" s="688" t="str">
        <f ca="1">IFERROR(((J227+K227+L227+M227)/H227),"ND")</f>
        <v>ND</v>
      </c>
      <c r="P227" s="847"/>
      <c r="Q227" s="83"/>
      <c r="R227" s="83"/>
      <c r="S227" s="83"/>
      <c r="T227" s="83"/>
      <c r="U227" s="83"/>
      <c r="V227" s="83"/>
      <c r="W227" s="83"/>
      <c r="X227" s="83"/>
      <c r="Y227" s="83"/>
      <c r="Z227" s="83"/>
    </row>
    <row r="228" spans="1:26" ht="15.75" customHeight="1">
      <c r="A228" s="83"/>
      <c r="B228" s="83"/>
      <c r="C228" s="642"/>
      <c r="D228" s="644"/>
      <c r="E228" s="644"/>
      <c r="F228" s="644"/>
      <c r="G228" s="647"/>
      <c r="H228" s="649"/>
      <c r="I228" s="651"/>
      <c r="J228" s="630" t="str">
        <f ca="1">IF(MOD(ROW()-13,2)=0,IF(ISBLANK(OFFSET(#REF!,INT((ROW()-13)/2),0)),"",OFFSET(#REF!,INT((ROW()-13)/2),0)),IF(ISBLANK(OFFSET('9. METAS'!$U$20,INT((ROW()-14)/2),0)),"",OFFSET('9. METAS'!$U$20,INT((ROW()-14)/2),0)))</f>
        <v/>
      </c>
      <c r="K228" s="631" t="str">
        <f ca="1">IF(MOD(ROW()-13,2)=0,IF(ISBLANK(OFFSET(#REF!,INT((ROW()-13)/2),0)),"",OFFSET(#REF!,INT((ROW()-13)/2),0)),IF(ISBLANK(OFFSET('9. METAS'!$V$20,INT((ROW()-14)/2),0)),"",OFFSET('9. METAS'!$V$20,INT((ROW()-14)/2),0)))</f>
        <v/>
      </c>
      <c r="L228" s="631" t="str">
        <f ca="1">IF(MOD(ROW()-13,2)=0,IF(ISBLANK(OFFSET(#REF!,INT((ROW()-13)/2),0)),"",OFFSET(#REF!,INT((ROW()-13)/2),0)),IF(ISBLANK(OFFSET('9. METAS'!$W$20,INT((ROW()-14)/2),0)),"",OFFSET('9. METAS'!$W$20,INT((ROW()-14)/2),0)))</f>
        <v/>
      </c>
      <c r="M228" s="632" t="str">
        <f ca="1">IF(MOD(ROW()-13,2)=0,IF(ISBLANK(OFFSET(#REF!,INT((ROW()-13)/2),0)),"",OFFSET(#REF!,INT((ROW()-13)/2),0)),IF(ISBLANK(OFFSET('9. METAS'!$X$20,INT((ROW()-14)/2),0)),"",OFFSET('9. METAS'!$X$20,INT((ROW()-14)/2),0)))</f>
        <v/>
      </c>
      <c r="N228" s="685"/>
      <c r="O228" s="689"/>
      <c r="P228" s="691"/>
      <c r="Q228" s="83"/>
      <c r="R228" s="83"/>
      <c r="S228" s="83"/>
      <c r="T228" s="83"/>
      <c r="U228" s="83"/>
      <c r="V228" s="83"/>
      <c r="W228" s="83"/>
      <c r="X228" s="83"/>
      <c r="Y228" s="83"/>
      <c r="Z228" s="83"/>
    </row>
    <row r="229" spans="1:26" ht="15.75" customHeight="1">
      <c r="A229" s="83"/>
      <c r="B229" s="83"/>
      <c r="C229" s="641" t="str">
        <f ca="1">IF(ISBLANK(OFFSET('5. Pp (3 años)'!$C$46,INT((ROW()-13)/2),0)),"",OFFSET('5. Pp (3 años)'!$C$46,INT((ROW()-13)/2),0))</f>
        <v/>
      </c>
      <c r="D229" s="643" t="str">
        <f ca="1">IF(ISBLANK(OFFSET('5. Pp (3 años)'!$D$46,INT((ROW()-13)/2),0)),"",OFFSET('5. Pp (3 años)'!$D$46,INT((ROW()-13)/2),0))</f>
        <v/>
      </c>
      <c r="E229" s="643" t="str">
        <f ca="1">IF(ISBLANK(OFFSET('5. Pp (3 años)'!$E$46,INT((ROW()-13)/2),0)),"",OFFSET('5. Pp (3 años)'!$E$46,INT((ROW()-13)/2),0))</f>
        <v/>
      </c>
      <c r="F229" s="645" t="str">
        <f ca="1">IF(ISBLANK(OFFSET('5. Pp (3 años)'!$K$46,INT((ROW()-13)/2),0)),"",OFFSET('5. Pp (3 años)'!$K$46,INT((ROW()-13)/2),0))</f>
        <v/>
      </c>
      <c r="G229" s="646" t="str">
        <f ca="1">IF(ISBLANK(OFFSET('5. Pp (3 años)'!$H$46,INT((ROW()-13)/2),0)),"",OFFSET('5. Pp (3 años)'!$H$46,INT((ROW()-13)/2),0))</f>
        <v/>
      </c>
      <c r="H229" s="853" t="str">
        <f ca="1">IF(ISBLANK(OFFSET('9. METAS'!$L$20,INT((ROW()-13)/2),0)),"",OFFSET('9. METAS'!$L$20,INT((ROW()-13)/2),0))</f>
        <v/>
      </c>
      <c r="I229" s="852"/>
      <c r="J229" s="630" t="e">
        <f ca="1">IF(MOD(ROW()-13,2)=0,IF(ISBLANK(OFFSET(#REF!,INT((ROW()-13)/2),0)),"",OFFSET(#REF!,INT((ROW()-13)/2),0)),IF(ISBLANK(OFFSET('9. METAS'!$U$20,INT((ROW()-14)/2),0)),"",OFFSET('9. METAS'!$U$20,INT((ROW()-14)/2),0)))</f>
        <v>#REF!</v>
      </c>
      <c r="K229" s="631" t="e">
        <f ca="1">IF(MOD(ROW()-13,2)=0,IF(ISBLANK(OFFSET(#REF!,INT((ROW()-13)/2),0)),"",OFFSET(#REF!,INT((ROW()-13)/2),0)),IF(ISBLANK(OFFSET('9. METAS'!$V$20,INT((ROW()-14)/2),0)),"",OFFSET('9. METAS'!$V$20,INT((ROW()-14)/2),0)))</f>
        <v>#REF!</v>
      </c>
      <c r="L229" s="631" t="e">
        <f ca="1">IF(MOD(ROW()-13,2)=0,IF(ISBLANK(OFFSET(#REF!,INT((ROW()-13)/2),0)),"",OFFSET(#REF!,INT((ROW()-13)/2),0)),IF(ISBLANK(OFFSET('9. METAS'!$W$20,INT((ROW()-14)/2),0)),"",OFFSET('9. METAS'!$W$20,INT((ROW()-14)/2),0)))</f>
        <v>#REF!</v>
      </c>
      <c r="M229" s="632" t="e">
        <f ca="1">IF(MOD(ROW()-13,2)=0,IF(ISBLANK(OFFSET(#REF!,INT((ROW()-13)/2),0)),"",OFFSET(#REF!,INT((ROW()-13)/2),0)),IF(ISBLANK(OFFSET('9. METAS'!$X$20,INT((ROW()-14)/2),0)),"",OFFSET('9. METAS'!$X$20,INT((ROW()-14)/2),0)))</f>
        <v>#REF!</v>
      </c>
      <c r="N229" s="684" t="str">
        <f ca="1">IFERROR(J229/J230,"ND")</f>
        <v>ND</v>
      </c>
      <c r="O229" s="688" t="str">
        <f ca="1">IFERROR(((J229+K229+L229+M229)/H229),"ND")</f>
        <v>ND</v>
      </c>
      <c r="P229" s="847"/>
      <c r="Q229" s="83"/>
      <c r="R229" s="83"/>
      <c r="S229" s="83"/>
      <c r="T229" s="83"/>
      <c r="U229" s="83"/>
      <c r="V229" s="83"/>
      <c r="W229" s="83"/>
      <c r="X229" s="83"/>
      <c r="Y229" s="83"/>
      <c r="Z229" s="83"/>
    </row>
    <row r="230" spans="1:26" ht="15.75" customHeight="1">
      <c r="A230" s="83"/>
      <c r="B230" s="83"/>
      <c r="C230" s="642"/>
      <c r="D230" s="644"/>
      <c r="E230" s="644"/>
      <c r="F230" s="644"/>
      <c r="G230" s="647"/>
      <c r="H230" s="649"/>
      <c r="I230" s="651"/>
      <c r="J230" s="630" t="str">
        <f ca="1">IF(MOD(ROW()-13,2)=0,IF(ISBLANK(OFFSET(#REF!,INT((ROW()-13)/2),0)),"",OFFSET(#REF!,INT((ROW()-13)/2),0)),IF(ISBLANK(OFFSET('9. METAS'!$U$20,INT((ROW()-14)/2),0)),"",OFFSET('9. METAS'!$U$20,INT((ROW()-14)/2),0)))</f>
        <v/>
      </c>
      <c r="K230" s="631" t="str">
        <f ca="1">IF(MOD(ROW()-13,2)=0,IF(ISBLANK(OFFSET(#REF!,INT((ROW()-13)/2),0)),"",OFFSET(#REF!,INT((ROW()-13)/2),0)),IF(ISBLANK(OFFSET('9. METAS'!$V$20,INT((ROW()-14)/2),0)),"",OFFSET('9. METAS'!$V$20,INT((ROW()-14)/2),0)))</f>
        <v/>
      </c>
      <c r="L230" s="631" t="str">
        <f ca="1">IF(MOD(ROW()-13,2)=0,IF(ISBLANK(OFFSET(#REF!,INT((ROW()-13)/2),0)),"",OFFSET(#REF!,INT((ROW()-13)/2),0)),IF(ISBLANK(OFFSET('9. METAS'!$W$20,INT((ROW()-14)/2),0)),"",OFFSET('9. METAS'!$W$20,INT((ROW()-14)/2),0)))</f>
        <v/>
      </c>
      <c r="M230" s="632" t="str">
        <f ca="1">IF(MOD(ROW()-13,2)=0,IF(ISBLANK(OFFSET(#REF!,INT((ROW()-13)/2),0)),"",OFFSET(#REF!,INT((ROW()-13)/2),0)),IF(ISBLANK(OFFSET('9. METAS'!$X$20,INT((ROW()-14)/2),0)),"",OFFSET('9. METAS'!$X$20,INT((ROW()-14)/2),0)))</f>
        <v/>
      </c>
      <c r="N230" s="685"/>
      <c r="O230" s="689"/>
      <c r="P230" s="691"/>
      <c r="Q230" s="83"/>
      <c r="R230" s="83"/>
      <c r="S230" s="83"/>
      <c r="T230" s="83"/>
      <c r="U230" s="83"/>
      <c r="V230" s="83"/>
      <c r="W230" s="83"/>
      <c r="X230" s="83"/>
      <c r="Y230" s="83"/>
      <c r="Z230" s="83"/>
    </row>
    <row r="231" spans="1:26" ht="15.75" customHeight="1">
      <c r="A231" s="83"/>
      <c r="B231" s="83"/>
      <c r="C231" s="641" t="str">
        <f ca="1">IF(ISBLANK(OFFSET('5. Pp (3 años)'!$C$46,INT((ROW()-13)/2),0)),"",OFFSET('5. Pp (3 años)'!$C$46,INT((ROW()-13)/2),0))</f>
        <v/>
      </c>
      <c r="D231" s="643" t="str">
        <f ca="1">IF(ISBLANK(OFFSET('5. Pp (3 años)'!$D$46,INT((ROW()-13)/2),0)),"",OFFSET('5. Pp (3 años)'!$D$46,INT((ROW()-13)/2),0))</f>
        <v/>
      </c>
      <c r="E231" s="643" t="str">
        <f ca="1">IF(ISBLANK(OFFSET('5. Pp (3 años)'!$E$46,INT((ROW()-13)/2),0)),"",OFFSET('5. Pp (3 años)'!$E$46,INT((ROW()-13)/2),0))</f>
        <v/>
      </c>
      <c r="F231" s="645" t="str">
        <f ca="1">IF(ISBLANK(OFFSET('5. Pp (3 años)'!$K$46,INT((ROW()-13)/2),0)),"",OFFSET('5. Pp (3 años)'!$K$46,INT((ROW()-13)/2),0))</f>
        <v/>
      </c>
      <c r="G231" s="646" t="str">
        <f ca="1">IF(ISBLANK(OFFSET('5. Pp (3 años)'!$H$46,INT((ROW()-13)/2),0)),"",OFFSET('5. Pp (3 años)'!$H$46,INT((ROW()-13)/2),0))</f>
        <v/>
      </c>
      <c r="H231" s="853" t="str">
        <f ca="1">IF(ISBLANK(OFFSET('9. METAS'!$L$20,INT((ROW()-13)/2),0)),"",OFFSET('9. METAS'!$L$20,INT((ROW()-13)/2),0))</f>
        <v/>
      </c>
      <c r="I231" s="852"/>
      <c r="J231" s="630" t="e">
        <f ca="1">IF(MOD(ROW()-13,2)=0,IF(ISBLANK(OFFSET(#REF!,INT((ROW()-13)/2),0)),"",OFFSET(#REF!,INT((ROW()-13)/2),0)),IF(ISBLANK(OFFSET('9. METAS'!$U$20,INT((ROW()-14)/2),0)),"",OFFSET('9. METAS'!$U$20,INT((ROW()-14)/2),0)))</f>
        <v>#REF!</v>
      </c>
      <c r="K231" s="631" t="e">
        <f ca="1">IF(MOD(ROW()-13,2)=0,IF(ISBLANK(OFFSET(#REF!,INT((ROW()-13)/2),0)),"",OFFSET(#REF!,INT((ROW()-13)/2),0)),IF(ISBLANK(OFFSET('9. METAS'!$V$20,INT((ROW()-14)/2),0)),"",OFFSET('9. METAS'!$V$20,INT((ROW()-14)/2),0)))</f>
        <v>#REF!</v>
      </c>
      <c r="L231" s="631" t="e">
        <f ca="1">IF(MOD(ROW()-13,2)=0,IF(ISBLANK(OFFSET(#REF!,INT((ROW()-13)/2),0)),"",OFFSET(#REF!,INT((ROW()-13)/2),0)),IF(ISBLANK(OFFSET('9. METAS'!$W$20,INT((ROW()-14)/2),0)),"",OFFSET('9. METAS'!$W$20,INT((ROW()-14)/2),0)))</f>
        <v>#REF!</v>
      </c>
      <c r="M231" s="632" t="e">
        <f ca="1">IF(MOD(ROW()-13,2)=0,IF(ISBLANK(OFFSET(#REF!,INT((ROW()-13)/2),0)),"",OFFSET(#REF!,INT((ROW()-13)/2),0)),IF(ISBLANK(OFFSET('9. METAS'!$X$20,INT((ROW()-14)/2),0)),"",OFFSET('9. METAS'!$X$20,INT((ROW()-14)/2),0)))</f>
        <v>#REF!</v>
      </c>
      <c r="N231" s="684" t="str">
        <f ca="1">IFERROR(J231/J232,"ND")</f>
        <v>ND</v>
      </c>
      <c r="O231" s="688" t="str">
        <f ca="1">IFERROR(((J231+K231+L231+M231)/H231),"ND")</f>
        <v>ND</v>
      </c>
      <c r="P231" s="847"/>
      <c r="Q231" s="83"/>
      <c r="R231" s="83"/>
      <c r="S231" s="83"/>
      <c r="T231" s="83"/>
      <c r="U231" s="83"/>
      <c r="V231" s="83"/>
      <c r="W231" s="83"/>
      <c r="X231" s="83"/>
      <c r="Y231" s="83"/>
      <c r="Z231" s="83"/>
    </row>
    <row r="232" spans="1:26" ht="15.75" customHeight="1">
      <c r="A232" s="83"/>
      <c r="B232" s="83"/>
      <c r="C232" s="642"/>
      <c r="D232" s="644"/>
      <c r="E232" s="644"/>
      <c r="F232" s="644"/>
      <c r="G232" s="647"/>
      <c r="H232" s="649"/>
      <c r="I232" s="651"/>
      <c r="J232" s="630" t="str">
        <f ca="1">IF(MOD(ROW()-13,2)=0,IF(ISBLANK(OFFSET(#REF!,INT((ROW()-13)/2),0)),"",OFFSET(#REF!,INT((ROW()-13)/2),0)),IF(ISBLANK(OFFSET('9. METAS'!$U$20,INT((ROW()-14)/2),0)),"",OFFSET('9. METAS'!$U$20,INT((ROW()-14)/2),0)))</f>
        <v/>
      </c>
      <c r="K232" s="631" t="str">
        <f ca="1">IF(MOD(ROW()-13,2)=0,IF(ISBLANK(OFFSET(#REF!,INT((ROW()-13)/2),0)),"",OFFSET(#REF!,INT((ROW()-13)/2),0)),IF(ISBLANK(OFFSET('9. METAS'!$V$20,INT((ROW()-14)/2),0)),"",OFFSET('9. METAS'!$V$20,INT((ROW()-14)/2),0)))</f>
        <v/>
      </c>
      <c r="L232" s="631" t="str">
        <f ca="1">IF(MOD(ROW()-13,2)=0,IF(ISBLANK(OFFSET(#REF!,INT((ROW()-13)/2),0)),"",OFFSET(#REF!,INT((ROW()-13)/2),0)),IF(ISBLANK(OFFSET('9. METAS'!$W$20,INT((ROW()-14)/2),0)),"",OFFSET('9. METAS'!$W$20,INT((ROW()-14)/2),0)))</f>
        <v/>
      </c>
      <c r="M232" s="632" t="str">
        <f ca="1">IF(MOD(ROW()-13,2)=0,IF(ISBLANK(OFFSET(#REF!,INT((ROW()-13)/2),0)),"",OFFSET(#REF!,INT((ROW()-13)/2),0)),IF(ISBLANK(OFFSET('9. METAS'!$X$20,INT((ROW()-14)/2),0)),"",OFFSET('9. METAS'!$X$20,INT((ROW()-14)/2),0)))</f>
        <v/>
      </c>
      <c r="N232" s="685"/>
      <c r="O232" s="689"/>
      <c r="P232" s="691"/>
      <c r="Q232" s="83"/>
      <c r="R232" s="83"/>
      <c r="S232" s="83"/>
      <c r="T232" s="83"/>
      <c r="U232" s="83"/>
      <c r="V232" s="83"/>
      <c r="W232" s="83"/>
      <c r="X232" s="83"/>
      <c r="Y232" s="83"/>
      <c r="Z232" s="83"/>
    </row>
    <row r="233" spans="1:26" ht="15.75" customHeight="1">
      <c r="A233" s="83"/>
      <c r="B233" s="83"/>
      <c r="C233" s="641" t="str">
        <f ca="1">IF(ISBLANK(OFFSET('5. Pp (3 años)'!$C$46,INT((ROW()-13)/2),0)),"",OFFSET('5. Pp (3 años)'!$C$46,INT((ROW()-13)/2),0))</f>
        <v/>
      </c>
      <c r="D233" s="643" t="str">
        <f ca="1">IF(ISBLANK(OFFSET('5. Pp (3 años)'!$D$46,INT((ROW()-13)/2),0)),"",OFFSET('5. Pp (3 años)'!$D$46,INT((ROW()-13)/2),0))</f>
        <v/>
      </c>
      <c r="E233" s="643" t="str">
        <f ca="1">IF(ISBLANK(OFFSET('5. Pp (3 años)'!$E$46,INT((ROW()-13)/2),0)),"",OFFSET('5. Pp (3 años)'!$E$46,INT((ROW()-13)/2),0))</f>
        <v/>
      </c>
      <c r="F233" s="645" t="str">
        <f ca="1">IF(ISBLANK(OFFSET('5. Pp (3 años)'!$K$46,INT((ROW()-13)/2),0)),"",OFFSET('5. Pp (3 años)'!$K$46,INT((ROW()-13)/2),0))</f>
        <v/>
      </c>
      <c r="G233" s="646" t="str">
        <f ca="1">IF(ISBLANK(OFFSET('5. Pp (3 años)'!$H$46,INT((ROW()-13)/2),0)),"",OFFSET('5. Pp (3 años)'!$H$46,INT((ROW()-13)/2),0))</f>
        <v/>
      </c>
      <c r="H233" s="853" t="str">
        <f ca="1">IF(ISBLANK(OFFSET('9. METAS'!$L$20,INT((ROW()-13)/2),0)),"",OFFSET('9. METAS'!$L$20,INT((ROW()-13)/2),0))</f>
        <v/>
      </c>
      <c r="I233" s="852"/>
      <c r="J233" s="630" t="e">
        <f ca="1">IF(MOD(ROW()-13,2)=0,IF(ISBLANK(OFFSET(#REF!,INT((ROW()-13)/2),0)),"",OFFSET(#REF!,INT((ROW()-13)/2),0)),IF(ISBLANK(OFFSET('9. METAS'!$U$20,INT((ROW()-14)/2),0)),"",OFFSET('9. METAS'!$U$20,INT((ROW()-14)/2),0)))</f>
        <v>#REF!</v>
      </c>
      <c r="K233" s="631" t="e">
        <f ca="1">IF(MOD(ROW()-13,2)=0,IF(ISBLANK(OFFSET(#REF!,INT((ROW()-13)/2),0)),"",OFFSET(#REF!,INT((ROW()-13)/2),0)),IF(ISBLANK(OFFSET('9. METAS'!$V$20,INT((ROW()-14)/2),0)),"",OFFSET('9. METAS'!$V$20,INT((ROW()-14)/2),0)))</f>
        <v>#REF!</v>
      </c>
      <c r="L233" s="631" t="e">
        <f ca="1">IF(MOD(ROW()-13,2)=0,IF(ISBLANK(OFFSET(#REF!,INT((ROW()-13)/2),0)),"",OFFSET(#REF!,INT((ROW()-13)/2),0)),IF(ISBLANK(OFFSET('9. METAS'!$W$20,INT((ROW()-14)/2),0)),"",OFFSET('9. METAS'!$W$20,INT((ROW()-14)/2),0)))</f>
        <v>#REF!</v>
      </c>
      <c r="M233" s="632" t="e">
        <f ca="1">IF(MOD(ROW()-13,2)=0,IF(ISBLANK(OFFSET(#REF!,INT((ROW()-13)/2),0)),"",OFFSET(#REF!,INT((ROW()-13)/2),0)),IF(ISBLANK(OFFSET('9. METAS'!$X$20,INT((ROW()-14)/2),0)),"",OFFSET('9. METAS'!$X$20,INT((ROW()-14)/2),0)))</f>
        <v>#REF!</v>
      </c>
      <c r="N233" s="684" t="str">
        <f ca="1">IFERROR(J233/J234,"ND")</f>
        <v>ND</v>
      </c>
      <c r="O233" s="688" t="str">
        <f ca="1">IFERROR(((J233+K233+L233+M233)/H233),"ND")</f>
        <v>ND</v>
      </c>
      <c r="P233" s="847"/>
      <c r="Q233" s="83"/>
      <c r="R233" s="83"/>
      <c r="S233" s="83"/>
      <c r="T233" s="83"/>
      <c r="U233" s="83"/>
      <c r="V233" s="83"/>
      <c r="W233" s="83"/>
      <c r="X233" s="83"/>
      <c r="Y233" s="83"/>
      <c r="Z233" s="83"/>
    </row>
    <row r="234" spans="1:26" ht="15.75" customHeight="1">
      <c r="A234" s="83"/>
      <c r="B234" s="83"/>
      <c r="C234" s="642"/>
      <c r="D234" s="644"/>
      <c r="E234" s="644"/>
      <c r="F234" s="644"/>
      <c r="G234" s="647"/>
      <c r="H234" s="649"/>
      <c r="I234" s="651"/>
      <c r="J234" s="630" t="str">
        <f ca="1">IF(MOD(ROW()-13,2)=0,IF(ISBLANK(OFFSET(#REF!,INT((ROW()-13)/2),0)),"",OFFSET(#REF!,INT((ROW()-13)/2),0)),IF(ISBLANK(OFFSET('9. METAS'!$U$20,INT((ROW()-14)/2),0)),"",OFFSET('9. METAS'!$U$20,INT((ROW()-14)/2),0)))</f>
        <v/>
      </c>
      <c r="K234" s="631" t="str">
        <f ca="1">IF(MOD(ROW()-13,2)=0,IF(ISBLANK(OFFSET(#REF!,INT((ROW()-13)/2),0)),"",OFFSET(#REF!,INT((ROW()-13)/2),0)),IF(ISBLANK(OFFSET('9. METAS'!$V$20,INT((ROW()-14)/2),0)),"",OFFSET('9. METAS'!$V$20,INT((ROW()-14)/2),0)))</f>
        <v/>
      </c>
      <c r="L234" s="631" t="str">
        <f ca="1">IF(MOD(ROW()-13,2)=0,IF(ISBLANK(OFFSET(#REF!,INT((ROW()-13)/2),0)),"",OFFSET(#REF!,INT((ROW()-13)/2),0)),IF(ISBLANK(OFFSET('9. METAS'!$W$20,INT((ROW()-14)/2),0)),"",OFFSET('9. METAS'!$W$20,INT((ROW()-14)/2),0)))</f>
        <v/>
      </c>
      <c r="M234" s="632" t="str">
        <f ca="1">IF(MOD(ROW()-13,2)=0,IF(ISBLANK(OFFSET(#REF!,INT((ROW()-13)/2),0)),"",OFFSET(#REF!,INT((ROW()-13)/2),0)),IF(ISBLANK(OFFSET('9. METAS'!$X$20,INT((ROW()-14)/2),0)),"",OFFSET('9. METAS'!$X$20,INT((ROW()-14)/2),0)))</f>
        <v/>
      </c>
      <c r="N234" s="685"/>
      <c r="O234" s="689"/>
      <c r="P234" s="691"/>
      <c r="Q234" s="83"/>
      <c r="R234" s="83"/>
      <c r="S234" s="83"/>
      <c r="T234" s="83"/>
      <c r="U234" s="83"/>
      <c r="V234" s="83"/>
      <c r="W234" s="83"/>
      <c r="X234" s="83"/>
      <c r="Y234" s="83"/>
      <c r="Z234" s="83"/>
    </row>
    <row r="235" spans="1:26" ht="15.75" customHeight="1">
      <c r="A235" s="83"/>
      <c r="B235" s="83"/>
      <c r="C235" s="641" t="str">
        <f ca="1">IF(ISBLANK(OFFSET('5. Pp (3 años)'!$C$46,INT((ROW()-13)/2),0)),"",OFFSET('5. Pp (3 años)'!$C$46,INT((ROW()-13)/2),0))</f>
        <v/>
      </c>
      <c r="D235" s="643" t="str">
        <f ca="1">IF(ISBLANK(OFFSET('5. Pp (3 años)'!$D$46,INT((ROW()-13)/2),0)),"",OFFSET('5. Pp (3 años)'!$D$46,INT((ROW()-13)/2),0))</f>
        <v/>
      </c>
      <c r="E235" s="643" t="str">
        <f ca="1">IF(ISBLANK(OFFSET('5. Pp (3 años)'!$E$46,INT((ROW()-13)/2),0)),"",OFFSET('5. Pp (3 años)'!$E$46,INT((ROW()-13)/2),0))</f>
        <v/>
      </c>
      <c r="F235" s="645" t="str">
        <f ca="1">IF(ISBLANK(OFFSET('5. Pp (3 años)'!$K$46,INT((ROW()-13)/2),0)),"",OFFSET('5. Pp (3 años)'!$K$46,INT((ROW()-13)/2),0))</f>
        <v/>
      </c>
      <c r="G235" s="646" t="str">
        <f ca="1">IF(ISBLANK(OFFSET('5. Pp (3 años)'!$H$46,INT((ROW()-13)/2),0)),"",OFFSET('5. Pp (3 años)'!$H$46,INT((ROW()-13)/2),0))</f>
        <v/>
      </c>
      <c r="H235" s="853" t="str">
        <f ca="1">IF(ISBLANK(OFFSET('9. METAS'!$L$20,INT((ROW()-13)/2),0)),"",OFFSET('9. METAS'!$L$20,INT((ROW()-13)/2),0))</f>
        <v/>
      </c>
      <c r="I235" s="852"/>
      <c r="J235" s="630" t="e">
        <f ca="1">IF(MOD(ROW()-13,2)=0,IF(ISBLANK(OFFSET(#REF!,INT((ROW()-13)/2),0)),"",OFFSET(#REF!,INT((ROW()-13)/2),0)),IF(ISBLANK(OFFSET('9. METAS'!$U$20,INT((ROW()-14)/2),0)),"",OFFSET('9. METAS'!$U$20,INT((ROW()-14)/2),0)))</f>
        <v>#REF!</v>
      </c>
      <c r="K235" s="631" t="e">
        <f ca="1">IF(MOD(ROW()-13,2)=0,IF(ISBLANK(OFFSET(#REF!,INT((ROW()-13)/2),0)),"",OFFSET(#REF!,INT((ROW()-13)/2),0)),IF(ISBLANK(OFFSET('9. METAS'!$V$20,INT((ROW()-14)/2),0)),"",OFFSET('9. METAS'!$V$20,INT((ROW()-14)/2),0)))</f>
        <v>#REF!</v>
      </c>
      <c r="L235" s="631" t="e">
        <f ca="1">IF(MOD(ROW()-13,2)=0,IF(ISBLANK(OFFSET(#REF!,INT((ROW()-13)/2),0)),"",OFFSET(#REF!,INT((ROW()-13)/2),0)),IF(ISBLANK(OFFSET('9. METAS'!$W$20,INT((ROW()-14)/2),0)),"",OFFSET('9. METAS'!$W$20,INT((ROW()-14)/2),0)))</f>
        <v>#REF!</v>
      </c>
      <c r="M235" s="632" t="e">
        <f ca="1">IF(MOD(ROW()-13,2)=0,IF(ISBLANK(OFFSET(#REF!,INT((ROW()-13)/2),0)),"",OFFSET(#REF!,INT((ROW()-13)/2),0)),IF(ISBLANK(OFFSET('9. METAS'!$X$20,INT((ROW()-14)/2),0)),"",OFFSET('9. METAS'!$X$20,INT((ROW()-14)/2),0)))</f>
        <v>#REF!</v>
      </c>
      <c r="N235" s="684" t="str">
        <f ca="1">IFERROR(J235/J236,"ND")</f>
        <v>ND</v>
      </c>
      <c r="O235" s="688" t="str">
        <f ca="1">IFERROR(((J235+K235+L235+M235)/H235),"ND")</f>
        <v>ND</v>
      </c>
      <c r="P235" s="847"/>
      <c r="Q235" s="83"/>
      <c r="R235" s="83"/>
      <c r="S235" s="83"/>
      <c r="T235" s="83"/>
      <c r="U235" s="83"/>
      <c r="V235" s="83"/>
      <c r="W235" s="83"/>
      <c r="X235" s="83"/>
      <c r="Y235" s="83"/>
      <c r="Z235" s="83"/>
    </row>
    <row r="236" spans="1:26" ht="15.75" customHeight="1">
      <c r="A236" s="83"/>
      <c r="B236" s="83"/>
      <c r="C236" s="642"/>
      <c r="D236" s="644"/>
      <c r="E236" s="644"/>
      <c r="F236" s="644"/>
      <c r="G236" s="647"/>
      <c r="H236" s="649"/>
      <c r="I236" s="651"/>
      <c r="J236" s="630" t="str">
        <f ca="1">IF(MOD(ROW()-13,2)=0,IF(ISBLANK(OFFSET(#REF!,INT((ROW()-13)/2),0)),"",OFFSET(#REF!,INT((ROW()-13)/2),0)),IF(ISBLANK(OFFSET('9. METAS'!$U$20,INT((ROW()-14)/2),0)),"",OFFSET('9. METAS'!$U$20,INT((ROW()-14)/2),0)))</f>
        <v/>
      </c>
      <c r="K236" s="631" t="str">
        <f ca="1">IF(MOD(ROW()-13,2)=0,IF(ISBLANK(OFFSET(#REF!,INT((ROW()-13)/2),0)),"",OFFSET(#REF!,INT((ROW()-13)/2),0)),IF(ISBLANK(OFFSET('9. METAS'!$V$20,INT((ROW()-14)/2),0)),"",OFFSET('9. METAS'!$V$20,INT((ROW()-14)/2),0)))</f>
        <v/>
      </c>
      <c r="L236" s="631" t="str">
        <f ca="1">IF(MOD(ROW()-13,2)=0,IF(ISBLANK(OFFSET(#REF!,INT((ROW()-13)/2),0)),"",OFFSET(#REF!,INT((ROW()-13)/2),0)),IF(ISBLANK(OFFSET('9. METAS'!$W$20,INT((ROW()-14)/2),0)),"",OFFSET('9. METAS'!$W$20,INT((ROW()-14)/2),0)))</f>
        <v/>
      </c>
      <c r="M236" s="632" t="str">
        <f ca="1">IF(MOD(ROW()-13,2)=0,IF(ISBLANK(OFFSET(#REF!,INT((ROW()-13)/2),0)),"",OFFSET(#REF!,INT((ROW()-13)/2),0)),IF(ISBLANK(OFFSET('9. METAS'!$X$20,INT((ROW()-14)/2),0)),"",OFFSET('9. METAS'!$X$20,INT((ROW()-14)/2),0)))</f>
        <v/>
      </c>
      <c r="N236" s="685"/>
      <c r="O236" s="689"/>
      <c r="P236" s="691"/>
      <c r="Q236" s="83"/>
      <c r="R236" s="83"/>
      <c r="S236" s="83"/>
      <c r="T236" s="83"/>
      <c r="U236" s="83"/>
      <c r="V236" s="83"/>
      <c r="W236" s="83"/>
      <c r="X236" s="83"/>
      <c r="Y236" s="83"/>
      <c r="Z236" s="83"/>
    </row>
    <row r="237" spans="1:26" ht="15.75" customHeight="1">
      <c r="A237" s="83"/>
      <c r="B237" s="83"/>
      <c r="C237" s="641" t="str">
        <f ca="1">IF(ISBLANK(OFFSET('5. Pp (3 años)'!$C$46,INT((ROW()-13)/2),0)),"",OFFSET('5. Pp (3 años)'!$C$46,INT((ROW()-13)/2),0))</f>
        <v/>
      </c>
      <c r="D237" s="643" t="str">
        <f ca="1">IF(ISBLANK(OFFSET('5. Pp (3 años)'!$D$46,INT((ROW()-13)/2),0)),"",OFFSET('5. Pp (3 años)'!$D$46,INT((ROW()-13)/2),0))</f>
        <v/>
      </c>
      <c r="E237" s="643" t="str">
        <f ca="1">IF(ISBLANK(OFFSET('5. Pp (3 años)'!$E$46,INT((ROW()-13)/2),0)),"",OFFSET('5. Pp (3 años)'!$E$46,INT((ROW()-13)/2),0))</f>
        <v/>
      </c>
      <c r="F237" s="645" t="str">
        <f ca="1">IF(ISBLANK(OFFSET('5. Pp (3 años)'!$K$46,INT((ROW()-13)/2),0)),"",OFFSET('5. Pp (3 años)'!$K$46,INT((ROW()-13)/2),0))</f>
        <v/>
      </c>
      <c r="G237" s="646" t="str">
        <f ca="1">IF(ISBLANK(OFFSET('5. Pp (3 años)'!$H$46,INT((ROW()-13)/2),0)),"",OFFSET('5. Pp (3 años)'!$H$46,INT((ROW()-13)/2),0))</f>
        <v/>
      </c>
      <c r="H237" s="853" t="str">
        <f ca="1">IF(ISBLANK(OFFSET('9. METAS'!$L$20,INT((ROW()-13)/2),0)),"",OFFSET('9. METAS'!$L$20,INT((ROW()-13)/2),0))</f>
        <v/>
      </c>
      <c r="I237" s="852"/>
      <c r="J237" s="630" t="e">
        <f ca="1">IF(MOD(ROW()-13,2)=0,IF(ISBLANK(OFFSET(#REF!,INT((ROW()-13)/2),0)),"",OFFSET(#REF!,INT((ROW()-13)/2),0)),IF(ISBLANK(OFFSET('9. METAS'!$U$20,INT((ROW()-14)/2),0)),"",OFFSET('9. METAS'!$U$20,INT((ROW()-14)/2),0)))</f>
        <v>#REF!</v>
      </c>
      <c r="K237" s="631" t="e">
        <f ca="1">IF(MOD(ROW()-13,2)=0,IF(ISBLANK(OFFSET(#REF!,INT((ROW()-13)/2),0)),"",OFFSET(#REF!,INT((ROW()-13)/2),0)),IF(ISBLANK(OFFSET('9. METAS'!$V$20,INT((ROW()-14)/2),0)),"",OFFSET('9. METAS'!$V$20,INT((ROW()-14)/2),0)))</f>
        <v>#REF!</v>
      </c>
      <c r="L237" s="631" t="e">
        <f ca="1">IF(MOD(ROW()-13,2)=0,IF(ISBLANK(OFFSET(#REF!,INT((ROW()-13)/2),0)),"",OFFSET(#REF!,INT((ROW()-13)/2),0)),IF(ISBLANK(OFFSET('9. METAS'!$W$20,INT((ROW()-14)/2),0)),"",OFFSET('9. METAS'!$W$20,INT((ROW()-14)/2),0)))</f>
        <v>#REF!</v>
      </c>
      <c r="M237" s="632" t="e">
        <f ca="1">IF(MOD(ROW()-13,2)=0,IF(ISBLANK(OFFSET(#REF!,INT((ROW()-13)/2),0)),"",OFFSET(#REF!,INT((ROW()-13)/2),0)),IF(ISBLANK(OFFSET('9. METAS'!$X$20,INT((ROW()-14)/2),0)),"",OFFSET('9. METAS'!$X$20,INT((ROW()-14)/2),0)))</f>
        <v>#REF!</v>
      </c>
      <c r="N237" s="684" t="str">
        <f ca="1">IFERROR(J237/J238,"ND")</f>
        <v>ND</v>
      </c>
      <c r="O237" s="688" t="str">
        <f ca="1">IFERROR(((J237+K237+L237+M237)/H237),"ND")</f>
        <v>ND</v>
      </c>
      <c r="P237" s="847"/>
      <c r="Q237" s="83"/>
      <c r="R237" s="83"/>
      <c r="S237" s="83"/>
      <c r="T237" s="83"/>
      <c r="U237" s="83"/>
      <c r="V237" s="83"/>
      <c r="W237" s="83"/>
      <c r="X237" s="83"/>
      <c r="Y237" s="83"/>
      <c r="Z237" s="83"/>
    </row>
    <row r="238" spans="1:26" ht="15.75" customHeight="1">
      <c r="A238" s="83"/>
      <c r="B238" s="83"/>
      <c r="C238" s="642"/>
      <c r="D238" s="644"/>
      <c r="E238" s="644"/>
      <c r="F238" s="644"/>
      <c r="G238" s="647"/>
      <c r="H238" s="649"/>
      <c r="I238" s="651"/>
      <c r="J238" s="630" t="str">
        <f ca="1">IF(MOD(ROW()-13,2)=0,IF(ISBLANK(OFFSET(#REF!,INT((ROW()-13)/2),0)),"",OFFSET(#REF!,INT((ROW()-13)/2),0)),IF(ISBLANK(OFFSET('9. METAS'!$U$20,INT((ROW()-14)/2),0)),"",OFFSET('9. METAS'!$U$20,INT((ROW()-14)/2),0)))</f>
        <v/>
      </c>
      <c r="K238" s="631" t="str">
        <f ca="1">IF(MOD(ROW()-13,2)=0,IF(ISBLANK(OFFSET(#REF!,INT((ROW()-13)/2),0)),"",OFFSET(#REF!,INT((ROW()-13)/2),0)),IF(ISBLANK(OFFSET('9. METAS'!$V$20,INT((ROW()-14)/2),0)),"",OFFSET('9. METAS'!$V$20,INT((ROW()-14)/2),0)))</f>
        <v/>
      </c>
      <c r="L238" s="631" t="str">
        <f ca="1">IF(MOD(ROW()-13,2)=0,IF(ISBLANK(OFFSET(#REF!,INT((ROW()-13)/2),0)),"",OFFSET(#REF!,INT((ROW()-13)/2),0)),IF(ISBLANK(OFFSET('9. METAS'!$W$20,INT((ROW()-14)/2),0)),"",OFFSET('9. METAS'!$W$20,INT((ROW()-14)/2),0)))</f>
        <v/>
      </c>
      <c r="M238" s="632" t="str">
        <f ca="1">IF(MOD(ROW()-13,2)=0,IF(ISBLANK(OFFSET(#REF!,INT((ROW()-13)/2),0)),"",OFFSET(#REF!,INT((ROW()-13)/2),0)),IF(ISBLANK(OFFSET('9. METAS'!$X$20,INT((ROW()-14)/2),0)),"",OFFSET('9. METAS'!$X$20,INT((ROW()-14)/2),0)))</f>
        <v/>
      </c>
      <c r="N238" s="685"/>
      <c r="O238" s="689"/>
      <c r="P238" s="691"/>
      <c r="Q238" s="83"/>
      <c r="R238" s="83"/>
      <c r="S238" s="83"/>
      <c r="T238" s="83"/>
      <c r="U238" s="83"/>
      <c r="V238" s="83"/>
      <c r="W238" s="83"/>
      <c r="X238" s="83"/>
      <c r="Y238" s="83"/>
      <c r="Z238" s="83"/>
    </row>
    <row r="239" spans="1:26" ht="15.75" customHeight="1">
      <c r="A239" s="83"/>
      <c r="B239" s="83"/>
      <c r="C239" s="641" t="str">
        <f ca="1">IF(ISBLANK(OFFSET('5. Pp (3 años)'!$C$46,INT((ROW()-13)/2),0)),"",OFFSET('5. Pp (3 años)'!$C$46,INT((ROW()-13)/2),0))</f>
        <v/>
      </c>
      <c r="D239" s="643" t="str">
        <f ca="1">IF(ISBLANK(OFFSET('5. Pp (3 años)'!$D$46,INT((ROW()-13)/2),0)),"",OFFSET('5. Pp (3 años)'!$D$46,INT((ROW()-13)/2),0))</f>
        <v/>
      </c>
      <c r="E239" s="643" t="str">
        <f ca="1">IF(ISBLANK(OFFSET('5. Pp (3 años)'!$E$46,INT((ROW()-13)/2),0)),"",OFFSET('5. Pp (3 años)'!$E$46,INT((ROW()-13)/2),0))</f>
        <v/>
      </c>
      <c r="F239" s="645" t="str">
        <f ca="1">IF(ISBLANK(OFFSET('5. Pp (3 años)'!$K$46,INT((ROW()-13)/2),0)),"",OFFSET('5. Pp (3 años)'!$K$46,INT((ROW()-13)/2),0))</f>
        <v/>
      </c>
      <c r="G239" s="646" t="str">
        <f ca="1">IF(ISBLANK(OFFSET('5. Pp (3 años)'!$H$46,INT((ROW()-13)/2),0)),"",OFFSET('5. Pp (3 años)'!$H$46,INT((ROW()-13)/2),0))</f>
        <v/>
      </c>
      <c r="H239" s="853" t="str">
        <f ca="1">IF(ISBLANK(OFFSET('9. METAS'!$L$20,INT((ROW()-13)/2),0)),"",OFFSET('9. METAS'!$L$20,INT((ROW()-13)/2),0))</f>
        <v/>
      </c>
      <c r="I239" s="852"/>
      <c r="J239" s="630" t="e">
        <f ca="1">IF(MOD(ROW()-13,2)=0,IF(ISBLANK(OFFSET(#REF!,INT((ROW()-13)/2),0)),"",OFFSET(#REF!,INT((ROW()-13)/2),0)),IF(ISBLANK(OFFSET('9. METAS'!$U$20,INT((ROW()-14)/2),0)),"",OFFSET('9. METAS'!$U$20,INT((ROW()-14)/2),0)))</f>
        <v>#REF!</v>
      </c>
      <c r="K239" s="631" t="e">
        <f ca="1">IF(MOD(ROW()-13,2)=0,IF(ISBLANK(OFFSET(#REF!,INT((ROW()-13)/2),0)),"",OFFSET(#REF!,INT((ROW()-13)/2),0)),IF(ISBLANK(OFFSET('9. METAS'!$V$20,INT((ROW()-14)/2),0)),"",OFFSET('9. METAS'!$V$20,INT((ROW()-14)/2),0)))</f>
        <v>#REF!</v>
      </c>
      <c r="L239" s="631" t="e">
        <f ca="1">IF(MOD(ROW()-13,2)=0,IF(ISBLANK(OFFSET(#REF!,INT((ROW()-13)/2),0)),"",OFFSET(#REF!,INT((ROW()-13)/2),0)),IF(ISBLANK(OFFSET('9. METAS'!$W$20,INT((ROW()-14)/2),0)),"",OFFSET('9. METAS'!$W$20,INT((ROW()-14)/2),0)))</f>
        <v>#REF!</v>
      </c>
      <c r="M239" s="632" t="e">
        <f ca="1">IF(MOD(ROW()-13,2)=0,IF(ISBLANK(OFFSET(#REF!,INT((ROW()-13)/2),0)),"",OFFSET(#REF!,INT((ROW()-13)/2),0)),IF(ISBLANK(OFFSET('9. METAS'!$X$20,INT((ROW()-14)/2),0)),"",OFFSET('9. METAS'!$X$20,INT((ROW()-14)/2),0)))</f>
        <v>#REF!</v>
      </c>
      <c r="N239" s="684" t="str">
        <f ca="1">IFERROR(J239/J240,"ND")</f>
        <v>ND</v>
      </c>
      <c r="O239" s="688" t="str">
        <f ca="1">IFERROR(((J239+K239+L239+M239)/H239),"ND")</f>
        <v>ND</v>
      </c>
      <c r="P239" s="847"/>
      <c r="Q239" s="83"/>
      <c r="R239" s="83"/>
      <c r="S239" s="83"/>
      <c r="T239" s="83"/>
      <c r="U239" s="83"/>
      <c r="V239" s="83"/>
      <c r="W239" s="83"/>
      <c r="X239" s="83"/>
      <c r="Y239" s="83"/>
      <c r="Z239" s="83"/>
    </row>
    <row r="240" spans="1:26" ht="15.75" customHeight="1">
      <c r="A240" s="83"/>
      <c r="B240" s="83"/>
      <c r="C240" s="642"/>
      <c r="D240" s="644"/>
      <c r="E240" s="644"/>
      <c r="F240" s="644"/>
      <c r="G240" s="647"/>
      <c r="H240" s="649"/>
      <c r="I240" s="651"/>
      <c r="J240" s="630" t="str">
        <f ca="1">IF(MOD(ROW()-13,2)=0,IF(ISBLANK(OFFSET(#REF!,INT((ROW()-13)/2),0)),"",OFFSET(#REF!,INT((ROW()-13)/2),0)),IF(ISBLANK(OFFSET('9. METAS'!$U$20,INT((ROW()-14)/2),0)),"",OFFSET('9. METAS'!$U$20,INT((ROW()-14)/2),0)))</f>
        <v/>
      </c>
      <c r="K240" s="631" t="str">
        <f ca="1">IF(MOD(ROW()-13,2)=0,IF(ISBLANK(OFFSET(#REF!,INT((ROW()-13)/2),0)),"",OFFSET(#REF!,INT((ROW()-13)/2),0)),IF(ISBLANK(OFFSET('9. METAS'!$V$20,INT((ROW()-14)/2),0)),"",OFFSET('9. METAS'!$V$20,INT((ROW()-14)/2),0)))</f>
        <v/>
      </c>
      <c r="L240" s="631" t="str">
        <f ca="1">IF(MOD(ROW()-13,2)=0,IF(ISBLANK(OFFSET(#REF!,INT((ROW()-13)/2),0)),"",OFFSET(#REF!,INT((ROW()-13)/2),0)),IF(ISBLANK(OFFSET('9. METAS'!$W$20,INT((ROW()-14)/2),0)),"",OFFSET('9. METAS'!$W$20,INT((ROW()-14)/2),0)))</f>
        <v/>
      </c>
      <c r="M240" s="632" t="str">
        <f ca="1">IF(MOD(ROW()-13,2)=0,IF(ISBLANK(OFFSET(#REF!,INT((ROW()-13)/2),0)),"",OFFSET(#REF!,INT((ROW()-13)/2),0)),IF(ISBLANK(OFFSET('9. METAS'!$X$20,INT((ROW()-14)/2),0)),"",OFFSET('9. METAS'!$X$20,INT((ROW()-14)/2),0)))</f>
        <v/>
      </c>
      <c r="N240" s="685"/>
      <c r="O240" s="689"/>
      <c r="P240" s="691"/>
      <c r="Q240" s="83"/>
      <c r="R240" s="83"/>
      <c r="S240" s="83"/>
      <c r="T240" s="83"/>
      <c r="U240" s="83"/>
      <c r="V240" s="83"/>
      <c r="W240" s="83"/>
      <c r="X240" s="83"/>
      <c r="Y240" s="83"/>
      <c r="Z240" s="83"/>
    </row>
    <row r="241" spans="1:26" ht="15.75" customHeight="1">
      <c r="A241" s="83"/>
      <c r="B241" s="83"/>
      <c r="C241" s="641" t="str">
        <f ca="1">IF(ISBLANK(OFFSET('5. Pp (3 años)'!$C$46,INT((ROW()-13)/2),0)),"",OFFSET('5. Pp (3 años)'!$C$46,INT((ROW()-13)/2),0))</f>
        <v/>
      </c>
      <c r="D241" s="643" t="str">
        <f ca="1">IF(ISBLANK(OFFSET('5. Pp (3 años)'!$D$46,INT((ROW()-13)/2),0)),"",OFFSET('5. Pp (3 años)'!$D$46,INT((ROW()-13)/2),0))</f>
        <v/>
      </c>
      <c r="E241" s="643" t="str">
        <f ca="1">IF(ISBLANK(OFFSET('5. Pp (3 años)'!$E$46,INT((ROW()-13)/2),0)),"",OFFSET('5. Pp (3 años)'!$E$46,INT((ROW()-13)/2),0))</f>
        <v/>
      </c>
      <c r="F241" s="645" t="str">
        <f ca="1">IF(ISBLANK(OFFSET('5. Pp (3 años)'!$K$46,INT((ROW()-13)/2),0)),"",OFFSET('5. Pp (3 años)'!$K$46,INT((ROW()-13)/2),0))</f>
        <v/>
      </c>
      <c r="G241" s="646" t="str">
        <f ca="1">IF(ISBLANK(OFFSET('5. Pp (3 años)'!$H$46,INT((ROW()-13)/2),0)),"",OFFSET('5. Pp (3 años)'!$H$46,INT((ROW()-13)/2),0))</f>
        <v/>
      </c>
      <c r="H241" s="853" t="str">
        <f ca="1">IF(ISBLANK(OFFSET('9. METAS'!$L$20,INT((ROW()-13)/2),0)),"",OFFSET('9. METAS'!$L$20,INT((ROW()-13)/2),0))</f>
        <v/>
      </c>
      <c r="I241" s="852"/>
      <c r="J241" s="630" t="e">
        <f ca="1">IF(MOD(ROW()-13,2)=0,IF(ISBLANK(OFFSET(#REF!,INT((ROW()-13)/2),0)),"",OFFSET(#REF!,INT((ROW()-13)/2),0)),IF(ISBLANK(OFFSET('9. METAS'!$U$20,INT((ROW()-14)/2),0)),"",OFFSET('9. METAS'!$U$20,INT((ROW()-14)/2),0)))</f>
        <v>#REF!</v>
      </c>
      <c r="K241" s="631" t="e">
        <f ca="1">IF(MOD(ROW()-13,2)=0,IF(ISBLANK(OFFSET(#REF!,INT((ROW()-13)/2),0)),"",OFFSET(#REF!,INT((ROW()-13)/2),0)),IF(ISBLANK(OFFSET('9. METAS'!$V$20,INT((ROW()-14)/2),0)),"",OFFSET('9. METAS'!$V$20,INT((ROW()-14)/2),0)))</f>
        <v>#REF!</v>
      </c>
      <c r="L241" s="631" t="e">
        <f ca="1">IF(MOD(ROW()-13,2)=0,IF(ISBLANK(OFFSET(#REF!,INT((ROW()-13)/2),0)),"",OFFSET(#REF!,INT((ROW()-13)/2),0)),IF(ISBLANK(OFFSET('9. METAS'!$W$20,INT((ROW()-14)/2),0)),"",OFFSET('9. METAS'!$W$20,INT((ROW()-14)/2),0)))</f>
        <v>#REF!</v>
      </c>
      <c r="M241" s="632" t="e">
        <f ca="1">IF(MOD(ROW()-13,2)=0,IF(ISBLANK(OFFSET(#REF!,INT((ROW()-13)/2),0)),"",OFFSET(#REF!,INT((ROW()-13)/2),0)),IF(ISBLANK(OFFSET('9. METAS'!$X$20,INT((ROW()-14)/2),0)),"",OFFSET('9. METAS'!$X$20,INT((ROW()-14)/2),0)))</f>
        <v>#REF!</v>
      </c>
      <c r="N241" s="684" t="str">
        <f ca="1">IFERROR(J241/J242,"ND")</f>
        <v>ND</v>
      </c>
      <c r="O241" s="688" t="str">
        <f ca="1">IFERROR(((J241+K241+L241+M241)/H241),"ND")</f>
        <v>ND</v>
      </c>
      <c r="P241" s="847"/>
      <c r="Q241" s="83"/>
      <c r="R241" s="83"/>
      <c r="S241" s="83"/>
      <c r="T241" s="83"/>
      <c r="U241" s="83"/>
      <c r="V241" s="83"/>
      <c r="W241" s="83"/>
      <c r="X241" s="83"/>
      <c r="Y241" s="83"/>
      <c r="Z241" s="83"/>
    </row>
    <row r="242" spans="1:26" ht="15.75" customHeight="1">
      <c r="A242" s="83"/>
      <c r="B242" s="83"/>
      <c r="C242" s="642"/>
      <c r="D242" s="644"/>
      <c r="E242" s="644"/>
      <c r="F242" s="644"/>
      <c r="G242" s="647"/>
      <c r="H242" s="649"/>
      <c r="I242" s="651"/>
      <c r="J242" s="630" t="str">
        <f ca="1">IF(MOD(ROW()-13,2)=0,IF(ISBLANK(OFFSET(#REF!,INT((ROW()-13)/2),0)),"",OFFSET(#REF!,INT((ROW()-13)/2),0)),IF(ISBLANK(OFFSET('9. METAS'!$U$20,INT((ROW()-14)/2),0)),"",OFFSET('9. METAS'!$U$20,INT((ROW()-14)/2),0)))</f>
        <v/>
      </c>
      <c r="K242" s="631" t="str">
        <f ca="1">IF(MOD(ROW()-13,2)=0,IF(ISBLANK(OFFSET(#REF!,INT((ROW()-13)/2),0)),"",OFFSET(#REF!,INT((ROW()-13)/2),0)),IF(ISBLANK(OFFSET('9. METAS'!$V$20,INT((ROW()-14)/2),0)),"",OFFSET('9. METAS'!$V$20,INT((ROW()-14)/2),0)))</f>
        <v/>
      </c>
      <c r="L242" s="631" t="str">
        <f ca="1">IF(MOD(ROW()-13,2)=0,IF(ISBLANK(OFFSET(#REF!,INT((ROW()-13)/2),0)),"",OFFSET(#REF!,INT((ROW()-13)/2),0)),IF(ISBLANK(OFFSET('9. METAS'!$W$20,INT((ROW()-14)/2),0)),"",OFFSET('9. METAS'!$W$20,INT((ROW()-14)/2),0)))</f>
        <v/>
      </c>
      <c r="M242" s="632" t="str">
        <f ca="1">IF(MOD(ROW()-13,2)=0,IF(ISBLANK(OFFSET(#REF!,INT((ROW()-13)/2),0)),"",OFFSET(#REF!,INT((ROW()-13)/2),0)),IF(ISBLANK(OFFSET('9. METAS'!$X$20,INT((ROW()-14)/2),0)),"",OFFSET('9. METAS'!$X$20,INT((ROW()-14)/2),0)))</f>
        <v/>
      </c>
      <c r="N242" s="685"/>
      <c r="O242" s="689"/>
      <c r="P242" s="691"/>
      <c r="Q242" s="83"/>
      <c r="R242" s="83"/>
      <c r="S242" s="83"/>
      <c r="T242" s="83"/>
      <c r="U242" s="83"/>
      <c r="V242" s="83"/>
      <c r="W242" s="83"/>
      <c r="X242" s="83"/>
      <c r="Y242" s="83"/>
      <c r="Z242" s="83"/>
    </row>
    <row r="243" spans="1:26" ht="15.75" customHeight="1">
      <c r="A243" s="83"/>
      <c r="B243" s="83"/>
      <c r="C243" s="641" t="str">
        <f ca="1">IF(ISBLANK(OFFSET('5. Pp (3 años)'!$C$46,INT((ROW()-13)/2),0)),"",OFFSET('5. Pp (3 años)'!$C$46,INT((ROW()-13)/2),0))</f>
        <v/>
      </c>
      <c r="D243" s="643" t="str">
        <f ca="1">IF(ISBLANK(OFFSET('5. Pp (3 años)'!$D$46,INT((ROW()-13)/2),0)),"",OFFSET('5. Pp (3 años)'!$D$46,INT((ROW()-13)/2),0))</f>
        <v/>
      </c>
      <c r="E243" s="643" t="str">
        <f ca="1">IF(ISBLANK(OFFSET('5. Pp (3 años)'!$E$46,INT((ROW()-13)/2),0)),"",OFFSET('5. Pp (3 años)'!$E$46,INT((ROW()-13)/2),0))</f>
        <v/>
      </c>
      <c r="F243" s="645" t="str">
        <f ca="1">IF(ISBLANK(OFFSET('5. Pp (3 años)'!$K$46,INT((ROW()-13)/2),0)),"",OFFSET('5. Pp (3 años)'!$K$46,INT((ROW()-13)/2),0))</f>
        <v/>
      </c>
      <c r="G243" s="646" t="str">
        <f ca="1">IF(ISBLANK(OFFSET('5. Pp (3 años)'!$H$46,INT((ROW()-13)/2),0)),"",OFFSET('5. Pp (3 años)'!$H$46,INT((ROW()-13)/2),0))</f>
        <v/>
      </c>
      <c r="H243" s="853" t="str">
        <f ca="1">IF(ISBLANK(OFFSET('9. METAS'!$L$20,INT((ROW()-13)/2),0)),"",OFFSET('9. METAS'!$L$20,INT((ROW()-13)/2),0))</f>
        <v/>
      </c>
      <c r="I243" s="852"/>
      <c r="J243" s="630" t="e">
        <f ca="1">IF(MOD(ROW()-13,2)=0,IF(ISBLANK(OFFSET(#REF!,INT((ROW()-13)/2),0)),"",OFFSET(#REF!,INT((ROW()-13)/2),0)),IF(ISBLANK(OFFSET('9. METAS'!$U$20,INT((ROW()-14)/2),0)),"",OFFSET('9. METAS'!$U$20,INT((ROW()-14)/2),0)))</f>
        <v>#REF!</v>
      </c>
      <c r="K243" s="631" t="e">
        <f ca="1">IF(MOD(ROW()-13,2)=0,IF(ISBLANK(OFFSET(#REF!,INT((ROW()-13)/2),0)),"",OFFSET(#REF!,INT((ROW()-13)/2),0)),IF(ISBLANK(OFFSET('9. METAS'!$V$20,INT((ROW()-14)/2),0)),"",OFFSET('9. METAS'!$V$20,INT((ROW()-14)/2),0)))</f>
        <v>#REF!</v>
      </c>
      <c r="L243" s="631" t="e">
        <f ca="1">IF(MOD(ROW()-13,2)=0,IF(ISBLANK(OFFSET(#REF!,INT((ROW()-13)/2),0)),"",OFFSET(#REF!,INT((ROW()-13)/2),0)),IF(ISBLANK(OFFSET('9. METAS'!$W$20,INT((ROW()-14)/2),0)),"",OFFSET('9. METAS'!$W$20,INT((ROW()-14)/2),0)))</f>
        <v>#REF!</v>
      </c>
      <c r="M243" s="632" t="e">
        <f ca="1">IF(MOD(ROW()-13,2)=0,IF(ISBLANK(OFFSET(#REF!,INT((ROW()-13)/2),0)),"",OFFSET(#REF!,INT((ROW()-13)/2),0)),IF(ISBLANK(OFFSET('9. METAS'!$X$20,INT((ROW()-14)/2),0)),"",OFFSET('9. METAS'!$X$20,INT((ROW()-14)/2),0)))</f>
        <v>#REF!</v>
      </c>
      <c r="N243" s="684" t="str">
        <f ca="1">IFERROR(J243/J244,"ND")</f>
        <v>ND</v>
      </c>
      <c r="O243" s="688" t="str">
        <f ca="1">IFERROR(((J243+K243+L243+M243)/H243),"ND")</f>
        <v>ND</v>
      </c>
      <c r="P243" s="847"/>
      <c r="Q243" s="83"/>
      <c r="R243" s="83"/>
      <c r="S243" s="83"/>
      <c r="T243" s="83"/>
      <c r="U243" s="83"/>
      <c r="V243" s="83"/>
      <c r="W243" s="83"/>
      <c r="X243" s="83"/>
      <c r="Y243" s="83"/>
      <c r="Z243" s="83"/>
    </row>
    <row r="244" spans="1:26" ht="15.75" customHeight="1">
      <c r="A244" s="83"/>
      <c r="B244" s="83"/>
      <c r="C244" s="642"/>
      <c r="D244" s="644"/>
      <c r="E244" s="644"/>
      <c r="F244" s="644"/>
      <c r="G244" s="647"/>
      <c r="H244" s="649"/>
      <c r="I244" s="651"/>
      <c r="J244" s="630" t="str">
        <f ca="1">IF(MOD(ROW()-13,2)=0,IF(ISBLANK(OFFSET(#REF!,INT((ROW()-13)/2),0)),"",OFFSET(#REF!,INT((ROW()-13)/2),0)),IF(ISBLANK(OFFSET('9. METAS'!$U$20,INT((ROW()-14)/2),0)),"",OFFSET('9. METAS'!$U$20,INT((ROW()-14)/2),0)))</f>
        <v/>
      </c>
      <c r="K244" s="631" t="str">
        <f ca="1">IF(MOD(ROW()-13,2)=0,IF(ISBLANK(OFFSET(#REF!,INT((ROW()-13)/2),0)),"",OFFSET(#REF!,INT((ROW()-13)/2),0)),IF(ISBLANK(OFFSET('9. METAS'!$V$20,INT((ROW()-14)/2),0)),"",OFFSET('9. METAS'!$V$20,INT((ROW()-14)/2),0)))</f>
        <v/>
      </c>
      <c r="L244" s="631" t="str">
        <f ca="1">IF(MOD(ROW()-13,2)=0,IF(ISBLANK(OFFSET(#REF!,INT((ROW()-13)/2),0)),"",OFFSET(#REF!,INT((ROW()-13)/2),0)),IF(ISBLANK(OFFSET('9. METAS'!$W$20,INT((ROW()-14)/2),0)),"",OFFSET('9. METAS'!$W$20,INT((ROW()-14)/2),0)))</f>
        <v/>
      </c>
      <c r="M244" s="632" t="str">
        <f ca="1">IF(MOD(ROW()-13,2)=0,IF(ISBLANK(OFFSET(#REF!,INT((ROW()-13)/2),0)),"",OFFSET(#REF!,INT((ROW()-13)/2),0)),IF(ISBLANK(OFFSET('9. METAS'!$X$20,INT((ROW()-14)/2),0)),"",OFFSET('9. METAS'!$X$20,INT((ROW()-14)/2),0)))</f>
        <v/>
      </c>
      <c r="N244" s="685"/>
      <c r="O244" s="689"/>
      <c r="P244" s="691"/>
      <c r="Q244" s="83"/>
      <c r="R244" s="83"/>
      <c r="S244" s="83"/>
      <c r="T244" s="83"/>
      <c r="U244" s="83"/>
      <c r="V244" s="83"/>
      <c r="W244" s="83"/>
      <c r="X244" s="83"/>
      <c r="Y244" s="83"/>
      <c r="Z244" s="83"/>
    </row>
    <row r="245" spans="1:26" ht="15.75" customHeight="1">
      <c r="A245" s="83"/>
      <c r="B245" s="83"/>
      <c r="C245" s="641" t="str">
        <f ca="1">IF(ISBLANK(OFFSET('5. Pp (3 años)'!$C$46,INT((ROW()-13)/2),0)),"",OFFSET('5. Pp (3 años)'!$C$46,INT((ROW()-13)/2),0))</f>
        <v/>
      </c>
      <c r="D245" s="643" t="str">
        <f ca="1">IF(ISBLANK(OFFSET('5. Pp (3 años)'!$D$46,INT((ROW()-13)/2),0)),"",OFFSET('5. Pp (3 años)'!$D$46,INT((ROW()-13)/2),0))</f>
        <v/>
      </c>
      <c r="E245" s="643" t="str">
        <f ca="1">IF(ISBLANK(OFFSET('5. Pp (3 años)'!$E$46,INT((ROW()-13)/2),0)),"",OFFSET('5. Pp (3 años)'!$E$46,INT((ROW()-13)/2),0))</f>
        <v/>
      </c>
      <c r="F245" s="645" t="str">
        <f ca="1">IF(ISBLANK(OFFSET('5. Pp (3 años)'!$K$46,INT((ROW()-13)/2),0)),"",OFFSET('5. Pp (3 años)'!$K$46,INT((ROW()-13)/2),0))</f>
        <v/>
      </c>
      <c r="G245" s="646" t="str">
        <f ca="1">IF(ISBLANK(OFFSET('5. Pp (3 años)'!$H$46,INT((ROW()-13)/2),0)),"",OFFSET('5. Pp (3 años)'!$H$46,INT((ROW()-13)/2),0))</f>
        <v/>
      </c>
      <c r="H245" s="853" t="str">
        <f ca="1">IF(ISBLANK(OFFSET('9. METAS'!$L$20,INT((ROW()-13)/2),0)),"",OFFSET('9. METAS'!$L$20,INT((ROW()-13)/2),0))</f>
        <v/>
      </c>
      <c r="I245" s="852"/>
      <c r="J245" s="630" t="e">
        <f ca="1">IF(MOD(ROW()-13,2)=0,IF(ISBLANK(OFFSET(#REF!,INT((ROW()-13)/2),0)),"",OFFSET(#REF!,INT((ROW()-13)/2),0)),IF(ISBLANK(OFFSET('9. METAS'!$U$20,INT((ROW()-14)/2),0)),"",OFFSET('9. METAS'!$U$20,INT((ROW()-14)/2),0)))</f>
        <v>#REF!</v>
      </c>
      <c r="K245" s="631" t="e">
        <f ca="1">IF(MOD(ROW()-13,2)=0,IF(ISBLANK(OFFSET(#REF!,INT((ROW()-13)/2),0)),"",OFFSET(#REF!,INT((ROW()-13)/2),0)),IF(ISBLANK(OFFSET('9. METAS'!$V$20,INT((ROW()-14)/2),0)),"",OFFSET('9. METAS'!$V$20,INT((ROW()-14)/2),0)))</f>
        <v>#REF!</v>
      </c>
      <c r="L245" s="631" t="e">
        <f ca="1">IF(MOD(ROW()-13,2)=0,IF(ISBLANK(OFFSET(#REF!,INT((ROW()-13)/2),0)),"",OFFSET(#REF!,INT((ROW()-13)/2),0)),IF(ISBLANK(OFFSET('9. METAS'!$W$20,INT((ROW()-14)/2),0)),"",OFFSET('9. METAS'!$W$20,INT((ROW()-14)/2),0)))</f>
        <v>#REF!</v>
      </c>
      <c r="M245" s="632" t="e">
        <f ca="1">IF(MOD(ROW()-13,2)=0,IF(ISBLANK(OFFSET(#REF!,INT((ROW()-13)/2),0)),"",OFFSET(#REF!,INT((ROW()-13)/2),0)),IF(ISBLANK(OFFSET('9. METAS'!$X$20,INT((ROW()-14)/2),0)),"",OFFSET('9. METAS'!$X$20,INT((ROW()-14)/2),0)))</f>
        <v>#REF!</v>
      </c>
      <c r="N245" s="684" t="str">
        <f ca="1">IFERROR(J245/J246,"ND")</f>
        <v>ND</v>
      </c>
      <c r="O245" s="688" t="str">
        <f ca="1">IFERROR(((J245+K245+L245+M245)/H245),"ND")</f>
        <v>ND</v>
      </c>
      <c r="P245" s="847"/>
      <c r="Q245" s="83"/>
      <c r="R245" s="83"/>
      <c r="S245" s="83"/>
      <c r="T245" s="83"/>
      <c r="U245" s="83"/>
      <c r="V245" s="83"/>
      <c r="W245" s="83"/>
      <c r="X245" s="83"/>
      <c r="Y245" s="83"/>
      <c r="Z245" s="83"/>
    </row>
    <row r="246" spans="1:26" ht="15.75" customHeight="1">
      <c r="A246" s="83"/>
      <c r="B246" s="83"/>
      <c r="C246" s="642"/>
      <c r="D246" s="644"/>
      <c r="E246" s="644"/>
      <c r="F246" s="644"/>
      <c r="G246" s="647"/>
      <c r="H246" s="649"/>
      <c r="I246" s="651"/>
      <c r="J246" s="630" t="str">
        <f ca="1">IF(MOD(ROW()-13,2)=0,IF(ISBLANK(OFFSET(#REF!,INT((ROW()-13)/2),0)),"",OFFSET(#REF!,INT((ROW()-13)/2),0)),IF(ISBLANK(OFFSET('9. METAS'!$U$20,INT((ROW()-14)/2),0)),"",OFFSET('9. METAS'!$U$20,INT((ROW()-14)/2),0)))</f>
        <v/>
      </c>
      <c r="K246" s="631" t="str">
        <f ca="1">IF(MOD(ROW()-13,2)=0,IF(ISBLANK(OFFSET(#REF!,INT((ROW()-13)/2),0)),"",OFFSET(#REF!,INT((ROW()-13)/2),0)),IF(ISBLANK(OFFSET('9. METAS'!$V$20,INT((ROW()-14)/2),0)),"",OFFSET('9. METAS'!$V$20,INT((ROW()-14)/2),0)))</f>
        <v/>
      </c>
      <c r="L246" s="631" t="str">
        <f ca="1">IF(MOD(ROW()-13,2)=0,IF(ISBLANK(OFFSET(#REF!,INT((ROW()-13)/2),0)),"",OFFSET(#REF!,INT((ROW()-13)/2),0)),IF(ISBLANK(OFFSET('9. METAS'!$W$20,INT((ROW()-14)/2),0)),"",OFFSET('9. METAS'!$W$20,INT((ROW()-14)/2),0)))</f>
        <v/>
      </c>
      <c r="M246" s="632" t="str">
        <f ca="1">IF(MOD(ROW()-13,2)=0,IF(ISBLANK(OFFSET(#REF!,INT((ROW()-13)/2),0)),"",OFFSET(#REF!,INT((ROW()-13)/2),0)),IF(ISBLANK(OFFSET('9. METAS'!$X$20,INT((ROW()-14)/2),0)),"",OFFSET('9. METAS'!$X$20,INT((ROW()-14)/2),0)))</f>
        <v/>
      </c>
      <c r="N246" s="685"/>
      <c r="O246" s="689"/>
      <c r="P246" s="691"/>
      <c r="Q246" s="83"/>
      <c r="R246" s="83"/>
      <c r="S246" s="83"/>
      <c r="T246" s="83"/>
      <c r="U246" s="83"/>
      <c r="V246" s="83"/>
      <c r="W246" s="83"/>
      <c r="X246" s="83"/>
      <c r="Y246" s="83"/>
      <c r="Z246" s="83"/>
    </row>
    <row r="247" spans="1:26" ht="15.75" customHeight="1">
      <c r="A247" s="83"/>
      <c r="B247" s="83"/>
      <c r="C247" s="641" t="str">
        <f ca="1">IF(ISBLANK(OFFSET('5. Pp (3 años)'!$C$46,INT((ROW()-13)/2),0)),"",OFFSET('5. Pp (3 años)'!$C$46,INT((ROW()-13)/2),0))</f>
        <v/>
      </c>
      <c r="D247" s="643" t="str">
        <f ca="1">IF(ISBLANK(OFFSET('5. Pp (3 años)'!$D$46,INT((ROW()-13)/2),0)),"",OFFSET('5. Pp (3 años)'!$D$46,INT((ROW()-13)/2),0))</f>
        <v/>
      </c>
      <c r="E247" s="643" t="str">
        <f ca="1">IF(ISBLANK(OFFSET('5. Pp (3 años)'!$E$46,INT((ROW()-13)/2),0)),"",OFFSET('5. Pp (3 años)'!$E$46,INT((ROW()-13)/2),0))</f>
        <v/>
      </c>
      <c r="F247" s="645" t="str">
        <f ca="1">IF(ISBLANK(OFFSET('5. Pp (3 años)'!$K$46,INT((ROW()-13)/2),0)),"",OFFSET('5. Pp (3 años)'!$K$46,INT((ROW()-13)/2),0))</f>
        <v/>
      </c>
      <c r="G247" s="646" t="str">
        <f ca="1">IF(ISBLANK(OFFSET('5. Pp (3 años)'!$H$46,INT((ROW()-13)/2),0)),"",OFFSET('5. Pp (3 años)'!$H$46,INT((ROW()-13)/2),0))</f>
        <v/>
      </c>
      <c r="H247" s="853" t="str">
        <f ca="1">IF(ISBLANK(OFFSET('9. METAS'!$L$20,INT((ROW()-13)/2),0)),"",OFFSET('9. METAS'!$L$20,INT((ROW()-13)/2),0))</f>
        <v/>
      </c>
      <c r="I247" s="852"/>
      <c r="J247" s="630" t="e">
        <f ca="1">IF(MOD(ROW()-13,2)=0,IF(ISBLANK(OFFSET(#REF!,INT((ROW()-13)/2),0)),"",OFFSET(#REF!,INT((ROW()-13)/2),0)),IF(ISBLANK(OFFSET('9. METAS'!$U$20,INT((ROW()-14)/2),0)),"",OFFSET('9. METAS'!$U$20,INT((ROW()-14)/2),0)))</f>
        <v>#REF!</v>
      </c>
      <c r="K247" s="631" t="e">
        <f ca="1">IF(MOD(ROW()-13,2)=0,IF(ISBLANK(OFFSET(#REF!,INT((ROW()-13)/2),0)),"",OFFSET(#REF!,INT((ROW()-13)/2),0)),IF(ISBLANK(OFFSET('9. METAS'!$V$20,INT((ROW()-14)/2),0)),"",OFFSET('9. METAS'!$V$20,INT((ROW()-14)/2),0)))</f>
        <v>#REF!</v>
      </c>
      <c r="L247" s="631" t="e">
        <f ca="1">IF(MOD(ROW()-13,2)=0,IF(ISBLANK(OFFSET(#REF!,INT((ROW()-13)/2),0)),"",OFFSET(#REF!,INT((ROW()-13)/2),0)),IF(ISBLANK(OFFSET('9. METAS'!$W$20,INT((ROW()-14)/2),0)),"",OFFSET('9. METAS'!$W$20,INT((ROW()-14)/2),0)))</f>
        <v>#REF!</v>
      </c>
      <c r="M247" s="632" t="e">
        <f ca="1">IF(MOD(ROW()-13,2)=0,IF(ISBLANK(OFFSET(#REF!,INT((ROW()-13)/2),0)),"",OFFSET(#REF!,INT((ROW()-13)/2),0)),IF(ISBLANK(OFFSET('9. METAS'!$X$20,INT((ROW()-14)/2),0)),"",OFFSET('9. METAS'!$X$20,INT((ROW()-14)/2),0)))</f>
        <v>#REF!</v>
      </c>
      <c r="N247" s="684" t="str">
        <f ca="1">IFERROR(J247/J248,"ND")</f>
        <v>ND</v>
      </c>
      <c r="O247" s="688" t="str">
        <f ca="1">IFERROR(((J247+K247+L247+M247)/H247),"ND")</f>
        <v>ND</v>
      </c>
      <c r="P247" s="847"/>
      <c r="Q247" s="83"/>
      <c r="R247" s="83"/>
      <c r="S247" s="83"/>
      <c r="T247" s="83"/>
      <c r="U247" s="83"/>
      <c r="V247" s="83"/>
      <c r="W247" s="83"/>
      <c r="X247" s="83"/>
      <c r="Y247" s="83"/>
      <c r="Z247" s="83"/>
    </row>
    <row r="248" spans="1:26" ht="15.75" customHeight="1">
      <c r="A248" s="83"/>
      <c r="B248" s="83"/>
      <c r="C248" s="642"/>
      <c r="D248" s="644"/>
      <c r="E248" s="644"/>
      <c r="F248" s="644"/>
      <c r="G248" s="647"/>
      <c r="H248" s="649"/>
      <c r="I248" s="651"/>
      <c r="J248" s="630" t="str">
        <f ca="1">IF(MOD(ROW()-13,2)=0,IF(ISBLANK(OFFSET(#REF!,INT((ROW()-13)/2),0)),"",OFFSET(#REF!,INT((ROW()-13)/2),0)),IF(ISBLANK(OFFSET('9. METAS'!$U$20,INT((ROW()-14)/2),0)),"",OFFSET('9. METAS'!$U$20,INT((ROW()-14)/2),0)))</f>
        <v/>
      </c>
      <c r="K248" s="631" t="str">
        <f ca="1">IF(MOD(ROW()-13,2)=0,IF(ISBLANK(OFFSET(#REF!,INT((ROW()-13)/2),0)),"",OFFSET(#REF!,INT((ROW()-13)/2),0)),IF(ISBLANK(OFFSET('9. METAS'!$V$20,INT((ROW()-14)/2),0)),"",OFFSET('9. METAS'!$V$20,INT((ROW()-14)/2),0)))</f>
        <v/>
      </c>
      <c r="L248" s="631" t="str">
        <f ca="1">IF(MOD(ROW()-13,2)=0,IF(ISBLANK(OFFSET(#REF!,INT((ROW()-13)/2),0)),"",OFFSET(#REF!,INT((ROW()-13)/2),0)),IF(ISBLANK(OFFSET('9. METAS'!$W$20,INT((ROW()-14)/2),0)),"",OFFSET('9. METAS'!$W$20,INT((ROW()-14)/2),0)))</f>
        <v/>
      </c>
      <c r="M248" s="632" t="str">
        <f ca="1">IF(MOD(ROW()-13,2)=0,IF(ISBLANK(OFFSET(#REF!,INT((ROW()-13)/2),0)),"",OFFSET(#REF!,INT((ROW()-13)/2),0)),IF(ISBLANK(OFFSET('9. METAS'!$X$20,INT((ROW()-14)/2),0)),"",OFFSET('9. METAS'!$X$20,INT((ROW()-14)/2),0)))</f>
        <v/>
      </c>
      <c r="N248" s="685"/>
      <c r="O248" s="689"/>
      <c r="P248" s="691"/>
      <c r="Q248" s="83"/>
      <c r="R248" s="83"/>
      <c r="S248" s="83"/>
      <c r="T248" s="83"/>
      <c r="U248" s="83"/>
      <c r="V248" s="83"/>
      <c r="W248" s="83"/>
      <c r="X248" s="83"/>
      <c r="Y248" s="83"/>
      <c r="Z248" s="83"/>
    </row>
    <row r="249" spans="1:26" ht="15.75" customHeight="1">
      <c r="A249" s="83"/>
      <c r="B249" s="83"/>
      <c r="C249" s="641" t="str">
        <f ca="1">IF(ISBLANK(OFFSET('5. Pp (3 años)'!$C$46,INT((ROW()-13)/2),0)),"",OFFSET('5. Pp (3 años)'!$C$46,INT((ROW()-13)/2),0))</f>
        <v/>
      </c>
      <c r="D249" s="643" t="str">
        <f ca="1">IF(ISBLANK(OFFSET('5. Pp (3 años)'!$D$46,INT((ROW()-13)/2),0)),"",OFFSET('5. Pp (3 años)'!$D$46,INT((ROW()-13)/2),0))</f>
        <v/>
      </c>
      <c r="E249" s="643" t="str">
        <f ca="1">IF(ISBLANK(OFFSET('5. Pp (3 años)'!$E$46,INT((ROW()-13)/2),0)),"",OFFSET('5. Pp (3 años)'!$E$46,INT((ROW()-13)/2),0))</f>
        <v/>
      </c>
      <c r="F249" s="645" t="str">
        <f ca="1">IF(ISBLANK(OFFSET('5. Pp (3 años)'!$K$46,INT((ROW()-13)/2),0)),"",OFFSET('5. Pp (3 años)'!$K$46,INT((ROW()-13)/2),0))</f>
        <v/>
      </c>
      <c r="G249" s="646" t="str">
        <f ca="1">IF(ISBLANK(OFFSET('5. Pp (3 años)'!$H$46,INT((ROW()-13)/2),0)),"",OFFSET('5. Pp (3 años)'!$H$46,INT((ROW()-13)/2),0))</f>
        <v/>
      </c>
      <c r="H249" s="853" t="str">
        <f ca="1">IF(ISBLANK(OFFSET('9. METAS'!$L$20,INT((ROW()-13)/2),0)),"",OFFSET('9. METAS'!$L$20,INT((ROW()-13)/2),0))</f>
        <v/>
      </c>
      <c r="I249" s="852"/>
      <c r="J249" s="630" t="e">
        <f ca="1">IF(MOD(ROW()-13,2)=0,IF(ISBLANK(OFFSET(#REF!,INT((ROW()-13)/2),0)),"",OFFSET(#REF!,INT((ROW()-13)/2),0)),IF(ISBLANK(OFFSET('9. METAS'!$U$20,INT((ROW()-14)/2),0)),"",OFFSET('9. METAS'!$U$20,INT((ROW()-14)/2),0)))</f>
        <v>#REF!</v>
      </c>
      <c r="K249" s="631" t="e">
        <f ca="1">IF(MOD(ROW()-13,2)=0,IF(ISBLANK(OFFSET(#REF!,INT((ROW()-13)/2),0)),"",OFFSET(#REF!,INT((ROW()-13)/2),0)),IF(ISBLANK(OFFSET('9. METAS'!$V$20,INT((ROW()-14)/2),0)),"",OFFSET('9. METAS'!$V$20,INT((ROW()-14)/2),0)))</f>
        <v>#REF!</v>
      </c>
      <c r="L249" s="631" t="e">
        <f ca="1">IF(MOD(ROW()-13,2)=0,IF(ISBLANK(OFFSET(#REF!,INT((ROW()-13)/2),0)),"",OFFSET(#REF!,INT((ROW()-13)/2),0)),IF(ISBLANK(OFFSET('9. METAS'!$W$20,INT((ROW()-14)/2),0)),"",OFFSET('9. METAS'!$W$20,INT((ROW()-14)/2),0)))</f>
        <v>#REF!</v>
      </c>
      <c r="M249" s="632" t="e">
        <f ca="1">IF(MOD(ROW()-13,2)=0,IF(ISBLANK(OFFSET(#REF!,INT((ROW()-13)/2),0)),"",OFFSET(#REF!,INT((ROW()-13)/2),0)),IF(ISBLANK(OFFSET('9. METAS'!$X$20,INT((ROW()-14)/2),0)),"",OFFSET('9. METAS'!$X$20,INT((ROW()-14)/2),0)))</f>
        <v>#REF!</v>
      </c>
      <c r="N249" s="684" t="str">
        <f ca="1">IFERROR(J249/J250,"ND")</f>
        <v>ND</v>
      </c>
      <c r="O249" s="688" t="str">
        <f ca="1">IFERROR(((J249+K249+L249+M249)/H249),"ND")</f>
        <v>ND</v>
      </c>
      <c r="P249" s="847"/>
      <c r="Q249" s="83"/>
      <c r="R249" s="83"/>
      <c r="S249" s="83"/>
      <c r="T249" s="83"/>
      <c r="U249" s="83"/>
      <c r="V249" s="83"/>
      <c r="W249" s="83"/>
      <c r="X249" s="83"/>
      <c r="Y249" s="83"/>
      <c r="Z249" s="83"/>
    </row>
    <row r="250" spans="1:26" ht="15.75" customHeight="1">
      <c r="A250" s="83"/>
      <c r="B250" s="83"/>
      <c r="C250" s="642"/>
      <c r="D250" s="644"/>
      <c r="E250" s="644"/>
      <c r="F250" s="644"/>
      <c r="G250" s="647"/>
      <c r="H250" s="649"/>
      <c r="I250" s="651"/>
      <c r="J250" s="630" t="str">
        <f ca="1">IF(MOD(ROW()-13,2)=0,IF(ISBLANK(OFFSET(#REF!,INT((ROW()-13)/2),0)),"",OFFSET(#REF!,INT((ROW()-13)/2),0)),IF(ISBLANK(OFFSET('9. METAS'!$U$20,INT((ROW()-14)/2),0)),"",OFFSET('9. METAS'!$U$20,INT((ROW()-14)/2),0)))</f>
        <v/>
      </c>
      <c r="K250" s="631" t="str">
        <f ca="1">IF(MOD(ROW()-13,2)=0,IF(ISBLANK(OFFSET(#REF!,INT((ROW()-13)/2),0)),"",OFFSET(#REF!,INT((ROW()-13)/2),0)),IF(ISBLANK(OFFSET('9. METAS'!$V$20,INT((ROW()-14)/2),0)),"",OFFSET('9. METAS'!$V$20,INT((ROW()-14)/2),0)))</f>
        <v/>
      </c>
      <c r="L250" s="631" t="str">
        <f ca="1">IF(MOD(ROW()-13,2)=0,IF(ISBLANK(OFFSET(#REF!,INT((ROW()-13)/2),0)),"",OFFSET(#REF!,INT((ROW()-13)/2),0)),IF(ISBLANK(OFFSET('9. METAS'!$W$20,INT((ROW()-14)/2),0)),"",OFFSET('9. METAS'!$W$20,INT((ROW()-14)/2),0)))</f>
        <v/>
      </c>
      <c r="M250" s="632" t="str">
        <f ca="1">IF(MOD(ROW()-13,2)=0,IF(ISBLANK(OFFSET(#REF!,INT((ROW()-13)/2),0)),"",OFFSET(#REF!,INT((ROW()-13)/2),0)),IF(ISBLANK(OFFSET('9. METAS'!$X$20,INT((ROW()-14)/2),0)),"",OFFSET('9. METAS'!$X$20,INT((ROW()-14)/2),0)))</f>
        <v/>
      </c>
      <c r="N250" s="685"/>
      <c r="O250" s="689"/>
      <c r="P250" s="691"/>
      <c r="Q250" s="83"/>
      <c r="R250" s="83"/>
      <c r="S250" s="83"/>
      <c r="T250" s="83"/>
      <c r="U250" s="83"/>
      <c r="V250" s="83"/>
      <c r="W250" s="83"/>
      <c r="X250" s="83"/>
      <c r="Y250" s="83"/>
      <c r="Z250" s="83"/>
    </row>
    <row r="251" spans="1:26" ht="15.75" customHeight="1">
      <c r="A251" s="83"/>
      <c r="B251" s="83"/>
      <c r="C251" s="641" t="str">
        <f ca="1">IF(ISBLANK(OFFSET('5. Pp (3 años)'!$C$46,INT((ROW()-13)/2),0)),"",OFFSET('5. Pp (3 años)'!$C$46,INT((ROW()-13)/2),0))</f>
        <v/>
      </c>
      <c r="D251" s="643" t="str">
        <f ca="1">IF(ISBLANK(OFFSET('5. Pp (3 años)'!$D$46,INT((ROW()-13)/2),0)),"",OFFSET('5. Pp (3 años)'!$D$46,INT((ROW()-13)/2),0))</f>
        <v/>
      </c>
      <c r="E251" s="643" t="str">
        <f ca="1">IF(ISBLANK(OFFSET('5. Pp (3 años)'!$E$46,INT((ROW()-13)/2),0)),"",OFFSET('5. Pp (3 años)'!$E$46,INT((ROW()-13)/2),0))</f>
        <v/>
      </c>
      <c r="F251" s="645" t="str">
        <f ca="1">IF(ISBLANK(OFFSET('5. Pp (3 años)'!$K$46,INT((ROW()-13)/2),0)),"",OFFSET('5. Pp (3 años)'!$K$46,INT((ROW()-13)/2),0))</f>
        <v/>
      </c>
      <c r="G251" s="646" t="str">
        <f ca="1">IF(ISBLANK(OFFSET('5. Pp (3 años)'!$H$46,INT((ROW()-13)/2),0)),"",OFFSET('5. Pp (3 años)'!$H$46,INT((ROW()-13)/2),0))</f>
        <v/>
      </c>
      <c r="H251" s="853" t="str">
        <f ca="1">IF(ISBLANK(OFFSET('9. METAS'!$L$20,INT((ROW()-13)/2),0)),"",OFFSET('9. METAS'!$L$20,INT((ROW()-13)/2),0))</f>
        <v/>
      </c>
      <c r="I251" s="852"/>
      <c r="J251" s="630" t="e">
        <f ca="1">IF(MOD(ROW()-13,2)=0,IF(ISBLANK(OFFSET(#REF!,INT((ROW()-13)/2),0)),"",OFFSET(#REF!,INT((ROW()-13)/2),0)),IF(ISBLANK(OFFSET('9. METAS'!$U$20,INT((ROW()-14)/2),0)),"",OFFSET('9. METAS'!$U$20,INT((ROW()-14)/2),0)))</f>
        <v>#REF!</v>
      </c>
      <c r="K251" s="631" t="e">
        <f ca="1">IF(MOD(ROW()-13,2)=0,IF(ISBLANK(OFFSET(#REF!,INT((ROW()-13)/2),0)),"",OFFSET(#REF!,INT((ROW()-13)/2),0)),IF(ISBLANK(OFFSET('9. METAS'!$V$20,INT((ROW()-14)/2),0)),"",OFFSET('9. METAS'!$V$20,INT((ROW()-14)/2),0)))</f>
        <v>#REF!</v>
      </c>
      <c r="L251" s="631" t="e">
        <f ca="1">IF(MOD(ROW()-13,2)=0,IF(ISBLANK(OFFSET(#REF!,INT((ROW()-13)/2),0)),"",OFFSET(#REF!,INT((ROW()-13)/2),0)),IF(ISBLANK(OFFSET('9. METAS'!$W$20,INT((ROW()-14)/2),0)),"",OFFSET('9. METAS'!$W$20,INT((ROW()-14)/2),0)))</f>
        <v>#REF!</v>
      </c>
      <c r="M251" s="632" t="e">
        <f ca="1">IF(MOD(ROW()-13,2)=0,IF(ISBLANK(OFFSET(#REF!,INT((ROW()-13)/2),0)),"",OFFSET(#REF!,INT((ROW()-13)/2),0)),IF(ISBLANK(OFFSET('9. METAS'!$X$20,INT((ROW()-14)/2),0)),"",OFFSET('9. METAS'!$X$20,INT((ROW()-14)/2),0)))</f>
        <v>#REF!</v>
      </c>
      <c r="N251" s="684" t="str">
        <f ca="1">IFERROR(J251/J252,"ND")</f>
        <v>ND</v>
      </c>
      <c r="O251" s="688" t="str">
        <f ca="1">IFERROR(((J251+K251+L251+M251)/H251),"ND")</f>
        <v>ND</v>
      </c>
      <c r="P251" s="847"/>
      <c r="Q251" s="83"/>
      <c r="R251" s="83"/>
      <c r="S251" s="83"/>
      <c r="T251" s="83"/>
      <c r="U251" s="83"/>
      <c r="V251" s="83"/>
      <c r="W251" s="83"/>
      <c r="X251" s="83"/>
      <c r="Y251" s="83"/>
      <c r="Z251" s="83"/>
    </row>
    <row r="252" spans="1:26" ht="15.75" customHeight="1">
      <c r="A252" s="83"/>
      <c r="B252" s="83"/>
      <c r="C252" s="642"/>
      <c r="D252" s="644"/>
      <c r="E252" s="644"/>
      <c r="F252" s="644"/>
      <c r="G252" s="647"/>
      <c r="H252" s="649"/>
      <c r="I252" s="651"/>
      <c r="J252" s="630" t="str">
        <f ca="1">IF(MOD(ROW()-13,2)=0,IF(ISBLANK(OFFSET(#REF!,INT((ROW()-13)/2),0)),"",OFFSET(#REF!,INT((ROW()-13)/2),0)),IF(ISBLANK(OFFSET('9. METAS'!$U$20,INT((ROW()-14)/2),0)),"",OFFSET('9. METAS'!$U$20,INT((ROW()-14)/2),0)))</f>
        <v/>
      </c>
      <c r="K252" s="631" t="str">
        <f ca="1">IF(MOD(ROW()-13,2)=0,IF(ISBLANK(OFFSET(#REF!,INT((ROW()-13)/2),0)),"",OFFSET(#REF!,INT((ROW()-13)/2),0)),IF(ISBLANK(OFFSET('9. METAS'!$V$20,INT((ROW()-14)/2),0)),"",OFFSET('9. METAS'!$V$20,INT((ROW()-14)/2),0)))</f>
        <v/>
      </c>
      <c r="L252" s="631" t="str">
        <f ca="1">IF(MOD(ROW()-13,2)=0,IF(ISBLANK(OFFSET(#REF!,INT((ROW()-13)/2),0)),"",OFFSET(#REF!,INT((ROW()-13)/2),0)),IF(ISBLANK(OFFSET('9. METAS'!$W$20,INT((ROW()-14)/2),0)),"",OFFSET('9. METAS'!$W$20,INT((ROW()-14)/2),0)))</f>
        <v/>
      </c>
      <c r="M252" s="632" t="str">
        <f ca="1">IF(MOD(ROW()-13,2)=0,IF(ISBLANK(OFFSET(#REF!,INT((ROW()-13)/2),0)),"",OFFSET(#REF!,INT((ROW()-13)/2),0)),IF(ISBLANK(OFFSET('9. METAS'!$X$20,INT((ROW()-14)/2),0)),"",OFFSET('9. METAS'!$X$20,INT((ROW()-14)/2),0)))</f>
        <v/>
      </c>
      <c r="N252" s="685"/>
      <c r="O252" s="689"/>
      <c r="P252" s="691"/>
      <c r="Q252" s="83"/>
      <c r="R252" s="83"/>
      <c r="S252" s="83"/>
      <c r="T252" s="83"/>
      <c r="U252" s="83"/>
      <c r="V252" s="83"/>
      <c r="W252" s="83"/>
      <c r="X252" s="83"/>
      <c r="Y252" s="83"/>
      <c r="Z252" s="83"/>
    </row>
    <row r="253" spans="1:26" ht="15.75" customHeight="1">
      <c r="A253" s="83"/>
      <c r="B253" s="83"/>
      <c r="C253" s="641" t="str">
        <f ca="1">IF(ISBLANK(OFFSET('5. Pp (3 años)'!$C$46,INT((ROW()-13)/2),0)),"",OFFSET('5. Pp (3 años)'!$C$46,INT((ROW()-13)/2),0))</f>
        <v/>
      </c>
      <c r="D253" s="643" t="str">
        <f ca="1">IF(ISBLANK(OFFSET('5. Pp (3 años)'!$D$46,INT((ROW()-13)/2),0)),"",OFFSET('5. Pp (3 años)'!$D$46,INT((ROW()-13)/2),0))</f>
        <v/>
      </c>
      <c r="E253" s="643" t="str">
        <f ca="1">IF(ISBLANK(OFFSET('5. Pp (3 años)'!$E$46,INT((ROW()-13)/2),0)),"",OFFSET('5. Pp (3 años)'!$E$46,INT((ROW()-13)/2),0))</f>
        <v/>
      </c>
      <c r="F253" s="645" t="str">
        <f ca="1">IF(ISBLANK(OFFSET('5. Pp (3 años)'!$K$46,INT((ROW()-13)/2),0)),"",OFFSET('5. Pp (3 años)'!$K$46,INT((ROW()-13)/2),0))</f>
        <v/>
      </c>
      <c r="G253" s="646" t="str">
        <f ca="1">IF(ISBLANK(OFFSET('5. Pp (3 años)'!$H$46,INT((ROW()-13)/2),0)),"",OFFSET('5. Pp (3 años)'!$H$46,INT((ROW()-13)/2),0))</f>
        <v/>
      </c>
      <c r="H253" s="853" t="str">
        <f ca="1">IF(ISBLANK(OFFSET('9. METAS'!$L$20,INT((ROW()-13)/2),0)),"",OFFSET('9. METAS'!$L$20,INT((ROW()-13)/2),0))</f>
        <v/>
      </c>
      <c r="I253" s="852"/>
      <c r="J253" s="630" t="e">
        <f ca="1">IF(MOD(ROW()-13,2)=0,IF(ISBLANK(OFFSET(#REF!,INT((ROW()-13)/2),0)),"",OFFSET(#REF!,INT((ROW()-13)/2),0)),IF(ISBLANK(OFFSET('9. METAS'!$U$20,INT((ROW()-14)/2),0)),"",OFFSET('9. METAS'!$U$20,INT((ROW()-14)/2),0)))</f>
        <v>#REF!</v>
      </c>
      <c r="K253" s="631" t="e">
        <f ca="1">IF(MOD(ROW()-13,2)=0,IF(ISBLANK(OFFSET(#REF!,INT((ROW()-13)/2),0)),"",OFFSET(#REF!,INT((ROW()-13)/2),0)),IF(ISBLANK(OFFSET('9. METAS'!$V$20,INT((ROW()-14)/2),0)),"",OFFSET('9. METAS'!$V$20,INT((ROW()-14)/2),0)))</f>
        <v>#REF!</v>
      </c>
      <c r="L253" s="631" t="e">
        <f ca="1">IF(MOD(ROW()-13,2)=0,IF(ISBLANK(OFFSET(#REF!,INT((ROW()-13)/2),0)),"",OFFSET(#REF!,INT((ROW()-13)/2),0)),IF(ISBLANK(OFFSET('9. METAS'!$W$20,INT((ROW()-14)/2),0)),"",OFFSET('9. METAS'!$W$20,INT((ROW()-14)/2),0)))</f>
        <v>#REF!</v>
      </c>
      <c r="M253" s="632" t="e">
        <f ca="1">IF(MOD(ROW()-13,2)=0,IF(ISBLANK(OFFSET(#REF!,INT((ROW()-13)/2),0)),"",OFFSET(#REF!,INT((ROW()-13)/2),0)),IF(ISBLANK(OFFSET('9. METAS'!$X$20,INT((ROW()-14)/2),0)),"",OFFSET('9. METAS'!$X$20,INT((ROW()-14)/2),0)))</f>
        <v>#REF!</v>
      </c>
      <c r="N253" s="684" t="str">
        <f ca="1">IFERROR(J253/J254,"ND")</f>
        <v>ND</v>
      </c>
      <c r="O253" s="688" t="str">
        <f ca="1">IFERROR(((J253+K253+L253+M253)/H253),"ND")</f>
        <v>ND</v>
      </c>
      <c r="P253" s="847"/>
      <c r="Q253" s="83"/>
      <c r="R253" s="83"/>
      <c r="S253" s="83"/>
      <c r="T253" s="83"/>
      <c r="U253" s="83"/>
      <c r="V253" s="83"/>
      <c r="W253" s="83"/>
      <c r="X253" s="83"/>
      <c r="Y253" s="83"/>
      <c r="Z253" s="83"/>
    </row>
    <row r="254" spans="1:26" ht="15.75" customHeight="1">
      <c r="A254" s="83"/>
      <c r="B254" s="83"/>
      <c r="C254" s="642"/>
      <c r="D254" s="644"/>
      <c r="E254" s="644"/>
      <c r="F254" s="644"/>
      <c r="G254" s="647"/>
      <c r="H254" s="649"/>
      <c r="I254" s="651"/>
      <c r="J254" s="630" t="str">
        <f ca="1">IF(MOD(ROW()-13,2)=0,IF(ISBLANK(OFFSET(#REF!,INT((ROW()-13)/2),0)),"",OFFSET(#REF!,INT((ROW()-13)/2),0)),IF(ISBLANK(OFFSET('9. METAS'!$U$20,INT((ROW()-14)/2),0)),"",OFFSET('9. METAS'!$U$20,INT((ROW()-14)/2),0)))</f>
        <v/>
      </c>
      <c r="K254" s="631" t="str">
        <f ca="1">IF(MOD(ROW()-13,2)=0,IF(ISBLANK(OFFSET(#REF!,INT((ROW()-13)/2),0)),"",OFFSET(#REF!,INT((ROW()-13)/2),0)),IF(ISBLANK(OFFSET('9. METAS'!$V$20,INT((ROW()-14)/2),0)),"",OFFSET('9. METAS'!$V$20,INT((ROW()-14)/2),0)))</f>
        <v/>
      </c>
      <c r="L254" s="631" t="str">
        <f ca="1">IF(MOD(ROW()-13,2)=0,IF(ISBLANK(OFFSET(#REF!,INT((ROW()-13)/2),0)),"",OFFSET(#REF!,INT((ROW()-13)/2),0)),IF(ISBLANK(OFFSET('9. METAS'!$W$20,INT((ROW()-14)/2),0)),"",OFFSET('9. METAS'!$W$20,INT((ROW()-14)/2),0)))</f>
        <v/>
      </c>
      <c r="M254" s="632" t="str">
        <f ca="1">IF(MOD(ROW()-13,2)=0,IF(ISBLANK(OFFSET(#REF!,INT((ROW()-13)/2),0)),"",OFFSET(#REF!,INT((ROW()-13)/2),0)),IF(ISBLANK(OFFSET('9. METAS'!$X$20,INT((ROW()-14)/2),0)),"",OFFSET('9. METAS'!$X$20,INT((ROW()-14)/2),0)))</f>
        <v/>
      </c>
      <c r="N254" s="685"/>
      <c r="O254" s="689"/>
      <c r="P254" s="691"/>
      <c r="Q254" s="83"/>
      <c r="R254" s="83"/>
      <c r="S254" s="83"/>
      <c r="T254" s="83"/>
      <c r="U254" s="83"/>
      <c r="V254" s="83"/>
      <c r="W254" s="83"/>
      <c r="X254" s="83"/>
      <c r="Y254" s="83"/>
      <c r="Z254" s="83"/>
    </row>
    <row r="255" spans="1:26" ht="15.75" customHeight="1">
      <c r="A255" s="83"/>
      <c r="B255" s="83"/>
      <c r="C255" s="641" t="str">
        <f ca="1">IF(ISBLANK(OFFSET('5. Pp (3 años)'!$C$46,INT((ROW()-13)/2),0)),"",OFFSET('5. Pp (3 años)'!$C$46,INT((ROW()-13)/2),0))</f>
        <v/>
      </c>
      <c r="D255" s="643" t="str">
        <f ca="1">IF(ISBLANK(OFFSET('5. Pp (3 años)'!$D$46,INT((ROW()-13)/2),0)),"",OFFSET('5. Pp (3 años)'!$D$46,INT((ROW()-13)/2),0))</f>
        <v/>
      </c>
      <c r="E255" s="643" t="str">
        <f ca="1">IF(ISBLANK(OFFSET('5. Pp (3 años)'!$E$46,INT((ROW()-13)/2),0)),"",OFFSET('5. Pp (3 años)'!$E$46,INT((ROW()-13)/2),0))</f>
        <v/>
      </c>
      <c r="F255" s="645" t="str">
        <f ca="1">IF(ISBLANK(OFFSET('5. Pp (3 años)'!$K$46,INT((ROW()-13)/2),0)),"",OFFSET('5. Pp (3 años)'!$K$46,INT((ROW()-13)/2),0))</f>
        <v/>
      </c>
      <c r="G255" s="646" t="str">
        <f ca="1">IF(ISBLANK(OFFSET('5. Pp (3 años)'!$H$46,INT((ROW()-13)/2),0)),"",OFFSET('5. Pp (3 años)'!$H$46,INT((ROW()-13)/2),0))</f>
        <v/>
      </c>
      <c r="H255" s="853" t="str">
        <f ca="1">IF(ISBLANK(OFFSET('9. METAS'!$L$20,INT((ROW()-13)/2),0)),"",OFFSET('9. METAS'!$L$20,INT((ROW()-13)/2),0))</f>
        <v/>
      </c>
      <c r="I255" s="852"/>
      <c r="J255" s="630" t="e">
        <f ca="1">IF(MOD(ROW()-13,2)=0,IF(ISBLANK(OFFSET(#REF!,INT((ROW()-13)/2),0)),"",OFFSET(#REF!,INT((ROW()-13)/2),0)),IF(ISBLANK(OFFSET('9. METAS'!$U$20,INT((ROW()-14)/2),0)),"",OFFSET('9. METAS'!$U$20,INT((ROW()-14)/2),0)))</f>
        <v>#REF!</v>
      </c>
      <c r="K255" s="631" t="e">
        <f ca="1">IF(MOD(ROW()-13,2)=0,IF(ISBLANK(OFFSET(#REF!,INT((ROW()-13)/2),0)),"",OFFSET(#REF!,INT((ROW()-13)/2),0)),IF(ISBLANK(OFFSET('9. METAS'!$V$20,INT((ROW()-14)/2),0)),"",OFFSET('9. METAS'!$V$20,INT((ROW()-14)/2),0)))</f>
        <v>#REF!</v>
      </c>
      <c r="L255" s="631" t="e">
        <f ca="1">IF(MOD(ROW()-13,2)=0,IF(ISBLANK(OFFSET(#REF!,INT((ROW()-13)/2),0)),"",OFFSET(#REF!,INT((ROW()-13)/2),0)),IF(ISBLANK(OFFSET('9. METAS'!$W$20,INT((ROW()-14)/2),0)),"",OFFSET('9. METAS'!$W$20,INT((ROW()-14)/2),0)))</f>
        <v>#REF!</v>
      </c>
      <c r="M255" s="632" t="e">
        <f ca="1">IF(MOD(ROW()-13,2)=0,IF(ISBLANK(OFFSET(#REF!,INT((ROW()-13)/2),0)),"",OFFSET(#REF!,INT((ROW()-13)/2),0)),IF(ISBLANK(OFFSET('9. METAS'!$X$20,INT((ROW()-14)/2),0)),"",OFFSET('9. METAS'!$X$20,INT((ROW()-14)/2),0)))</f>
        <v>#REF!</v>
      </c>
      <c r="N255" s="684" t="str">
        <f ca="1">IFERROR(J255/J256,"ND")</f>
        <v>ND</v>
      </c>
      <c r="O255" s="688" t="str">
        <f ca="1">IFERROR(((J255+K255+L255+M255)/H255),"ND")</f>
        <v>ND</v>
      </c>
      <c r="P255" s="847"/>
      <c r="Q255" s="83"/>
      <c r="R255" s="83"/>
      <c r="S255" s="83"/>
      <c r="T255" s="83"/>
      <c r="U255" s="83"/>
      <c r="V255" s="83"/>
      <c r="W255" s="83"/>
      <c r="X255" s="83"/>
      <c r="Y255" s="83"/>
      <c r="Z255" s="83"/>
    </row>
    <row r="256" spans="1:26" ht="15.75" customHeight="1">
      <c r="A256" s="83"/>
      <c r="B256" s="83"/>
      <c r="C256" s="642"/>
      <c r="D256" s="644"/>
      <c r="E256" s="644"/>
      <c r="F256" s="644"/>
      <c r="G256" s="647"/>
      <c r="H256" s="649"/>
      <c r="I256" s="651"/>
      <c r="J256" s="630" t="str">
        <f ca="1">IF(MOD(ROW()-13,2)=0,IF(ISBLANK(OFFSET(#REF!,INT((ROW()-13)/2),0)),"",OFFSET(#REF!,INT((ROW()-13)/2),0)),IF(ISBLANK(OFFSET('9. METAS'!$U$20,INT((ROW()-14)/2),0)),"",OFFSET('9. METAS'!$U$20,INT((ROW()-14)/2),0)))</f>
        <v/>
      </c>
      <c r="K256" s="631" t="str">
        <f ca="1">IF(MOD(ROW()-13,2)=0,IF(ISBLANK(OFFSET(#REF!,INT((ROW()-13)/2),0)),"",OFFSET(#REF!,INT((ROW()-13)/2),0)),IF(ISBLANK(OFFSET('9. METAS'!$V$20,INT((ROW()-14)/2),0)),"",OFFSET('9. METAS'!$V$20,INT((ROW()-14)/2),0)))</f>
        <v/>
      </c>
      <c r="L256" s="631" t="str">
        <f ca="1">IF(MOD(ROW()-13,2)=0,IF(ISBLANK(OFFSET(#REF!,INT((ROW()-13)/2),0)),"",OFFSET(#REF!,INT((ROW()-13)/2),0)),IF(ISBLANK(OFFSET('9. METAS'!$W$20,INT((ROW()-14)/2),0)),"",OFFSET('9. METAS'!$W$20,INT((ROW()-14)/2),0)))</f>
        <v/>
      </c>
      <c r="M256" s="632" t="str">
        <f ca="1">IF(MOD(ROW()-13,2)=0,IF(ISBLANK(OFFSET(#REF!,INT((ROW()-13)/2),0)),"",OFFSET(#REF!,INT((ROW()-13)/2),0)),IF(ISBLANK(OFFSET('9. METAS'!$X$20,INT((ROW()-14)/2),0)),"",OFFSET('9. METAS'!$X$20,INT((ROW()-14)/2),0)))</f>
        <v/>
      </c>
      <c r="N256" s="685"/>
      <c r="O256" s="689"/>
      <c r="P256" s="691"/>
      <c r="Q256" s="83"/>
      <c r="R256" s="83"/>
      <c r="S256" s="83"/>
      <c r="T256" s="83"/>
      <c r="U256" s="83"/>
      <c r="V256" s="83"/>
      <c r="W256" s="83"/>
      <c r="X256" s="83"/>
      <c r="Y256" s="83"/>
      <c r="Z256" s="83"/>
    </row>
    <row r="257" spans="1:26" ht="15.75" customHeight="1">
      <c r="A257" s="83"/>
      <c r="B257" s="83"/>
      <c r="C257" s="641" t="str">
        <f ca="1">IF(ISBLANK(OFFSET('5. Pp (3 años)'!$C$46,INT((ROW()-13)/2),0)),"",OFFSET('5. Pp (3 años)'!$C$46,INT((ROW()-13)/2),0))</f>
        <v/>
      </c>
      <c r="D257" s="643" t="str">
        <f ca="1">IF(ISBLANK(OFFSET('5. Pp (3 años)'!$D$46,INT((ROW()-13)/2),0)),"",OFFSET('5. Pp (3 años)'!$D$46,INT((ROW()-13)/2),0))</f>
        <v/>
      </c>
      <c r="E257" s="643" t="str">
        <f ca="1">IF(ISBLANK(OFFSET('5. Pp (3 años)'!$E$46,INT((ROW()-13)/2),0)),"",OFFSET('5. Pp (3 años)'!$E$46,INT((ROW()-13)/2),0))</f>
        <v/>
      </c>
      <c r="F257" s="645" t="str">
        <f ca="1">IF(ISBLANK(OFFSET('5. Pp (3 años)'!$K$46,INT((ROW()-13)/2),0)),"",OFFSET('5. Pp (3 años)'!$K$46,INT((ROW()-13)/2),0))</f>
        <v/>
      </c>
      <c r="G257" s="646" t="str">
        <f ca="1">IF(ISBLANK(OFFSET('5. Pp (3 años)'!$H$46,INT((ROW()-13)/2),0)),"",OFFSET('5. Pp (3 años)'!$H$46,INT((ROW()-13)/2),0))</f>
        <v/>
      </c>
      <c r="H257" s="853" t="str">
        <f ca="1">IF(ISBLANK(OFFSET('9. METAS'!$L$20,INT((ROW()-13)/2),0)),"",OFFSET('9. METAS'!$L$20,INT((ROW()-13)/2),0))</f>
        <v/>
      </c>
      <c r="I257" s="852"/>
      <c r="J257" s="630" t="e">
        <f ca="1">IF(MOD(ROW()-13,2)=0,IF(ISBLANK(OFFSET(#REF!,INT((ROW()-13)/2),0)),"",OFFSET(#REF!,INT((ROW()-13)/2),0)),IF(ISBLANK(OFFSET('9. METAS'!$U$20,INT((ROW()-14)/2),0)),"",OFFSET('9. METAS'!$U$20,INT((ROW()-14)/2),0)))</f>
        <v>#REF!</v>
      </c>
      <c r="K257" s="631" t="e">
        <f ca="1">IF(MOD(ROW()-13,2)=0,IF(ISBLANK(OFFSET(#REF!,INT((ROW()-13)/2),0)),"",OFFSET(#REF!,INT((ROW()-13)/2),0)),IF(ISBLANK(OFFSET('9. METAS'!$V$20,INT((ROW()-14)/2),0)),"",OFFSET('9. METAS'!$V$20,INT((ROW()-14)/2),0)))</f>
        <v>#REF!</v>
      </c>
      <c r="L257" s="631" t="e">
        <f ca="1">IF(MOD(ROW()-13,2)=0,IF(ISBLANK(OFFSET(#REF!,INT((ROW()-13)/2),0)),"",OFFSET(#REF!,INT((ROW()-13)/2),0)),IF(ISBLANK(OFFSET('9. METAS'!$W$20,INT((ROW()-14)/2),0)),"",OFFSET('9. METAS'!$W$20,INT((ROW()-14)/2),0)))</f>
        <v>#REF!</v>
      </c>
      <c r="M257" s="632" t="e">
        <f ca="1">IF(MOD(ROW()-13,2)=0,IF(ISBLANK(OFFSET(#REF!,INT((ROW()-13)/2),0)),"",OFFSET(#REF!,INT((ROW()-13)/2),0)),IF(ISBLANK(OFFSET('9. METAS'!$X$20,INT((ROW()-14)/2),0)),"",OFFSET('9. METAS'!$X$20,INT((ROW()-14)/2),0)))</f>
        <v>#REF!</v>
      </c>
      <c r="N257" s="684" t="str">
        <f ca="1">IFERROR(J257/J258,"ND")</f>
        <v>ND</v>
      </c>
      <c r="O257" s="688" t="str">
        <f ca="1">IFERROR(((J257+K257+L257+M257)/H257),"ND")</f>
        <v>ND</v>
      </c>
      <c r="P257" s="847"/>
      <c r="Q257" s="83"/>
      <c r="R257" s="83"/>
      <c r="S257" s="83"/>
      <c r="T257" s="83"/>
      <c r="U257" s="83"/>
      <c r="V257" s="83"/>
      <c r="W257" s="83"/>
      <c r="X257" s="83"/>
      <c r="Y257" s="83"/>
      <c r="Z257" s="83"/>
    </row>
    <row r="258" spans="1:26" ht="15.75" customHeight="1">
      <c r="A258" s="83"/>
      <c r="B258" s="83"/>
      <c r="C258" s="642"/>
      <c r="D258" s="644"/>
      <c r="E258" s="644"/>
      <c r="F258" s="644"/>
      <c r="G258" s="647"/>
      <c r="H258" s="649"/>
      <c r="I258" s="651"/>
      <c r="J258" s="630" t="str">
        <f ca="1">IF(MOD(ROW()-13,2)=0,IF(ISBLANK(OFFSET(#REF!,INT((ROW()-13)/2),0)),"",OFFSET(#REF!,INT((ROW()-13)/2),0)),IF(ISBLANK(OFFSET('9. METAS'!$U$20,INT((ROW()-14)/2),0)),"",OFFSET('9. METAS'!$U$20,INT((ROW()-14)/2),0)))</f>
        <v/>
      </c>
      <c r="K258" s="631" t="str">
        <f ca="1">IF(MOD(ROW()-13,2)=0,IF(ISBLANK(OFFSET(#REF!,INT((ROW()-13)/2),0)),"",OFFSET(#REF!,INT((ROW()-13)/2),0)),IF(ISBLANK(OFFSET('9. METAS'!$V$20,INT((ROW()-14)/2),0)),"",OFFSET('9. METAS'!$V$20,INT((ROW()-14)/2),0)))</f>
        <v/>
      </c>
      <c r="L258" s="631" t="str">
        <f ca="1">IF(MOD(ROW()-13,2)=0,IF(ISBLANK(OFFSET(#REF!,INT((ROW()-13)/2),0)),"",OFFSET(#REF!,INT((ROW()-13)/2),0)),IF(ISBLANK(OFFSET('9. METAS'!$W$20,INT((ROW()-14)/2),0)),"",OFFSET('9. METAS'!$W$20,INT((ROW()-14)/2),0)))</f>
        <v/>
      </c>
      <c r="M258" s="632" t="str">
        <f ca="1">IF(MOD(ROW()-13,2)=0,IF(ISBLANK(OFFSET(#REF!,INT((ROW()-13)/2),0)),"",OFFSET(#REF!,INT((ROW()-13)/2),0)),IF(ISBLANK(OFFSET('9. METAS'!$X$20,INT((ROW()-14)/2),0)),"",OFFSET('9. METAS'!$X$20,INT((ROW()-14)/2),0)))</f>
        <v/>
      </c>
      <c r="N258" s="685"/>
      <c r="O258" s="689"/>
      <c r="P258" s="691"/>
      <c r="Q258" s="83"/>
      <c r="R258" s="83"/>
      <c r="S258" s="83"/>
      <c r="T258" s="83"/>
      <c r="U258" s="83"/>
      <c r="V258" s="83"/>
      <c r="W258" s="83"/>
      <c r="X258" s="83"/>
      <c r="Y258" s="83"/>
      <c r="Z258" s="83"/>
    </row>
    <row r="259" spans="1:26" ht="15.75" customHeight="1">
      <c r="A259" s="83"/>
      <c r="B259" s="83"/>
      <c r="C259" s="641" t="str">
        <f ca="1">IF(ISBLANK(OFFSET('5. Pp (3 años)'!$C$46,INT((ROW()-13)/2),0)),"",OFFSET('5. Pp (3 años)'!$C$46,INT((ROW()-13)/2),0))</f>
        <v/>
      </c>
      <c r="D259" s="643" t="str">
        <f ca="1">IF(ISBLANK(OFFSET('5. Pp (3 años)'!$D$46,INT((ROW()-13)/2),0)),"",OFFSET('5. Pp (3 años)'!$D$46,INT((ROW()-13)/2),0))</f>
        <v/>
      </c>
      <c r="E259" s="643" t="str">
        <f ca="1">IF(ISBLANK(OFFSET('5. Pp (3 años)'!$E$46,INT((ROW()-13)/2),0)),"",OFFSET('5. Pp (3 años)'!$E$46,INT((ROW()-13)/2),0))</f>
        <v/>
      </c>
      <c r="F259" s="645" t="str">
        <f ca="1">IF(ISBLANK(OFFSET('5. Pp (3 años)'!$K$46,INT((ROW()-13)/2),0)),"",OFFSET('5. Pp (3 años)'!$K$46,INT((ROW()-13)/2),0))</f>
        <v/>
      </c>
      <c r="G259" s="646" t="str">
        <f ca="1">IF(ISBLANK(OFFSET('5. Pp (3 años)'!$H$46,INT((ROW()-13)/2),0)),"",OFFSET('5. Pp (3 años)'!$H$46,INT((ROW()-13)/2),0))</f>
        <v/>
      </c>
      <c r="H259" s="853" t="str">
        <f ca="1">IF(ISBLANK(OFFSET('9. METAS'!$L$20,INT((ROW()-13)/2),0)),"",OFFSET('9. METAS'!$L$20,INT((ROW()-13)/2),0))</f>
        <v/>
      </c>
      <c r="I259" s="852"/>
      <c r="J259" s="630" t="e">
        <f ca="1">IF(MOD(ROW()-13,2)=0,IF(ISBLANK(OFFSET(#REF!,INT((ROW()-13)/2),0)),"",OFFSET(#REF!,INT((ROW()-13)/2),0)),IF(ISBLANK(OFFSET('9. METAS'!$U$20,INT((ROW()-14)/2),0)),"",OFFSET('9. METAS'!$U$20,INT((ROW()-14)/2),0)))</f>
        <v>#REF!</v>
      </c>
      <c r="K259" s="631" t="e">
        <f ca="1">IF(MOD(ROW()-13,2)=0,IF(ISBLANK(OFFSET(#REF!,INT((ROW()-13)/2),0)),"",OFFSET(#REF!,INT((ROW()-13)/2),0)),IF(ISBLANK(OFFSET('9. METAS'!$V$20,INT((ROW()-14)/2),0)),"",OFFSET('9. METAS'!$V$20,INT((ROW()-14)/2),0)))</f>
        <v>#REF!</v>
      </c>
      <c r="L259" s="631" t="e">
        <f ca="1">IF(MOD(ROW()-13,2)=0,IF(ISBLANK(OFFSET(#REF!,INT((ROW()-13)/2),0)),"",OFFSET(#REF!,INT((ROW()-13)/2),0)),IF(ISBLANK(OFFSET('9. METAS'!$W$20,INT((ROW()-14)/2),0)),"",OFFSET('9. METAS'!$W$20,INT((ROW()-14)/2),0)))</f>
        <v>#REF!</v>
      </c>
      <c r="M259" s="632" t="e">
        <f ca="1">IF(MOD(ROW()-13,2)=0,IF(ISBLANK(OFFSET(#REF!,INT((ROW()-13)/2),0)),"",OFFSET(#REF!,INT((ROW()-13)/2),0)),IF(ISBLANK(OFFSET('9. METAS'!$X$20,INT((ROW()-14)/2),0)),"",OFFSET('9. METAS'!$X$20,INT((ROW()-14)/2),0)))</f>
        <v>#REF!</v>
      </c>
      <c r="N259" s="684" t="str">
        <f ca="1">IFERROR(J259/J260,"ND")</f>
        <v>ND</v>
      </c>
      <c r="O259" s="688" t="str">
        <f ca="1">IFERROR(((J259+K259+L259+M259)/H259),"ND")</f>
        <v>ND</v>
      </c>
      <c r="P259" s="847"/>
      <c r="Q259" s="83"/>
      <c r="R259" s="83"/>
      <c r="S259" s="83"/>
      <c r="T259" s="83"/>
      <c r="U259" s="83"/>
      <c r="V259" s="83"/>
      <c r="W259" s="83"/>
      <c r="X259" s="83"/>
      <c r="Y259" s="83"/>
      <c r="Z259" s="83"/>
    </row>
    <row r="260" spans="1:26" ht="15.75" customHeight="1">
      <c r="A260" s="83"/>
      <c r="B260" s="83"/>
      <c r="C260" s="642"/>
      <c r="D260" s="644"/>
      <c r="E260" s="644"/>
      <c r="F260" s="644"/>
      <c r="G260" s="647"/>
      <c r="H260" s="649"/>
      <c r="I260" s="651"/>
      <c r="J260" s="630" t="str">
        <f ca="1">IF(MOD(ROW()-13,2)=0,IF(ISBLANK(OFFSET(#REF!,INT((ROW()-13)/2),0)),"",OFFSET(#REF!,INT((ROW()-13)/2),0)),IF(ISBLANK(OFFSET('9. METAS'!$U$20,INT((ROW()-14)/2),0)),"",OFFSET('9. METAS'!$U$20,INT((ROW()-14)/2),0)))</f>
        <v/>
      </c>
      <c r="K260" s="631" t="str">
        <f ca="1">IF(MOD(ROW()-13,2)=0,IF(ISBLANK(OFFSET(#REF!,INT((ROW()-13)/2),0)),"",OFFSET(#REF!,INT((ROW()-13)/2),0)),IF(ISBLANK(OFFSET('9. METAS'!$V$20,INT((ROW()-14)/2),0)),"",OFFSET('9. METAS'!$V$20,INT((ROW()-14)/2),0)))</f>
        <v/>
      </c>
      <c r="L260" s="631" t="str">
        <f ca="1">IF(MOD(ROW()-13,2)=0,IF(ISBLANK(OFFSET(#REF!,INT((ROW()-13)/2),0)),"",OFFSET(#REF!,INT((ROW()-13)/2),0)),IF(ISBLANK(OFFSET('9. METAS'!$W$20,INT((ROW()-14)/2),0)),"",OFFSET('9. METAS'!$W$20,INT((ROW()-14)/2),0)))</f>
        <v/>
      </c>
      <c r="M260" s="632" t="str">
        <f ca="1">IF(MOD(ROW()-13,2)=0,IF(ISBLANK(OFFSET(#REF!,INT((ROW()-13)/2),0)),"",OFFSET(#REF!,INT((ROW()-13)/2),0)),IF(ISBLANK(OFFSET('9. METAS'!$X$20,INT((ROW()-14)/2),0)),"",OFFSET('9. METAS'!$X$20,INT((ROW()-14)/2),0)))</f>
        <v/>
      </c>
      <c r="N260" s="685"/>
      <c r="O260" s="689"/>
      <c r="P260" s="691"/>
      <c r="Q260" s="83"/>
      <c r="R260" s="83"/>
      <c r="S260" s="83"/>
      <c r="T260" s="83"/>
      <c r="U260" s="83"/>
      <c r="V260" s="83"/>
      <c r="W260" s="83"/>
      <c r="X260" s="83"/>
      <c r="Y260" s="83"/>
      <c r="Z260" s="83"/>
    </row>
    <row r="261" spans="1:26" ht="15.75" customHeight="1">
      <c r="A261" s="83"/>
      <c r="B261" s="83"/>
      <c r="C261" s="641" t="str">
        <f ca="1">IF(ISBLANK(OFFSET('5. Pp (3 años)'!$C$46,INT((ROW()-13)/2),0)),"",OFFSET('5. Pp (3 años)'!$C$46,INT((ROW()-13)/2),0))</f>
        <v/>
      </c>
      <c r="D261" s="643" t="str">
        <f ca="1">IF(ISBLANK(OFFSET('5. Pp (3 años)'!$D$46,INT((ROW()-13)/2),0)),"",OFFSET('5. Pp (3 años)'!$D$46,INT((ROW()-13)/2),0))</f>
        <v/>
      </c>
      <c r="E261" s="643" t="str">
        <f ca="1">IF(ISBLANK(OFFSET('5. Pp (3 años)'!$E$46,INT((ROW()-13)/2),0)),"",OFFSET('5. Pp (3 años)'!$E$46,INT((ROW()-13)/2),0))</f>
        <v/>
      </c>
      <c r="F261" s="645" t="str">
        <f ca="1">IF(ISBLANK(OFFSET('5. Pp (3 años)'!$K$46,INT((ROW()-13)/2),0)),"",OFFSET('5. Pp (3 años)'!$K$46,INT((ROW()-13)/2),0))</f>
        <v/>
      </c>
      <c r="G261" s="646" t="str">
        <f ca="1">IF(ISBLANK(OFFSET('5. Pp (3 años)'!$H$46,INT((ROW()-13)/2),0)),"",OFFSET('5. Pp (3 años)'!$H$46,INT((ROW()-13)/2),0))</f>
        <v/>
      </c>
      <c r="H261" s="853" t="str">
        <f ca="1">IF(ISBLANK(OFFSET('9. METAS'!$L$20,INT((ROW()-13)/2),0)),"",OFFSET('9. METAS'!$L$20,INT((ROW()-13)/2),0))</f>
        <v/>
      </c>
      <c r="I261" s="852"/>
      <c r="J261" s="630" t="e">
        <f ca="1">IF(MOD(ROW()-13,2)=0,IF(ISBLANK(OFFSET(#REF!,INT((ROW()-13)/2),0)),"",OFFSET(#REF!,INT((ROW()-13)/2),0)),IF(ISBLANK(OFFSET('9. METAS'!$U$20,INT((ROW()-14)/2),0)),"",OFFSET('9. METAS'!$U$20,INT((ROW()-14)/2),0)))</f>
        <v>#REF!</v>
      </c>
      <c r="K261" s="631" t="e">
        <f ca="1">IF(MOD(ROW()-13,2)=0,IF(ISBLANK(OFFSET(#REF!,INT((ROW()-13)/2),0)),"",OFFSET(#REF!,INT((ROW()-13)/2),0)),IF(ISBLANK(OFFSET('9. METAS'!$V$20,INT((ROW()-14)/2),0)),"",OFFSET('9. METAS'!$V$20,INT((ROW()-14)/2),0)))</f>
        <v>#REF!</v>
      </c>
      <c r="L261" s="631" t="e">
        <f ca="1">IF(MOD(ROW()-13,2)=0,IF(ISBLANK(OFFSET(#REF!,INT((ROW()-13)/2),0)),"",OFFSET(#REF!,INT((ROW()-13)/2),0)),IF(ISBLANK(OFFSET('9. METAS'!$W$20,INT((ROW()-14)/2),0)),"",OFFSET('9. METAS'!$W$20,INT((ROW()-14)/2),0)))</f>
        <v>#REF!</v>
      </c>
      <c r="M261" s="632" t="e">
        <f ca="1">IF(MOD(ROW()-13,2)=0,IF(ISBLANK(OFFSET(#REF!,INT((ROW()-13)/2),0)),"",OFFSET(#REF!,INT((ROW()-13)/2),0)),IF(ISBLANK(OFFSET('9. METAS'!$X$20,INT((ROW()-14)/2),0)),"",OFFSET('9. METAS'!$X$20,INT((ROW()-14)/2),0)))</f>
        <v>#REF!</v>
      </c>
      <c r="N261" s="684" t="str">
        <f ca="1">IFERROR(J261/J262,"ND")</f>
        <v>ND</v>
      </c>
      <c r="O261" s="688" t="str">
        <f ca="1">IFERROR(((J261+K261+L261+M261)/H261),"ND")</f>
        <v>ND</v>
      </c>
      <c r="P261" s="847"/>
      <c r="Q261" s="83"/>
      <c r="R261" s="83"/>
      <c r="S261" s="83"/>
      <c r="T261" s="83"/>
      <c r="U261" s="83"/>
      <c r="V261" s="83"/>
      <c r="W261" s="83"/>
      <c r="X261" s="83"/>
      <c r="Y261" s="83"/>
      <c r="Z261" s="83"/>
    </row>
    <row r="262" spans="1:26" ht="15.75" customHeight="1">
      <c r="A262" s="83"/>
      <c r="B262" s="83"/>
      <c r="C262" s="642"/>
      <c r="D262" s="644"/>
      <c r="E262" s="644"/>
      <c r="F262" s="644"/>
      <c r="G262" s="647"/>
      <c r="H262" s="649"/>
      <c r="I262" s="651"/>
      <c r="J262" s="630" t="str">
        <f ca="1">IF(MOD(ROW()-13,2)=0,IF(ISBLANK(OFFSET(#REF!,INT((ROW()-13)/2),0)),"",OFFSET(#REF!,INT((ROW()-13)/2),0)),IF(ISBLANK(OFFSET('9. METAS'!$U$20,INT((ROW()-14)/2),0)),"",OFFSET('9. METAS'!$U$20,INT((ROW()-14)/2),0)))</f>
        <v/>
      </c>
      <c r="K262" s="631" t="str">
        <f ca="1">IF(MOD(ROW()-13,2)=0,IF(ISBLANK(OFFSET(#REF!,INT((ROW()-13)/2),0)),"",OFFSET(#REF!,INT((ROW()-13)/2),0)),IF(ISBLANK(OFFSET('9. METAS'!$V$20,INT((ROW()-14)/2),0)),"",OFFSET('9. METAS'!$V$20,INT((ROW()-14)/2),0)))</f>
        <v/>
      </c>
      <c r="L262" s="631" t="str">
        <f ca="1">IF(MOD(ROW()-13,2)=0,IF(ISBLANK(OFFSET(#REF!,INT((ROW()-13)/2),0)),"",OFFSET(#REF!,INT((ROW()-13)/2),0)),IF(ISBLANK(OFFSET('9. METAS'!$W$20,INT((ROW()-14)/2),0)),"",OFFSET('9. METAS'!$W$20,INT((ROW()-14)/2),0)))</f>
        <v/>
      </c>
      <c r="M262" s="632" t="str">
        <f ca="1">IF(MOD(ROW()-13,2)=0,IF(ISBLANK(OFFSET(#REF!,INT((ROW()-13)/2),0)),"",OFFSET(#REF!,INT((ROW()-13)/2),0)),IF(ISBLANK(OFFSET('9. METAS'!$X$20,INT((ROW()-14)/2),0)),"",OFFSET('9. METAS'!$X$20,INT((ROW()-14)/2),0)))</f>
        <v/>
      </c>
      <c r="N262" s="685"/>
      <c r="O262" s="689"/>
      <c r="P262" s="691"/>
      <c r="Q262" s="83"/>
      <c r="R262" s="83"/>
      <c r="S262" s="83"/>
      <c r="T262" s="83"/>
      <c r="U262" s="83"/>
      <c r="V262" s="83"/>
      <c r="W262" s="83"/>
      <c r="X262" s="83"/>
      <c r="Y262" s="83"/>
      <c r="Z262" s="83"/>
    </row>
    <row r="263" spans="1:26" ht="15.75" customHeight="1">
      <c r="A263" s="83"/>
      <c r="B263" s="83"/>
      <c r="C263" s="641" t="str">
        <f ca="1">IF(ISBLANK(OFFSET('5. Pp (3 años)'!$C$46,INT((ROW()-13)/2),0)),"",OFFSET('5. Pp (3 años)'!$C$46,INT((ROW()-13)/2),0))</f>
        <v/>
      </c>
      <c r="D263" s="643" t="str">
        <f ca="1">IF(ISBLANK(OFFSET('5. Pp (3 años)'!$D$46,INT((ROW()-13)/2),0)),"",OFFSET('5. Pp (3 años)'!$D$46,INT((ROW()-13)/2),0))</f>
        <v/>
      </c>
      <c r="E263" s="643" t="str">
        <f ca="1">IF(ISBLANK(OFFSET('5. Pp (3 años)'!$E$46,INT((ROW()-13)/2),0)),"",OFFSET('5. Pp (3 años)'!$E$46,INT((ROW()-13)/2),0))</f>
        <v/>
      </c>
      <c r="F263" s="645" t="str">
        <f ca="1">IF(ISBLANK(OFFSET('5. Pp (3 años)'!$K$46,INT((ROW()-13)/2),0)),"",OFFSET('5. Pp (3 años)'!$K$46,INT((ROW()-13)/2),0))</f>
        <v/>
      </c>
      <c r="G263" s="646" t="str">
        <f ca="1">IF(ISBLANK(OFFSET('5. Pp (3 años)'!$H$46,INT((ROW()-13)/2),0)),"",OFFSET('5. Pp (3 años)'!$H$46,INT((ROW()-13)/2),0))</f>
        <v/>
      </c>
      <c r="H263" s="853" t="str">
        <f ca="1">IF(ISBLANK(OFFSET('9. METAS'!$L$20,INT((ROW()-13)/2),0)),"",OFFSET('9. METAS'!$L$20,INT((ROW()-13)/2),0))</f>
        <v/>
      </c>
      <c r="I263" s="852"/>
      <c r="J263" s="630" t="e">
        <f ca="1">IF(MOD(ROW()-13,2)=0,IF(ISBLANK(OFFSET(#REF!,INT((ROW()-13)/2),0)),"",OFFSET(#REF!,INT((ROW()-13)/2),0)),IF(ISBLANK(OFFSET('9. METAS'!$U$20,INT((ROW()-14)/2),0)),"",OFFSET('9. METAS'!$U$20,INT((ROW()-14)/2),0)))</f>
        <v>#REF!</v>
      </c>
      <c r="K263" s="631" t="e">
        <f ca="1">IF(MOD(ROW()-13,2)=0,IF(ISBLANK(OFFSET(#REF!,INT((ROW()-13)/2),0)),"",OFFSET(#REF!,INT((ROW()-13)/2),0)),IF(ISBLANK(OFFSET('9. METAS'!$V$20,INT((ROW()-14)/2),0)),"",OFFSET('9. METAS'!$V$20,INT((ROW()-14)/2),0)))</f>
        <v>#REF!</v>
      </c>
      <c r="L263" s="631" t="e">
        <f ca="1">IF(MOD(ROW()-13,2)=0,IF(ISBLANK(OFFSET(#REF!,INT((ROW()-13)/2),0)),"",OFFSET(#REF!,INT((ROW()-13)/2),0)),IF(ISBLANK(OFFSET('9. METAS'!$W$20,INT((ROW()-14)/2),0)),"",OFFSET('9. METAS'!$W$20,INT((ROW()-14)/2),0)))</f>
        <v>#REF!</v>
      </c>
      <c r="M263" s="632" t="e">
        <f ca="1">IF(MOD(ROW()-13,2)=0,IF(ISBLANK(OFFSET(#REF!,INT((ROW()-13)/2),0)),"",OFFSET(#REF!,INT((ROW()-13)/2),0)),IF(ISBLANK(OFFSET('9. METAS'!$X$20,INT((ROW()-14)/2),0)),"",OFFSET('9. METAS'!$X$20,INT((ROW()-14)/2),0)))</f>
        <v>#REF!</v>
      </c>
      <c r="N263" s="684" t="str">
        <f ca="1">IFERROR(J263/J264,"ND")</f>
        <v>ND</v>
      </c>
      <c r="O263" s="688" t="str">
        <f ca="1">IFERROR(((J263+K263+L263+M263)/H263),"ND")</f>
        <v>ND</v>
      </c>
      <c r="P263" s="847"/>
      <c r="Q263" s="83"/>
      <c r="R263" s="83"/>
      <c r="S263" s="83"/>
      <c r="T263" s="83"/>
      <c r="U263" s="83"/>
      <c r="V263" s="83"/>
      <c r="W263" s="83"/>
      <c r="X263" s="83"/>
      <c r="Y263" s="83"/>
      <c r="Z263" s="83"/>
    </row>
    <row r="264" spans="1:26" ht="15.75" customHeight="1">
      <c r="A264" s="83"/>
      <c r="B264" s="83"/>
      <c r="C264" s="642"/>
      <c r="D264" s="644"/>
      <c r="E264" s="644"/>
      <c r="F264" s="644"/>
      <c r="G264" s="647"/>
      <c r="H264" s="649"/>
      <c r="I264" s="651"/>
      <c r="J264" s="630" t="str">
        <f ca="1">IF(MOD(ROW()-13,2)=0,IF(ISBLANK(OFFSET(#REF!,INT((ROW()-13)/2),0)),"",OFFSET(#REF!,INT((ROW()-13)/2),0)),IF(ISBLANK(OFFSET('9. METAS'!$U$20,INT((ROW()-14)/2),0)),"",OFFSET('9. METAS'!$U$20,INT((ROW()-14)/2),0)))</f>
        <v/>
      </c>
      <c r="K264" s="631" t="str">
        <f ca="1">IF(MOD(ROW()-13,2)=0,IF(ISBLANK(OFFSET(#REF!,INT((ROW()-13)/2),0)),"",OFFSET(#REF!,INT((ROW()-13)/2),0)),IF(ISBLANK(OFFSET('9. METAS'!$V$20,INT((ROW()-14)/2),0)),"",OFFSET('9. METAS'!$V$20,INT((ROW()-14)/2),0)))</f>
        <v/>
      </c>
      <c r="L264" s="631" t="str">
        <f ca="1">IF(MOD(ROW()-13,2)=0,IF(ISBLANK(OFFSET(#REF!,INT((ROW()-13)/2),0)),"",OFFSET(#REF!,INT((ROW()-13)/2),0)),IF(ISBLANK(OFFSET('9. METAS'!$W$20,INT((ROW()-14)/2),0)),"",OFFSET('9. METAS'!$W$20,INT((ROW()-14)/2),0)))</f>
        <v/>
      </c>
      <c r="M264" s="632" t="str">
        <f ca="1">IF(MOD(ROW()-13,2)=0,IF(ISBLANK(OFFSET(#REF!,INT((ROW()-13)/2),0)),"",OFFSET(#REF!,INT((ROW()-13)/2),0)),IF(ISBLANK(OFFSET('9. METAS'!$X$20,INT((ROW()-14)/2),0)),"",OFFSET('9. METAS'!$X$20,INT((ROW()-14)/2),0)))</f>
        <v/>
      </c>
      <c r="N264" s="685"/>
      <c r="O264" s="689"/>
      <c r="P264" s="691"/>
      <c r="Q264" s="83"/>
      <c r="R264" s="83"/>
      <c r="S264" s="83"/>
      <c r="T264" s="83"/>
      <c r="U264" s="83"/>
      <c r="V264" s="83"/>
      <c r="W264" s="83"/>
      <c r="X264" s="83"/>
      <c r="Y264" s="83"/>
      <c r="Z264" s="83"/>
    </row>
    <row r="265" spans="1:26" ht="15.75" customHeight="1">
      <c r="A265" s="83"/>
      <c r="B265" s="83"/>
      <c r="C265" s="641" t="str">
        <f ca="1">IF(ISBLANK(OFFSET('5. Pp (3 años)'!$C$46,INT((ROW()-13)/2),0)),"",OFFSET('5. Pp (3 años)'!$C$46,INT((ROW()-13)/2),0))</f>
        <v/>
      </c>
      <c r="D265" s="643" t="str">
        <f ca="1">IF(ISBLANK(OFFSET('5. Pp (3 años)'!$D$46,INT((ROW()-13)/2),0)),"",OFFSET('5. Pp (3 años)'!$D$46,INT((ROW()-13)/2),0))</f>
        <v/>
      </c>
      <c r="E265" s="643" t="str">
        <f ca="1">IF(ISBLANK(OFFSET('5. Pp (3 años)'!$E$46,INT((ROW()-13)/2),0)),"",OFFSET('5. Pp (3 años)'!$E$46,INT((ROW()-13)/2),0))</f>
        <v/>
      </c>
      <c r="F265" s="645" t="str">
        <f ca="1">IF(ISBLANK(OFFSET('5. Pp (3 años)'!$K$46,INT((ROW()-13)/2),0)),"",OFFSET('5. Pp (3 años)'!$K$46,INT((ROW()-13)/2),0))</f>
        <v/>
      </c>
      <c r="G265" s="646" t="str">
        <f ca="1">IF(ISBLANK(OFFSET('5. Pp (3 años)'!$H$46,INT((ROW()-13)/2),0)),"",OFFSET('5. Pp (3 años)'!$H$46,INT((ROW()-13)/2),0))</f>
        <v/>
      </c>
      <c r="H265" s="853" t="str">
        <f ca="1">IF(ISBLANK(OFFSET('9. METAS'!$L$20,INT((ROW()-13)/2),0)),"",OFFSET('9. METAS'!$L$20,INT((ROW()-13)/2),0))</f>
        <v/>
      </c>
      <c r="I265" s="852"/>
      <c r="J265" s="630" t="e">
        <f ca="1">IF(MOD(ROW()-13,2)=0,IF(ISBLANK(OFFSET(#REF!,INT((ROW()-13)/2),0)),"",OFFSET(#REF!,INT((ROW()-13)/2),0)),IF(ISBLANK(OFFSET('9. METAS'!$U$20,INT((ROW()-14)/2),0)),"",OFFSET('9. METAS'!$U$20,INT((ROW()-14)/2),0)))</f>
        <v>#REF!</v>
      </c>
      <c r="K265" s="631" t="e">
        <f ca="1">IF(MOD(ROW()-13,2)=0,IF(ISBLANK(OFFSET(#REF!,INT((ROW()-13)/2),0)),"",OFFSET(#REF!,INT((ROW()-13)/2),0)),IF(ISBLANK(OFFSET('9. METAS'!$V$20,INT((ROW()-14)/2),0)),"",OFFSET('9. METAS'!$V$20,INT((ROW()-14)/2),0)))</f>
        <v>#REF!</v>
      </c>
      <c r="L265" s="631" t="e">
        <f ca="1">IF(MOD(ROW()-13,2)=0,IF(ISBLANK(OFFSET(#REF!,INT((ROW()-13)/2),0)),"",OFFSET(#REF!,INT((ROW()-13)/2),0)),IF(ISBLANK(OFFSET('9. METAS'!$W$20,INT((ROW()-14)/2),0)),"",OFFSET('9. METAS'!$W$20,INT((ROW()-14)/2),0)))</f>
        <v>#REF!</v>
      </c>
      <c r="M265" s="632" t="e">
        <f ca="1">IF(MOD(ROW()-13,2)=0,IF(ISBLANK(OFFSET(#REF!,INT((ROW()-13)/2),0)),"",OFFSET(#REF!,INT((ROW()-13)/2),0)),IF(ISBLANK(OFFSET('9. METAS'!$X$20,INT((ROW()-14)/2),0)),"",OFFSET('9. METAS'!$X$20,INT((ROW()-14)/2),0)))</f>
        <v>#REF!</v>
      </c>
      <c r="N265" s="684" t="str">
        <f ca="1">IFERROR(J265/J266,"ND")</f>
        <v>ND</v>
      </c>
      <c r="O265" s="688" t="str">
        <f ca="1">IFERROR(((J265+K265+L265+M265)/H265),"ND")</f>
        <v>ND</v>
      </c>
      <c r="P265" s="847"/>
      <c r="Q265" s="83"/>
      <c r="R265" s="83"/>
      <c r="S265" s="83"/>
      <c r="T265" s="83"/>
      <c r="U265" s="83"/>
      <c r="V265" s="83"/>
      <c r="W265" s="83"/>
      <c r="X265" s="83"/>
      <c r="Y265" s="83"/>
      <c r="Z265" s="83"/>
    </row>
    <row r="266" spans="1:26" ht="15.75" customHeight="1">
      <c r="A266" s="83"/>
      <c r="B266" s="83"/>
      <c r="C266" s="642"/>
      <c r="D266" s="644"/>
      <c r="E266" s="644"/>
      <c r="F266" s="644"/>
      <c r="G266" s="647"/>
      <c r="H266" s="649"/>
      <c r="I266" s="651"/>
      <c r="J266" s="630" t="str">
        <f ca="1">IF(MOD(ROW()-13,2)=0,IF(ISBLANK(OFFSET(#REF!,INT((ROW()-13)/2),0)),"",OFFSET(#REF!,INT((ROW()-13)/2),0)),IF(ISBLANK(OFFSET('9. METAS'!$U$20,INT((ROW()-14)/2),0)),"",OFFSET('9. METAS'!$U$20,INT((ROW()-14)/2),0)))</f>
        <v/>
      </c>
      <c r="K266" s="631" t="str">
        <f ca="1">IF(MOD(ROW()-13,2)=0,IF(ISBLANK(OFFSET(#REF!,INT((ROW()-13)/2),0)),"",OFFSET(#REF!,INT((ROW()-13)/2),0)),IF(ISBLANK(OFFSET('9. METAS'!$V$20,INT((ROW()-14)/2),0)),"",OFFSET('9. METAS'!$V$20,INT((ROW()-14)/2),0)))</f>
        <v/>
      </c>
      <c r="L266" s="631" t="str">
        <f ca="1">IF(MOD(ROW()-13,2)=0,IF(ISBLANK(OFFSET(#REF!,INT((ROW()-13)/2),0)),"",OFFSET(#REF!,INT((ROW()-13)/2),0)),IF(ISBLANK(OFFSET('9. METAS'!$W$20,INT((ROW()-14)/2),0)),"",OFFSET('9. METAS'!$W$20,INT((ROW()-14)/2),0)))</f>
        <v/>
      </c>
      <c r="M266" s="632" t="str">
        <f ca="1">IF(MOD(ROW()-13,2)=0,IF(ISBLANK(OFFSET(#REF!,INT((ROW()-13)/2),0)),"",OFFSET(#REF!,INT((ROW()-13)/2),0)),IF(ISBLANK(OFFSET('9. METAS'!$X$20,INT((ROW()-14)/2),0)),"",OFFSET('9. METAS'!$X$20,INT((ROW()-14)/2),0)))</f>
        <v/>
      </c>
      <c r="N266" s="685"/>
      <c r="O266" s="689"/>
      <c r="P266" s="691"/>
      <c r="Q266" s="83"/>
      <c r="R266" s="83"/>
      <c r="S266" s="83"/>
      <c r="T266" s="83"/>
      <c r="U266" s="83"/>
      <c r="V266" s="83"/>
      <c r="W266" s="83"/>
      <c r="X266" s="83"/>
      <c r="Y266" s="83"/>
      <c r="Z266" s="83"/>
    </row>
    <row r="267" spans="1:26" ht="15.75" customHeight="1">
      <c r="A267" s="83"/>
      <c r="B267" s="83"/>
      <c r="C267" s="641" t="str">
        <f ca="1">IF(ISBLANK(OFFSET('5. Pp (3 años)'!$C$46,INT((ROW()-13)/2),0)),"",OFFSET('5. Pp (3 años)'!$C$46,INT((ROW()-13)/2),0))</f>
        <v/>
      </c>
      <c r="D267" s="643" t="str">
        <f ca="1">IF(ISBLANK(OFFSET('5. Pp (3 años)'!$D$46,INT((ROW()-13)/2),0)),"",OFFSET('5. Pp (3 años)'!$D$46,INT((ROW()-13)/2),0))</f>
        <v/>
      </c>
      <c r="E267" s="643" t="str">
        <f ca="1">IF(ISBLANK(OFFSET('5. Pp (3 años)'!$E$46,INT((ROW()-13)/2),0)),"",OFFSET('5. Pp (3 años)'!$E$46,INT((ROW()-13)/2),0))</f>
        <v/>
      </c>
      <c r="F267" s="645" t="str">
        <f ca="1">IF(ISBLANK(OFFSET('5. Pp (3 años)'!$K$46,INT((ROW()-13)/2),0)),"",OFFSET('5. Pp (3 años)'!$K$46,INT((ROW()-13)/2),0))</f>
        <v/>
      </c>
      <c r="G267" s="646" t="str">
        <f ca="1">IF(ISBLANK(OFFSET('5. Pp (3 años)'!$H$46,INT((ROW()-13)/2),0)),"",OFFSET('5. Pp (3 años)'!$H$46,INT((ROW()-13)/2),0))</f>
        <v/>
      </c>
      <c r="H267" s="853" t="str">
        <f ca="1">IF(ISBLANK(OFFSET('9. METAS'!$L$20,INT((ROW()-13)/2),0)),"",OFFSET('9. METAS'!$L$20,INT((ROW()-13)/2),0))</f>
        <v/>
      </c>
      <c r="I267" s="852"/>
      <c r="J267" s="630" t="e">
        <f ca="1">IF(MOD(ROW()-13,2)=0,IF(ISBLANK(OFFSET(#REF!,INT((ROW()-13)/2),0)),"",OFFSET(#REF!,INT((ROW()-13)/2),0)),IF(ISBLANK(OFFSET('9. METAS'!$U$20,INT((ROW()-14)/2),0)),"",OFFSET('9. METAS'!$U$20,INT((ROW()-14)/2),0)))</f>
        <v>#REF!</v>
      </c>
      <c r="K267" s="631" t="e">
        <f ca="1">IF(MOD(ROW()-13,2)=0,IF(ISBLANK(OFFSET(#REF!,INT((ROW()-13)/2),0)),"",OFFSET(#REF!,INT((ROW()-13)/2),0)),IF(ISBLANK(OFFSET('9. METAS'!$V$20,INT((ROW()-14)/2),0)),"",OFFSET('9. METAS'!$V$20,INT((ROW()-14)/2),0)))</f>
        <v>#REF!</v>
      </c>
      <c r="L267" s="631" t="e">
        <f ca="1">IF(MOD(ROW()-13,2)=0,IF(ISBLANK(OFFSET(#REF!,INT((ROW()-13)/2),0)),"",OFFSET(#REF!,INT((ROW()-13)/2),0)),IF(ISBLANK(OFFSET('9. METAS'!$W$20,INT((ROW()-14)/2),0)),"",OFFSET('9. METAS'!$W$20,INT((ROW()-14)/2),0)))</f>
        <v>#REF!</v>
      </c>
      <c r="M267" s="632" t="e">
        <f ca="1">IF(MOD(ROW()-13,2)=0,IF(ISBLANK(OFFSET(#REF!,INT((ROW()-13)/2),0)),"",OFFSET(#REF!,INT((ROW()-13)/2),0)),IF(ISBLANK(OFFSET('9. METAS'!$X$20,INT((ROW()-14)/2),0)),"",OFFSET('9. METAS'!$X$20,INT((ROW()-14)/2),0)))</f>
        <v>#REF!</v>
      </c>
      <c r="N267" s="684" t="str">
        <f ca="1">IFERROR(J267/J268,"ND")</f>
        <v>ND</v>
      </c>
      <c r="O267" s="688" t="str">
        <f ca="1">IFERROR(((J267+K267+L267+M267)/H267),"ND")</f>
        <v>ND</v>
      </c>
      <c r="P267" s="847"/>
      <c r="Q267" s="83"/>
      <c r="R267" s="83"/>
      <c r="S267" s="83"/>
      <c r="T267" s="83"/>
      <c r="U267" s="83"/>
      <c r="V267" s="83"/>
      <c r="W267" s="83"/>
      <c r="X267" s="83"/>
      <c r="Y267" s="83"/>
      <c r="Z267" s="83"/>
    </row>
    <row r="268" spans="1:26" ht="15.75" customHeight="1">
      <c r="A268" s="83"/>
      <c r="B268" s="83"/>
      <c r="C268" s="642"/>
      <c r="D268" s="644"/>
      <c r="E268" s="644"/>
      <c r="F268" s="644"/>
      <c r="G268" s="647"/>
      <c r="H268" s="649"/>
      <c r="I268" s="651"/>
      <c r="J268" s="630" t="str">
        <f ca="1">IF(MOD(ROW()-13,2)=0,IF(ISBLANK(OFFSET(#REF!,INT((ROW()-13)/2),0)),"",OFFSET(#REF!,INT((ROW()-13)/2),0)),IF(ISBLANK(OFFSET('9. METAS'!$U$20,INT((ROW()-14)/2),0)),"",OFFSET('9. METAS'!$U$20,INT((ROW()-14)/2),0)))</f>
        <v/>
      </c>
      <c r="K268" s="631" t="str">
        <f ca="1">IF(MOD(ROW()-13,2)=0,IF(ISBLANK(OFFSET(#REF!,INT((ROW()-13)/2),0)),"",OFFSET(#REF!,INT((ROW()-13)/2),0)),IF(ISBLANK(OFFSET('9. METAS'!$V$20,INT((ROW()-14)/2),0)),"",OFFSET('9. METAS'!$V$20,INT((ROW()-14)/2),0)))</f>
        <v/>
      </c>
      <c r="L268" s="631" t="str">
        <f ca="1">IF(MOD(ROW()-13,2)=0,IF(ISBLANK(OFFSET(#REF!,INT((ROW()-13)/2),0)),"",OFFSET(#REF!,INT((ROW()-13)/2),0)),IF(ISBLANK(OFFSET('9. METAS'!$W$20,INT((ROW()-14)/2),0)),"",OFFSET('9. METAS'!$W$20,INT((ROW()-14)/2),0)))</f>
        <v/>
      </c>
      <c r="M268" s="632" t="str">
        <f ca="1">IF(MOD(ROW()-13,2)=0,IF(ISBLANK(OFFSET(#REF!,INT((ROW()-13)/2),0)),"",OFFSET(#REF!,INT((ROW()-13)/2),0)),IF(ISBLANK(OFFSET('9. METAS'!$X$20,INT((ROW()-14)/2),0)),"",OFFSET('9. METAS'!$X$20,INT((ROW()-14)/2),0)))</f>
        <v/>
      </c>
      <c r="N268" s="685"/>
      <c r="O268" s="689"/>
      <c r="P268" s="691"/>
      <c r="Q268" s="83"/>
      <c r="R268" s="83"/>
      <c r="S268" s="83"/>
      <c r="T268" s="83"/>
      <c r="U268" s="83"/>
      <c r="V268" s="83"/>
      <c r="W268" s="83"/>
      <c r="X268" s="83"/>
      <c r="Y268" s="83"/>
      <c r="Z268" s="83"/>
    </row>
    <row r="269" spans="1:26" ht="15.75" customHeight="1">
      <c r="A269" s="83"/>
      <c r="B269" s="83"/>
      <c r="C269" s="641" t="str">
        <f ca="1">IF(ISBLANK(OFFSET('5. Pp (3 años)'!$C$46,INT((ROW()-13)/2),0)),"",OFFSET('5. Pp (3 años)'!$C$46,INT((ROW()-13)/2),0))</f>
        <v/>
      </c>
      <c r="D269" s="643" t="str">
        <f ca="1">IF(ISBLANK(OFFSET('5. Pp (3 años)'!$D$46,INT((ROW()-13)/2),0)),"",OFFSET('5. Pp (3 años)'!$D$46,INT((ROW()-13)/2),0))</f>
        <v/>
      </c>
      <c r="E269" s="643" t="str">
        <f ca="1">IF(ISBLANK(OFFSET('5. Pp (3 años)'!$E$46,INT((ROW()-13)/2),0)),"",OFFSET('5. Pp (3 años)'!$E$46,INT((ROW()-13)/2),0))</f>
        <v/>
      </c>
      <c r="F269" s="645" t="str">
        <f ca="1">IF(ISBLANK(OFFSET('5. Pp (3 años)'!$K$46,INT((ROW()-13)/2),0)),"",OFFSET('5. Pp (3 años)'!$K$46,INT((ROW()-13)/2),0))</f>
        <v/>
      </c>
      <c r="G269" s="646" t="str">
        <f ca="1">IF(ISBLANK(OFFSET('5. Pp (3 años)'!$H$46,INT((ROW()-13)/2),0)),"",OFFSET('5. Pp (3 años)'!$H$46,INT((ROW()-13)/2),0))</f>
        <v/>
      </c>
      <c r="H269" s="853" t="str">
        <f ca="1">IF(ISBLANK(OFFSET('9. METAS'!$L$20,INT((ROW()-13)/2),0)),"",OFFSET('9. METAS'!$L$20,INT((ROW()-13)/2),0))</f>
        <v/>
      </c>
      <c r="I269" s="852"/>
      <c r="J269" s="630" t="e">
        <f ca="1">IF(MOD(ROW()-13,2)=0,IF(ISBLANK(OFFSET(#REF!,INT((ROW()-13)/2),0)),"",OFFSET(#REF!,INT((ROW()-13)/2),0)),IF(ISBLANK(OFFSET('9. METAS'!$U$20,INT((ROW()-14)/2),0)),"",OFFSET('9. METAS'!$U$20,INT((ROW()-14)/2),0)))</f>
        <v>#REF!</v>
      </c>
      <c r="K269" s="631" t="e">
        <f ca="1">IF(MOD(ROW()-13,2)=0,IF(ISBLANK(OFFSET(#REF!,INT((ROW()-13)/2),0)),"",OFFSET(#REF!,INT((ROW()-13)/2),0)),IF(ISBLANK(OFFSET('9. METAS'!$V$20,INT((ROW()-14)/2),0)),"",OFFSET('9. METAS'!$V$20,INT((ROW()-14)/2),0)))</f>
        <v>#REF!</v>
      </c>
      <c r="L269" s="631" t="e">
        <f ca="1">IF(MOD(ROW()-13,2)=0,IF(ISBLANK(OFFSET(#REF!,INT((ROW()-13)/2),0)),"",OFFSET(#REF!,INT((ROW()-13)/2),0)),IF(ISBLANK(OFFSET('9. METAS'!$W$20,INT((ROW()-14)/2),0)),"",OFFSET('9. METAS'!$W$20,INT((ROW()-14)/2),0)))</f>
        <v>#REF!</v>
      </c>
      <c r="M269" s="632" t="e">
        <f ca="1">IF(MOD(ROW()-13,2)=0,IF(ISBLANK(OFFSET(#REF!,INT((ROW()-13)/2),0)),"",OFFSET(#REF!,INT((ROW()-13)/2),0)),IF(ISBLANK(OFFSET('9. METAS'!$X$20,INT((ROW()-14)/2),0)),"",OFFSET('9. METAS'!$X$20,INT((ROW()-14)/2),0)))</f>
        <v>#REF!</v>
      </c>
      <c r="N269" s="684" t="str">
        <f ca="1">IFERROR(J269/J270,"ND")</f>
        <v>ND</v>
      </c>
      <c r="O269" s="688" t="str">
        <f ca="1">IFERROR(((J269+K269+L269+M269)/H269),"ND")</f>
        <v>ND</v>
      </c>
      <c r="P269" s="847"/>
      <c r="Q269" s="83"/>
      <c r="R269" s="83"/>
      <c r="S269" s="83"/>
      <c r="T269" s="83"/>
      <c r="U269" s="83"/>
      <c r="V269" s="83"/>
      <c r="W269" s="83"/>
      <c r="X269" s="83"/>
      <c r="Y269" s="83"/>
      <c r="Z269" s="83"/>
    </row>
    <row r="270" spans="1:26" ht="15.75" customHeight="1">
      <c r="A270" s="83"/>
      <c r="B270" s="83"/>
      <c r="C270" s="642"/>
      <c r="D270" s="644"/>
      <c r="E270" s="644"/>
      <c r="F270" s="644"/>
      <c r="G270" s="647"/>
      <c r="H270" s="649"/>
      <c r="I270" s="651"/>
      <c r="J270" s="630" t="str">
        <f ca="1">IF(MOD(ROW()-13,2)=0,IF(ISBLANK(OFFSET(#REF!,INT((ROW()-13)/2),0)),"",OFFSET(#REF!,INT((ROW()-13)/2),0)),IF(ISBLANK(OFFSET('9. METAS'!$U$20,INT((ROW()-14)/2),0)),"",OFFSET('9. METAS'!$U$20,INT((ROW()-14)/2),0)))</f>
        <v/>
      </c>
      <c r="K270" s="631" t="str">
        <f ca="1">IF(MOD(ROW()-13,2)=0,IF(ISBLANK(OFFSET(#REF!,INT((ROW()-13)/2),0)),"",OFFSET(#REF!,INT((ROW()-13)/2),0)),IF(ISBLANK(OFFSET('9. METAS'!$V$20,INT((ROW()-14)/2),0)),"",OFFSET('9. METAS'!$V$20,INT((ROW()-14)/2),0)))</f>
        <v/>
      </c>
      <c r="L270" s="631" t="str">
        <f ca="1">IF(MOD(ROW()-13,2)=0,IF(ISBLANK(OFFSET(#REF!,INT((ROW()-13)/2),0)),"",OFFSET(#REF!,INT((ROW()-13)/2),0)),IF(ISBLANK(OFFSET('9. METAS'!$W$20,INT((ROW()-14)/2),0)),"",OFFSET('9. METAS'!$W$20,INT((ROW()-14)/2),0)))</f>
        <v/>
      </c>
      <c r="M270" s="632" t="str">
        <f ca="1">IF(MOD(ROW()-13,2)=0,IF(ISBLANK(OFFSET(#REF!,INT((ROW()-13)/2),0)),"",OFFSET(#REF!,INT((ROW()-13)/2),0)),IF(ISBLANK(OFFSET('9. METAS'!$X$20,INT((ROW()-14)/2),0)),"",OFFSET('9. METAS'!$X$20,INT((ROW()-14)/2),0)))</f>
        <v/>
      </c>
      <c r="N270" s="685"/>
      <c r="O270" s="689"/>
      <c r="P270" s="691"/>
      <c r="Q270" s="83"/>
      <c r="R270" s="83"/>
      <c r="S270" s="83"/>
      <c r="T270" s="83"/>
      <c r="U270" s="83"/>
      <c r="V270" s="83"/>
      <c r="W270" s="83"/>
      <c r="X270" s="83"/>
      <c r="Y270" s="83"/>
      <c r="Z270" s="83"/>
    </row>
    <row r="271" spans="1:26" ht="15.75" customHeight="1">
      <c r="A271" s="83"/>
      <c r="B271" s="83"/>
      <c r="C271" s="641" t="str">
        <f ca="1">IF(ISBLANK(OFFSET('5. Pp (3 años)'!$C$46,INT((ROW()-13)/2),0)),"",OFFSET('5. Pp (3 años)'!$C$46,INT((ROW()-13)/2),0))</f>
        <v/>
      </c>
      <c r="D271" s="643" t="str">
        <f ca="1">IF(ISBLANK(OFFSET('5. Pp (3 años)'!$D$46,INT((ROW()-13)/2),0)),"",OFFSET('5. Pp (3 años)'!$D$46,INT((ROW()-13)/2),0))</f>
        <v/>
      </c>
      <c r="E271" s="643" t="str">
        <f ca="1">IF(ISBLANK(OFFSET('5. Pp (3 años)'!$E$46,INT((ROW()-13)/2),0)),"",OFFSET('5. Pp (3 años)'!$E$46,INT((ROW()-13)/2),0))</f>
        <v/>
      </c>
      <c r="F271" s="645" t="str">
        <f ca="1">IF(ISBLANK(OFFSET('5. Pp (3 años)'!$K$46,INT((ROW()-13)/2),0)),"",OFFSET('5. Pp (3 años)'!$K$46,INT((ROW()-13)/2),0))</f>
        <v/>
      </c>
      <c r="G271" s="646" t="str">
        <f ca="1">IF(ISBLANK(OFFSET('5. Pp (3 años)'!$H$46,INT((ROW()-13)/2),0)),"",OFFSET('5. Pp (3 años)'!$H$46,INT((ROW()-13)/2),0))</f>
        <v/>
      </c>
      <c r="H271" s="853" t="str">
        <f ca="1">IF(ISBLANK(OFFSET('9. METAS'!$L$20,INT((ROW()-13)/2),0)),"",OFFSET('9. METAS'!$L$20,INT((ROW()-13)/2),0))</f>
        <v/>
      </c>
      <c r="I271" s="852"/>
      <c r="J271" s="630" t="e">
        <f ca="1">IF(MOD(ROW()-13,2)=0,IF(ISBLANK(OFFSET(#REF!,INT((ROW()-13)/2),0)),"",OFFSET(#REF!,INT((ROW()-13)/2),0)),IF(ISBLANK(OFFSET('9. METAS'!$U$20,INT((ROW()-14)/2),0)),"",OFFSET('9. METAS'!$U$20,INT((ROW()-14)/2),0)))</f>
        <v>#REF!</v>
      </c>
      <c r="K271" s="631" t="e">
        <f ca="1">IF(MOD(ROW()-13,2)=0,IF(ISBLANK(OFFSET(#REF!,INT((ROW()-13)/2),0)),"",OFFSET(#REF!,INT((ROW()-13)/2),0)),IF(ISBLANK(OFFSET('9. METAS'!$V$20,INT((ROW()-14)/2),0)),"",OFFSET('9. METAS'!$V$20,INT((ROW()-14)/2),0)))</f>
        <v>#REF!</v>
      </c>
      <c r="L271" s="631" t="e">
        <f ca="1">IF(MOD(ROW()-13,2)=0,IF(ISBLANK(OFFSET(#REF!,INT((ROW()-13)/2),0)),"",OFFSET(#REF!,INT((ROW()-13)/2),0)),IF(ISBLANK(OFFSET('9. METAS'!$W$20,INT((ROW()-14)/2),0)),"",OFFSET('9. METAS'!$W$20,INT((ROW()-14)/2),0)))</f>
        <v>#REF!</v>
      </c>
      <c r="M271" s="632" t="e">
        <f ca="1">IF(MOD(ROW()-13,2)=0,IF(ISBLANK(OFFSET(#REF!,INT((ROW()-13)/2),0)),"",OFFSET(#REF!,INT((ROW()-13)/2),0)),IF(ISBLANK(OFFSET('9. METAS'!$X$20,INT((ROW()-14)/2),0)),"",OFFSET('9. METAS'!$X$20,INT((ROW()-14)/2),0)))</f>
        <v>#REF!</v>
      </c>
      <c r="N271" s="684" t="str">
        <f ca="1">IFERROR(J271/J272,"ND")</f>
        <v>ND</v>
      </c>
      <c r="O271" s="688" t="str">
        <f ca="1">IFERROR(((J271+K271+L271+M271)/H271),"ND")</f>
        <v>ND</v>
      </c>
      <c r="P271" s="847"/>
      <c r="Q271" s="83"/>
      <c r="R271" s="83"/>
      <c r="S271" s="83"/>
      <c r="T271" s="83"/>
      <c r="U271" s="83"/>
      <c r="V271" s="83"/>
      <c r="W271" s="83"/>
      <c r="X271" s="83"/>
      <c r="Y271" s="83"/>
      <c r="Z271" s="83"/>
    </row>
    <row r="272" spans="1:26" ht="15.75" customHeight="1">
      <c r="A272" s="83"/>
      <c r="B272" s="83"/>
      <c r="C272" s="642"/>
      <c r="D272" s="644"/>
      <c r="E272" s="644"/>
      <c r="F272" s="644"/>
      <c r="G272" s="647"/>
      <c r="H272" s="649"/>
      <c r="I272" s="651"/>
      <c r="J272" s="630" t="str">
        <f ca="1">IF(MOD(ROW()-13,2)=0,IF(ISBLANK(OFFSET(#REF!,INT((ROW()-13)/2),0)),"",OFFSET(#REF!,INT((ROW()-13)/2),0)),IF(ISBLANK(OFFSET('9. METAS'!$U$20,INT((ROW()-14)/2),0)),"",OFFSET('9. METAS'!$U$20,INT((ROW()-14)/2),0)))</f>
        <v/>
      </c>
      <c r="K272" s="631" t="str">
        <f ca="1">IF(MOD(ROW()-13,2)=0,IF(ISBLANK(OFFSET(#REF!,INT((ROW()-13)/2),0)),"",OFFSET(#REF!,INT((ROW()-13)/2),0)),IF(ISBLANK(OFFSET('9. METAS'!$V$20,INT((ROW()-14)/2),0)),"",OFFSET('9. METAS'!$V$20,INT((ROW()-14)/2),0)))</f>
        <v/>
      </c>
      <c r="L272" s="631" t="str">
        <f ca="1">IF(MOD(ROW()-13,2)=0,IF(ISBLANK(OFFSET(#REF!,INT((ROW()-13)/2),0)),"",OFFSET(#REF!,INT((ROW()-13)/2),0)),IF(ISBLANK(OFFSET('9. METAS'!$W$20,INT((ROW()-14)/2),0)),"",OFFSET('9. METAS'!$W$20,INT((ROW()-14)/2),0)))</f>
        <v/>
      </c>
      <c r="M272" s="632" t="str">
        <f ca="1">IF(MOD(ROW()-13,2)=0,IF(ISBLANK(OFFSET(#REF!,INT((ROW()-13)/2),0)),"",OFFSET(#REF!,INT((ROW()-13)/2),0)),IF(ISBLANK(OFFSET('9. METAS'!$X$20,INT((ROW()-14)/2),0)),"",OFFSET('9. METAS'!$X$20,INT((ROW()-14)/2),0)))</f>
        <v/>
      </c>
      <c r="N272" s="685"/>
      <c r="O272" s="689"/>
      <c r="P272" s="691"/>
      <c r="Q272" s="83"/>
      <c r="R272" s="83"/>
      <c r="S272" s="83"/>
      <c r="T272" s="83"/>
      <c r="U272" s="83"/>
      <c r="V272" s="83"/>
      <c r="W272" s="83"/>
      <c r="X272" s="83"/>
      <c r="Y272" s="83"/>
      <c r="Z272" s="83"/>
    </row>
    <row r="273" spans="1:26" ht="15.75" customHeight="1">
      <c r="A273" s="83"/>
      <c r="B273" s="83"/>
      <c r="C273" s="641" t="str">
        <f ca="1">IF(ISBLANK(OFFSET('5. Pp (3 años)'!$C$46,INT((ROW()-13)/2),0)),"",OFFSET('5. Pp (3 años)'!$C$46,INT((ROW()-13)/2),0))</f>
        <v/>
      </c>
      <c r="D273" s="643" t="str">
        <f ca="1">IF(ISBLANK(OFFSET('5. Pp (3 años)'!$D$46,INT((ROW()-13)/2),0)),"",OFFSET('5. Pp (3 años)'!$D$46,INT((ROW()-13)/2),0))</f>
        <v/>
      </c>
      <c r="E273" s="643" t="str">
        <f ca="1">IF(ISBLANK(OFFSET('5. Pp (3 años)'!$E$46,INT((ROW()-13)/2),0)),"",OFFSET('5. Pp (3 años)'!$E$46,INT((ROW()-13)/2),0))</f>
        <v/>
      </c>
      <c r="F273" s="645" t="str">
        <f ca="1">IF(ISBLANK(OFFSET('5. Pp (3 años)'!$K$46,INT((ROW()-13)/2),0)),"",OFFSET('5. Pp (3 años)'!$K$46,INT((ROW()-13)/2),0))</f>
        <v/>
      </c>
      <c r="G273" s="646" t="str">
        <f ca="1">IF(ISBLANK(OFFSET('5. Pp (3 años)'!$H$46,INT((ROW()-13)/2),0)),"",OFFSET('5. Pp (3 años)'!$H$46,INT((ROW()-13)/2),0))</f>
        <v/>
      </c>
      <c r="H273" s="853" t="str">
        <f ca="1">IF(ISBLANK(OFFSET('9. METAS'!$L$20,INT((ROW()-13)/2),0)),"",OFFSET('9. METAS'!$L$20,INT((ROW()-13)/2),0))</f>
        <v/>
      </c>
      <c r="I273" s="852"/>
      <c r="J273" s="630" t="e">
        <f ca="1">IF(MOD(ROW()-13,2)=0,IF(ISBLANK(OFFSET(#REF!,INT((ROW()-13)/2),0)),"",OFFSET(#REF!,INT((ROW()-13)/2),0)),IF(ISBLANK(OFFSET('9. METAS'!$U$20,INT((ROW()-14)/2),0)),"",OFFSET('9. METAS'!$U$20,INT((ROW()-14)/2),0)))</f>
        <v>#REF!</v>
      </c>
      <c r="K273" s="631" t="e">
        <f ca="1">IF(MOD(ROW()-13,2)=0,IF(ISBLANK(OFFSET(#REF!,INT((ROW()-13)/2),0)),"",OFFSET(#REF!,INT((ROW()-13)/2),0)),IF(ISBLANK(OFFSET('9. METAS'!$V$20,INT((ROW()-14)/2),0)),"",OFFSET('9. METAS'!$V$20,INT((ROW()-14)/2),0)))</f>
        <v>#REF!</v>
      </c>
      <c r="L273" s="631" t="e">
        <f ca="1">IF(MOD(ROW()-13,2)=0,IF(ISBLANK(OFFSET(#REF!,INT((ROW()-13)/2),0)),"",OFFSET(#REF!,INT((ROW()-13)/2),0)),IF(ISBLANK(OFFSET('9. METAS'!$W$20,INT((ROW()-14)/2),0)),"",OFFSET('9. METAS'!$W$20,INT((ROW()-14)/2),0)))</f>
        <v>#REF!</v>
      </c>
      <c r="M273" s="632" t="e">
        <f ca="1">IF(MOD(ROW()-13,2)=0,IF(ISBLANK(OFFSET(#REF!,INT((ROW()-13)/2),0)),"",OFFSET(#REF!,INT((ROW()-13)/2),0)),IF(ISBLANK(OFFSET('9. METAS'!$X$20,INT((ROW()-14)/2),0)),"",OFFSET('9. METAS'!$X$20,INT((ROW()-14)/2),0)))</f>
        <v>#REF!</v>
      </c>
      <c r="N273" s="684" t="str">
        <f ca="1">IFERROR(J273/J274,"ND")</f>
        <v>ND</v>
      </c>
      <c r="O273" s="688" t="str">
        <f ca="1">IFERROR(((J273+K273+L273+M273)/H273),"ND")</f>
        <v>ND</v>
      </c>
      <c r="P273" s="847"/>
      <c r="Q273" s="83"/>
      <c r="R273" s="83"/>
      <c r="S273" s="83"/>
      <c r="T273" s="83"/>
      <c r="U273" s="83"/>
      <c r="V273" s="83"/>
      <c r="W273" s="83"/>
      <c r="X273" s="83"/>
      <c r="Y273" s="83"/>
      <c r="Z273" s="83"/>
    </row>
    <row r="274" spans="1:26" ht="15.75" customHeight="1">
      <c r="A274" s="83"/>
      <c r="B274" s="83"/>
      <c r="C274" s="642"/>
      <c r="D274" s="644"/>
      <c r="E274" s="644"/>
      <c r="F274" s="644"/>
      <c r="G274" s="647"/>
      <c r="H274" s="649"/>
      <c r="I274" s="651"/>
      <c r="J274" s="630" t="str">
        <f ca="1">IF(MOD(ROW()-13,2)=0,IF(ISBLANK(OFFSET(#REF!,INT((ROW()-13)/2),0)),"",OFFSET(#REF!,INT((ROW()-13)/2),0)),IF(ISBLANK(OFFSET('9. METAS'!$U$20,INT((ROW()-14)/2),0)),"",OFFSET('9. METAS'!$U$20,INT((ROW()-14)/2),0)))</f>
        <v/>
      </c>
      <c r="K274" s="631" t="str">
        <f ca="1">IF(MOD(ROW()-13,2)=0,IF(ISBLANK(OFFSET(#REF!,INT((ROW()-13)/2),0)),"",OFFSET(#REF!,INT((ROW()-13)/2),0)),IF(ISBLANK(OFFSET('9. METAS'!$V$20,INT((ROW()-14)/2),0)),"",OFFSET('9. METAS'!$V$20,INT((ROW()-14)/2),0)))</f>
        <v/>
      </c>
      <c r="L274" s="631" t="str">
        <f ca="1">IF(MOD(ROW()-13,2)=0,IF(ISBLANK(OFFSET(#REF!,INT((ROW()-13)/2),0)),"",OFFSET(#REF!,INT((ROW()-13)/2),0)),IF(ISBLANK(OFFSET('9. METAS'!$W$20,INT((ROW()-14)/2),0)),"",OFFSET('9. METAS'!$W$20,INT((ROW()-14)/2),0)))</f>
        <v/>
      </c>
      <c r="M274" s="632" t="str">
        <f ca="1">IF(MOD(ROW()-13,2)=0,IF(ISBLANK(OFFSET(#REF!,INT((ROW()-13)/2),0)),"",OFFSET(#REF!,INT((ROW()-13)/2),0)),IF(ISBLANK(OFFSET('9. METAS'!$X$20,INT((ROW()-14)/2),0)),"",OFFSET('9. METAS'!$X$20,INT((ROW()-14)/2),0)))</f>
        <v/>
      </c>
      <c r="N274" s="685"/>
      <c r="O274" s="689"/>
      <c r="P274" s="691"/>
      <c r="Q274" s="83"/>
      <c r="R274" s="83"/>
      <c r="S274" s="83"/>
      <c r="T274" s="83"/>
      <c r="U274" s="83"/>
      <c r="V274" s="83"/>
      <c r="W274" s="83"/>
      <c r="X274" s="83"/>
      <c r="Y274" s="83"/>
      <c r="Z274" s="83"/>
    </row>
    <row r="275" spans="1:26" ht="15.75" customHeight="1">
      <c r="A275" s="83"/>
      <c r="B275" s="83"/>
      <c r="C275" s="641" t="str">
        <f ca="1">IF(ISBLANK(OFFSET('5. Pp (3 años)'!$C$46,INT((ROW()-13)/2),0)),"",OFFSET('5. Pp (3 años)'!$C$46,INT((ROW()-13)/2),0))</f>
        <v/>
      </c>
      <c r="D275" s="643" t="str">
        <f ca="1">IF(ISBLANK(OFFSET('5. Pp (3 años)'!$D$46,INT((ROW()-13)/2),0)),"",OFFSET('5. Pp (3 años)'!$D$46,INT((ROW()-13)/2),0))</f>
        <v/>
      </c>
      <c r="E275" s="643" t="str">
        <f ca="1">IF(ISBLANK(OFFSET('5. Pp (3 años)'!$E$46,INT((ROW()-13)/2),0)),"",OFFSET('5. Pp (3 años)'!$E$46,INT((ROW()-13)/2),0))</f>
        <v/>
      </c>
      <c r="F275" s="645" t="str">
        <f ca="1">IF(ISBLANK(OFFSET('5. Pp (3 años)'!$K$46,INT((ROW()-13)/2),0)),"",OFFSET('5. Pp (3 años)'!$K$46,INT((ROW()-13)/2),0))</f>
        <v/>
      </c>
      <c r="G275" s="646" t="str">
        <f ca="1">IF(ISBLANK(OFFSET('5. Pp (3 años)'!$H$46,INT((ROW()-13)/2),0)),"",OFFSET('5. Pp (3 años)'!$H$46,INT((ROW()-13)/2),0))</f>
        <v/>
      </c>
      <c r="H275" s="853" t="str">
        <f ca="1">IF(ISBLANK(OFFSET('9. METAS'!$L$20,INT((ROW()-13)/2),0)),"",OFFSET('9. METAS'!$L$20,INT((ROW()-13)/2),0))</f>
        <v/>
      </c>
      <c r="I275" s="852"/>
      <c r="J275" s="630" t="e">
        <f ca="1">IF(MOD(ROW()-13,2)=0,IF(ISBLANK(OFFSET(#REF!,INT((ROW()-13)/2),0)),"",OFFSET(#REF!,INT((ROW()-13)/2),0)),IF(ISBLANK(OFFSET('9. METAS'!$U$20,INT((ROW()-14)/2),0)),"",OFFSET('9. METAS'!$U$20,INT((ROW()-14)/2),0)))</f>
        <v>#REF!</v>
      </c>
      <c r="K275" s="631" t="e">
        <f ca="1">IF(MOD(ROW()-13,2)=0,IF(ISBLANK(OFFSET(#REF!,INT((ROW()-13)/2),0)),"",OFFSET(#REF!,INT((ROW()-13)/2),0)),IF(ISBLANK(OFFSET('9. METAS'!$V$20,INT((ROW()-14)/2),0)),"",OFFSET('9. METAS'!$V$20,INT((ROW()-14)/2),0)))</f>
        <v>#REF!</v>
      </c>
      <c r="L275" s="631" t="e">
        <f ca="1">IF(MOD(ROW()-13,2)=0,IF(ISBLANK(OFFSET(#REF!,INT((ROW()-13)/2),0)),"",OFFSET(#REF!,INT((ROW()-13)/2),0)),IF(ISBLANK(OFFSET('9. METAS'!$W$20,INT((ROW()-14)/2),0)),"",OFFSET('9. METAS'!$W$20,INT((ROW()-14)/2),0)))</f>
        <v>#REF!</v>
      </c>
      <c r="M275" s="632" t="e">
        <f ca="1">IF(MOD(ROW()-13,2)=0,IF(ISBLANK(OFFSET(#REF!,INT((ROW()-13)/2),0)),"",OFFSET(#REF!,INT((ROW()-13)/2),0)),IF(ISBLANK(OFFSET('9. METAS'!$X$20,INT((ROW()-14)/2),0)),"",OFFSET('9. METAS'!$X$20,INT((ROW()-14)/2),0)))</f>
        <v>#REF!</v>
      </c>
      <c r="N275" s="684" t="str">
        <f ca="1">IFERROR(J275/J276,"ND")</f>
        <v>ND</v>
      </c>
      <c r="O275" s="688" t="str">
        <f ca="1">IFERROR(((J275+K275+L275+M275)/H275),"ND")</f>
        <v>ND</v>
      </c>
      <c r="P275" s="847"/>
      <c r="Q275" s="83"/>
      <c r="R275" s="83"/>
      <c r="S275" s="83"/>
      <c r="T275" s="83"/>
      <c r="U275" s="83"/>
      <c r="V275" s="83"/>
      <c r="W275" s="83"/>
      <c r="X275" s="83"/>
      <c r="Y275" s="83"/>
      <c r="Z275" s="83"/>
    </row>
    <row r="276" spans="1:26" ht="15.75" customHeight="1">
      <c r="A276" s="83"/>
      <c r="B276" s="83"/>
      <c r="C276" s="642"/>
      <c r="D276" s="644"/>
      <c r="E276" s="644"/>
      <c r="F276" s="644"/>
      <c r="G276" s="647"/>
      <c r="H276" s="649"/>
      <c r="I276" s="651"/>
      <c r="J276" s="630" t="str">
        <f ca="1">IF(MOD(ROW()-13,2)=0,IF(ISBLANK(OFFSET(#REF!,INT((ROW()-13)/2),0)),"",OFFSET(#REF!,INT((ROW()-13)/2),0)),IF(ISBLANK(OFFSET('9. METAS'!$U$20,INT((ROW()-14)/2),0)),"",OFFSET('9. METAS'!$U$20,INT((ROW()-14)/2),0)))</f>
        <v/>
      </c>
      <c r="K276" s="631" t="str">
        <f ca="1">IF(MOD(ROW()-13,2)=0,IF(ISBLANK(OFFSET(#REF!,INT((ROW()-13)/2),0)),"",OFFSET(#REF!,INT((ROW()-13)/2),0)),IF(ISBLANK(OFFSET('9. METAS'!$V$20,INT((ROW()-14)/2),0)),"",OFFSET('9. METAS'!$V$20,INT((ROW()-14)/2),0)))</f>
        <v/>
      </c>
      <c r="L276" s="631" t="str">
        <f ca="1">IF(MOD(ROW()-13,2)=0,IF(ISBLANK(OFFSET(#REF!,INT((ROW()-13)/2),0)),"",OFFSET(#REF!,INT((ROW()-13)/2),0)),IF(ISBLANK(OFFSET('9. METAS'!$W$20,INT((ROW()-14)/2),0)),"",OFFSET('9. METAS'!$W$20,INT((ROW()-14)/2),0)))</f>
        <v/>
      </c>
      <c r="M276" s="632" t="str">
        <f ca="1">IF(MOD(ROW()-13,2)=0,IF(ISBLANK(OFFSET(#REF!,INT((ROW()-13)/2),0)),"",OFFSET(#REF!,INT((ROW()-13)/2),0)),IF(ISBLANK(OFFSET('9. METAS'!$X$20,INT((ROW()-14)/2),0)),"",OFFSET('9. METAS'!$X$20,INT((ROW()-14)/2),0)))</f>
        <v/>
      </c>
      <c r="N276" s="685"/>
      <c r="O276" s="689"/>
      <c r="P276" s="691"/>
      <c r="Q276" s="83"/>
      <c r="R276" s="83"/>
      <c r="S276" s="83"/>
      <c r="T276" s="83"/>
      <c r="U276" s="83"/>
      <c r="V276" s="83"/>
      <c r="W276" s="83"/>
      <c r="X276" s="83"/>
      <c r="Y276" s="83"/>
      <c r="Z276" s="83"/>
    </row>
    <row r="277" spans="1:26" ht="15.75" customHeight="1">
      <c r="A277" s="83"/>
      <c r="B277" s="83"/>
      <c r="C277" s="641" t="str">
        <f ca="1">IF(ISBLANK(OFFSET('5. Pp (3 años)'!$C$46,INT((ROW()-13)/2),0)),"",OFFSET('5. Pp (3 años)'!$C$46,INT((ROW()-13)/2),0))</f>
        <v/>
      </c>
      <c r="D277" s="643" t="str">
        <f ca="1">IF(ISBLANK(OFFSET('5. Pp (3 años)'!$D$46,INT((ROW()-13)/2),0)),"",OFFSET('5. Pp (3 años)'!$D$46,INT((ROW()-13)/2),0))</f>
        <v/>
      </c>
      <c r="E277" s="643" t="str">
        <f ca="1">IF(ISBLANK(OFFSET('5. Pp (3 años)'!$E$46,INT((ROW()-13)/2),0)),"",OFFSET('5. Pp (3 años)'!$E$46,INT((ROW()-13)/2),0))</f>
        <v/>
      </c>
      <c r="F277" s="645" t="str">
        <f ca="1">IF(ISBLANK(OFFSET('5. Pp (3 años)'!$K$46,INT((ROW()-13)/2),0)),"",OFFSET('5. Pp (3 años)'!$K$46,INT((ROW()-13)/2),0))</f>
        <v/>
      </c>
      <c r="G277" s="646" t="str">
        <f ca="1">IF(ISBLANK(OFFSET('5. Pp (3 años)'!$H$46,INT((ROW()-13)/2),0)),"",OFFSET('5. Pp (3 años)'!$H$46,INT((ROW()-13)/2),0))</f>
        <v/>
      </c>
      <c r="H277" s="853" t="str">
        <f ca="1">IF(ISBLANK(OFFSET('9. METAS'!$L$20,INT((ROW()-13)/2),0)),"",OFFSET('9. METAS'!$L$20,INT((ROW()-13)/2),0))</f>
        <v/>
      </c>
      <c r="I277" s="852"/>
      <c r="J277" s="630" t="e">
        <f ca="1">IF(MOD(ROW()-13,2)=0,IF(ISBLANK(OFFSET(#REF!,INT((ROW()-13)/2),0)),"",OFFSET(#REF!,INT((ROW()-13)/2),0)),IF(ISBLANK(OFFSET('9. METAS'!$U$20,INT((ROW()-14)/2),0)),"",OFFSET('9. METAS'!$U$20,INT((ROW()-14)/2),0)))</f>
        <v>#REF!</v>
      </c>
      <c r="K277" s="631" t="e">
        <f ca="1">IF(MOD(ROW()-13,2)=0,IF(ISBLANK(OFFSET(#REF!,INT((ROW()-13)/2),0)),"",OFFSET(#REF!,INT((ROW()-13)/2),0)),IF(ISBLANK(OFFSET('9. METAS'!$V$20,INT((ROW()-14)/2),0)),"",OFFSET('9. METAS'!$V$20,INT((ROW()-14)/2),0)))</f>
        <v>#REF!</v>
      </c>
      <c r="L277" s="631" t="e">
        <f ca="1">IF(MOD(ROW()-13,2)=0,IF(ISBLANK(OFFSET(#REF!,INT((ROW()-13)/2),0)),"",OFFSET(#REF!,INT((ROW()-13)/2),0)),IF(ISBLANK(OFFSET('9. METAS'!$W$20,INT((ROW()-14)/2),0)),"",OFFSET('9. METAS'!$W$20,INT((ROW()-14)/2),0)))</f>
        <v>#REF!</v>
      </c>
      <c r="M277" s="632" t="e">
        <f ca="1">IF(MOD(ROW()-13,2)=0,IF(ISBLANK(OFFSET(#REF!,INT((ROW()-13)/2),0)),"",OFFSET(#REF!,INT((ROW()-13)/2),0)),IF(ISBLANK(OFFSET('9. METAS'!$X$20,INT((ROW()-14)/2),0)),"",OFFSET('9. METAS'!$X$20,INT((ROW()-14)/2),0)))</f>
        <v>#REF!</v>
      </c>
      <c r="N277" s="684" t="str">
        <f ca="1">IFERROR(J277/J278,"ND")</f>
        <v>ND</v>
      </c>
      <c r="O277" s="688" t="str">
        <f ca="1">IFERROR(((J277+K277+L277+M277)/H277),"ND")</f>
        <v>ND</v>
      </c>
      <c r="P277" s="847"/>
      <c r="Q277" s="83"/>
      <c r="R277" s="83"/>
      <c r="S277" s="83"/>
      <c r="T277" s="83"/>
      <c r="U277" s="83"/>
      <c r="V277" s="83"/>
      <c r="W277" s="83"/>
      <c r="X277" s="83"/>
      <c r="Y277" s="83"/>
      <c r="Z277" s="83"/>
    </row>
    <row r="278" spans="1:26" ht="15.75" customHeight="1">
      <c r="A278" s="83"/>
      <c r="B278" s="83"/>
      <c r="C278" s="642"/>
      <c r="D278" s="644"/>
      <c r="E278" s="644"/>
      <c r="F278" s="644"/>
      <c r="G278" s="647"/>
      <c r="H278" s="649"/>
      <c r="I278" s="651"/>
      <c r="J278" s="630" t="str">
        <f ca="1">IF(MOD(ROW()-13,2)=0,IF(ISBLANK(OFFSET(#REF!,INT((ROW()-13)/2),0)),"",OFFSET(#REF!,INT((ROW()-13)/2),0)),IF(ISBLANK(OFFSET('9. METAS'!$U$20,INT((ROW()-14)/2),0)),"",OFFSET('9. METAS'!$U$20,INT((ROW()-14)/2),0)))</f>
        <v/>
      </c>
      <c r="K278" s="631" t="str">
        <f ca="1">IF(MOD(ROW()-13,2)=0,IF(ISBLANK(OFFSET(#REF!,INT((ROW()-13)/2),0)),"",OFFSET(#REF!,INT((ROW()-13)/2),0)),IF(ISBLANK(OFFSET('9. METAS'!$V$20,INT((ROW()-14)/2),0)),"",OFFSET('9. METAS'!$V$20,INT((ROW()-14)/2),0)))</f>
        <v/>
      </c>
      <c r="L278" s="631" t="str">
        <f ca="1">IF(MOD(ROW()-13,2)=0,IF(ISBLANK(OFFSET(#REF!,INT((ROW()-13)/2),0)),"",OFFSET(#REF!,INT((ROW()-13)/2),0)),IF(ISBLANK(OFFSET('9. METAS'!$W$20,INT((ROW()-14)/2),0)),"",OFFSET('9. METAS'!$W$20,INT((ROW()-14)/2),0)))</f>
        <v/>
      </c>
      <c r="M278" s="632" t="str">
        <f ca="1">IF(MOD(ROW()-13,2)=0,IF(ISBLANK(OFFSET(#REF!,INT((ROW()-13)/2),0)),"",OFFSET(#REF!,INT((ROW()-13)/2),0)),IF(ISBLANK(OFFSET('9. METAS'!$X$20,INT((ROW()-14)/2),0)),"",OFFSET('9. METAS'!$X$20,INT((ROW()-14)/2),0)))</f>
        <v/>
      </c>
      <c r="N278" s="685"/>
      <c r="O278" s="689"/>
      <c r="P278" s="691"/>
      <c r="Q278" s="83"/>
      <c r="R278" s="83"/>
      <c r="S278" s="83"/>
      <c r="T278" s="83"/>
      <c r="U278" s="83"/>
      <c r="V278" s="83"/>
      <c r="W278" s="83"/>
      <c r="X278" s="83"/>
      <c r="Y278" s="83"/>
      <c r="Z278" s="83"/>
    </row>
    <row r="279" spans="1:26" ht="15.75" customHeight="1">
      <c r="A279" s="83"/>
      <c r="B279" s="83"/>
      <c r="C279" s="641" t="str">
        <f ca="1">IF(ISBLANK(OFFSET('5. Pp (3 años)'!$C$46,INT((ROW()-13)/2),0)),"",OFFSET('5. Pp (3 años)'!$C$46,INT((ROW()-13)/2),0))</f>
        <v/>
      </c>
      <c r="D279" s="643" t="str">
        <f ca="1">IF(ISBLANK(OFFSET('5. Pp (3 años)'!$D$46,INT((ROW()-13)/2),0)),"",OFFSET('5. Pp (3 años)'!$D$46,INT((ROW()-13)/2),0))</f>
        <v/>
      </c>
      <c r="E279" s="643" t="str">
        <f ca="1">IF(ISBLANK(OFFSET('5. Pp (3 años)'!$E$46,INT((ROW()-13)/2),0)),"",OFFSET('5. Pp (3 años)'!$E$46,INT((ROW()-13)/2),0))</f>
        <v/>
      </c>
      <c r="F279" s="645" t="str">
        <f ca="1">IF(ISBLANK(OFFSET('5. Pp (3 años)'!$K$46,INT((ROW()-13)/2),0)),"",OFFSET('5. Pp (3 años)'!$K$46,INT((ROW()-13)/2),0))</f>
        <v/>
      </c>
      <c r="G279" s="646" t="str">
        <f ca="1">IF(ISBLANK(OFFSET('5. Pp (3 años)'!$H$46,INT((ROW()-13)/2),0)),"",OFFSET('5. Pp (3 años)'!$H$46,INT((ROW()-13)/2),0))</f>
        <v/>
      </c>
      <c r="H279" s="853" t="str">
        <f ca="1">IF(ISBLANK(OFFSET('9. METAS'!$L$20,INT((ROW()-13)/2),0)),"",OFFSET('9. METAS'!$L$20,INT((ROW()-13)/2),0))</f>
        <v/>
      </c>
      <c r="I279" s="852"/>
      <c r="J279" s="630" t="e">
        <f ca="1">IF(MOD(ROW()-13,2)=0,IF(ISBLANK(OFFSET(#REF!,INT((ROW()-13)/2),0)),"",OFFSET(#REF!,INT((ROW()-13)/2),0)),IF(ISBLANK(OFFSET('9. METAS'!$U$20,INT((ROW()-14)/2),0)),"",OFFSET('9. METAS'!$U$20,INT((ROW()-14)/2),0)))</f>
        <v>#REF!</v>
      </c>
      <c r="K279" s="631" t="e">
        <f ca="1">IF(MOD(ROW()-13,2)=0,IF(ISBLANK(OFFSET(#REF!,INT((ROW()-13)/2),0)),"",OFFSET(#REF!,INT((ROW()-13)/2),0)),IF(ISBLANK(OFFSET('9. METAS'!$V$20,INT((ROW()-14)/2),0)),"",OFFSET('9. METAS'!$V$20,INT((ROW()-14)/2),0)))</f>
        <v>#REF!</v>
      </c>
      <c r="L279" s="631" t="e">
        <f ca="1">IF(MOD(ROW()-13,2)=0,IF(ISBLANK(OFFSET(#REF!,INT((ROW()-13)/2),0)),"",OFFSET(#REF!,INT((ROW()-13)/2),0)),IF(ISBLANK(OFFSET('9. METAS'!$W$20,INT((ROW()-14)/2),0)),"",OFFSET('9. METAS'!$W$20,INT((ROW()-14)/2),0)))</f>
        <v>#REF!</v>
      </c>
      <c r="M279" s="632" t="e">
        <f ca="1">IF(MOD(ROW()-13,2)=0,IF(ISBLANK(OFFSET(#REF!,INT((ROW()-13)/2),0)),"",OFFSET(#REF!,INT((ROW()-13)/2),0)),IF(ISBLANK(OFFSET('9. METAS'!$X$20,INT((ROW()-14)/2),0)),"",OFFSET('9. METAS'!$X$20,INT((ROW()-14)/2),0)))</f>
        <v>#REF!</v>
      </c>
      <c r="N279" s="684" t="str">
        <f ca="1">IFERROR(J279/J280,"ND")</f>
        <v>ND</v>
      </c>
      <c r="O279" s="688" t="str">
        <f ca="1">IFERROR(((J279+K279+L279+M279)/H279),"ND")</f>
        <v>ND</v>
      </c>
      <c r="P279" s="847"/>
      <c r="Q279" s="83"/>
      <c r="R279" s="83"/>
      <c r="S279" s="83"/>
      <c r="T279" s="83"/>
      <c r="U279" s="83"/>
      <c r="V279" s="83"/>
      <c r="W279" s="83"/>
      <c r="X279" s="83"/>
      <c r="Y279" s="83"/>
      <c r="Z279" s="83"/>
    </row>
    <row r="280" spans="1:26" ht="15.75" customHeight="1">
      <c r="A280" s="83"/>
      <c r="B280" s="83"/>
      <c r="C280" s="642"/>
      <c r="D280" s="644"/>
      <c r="E280" s="644"/>
      <c r="F280" s="644"/>
      <c r="G280" s="647"/>
      <c r="H280" s="649"/>
      <c r="I280" s="651"/>
      <c r="J280" s="630" t="str">
        <f ca="1">IF(MOD(ROW()-13,2)=0,IF(ISBLANK(OFFSET(#REF!,INT((ROW()-13)/2),0)),"",OFFSET(#REF!,INT((ROW()-13)/2),0)),IF(ISBLANK(OFFSET('9. METAS'!$U$20,INT((ROW()-14)/2),0)),"",OFFSET('9. METAS'!$U$20,INT((ROW()-14)/2),0)))</f>
        <v/>
      </c>
      <c r="K280" s="631" t="str">
        <f ca="1">IF(MOD(ROW()-13,2)=0,IF(ISBLANK(OFFSET(#REF!,INT((ROW()-13)/2),0)),"",OFFSET(#REF!,INT((ROW()-13)/2),0)),IF(ISBLANK(OFFSET('9. METAS'!$V$20,INT((ROW()-14)/2),0)),"",OFFSET('9. METAS'!$V$20,INT((ROW()-14)/2),0)))</f>
        <v/>
      </c>
      <c r="L280" s="631" t="str">
        <f ca="1">IF(MOD(ROW()-13,2)=0,IF(ISBLANK(OFFSET(#REF!,INT((ROW()-13)/2),0)),"",OFFSET(#REF!,INT((ROW()-13)/2),0)),IF(ISBLANK(OFFSET('9. METAS'!$W$20,INT((ROW()-14)/2),0)),"",OFFSET('9. METAS'!$W$20,INT((ROW()-14)/2),0)))</f>
        <v/>
      </c>
      <c r="M280" s="632" t="str">
        <f ca="1">IF(MOD(ROW()-13,2)=0,IF(ISBLANK(OFFSET(#REF!,INT((ROW()-13)/2),0)),"",OFFSET(#REF!,INT((ROW()-13)/2),0)),IF(ISBLANK(OFFSET('9. METAS'!$X$20,INT((ROW()-14)/2),0)),"",OFFSET('9. METAS'!$X$20,INT((ROW()-14)/2),0)))</f>
        <v/>
      </c>
      <c r="N280" s="685"/>
      <c r="O280" s="689"/>
      <c r="P280" s="691"/>
      <c r="Q280" s="83"/>
      <c r="R280" s="83"/>
      <c r="S280" s="83"/>
      <c r="T280" s="83"/>
      <c r="U280" s="83"/>
      <c r="V280" s="83"/>
      <c r="W280" s="83"/>
      <c r="X280" s="83"/>
      <c r="Y280" s="83"/>
      <c r="Z280" s="83"/>
    </row>
    <row r="281" spans="1:26" ht="15.75" customHeight="1">
      <c r="A281" s="83"/>
      <c r="B281" s="83"/>
      <c r="C281" s="641" t="str">
        <f ca="1">IF(ISBLANK(OFFSET('5. Pp (3 años)'!$C$46,INT((ROW()-13)/2),0)),"",OFFSET('5. Pp (3 años)'!$C$46,INT((ROW()-13)/2),0))</f>
        <v/>
      </c>
      <c r="D281" s="643" t="str">
        <f ca="1">IF(ISBLANK(OFFSET('5. Pp (3 años)'!$D$46,INT((ROW()-13)/2),0)),"",OFFSET('5. Pp (3 años)'!$D$46,INT((ROW()-13)/2),0))</f>
        <v/>
      </c>
      <c r="E281" s="643" t="str">
        <f ca="1">IF(ISBLANK(OFFSET('5. Pp (3 años)'!$E$46,INT((ROW()-13)/2),0)),"",OFFSET('5. Pp (3 años)'!$E$46,INT((ROW()-13)/2),0))</f>
        <v/>
      </c>
      <c r="F281" s="645" t="str">
        <f ca="1">IF(ISBLANK(OFFSET('5. Pp (3 años)'!$K$46,INT((ROW()-13)/2),0)),"",OFFSET('5. Pp (3 años)'!$K$46,INT((ROW()-13)/2),0))</f>
        <v/>
      </c>
      <c r="G281" s="646" t="str">
        <f ca="1">IF(ISBLANK(OFFSET('5. Pp (3 años)'!$H$46,INT((ROW()-13)/2),0)),"",OFFSET('5. Pp (3 años)'!$H$46,INT((ROW()-13)/2),0))</f>
        <v/>
      </c>
      <c r="H281" s="853" t="str">
        <f ca="1">IF(ISBLANK(OFFSET('9. METAS'!$L$20,INT((ROW()-13)/2),0)),"",OFFSET('9. METAS'!$L$20,INT((ROW()-13)/2),0))</f>
        <v/>
      </c>
      <c r="I281" s="852"/>
      <c r="J281" s="630" t="e">
        <f ca="1">IF(MOD(ROW()-13,2)=0,IF(ISBLANK(OFFSET(#REF!,INT((ROW()-13)/2),0)),"",OFFSET(#REF!,INT((ROW()-13)/2),0)),IF(ISBLANK(OFFSET('9. METAS'!$U$20,INT((ROW()-14)/2),0)),"",OFFSET('9. METAS'!$U$20,INT((ROW()-14)/2),0)))</f>
        <v>#REF!</v>
      </c>
      <c r="K281" s="631" t="e">
        <f ca="1">IF(MOD(ROW()-13,2)=0,IF(ISBLANK(OFFSET(#REF!,INT((ROW()-13)/2),0)),"",OFFSET(#REF!,INT((ROW()-13)/2),0)),IF(ISBLANK(OFFSET('9. METAS'!$V$20,INT((ROW()-14)/2),0)),"",OFFSET('9. METAS'!$V$20,INT((ROW()-14)/2),0)))</f>
        <v>#REF!</v>
      </c>
      <c r="L281" s="631" t="e">
        <f ca="1">IF(MOD(ROW()-13,2)=0,IF(ISBLANK(OFFSET(#REF!,INT((ROW()-13)/2),0)),"",OFFSET(#REF!,INT((ROW()-13)/2),0)),IF(ISBLANK(OFFSET('9. METAS'!$W$20,INT((ROW()-14)/2),0)),"",OFFSET('9. METAS'!$W$20,INT((ROW()-14)/2),0)))</f>
        <v>#REF!</v>
      </c>
      <c r="M281" s="632" t="e">
        <f ca="1">IF(MOD(ROW()-13,2)=0,IF(ISBLANK(OFFSET(#REF!,INT((ROW()-13)/2),0)),"",OFFSET(#REF!,INT((ROW()-13)/2),0)),IF(ISBLANK(OFFSET('9. METAS'!$X$20,INT((ROW()-14)/2),0)),"",OFFSET('9. METAS'!$X$20,INT((ROW()-14)/2),0)))</f>
        <v>#REF!</v>
      </c>
      <c r="N281" s="684" t="str">
        <f ca="1">IFERROR(J281/J282,"ND")</f>
        <v>ND</v>
      </c>
      <c r="O281" s="688" t="str">
        <f ca="1">IFERROR(((J281+K281+L281+M281)/H281),"ND")</f>
        <v>ND</v>
      </c>
      <c r="P281" s="847"/>
      <c r="Q281" s="83"/>
      <c r="R281" s="83"/>
      <c r="S281" s="83"/>
      <c r="T281" s="83"/>
      <c r="U281" s="83"/>
      <c r="V281" s="83"/>
      <c r="W281" s="83"/>
      <c r="X281" s="83"/>
      <c r="Y281" s="83"/>
      <c r="Z281" s="83"/>
    </row>
    <row r="282" spans="1:26" ht="15.75" customHeight="1">
      <c r="A282" s="83"/>
      <c r="B282" s="83"/>
      <c r="C282" s="642"/>
      <c r="D282" s="644"/>
      <c r="E282" s="644"/>
      <c r="F282" s="644"/>
      <c r="G282" s="647"/>
      <c r="H282" s="649"/>
      <c r="I282" s="651"/>
      <c r="J282" s="630" t="str">
        <f ca="1">IF(MOD(ROW()-13,2)=0,IF(ISBLANK(OFFSET(#REF!,INT((ROW()-13)/2),0)),"",OFFSET(#REF!,INT((ROW()-13)/2),0)),IF(ISBLANK(OFFSET('9. METAS'!$U$20,INT((ROW()-14)/2),0)),"",OFFSET('9. METAS'!$U$20,INT((ROW()-14)/2),0)))</f>
        <v/>
      </c>
      <c r="K282" s="631" t="str">
        <f ca="1">IF(MOD(ROW()-13,2)=0,IF(ISBLANK(OFFSET(#REF!,INT((ROW()-13)/2),0)),"",OFFSET(#REF!,INT((ROW()-13)/2),0)),IF(ISBLANK(OFFSET('9. METAS'!$V$20,INT((ROW()-14)/2),0)),"",OFFSET('9. METAS'!$V$20,INT((ROW()-14)/2),0)))</f>
        <v/>
      </c>
      <c r="L282" s="631" t="str">
        <f ca="1">IF(MOD(ROW()-13,2)=0,IF(ISBLANK(OFFSET(#REF!,INT((ROW()-13)/2),0)),"",OFFSET(#REF!,INT((ROW()-13)/2),0)),IF(ISBLANK(OFFSET('9. METAS'!$W$20,INT((ROW()-14)/2),0)),"",OFFSET('9. METAS'!$W$20,INT((ROW()-14)/2),0)))</f>
        <v/>
      </c>
      <c r="M282" s="632" t="str">
        <f ca="1">IF(MOD(ROW()-13,2)=0,IF(ISBLANK(OFFSET(#REF!,INT((ROW()-13)/2),0)),"",OFFSET(#REF!,INT((ROW()-13)/2),0)),IF(ISBLANK(OFFSET('9. METAS'!$X$20,INT((ROW()-14)/2),0)),"",OFFSET('9. METAS'!$X$20,INT((ROW()-14)/2),0)))</f>
        <v/>
      </c>
      <c r="N282" s="685"/>
      <c r="O282" s="689"/>
      <c r="P282" s="691"/>
      <c r="Q282" s="83"/>
      <c r="R282" s="83"/>
      <c r="S282" s="83"/>
      <c r="T282" s="83"/>
      <c r="U282" s="83"/>
      <c r="V282" s="83"/>
      <c r="W282" s="83"/>
      <c r="X282" s="83"/>
      <c r="Y282" s="83"/>
      <c r="Z282" s="83"/>
    </row>
    <row r="283" spans="1:26" ht="15.75" customHeight="1">
      <c r="A283" s="83"/>
      <c r="B283" s="83"/>
      <c r="C283" s="641" t="str">
        <f ca="1">IF(ISBLANK(OFFSET('5. Pp (3 años)'!$C$46,INT((ROW()-13)/2),0)),"",OFFSET('5. Pp (3 años)'!$C$46,INT((ROW()-13)/2),0))</f>
        <v/>
      </c>
      <c r="D283" s="643" t="str">
        <f ca="1">IF(ISBLANK(OFFSET('5. Pp (3 años)'!$D$46,INT((ROW()-13)/2),0)),"",OFFSET('5. Pp (3 años)'!$D$46,INT((ROW()-13)/2),0))</f>
        <v/>
      </c>
      <c r="E283" s="643" t="str">
        <f ca="1">IF(ISBLANK(OFFSET('5. Pp (3 años)'!$E$46,INT((ROW()-13)/2),0)),"",OFFSET('5. Pp (3 años)'!$E$46,INT((ROW()-13)/2),0))</f>
        <v/>
      </c>
      <c r="F283" s="645" t="str">
        <f ca="1">IF(ISBLANK(OFFSET('5. Pp (3 años)'!$K$46,INT((ROW()-13)/2),0)),"",OFFSET('5. Pp (3 años)'!$K$46,INT((ROW()-13)/2),0))</f>
        <v/>
      </c>
      <c r="G283" s="646" t="str">
        <f ca="1">IF(ISBLANK(OFFSET('5. Pp (3 años)'!$H$46,INT((ROW()-13)/2),0)),"",OFFSET('5. Pp (3 años)'!$H$46,INT((ROW()-13)/2),0))</f>
        <v/>
      </c>
      <c r="H283" s="853" t="str">
        <f ca="1">IF(ISBLANK(OFFSET('9. METAS'!$L$20,INT((ROW()-13)/2),0)),"",OFFSET('9. METAS'!$L$20,INT((ROW()-13)/2),0))</f>
        <v/>
      </c>
      <c r="I283" s="852"/>
      <c r="J283" s="630" t="e">
        <f ca="1">IF(MOD(ROW()-13,2)=0,IF(ISBLANK(OFFSET(#REF!,INT((ROW()-13)/2),0)),"",OFFSET(#REF!,INT((ROW()-13)/2),0)),IF(ISBLANK(OFFSET('9. METAS'!$U$20,INT((ROW()-14)/2),0)),"",OFFSET('9. METAS'!$U$20,INT((ROW()-14)/2),0)))</f>
        <v>#REF!</v>
      </c>
      <c r="K283" s="631" t="e">
        <f ca="1">IF(MOD(ROW()-13,2)=0,IF(ISBLANK(OFFSET(#REF!,INT((ROW()-13)/2),0)),"",OFFSET(#REF!,INT((ROW()-13)/2),0)),IF(ISBLANK(OFFSET('9. METAS'!$V$20,INT((ROW()-14)/2),0)),"",OFFSET('9. METAS'!$V$20,INT((ROW()-14)/2),0)))</f>
        <v>#REF!</v>
      </c>
      <c r="L283" s="631" t="e">
        <f ca="1">IF(MOD(ROW()-13,2)=0,IF(ISBLANK(OFFSET(#REF!,INT((ROW()-13)/2),0)),"",OFFSET(#REF!,INT((ROW()-13)/2),0)),IF(ISBLANK(OFFSET('9. METAS'!$W$20,INT((ROW()-14)/2),0)),"",OFFSET('9. METAS'!$W$20,INT((ROW()-14)/2),0)))</f>
        <v>#REF!</v>
      </c>
      <c r="M283" s="632" t="e">
        <f ca="1">IF(MOD(ROW()-13,2)=0,IF(ISBLANK(OFFSET(#REF!,INT((ROW()-13)/2),0)),"",OFFSET(#REF!,INT((ROW()-13)/2),0)),IF(ISBLANK(OFFSET('9. METAS'!$X$20,INT((ROW()-14)/2),0)),"",OFFSET('9. METAS'!$X$20,INT((ROW()-14)/2),0)))</f>
        <v>#REF!</v>
      </c>
      <c r="N283" s="684" t="str">
        <f ca="1">IFERROR(J283/J284,"ND")</f>
        <v>ND</v>
      </c>
      <c r="O283" s="688" t="str">
        <f ca="1">IFERROR(((J283+K283+L283+M283)/H283),"ND")</f>
        <v>ND</v>
      </c>
      <c r="P283" s="847"/>
      <c r="Q283" s="83"/>
      <c r="R283" s="83"/>
      <c r="S283" s="83"/>
      <c r="T283" s="83"/>
      <c r="U283" s="83"/>
      <c r="V283" s="83"/>
      <c r="W283" s="83"/>
      <c r="X283" s="83"/>
      <c r="Y283" s="83"/>
      <c r="Z283" s="83"/>
    </row>
    <row r="284" spans="1:26" ht="15.75" customHeight="1">
      <c r="A284" s="83"/>
      <c r="B284" s="83"/>
      <c r="C284" s="642"/>
      <c r="D284" s="644"/>
      <c r="E284" s="644"/>
      <c r="F284" s="644"/>
      <c r="G284" s="647"/>
      <c r="H284" s="649"/>
      <c r="I284" s="651"/>
      <c r="J284" s="630" t="str">
        <f ca="1">IF(MOD(ROW()-13,2)=0,IF(ISBLANK(OFFSET(#REF!,INT((ROW()-13)/2),0)),"",OFFSET(#REF!,INT((ROW()-13)/2),0)),IF(ISBLANK(OFFSET('9. METAS'!$U$20,INT((ROW()-14)/2),0)),"",OFFSET('9. METAS'!$U$20,INT((ROW()-14)/2),0)))</f>
        <v/>
      </c>
      <c r="K284" s="631" t="str">
        <f ca="1">IF(MOD(ROW()-13,2)=0,IF(ISBLANK(OFFSET(#REF!,INT((ROW()-13)/2),0)),"",OFFSET(#REF!,INT((ROW()-13)/2),0)),IF(ISBLANK(OFFSET('9. METAS'!$V$20,INT((ROW()-14)/2),0)),"",OFFSET('9. METAS'!$V$20,INT((ROW()-14)/2),0)))</f>
        <v/>
      </c>
      <c r="L284" s="631" t="str">
        <f ca="1">IF(MOD(ROW()-13,2)=0,IF(ISBLANK(OFFSET(#REF!,INT((ROW()-13)/2),0)),"",OFFSET(#REF!,INT((ROW()-13)/2),0)),IF(ISBLANK(OFFSET('9. METAS'!$W$20,INT((ROW()-14)/2),0)),"",OFFSET('9. METAS'!$W$20,INT((ROW()-14)/2),0)))</f>
        <v/>
      </c>
      <c r="M284" s="632" t="str">
        <f ca="1">IF(MOD(ROW()-13,2)=0,IF(ISBLANK(OFFSET(#REF!,INT((ROW()-13)/2),0)),"",OFFSET(#REF!,INT((ROW()-13)/2),0)),IF(ISBLANK(OFFSET('9. METAS'!$X$20,INT((ROW()-14)/2),0)),"",OFFSET('9. METAS'!$X$20,INT((ROW()-14)/2),0)))</f>
        <v/>
      </c>
      <c r="N284" s="685"/>
      <c r="O284" s="689"/>
      <c r="P284" s="691"/>
      <c r="Q284" s="83"/>
      <c r="R284" s="83"/>
      <c r="S284" s="83"/>
      <c r="T284" s="83"/>
      <c r="U284" s="83"/>
      <c r="V284" s="83"/>
      <c r="W284" s="83"/>
      <c r="X284" s="83"/>
      <c r="Y284" s="83"/>
      <c r="Z284" s="83"/>
    </row>
    <row r="285" spans="1:26" ht="15.75" customHeight="1">
      <c r="A285" s="83"/>
      <c r="B285" s="83"/>
      <c r="C285" s="641" t="str">
        <f ca="1">IF(ISBLANK(OFFSET('5. Pp (3 años)'!$C$46,INT((ROW()-13)/2),0)),"",OFFSET('5. Pp (3 años)'!$C$46,INT((ROW()-13)/2),0))</f>
        <v/>
      </c>
      <c r="D285" s="643" t="str">
        <f ca="1">IF(ISBLANK(OFFSET('5. Pp (3 años)'!$D$46,INT((ROW()-13)/2),0)),"",OFFSET('5. Pp (3 años)'!$D$46,INT((ROW()-13)/2),0))</f>
        <v/>
      </c>
      <c r="E285" s="643" t="str">
        <f ca="1">IF(ISBLANK(OFFSET('5. Pp (3 años)'!$E$46,INT((ROW()-13)/2),0)),"",OFFSET('5. Pp (3 años)'!$E$46,INT((ROW()-13)/2),0))</f>
        <v/>
      </c>
      <c r="F285" s="645" t="str">
        <f ca="1">IF(ISBLANK(OFFSET('5. Pp (3 años)'!$K$46,INT((ROW()-13)/2),0)),"",OFFSET('5. Pp (3 años)'!$K$46,INT((ROW()-13)/2),0))</f>
        <v/>
      </c>
      <c r="G285" s="646" t="str">
        <f ca="1">IF(ISBLANK(OFFSET('5. Pp (3 años)'!$H$46,INT((ROW()-13)/2),0)),"",OFFSET('5. Pp (3 años)'!$H$46,INT((ROW()-13)/2),0))</f>
        <v/>
      </c>
      <c r="H285" s="853" t="str">
        <f ca="1">IF(ISBLANK(OFFSET('9. METAS'!$L$20,INT((ROW()-13)/2),0)),"",OFFSET('9. METAS'!$L$20,INT((ROW()-13)/2),0))</f>
        <v/>
      </c>
      <c r="I285" s="852"/>
      <c r="J285" s="630" t="e">
        <f ca="1">IF(MOD(ROW()-13,2)=0,IF(ISBLANK(OFFSET(#REF!,INT((ROW()-13)/2),0)),"",OFFSET(#REF!,INT((ROW()-13)/2),0)),IF(ISBLANK(OFFSET('9. METAS'!$U$20,INT((ROW()-14)/2),0)),"",OFFSET('9. METAS'!$U$20,INT((ROW()-14)/2),0)))</f>
        <v>#REF!</v>
      </c>
      <c r="K285" s="631" t="e">
        <f ca="1">IF(MOD(ROW()-13,2)=0,IF(ISBLANK(OFFSET(#REF!,INT((ROW()-13)/2),0)),"",OFFSET(#REF!,INT((ROW()-13)/2),0)),IF(ISBLANK(OFFSET('9. METAS'!$V$20,INT((ROW()-14)/2),0)),"",OFFSET('9. METAS'!$V$20,INT((ROW()-14)/2),0)))</f>
        <v>#REF!</v>
      </c>
      <c r="L285" s="631" t="e">
        <f ca="1">IF(MOD(ROW()-13,2)=0,IF(ISBLANK(OFFSET(#REF!,INT((ROW()-13)/2),0)),"",OFFSET(#REF!,INT((ROW()-13)/2),0)),IF(ISBLANK(OFFSET('9. METAS'!$W$20,INT((ROW()-14)/2),0)),"",OFFSET('9. METAS'!$W$20,INT((ROW()-14)/2),0)))</f>
        <v>#REF!</v>
      </c>
      <c r="M285" s="632" t="e">
        <f ca="1">IF(MOD(ROW()-13,2)=0,IF(ISBLANK(OFFSET(#REF!,INT((ROW()-13)/2),0)),"",OFFSET(#REF!,INT((ROW()-13)/2),0)),IF(ISBLANK(OFFSET('9. METAS'!$X$20,INT((ROW()-14)/2),0)),"",OFFSET('9. METAS'!$X$20,INT((ROW()-14)/2),0)))</f>
        <v>#REF!</v>
      </c>
      <c r="N285" s="684" t="str">
        <f ca="1">IFERROR(J285/J286,"ND")</f>
        <v>ND</v>
      </c>
      <c r="O285" s="688" t="str">
        <f ca="1">IFERROR(((J285+K285+L285+M285)/H285),"ND")</f>
        <v>ND</v>
      </c>
      <c r="P285" s="847"/>
      <c r="Q285" s="83"/>
      <c r="R285" s="83"/>
      <c r="S285" s="83"/>
      <c r="T285" s="83"/>
      <c r="U285" s="83"/>
      <c r="V285" s="83"/>
      <c r="W285" s="83"/>
      <c r="X285" s="83"/>
      <c r="Y285" s="83"/>
      <c r="Z285" s="83"/>
    </row>
    <row r="286" spans="1:26" ht="15.75" customHeight="1">
      <c r="A286" s="83"/>
      <c r="B286" s="83"/>
      <c r="C286" s="642"/>
      <c r="D286" s="644"/>
      <c r="E286" s="644"/>
      <c r="F286" s="644"/>
      <c r="G286" s="647"/>
      <c r="H286" s="649"/>
      <c r="I286" s="651"/>
      <c r="J286" s="630" t="str">
        <f ca="1">IF(MOD(ROW()-13,2)=0,IF(ISBLANK(OFFSET(#REF!,INT((ROW()-13)/2),0)),"",OFFSET(#REF!,INT((ROW()-13)/2),0)),IF(ISBLANK(OFFSET('9. METAS'!$U$20,INT((ROW()-14)/2),0)),"",OFFSET('9. METAS'!$U$20,INT((ROW()-14)/2),0)))</f>
        <v/>
      </c>
      <c r="K286" s="631" t="str">
        <f ca="1">IF(MOD(ROW()-13,2)=0,IF(ISBLANK(OFFSET(#REF!,INT((ROW()-13)/2),0)),"",OFFSET(#REF!,INT((ROW()-13)/2),0)),IF(ISBLANK(OFFSET('9. METAS'!$V$20,INT((ROW()-14)/2),0)),"",OFFSET('9. METAS'!$V$20,INT((ROW()-14)/2),0)))</f>
        <v/>
      </c>
      <c r="L286" s="631" t="str">
        <f ca="1">IF(MOD(ROW()-13,2)=0,IF(ISBLANK(OFFSET(#REF!,INT((ROW()-13)/2),0)),"",OFFSET(#REF!,INT((ROW()-13)/2),0)),IF(ISBLANK(OFFSET('9. METAS'!$W$20,INT((ROW()-14)/2),0)),"",OFFSET('9. METAS'!$W$20,INT((ROW()-14)/2),0)))</f>
        <v/>
      </c>
      <c r="M286" s="632" t="str">
        <f ca="1">IF(MOD(ROW()-13,2)=0,IF(ISBLANK(OFFSET(#REF!,INT((ROW()-13)/2),0)),"",OFFSET(#REF!,INT((ROW()-13)/2),0)),IF(ISBLANK(OFFSET('9. METAS'!$X$20,INT((ROW()-14)/2),0)),"",OFFSET('9. METAS'!$X$20,INT((ROW()-14)/2),0)))</f>
        <v/>
      </c>
      <c r="N286" s="685"/>
      <c r="O286" s="689"/>
      <c r="P286" s="691"/>
      <c r="Q286" s="83"/>
      <c r="R286" s="83"/>
      <c r="S286" s="83"/>
      <c r="T286" s="83"/>
      <c r="U286" s="83"/>
      <c r="V286" s="83"/>
      <c r="W286" s="83"/>
      <c r="X286" s="83"/>
      <c r="Y286" s="83"/>
      <c r="Z286" s="83"/>
    </row>
    <row r="287" spans="1:26" ht="15.75" customHeight="1">
      <c r="A287" s="83"/>
      <c r="B287" s="83"/>
      <c r="C287" s="641" t="str">
        <f ca="1">IF(ISBLANK(OFFSET('5. Pp (3 años)'!$C$46,INT((ROW()-13)/2),0)),"",OFFSET('5. Pp (3 años)'!$C$46,INT((ROW()-13)/2),0))</f>
        <v/>
      </c>
      <c r="D287" s="643" t="str">
        <f ca="1">IF(ISBLANK(OFFSET('5. Pp (3 años)'!$D$46,INT((ROW()-13)/2),0)),"",OFFSET('5. Pp (3 años)'!$D$46,INT((ROW()-13)/2),0))</f>
        <v/>
      </c>
      <c r="E287" s="643" t="str">
        <f ca="1">IF(ISBLANK(OFFSET('5. Pp (3 años)'!$E$46,INT((ROW()-13)/2),0)),"",OFFSET('5. Pp (3 años)'!$E$46,INT((ROW()-13)/2),0))</f>
        <v/>
      </c>
      <c r="F287" s="645" t="str">
        <f ca="1">IF(ISBLANK(OFFSET('5. Pp (3 años)'!$K$46,INT((ROW()-13)/2),0)),"",OFFSET('5. Pp (3 años)'!$K$46,INT((ROW()-13)/2),0))</f>
        <v/>
      </c>
      <c r="G287" s="646" t="str">
        <f ca="1">IF(ISBLANK(OFFSET('5. Pp (3 años)'!$H$46,INT((ROW()-13)/2),0)),"",OFFSET('5. Pp (3 años)'!$H$46,INT((ROW()-13)/2),0))</f>
        <v/>
      </c>
      <c r="H287" s="853" t="str">
        <f ca="1">IF(ISBLANK(OFFSET('9. METAS'!$L$20,INT((ROW()-13)/2),0)),"",OFFSET('9. METAS'!$L$20,INT((ROW()-13)/2),0))</f>
        <v/>
      </c>
      <c r="I287" s="852"/>
      <c r="J287" s="630" t="e">
        <f ca="1">IF(MOD(ROW()-13,2)=0,IF(ISBLANK(OFFSET(#REF!,INT((ROW()-13)/2),0)),"",OFFSET(#REF!,INT((ROW()-13)/2),0)),IF(ISBLANK(OFFSET('9. METAS'!$U$20,INT((ROW()-14)/2),0)),"",OFFSET('9. METAS'!$U$20,INT((ROW()-14)/2),0)))</f>
        <v>#REF!</v>
      </c>
      <c r="K287" s="631" t="e">
        <f ca="1">IF(MOD(ROW()-13,2)=0,IF(ISBLANK(OFFSET(#REF!,INT((ROW()-13)/2),0)),"",OFFSET(#REF!,INT((ROW()-13)/2),0)),IF(ISBLANK(OFFSET('9. METAS'!$V$20,INT((ROW()-14)/2),0)),"",OFFSET('9. METAS'!$V$20,INT((ROW()-14)/2),0)))</f>
        <v>#REF!</v>
      </c>
      <c r="L287" s="631" t="e">
        <f ca="1">IF(MOD(ROW()-13,2)=0,IF(ISBLANK(OFFSET(#REF!,INT((ROW()-13)/2),0)),"",OFFSET(#REF!,INT((ROW()-13)/2),0)),IF(ISBLANK(OFFSET('9. METAS'!$W$20,INT((ROW()-14)/2),0)),"",OFFSET('9. METAS'!$W$20,INT((ROW()-14)/2),0)))</f>
        <v>#REF!</v>
      </c>
      <c r="M287" s="632" t="e">
        <f ca="1">IF(MOD(ROW()-13,2)=0,IF(ISBLANK(OFFSET(#REF!,INT((ROW()-13)/2),0)),"",OFFSET(#REF!,INT((ROW()-13)/2),0)),IF(ISBLANK(OFFSET('9. METAS'!$X$20,INT((ROW()-14)/2),0)),"",OFFSET('9. METAS'!$X$20,INT((ROW()-14)/2),0)))</f>
        <v>#REF!</v>
      </c>
      <c r="N287" s="684" t="str">
        <f ca="1">IFERROR(J287/J288,"ND")</f>
        <v>ND</v>
      </c>
      <c r="O287" s="688" t="str">
        <f ca="1">IFERROR(((J287+K287+L287+M287)/H287),"ND")</f>
        <v>ND</v>
      </c>
      <c r="P287" s="847"/>
      <c r="Q287" s="83"/>
      <c r="R287" s="83"/>
      <c r="S287" s="83"/>
      <c r="T287" s="83"/>
      <c r="U287" s="83"/>
      <c r="V287" s="83"/>
      <c r="W287" s="83"/>
      <c r="X287" s="83"/>
      <c r="Y287" s="83"/>
      <c r="Z287" s="83"/>
    </row>
    <row r="288" spans="1:26" ht="15.75" customHeight="1">
      <c r="A288" s="83"/>
      <c r="B288" s="83"/>
      <c r="C288" s="642"/>
      <c r="D288" s="644"/>
      <c r="E288" s="644"/>
      <c r="F288" s="644"/>
      <c r="G288" s="647"/>
      <c r="H288" s="649"/>
      <c r="I288" s="651"/>
      <c r="J288" s="630" t="str">
        <f ca="1">IF(MOD(ROW()-13,2)=0,IF(ISBLANK(OFFSET(#REF!,INT((ROW()-13)/2),0)),"",OFFSET(#REF!,INT((ROW()-13)/2),0)),IF(ISBLANK(OFFSET('9. METAS'!$U$20,INT((ROW()-14)/2),0)),"",OFFSET('9. METAS'!$U$20,INT((ROW()-14)/2),0)))</f>
        <v/>
      </c>
      <c r="K288" s="631" t="str">
        <f ca="1">IF(MOD(ROW()-13,2)=0,IF(ISBLANK(OFFSET(#REF!,INT((ROW()-13)/2),0)),"",OFFSET(#REF!,INT((ROW()-13)/2),0)),IF(ISBLANK(OFFSET('9. METAS'!$V$20,INT((ROW()-14)/2),0)),"",OFFSET('9. METAS'!$V$20,INT((ROW()-14)/2),0)))</f>
        <v/>
      </c>
      <c r="L288" s="631" t="str">
        <f ca="1">IF(MOD(ROW()-13,2)=0,IF(ISBLANK(OFFSET(#REF!,INT((ROW()-13)/2),0)),"",OFFSET(#REF!,INT((ROW()-13)/2),0)),IF(ISBLANK(OFFSET('9. METAS'!$W$20,INT((ROW()-14)/2),0)),"",OFFSET('9. METAS'!$W$20,INT((ROW()-14)/2),0)))</f>
        <v/>
      </c>
      <c r="M288" s="632" t="str">
        <f ca="1">IF(MOD(ROW()-13,2)=0,IF(ISBLANK(OFFSET(#REF!,INT((ROW()-13)/2),0)),"",OFFSET(#REF!,INT((ROW()-13)/2),0)),IF(ISBLANK(OFFSET('9. METAS'!$X$20,INT((ROW()-14)/2),0)),"",OFFSET('9. METAS'!$X$20,INT((ROW()-14)/2),0)))</f>
        <v/>
      </c>
      <c r="N288" s="685"/>
      <c r="O288" s="689"/>
      <c r="P288" s="691"/>
      <c r="Q288" s="83"/>
      <c r="R288" s="83"/>
      <c r="S288" s="83"/>
      <c r="T288" s="83"/>
      <c r="U288" s="83"/>
      <c r="V288" s="83"/>
      <c r="W288" s="83"/>
      <c r="X288" s="83"/>
      <c r="Y288" s="83"/>
      <c r="Z288" s="83"/>
    </row>
    <row r="289" spans="1:26" ht="15.75" customHeight="1">
      <c r="A289" s="83"/>
      <c r="B289" s="83"/>
      <c r="C289" s="641" t="str">
        <f ca="1">IF(ISBLANK(OFFSET('5. Pp (3 años)'!$C$46,INT((ROW()-13)/2),0)),"",OFFSET('5. Pp (3 años)'!$C$46,INT((ROW()-13)/2),0))</f>
        <v/>
      </c>
      <c r="D289" s="643" t="str">
        <f ca="1">IF(ISBLANK(OFFSET('5. Pp (3 años)'!$D$46,INT((ROW()-13)/2),0)),"",OFFSET('5. Pp (3 años)'!$D$46,INT((ROW()-13)/2),0))</f>
        <v/>
      </c>
      <c r="E289" s="643" t="str">
        <f ca="1">IF(ISBLANK(OFFSET('5. Pp (3 años)'!$E$46,INT((ROW()-13)/2),0)),"",OFFSET('5. Pp (3 años)'!$E$46,INT((ROW()-13)/2),0))</f>
        <v/>
      </c>
      <c r="F289" s="645" t="str">
        <f ca="1">IF(ISBLANK(OFFSET('5. Pp (3 años)'!$K$46,INT((ROW()-13)/2),0)),"",OFFSET('5. Pp (3 años)'!$K$46,INT((ROW()-13)/2),0))</f>
        <v/>
      </c>
      <c r="G289" s="646" t="str">
        <f ca="1">IF(ISBLANK(OFFSET('5. Pp (3 años)'!$H$46,INT((ROW()-13)/2),0)),"",OFFSET('5. Pp (3 años)'!$H$46,INT((ROW()-13)/2),0))</f>
        <v/>
      </c>
      <c r="H289" s="853" t="str">
        <f ca="1">IF(ISBLANK(OFFSET('9. METAS'!$L$20,INT((ROW()-13)/2),0)),"",OFFSET('9. METAS'!$L$20,INT((ROW()-13)/2),0))</f>
        <v/>
      </c>
      <c r="I289" s="852"/>
      <c r="J289" s="630" t="e">
        <f ca="1">IF(MOD(ROW()-13,2)=0,IF(ISBLANK(OFFSET(#REF!,INT((ROW()-13)/2),0)),"",OFFSET(#REF!,INT((ROW()-13)/2),0)),IF(ISBLANK(OFFSET('9. METAS'!$U$20,INT((ROW()-14)/2),0)),"",OFFSET('9. METAS'!$U$20,INT((ROW()-14)/2),0)))</f>
        <v>#REF!</v>
      </c>
      <c r="K289" s="631" t="e">
        <f ca="1">IF(MOD(ROW()-13,2)=0,IF(ISBLANK(OFFSET(#REF!,INT((ROW()-13)/2),0)),"",OFFSET(#REF!,INT((ROW()-13)/2),0)),IF(ISBLANK(OFFSET('9. METAS'!$V$20,INT((ROW()-14)/2),0)),"",OFFSET('9. METAS'!$V$20,INT((ROW()-14)/2),0)))</f>
        <v>#REF!</v>
      </c>
      <c r="L289" s="631" t="e">
        <f ca="1">IF(MOD(ROW()-13,2)=0,IF(ISBLANK(OFFSET(#REF!,INT((ROW()-13)/2),0)),"",OFFSET(#REF!,INT((ROW()-13)/2),0)),IF(ISBLANK(OFFSET('9. METAS'!$W$20,INT((ROW()-14)/2),0)),"",OFFSET('9. METAS'!$W$20,INT((ROW()-14)/2),0)))</f>
        <v>#REF!</v>
      </c>
      <c r="M289" s="632" t="e">
        <f ca="1">IF(MOD(ROW()-13,2)=0,IF(ISBLANK(OFFSET(#REF!,INT((ROW()-13)/2),0)),"",OFFSET(#REF!,INT((ROW()-13)/2),0)),IF(ISBLANK(OFFSET('9. METAS'!$X$20,INT((ROW()-14)/2),0)),"",OFFSET('9. METAS'!$X$20,INT((ROW()-14)/2),0)))</f>
        <v>#REF!</v>
      </c>
      <c r="N289" s="684" t="str">
        <f ca="1">IFERROR(J289/J290,"ND")</f>
        <v>ND</v>
      </c>
      <c r="O289" s="688" t="str">
        <f ca="1">IFERROR(((J289+K289+L289+M289)/H289),"ND")</f>
        <v>ND</v>
      </c>
      <c r="P289" s="847"/>
      <c r="Q289" s="83"/>
      <c r="R289" s="83"/>
      <c r="S289" s="83"/>
      <c r="T289" s="83"/>
      <c r="U289" s="83"/>
      <c r="V289" s="83"/>
      <c r="W289" s="83"/>
      <c r="X289" s="83"/>
      <c r="Y289" s="83"/>
      <c r="Z289" s="83"/>
    </row>
    <row r="290" spans="1:26" ht="15.75" customHeight="1">
      <c r="A290" s="83"/>
      <c r="B290" s="83"/>
      <c r="C290" s="642"/>
      <c r="D290" s="644"/>
      <c r="E290" s="644"/>
      <c r="F290" s="644"/>
      <c r="G290" s="647"/>
      <c r="H290" s="649"/>
      <c r="I290" s="651"/>
      <c r="J290" s="630" t="str">
        <f ca="1">IF(MOD(ROW()-13,2)=0,IF(ISBLANK(OFFSET(#REF!,INT((ROW()-13)/2),0)),"",OFFSET(#REF!,INT((ROW()-13)/2),0)),IF(ISBLANK(OFFSET('9. METAS'!$U$20,INT((ROW()-14)/2),0)),"",OFFSET('9. METAS'!$U$20,INT((ROW()-14)/2),0)))</f>
        <v/>
      </c>
      <c r="K290" s="631" t="str">
        <f ca="1">IF(MOD(ROW()-13,2)=0,IF(ISBLANK(OFFSET(#REF!,INT((ROW()-13)/2),0)),"",OFFSET(#REF!,INT((ROW()-13)/2),0)),IF(ISBLANK(OFFSET('9. METAS'!$V$20,INT((ROW()-14)/2),0)),"",OFFSET('9. METAS'!$V$20,INT((ROW()-14)/2),0)))</f>
        <v/>
      </c>
      <c r="L290" s="631" t="str">
        <f ca="1">IF(MOD(ROW()-13,2)=0,IF(ISBLANK(OFFSET(#REF!,INT((ROW()-13)/2),0)),"",OFFSET(#REF!,INT((ROW()-13)/2),0)),IF(ISBLANK(OFFSET('9. METAS'!$W$20,INT((ROW()-14)/2),0)),"",OFFSET('9. METAS'!$W$20,INT((ROW()-14)/2),0)))</f>
        <v/>
      </c>
      <c r="M290" s="632" t="str">
        <f ca="1">IF(MOD(ROW()-13,2)=0,IF(ISBLANK(OFFSET(#REF!,INT((ROW()-13)/2),0)),"",OFFSET(#REF!,INT((ROW()-13)/2),0)),IF(ISBLANK(OFFSET('9. METAS'!$X$20,INT((ROW()-14)/2),0)),"",OFFSET('9. METAS'!$X$20,INT((ROW()-14)/2),0)))</f>
        <v/>
      </c>
      <c r="N290" s="685"/>
      <c r="O290" s="689"/>
      <c r="P290" s="691"/>
      <c r="Q290" s="83"/>
      <c r="R290" s="83"/>
      <c r="S290" s="83"/>
      <c r="T290" s="83"/>
      <c r="U290" s="83"/>
      <c r="V290" s="83"/>
      <c r="W290" s="83"/>
      <c r="X290" s="83"/>
      <c r="Y290" s="83"/>
      <c r="Z290" s="83"/>
    </row>
    <row r="291" spans="1:26" ht="15.75" customHeight="1">
      <c r="A291" s="83"/>
      <c r="B291" s="83"/>
      <c r="C291" s="641" t="str">
        <f ca="1">IF(ISBLANK(OFFSET('5. Pp (3 años)'!$C$46,INT((ROW()-13)/2),0)),"",OFFSET('5. Pp (3 años)'!$C$46,INT((ROW()-13)/2),0))</f>
        <v/>
      </c>
      <c r="D291" s="643" t="str">
        <f ca="1">IF(ISBLANK(OFFSET('5. Pp (3 años)'!$D$46,INT((ROW()-13)/2),0)),"",OFFSET('5. Pp (3 años)'!$D$46,INT((ROW()-13)/2),0))</f>
        <v/>
      </c>
      <c r="E291" s="643" t="str">
        <f ca="1">IF(ISBLANK(OFFSET('5. Pp (3 años)'!$E$46,INT((ROW()-13)/2),0)),"",OFFSET('5. Pp (3 años)'!$E$46,INT((ROW()-13)/2),0))</f>
        <v/>
      </c>
      <c r="F291" s="645" t="str">
        <f ca="1">IF(ISBLANK(OFFSET('5. Pp (3 años)'!$K$46,INT((ROW()-13)/2),0)),"",OFFSET('5. Pp (3 años)'!$K$46,INT((ROW()-13)/2),0))</f>
        <v/>
      </c>
      <c r="G291" s="646" t="str">
        <f ca="1">IF(ISBLANK(OFFSET('5. Pp (3 años)'!$H$46,INT((ROW()-13)/2),0)),"",OFFSET('5. Pp (3 años)'!$H$46,INT((ROW()-13)/2),0))</f>
        <v/>
      </c>
      <c r="H291" s="853" t="str">
        <f ca="1">IF(ISBLANK(OFFSET('9. METAS'!$L$20,INT((ROW()-13)/2),0)),"",OFFSET('9. METAS'!$L$20,INT((ROW()-13)/2),0))</f>
        <v/>
      </c>
      <c r="I291" s="852"/>
      <c r="J291" s="630" t="e">
        <f ca="1">IF(MOD(ROW()-13,2)=0,IF(ISBLANK(OFFSET(#REF!,INT((ROW()-13)/2),0)),"",OFFSET(#REF!,INT((ROW()-13)/2),0)),IF(ISBLANK(OFFSET('9. METAS'!$U$20,INT((ROW()-14)/2),0)),"",OFFSET('9. METAS'!$U$20,INT((ROW()-14)/2),0)))</f>
        <v>#REF!</v>
      </c>
      <c r="K291" s="631" t="e">
        <f ca="1">IF(MOD(ROW()-13,2)=0,IF(ISBLANK(OFFSET(#REF!,INT((ROW()-13)/2),0)),"",OFFSET(#REF!,INT((ROW()-13)/2),0)),IF(ISBLANK(OFFSET('9. METAS'!$V$20,INT((ROW()-14)/2),0)),"",OFFSET('9. METAS'!$V$20,INT((ROW()-14)/2),0)))</f>
        <v>#REF!</v>
      </c>
      <c r="L291" s="631" t="e">
        <f ca="1">IF(MOD(ROW()-13,2)=0,IF(ISBLANK(OFFSET(#REF!,INT((ROW()-13)/2),0)),"",OFFSET(#REF!,INT((ROW()-13)/2),0)),IF(ISBLANK(OFFSET('9. METAS'!$W$20,INT((ROW()-14)/2),0)),"",OFFSET('9. METAS'!$W$20,INT((ROW()-14)/2),0)))</f>
        <v>#REF!</v>
      </c>
      <c r="M291" s="632" t="e">
        <f ca="1">IF(MOD(ROW()-13,2)=0,IF(ISBLANK(OFFSET(#REF!,INT((ROW()-13)/2),0)),"",OFFSET(#REF!,INT((ROW()-13)/2),0)),IF(ISBLANK(OFFSET('9. METAS'!$X$20,INT((ROW()-14)/2),0)),"",OFFSET('9. METAS'!$X$20,INT((ROW()-14)/2),0)))</f>
        <v>#REF!</v>
      </c>
      <c r="N291" s="684" t="str">
        <f ca="1">IFERROR(J291/J292,"ND")</f>
        <v>ND</v>
      </c>
      <c r="O291" s="688" t="str">
        <f ca="1">IFERROR(((J291+K291+L291+M291)/H291),"ND")</f>
        <v>ND</v>
      </c>
      <c r="P291" s="847"/>
      <c r="Q291" s="83"/>
      <c r="R291" s="83"/>
      <c r="S291" s="83"/>
      <c r="T291" s="83"/>
      <c r="U291" s="83"/>
      <c r="V291" s="83"/>
      <c r="W291" s="83"/>
      <c r="X291" s="83"/>
      <c r="Y291" s="83"/>
      <c r="Z291" s="83"/>
    </row>
    <row r="292" spans="1:26" ht="15.75" customHeight="1">
      <c r="A292" s="83"/>
      <c r="B292" s="83"/>
      <c r="C292" s="642"/>
      <c r="D292" s="644"/>
      <c r="E292" s="644"/>
      <c r="F292" s="644"/>
      <c r="G292" s="647"/>
      <c r="H292" s="649"/>
      <c r="I292" s="651"/>
      <c r="J292" s="630" t="str">
        <f ca="1">IF(MOD(ROW()-13,2)=0,IF(ISBLANK(OFFSET(#REF!,INT((ROW()-13)/2),0)),"",OFFSET(#REF!,INT((ROW()-13)/2),0)),IF(ISBLANK(OFFSET('9. METAS'!$U$20,INT((ROW()-14)/2),0)),"",OFFSET('9. METAS'!$U$20,INT((ROW()-14)/2),0)))</f>
        <v/>
      </c>
      <c r="K292" s="631" t="str">
        <f ca="1">IF(MOD(ROW()-13,2)=0,IF(ISBLANK(OFFSET(#REF!,INT((ROW()-13)/2),0)),"",OFFSET(#REF!,INT((ROW()-13)/2),0)),IF(ISBLANK(OFFSET('9. METAS'!$V$20,INT((ROW()-14)/2),0)),"",OFFSET('9. METAS'!$V$20,INT((ROW()-14)/2),0)))</f>
        <v/>
      </c>
      <c r="L292" s="631" t="str">
        <f ca="1">IF(MOD(ROW()-13,2)=0,IF(ISBLANK(OFFSET(#REF!,INT((ROW()-13)/2),0)),"",OFFSET(#REF!,INT((ROW()-13)/2),0)),IF(ISBLANK(OFFSET('9. METAS'!$W$20,INT((ROW()-14)/2),0)),"",OFFSET('9. METAS'!$W$20,INT((ROW()-14)/2),0)))</f>
        <v/>
      </c>
      <c r="M292" s="632" t="str">
        <f ca="1">IF(MOD(ROW()-13,2)=0,IF(ISBLANK(OFFSET(#REF!,INT((ROW()-13)/2),0)),"",OFFSET(#REF!,INT((ROW()-13)/2),0)),IF(ISBLANK(OFFSET('9. METAS'!$X$20,INT((ROW()-14)/2),0)),"",OFFSET('9. METAS'!$X$20,INT((ROW()-14)/2),0)))</f>
        <v/>
      </c>
      <c r="N292" s="685"/>
      <c r="O292" s="689"/>
      <c r="P292" s="691"/>
      <c r="Q292" s="83"/>
      <c r="R292" s="83"/>
      <c r="S292" s="83"/>
      <c r="T292" s="83"/>
      <c r="U292" s="83"/>
      <c r="V292" s="83"/>
      <c r="W292" s="83"/>
      <c r="X292" s="83"/>
      <c r="Y292" s="83"/>
      <c r="Z292" s="83"/>
    </row>
    <row r="293" spans="1:26" ht="15.75" customHeight="1">
      <c r="A293" s="83"/>
      <c r="B293" s="83"/>
      <c r="C293" s="641" t="str">
        <f ca="1">IF(ISBLANK(OFFSET('5. Pp (3 años)'!$C$46,INT((ROW()-13)/2),0)),"",OFFSET('5. Pp (3 años)'!$C$46,INT((ROW()-13)/2),0))</f>
        <v/>
      </c>
      <c r="D293" s="643" t="str">
        <f ca="1">IF(ISBLANK(OFFSET('5. Pp (3 años)'!$D$46,INT((ROW()-13)/2),0)),"",OFFSET('5. Pp (3 años)'!$D$46,INT((ROW()-13)/2),0))</f>
        <v/>
      </c>
      <c r="E293" s="643" t="str">
        <f ca="1">IF(ISBLANK(OFFSET('5. Pp (3 años)'!$E$46,INT((ROW()-13)/2),0)),"",OFFSET('5. Pp (3 años)'!$E$46,INT((ROW()-13)/2),0))</f>
        <v/>
      </c>
      <c r="F293" s="645" t="str">
        <f ca="1">IF(ISBLANK(OFFSET('5. Pp (3 años)'!$K$46,INT((ROW()-13)/2),0)),"",OFFSET('5. Pp (3 años)'!$K$46,INT((ROW()-13)/2),0))</f>
        <v/>
      </c>
      <c r="G293" s="646" t="str">
        <f ca="1">IF(ISBLANK(OFFSET('5. Pp (3 años)'!$H$46,INT((ROW()-13)/2),0)),"",OFFSET('5. Pp (3 años)'!$H$46,INT((ROW()-13)/2),0))</f>
        <v/>
      </c>
      <c r="H293" s="853" t="str">
        <f ca="1">IF(ISBLANK(OFFSET('9. METAS'!$L$20,INT((ROW()-13)/2),0)),"",OFFSET('9. METAS'!$L$20,INT((ROW()-13)/2),0))</f>
        <v/>
      </c>
      <c r="I293" s="852"/>
      <c r="J293" s="630" t="e">
        <f ca="1">IF(MOD(ROW()-13,2)=0,IF(ISBLANK(OFFSET(#REF!,INT((ROW()-13)/2),0)),"",OFFSET(#REF!,INT((ROW()-13)/2),0)),IF(ISBLANK(OFFSET('9. METAS'!$U$20,INT((ROW()-14)/2),0)),"",OFFSET('9. METAS'!$U$20,INT((ROW()-14)/2),0)))</f>
        <v>#REF!</v>
      </c>
      <c r="K293" s="631" t="e">
        <f ca="1">IF(MOD(ROW()-13,2)=0,IF(ISBLANK(OFFSET(#REF!,INT((ROW()-13)/2),0)),"",OFFSET(#REF!,INT((ROW()-13)/2),0)),IF(ISBLANK(OFFSET('9. METAS'!$V$20,INT((ROW()-14)/2),0)),"",OFFSET('9. METAS'!$V$20,INT((ROW()-14)/2),0)))</f>
        <v>#REF!</v>
      </c>
      <c r="L293" s="631" t="e">
        <f ca="1">IF(MOD(ROW()-13,2)=0,IF(ISBLANK(OFFSET(#REF!,INT((ROW()-13)/2),0)),"",OFFSET(#REF!,INT((ROW()-13)/2),0)),IF(ISBLANK(OFFSET('9. METAS'!$W$20,INT((ROW()-14)/2),0)),"",OFFSET('9. METAS'!$W$20,INT((ROW()-14)/2),0)))</f>
        <v>#REF!</v>
      </c>
      <c r="M293" s="632" t="e">
        <f ca="1">IF(MOD(ROW()-13,2)=0,IF(ISBLANK(OFFSET(#REF!,INT((ROW()-13)/2),0)),"",OFFSET(#REF!,INT((ROW()-13)/2),0)),IF(ISBLANK(OFFSET('9. METAS'!$X$20,INT((ROW()-14)/2),0)),"",OFFSET('9. METAS'!$X$20,INT((ROW()-14)/2),0)))</f>
        <v>#REF!</v>
      </c>
      <c r="N293" s="684" t="str">
        <f ca="1">IFERROR(J293/J294,"ND")</f>
        <v>ND</v>
      </c>
      <c r="O293" s="688" t="str">
        <f ca="1">IFERROR(((J293+K293+L293+M293)/H293),"ND")</f>
        <v>ND</v>
      </c>
      <c r="P293" s="847"/>
      <c r="Q293" s="83"/>
      <c r="R293" s="83"/>
      <c r="S293" s="83"/>
      <c r="T293" s="83"/>
      <c r="U293" s="83"/>
      <c r="V293" s="83"/>
      <c r="W293" s="83"/>
      <c r="X293" s="83"/>
      <c r="Y293" s="83"/>
      <c r="Z293" s="83"/>
    </row>
    <row r="294" spans="1:26" ht="15.75" customHeight="1">
      <c r="A294" s="83"/>
      <c r="B294" s="83"/>
      <c r="C294" s="642"/>
      <c r="D294" s="644"/>
      <c r="E294" s="644"/>
      <c r="F294" s="644"/>
      <c r="G294" s="647"/>
      <c r="H294" s="649"/>
      <c r="I294" s="651"/>
      <c r="J294" s="630" t="str">
        <f ca="1">IF(MOD(ROW()-13,2)=0,IF(ISBLANK(OFFSET(#REF!,INT((ROW()-13)/2),0)),"",OFFSET(#REF!,INT((ROW()-13)/2),0)),IF(ISBLANK(OFFSET('9. METAS'!$U$20,INT((ROW()-14)/2),0)),"",OFFSET('9. METAS'!$U$20,INT((ROW()-14)/2),0)))</f>
        <v/>
      </c>
      <c r="K294" s="631" t="str">
        <f ca="1">IF(MOD(ROW()-13,2)=0,IF(ISBLANK(OFFSET(#REF!,INT((ROW()-13)/2),0)),"",OFFSET(#REF!,INT((ROW()-13)/2),0)),IF(ISBLANK(OFFSET('9. METAS'!$V$20,INT((ROW()-14)/2),0)),"",OFFSET('9. METAS'!$V$20,INT((ROW()-14)/2),0)))</f>
        <v/>
      </c>
      <c r="L294" s="631" t="str">
        <f ca="1">IF(MOD(ROW()-13,2)=0,IF(ISBLANK(OFFSET(#REF!,INT((ROW()-13)/2),0)),"",OFFSET(#REF!,INT((ROW()-13)/2),0)),IF(ISBLANK(OFFSET('9. METAS'!$W$20,INT((ROW()-14)/2),0)),"",OFFSET('9. METAS'!$W$20,INT((ROW()-14)/2),0)))</f>
        <v/>
      </c>
      <c r="M294" s="632" t="str">
        <f ca="1">IF(MOD(ROW()-13,2)=0,IF(ISBLANK(OFFSET(#REF!,INT((ROW()-13)/2),0)),"",OFFSET(#REF!,INT((ROW()-13)/2),0)),IF(ISBLANK(OFFSET('9. METAS'!$X$20,INT((ROW()-14)/2),0)),"",OFFSET('9. METAS'!$X$20,INT((ROW()-14)/2),0)))</f>
        <v/>
      </c>
      <c r="N294" s="685"/>
      <c r="O294" s="689"/>
      <c r="P294" s="691"/>
      <c r="Q294" s="83"/>
      <c r="R294" s="83"/>
      <c r="S294" s="83"/>
      <c r="T294" s="83"/>
      <c r="U294" s="83"/>
      <c r="V294" s="83"/>
      <c r="W294" s="83"/>
      <c r="X294" s="83"/>
      <c r="Y294" s="83"/>
      <c r="Z294" s="83"/>
    </row>
    <row r="295" spans="1:26" ht="15.75" customHeight="1">
      <c r="A295" s="83"/>
      <c r="B295" s="83"/>
      <c r="C295" s="641" t="str">
        <f ca="1">IF(ISBLANK(OFFSET('5. Pp (3 años)'!$C$46,INT((ROW()-13)/2),0)),"",OFFSET('5. Pp (3 años)'!$C$46,INT((ROW()-13)/2),0))</f>
        <v/>
      </c>
      <c r="D295" s="643" t="str">
        <f ca="1">IF(ISBLANK(OFFSET('5. Pp (3 años)'!$D$46,INT((ROW()-13)/2),0)),"",OFFSET('5. Pp (3 años)'!$D$46,INT((ROW()-13)/2),0))</f>
        <v/>
      </c>
      <c r="E295" s="643" t="str">
        <f ca="1">IF(ISBLANK(OFFSET('5. Pp (3 años)'!$E$46,INT((ROW()-13)/2),0)),"",OFFSET('5. Pp (3 años)'!$E$46,INT((ROW()-13)/2),0))</f>
        <v/>
      </c>
      <c r="F295" s="645" t="str">
        <f ca="1">IF(ISBLANK(OFFSET('5. Pp (3 años)'!$K$46,INT((ROW()-13)/2),0)),"",OFFSET('5. Pp (3 años)'!$K$46,INT((ROW()-13)/2),0))</f>
        <v/>
      </c>
      <c r="G295" s="646" t="str">
        <f ca="1">IF(ISBLANK(OFFSET('5. Pp (3 años)'!$H$46,INT((ROW()-13)/2),0)),"",OFFSET('5. Pp (3 años)'!$H$46,INT((ROW()-13)/2),0))</f>
        <v/>
      </c>
      <c r="H295" s="853" t="str">
        <f ca="1">IF(ISBLANK(OFFSET('9. METAS'!$L$20,INT((ROW()-13)/2),0)),"",OFFSET('9. METAS'!$L$20,INT((ROW()-13)/2),0))</f>
        <v/>
      </c>
      <c r="I295" s="852"/>
      <c r="J295" s="630" t="e">
        <f ca="1">IF(MOD(ROW()-13,2)=0,IF(ISBLANK(OFFSET(#REF!,INT((ROW()-13)/2),0)),"",OFFSET(#REF!,INT((ROW()-13)/2),0)),IF(ISBLANK(OFFSET('9. METAS'!$U$20,INT((ROW()-14)/2),0)),"",OFFSET('9. METAS'!$U$20,INT((ROW()-14)/2),0)))</f>
        <v>#REF!</v>
      </c>
      <c r="K295" s="631" t="e">
        <f ca="1">IF(MOD(ROW()-13,2)=0,IF(ISBLANK(OFFSET(#REF!,INT((ROW()-13)/2),0)),"",OFFSET(#REF!,INT((ROW()-13)/2),0)),IF(ISBLANK(OFFSET('9. METAS'!$V$20,INT((ROW()-14)/2),0)),"",OFFSET('9. METAS'!$V$20,INT((ROW()-14)/2),0)))</f>
        <v>#REF!</v>
      </c>
      <c r="L295" s="631" t="e">
        <f ca="1">IF(MOD(ROW()-13,2)=0,IF(ISBLANK(OFFSET(#REF!,INT((ROW()-13)/2),0)),"",OFFSET(#REF!,INT((ROW()-13)/2),0)),IF(ISBLANK(OFFSET('9. METAS'!$W$20,INT((ROW()-14)/2),0)),"",OFFSET('9. METAS'!$W$20,INT((ROW()-14)/2),0)))</f>
        <v>#REF!</v>
      </c>
      <c r="M295" s="632" t="e">
        <f ca="1">IF(MOD(ROW()-13,2)=0,IF(ISBLANK(OFFSET(#REF!,INT((ROW()-13)/2),0)),"",OFFSET(#REF!,INT((ROW()-13)/2),0)),IF(ISBLANK(OFFSET('9. METAS'!$X$20,INT((ROW()-14)/2),0)),"",OFFSET('9. METAS'!$X$20,INT((ROW()-14)/2),0)))</f>
        <v>#REF!</v>
      </c>
      <c r="N295" s="684" t="str">
        <f ca="1">IFERROR(J295/J296,"ND")</f>
        <v>ND</v>
      </c>
      <c r="O295" s="688" t="str">
        <f ca="1">IFERROR(((J295+K295+L295+M295)/H295),"ND")</f>
        <v>ND</v>
      </c>
      <c r="P295" s="847"/>
      <c r="Q295" s="83"/>
      <c r="R295" s="83"/>
      <c r="S295" s="83"/>
      <c r="T295" s="83"/>
      <c r="U295" s="83"/>
      <c r="V295" s="83"/>
      <c r="W295" s="83"/>
      <c r="X295" s="83"/>
      <c r="Y295" s="83"/>
      <c r="Z295" s="83"/>
    </row>
    <row r="296" spans="1:26" ht="15.75" customHeight="1">
      <c r="A296" s="83"/>
      <c r="B296" s="83"/>
      <c r="C296" s="642"/>
      <c r="D296" s="644"/>
      <c r="E296" s="644"/>
      <c r="F296" s="644"/>
      <c r="G296" s="647"/>
      <c r="H296" s="649"/>
      <c r="I296" s="651"/>
      <c r="J296" s="630" t="str">
        <f ca="1">IF(MOD(ROW()-13,2)=0,IF(ISBLANK(OFFSET(#REF!,INT((ROW()-13)/2),0)),"",OFFSET(#REF!,INT((ROW()-13)/2),0)),IF(ISBLANK(OFFSET('9. METAS'!$U$20,INT((ROW()-14)/2),0)),"",OFFSET('9. METAS'!$U$20,INT((ROW()-14)/2),0)))</f>
        <v/>
      </c>
      <c r="K296" s="631" t="str">
        <f ca="1">IF(MOD(ROW()-13,2)=0,IF(ISBLANK(OFFSET(#REF!,INT((ROW()-13)/2),0)),"",OFFSET(#REF!,INT((ROW()-13)/2),0)),IF(ISBLANK(OFFSET('9. METAS'!$V$20,INT((ROW()-14)/2),0)),"",OFFSET('9. METAS'!$V$20,INT((ROW()-14)/2),0)))</f>
        <v/>
      </c>
      <c r="L296" s="631" t="str">
        <f ca="1">IF(MOD(ROW()-13,2)=0,IF(ISBLANK(OFFSET(#REF!,INT((ROW()-13)/2),0)),"",OFFSET(#REF!,INT((ROW()-13)/2),0)),IF(ISBLANK(OFFSET('9. METAS'!$W$20,INT((ROW()-14)/2),0)),"",OFFSET('9. METAS'!$W$20,INT((ROW()-14)/2),0)))</f>
        <v/>
      </c>
      <c r="M296" s="632" t="str">
        <f ca="1">IF(MOD(ROW()-13,2)=0,IF(ISBLANK(OFFSET(#REF!,INT((ROW()-13)/2),0)),"",OFFSET(#REF!,INT((ROW()-13)/2),0)),IF(ISBLANK(OFFSET('9. METAS'!$X$20,INT((ROW()-14)/2),0)),"",OFFSET('9. METAS'!$X$20,INT((ROW()-14)/2),0)))</f>
        <v/>
      </c>
      <c r="N296" s="685"/>
      <c r="O296" s="689"/>
      <c r="P296" s="691"/>
      <c r="Q296" s="83"/>
      <c r="R296" s="83"/>
      <c r="S296" s="83"/>
      <c r="T296" s="83"/>
      <c r="U296" s="83"/>
      <c r="V296" s="83"/>
      <c r="W296" s="83"/>
      <c r="X296" s="83"/>
      <c r="Y296" s="83"/>
      <c r="Z296" s="83"/>
    </row>
    <row r="297" spans="1:26" ht="15.75" customHeight="1">
      <c r="A297" s="83"/>
      <c r="B297" s="83"/>
      <c r="C297" s="641" t="str">
        <f ca="1">IF(ISBLANK(OFFSET('5. Pp (3 años)'!$C$46,INT((ROW()-13)/2),0)),"",OFFSET('5. Pp (3 años)'!$C$46,INT((ROW()-13)/2),0))</f>
        <v/>
      </c>
      <c r="D297" s="643" t="str">
        <f ca="1">IF(ISBLANK(OFFSET('5. Pp (3 años)'!$D$46,INT((ROW()-13)/2),0)),"",OFFSET('5. Pp (3 años)'!$D$46,INT((ROW()-13)/2),0))</f>
        <v/>
      </c>
      <c r="E297" s="643" t="str">
        <f ca="1">IF(ISBLANK(OFFSET('5. Pp (3 años)'!$E$46,INT((ROW()-13)/2),0)),"",OFFSET('5. Pp (3 años)'!$E$46,INT((ROW()-13)/2),0))</f>
        <v/>
      </c>
      <c r="F297" s="645" t="str">
        <f ca="1">IF(ISBLANK(OFFSET('5. Pp (3 años)'!$K$46,INT((ROW()-13)/2),0)),"",OFFSET('5. Pp (3 años)'!$K$46,INT((ROW()-13)/2),0))</f>
        <v/>
      </c>
      <c r="G297" s="646" t="str">
        <f ca="1">IF(ISBLANK(OFFSET('5. Pp (3 años)'!$H$46,INT((ROW()-13)/2),0)),"",OFFSET('5. Pp (3 años)'!$H$46,INT((ROW()-13)/2),0))</f>
        <v/>
      </c>
      <c r="H297" s="853" t="str">
        <f ca="1">IF(ISBLANK(OFFSET('9. METAS'!$L$20,INT((ROW()-13)/2),0)),"",OFFSET('9. METAS'!$L$20,INT((ROW()-13)/2),0))</f>
        <v/>
      </c>
      <c r="I297" s="852"/>
      <c r="J297" s="630" t="e">
        <f ca="1">IF(MOD(ROW()-13,2)=0,IF(ISBLANK(OFFSET(#REF!,INT((ROW()-13)/2),0)),"",OFFSET(#REF!,INT((ROW()-13)/2),0)),IF(ISBLANK(OFFSET('9. METAS'!$U$20,INT((ROW()-14)/2),0)),"",OFFSET('9. METAS'!$U$20,INT((ROW()-14)/2),0)))</f>
        <v>#REF!</v>
      </c>
      <c r="K297" s="631" t="e">
        <f ca="1">IF(MOD(ROW()-13,2)=0,IF(ISBLANK(OFFSET(#REF!,INT((ROW()-13)/2),0)),"",OFFSET(#REF!,INT((ROW()-13)/2),0)),IF(ISBLANK(OFFSET('9. METAS'!$V$20,INT((ROW()-14)/2),0)),"",OFFSET('9. METAS'!$V$20,INT((ROW()-14)/2),0)))</f>
        <v>#REF!</v>
      </c>
      <c r="L297" s="631" t="e">
        <f ca="1">IF(MOD(ROW()-13,2)=0,IF(ISBLANK(OFFSET(#REF!,INT((ROW()-13)/2),0)),"",OFFSET(#REF!,INT((ROW()-13)/2),0)),IF(ISBLANK(OFFSET('9. METAS'!$W$20,INT((ROW()-14)/2),0)),"",OFFSET('9. METAS'!$W$20,INT((ROW()-14)/2),0)))</f>
        <v>#REF!</v>
      </c>
      <c r="M297" s="632" t="e">
        <f ca="1">IF(MOD(ROW()-13,2)=0,IF(ISBLANK(OFFSET(#REF!,INT((ROW()-13)/2),0)),"",OFFSET(#REF!,INT((ROW()-13)/2),0)),IF(ISBLANK(OFFSET('9. METAS'!$X$20,INT((ROW()-14)/2),0)),"",OFFSET('9. METAS'!$X$20,INT((ROW()-14)/2),0)))</f>
        <v>#REF!</v>
      </c>
      <c r="N297" s="684" t="str">
        <f ca="1">IFERROR(J297/J298,"ND")</f>
        <v>ND</v>
      </c>
      <c r="O297" s="688" t="str">
        <f ca="1">IFERROR(((J297+K297+L297+M297)/H297),"ND")</f>
        <v>ND</v>
      </c>
      <c r="P297" s="847"/>
      <c r="Q297" s="83"/>
      <c r="R297" s="83"/>
      <c r="S297" s="83"/>
      <c r="T297" s="83"/>
      <c r="U297" s="83"/>
      <c r="V297" s="83"/>
      <c r="W297" s="83"/>
      <c r="X297" s="83"/>
      <c r="Y297" s="83"/>
      <c r="Z297" s="83"/>
    </row>
    <row r="298" spans="1:26" ht="15.75" customHeight="1">
      <c r="A298" s="83"/>
      <c r="B298" s="83"/>
      <c r="C298" s="642"/>
      <c r="D298" s="644"/>
      <c r="E298" s="644"/>
      <c r="F298" s="644"/>
      <c r="G298" s="647"/>
      <c r="H298" s="649"/>
      <c r="I298" s="651"/>
      <c r="J298" s="630" t="str">
        <f ca="1">IF(MOD(ROW()-13,2)=0,IF(ISBLANK(OFFSET(#REF!,INT((ROW()-13)/2),0)),"",OFFSET(#REF!,INT((ROW()-13)/2),0)),IF(ISBLANK(OFFSET('9. METAS'!$U$20,INT((ROW()-14)/2),0)),"",OFFSET('9. METAS'!$U$20,INT((ROW()-14)/2),0)))</f>
        <v/>
      </c>
      <c r="K298" s="631" t="str">
        <f ca="1">IF(MOD(ROW()-13,2)=0,IF(ISBLANK(OFFSET(#REF!,INT((ROW()-13)/2),0)),"",OFFSET(#REF!,INT((ROW()-13)/2),0)),IF(ISBLANK(OFFSET('9. METAS'!$V$20,INT((ROW()-14)/2),0)),"",OFFSET('9. METAS'!$V$20,INT((ROW()-14)/2),0)))</f>
        <v/>
      </c>
      <c r="L298" s="631" t="str">
        <f ca="1">IF(MOD(ROW()-13,2)=0,IF(ISBLANK(OFFSET(#REF!,INT((ROW()-13)/2),0)),"",OFFSET(#REF!,INT((ROW()-13)/2),0)),IF(ISBLANK(OFFSET('9. METAS'!$W$20,INT((ROW()-14)/2),0)),"",OFFSET('9. METAS'!$W$20,INT((ROW()-14)/2),0)))</f>
        <v/>
      </c>
      <c r="M298" s="632" t="str">
        <f ca="1">IF(MOD(ROW()-13,2)=0,IF(ISBLANK(OFFSET(#REF!,INT((ROW()-13)/2),0)),"",OFFSET(#REF!,INT((ROW()-13)/2),0)),IF(ISBLANK(OFFSET('9. METAS'!$X$20,INT((ROW()-14)/2),0)),"",OFFSET('9. METAS'!$X$20,INT((ROW()-14)/2),0)))</f>
        <v/>
      </c>
      <c r="N298" s="685"/>
      <c r="O298" s="689"/>
      <c r="P298" s="691"/>
      <c r="Q298" s="83"/>
      <c r="R298" s="83"/>
      <c r="S298" s="83"/>
      <c r="T298" s="83"/>
      <c r="U298" s="83"/>
      <c r="V298" s="83"/>
      <c r="W298" s="83"/>
      <c r="X298" s="83"/>
      <c r="Y298" s="83"/>
      <c r="Z298" s="83"/>
    </row>
    <row r="299" spans="1:26" ht="15.75" customHeight="1">
      <c r="A299" s="83"/>
      <c r="B299" s="83"/>
      <c r="C299" s="641" t="str">
        <f ca="1">IF(ISBLANK(OFFSET('5. Pp (3 años)'!$C$46,INT((ROW()-13)/2),0)),"",OFFSET('5. Pp (3 años)'!$C$46,INT((ROW()-13)/2),0))</f>
        <v/>
      </c>
      <c r="D299" s="643" t="str">
        <f ca="1">IF(ISBLANK(OFFSET('5. Pp (3 años)'!$D$46,INT((ROW()-13)/2),0)),"",OFFSET('5. Pp (3 años)'!$D$46,INT((ROW()-13)/2),0))</f>
        <v/>
      </c>
      <c r="E299" s="643" t="str">
        <f ca="1">IF(ISBLANK(OFFSET('5. Pp (3 años)'!$E$46,INT((ROW()-13)/2),0)),"",OFFSET('5. Pp (3 años)'!$E$46,INT((ROW()-13)/2),0))</f>
        <v/>
      </c>
      <c r="F299" s="645" t="str">
        <f ca="1">IF(ISBLANK(OFFSET('5. Pp (3 años)'!$K$46,INT((ROW()-13)/2),0)),"",OFFSET('5. Pp (3 años)'!$K$46,INT((ROW()-13)/2),0))</f>
        <v/>
      </c>
      <c r="G299" s="646" t="str">
        <f ca="1">IF(ISBLANK(OFFSET('5. Pp (3 años)'!$H$46,INT((ROW()-13)/2),0)),"",OFFSET('5. Pp (3 años)'!$H$46,INT((ROW()-13)/2),0))</f>
        <v/>
      </c>
      <c r="H299" s="853" t="str">
        <f ca="1">IF(ISBLANK(OFFSET('9. METAS'!$L$20,INT((ROW()-13)/2),0)),"",OFFSET('9. METAS'!$L$20,INT((ROW()-13)/2),0))</f>
        <v/>
      </c>
      <c r="I299" s="852"/>
      <c r="J299" s="630" t="e">
        <f ca="1">IF(MOD(ROW()-13,2)=0,IF(ISBLANK(OFFSET(#REF!,INT((ROW()-13)/2),0)),"",OFFSET(#REF!,INT((ROW()-13)/2),0)),IF(ISBLANK(OFFSET('9. METAS'!$U$20,INT((ROW()-14)/2),0)),"",OFFSET('9. METAS'!$U$20,INT((ROW()-14)/2),0)))</f>
        <v>#REF!</v>
      </c>
      <c r="K299" s="631" t="e">
        <f ca="1">IF(MOD(ROW()-13,2)=0,IF(ISBLANK(OFFSET(#REF!,INT((ROW()-13)/2),0)),"",OFFSET(#REF!,INT((ROW()-13)/2),0)),IF(ISBLANK(OFFSET('9. METAS'!$V$20,INT((ROW()-14)/2),0)),"",OFFSET('9. METAS'!$V$20,INT((ROW()-14)/2),0)))</f>
        <v>#REF!</v>
      </c>
      <c r="L299" s="631" t="e">
        <f ca="1">IF(MOD(ROW()-13,2)=0,IF(ISBLANK(OFFSET(#REF!,INT((ROW()-13)/2),0)),"",OFFSET(#REF!,INT((ROW()-13)/2),0)),IF(ISBLANK(OFFSET('9. METAS'!$W$20,INT((ROW()-14)/2),0)),"",OFFSET('9. METAS'!$W$20,INT((ROW()-14)/2),0)))</f>
        <v>#REF!</v>
      </c>
      <c r="M299" s="632" t="e">
        <f ca="1">IF(MOD(ROW()-13,2)=0,IF(ISBLANK(OFFSET(#REF!,INT((ROW()-13)/2),0)),"",OFFSET(#REF!,INT((ROW()-13)/2),0)),IF(ISBLANK(OFFSET('9. METAS'!$X$20,INT((ROW()-14)/2),0)),"",OFFSET('9. METAS'!$X$20,INT((ROW()-14)/2),0)))</f>
        <v>#REF!</v>
      </c>
      <c r="N299" s="684" t="str">
        <f ca="1">IFERROR(J299/J300,"ND")</f>
        <v>ND</v>
      </c>
      <c r="O299" s="688" t="str">
        <f ca="1">IFERROR(((J299+K299+L299+M299)/H299),"ND")</f>
        <v>ND</v>
      </c>
      <c r="P299" s="847"/>
      <c r="Q299" s="83"/>
      <c r="R299" s="83"/>
      <c r="S299" s="83"/>
      <c r="T299" s="83"/>
      <c r="U299" s="83"/>
      <c r="V299" s="83"/>
      <c r="W299" s="83"/>
      <c r="X299" s="83"/>
      <c r="Y299" s="83"/>
      <c r="Z299" s="83"/>
    </row>
    <row r="300" spans="1:26" ht="15.75" customHeight="1">
      <c r="A300" s="83"/>
      <c r="B300" s="83"/>
      <c r="C300" s="642"/>
      <c r="D300" s="644"/>
      <c r="E300" s="644"/>
      <c r="F300" s="644"/>
      <c r="G300" s="647"/>
      <c r="H300" s="649"/>
      <c r="I300" s="651"/>
      <c r="J300" s="630" t="str">
        <f ca="1">IF(MOD(ROW()-13,2)=0,IF(ISBLANK(OFFSET(#REF!,INT((ROW()-13)/2),0)),"",OFFSET(#REF!,INT((ROW()-13)/2),0)),IF(ISBLANK(OFFSET('9. METAS'!$U$20,INT((ROW()-14)/2),0)),"",OFFSET('9. METAS'!$U$20,INT((ROW()-14)/2),0)))</f>
        <v/>
      </c>
      <c r="K300" s="631" t="str">
        <f ca="1">IF(MOD(ROW()-13,2)=0,IF(ISBLANK(OFFSET(#REF!,INT((ROW()-13)/2),0)),"",OFFSET(#REF!,INT((ROW()-13)/2),0)),IF(ISBLANK(OFFSET('9. METAS'!$V$20,INT((ROW()-14)/2),0)),"",OFFSET('9. METAS'!$V$20,INT((ROW()-14)/2),0)))</f>
        <v/>
      </c>
      <c r="L300" s="631" t="str">
        <f ca="1">IF(MOD(ROW()-13,2)=0,IF(ISBLANK(OFFSET(#REF!,INT((ROW()-13)/2),0)),"",OFFSET(#REF!,INT((ROW()-13)/2),0)),IF(ISBLANK(OFFSET('9. METAS'!$W$20,INT((ROW()-14)/2),0)),"",OFFSET('9. METAS'!$W$20,INT((ROW()-14)/2),0)))</f>
        <v/>
      </c>
      <c r="M300" s="632" t="str">
        <f ca="1">IF(MOD(ROW()-13,2)=0,IF(ISBLANK(OFFSET(#REF!,INT((ROW()-13)/2),0)),"",OFFSET(#REF!,INT((ROW()-13)/2),0)),IF(ISBLANK(OFFSET('9. METAS'!$X$20,INT((ROW()-14)/2),0)),"",OFFSET('9. METAS'!$X$20,INT((ROW()-14)/2),0)))</f>
        <v/>
      </c>
      <c r="N300" s="685"/>
      <c r="O300" s="689"/>
      <c r="P300" s="691"/>
      <c r="Q300" s="83"/>
      <c r="R300" s="83"/>
      <c r="S300" s="83"/>
      <c r="T300" s="83"/>
      <c r="U300" s="83"/>
      <c r="V300" s="83"/>
      <c r="W300" s="83"/>
      <c r="X300" s="83"/>
      <c r="Y300" s="83"/>
      <c r="Z300" s="83"/>
    </row>
    <row r="301" spans="1:26" ht="15.75" customHeight="1">
      <c r="A301" s="83"/>
      <c r="B301" s="83"/>
      <c r="C301" s="641" t="str">
        <f ca="1">IF(ISBLANK(OFFSET('5. Pp (3 años)'!$C$46,INT((ROW()-13)/2),0)),"",OFFSET('5. Pp (3 años)'!$C$46,INT((ROW()-13)/2),0))</f>
        <v/>
      </c>
      <c r="D301" s="643" t="str">
        <f ca="1">IF(ISBLANK(OFFSET('5. Pp (3 años)'!$D$46,INT((ROW()-13)/2),0)),"",OFFSET('5. Pp (3 años)'!$D$46,INT((ROW()-13)/2),0))</f>
        <v/>
      </c>
      <c r="E301" s="643" t="str">
        <f ca="1">IF(ISBLANK(OFFSET('5. Pp (3 años)'!$E$46,INT((ROW()-13)/2),0)),"",OFFSET('5. Pp (3 años)'!$E$46,INT((ROW()-13)/2),0))</f>
        <v/>
      </c>
      <c r="F301" s="645" t="str">
        <f ca="1">IF(ISBLANK(OFFSET('5. Pp (3 años)'!$K$46,INT((ROW()-13)/2),0)),"",OFFSET('5. Pp (3 años)'!$K$46,INT((ROW()-13)/2),0))</f>
        <v/>
      </c>
      <c r="G301" s="646" t="str">
        <f ca="1">IF(ISBLANK(OFFSET('5. Pp (3 años)'!$H$46,INT((ROW()-13)/2),0)),"",OFFSET('5. Pp (3 años)'!$H$46,INT((ROW()-13)/2),0))</f>
        <v/>
      </c>
      <c r="H301" s="853" t="str">
        <f ca="1">IF(ISBLANK(OFFSET('9. METAS'!$L$20,INT((ROW()-13)/2),0)),"",OFFSET('9. METAS'!$L$20,INT((ROW()-13)/2),0))</f>
        <v/>
      </c>
      <c r="I301" s="852"/>
      <c r="J301" s="630" t="e">
        <f ca="1">IF(MOD(ROW()-13,2)=0,IF(ISBLANK(OFFSET(#REF!,INT((ROW()-13)/2),0)),"",OFFSET(#REF!,INT((ROW()-13)/2),0)),IF(ISBLANK(OFFSET('9. METAS'!$U$20,INT((ROW()-14)/2),0)),"",OFFSET('9. METAS'!$U$20,INT((ROW()-14)/2),0)))</f>
        <v>#REF!</v>
      </c>
      <c r="K301" s="631" t="e">
        <f ca="1">IF(MOD(ROW()-13,2)=0,IF(ISBLANK(OFFSET(#REF!,INT((ROW()-13)/2),0)),"",OFFSET(#REF!,INT((ROW()-13)/2),0)),IF(ISBLANK(OFFSET('9. METAS'!$V$20,INT((ROW()-14)/2),0)),"",OFFSET('9. METAS'!$V$20,INT((ROW()-14)/2),0)))</f>
        <v>#REF!</v>
      </c>
      <c r="L301" s="631" t="e">
        <f ca="1">IF(MOD(ROW()-13,2)=0,IF(ISBLANK(OFFSET(#REF!,INT((ROW()-13)/2),0)),"",OFFSET(#REF!,INT((ROW()-13)/2),0)),IF(ISBLANK(OFFSET('9. METAS'!$W$20,INT((ROW()-14)/2),0)),"",OFFSET('9. METAS'!$W$20,INT((ROW()-14)/2),0)))</f>
        <v>#REF!</v>
      </c>
      <c r="M301" s="632" t="e">
        <f ca="1">IF(MOD(ROW()-13,2)=0,IF(ISBLANK(OFFSET(#REF!,INT((ROW()-13)/2),0)),"",OFFSET(#REF!,INT((ROW()-13)/2),0)),IF(ISBLANK(OFFSET('9. METAS'!$X$20,INT((ROW()-14)/2),0)),"",OFFSET('9. METAS'!$X$20,INT((ROW()-14)/2),0)))</f>
        <v>#REF!</v>
      </c>
      <c r="N301" s="684" t="str">
        <f ca="1">IFERROR(J301/J302,"ND")</f>
        <v>ND</v>
      </c>
      <c r="O301" s="688" t="str">
        <f ca="1">IFERROR(((J301+K301+L301+M301)/H301),"ND")</f>
        <v>ND</v>
      </c>
      <c r="P301" s="847"/>
      <c r="Q301" s="83"/>
      <c r="R301" s="83"/>
      <c r="S301" s="83"/>
      <c r="T301" s="83"/>
      <c r="U301" s="83"/>
      <c r="V301" s="83"/>
      <c r="W301" s="83"/>
      <c r="X301" s="83"/>
      <c r="Y301" s="83"/>
      <c r="Z301" s="83"/>
    </row>
    <row r="302" spans="1:26" ht="15.75" customHeight="1">
      <c r="A302" s="83"/>
      <c r="B302" s="83"/>
      <c r="C302" s="642"/>
      <c r="D302" s="644"/>
      <c r="E302" s="644"/>
      <c r="F302" s="644"/>
      <c r="G302" s="647"/>
      <c r="H302" s="649"/>
      <c r="I302" s="651"/>
      <c r="J302" s="630" t="str">
        <f ca="1">IF(MOD(ROW()-13,2)=0,IF(ISBLANK(OFFSET(#REF!,INT((ROW()-13)/2),0)),"",OFFSET(#REF!,INT((ROW()-13)/2),0)),IF(ISBLANK(OFFSET('9. METAS'!$U$20,INT((ROW()-14)/2),0)),"",OFFSET('9. METAS'!$U$20,INT((ROW()-14)/2),0)))</f>
        <v/>
      </c>
      <c r="K302" s="631" t="str">
        <f ca="1">IF(MOD(ROW()-13,2)=0,IF(ISBLANK(OFFSET(#REF!,INT((ROW()-13)/2),0)),"",OFFSET(#REF!,INT((ROW()-13)/2),0)),IF(ISBLANK(OFFSET('9. METAS'!$V$20,INT((ROW()-14)/2),0)),"",OFFSET('9. METAS'!$V$20,INT((ROW()-14)/2),0)))</f>
        <v/>
      </c>
      <c r="L302" s="631" t="str">
        <f ca="1">IF(MOD(ROW()-13,2)=0,IF(ISBLANK(OFFSET(#REF!,INT((ROW()-13)/2),0)),"",OFFSET(#REF!,INT((ROW()-13)/2),0)),IF(ISBLANK(OFFSET('9. METAS'!$W$20,INT((ROW()-14)/2),0)),"",OFFSET('9. METAS'!$W$20,INT((ROW()-14)/2),0)))</f>
        <v/>
      </c>
      <c r="M302" s="632" t="str">
        <f ca="1">IF(MOD(ROW()-13,2)=0,IF(ISBLANK(OFFSET(#REF!,INT((ROW()-13)/2),0)),"",OFFSET(#REF!,INT((ROW()-13)/2),0)),IF(ISBLANK(OFFSET('9. METAS'!$X$20,INT((ROW()-14)/2),0)),"",OFFSET('9. METAS'!$X$20,INT((ROW()-14)/2),0)))</f>
        <v/>
      </c>
      <c r="N302" s="685"/>
      <c r="O302" s="689"/>
      <c r="P302" s="691"/>
      <c r="Q302" s="83"/>
      <c r="R302" s="83"/>
      <c r="S302" s="83"/>
      <c r="T302" s="83"/>
      <c r="U302" s="83"/>
      <c r="V302" s="83"/>
      <c r="W302" s="83"/>
      <c r="X302" s="83"/>
      <c r="Y302" s="83"/>
      <c r="Z302" s="83"/>
    </row>
    <row r="303" spans="1:26" ht="15.75" customHeight="1">
      <c r="A303" s="83"/>
      <c r="B303" s="83"/>
      <c r="C303" s="641" t="str">
        <f ca="1">IF(ISBLANK(OFFSET('5. Pp (3 años)'!$C$46,INT((ROW()-13)/2),0)),"",OFFSET('5. Pp (3 años)'!$C$46,INT((ROW()-13)/2),0))</f>
        <v/>
      </c>
      <c r="D303" s="643" t="str">
        <f ca="1">IF(ISBLANK(OFFSET('5. Pp (3 años)'!$D$46,INT((ROW()-13)/2),0)),"",OFFSET('5. Pp (3 años)'!$D$46,INT((ROW()-13)/2),0))</f>
        <v/>
      </c>
      <c r="E303" s="643" t="str">
        <f ca="1">IF(ISBLANK(OFFSET('5. Pp (3 años)'!$E$46,INT((ROW()-13)/2),0)),"",OFFSET('5. Pp (3 años)'!$E$46,INT((ROW()-13)/2),0))</f>
        <v/>
      </c>
      <c r="F303" s="645" t="str">
        <f ca="1">IF(ISBLANK(OFFSET('5. Pp (3 años)'!$K$46,INT((ROW()-13)/2),0)),"",OFFSET('5. Pp (3 años)'!$K$46,INT((ROW()-13)/2),0))</f>
        <v/>
      </c>
      <c r="G303" s="646" t="str">
        <f ca="1">IF(ISBLANK(OFFSET('5. Pp (3 años)'!$H$46,INT((ROW()-13)/2),0)),"",OFFSET('5. Pp (3 años)'!$H$46,INT((ROW()-13)/2),0))</f>
        <v/>
      </c>
      <c r="H303" s="853" t="str">
        <f ca="1">IF(ISBLANK(OFFSET('9. METAS'!$L$20,INT((ROW()-13)/2),0)),"",OFFSET('9. METAS'!$L$20,INT((ROW()-13)/2),0))</f>
        <v/>
      </c>
      <c r="I303" s="852"/>
      <c r="J303" s="630" t="e">
        <f ca="1">IF(MOD(ROW()-13,2)=0,IF(ISBLANK(OFFSET(#REF!,INT((ROW()-13)/2),0)),"",OFFSET(#REF!,INT((ROW()-13)/2),0)),IF(ISBLANK(OFFSET('9. METAS'!$U$20,INT((ROW()-14)/2),0)),"",OFFSET('9. METAS'!$U$20,INT((ROW()-14)/2),0)))</f>
        <v>#REF!</v>
      </c>
      <c r="K303" s="631" t="e">
        <f ca="1">IF(MOD(ROW()-13,2)=0,IF(ISBLANK(OFFSET(#REF!,INT((ROW()-13)/2),0)),"",OFFSET(#REF!,INT((ROW()-13)/2),0)),IF(ISBLANK(OFFSET('9. METAS'!$V$20,INT((ROW()-14)/2),0)),"",OFFSET('9. METAS'!$V$20,INT((ROW()-14)/2),0)))</f>
        <v>#REF!</v>
      </c>
      <c r="L303" s="631" t="e">
        <f ca="1">IF(MOD(ROW()-13,2)=0,IF(ISBLANK(OFFSET(#REF!,INT((ROW()-13)/2),0)),"",OFFSET(#REF!,INT((ROW()-13)/2),0)),IF(ISBLANK(OFFSET('9. METAS'!$W$20,INT((ROW()-14)/2),0)),"",OFFSET('9. METAS'!$W$20,INT((ROW()-14)/2),0)))</f>
        <v>#REF!</v>
      </c>
      <c r="M303" s="632" t="e">
        <f ca="1">IF(MOD(ROW()-13,2)=0,IF(ISBLANK(OFFSET(#REF!,INT((ROW()-13)/2),0)),"",OFFSET(#REF!,INT((ROW()-13)/2),0)),IF(ISBLANK(OFFSET('9. METAS'!$X$20,INT((ROW()-14)/2),0)),"",OFFSET('9. METAS'!$X$20,INT((ROW()-14)/2),0)))</f>
        <v>#REF!</v>
      </c>
      <c r="N303" s="684" t="str">
        <f ca="1">IFERROR(J303/J304,"ND")</f>
        <v>ND</v>
      </c>
      <c r="O303" s="688" t="str">
        <f ca="1">IFERROR(((J303+K303+L303+M303)/H303),"ND")</f>
        <v>ND</v>
      </c>
      <c r="P303" s="847"/>
      <c r="Q303" s="83"/>
      <c r="R303" s="83"/>
      <c r="S303" s="83"/>
      <c r="T303" s="83"/>
      <c r="U303" s="83"/>
      <c r="V303" s="83"/>
      <c r="W303" s="83"/>
      <c r="X303" s="83"/>
      <c r="Y303" s="83"/>
      <c r="Z303" s="83"/>
    </row>
    <row r="304" spans="1:26" ht="15.75" customHeight="1">
      <c r="A304" s="83"/>
      <c r="B304" s="83"/>
      <c r="C304" s="642"/>
      <c r="D304" s="644"/>
      <c r="E304" s="644"/>
      <c r="F304" s="644"/>
      <c r="G304" s="647"/>
      <c r="H304" s="649"/>
      <c r="I304" s="651"/>
      <c r="J304" s="630" t="str">
        <f ca="1">IF(MOD(ROW()-13,2)=0,IF(ISBLANK(OFFSET(#REF!,INT((ROW()-13)/2),0)),"",OFFSET(#REF!,INT((ROW()-13)/2),0)),IF(ISBLANK(OFFSET('9. METAS'!$U$20,INT((ROW()-14)/2),0)),"",OFFSET('9. METAS'!$U$20,INT((ROW()-14)/2),0)))</f>
        <v/>
      </c>
      <c r="K304" s="631" t="str">
        <f ca="1">IF(MOD(ROW()-13,2)=0,IF(ISBLANK(OFFSET(#REF!,INT((ROW()-13)/2),0)),"",OFFSET(#REF!,INT((ROW()-13)/2),0)),IF(ISBLANK(OFFSET('9. METAS'!$V$20,INT((ROW()-14)/2),0)),"",OFFSET('9. METAS'!$V$20,INT((ROW()-14)/2),0)))</f>
        <v/>
      </c>
      <c r="L304" s="631" t="str">
        <f ca="1">IF(MOD(ROW()-13,2)=0,IF(ISBLANK(OFFSET(#REF!,INT((ROW()-13)/2),0)),"",OFFSET(#REF!,INT((ROW()-13)/2),0)),IF(ISBLANK(OFFSET('9. METAS'!$W$20,INT((ROW()-14)/2),0)),"",OFFSET('9. METAS'!$W$20,INT((ROW()-14)/2),0)))</f>
        <v/>
      </c>
      <c r="M304" s="632" t="str">
        <f ca="1">IF(MOD(ROW()-13,2)=0,IF(ISBLANK(OFFSET(#REF!,INT((ROW()-13)/2),0)),"",OFFSET(#REF!,INT((ROW()-13)/2),0)),IF(ISBLANK(OFFSET('9. METAS'!$X$20,INT((ROW()-14)/2),0)),"",OFFSET('9. METAS'!$X$20,INT((ROW()-14)/2),0)))</f>
        <v/>
      </c>
      <c r="N304" s="685"/>
      <c r="O304" s="689"/>
      <c r="P304" s="691"/>
      <c r="Q304" s="83"/>
      <c r="R304" s="83"/>
      <c r="S304" s="83"/>
      <c r="T304" s="83"/>
      <c r="U304" s="83"/>
      <c r="V304" s="83"/>
      <c r="W304" s="83"/>
      <c r="X304" s="83"/>
      <c r="Y304" s="83"/>
      <c r="Z304" s="83"/>
    </row>
    <row r="305" spans="1:26" ht="15.75" customHeight="1">
      <c r="A305" s="83"/>
      <c r="B305" s="83"/>
      <c r="C305" s="641" t="str">
        <f ca="1">IF(ISBLANK(OFFSET('5. Pp (3 años)'!$C$46,INT((ROW()-13)/2),0)),"",OFFSET('5. Pp (3 años)'!$C$46,INT((ROW()-13)/2),0))</f>
        <v/>
      </c>
      <c r="D305" s="643" t="str">
        <f ca="1">IF(ISBLANK(OFFSET('5. Pp (3 años)'!$D$46,INT((ROW()-13)/2),0)),"",OFFSET('5. Pp (3 años)'!$D$46,INT((ROW()-13)/2),0))</f>
        <v/>
      </c>
      <c r="E305" s="643" t="str">
        <f ca="1">IF(ISBLANK(OFFSET('5. Pp (3 años)'!$E$46,INT((ROW()-13)/2),0)),"",OFFSET('5. Pp (3 años)'!$E$46,INT((ROW()-13)/2),0))</f>
        <v/>
      </c>
      <c r="F305" s="645" t="str">
        <f ca="1">IF(ISBLANK(OFFSET('5. Pp (3 años)'!$K$46,INT((ROW()-13)/2),0)),"",OFFSET('5. Pp (3 años)'!$K$46,INT((ROW()-13)/2),0))</f>
        <v/>
      </c>
      <c r="G305" s="646" t="str">
        <f ca="1">IF(ISBLANK(OFFSET('5. Pp (3 años)'!$H$46,INT((ROW()-13)/2),0)),"",OFFSET('5. Pp (3 años)'!$H$46,INT((ROW()-13)/2),0))</f>
        <v/>
      </c>
      <c r="H305" s="853" t="str">
        <f ca="1">IF(ISBLANK(OFFSET('9. METAS'!$L$20,INT((ROW()-13)/2),0)),"",OFFSET('9. METAS'!$L$20,INT((ROW()-13)/2),0))</f>
        <v/>
      </c>
      <c r="I305" s="852"/>
      <c r="J305" s="630" t="e">
        <f ca="1">IF(MOD(ROW()-13,2)=0,IF(ISBLANK(OFFSET(#REF!,INT((ROW()-13)/2),0)),"",OFFSET(#REF!,INT((ROW()-13)/2),0)),IF(ISBLANK(OFFSET('9. METAS'!$U$20,INT((ROW()-14)/2),0)),"",OFFSET('9. METAS'!$U$20,INT((ROW()-14)/2),0)))</f>
        <v>#REF!</v>
      </c>
      <c r="K305" s="631" t="e">
        <f ca="1">IF(MOD(ROW()-13,2)=0,IF(ISBLANK(OFFSET(#REF!,INT((ROW()-13)/2),0)),"",OFFSET(#REF!,INT((ROW()-13)/2),0)),IF(ISBLANK(OFFSET('9. METAS'!$V$20,INT((ROW()-14)/2),0)),"",OFFSET('9. METAS'!$V$20,INT((ROW()-14)/2),0)))</f>
        <v>#REF!</v>
      </c>
      <c r="L305" s="631" t="e">
        <f ca="1">IF(MOD(ROW()-13,2)=0,IF(ISBLANK(OFFSET(#REF!,INT((ROW()-13)/2),0)),"",OFFSET(#REF!,INT((ROW()-13)/2),0)),IF(ISBLANK(OFFSET('9. METAS'!$W$20,INT((ROW()-14)/2),0)),"",OFFSET('9. METAS'!$W$20,INT((ROW()-14)/2),0)))</f>
        <v>#REF!</v>
      </c>
      <c r="M305" s="632" t="e">
        <f ca="1">IF(MOD(ROW()-13,2)=0,IF(ISBLANK(OFFSET(#REF!,INT((ROW()-13)/2),0)),"",OFFSET(#REF!,INT((ROW()-13)/2),0)),IF(ISBLANK(OFFSET('9. METAS'!$X$20,INT((ROW()-14)/2),0)),"",OFFSET('9. METAS'!$X$20,INT((ROW()-14)/2),0)))</f>
        <v>#REF!</v>
      </c>
      <c r="N305" s="684" t="str">
        <f ca="1">IFERROR(J305/J306,"ND")</f>
        <v>ND</v>
      </c>
      <c r="O305" s="688" t="str">
        <f ca="1">IFERROR(((J305+K305+L305+M305)/H305),"ND")</f>
        <v>ND</v>
      </c>
      <c r="P305" s="847"/>
      <c r="Q305" s="83"/>
      <c r="R305" s="83"/>
      <c r="S305" s="83"/>
      <c r="T305" s="83"/>
      <c r="U305" s="83"/>
      <c r="V305" s="83"/>
      <c r="W305" s="83"/>
      <c r="X305" s="83"/>
      <c r="Y305" s="83"/>
      <c r="Z305" s="83"/>
    </row>
    <row r="306" spans="1:26" ht="15.75" customHeight="1">
      <c r="A306" s="83"/>
      <c r="B306" s="83"/>
      <c r="C306" s="642"/>
      <c r="D306" s="644"/>
      <c r="E306" s="644"/>
      <c r="F306" s="644"/>
      <c r="G306" s="647"/>
      <c r="H306" s="649"/>
      <c r="I306" s="651"/>
      <c r="J306" s="630" t="str">
        <f ca="1">IF(MOD(ROW()-13,2)=0,IF(ISBLANK(OFFSET(#REF!,INT((ROW()-13)/2),0)),"",OFFSET(#REF!,INT((ROW()-13)/2),0)),IF(ISBLANK(OFFSET('9. METAS'!$U$20,INT((ROW()-14)/2),0)),"",OFFSET('9. METAS'!$U$20,INT((ROW()-14)/2),0)))</f>
        <v/>
      </c>
      <c r="K306" s="631" t="str">
        <f ca="1">IF(MOD(ROW()-13,2)=0,IF(ISBLANK(OFFSET(#REF!,INT((ROW()-13)/2),0)),"",OFFSET(#REF!,INT((ROW()-13)/2),0)),IF(ISBLANK(OFFSET('9. METAS'!$V$20,INT((ROW()-14)/2),0)),"",OFFSET('9. METAS'!$V$20,INT((ROW()-14)/2),0)))</f>
        <v/>
      </c>
      <c r="L306" s="631" t="str">
        <f ca="1">IF(MOD(ROW()-13,2)=0,IF(ISBLANK(OFFSET(#REF!,INT((ROW()-13)/2),0)),"",OFFSET(#REF!,INT((ROW()-13)/2),0)),IF(ISBLANK(OFFSET('9. METAS'!$W$20,INT((ROW()-14)/2),0)),"",OFFSET('9. METAS'!$W$20,INT((ROW()-14)/2),0)))</f>
        <v/>
      </c>
      <c r="M306" s="632" t="str">
        <f ca="1">IF(MOD(ROW()-13,2)=0,IF(ISBLANK(OFFSET(#REF!,INT((ROW()-13)/2),0)),"",OFFSET(#REF!,INT((ROW()-13)/2),0)),IF(ISBLANK(OFFSET('9. METAS'!$X$20,INT((ROW()-14)/2),0)),"",OFFSET('9. METAS'!$X$20,INT((ROW()-14)/2),0)))</f>
        <v/>
      </c>
      <c r="N306" s="685"/>
      <c r="O306" s="689"/>
      <c r="P306" s="691"/>
      <c r="Q306" s="83"/>
      <c r="R306" s="83"/>
      <c r="S306" s="83"/>
      <c r="T306" s="83"/>
      <c r="U306" s="83"/>
      <c r="V306" s="83"/>
      <c r="W306" s="83"/>
      <c r="X306" s="83"/>
      <c r="Y306" s="83"/>
      <c r="Z306" s="83"/>
    </row>
    <row r="307" spans="1:26" ht="15.75" customHeight="1">
      <c r="A307" s="83"/>
      <c r="B307" s="83"/>
      <c r="C307" s="641" t="str">
        <f ca="1">IF(ISBLANK(OFFSET('5. Pp (3 años)'!$C$46,INT((ROW()-13)/2),0)),"",OFFSET('5. Pp (3 años)'!$C$46,INT((ROW()-13)/2),0))</f>
        <v/>
      </c>
      <c r="D307" s="643" t="str">
        <f ca="1">IF(ISBLANK(OFFSET('5. Pp (3 años)'!$D$46,INT((ROW()-13)/2),0)),"",OFFSET('5. Pp (3 años)'!$D$46,INT((ROW()-13)/2),0))</f>
        <v/>
      </c>
      <c r="E307" s="643" t="str">
        <f ca="1">IF(ISBLANK(OFFSET('5. Pp (3 años)'!$E$46,INT((ROW()-13)/2),0)),"",OFFSET('5. Pp (3 años)'!$E$46,INT((ROW()-13)/2),0))</f>
        <v/>
      </c>
      <c r="F307" s="645" t="str">
        <f ca="1">IF(ISBLANK(OFFSET('5. Pp (3 años)'!$K$46,INT((ROW()-13)/2),0)),"",OFFSET('5. Pp (3 años)'!$K$46,INT((ROW()-13)/2),0))</f>
        <v/>
      </c>
      <c r="G307" s="646" t="str">
        <f ca="1">IF(ISBLANK(OFFSET('5. Pp (3 años)'!$H$46,INT((ROW()-13)/2),0)),"",OFFSET('5. Pp (3 años)'!$H$46,INT((ROW()-13)/2),0))</f>
        <v/>
      </c>
      <c r="H307" s="853" t="str">
        <f ca="1">IF(ISBLANK(OFFSET('9. METAS'!$L$20,INT((ROW()-13)/2),0)),"",OFFSET('9. METAS'!$L$20,INT((ROW()-13)/2),0))</f>
        <v/>
      </c>
      <c r="I307" s="852"/>
      <c r="J307" s="630" t="e">
        <f ca="1">IF(MOD(ROW()-13,2)=0,IF(ISBLANK(OFFSET(#REF!,INT((ROW()-13)/2),0)),"",OFFSET(#REF!,INT((ROW()-13)/2),0)),IF(ISBLANK(OFFSET('9. METAS'!$U$20,INT((ROW()-14)/2),0)),"",OFFSET('9. METAS'!$U$20,INT((ROW()-14)/2),0)))</f>
        <v>#REF!</v>
      </c>
      <c r="K307" s="631" t="e">
        <f ca="1">IF(MOD(ROW()-13,2)=0,IF(ISBLANK(OFFSET(#REF!,INT((ROW()-13)/2),0)),"",OFFSET(#REF!,INT((ROW()-13)/2),0)),IF(ISBLANK(OFFSET('9. METAS'!$V$20,INT((ROW()-14)/2),0)),"",OFFSET('9. METAS'!$V$20,INT((ROW()-14)/2),0)))</f>
        <v>#REF!</v>
      </c>
      <c r="L307" s="631" t="e">
        <f ca="1">IF(MOD(ROW()-13,2)=0,IF(ISBLANK(OFFSET(#REF!,INT((ROW()-13)/2),0)),"",OFFSET(#REF!,INT((ROW()-13)/2),0)),IF(ISBLANK(OFFSET('9. METAS'!$W$20,INT((ROW()-14)/2),0)),"",OFFSET('9. METAS'!$W$20,INT((ROW()-14)/2),0)))</f>
        <v>#REF!</v>
      </c>
      <c r="M307" s="632" t="e">
        <f ca="1">IF(MOD(ROW()-13,2)=0,IF(ISBLANK(OFFSET(#REF!,INT((ROW()-13)/2),0)),"",OFFSET(#REF!,INT((ROW()-13)/2),0)),IF(ISBLANK(OFFSET('9. METAS'!$X$20,INT((ROW()-14)/2),0)),"",OFFSET('9. METAS'!$X$20,INT((ROW()-14)/2),0)))</f>
        <v>#REF!</v>
      </c>
      <c r="N307" s="684" t="str">
        <f ca="1">IFERROR(J307/J308,"ND")</f>
        <v>ND</v>
      </c>
      <c r="O307" s="688" t="str">
        <f ca="1">IFERROR(((J307+K307+L307+M307)/H307),"ND")</f>
        <v>ND</v>
      </c>
      <c r="P307" s="847"/>
      <c r="Q307" s="83"/>
      <c r="R307" s="83"/>
      <c r="S307" s="83"/>
      <c r="T307" s="83"/>
      <c r="U307" s="83"/>
      <c r="V307" s="83"/>
      <c r="W307" s="83"/>
      <c r="X307" s="83"/>
      <c r="Y307" s="83"/>
      <c r="Z307" s="83"/>
    </row>
    <row r="308" spans="1:26" ht="15.75" customHeight="1">
      <c r="A308" s="83"/>
      <c r="B308" s="83"/>
      <c r="C308" s="642"/>
      <c r="D308" s="644"/>
      <c r="E308" s="644"/>
      <c r="F308" s="644"/>
      <c r="G308" s="647"/>
      <c r="H308" s="649"/>
      <c r="I308" s="651"/>
      <c r="J308" s="630" t="str">
        <f ca="1">IF(MOD(ROW()-13,2)=0,IF(ISBLANK(OFFSET(#REF!,INT((ROW()-13)/2),0)),"",OFFSET(#REF!,INT((ROW()-13)/2),0)),IF(ISBLANK(OFFSET('9. METAS'!$U$20,INT((ROW()-14)/2),0)),"",OFFSET('9. METAS'!$U$20,INT((ROW()-14)/2),0)))</f>
        <v/>
      </c>
      <c r="K308" s="631" t="str">
        <f ca="1">IF(MOD(ROW()-13,2)=0,IF(ISBLANK(OFFSET(#REF!,INT((ROW()-13)/2),0)),"",OFFSET(#REF!,INT((ROW()-13)/2),0)),IF(ISBLANK(OFFSET('9. METAS'!$V$20,INT((ROW()-14)/2),0)),"",OFFSET('9. METAS'!$V$20,INT((ROW()-14)/2),0)))</f>
        <v/>
      </c>
      <c r="L308" s="631" t="str">
        <f ca="1">IF(MOD(ROW()-13,2)=0,IF(ISBLANK(OFFSET(#REF!,INT((ROW()-13)/2),0)),"",OFFSET(#REF!,INT((ROW()-13)/2),0)),IF(ISBLANK(OFFSET('9. METAS'!$W$20,INT((ROW()-14)/2),0)),"",OFFSET('9. METAS'!$W$20,INT((ROW()-14)/2),0)))</f>
        <v/>
      </c>
      <c r="M308" s="632" t="str">
        <f ca="1">IF(MOD(ROW()-13,2)=0,IF(ISBLANK(OFFSET(#REF!,INT((ROW()-13)/2),0)),"",OFFSET(#REF!,INT((ROW()-13)/2),0)),IF(ISBLANK(OFFSET('9. METAS'!$X$20,INT((ROW()-14)/2),0)),"",OFFSET('9. METAS'!$X$20,INT((ROW()-14)/2),0)))</f>
        <v/>
      </c>
      <c r="N308" s="685"/>
      <c r="O308" s="689"/>
      <c r="P308" s="691"/>
      <c r="Q308" s="83"/>
      <c r="R308" s="83"/>
      <c r="S308" s="83"/>
      <c r="T308" s="83"/>
      <c r="U308" s="83"/>
      <c r="V308" s="83"/>
      <c r="W308" s="83"/>
      <c r="X308" s="83"/>
      <c r="Y308" s="83"/>
      <c r="Z308" s="83"/>
    </row>
    <row r="309" spans="1:26" ht="15.75" customHeight="1">
      <c r="A309" s="83"/>
      <c r="B309" s="83"/>
      <c r="C309" s="641" t="str">
        <f ca="1">IF(ISBLANK(OFFSET('5. Pp (3 años)'!$C$46,INT((ROW()-13)/2),0)),"",OFFSET('5. Pp (3 años)'!$C$46,INT((ROW()-13)/2),0))</f>
        <v/>
      </c>
      <c r="D309" s="643" t="str">
        <f ca="1">IF(ISBLANK(OFFSET('5. Pp (3 años)'!$D$46,INT((ROW()-13)/2),0)),"",OFFSET('5. Pp (3 años)'!$D$46,INT((ROW()-13)/2),0))</f>
        <v/>
      </c>
      <c r="E309" s="643" t="str">
        <f ca="1">IF(ISBLANK(OFFSET('5. Pp (3 años)'!$E$46,INT((ROW()-13)/2),0)),"",OFFSET('5. Pp (3 años)'!$E$46,INT((ROW()-13)/2),0))</f>
        <v/>
      </c>
      <c r="F309" s="645" t="str">
        <f ca="1">IF(ISBLANK(OFFSET('5. Pp (3 años)'!$K$46,INT((ROW()-13)/2),0)),"",OFFSET('5. Pp (3 años)'!$K$46,INT((ROW()-13)/2),0))</f>
        <v/>
      </c>
      <c r="G309" s="646" t="str">
        <f ca="1">IF(ISBLANK(OFFSET('5. Pp (3 años)'!$H$46,INT((ROW()-13)/2),0)),"",OFFSET('5. Pp (3 años)'!$H$46,INT((ROW()-13)/2),0))</f>
        <v/>
      </c>
      <c r="H309" s="853" t="str">
        <f ca="1">IF(ISBLANK(OFFSET('9. METAS'!$L$20,INT((ROW()-13)/2),0)),"",OFFSET('9. METAS'!$L$20,INT((ROW()-13)/2),0))</f>
        <v/>
      </c>
      <c r="I309" s="852"/>
      <c r="J309" s="630" t="e">
        <f ca="1">IF(MOD(ROW()-13,2)=0,IF(ISBLANK(OFFSET(#REF!,INT((ROW()-13)/2),0)),"",OFFSET(#REF!,INT((ROW()-13)/2),0)),IF(ISBLANK(OFFSET('9. METAS'!$U$20,INT((ROW()-14)/2),0)),"",OFFSET('9. METAS'!$U$20,INT((ROW()-14)/2),0)))</f>
        <v>#REF!</v>
      </c>
      <c r="K309" s="631" t="e">
        <f ca="1">IF(MOD(ROW()-13,2)=0,IF(ISBLANK(OFFSET(#REF!,INT((ROW()-13)/2),0)),"",OFFSET(#REF!,INT((ROW()-13)/2),0)),IF(ISBLANK(OFFSET('9. METAS'!$V$20,INT((ROW()-14)/2),0)),"",OFFSET('9. METAS'!$V$20,INT((ROW()-14)/2),0)))</f>
        <v>#REF!</v>
      </c>
      <c r="L309" s="631" t="e">
        <f ca="1">IF(MOD(ROW()-13,2)=0,IF(ISBLANK(OFFSET(#REF!,INT((ROW()-13)/2),0)),"",OFFSET(#REF!,INT((ROW()-13)/2),0)),IF(ISBLANK(OFFSET('9. METAS'!$W$20,INT((ROW()-14)/2),0)),"",OFFSET('9. METAS'!$W$20,INT((ROW()-14)/2),0)))</f>
        <v>#REF!</v>
      </c>
      <c r="M309" s="632" t="e">
        <f ca="1">IF(MOD(ROW()-13,2)=0,IF(ISBLANK(OFFSET(#REF!,INT((ROW()-13)/2),0)),"",OFFSET(#REF!,INT((ROW()-13)/2),0)),IF(ISBLANK(OFFSET('9. METAS'!$X$20,INT((ROW()-14)/2),0)),"",OFFSET('9. METAS'!$X$20,INT((ROW()-14)/2),0)))</f>
        <v>#REF!</v>
      </c>
      <c r="N309" s="684" t="str">
        <f ca="1">IFERROR(J309/J310,"ND")</f>
        <v>ND</v>
      </c>
      <c r="O309" s="688" t="str">
        <f ca="1">IFERROR(((J309+K309+L309+M309)/H309),"ND")</f>
        <v>ND</v>
      </c>
      <c r="P309" s="847"/>
      <c r="Q309" s="83"/>
      <c r="R309" s="83"/>
      <c r="S309" s="83"/>
      <c r="T309" s="83"/>
      <c r="U309" s="83"/>
      <c r="V309" s="83"/>
      <c r="W309" s="83"/>
      <c r="X309" s="83"/>
      <c r="Y309" s="83"/>
      <c r="Z309" s="83"/>
    </row>
    <row r="310" spans="1:26" ht="15.75" customHeight="1">
      <c r="A310" s="83"/>
      <c r="B310" s="83"/>
      <c r="C310" s="642"/>
      <c r="D310" s="644"/>
      <c r="E310" s="644"/>
      <c r="F310" s="644"/>
      <c r="G310" s="647"/>
      <c r="H310" s="649"/>
      <c r="I310" s="651"/>
      <c r="J310" s="630" t="str">
        <f ca="1">IF(MOD(ROW()-13,2)=0,IF(ISBLANK(OFFSET(#REF!,INT((ROW()-13)/2),0)),"",OFFSET(#REF!,INT((ROW()-13)/2),0)),IF(ISBLANK(OFFSET('9. METAS'!$U$20,INT((ROW()-14)/2),0)),"",OFFSET('9. METAS'!$U$20,INT((ROW()-14)/2),0)))</f>
        <v/>
      </c>
      <c r="K310" s="631" t="str">
        <f ca="1">IF(MOD(ROW()-13,2)=0,IF(ISBLANK(OFFSET(#REF!,INT((ROW()-13)/2),0)),"",OFFSET(#REF!,INT((ROW()-13)/2),0)),IF(ISBLANK(OFFSET('9. METAS'!$V$20,INT((ROW()-14)/2),0)),"",OFFSET('9. METAS'!$V$20,INT((ROW()-14)/2),0)))</f>
        <v/>
      </c>
      <c r="L310" s="631" t="str">
        <f ca="1">IF(MOD(ROW()-13,2)=0,IF(ISBLANK(OFFSET(#REF!,INT((ROW()-13)/2),0)),"",OFFSET(#REF!,INT((ROW()-13)/2),0)),IF(ISBLANK(OFFSET('9. METAS'!$W$20,INT((ROW()-14)/2),0)),"",OFFSET('9. METAS'!$W$20,INT((ROW()-14)/2),0)))</f>
        <v/>
      </c>
      <c r="M310" s="632" t="str">
        <f ca="1">IF(MOD(ROW()-13,2)=0,IF(ISBLANK(OFFSET(#REF!,INT((ROW()-13)/2),0)),"",OFFSET(#REF!,INT((ROW()-13)/2),0)),IF(ISBLANK(OFFSET('9. METAS'!$X$20,INT((ROW()-14)/2),0)),"",OFFSET('9. METAS'!$X$20,INT((ROW()-14)/2),0)))</f>
        <v/>
      </c>
      <c r="N310" s="685"/>
      <c r="O310" s="689"/>
      <c r="P310" s="691"/>
      <c r="Q310" s="83"/>
      <c r="R310" s="83"/>
      <c r="S310" s="83"/>
      <c r="T310" s="83"/>
      <c r="U310" s="83"/>
      <c r="V310" s="83"/>
      <c r="W310" s="83"/>
      <c r="X310" s="83"/>
      <c r="Y310" s="83"/>
      <c r="Z310" s="83"/>
    </row>
    <row r="311" spans="1:26" ht="15.75" customHeight="1">
      <c r="A311" s="83"/>
      <c r="B311" s="83"/>
      <c r="C311" s="641" t="str">
        <f ca="1">IF(ISBLANK(OFFSET('5. Pp (3 años)'!$C$46,INT((ROW()-13)/2),0)),"",OFFSET('5. Pp (3 años)'!$C$46,INT((ROW()-13)/2),0))</f>
        <v/>
      </c>
      <c r="D311" s="643" t="str">
        <f ca="1">IF(ISBLANK(OFFSET('5. Pp (3 años)'!$D$46,INT((ROW()-13)/2),0)),"",OFFSET('5. Pp (3 años)'!$D$46,INT((ROW()-13)/2),0))</f>
        <v/>
      </c>
      <c r="E311" s="643" t="str">
        <f ca="1">IF(ISBLANK(OFFSET('5. Pp (3 años)'!$E$46,INT((ROW()-13)/2),0)),"",OFFSET('5. Pp (3 años)'!$E$46,INT((ROW()-13)/2),0))</f>
        <v/>
      </c>
      <c r="F311" s="645" t="str">
        <f ca="1">IF(ISBLANK(OFFSET('5. Pp (3 años)'!$K$46,INT((ROW()-13)/2),0)),"",OFFSET('5. Pp (3 años)'!$K$46,INT((ROW()-13)/2),0))</f>
        <v/>
      </c>
      <c r="G311" s="646" t="str">
        <f ca="1">IF(ISBLANK(OFFSET('5. Pp (3 años)'!$H$46,INT((ROW()-13)/2),0)),"",OFFSET('5. Pp (3 años)'!$H$46,INT((ROW()-13)/2),0))</f>
        <v/>
      </c>
      <c r="H311" s="853" t="str">
        <f ca="1">IF(ISBLANK(OFFSET('9. METAS'!$L$20,INT((ROW()-13)/2),0)),"",OFFSET('9. METAS'!$L$20,INT((ROW()-13)/2),0))</f>
        <v/>
      </c>
      <c r="I311" s="852"/>
      <c r="J311" s="630" t="e">
        <f ca="1">IF(MOD(ROW()-13,2)=0,IF(ISBLANK(OFFSET(#REF!,INT((ROW()-13)/2),0)),"",OFFSET(#REF!,INT((ROW()-13)/2),0)),IF(ISBLANK(OFFSET('9. METAS'!$U$20,INT((ROW()-14)/2),0)),"",OFFSET('9. METAS'!$U$20,INT((ROW()-14)/2),0)))</f>
        <v>#REF!</v>
      </c>
      <c r="K311" s="631" t="e">
        <f ca="1">IF(MOD(ROW()-13,2)=0,IF(ISBLANK(OFFSET(#REF!,INT((ROW()-13)/2),0)),"",OFFSET(#REF!,INT((ROW()-13)/2),0)),IF(ISBLANK(OFFSET('9. METAS'!$V$20,INT((ROW()-14)/2),0)),"",OFFSET('9. METAS'!$V$20,INT((ROW()-14)/2),0)))</f>
        <v>#REF!</v>
      </c>
      <c r="L311" s="631" t="e">
        <f ca="1">IF(MOD(ROW()-13,2)=0,IF(ISBLANK(OFFSET(#REF!,INT((ROW()-13)/2),0)),"",OFFSET(#REF!,INT((ROW()-13)/2),0)),IF(ISBLANK(OFFSET('9. METAS'!$W$20,INT((ROW()-14)/2),0)),"",OFFSET('9. METAS'!$W$20,INT((ROW()-14)/2),0)))</f>
        <v>#REF!</v>
      </c>
      <c r="M311" s="632" t="e">
        <f ca="1">IF(MOD(ROW()-13,2)=0,IF(ISBLANK(OFFSET(#REF!,INT((ROW()-13)/2),0)),"",OFFSET(#REF!,INT((ROW()-13)/2),0)),IF(ISBLANK(OFFSET('9. METAS'!$X$20,INT((ROW()-14)/2),0)),"",OFFSET('9. METAS'!$X$20,INT((ROW()-14)/2),0)))</f>
        <v>#REF!</v>
      </c>
      <c r="N311" s="684" t="str">
        <f ca="1">IFERROR(J311/J312,"ND")</f>
        <v>ND</v>
      </c>
      <c r="O311" s="688" t="str">
        <f ca="1">IFERROR(((J311+K311+L311+M311)/H311),"ND")</f>
        <v>ND</v>
      </c>
      <c r="P311" s="847"/>
      <c r="Q311" s="83"/>
      <c r="R311" s="83"/>
      <c r="S311" s="83"/>
      <c r="T311" s="83"/>
      <c r="U311" s="83"/>
      <c r="V311" s="83"/>
      <c r="W311" s="83"/>
      <c r="X311" s="83"/>
      <c r="Y311" s="83"/>
      <c r="Z311" s="83"/>
    </row>
    <row r="312" spans="1:26" ht="15.75" customHeight="1">
      <c r="A312" s="83"/>
      <c r="B312" s="83"/>
      <c r="C312" s="642"/>
      <c r="D312" s="644"/>
      <c r="E312" s="644"/>
      <c r="F312" s="644"/>
      <c r="G312" s="647"/>
      <c r="H312" s="649"/>
      <c r="I312" s="651"/>
      <c r="J312" s="630" t="str">
        <f ca="1">IF(MOD(ROW()-13,2)=0,IF(ISBLANK(OFFSET(#REF!,INT((ROW()-13)/2),0)),"",OFFSET(#REF!,INT((ROW()-13)/2),0)),IF(ISBLANK(OFFSET('9. METAS'!$U$20,INT((ROW()-14)/2),0)),"",OFFSET('9. METAS'!$U$20,INT((ROW()-14)/2),0)))</f>
        <v/>
      </c>
      <c r="K312" s="631" t="str">
        <f ca="1">IF(MOD(ROW()-13,2)=0,IF(ISBLANK(OFFSET(#REF!,INT((ROW()-13)/2),0)),"",OFFSET(#REF!,INT((ROW()-13)/2),0)),IF(ISBLANK(OFFSET('9. METAS'!$V$20,INT((ROW()-14)/2),0)),"",OFFSET('9. METAS'!$V$20,INT((ROW()-14)/2),0)))</f>
        <v/>
      </c>
      <c r="L312" s="631" t="str">
        <f ca="1">IF(MOD(ROW()-13,2)=0,IF(ISBLANK(OFFSET(#REF!,INT((ROW()-13)/2),0)),"",OFFSET(#REF!,INT((ROW()-13)/2),0)),IF(ISBLANK(OFFSET('9. METAS'!$W$20,INT((ROW()-14)/2),0)),"",OFFSET('9. METAS'!$W$20,INT((ROW()-14)/2),0)))</f>
        <v/>
      </c>
      <c r="M312" s="632" t="str">
        <f ca="1">IF(MOD(ROW()-13,2)=0,IF(ISBLANK(OFFSET(#REF!,INT((ROW()-13)/2),0)),"",OFFSET(#REF!,INT((ROW()-13)/2),0)),IF(ISBLANK(OFFSET('9. METAS'!$X$20,INT((ROW()-14)/2),0)),"",OFFSET('9. METAS'!$X$20,INT((ROW()-14)/2),0)))</f>
        <v/>
      </c>
      <c r="N312" s="685"/>
      <c r="O312" s="689"/>
      <c r="P312" s="691"/>
      <c r="Q312" s="83"/>
      <c r="R312" s="83"/>
      <c r="S312" s="83"/>
      <c r="T312" s="83"/>
      <c r="U312" s="83"/>
      <c r="V312" s="83"/>
      <c r="W312" s="83"/>
      <c r="X312" s="83"/>
      <c r="Y312" s="83"/>
      <c r="Z312" s="83"/>
    </row>
    <row r="313" spans="1:26" ht="15.75" customHeight="1">
      <c r="A313" s="83"/>
      <c r="B313" s="83"/>
      <c r="C313" s="641" t="str">
        <f ca="1">IF(ISBLANK(OFFSET('5. Pp (3 años)'!$C$46,INT((ROW()-13)/2),0)),"",OFFSET('5. Pp (3 años)'!$C$46,INT((ROW()-13)/2),0))</f>
        <v/>
      </c>
      <c r="D313" s="643" t="str">
        <f ca="1">IF(ISBLANK(OFFSET('5. Pp (3 años)'!$D$46,INT((ROW()-13)/2),0)),"",OFFSET('5. Pp (3 años)'!$D$46,INT((ROW()-13)/2),0))</f>
        <v/>
      </c>
      <c r="E313" s="643" t="str">
        <f ca="1">IF(ISBLANK(OFFSET('5. Pp (3 años)'!$E$46,INT((ROW()-13)/2),0)),"",OFFSET('5. Pp (3 años)'!$E$46,INT((ROW()-13)/2),0))</f>
        <v/>
      </c>
      <c r="F313" s="645" t="str">
        <f ca="1">IF(ISBLANK(OFFSET('5. Pp (3 años)'!$K$46,INT((ROW()-13)/2),0)),"",OFFSET('5. Pp (3 años)'!$K$46,INT((ROW()-13)/2),0))</f>
        <v/>
      </c>
      <c r="G313" s="646" t="str">
        <f ca="1">IF(ISBLANK(OFFSET('5. Pp (3 años)'!$H$46,INT((ROW()-13)/2),0)),"",OFFSET('5. Pp (3 años)'!$H$46,INT((ROW()-13)/2),0))</f>
        <v/>
      </c>
      <c r="H313" s="853" t="str">
        <f ca="1">IF(ISBLANK(OFFSET('9. METAS'!$L$20,INT((ROW()-13)/2),0)),"",OFFSET('9. METAS'!$L$20,INT((ROW()-13)/2),0))</f>
        <v/>
      </c>
      <c r="I313" s="852"/>
      <c r="J313" s="630" t="e">
        <f ca="1">IF(MOD(ROW()-13,2)=0,IF(ISBLANK(OFFSET(#REF!,INT((ROW()-13)/2),0)),"",OFFSET(#REF!,INT((ROW()-13)/2),0)),IF(ISBLANK(OFFSET('9. METAS'!$U$20,INT((ROW()-14)/2),0)),"",OFFSET('9. METAS'!$U$20,INT((ROW()-14)/2),0)))</f>
        <v>#REF!</v>
      </c>
      <c r="K313" s="631" t="e">
        <f ca="1">IF(MOD(ROW()-13,2)=0,IF(ISBLANK(OFFSET(#REF!,INT((ROW()-13)/2),0)),"",OFFSET(#REF!,INT((ROW()-13)/2),0)),IF(ISBLANK(OFFSET('9. METAS'!$V$20,INT((ROW()-14)/2),0)),"",OFFSET('9. METAS'!$V$20,INT((ROW()-14)/2),0)))</f>
        <v>#REF!</v>
      </c>
      <c r="L313" s="631" t="e">
        <f ca="1">IF(MOD(ROW()-13,2)=0,IF(ISBLANK(OFFSET(#REF!,INT((ROW()-13)/2),0)),"",OFFSET(#REF!,INT((ROW()-13)/2),0)),IF(ISBLANK(OFFSET('9. METAS'!$W$20,INT((ROW()-14)/2),0)),"",OFFSET('9. METAS'!$W$20,INT((ROW()-14)/2),0)))</f>
        <v>#REF!</v>
      </c>
      <c r="M313" s="632" t="e">
        <f ca="1">IF(MOD(ROW()-13,2)=0,IF(ISBLANK(OFFSET(#REF!,INT((ROW()-13)/2),0)),"",OFFSET(#REF!,INT((ROW()-13)/2),0)),IF(ISBLANK(OFFSET('9. METAS'!$X$20,INT((ROW()-14)/2),0)),"",OFFSET('9. METAS'!$X$20,INT((ROW()-14)/2),0)))</f>
        <v>#REF!</v>
      </c>
      <c r="N313" s="684" t="str">
        <f ca="1">IFERROR(J313/J314,"ND")</f>
        <v>ND</v>
      </c>
      <c r="O313" s="688" t="str">
        <f ca="1">IFERROR(((J313+K313+L313+M313)/H313),"ND")</f>
        <v>ND</v>
      </c>
      <c r="P313" s="847"/>
      <c r="Q313" s="83"/>
      <c r="R313" s="83"/>
      <c r="S313" s="83"/>
      <c r="T313" s="83"/>
      <c r="U313" s="83"/>
      <c r="V313" s="83"/>
      <c r="W313" s="83"/>
      <c r="X313" s="83"/>
      <c r="Y313" s="83"/>
      <c r="Z313" s="83"/>
    </row>
    <row r="314" spans="1:26" ht="15.75" customHeight="1">
      <c r="A314" s="83"/>
      <c r="B314" s="83"/>
      <c r="C314" s="642"/>
      <c r="D314" s="644"/>
      <c r="E314" s="644"/>
      <c r="F314" s="644"/>
      <c r="G314" s="647"/>
      <c r="H314" s="649"/>
      <c r="I314" s="651"/>
      <c r="J314" s="630" t="str">
        <f ca="1">IF(MOD(ROW()-13,2)=0,IF(ISBLANK(OFFSET(#REF!,INT((ROW()-13)/2),0)),"",OFFSET(#REF!,INT((ROW()-13)/2),0)),IF(ISBLANK(OFFSET('9. METAS'!$U$20,INT((ROW()-14)/2),0)),"",OFFSET('9. METAS'!$U$20,INT((ROW()-14)/2),0)))</f>
        <v/>
      </c>
      <c r="K314" s="631" t="str">
        <f ca="1">IF(MOD(ROW()-13,2)=0,IF(ISBLANK(OFFSET(#REF!,INT((ROW()-13)/2),0)),"",OFFSET(#REF!,INT((ROW()-13)/2),0)),IF(ISBLANK(OFFSET('9. METAS'!$V$20,INT((ROW()-14)/2),0)),"",OFFSET('9. METAS'!$V$20,INT((ROW()-14)/2),0)))</f>
        <v/>
      </c>
      <c r="L314" s="631" t="str">
        <f ca="1">IF(MOD(ROW()-13,2)=0,IF(ISBLANK(OFFSET(#REF!,INT((ROW()-13)/2),0)),"",OFFSET(#REF!,INT((ROW()-13)/2),0)),IF(ISBLANK(OFFSET('9. METAS'!$W$20,INT((ROW()-14)/2),0)),"",OFFSET('9. METAS'!$W$20,INT((ROW()-14)/2),0)))</f>
        <v/>
      </c>
      <c r="M314" s="632" t="str">
        <f ca="1">IF(MOD(ROW()-13,2)=0,IF(ISBLANK(OFFSET(#REF!,INT((ROW()-13)/2),0)),"",OFFSET(#REF!,INT((ROW()-13)/2),0)),IF(ISBLANK(OFFSET('9. METAS'!$X$20,INT((ROW()-14)/2),0)),"",OFFSET('9. METAS'!$X$20,INT((ROW()-14)/2),0)))</f>
        <v/>
      </c>
      <c r="N314" s="685"/>
      <c r="O314" s="689"/>
      <c r="P314" s="691"/>
      <c r="Q314" s="83"/>
      <c r="R314" s="83"/>
      <c r="S314" s="83"/>
      <c r="T314" s="83"/>
      <c r="U314" s="83"/>
      <c r="V314" s="83"/>
      <c r="W314" s="83"/>
      <c r="X314" s="83"/>
      <c r="Y314" s="83"/>
      <c r="Z314" s="83"/>
    </row>
    <row r="315" spans="1:26" ht="15.75" customHeight="1">
      <c r="A315" s="83"/>
      <c r="B315" s="83"/>
      <c r="C315" s="641" t="str">
        <f ca="1">IF(ISBLANK(OFFSET('5. Pp (3 años)'!$C$46,INT((ROW()-13)/2),0)),"",OFFSET('5. Pp (3 años)'!$C$46,INT((ROW()-13)/2),0))</f>
        <v/>
      </c>
      <c r="D315" s="643" t="str">
        <f ca="1">IF(ISBLANK(OFFSET('5. Pp (3 años)'!$D$46,INT((ROW()-13)/2),0)),"",OFFSET('5. Pp (3 años)'!$D$46,INT((ROW()-13)/2),0))</f>
        <v/>
      </c>
      <c r="E315" s="643" t="str">
        <f ca="1">IF(ISBLANK(OFFSET('5. Pp (3 años)'!$E$46,INT((ROW()-13)/2),0)),"",OFFSET('5. Pp (3 años)'!$E$46,INT((ROW()-13)/2),0))</f>
        <v/>
      </c>
      <c r="F315" s="645" t="str">
        <f ca="1">IF(ISBLANK(OFFSET('5. Pp (3 años)'!$K$46,INT((ROW()-13)/2),0)),"",OFFSET('5. Pp (3 años)'!$K$46,INT((ROW()-13)/2),0))</f>
        <v/>
      </c>
      <c r="G315" s="646" t="str">
        <f ca="1">IF(ISBLANK(OFFSET('5. Pp (3 años)'!$H$46,INT((ROW()-13)/2),0)),"",OFFSET('5. Pp (3 años)'!$H$46,INT((ROW()-13)/2),0))</f>
        <v/>
      </c>
      <c r="H315" s="853" t="str">
        <f ca="1">IF(ISBLANK(OFFSET('9. METAS'!$L$20,INT((ROW()-13)/2),0)),"",OFFSET('9. METAS'!$L$20,INT((ROW()-13)/2),0))</f>
        <v/>
      </c>
      <c r="I315" s="852"/>
      <c r="J315" s="630" t="e">
        <f ca="1">IF(MOD(ROW()-13,2)=0,IF(ISBLANK(OFFSET(#REF!,INT((ROW()-13)/2),0)),"",OFFSET(#REF!,INT((ROW()-13)/2),0)),IF(ISBLANK(OFFSET('9. METAS'!$U$20,INT((ROW()-14)/2),0)),"",OFFSET('9. METAS'!$U$20,INT((ROW()-14)/2),0)))</f>
        <v>#REF!</v>
      </c>
      <c r="K315" s="631" t="e">
        <f ca="1">IF(MOD(ROW()-13,2)=0,IF(ISBLANK(OFFSET(#REF!,INT((ROW()-13)/2),0)),"",OFFSET(#REF!,INT((ROW()-13)/2),0)),IF(ISBLANK(OFFSET('9. METAS'!$V$20,INT((ROW()-14)/2),0)),"",OFFSET('9. METAS'!$V$20,INT((ROW()-14)/2),0)))</f>
        <v>#REF!</v>
      </c>
      <c r="L315" s="631" t="e">
        <f ca="1">IF(MOD(ROW()-13,2)=0,IF(ISBLANK(OFFSET(#REF!,INT((ROW()-13)/2),0)),"",OFFSET(#REF!,INT((ROW()-13)/2),0)),IF(ISBLANK(OFFSET('9. METAS'!$W$20,INT((ROW()-14)/2),0)),"",OFFSET('9. METAS'!$W$20,INT((ROW()-14)/2),0)))</f>
        <v>#REF!</v>
      </c>
      <c r="M315" s="632" t="e">
        <f ca="1">IF(MOD(ROW()-13,2)=0,IF(ISBLANK(OFFSET(#REF!,INT((ROW()-13)/2),0)),"",OFFSET(#REF!,INT((ROW()-13)/2),0)),IF(ISBLANK(OFFSET('9. METAS'!$X$20,INT((ROW()-14)/2),0)),"",OFFSET('9. METAS'!$X$20,INT((ROW()-14)/2),0)))</f>
        <v>#REF!</v>
      </c>
      <c r="N315" s="684" t="str">
        <f ca="1">IFERROR(J315/J316,"ND")</f>
        <v>ND</v>
      </c>
      <c r="O315" s="688" t="str">
        <f ca="1">IFERROR(((J315+K315+L315+M315)/H315),"ND")</f>
        <v>ND</v>
      </c>
      <c r="P315" s="847"/>
      <c r="Q315" s="83"/>
      <c r="R315" s="83"/>
      <c r="S315" s="83"/>
      <c r="T315" s="83"/>
      <c r="U315" s="83"/>
      <c r="V315" s="83"/>
      <c r="W315" s="83"/>
      <c r="X315" s="83"/>
      <c r="Y315" s="83"/>
      <c r="Z315" s="83"/>
    </row>
    <row r="316" spans="1:26" ht="15.75" customHeight="1">
      <c r="A316" s="83"/>
      <c r="B316" s="83"/>
      <c r="C316" s="642"/>
      <c r="D316" s="644"/>
      <c r="E316" s="644"/>
      <c r="F316" s="644"/>
      <c r="G316" s="647"/>
      <c r="H316" s="649"/>
      <c r="I316" s="651"/>
      <c r="J316" s="630" t="str">
        <f ca="1">IF(MOD(ROW()-13,2)=0,IF(ISBLANK(OFFSET(#REF!,INT((ROW()-13)/2),0)),"",OFFSET(#REF!,INT((ROW()-13)/2),0)),IF(ISBLANK(OFFSET('9. METAS'!$U$20,INT((ROW()-14)/2),0)),"",OFFSET('9. METAS'!$U$20,INT((ROW()-14)/2),0)))</f>
        <v/>
      </c>
      <c r="K316" s="631" t="str">
        <f ca="1">IF(MOD(ROW()-13,2)=0,IF(ISBLANK(OFFSET(#REF!,INT((ROW()-13)/2),0)),"",OFFSET(#REF!,INT((ROW()-13)/2),0)),IF(ISBLANK(OFFSET('9. METAS'!$V$20,INT((ROW()-14)/2),0)),"",OFFSET('9. METAS'!$V$20,INT((ROW()-14)/2),0)))</f>
        <v/>
      </c>
      <c r="L316" s="631" t="str">
        <f ca="1">IF(MOD(ROW()-13,2)=0,IF(ISBLANK(OFFSET(#REF!,INT((ROW()-13)/2),0)),"",OFFSET(#REF!,INT((ROW()-13)/2),0)),IF(ISBLANK(OFFSET('9. METAS'!$W$20,INT((ROW()-14)/2),0)),"",OFFSET('9. METAS'!$W$20,INT((ROW()-14)/2),0)))</f>
        <v/>
      </c>
      <c r="M316" s="632" t="str">
        <f ca="1">IF(MOD(ROW()-13,2)=0,IF(ISBLANK(OFFSET(#REF!,INT((ROW()-13)/2),0)),"",OFFSET(#REF!,INT((ROW()-13)/2),0)),IF(ISBLANK(OFFSET('9. METAS'!$X$20,INT((ROW()-14)/2),0)),"",OFFSET('9. METAS'!$X$20,INT((ROW()-14)/2),0)))</f>
        <v/>
      </c>
      <c r="N316" s="685"/>
      <c r="O316" s="689"/>
      <c r="P316" s="691"/>
      <c r="Q316" s="83"/>
      <c r="R316" s="83"/>
      <c r="S316" s="83"/>
      <c r="T316" s="83"/>
      <c r="U316" s="83"/>
      <c r="V316" s="83"/>
      <c r="W316" s="83"/>
      <c r="X316" s="83"/>
      <c r="Y316" s="83"/>
      <c r="Z316" s="83"/>
    </row>
    <row r="317" spans="1:26" ht="15.75" customHeight="1">
      <c r="A317" s="83"/>
      <c r="B317" s="83"/>
      <c r="C317" s="641" t="str">
        <f ca="1">IF(ISBLANK(OFFSET('5. Pp (3 años)'!$C$46,INT((ROW()-13)/2),0)),"",OFFSET('5. Pp (3 años)'!$C$46,INT((ROW()-13)/2),0))</f>
        <v/>
      </c>
      <c r="D317" s="643" t="str">
        <f ca="1">IF(ISBLANK(OFFSET('5. Pp (3 años)'!$D$46,INT((ROW()-13)/2),0)),"",OFFSET('5. Pp (3 años)'!$D$46,INT((ROW()-13)/2),0))</f>
        <v/>
      </c>
      <c r="E317" s="643" t="str">
        <f ca="1">IF(ISBLANK(OFFSET('5. Pp (3 años)'!$E$46,INT((ROW()-13)/2),0)),"",OFFSET('5. Pp (3 años)'!$E$46,INT((ROW()-13)/2),0))</f>
        <v/>
      </c>
      <c r="F317" s="645" t="str">
        <f ca="1">IF(ISBLANK(OFFSET('5. Pp (3 años)'!$K$46,INT((ROW()-13)/2),0)),"",OFFSET('5. Pp (3 años)'!$K$46,INT((ROW()-13)/2),0))</f>
        <v/>
      </c>
      <c r="G317" s="646" t="str">
        <f ca="1">IF(ISBLANK(OFFSET('5. Pp (3 años)'!$H$46,INT((ROW()-13)/2),0)),"",OFFSET('5. Pp (3 años)'!$H$46,INT((ROW()-13)/2),0))</f>
        <v/>
      </c>
      <c r="H317" s="853" t="str">
        <f ca="1">IF(ISBLANK(OFFSET('9. METAS'!$L$20,INT((ROW()-13)/2),0)),"",OFFSET('9. METAS'!$L$20,INT((ROW()-13)/2),0))</f>
        <v/>
      </c>
      <c r="I317" s="852"/>
      <c r="J317" s="630" t="e">
        <f ca="1">IF(MOD(ROW()-13,2)=0,IF(ISBLANK(OFFSET(#REF!,INT((ROW()-13)/2),0)),"",OFFSET(#REF!,INT((ROW()-13)/2),0)),IF(ISBLANK(OFFSET('9. METAS'!$U$20,INT((ROW()-14)/2),0)),"",OFFSET('9. METAS'!$U$20,INT((ROW()-14)/2),0)))</f>
        <v>#REF!</v>
      </c>
      <c r="K317" s="631" t="e">
        <f ca="1">IF(MOD(ROW()-13,2)=0,IF(ISBLANK(OFFSET(#REF!,INT((ROW()-13)/2),0)),"",OFFSET(#REF!,INT((ROW()-13)/2),0)),IF(ISBLANK(OFFSET('9. METAS'!$V$20,INT((ROW()-14)/2),0)),"",OFFSET('9. METAS'!$V$20,INT((ROW()-14)/2),0)))</f>
        <v>#REF!</v>
      </c>
      <c r="L317" s="631" t="e">
        <f ca="1">IF(MOD(ROW()-13,2)=0,IF(ISBLANK(OFFSET(#REF!,INT((ROW()-13)/2),0)),"",OFFSET(#REF!,INT((ROW()-13)/2),0)),IF(ISBLANK(OFFSET('9. METAS'!$W$20,INT((ROW()-14)/2),0)),"",OFFSET('9. METAS'!$W$20,INT((ROW()-14)/2),0)))</f>
        <v>#REF!</v>
      </c>
      <c r="M317" s="632" t="e">
        <f ca="1">IF(MOD(ROW()-13,2)=0,IF(ISBLANK(OFFSET(#REF!,INT((ROW()-13)/2),0)),"",OFFSET(#REF!,INT((ROW()-13)/2),0)),IF(ISBLANK(OFFSET('9. METAS'!$X$20,INT((ROW()-14)/2),0)),"",OFFSET('9. METAS'!$X$20,INT((ROW()-14)/2),0)))</f>
        <v>#REF!</v>
      </c>
      <c r="N317" s="684" t="str">
        <f ca="1">IFERROR(J317/J318,"ND")</f>
        <v>ND</v>
      </c>
      <c r="O317" s="688" t="str">
        <f ca="1">IFERROR(((J317+K317+L317+M317)/H317),"ND")</f>
        <v>ND</v>
      </c>
      <c r="P317" s="847"/>
      <c r="Q317" s="83"/>
      <c r="R317" s="83"/>
      <c r="S317" s="83"/>
      <c r="T317" s="83"/>
      <c r="U317" s="83"/>
      <c r="V317" s="83"/>
      <c r="W317" s="83"/>
      <c r="X317" s="83"/>
      <c r="Y317" s="83"/>
      <c r="Z317" s="83"/>
    </row>
    <row r="318" spans="1:26" ht="15.75" customHeight="1">
      <c r="A318" s="83"/>
      <c r="B318" s="83"/>
      <c r="C318" s="642"/>
      <c r="D318" s="644"/>
      <c r="E318" s="644"/>
      <c r="F318" s="644"/>
      <c r="G318" s="647"/>
      <c r="H318" s="649"/>
      <c r="I318" s="651"/>
      <c r="J318" s="630" t="str">
        <f ca="1">IF(MOD(ROW()-13,2)=0,IF(ISBLANK(OFFSET(#REF!,INT((ROW()-13)/2),0)),"",OFFSET(#REF!,INT((ROW()-13)/2),0)),IF(ISBLANK(OFFSET('9. METAS'!$U$20,INT((ROW()-14)/2),0)),"",OFFSET('9. METAS'!$U$20,INT((ROW()-14)/2),0)))</f>
        <v/>
      </c>
      <c r="K318" s="631" t="str">
        <f ca="1">IF(MOD(ROW()-13,2)=0,IF(ISBLANK(OFFSET(#REF!,INT((ROW()-13)/2),0)),"",OFFSET(#REF!,INT((ROW()-13)/2),0)),IF(ISBLANK(OFFSET('9. METAS'!$V$20,INT((ROW()-14)/2),0)),"",OFFSET('9. METAS'!$V$20,INT((ROW()-14)/2),0)))</f>
        <v/>
      </c>
      <c r="L318" s="631" t="str">
        <f ca="1">IF(MOD(ROW()-13,2)=0,IF(ISBLANK(OFFSET(#REF!,INT((ROW()-13)/2),0)),"",OFFSET(#REF!,INT((ROW()-13)/2),0)),IF(ISBLANK(OFFSET('9. METAS'!$W$20,INT((ROW()-14)/2),0)),"",OFFSET('9. METAS'!$W$20,INT((ROW()-14)/2),0)))</f>
        <v/>
      </c>
      <c r="M318" s="632" t="str">
        <f ca="1">IF(MOD(ROW()-13,2)=0,IF(ISBLANK(OFFSET(#REF!,INT((ROW()-13)/2),0)),"",OFFSET(#REF!,INT((ROW()-13)/2),0)),IF(ISBLANK(OFFSET('9. METAS'!$X$20,INT((ROW()-14)/2),0)),"",OFFSET('9. METAS'!$X$20,INT((ROW()-14)/2),0)))</f>
        <v/>
      </c>
      <c r="N318" s="685"/>
      <c r="O318" s="689"/>
      <c r="P318" s="691"/>
      <c r="Q318" s="83"/>
      <c r="R318" s="83"/>
      <c r="S318" s="83"/>
      <c r="T318" s="83"/>
      <c r="U318" s="83"/>
      <c r="V318" s="83"/>
      <c r="W318" s="83"/>
      <c r="X318" s="83"/>
      <c r="Y318" s="83"/>
      <c r="Z318" s="83"/>
    </row>
    <row r="319" spans="1:26" ht="15.75" customHeight="1">
      <c r="A319" s="83"/>
      <c r="B319" s="83"/>
      <c r="C319" s="641" t="str">
        <f ca="1">IF(ISBLANK(OFFSET('5. Pp (3 años)'!$C$46,INT((ROW()-13)/2),0)),"",OFFSET('5. Pp (3 años)'!$C$46,INT((ROW()-13)/2),0))</f>
        <v/>
      </c>
      <c r="D319" s="643" t="str">
        <f ca="1">IF(ISBLANK(OFFSET('5. Pp (3 años)'!$D$46,INT((ROW()-13)/2),0)),"",OFFSET('5. Pp (3 años)'!$D$46,INT((ROW()-13)/2),0))</f>
        <v/>
      </c>
      <c r="E319" s="643" t="str">
        <f ca="1">IF(ISBLANK(OFFSET('5. Pp (3 años)'!$E$46,INT((ROW()-13)/2),0)),"",OFFSET('5. Pp (3 años)'!$E$46,INT((ROW()-13)/2),0))</f>
        <v/>
      </c>
      <c r="F319" s="645" t="str">
        <f ca="1">IF(ISBLANK(OFFSET('5. Pp (3 años)'!$K$46,INT((ROW()-13)/2),0)),"",OFFSET('5. Pp (3 años)'!$K$46,INT((ROW()-13)/2),0))</f>
        <v/>
      </c>
      <c r="G319" s="646" t="str">
        <f ca="1">IF(ISBLANK(OFFSET('5. Pp (3 años)'!$H$46,INT((ROW()-13)/2),0)),"",OFFSET('5. Pp (3 años)'!$H$46,INT((ROW()-13)/2),0))</f>
        <v/>
      </c>
      <c r="H319" s="853" t="str">
        <f ca="1">IF(ISBLANK(OFFSET('9. METAS'!$L$20,INT((ROW()-13)/2),0)),"",OFFSET('9. METAS'!$L$20,INT((ROW()-13)/2),0))</f>
        <v/>
      </c>
      <c r="I319" s="852"/>
      <c r="J319" s="630" t="e">
        <f ca="1">IF(MOD(ROW()-13,2)=0,IF(ISBLANK(OFFSET(#REF!,INT((ROW()-13)/2),0)),"",OFFSET(#REF!,INT((ROW()-13)/2),0)),IF(ISBLANK(OFFSET('9. METAS'!$U$20,INT((ROW()-14)/2),0)),"",OFFSET('9. METAS'!$U$20,INT((ROW()-14)/2),0)))</f>
        <v>#REF!</v>
      </c>
      <c r="K319" s="631" t="e">
        <f ca="1">IF(MOD(ROW()-13,2)=0,IF(ISBLANK(OFFSET(#REF!,INT((ROW()-13)/2),0)),"",OFFSET(#REF!,INT((ROW()-13)/2),0)),IF(ISBLANK(OFFSET('9. METAS'!$V$20,INT((ROW()-14)/2),0)),"",OFFSET('9. METAS'!$V$20,INT((ROW()-14)/2),0)))</f>
        <v>#REF!</v>
      </c>
      <c r="L319" s="631" t="e">
        <f ca="1">IF(MOD(ROW()-13,2)=0,IF(ISBLANK(OFFSET(#REF!,INT((ROW()-13)/2),0)),"",OFFSET(#REF!,INT((ROW()-13)/2),0)),IF(ISBLANK(OFFSET('9. METAS'!$W$20,INT((ROW()-14)/2),0)),"",OFFSET('9. METAS'!$W$20,INT((ROW()-14)/2),0)))</f>
        <v>#REF!</v>
      </c>
      <c r="M319" s="632" t="e">
        <f ca="1">IF(MOD(ROW()-13,2)=0,IF(ISBLANK(OFFSET(#REF!,INT((ROW()-13)/2),0)),"",OFFSET(#REF!,INT((ROW()-13)/2),0)),IF(ISBLANK(OFFSET('9. METAS'!$X$20,INT((ROW()-14)/2),0)),"",OFFSET('9. METAS'!$X$20,INT((ROW()-14)/2),0)))</f>
        <v>#REF!</v>
      </c>
      <c r="N319" s="684" t="str">
        <f ca="1">IFERROR(J319/J320,"ND")</f>
        <v>ND</v>
      </c>
      <c r="O319" s="688" t="str">
        <f ca="1">IFERROR(((J319+K319+L319+M319)/H319),"ND")</f>
        <v>ND</v>
      </c>
      <c r="P319" s="847"/>
      <c r="Q319" s="83"/>
      <c r="R319" s="83"/>
      <c r="S319" s="83"/>
      <c r="T319" s="83"/>
      <c r="U319" s="83"/>
      <c r="V319" s="83"/>
      <c r="W319" s="83"/>
      <c r="X319" s="83"/>
      <c r="Y319" s="83"/>
      <c r="Z319" s="83"/>
    </row>
    <row r="320" spans="1:26" ht="15.75" customHeight="1">
      <c r="A320" s="83"/>
      <c r="B320" s="83"/>
      <c r="C320" s="642"/>
      <c r="D320" s="644"/>
      <c r="E320" s="644"/>
      <c r="F320" s="644"/>
      <c r="G320" s="647"/>
      <c r="H320" s="649"/>
      <c r="I320" s="651"/>
      <c r="J320" s="630" t="str">
        <f ca="1">IF(MOD(ROW()-13,2)=0,IF(ISBLANK(OFFSET(#REF!,INT((ROW()-13)/2),0)),"",OFFSET(#REF!,INT((ROW()-13)/2),0)),IF(ISBLANK(OFFSET('9. METAS'!$U$20,INT((ROW()-14)/2),0)),"",OFFSET('9. METAS'!$U$20,INT((ROW()-14)/2),0)))</f>
        <v/>
      </c>
      <c r="K320" s="631" t="str">
        <f ca="1">IF(MOD(ROW()-13,2)=0,IF(ISBLANK(OFFSET(#REF!,INT((ROW()-13)/2),0)),"",OFFSET(#REF!,INT((ROW()-13)/2),0)),IF(ISBLANK(OFFSET('9. METAS'!$V$20,INT((ROW()-14)/2),0)),"",OFFSET('9. METAS'!$V$20,INT((ROW()-14)/2),0)))</f>
        <v/>
      </c>
      <c r="L320" s="631" t="str">
        <f ca="1">IF(MOD(ROW()-13,2)=0,IF(ISBLANK(OFFSET(#REF!,INT((ROW()-13)/2),0)),"",OFFSET(#REF!,INT((ROW()-13)/2),0)),IF(ISBLANK(OFFSET('9. METAS'!$W$20,INT((ROW()-14)/2),0)),"",OFFSET('9. METAS'!$W$20,INT((ROW()-14)/2),0)))</f>
        <v/>
      </c>
      <c r="M320" s="632" t="str">
        <f ca="1">IF(MOD(ROW()-13,2)=0,IF(ISBLANK(OFFSET(#REF!,INT((ROW()-13)/2),0)),"",OFFSET(#REF!,INT((ROW()-13)/2),0)),IF(ISBLANK(OFFSET('9. METAS'!$X$20,INT((ROW()-14)/2),0)),"",OFFSET('9. METAS'!$X$20,INT((ROW()-14)/2),0)))</f>
        <v/>
      </c>
      <c r="N320" s="685"/>
      <c r="O320" s="689"/>
      <c r="P320" s="691"/>
      <c r="Q320" s="83"/>
      <c r="R320" s="83"/>
      <c r="S320" s="83"/>
      <c r="T320" s="83"/>
      <c r="U320" s="83"/>
      <c r="V320" s="83"/>
      <c r="W320" s="83"/>
      <c r="X320" s="83"/>
      <c r="Y320" s="83"/>
      <c r="Z320" s="83"/>
    </row>
    <row r="321" spans="1:26" ht="15.75" customHeight="1">
      <c r="A321" s="83"/>
      <c r="B321" s="83"/>
      <c r="C321" s="641" t="str">
        <f ca="1">IF(ISBLANK(OFFSET('5. Pp (3 años)'!$C$46,INT((ROW()-13)/2),0)),"",OFFSET('5. Pp (3 años)'!$C$46,INT((ROW()-13)/2),0))</f>
        <v/>
      </c>
      <c r="D321" s="643" t="str">
        <f ca="1">IF(ISBLANK(OFFSET('5. Pp (3 años)'!$D$46,INT((ROW()-13)/2),0)),"",OFFSET('5. Pp (3 años)'!$D$46,INT((ROW()-13)/2),0))</f>
        <v/>
      </c>
      <c r="E321" s="643" t="str">
        <f ca="1">IF(ISBLANK(OFFSET('5. Pp (3 años)'!$E$46,INT((ROW()-13)/2),0)),"",OFFSET('5. Pp (3 años)'!$E$46,INT((ROW()-13)/2),0))</f>
        <v/>
      </c>
      <c r="F321" s="645" t="str">
        <f ca="1">IF(ISBLANK(OFFSET('5. Pp (3 años)'!$K$46,INT((ROW()-13)/2),0)),"",OFFSET('5. Pp (3 años)'!$K$46,INT((ROW()-13)/2),0))</f>
        <v/>
      </c>
      <c r="G321" s="646" t="str">
        <f ca="1">IF(ISBLANK(OFFSET('5. Pp (3 años)'!$H$46,INT((ROW()-13)/2),0)),"",OFFSET('5. Pp (3 años)'!$H$46,INT((ROW()-13)/2),0))</f>
        <v/>
      </c>
      <c r="H321" s="853" t="str">
        <f ca="1">IF(ISBLANK(OFFSET('9. METAS'!$L$20,INT((ROW()-13)/2),0)),"",OFFSET('9. METAS'!$L$20,INT((ROW()-13)/2),0))</f>
        <v/>
      </c>
      <c r="I321" s="852"/>
      <c r="J321" s="630" t="e">
        <f ca="1">IF(MOD(ROW()-13,2)=0,IF(ISBLANK(OFFSET(#REF!,INT((ROW()-13)/2),0)),"",OFFSET(#REF!,INT((ROW()-13)/2),0)),IF(ISBLANK(OFFSET('9. METAS'!$U$20,INT((ROW()-14)/2),0)),"",OFFSET('9. METAS'!$U$20,INT((ROW()-14)/2),0)))</f>
        <v>#REF!</v>
      </c>
      <c r="K321" s="631" t="e">
        <f ca="1">IF(MOD(ROW()-13,2)=0,IF(ISBLANK(OFFSET(#REF!,INT((ROW()-13)/2),0)),"",OFFSET(#REF!,INT((ROW()-13)/2),0)),IF(ISBLANK(OFFSET('9. METAS'!$V$20,INT((ROW()-14)/2),0)),"",OFFSET('9. METAS'!$V$20,INT((ROW()-14)/2),0)))</f>
        <v>#REF!</v>
      </c>
      <c r="L321" s="631" t="e">
        <f ca="1">IF(MOD(ROW()-13,2)=0,IF(ISBLANK(OFFSET(#REF!,INT((ROW()-13)/2),0)),"",OFFSET(#REF!,INT((ROW()-13)/2),0)),IF(ISBLANK(OFFSET('9. METAS'!$W$20,INT((ROW()-14)/2),0)),"",OFFSET('9. METAS'!$W$20,INT((ROW()-14)/2),0)))</f>
        <v>#REF!</v>
      </c>
      <c r="M321" s="632" t="e">
        <f ca="1">IF(MOD(ROW()-13,2)=0,IF(ISBLANK(OFFSET(#REF!,INT((ROW()-13)/2),0)),"",OFFSET(#REF!,INT((ROW()-13)/2),0)),IF(ISBLANK(OFFSET('9. METAS'!$X$20,INT((ROW()-14)/2),0)),"",OFFSET('9. METAS'!$X$20,INT((ROW()-14)/2),0)))</f>
        <v>#REF!</v>
      </c>
      <c r="N321" s="684" t="str">
        <f ca="1">IFERROR(J321/J322,"ND")</f>
        <v>ND</v>
      </c>
      <c r="O321" s="688" t="str">
        <f ca="1">IFERROR(((J321+K321+L321+M321)/H321),"ND")</f>
        <v>ND</v>
      </c>
      <c r="P321" s="847"/>
      <c r="Q321" s="83"/>
      <c r="R321" s="83"/>
      <c r="S321" s="83"/>
      <c r="T321" s="83"/>
      <c r="U321" s="83"/>
      <c r="V321" s="83"/>
      <c r="W321" s="83"/>
      <c r="X321" s="83"/>
      <c r="Y321" s="83"/>
      <c r="Z321" s="83"/>
    </row>
    <row r="322" spans="1:26" ht="15.75" customHeight="1">
      <c r="A322" s="83"/>
      <c r="B322" s="83"/>
      <c r="C322" s="642"/>
      <c r="D322" s="644"/>
      <c r="E322" s="644"/>
      <c r="F322" s="644"/>
      <c r="G322" s="647"/>
      <c r="H322" s="649"/>
      <c r="I322" s="651"/>
      <c r="J322" s="630" t="str">
        <f ca="1">IF(MOD(ROW()-13,2)=0,IF(ISBLANK(OFFSET(#REF!,INT((ROW()-13)/2),0)),"",OFFSET(#REF!,INT((ROW()-13)/2),0)),IF(ISBLANK(OFFSET('9. METAS'!$U$20,INT((ROW()-14)/2),0)),"",OFFSET('9. METAS'!$U$20,INT((ROW()-14)/2),0)))</f>
        <v/>
      </c>
      <c r="K322" s="631" t="str">
        <f ca="1">IF(MOD(ROW()-13,2)=0,IF(ISBLANK(OFFSET(#REF!,INT((ROW()-13)/2),0)),"",OFFSET(#REF!,INT((ROW()-13)/2),0)),IF(ISBLANK(OFFSET('9. METAS'!$V$20,INT((ROW()-14)/2),0)),"",OFFSET('9. METAS'!$V$20,INT((ROW()-14)/2),0)))</f>
        <v/>
      </c>
      <c r="L322" s="631" t="str">
        <f ca="1">IF(MOD(ROW()-13,2)=0,IF(ISBLANK(OFFSET(#REF!,INT((ROW()-13)/2),0)),"",OFFSET(#REF!,INT((ROW()-13)/2),0)),IF(ISBLANK(OFFSET('9. METAS'!$W$20,INT((ROW()-14)/2),0)),"",OFFSET('9. METAS'!$W$20,INT((ROW()-14)/2),0)))</f>
        <v/>
      </c>
      <c r="M322" s="632" t="str">
        <f ca="1">IF(MOD(ROW()-13,2)=0,IF(ISBLANK(OFFSET(#REF!,INT((ROW()-13)/2),0)),"",OFFSET(#REF!,INT((ROW()-13)/2),0)),IF(ISBLANK(OFFSET('9. METAS'!$X$20,INT((ROW()-14)/2),0)),"",OFFSET('9. METAS'!$X$20,INT((ROW()-14)/2),0)))</f>
        <v/>
      </c>
      <c r="N322" s="685"/>
      <c r="O322" s="689"/>
      <c r="P322" s="691"/>
      <c r="Q322" s="83"/>
      <c r="R322" s="83"/>
      <c r="S322" s="83"/>
      <c r="T322" s="83"/>
      <c r="U322" s="83"/>
      <c r="V322" s="83"/>
      <c r="W322" s="83"/>
      <c r="X322" s="83"/>
      <c r="Y322" s="83"/>
      <c r="Z322" s="83"/>
    </row>
    <row r="323" spans="1:26" ht="15.75" customHeight="1">
      <c r="A323" s="83"/>
      <c r="B323" s="83"/>
      <c r="C323" s="641" t="str">
        <f ca="1">IF(ISBLANK(OFFSET('5. Pp (3 años)'!$C$46,INT((ROW()-13)/2),0)),"",OFFSET('5. Pp (3 años)'!$C$46,INT((ROW()-13)/2),0))</f>
        <v/>
      </c>
      <c r="D323" s="643" t="str">
        <f ca="1">IF(ISBLANK(OFFSET('5. Pp (3 años)'!$D$46,INT((ROW()-13)/2),0)),"",OFFSET('5. Pp (3 años)'!$D$46,INT((ROW()-13)/2),0))</f>
        <v/>
      </c>
      <c r="E323" s="643" t="str">
        <f ca="1">IF(ISBLANK(OFFSET('5. Pp (3 años)'!$E$46,INT((ROW()-13)/2),0)),"",OFFSET('5. Pp (3 años)'!$E$46,INT((ROW()-13)/2),0))</f>
        <v/>
      </c>
      <c r="F323" s="645" t="str">
        <f ca="1">IF(ISBLANK(OFFSET('5. Pp (3 años)'!$K$46,INT((ROW()-13)/2),0)),"",OFFSET('5. Pp (3 años)'!$K$46,INT((ROW()-13)/2),0))</f>
        <v/>
      </c>
      <c r="G323" s="646" t="str">
        <f ca="1">IF(ISBLANK(OFFSET('5. Pp (3 años)'!$H$46,INT((ROW()-13)/2),0)),"",OFFSET('5. Pp (3 años)'!$H$46,INT((ROW()-13)/2),0))</f>
        <v/>
      </c>
      <c r="H323" s="853" t="str">
        <f ca="1">IF(ISBLANK(OFFSET('9. METAS'!$L$20,INT((ROW()-13)/2),0)),"",OFFSET('9. METAS'!$L$20,INT((ROW()-13)/2),0))</f>
        <v/>
      </c>
      <c r="I323" s="852"/>
      <c r="J323" s="630" t="e">
        <f ca="1">IF(MOD(ROW()-13,2)=0,IF(ISBLANK(OFFSET(#REF!,INT((ROW()-13)/2),0)),"",OFFSET(#REF!,INT((ROW()-13)/2),0)),IF(ISBLANK(OFFSET('9. METAS'!$U$20,INT((ROW()-14)/2),0)),"",OFFSET('9. METAS'!$U$20,INT((ROW()-14)/2),0)))</f>
        <v>#REF!</v>
      </c>
      <c r="K323" s="631" t="e">
        <f ca="1">IF(MOD(ROW()-13,2)=0,IF(ISBLANK(OFFSET(#REF!,INT((ROW()-13)/2),0)),"",OFFSET(#REF!,INT((ROW()-13)/2),0)),IF(ISBLANK(OFFSET('9. METAS'!$V$20,INT((ROW()-14)/2),0)),"",OFFSET('9. METAS'!$V$20,INT((ROW()-14)/2),0)))</f>
        <v>#REF!</v>
      </c>
      <c r="L323" s="631" t="e">
        <f ca="1">IF(MOD(ROW()-13,2)=0,IF(ISBLANK(OFFSET(#REF!,INT((ROW()-13)/2),0)),"",OFFSET(#REF!,INT((ROW()-13)/2),0)),IF(ISBLANK(OFFSET('9. METAS'!$W$20,INT((ROW()-14)/2),0)),"",OFFSET('9. METAS'!$W$20,INT((ROW()-14)/2),0)))</f>
        <v>#REF!</v>
      </c>
      <c r="M323" s="632" t="e">
        <f ca="1">IF(MOD(ROW()-13,2)=0,IF(ISBLANK(OFFSET(#REF!,INT((ROW()-13)/2),0)),"",OFFSET(#REF!,INT((ROW()-13)/2),0)),IF(ISBLANK(OFFSET('9. METAS'!$X$20,INT((ROW()-14)/2),0)),"",OFFSET('9. METAS'!$X$20,INT((ROW()-14)/2),0)))</f>
        <v>#REF!</v>
      </c>
      <c r="N323" s="684" t="str">
        <f ca="1">IFERROR(J323/J324,"ND")</f>
        <v>ND</v>
      </c>
      <c r="O323" s="688" t="str">
        <f ca="1">IFERROR(((J323+K323+L323+M323)/H323),"ND")</f>
        <v>ND</v>
      </c>
      <c r="P323" s="847"/>
      <c r="Q323" s="83"/>
      <c r="R323" s="83"/>
      <c r="S323" s="83"/>
      <c r="T323" s="83"/>
      <c r="U323" s="83"/>
      <c r="V323" s="83"/>
      <c r="W323" s="83"/>
      <c r="X323" s="83"/>
      <c r="Y323" s="83"/>
      <c r="Z323" s="83"/>
    </row>
    <row r="324" spans="1:26" ht="15.75" customHeight="1">
      <c r="A324" s="83"/>
      <c r="B324" s="83"/>
      <c r="C324" s="642"/>
      <c r="D324" s="644"/>
      <c r="E324" s="644"/>
      <c r="F324" s="644"/>
      <c r="G324" s="647"/>
      <c r="H324" s="649"/>
      <c r="I324" s="651"/>
      <c r="J324" s="630" t="str">
        <f ca="1">IF(MOD(ROW()-13,2)=0,IF(ISBLANK(OFFSET(#REF!,INT((ROW()-13)/2),0)),"",OFFSET(#REF!,INT((ROW()-13)/2),0)),IF(ISBLANK(OFFSET('9. METAS'!$U$20,INT((ROW()-14)/2),0)),"",OFFSET('9. METAS'!$U$20,INT((ROW()-14)/2),0)))</f>
        <v/>
      </c>
      <c r="K324" s="631" t="str">
        <f ca="1">IF(MOD(ROW()-13,2)=0,IF(ISBLANK(OFFSET(#REF!,INT((ROW()-13)/2),0)),"",OFFSET(#REF!,INT((ROW()-13)/2),0)),IF(ISBLANK(OFFSET('9. METAS'!$V$20,INT((ROW()-14)/2),0)),"",OFFSET('9. METAS'!$V$20,INT((ROW()-14)/2),0)))</f>
        <v/>
      </c>
      <c r="L324" s="631" t="str">
        <f ca="1">IF(MOD(ROW()-13,2)=0,IF(ISBLANK(OFFSET(#REF!,INT((ROW()-13)/2),0)),"",OFFSET(#REF!,INT((ROW()-13)/2),0)),IF(ISBLANK(OFFSET('9. METAS'!$W$20,INT((ROW()-14)/2),0)),"",OFFSET('9. METAS'!$W$20,INT((ROW()-14)/2),0)))</f>
        <v/>
      </c>
      <c r="M324" s="632" t="str">
        <f ca="1">IF(MOD(ROW()-13,2)=0,IF(ISBLANK(OFFSET(#REF!,INT((ROW()-13)/2),0)),"",OFFSET(#REF!,INT((ROW()-13)/2),0)),IF(ISBLANK(OFFSET('9. METAS'!$X$20,INT((ROW()-14)/2),0)),"",OFFSET('9. METAS'!$X$20,INT((ROW()-14)/2),0)))</f>
        <v/>
      </c>
      <c r="N324" s="685"/>
      <c r="O324" s="689"/>
      <c r="P324" s="691"/>
      <c r="Q324" s="83"/>
      <c r="R324" s="83"/>
      <c r="S324" s="83"/>
      <c r="T324" s="83"/>
      <c r="U324" s="83"/>
      <c r="V324" s="83"/>
      <c r="W324" s="83"/>
      <c r="X324" s="83"/>
      <c r="Y324" s="83"/>
      <c r="Z324" s="83"/>
    </row>
    <row r="325" spans="1:26" ht="15.75" customHeight="1">
      <c r="A325" s="83"/>
      <c r="B325" s="83"/>
      <c r="C325" s="641" t="str">
        <f ca="1">IF(ISBLANK(OFFSET('5. Pp (3 años)'!$C$46,INT((ROW()-13)/2),0)),"",OFFSET('5. Pp (3 años)'!$C$46,INT((ROW()-13)/2),0))</f>
        <v/>
      </c>
      <c r="D325" s="643" t="str">
        <f ca="1">IF(ISBLANK(OFFSET('5. Pp (3 años)'!$D$46,INT((ROW()-13)/2),0)),"",OFFSET('5. Pp (3 años)'!$D$46,INT((ROW()-13)/2),0))</f>
        <v/>
      </c>
      <c r="E325" s="643" t="str">
        <f ca="1">IF(ISBLANK(OFFSET('5. Pp (3 años)'!$E$46,INT((ROW()-13)/2),0)),"",OFFSET('5. Pp (3 años)'!$E$46,INT((ROW()-13)/2),0))</f>
        <v/>
      </c>
      <c r="F325" s="645" t="str">
        <f ca="1">IF(ISBLANK(OFFSET('5. Pp (3 años)'!$K$46,INT((ROW()-13)/2),0)),"",OFFSET('5. Pp (3 años)'!$K$46,INT((ROW()-13)/2),0))</f>
        <v/>
      </c>
      <c r="G325" s="646" t="str">
        <f ca="1">IF(ISBLANK(OFFSET('5. Pp (3 años)'!$H$46,INT((ROW()-13)/2),0)),"",OFFSET('5. Pp (3 años)'!$H$46,INT((ROW()-13)/2),0))</f>
        <v/>
      </c>
      <c r="H325" s="853" t="str">
        <f ca="1">IF(ISBLANK(OFFSET('9. METAS'!$L$20,INT((ROW()-13)/2),0)),"",OFFSET('9. METAS'!$L$20,INT((ROW()-13)/2),0))</f>
        <v/>
      </c>
      <c r="I325" s="852"/>
      <c r="J325" s="630" t="e">
        <f ca="1">IF(MOD(ROW()-13,2)=0,IF(ISBLANK(OFFSET(#REF!,INT((ROW()-13)/2),0)),"",OFFSET(#REF!,INT((ROW()-13)/2),0)),IF(ISBLANK(OFFSET('9. METAS'!$U$20,INT((ROW()-14)/2),0)),"",OFFSET('9. METAS'!$U$20,INT((ROW()-14)/2),0)))</f>
        <v>#REF!</v>
      </c>
      <c r="K325" s="631" t="e">
        <f ca="1">IF(MOD(ROW()-13,2)=0,IF(ISBLANK(OFFSET(#REF!,INT((ROW()-13)/2),0)),"",OFFSET(#REF!,INT((ROW()-13)/2),0)),IF(ISBLANK(OFFSET('9. METAS'!$V$20,INT((ROW()-14)/2),0)),"",OFFSET('9. METAS'!$V$20,INT((ROW()-14)/2),0)))</f>
        <v>#REF!</v>
      </c>
      <c r="L325" s="631" t="e">
        <f ca="1">IF(MOD(ROW()-13,2)=0,IF(ISBLANK(OFFSET(#REF!,INT((ROW()-13)/2),0)),"",OFFSET(#REF!,INT((ROW()-13)/2),0)),IF(ISBLANK(OFFSET('9. METAS'!$W$20,INT((ROW()-14)/2),0)),"",OFFSET('9. METAS'!$W$20,INT((ROW()-14)/2),0)))</f>
        <v>#REF!</v>
      </c>
      <c r="M325" s="632" t="e">
        <f ca="1">IF(MOD(ROW()-13,2)=0,IF(ISBLANK(OFFSET(#REF!,INT((ROW()-13)/2),0)),"",OFFSET(#REF!,INT((ROW()-13)/2),0)),IF(ISBLANK(OFFSET('9. METAS'!$X$20,INT((ROW()-14)/2),0)),"",OFFSET('9. METAS'!$X$20,INT((ROW()-14)/2),0)))</f>
        <v>#REF!</v>
      </c>
      <c r="N325" s="684" t="str">
        <f ca="1">IFERROR(J325/J326,"ND")</f>
        <v>ND</v>
      </c>
      <c r="O325" s="688" t="str">
        <f ca="1">IFERROR(((J325+K325+L325+M325)/H325),"ND")</f>
        <v>ND</v>
      </c>
      <c r="P325" s="847"/>
      <c r="Q325" s="83"/>
      <c r="R325" s="83"/>
      <c r="S325" s="83"/>
      <c r="T325" s="83"/>
      <c r="U325" s="83"/>
      <c r="V325" s="83"/>
      <c r="W325" s="83"/>
      <c r="X325" s="83"/>
      <c r="Y325" s="83"/>
      <c r="Z325" s="83"/>
    </row>
    <row r="326" spans="1:26" ht="15.75" customHeight="1">
      <c r="A326" s="83"/>
      <c r="B326" s="83"/>
      <c r="C326" s="642"/>
      <c r="D326" s="644"/>
      <c r="E326" s="644"/>
      <c r="F326" s="644"/>
      <c r="G326" s="647"/>
      <c r="H326" s="649"/>
      <c r="I326" s="651"/>
      <c r="J326" s="630" t="str">
        <f ca="1">IF(MOD(ROW()-13,2)=0,IF(ISBLANK(OFFSET(#REF!,INT((ROW()-13)/2),0)),"",OFFSET(#REF!,INT((ROW()-13)/2),0)),IF(ISBLANK(OFFSET('9. METAS'!$U$20,INT((ROW()-14)/2),0)),"",OFFSET('9. METAS'!$U$20,INT((ROW()-14)/2),0)))</f>
        <v/>
      </c>
      <c r="K326" s="631" t="str">
        <f ca="1">IF(MOD(ROW()-13,2)=0,IF(ISBLANK(OFFSET(#REF!,INT((ROW()-13)/2),0)),"",OFFSET(#REF!,INT((ROW()-13)/2),0)),IF(ISBLANK(OFFSET('9. METAS'!$V$20,INT((ROW()-14)/2),0)),"",OFFSET('9. METAS'!$V$20,INT((ROW()-14)/2),0)))</f>
        <v/>
      </c>
      <c r="L326" s="631" t="str">
        <f ca="1">IF(MOD(ROW()-13,2)=0,IF(ISBLANK(OFFSET(#REF!,INT((ROW()-13)/2),0)),"",OFFSET(#REF!,INT((ROW()-13)/2),0)),IF(ISBLANK(OFFSET('9. METAS'!$W$20,INT((ROW()-14)/2),0)),"",OFFSET('9. METAS'!$W$20,INT((ROW()-14)/2),0)))</f>
        <v/>
      </c>
      <c r="M326" s="632" t="str">
        <f ca="1">IF(MOD(ROW()-13,2)=0,IF(ISBLANK(OFFSET(#REF!,INT((ROW()-13)/2),0)),"",OFFSET(#REF!,INT((ROW()-13)/2),0)),IF(ISBLANK(OFFSET('9. METAS'!$X$20,INT((ROW()-14)/2),0)),"",OFFSET('9. METAS'!$X$20,INT((ROW()-14)/2),0)))</f>
        <v/>
      </c>
      <c r="N326" s="685"/>
      <c r="O326" s="689"/>
      <c r="P326" s="691"/>
      <c r="Q326" s="83"/>
      <c r="R326" s="83"/>
      <c r="S326" s="83"/>
      <c r="T326" s="83"/>
      <c r="U326" s="83"/>
      <c r="V326" s="83"/>
      <c r="W326" s="83"/>
      <c r="X326" s="83"/>
      <c r="Y326" s="83"/>
      <c r="Z326" s="83"/>
    </row>
    <row r="327" spans="1:26" ht="15.75" customHeight="1">
      <c r="A327" s="83"/>
      <c r="B327" s="83"/>
      <c r="C327" s="641" t="str">
        <f ca="1">IF(ISBLANK(OFFSET('5. Pp (3 años)'!$C$46,INT((ROW()-13)/2),0)),"",OFFSET('5. Pp (3 años)'!$C$46,INT((ROW()-13)/2),0))</f>
        <v/>
      </c>
      <c r="D327" s="643" t="str">
        <f ca="1">IF(ISBLANK(OFFSET('5. Pp (3 años)'!$D$46,INT((ROW()-13)/2),0)),"",OFFSET('5. Pp (3 años)'!$D$46,INT((ROW()-13)/2),0))</f>
        <v/>
      </c>
      <c r="E327" s="643" t="str">
        <f ca="1">IF(ISBLANK(OFFSET('5. Pp (3 años)'!$E$46,INT((ROW()-13)/2),0)),"",OFFSET('5. Pp (3 años)'!$E$46,INT((ROW()-13)/2),0))</f>
        <v/>
      </c>
      <c r="F327" s="645" t="str">
        <f ca="1">IF(ISBLANK(OFFSET('5. Pp (3 años)'!$K$46,INT((ROW()-13)/2),0)),"",OFFSET('5. Pp (3 años)'!$K$46,INT((ROW()-13)/2),0))</f>
        <v/>
      </c>
      <c r="G327" s="646" t="str">
        <f ca="1">IF(ISBLANK(OFFSET('5. Pp (3 años)'!$H$46,INT((ROW()-13)/2),0)),"",OFFSET('5. Pp (3 años)'!$H$46,INT((ROW()-13)/2),0))</f>
        <v/>
      </c>
      <c r="H327" s="853" t="str">
        <f ca="1">IF(ISBLANK(OFFSET('9. METAS'!$L$20,INT((ROW()-13)/2),0)),"",OFFSET('9. METAS'!$L$20,INT((ROW()-13)/2),0))</f>
        <v/>
      </c>
      <c r="I327" s="852"/>
      <c r="J327" s="630" t="e">
        <f ca="1">IF(MOD(ROW()-13,2)=0,IF(ISBLANK(OFFSET(#REF!,INT((ROW()-13)/2),0)),"",OFFSET(#REF!,INT((ROW()-13)/2),0)),IF(ISBLANK(OFFSET('9. METAS'!$U$20,INT((ROW()-14)/2),0)),"",OFFSET('9. METAS'!$U$20,INT((ROW()-14)/2),0)))</f>
        <v>#REF!</v>
      </c>
      <c r="K327" s="631" t="e">
        <f ca="1">IF(MOD(ROW()-13,2)=0,IF(ISBLANK(OFFSET(#REF!,INT((ROW()-13)/2),0)),"",OFFSET(#REF!,INT((ROW()-13)/2),0)),IF(ISBLANK(OFFSET('9. METAS'!$V$20,INT((ROW()-14)/2),0)),"",OFFSET('9. METAS'!$V$20,INT((ROW()-14)/2),0)))</f>
        <v>#REF!</v>
      </c>
      <c r="L327" s="631" t="e">
        <f ca="1">IF(MOD(ROW()-13,2)=0,IF(ISBLANK(OFFSET(#REF!,INT((ROW()-13)/2),0)),"",OFFSET(#REF!,INT((ROW()-13)/2),0)),IF(ISBLANK(OFFSET('9. METAS'!$W$20,INT((ROW()-14)/2),0)),"",OFFSET('9. METAS'!$W$20,INT((ROW()-14)/2),0)))</f>
        <v>#REF!</v>
      </c>
      <c r="M327" s="632" t="e">
        <f ca="1">IF(MOD(ROW()-13,2)=0,IF(ISBLANK(OFFSET(#REF!,INT((ROW()-13)/2),0)),"",OFFSET(#REF!,INT((ROW()-13)/2),0)),IF(ISBLANK(OFFSET('9. METAS'!$X$20,INT((ROW()-14)/2),0)),"",OFFSET('9. METAS'!$X$20,INT((ROW()-14)/2),0)))</f>
        <v>#REF!</v>
      </c>
      <c r="N327" s="684" t="str">
        <f ca="1">IFERROR(J327/J328,"ND")</f>
        <v>ND</v>
      </c>
      <c r="O327" s="688" t="str">
        <f ca="1">IFERROR(((J327+K327+L327+M327)/H327),"ND")</f>
        <v>ND</v>
      </c>
      <c r="P327" s="847"/>
      <c r="Q327" s="83"/>
      <c r="R327" s="83"/>
      <c r="S327" s="83"/>
      <c r="T327" s="83"/>
      <c r="U327" s="83"/>
      <c r="V327" s="83"/>
      <c r="W327" s="83"/>
      <c r="X327" s="83"/>
      <c r="Y327" s="83"/>
      <c r="Z327" s="83"/>
    </row>
    <row r="328" spans="1:26" ht="15.75" customHeight="1">
      <c r="A328" s="83"/>
      <c r="B328" s="83"/>
      <c r="C328" s="642"/>
      <c r="D328" s="644"/>
      <c r="E328" s="644"/>
      <c r="F328" s="644"/>
      <c r="G328" s="647"/>
      <c r="H328" s="649"/>
      <c r="I328" s="651"/>
      <c r="J328" s="630" t="str">
        <f ca="1">IF(MOD(ROW()-13,2)=0,IF(ISBLANK(OFFSET(#REF!,INT((ROW()-13)/2),0)),"",OFFSET(#REF!,INT((ROW()-13)/2),0)),IF(ISBLANK(OFFSET('9. METAS'!$U$20,INT((ROW()-14)/2),0)),"",OFFSET('9. METAS'!$U$20,INT((ROW()-14)/2),0)))</f>
        <v/>
      </c>
      <c r="K328" s="631" t="str">
        <f ca="1">IF(MOD(ROW()-13,2)=0,IF(ISBLANK(OFFSET(#REF!,INT((ROW()-13)/2),0)),"",OFFSET(#REF!,INT((ROW()-13)/2),0)),IF(ISBLANK(OFFSET('9. METAS'!$V$20,INT((ROW()-14)/2),0)),"",OFFSET('9. METAS'!$V$20,INT((ROW()-14)/2),0)))</f>
        <v/>
      </c>
      <c r="L328" s="631" t="str">
        <f ca="1">IF(MOD(ROW()-13,2)=0,IF(ISBLANK(OFFSET(#REF!,INT((ROW()-13)/2),0)),"",OFFSET(#REF!,INT((ROW()-13)/2),0)),IF(ISBLANK(OFFSET('9. METAS'!$W$20,INT((ROW()-14)/2),0)),"",OFFSET('9. METAS'!$W$20,INT((ROW()-14)/2),0)))</f>
        <v/>
      </c>
      <c r="M328" s="632" t="str">
        <f ca="1">IF(MOD(ROW()-13,2)=0,IF(ISBLANK(OFFSET(#REF!,INT((ROW()-13)/2),0)),"",OFFSET(#REF!,INT((ROW()-13)/2),0)),IF(ISBLANK(OFFSET('9. METAS'!$X$20,INT((ROW()-14)/2),0)),"",OFFSET('9. METAS'!$X$20,INT((ROW()-14)/2),0)))</f>
        <v/>
      </c>
      <c r="N328" s="685"/>
      <c r="O328" s="689"/>
      <c r="P328" s="691"/>
      <c r="Q328" s="83"/>
      <c r="R328" s="83"/>
      <c r="S328" s="83"/>
      <c r="T328" s="83"/>
      <c r="U328" s="83"/>
      <c r="V328" s="83"/>
      <c r="W328" s="83"/>
      <c r="X328" s="83"/>
      <c r="Y328" s="83"/>
      <c r="Z328" s="83"/>
    </row>
    <row r="329" spans="1:26" ht="15.75" customHeight="1">
      <c r="A329" s="83"/>
      <c r="B329" s="83"/>
      <c r="C329" s="641" t="str">
        <f ca="1">IF(ISBLANK(OFFSET('5. Pp (3 años)'!$C$46,INT((ROW()-13)/2),0)),"",OFFSET('5. Pp (3 años)'!$C$46,INT((ROW()-13)/2),0))</f>
        <v/>
      </c>
      <c r="D329" s="643" t="str">
        <f ca="1">IF(ISBLANK(OFFSET('5. Pp (3 años)'!$D$46,INT((ROW()-13)/2),0)),"",OFFSET('5. Pp (3 años)'!$D$46,INT((ROW()-13)/2),0))</f>
        <v/>
      </c>
      <c r="E329" s="643" t="str">
        <f ca="1">IF(ISBLANK(OFFSET('5. Pp (3 años)'!$E$46,INT((ROW()-13)/2),0)),"",OFFSET('5. Pp (3 años)'!$E$46,INT((ROW()-13)/2),0))</f>
        <v/>
      </c>
      <c r="F329" s="645" t="str">
        <f ca="1">IF(ISBLANK(OFFSET('5. Pp (3 años)'!$K$46,INT((ROW()-13)/2),0)),"",OFFSET('5. Pp (3 años)'!$K$46,INT((ROW()-13)/2),0))</f>
        <v/>
      </c>
      <c r="G329" s="646" t="str">
        <f ca="1">IF(ISBLANK(OFFSET('5. Pp (3 años)'!$H$46,INT((ROW()-13)/2),0)),"",OFFSET('5. Pp (3 años)'!$H$46,INT((ROW()-13)/2),0))</f>
        <v/>
      </c>
      <c r="H329" s="853" t="str">
        <f ca="1">IF(ISBLANK(OFFSET('9. METAS'!$L$20,INT((ROW()-13)/2),0)),"",OFFSET('9. METAS'!$L$20,INT((ROW()-13)/2),0))</f>
        <v/>
      </c>
      <c r="I329" s="852"/>
      <c r="J329" s="630" t="e">
        <f ca="1">IF(MOD(ROW()-13,2)=0,IF(ISBLANK(OFFSET(#REF!,INT((ROW()-13)/2),0)),"",OFFSET(#REF!,INT((ROW()-13)/2),0)),IF(ISBLANK(OFFSET('9. METAS'!$U$20,INT((ROW()-14)/2),0)),"",OFFSET('9. METAS'!$U$20,INT((ROW()-14)/2),0)))</f>
        <v>#REF!</v>
      </c>
      <c r="K329" s="631" t="e">
        <f ca="1">IF(MOD(ROW()-13,2)=0,IF(ISBLANK(OFFSET(#REF!,INT((ROW()-13)/2),0)),"",OFFSET(#REF!,INT((ROW()-13)/2),0)),IF(ISBLANK(OFFSET('9. METAS'!$V$20,INT((ROW()-14)/2),0)),"",OFFSET('9. METAS'!$V$20,INT((ROW()-14)/2),0)))</f>
        <v>#REF!</v>
      </c>
      <c r="L329" s="631" t="e">
        <f ca="1">IF(MOD(ROW()-13,2)=0,IF(ISBLANK(OFFSET(#REF!,INT((ROW()-13)/2),0)),"",OFFSET(#REF!,INT((ROW()-13)/2),0)),IF(ISBLANK(OFFSET('9. METAS'!$W$20,INT((ROW()-14)/2),0)),"",OFFSET('9. METAS'!$W$20,INT((ROW()-14)/2),0)))</f>
        <v>#REF!</v>
      </c>
      <c r="M329" s="632" t="e">
        <f ca="1">IF(MOD(ROW()-13,2)=0,IF(ISBLANK(OFFSET(#REF!,INT((ROW()-13)/2),0)),"",OFFSET(#REF!,INT((ROW()-13)/2),0)),IF(ISBLANK(OFFSET('9. METAS'!$X$20,INT((ROW()-14)/2),0)),"",OFFSET('9. METAS'!$X$20,INT((ROW()-14)/2),0)))</f>
        <v>#REF!</v>
      </c>
      <c r="N329" s="684" t="str">
        <f ca="1">IFERROR(J329/J330,"ND")</f>
        <v>ND</v>
      </c>
      <c r="O329" s="688" t="str">
        <f ca="1">IFERROR(((J329+K329+L329+M329)/H329),"ND")</f>
        <v>ND</v>
      </c>
      <c r="P329" s="847"/>
      <c r="Q329" s="83"/>
      <c r="R329" s="83"/>
      <c r="S329" s="83"/>
      <c r="T329" s="83"/>
      <c r="U329" s="83"/>
      <c r="V329" s="83"/>
      <c r="W329" s="83"/>
      <c r="X329" s="83"/>
      <c r="Y329" s="83"/>
      <c r="Z329" s="83"/>
    </row>
    <row r="330" spans="1:26" ht="15.75" customHeight="1">
      <c r="A330" s="83"/>
      <c r="B330" s="83"/>
      <c r="C330" s="642"/>
      <c r="D330" s="644"/>
      <c r="E330" s="644"/>
      <c r="F330" s="644"/>
      <c r="G330" s="647"/>
      <c r="H330" s="649"/>
      <c r="I330" s="651"/>
      <c r="J330" s="630" t="str">
        <f ca="1">IF(MOD(ROW()-13,2)=0,IF(ISBLANK(OFFSET(#REF!,INT((ROW()-13)/2),0)),"",OFFSET(#REF!,INT((ROW()-13)/2),0)),IF(ISBLANK(OFFSET('9. METAS'!$U$20,INT((ROW()-14)/2),0)),"",OFFSET('9. METAS'!$U$20,INT((ROW()-14)/2),0)))</f>
        <v/>
      </c>
      <c r="K330" s="631" t="str">
        <f ca="1">IF(MOD(ROW()-13,2)=0,IF(ISBLANK(OFFSET(#REF!,INT((ROW()-13)/2),0)),"",OFFSET(#REF!,INT((ROW()-13)/2),0)),IF(ISBLANK(OFFSET('9. METAS'!$V$20,INT((ROW()-14)/2),0)),"",OFFSET('9. METAS'!$V$20,INT((ROW()-14)/2),0)))</f>
        <v/>
      </c>
      <c r="L330" s="631" t="str">
        <f ca="1">IF(MOD(ROW()-13,2)=0,IF(ISBLANK(OFFSET(#REF!,INT((ROW()-13)/2),0)),"",OFFSET(#REF!,INT((ROW()-13)/2),0)),IF(ISBLANK(OFFSET('9. METAS'!$W$20,INT((ROW()-14)/2),0)),"",OFFSET('9. METAS'!$W$20,INT((ROW()-14)/2),0)))</f>
        <v/>
      </c>
      <c r="M330" s="632" t="str">
        <f ca="1">IF(MOD(ROW()-13,2)=0,IF(ISBLANK(OFFSET(#REF!,INT((ROW()-13)/2),0)),"",OFFSET(#REF!,INT((ROW()-13)/2),0)),IF(ISBLANK(OFFSET('9. METAS'!$X$20,INT((ROW()-14)/2),0)),"",OFFSET('9. METAS'!$X$20,INT((ROW()-14)/2),0)))</f>
        <v/>
      </c>
      <c r="N330" s="685"/>
      <c r="O330" s="689"/>
      <c r="P330" s="691"/>
      <c r="Q330" s="83"/>
      <c r="R330" s="83"/>
      <c r="S330" s="83"/>
      <c r="T330" s="83"/>
      <c r="U330" s="83"/>
      <c r="V330" s="83"/>
      <c r="W330" s="83"/>
      <c r="X330" s="83"/>
      <c r="Y330" s="83"/>
      <c r="Z330" s="83"/>
    </row>
    <row r="331" spans="1:26" ht="15.75" customHeight="1">
      <c r="A331" s="83"/>
      <c r="B331" s="83"/>
      <c r="C331" s="641" t="str">
        <f ca="1">IF(ISBLANK(OFFSET('5. Pp (3 años)'!$C$46,INT((ROW()-13)/2),0)),"",OFFSET('5. Pp (3 años)'!$C$46,INT((ROW()-13)/2),0))</f>
        <v/>
      </c>
      <c r="D331" s="643" t="str">
        <f ca="1">IF(ISBLANK(OFFSET('5. Pp (3 años)'!$D$46,INT((ROW()-13)/2),0)),"",OFFSET('5. Pp (3 años)'!$D$46,INT((ROW()-13)/2),0))</f>
        <v/>
      </c>
      <c r="E331" s="643" t="str">
        <f ca="1">IF(ISBLANK(OFFSET('5. Pp (3 años)'!$E$46,INT((ROW()-13)/2),0)),"",OFFSET('5. Pp (3 años)'!$E$46,INT((ROW()-13)/2),0))</f>
        <v/>
      </c>
      <c r="F331" s="645" t="str">
        <f ca="1">IF(ISBLANK(OFFSET('5. Pp (3 años)'!$K$46,INT((ROW()-13)/2),0)),"",OFFSET('5. Pp (3 años)'!$K$46,INT((ROW()-13)/2),0))</f>
        <v/>
      </c>
      <c r="G331" s="646" t="str">
        <f ca="1">IF(ISBLANK(OFFSET('5. Pp (3 años)'!$H$46,INT((ROW()-13)/2),0)),"",OFFSET('5. Pp (3 años)'!$H$46,INT((ROW()-13)/2),0))</f>
        <v/>
      </c>
      <c r="H331" s="853" t="str">
        <f ca="1">IF(ISBLANK(OFFSET('9. METAS'!$L$20,INT((ROW()-13)/2),0)),"",OFFSET('9. METAS'!$L$20,INT((ROW()-13)/2),0))</f>
        <v/>
      </c>
      <c r="I331" s="852"/>
      <c r="J331" s="630" t="e">
        <f ca="1">IF(MOD(ROW()-13,2)=0,IF(ISBLANK(OFFSET(#REF!,INT((ROW()-13)/2),0)),"",OFFSET(#REF!,INT((ROW()-13)/2),0)),IF(ISBLANK(OFFSET('9. METAS'!$U$20,INT((ROW()-14)/2),0)),"",OFFSET('9. METAS'!$U$20,INT((ROW()-14)/2),0)))</f>
        <v>#REF!</v>
      </c>
      <c r="K331" s="631" t="e">
        <f ca="1">IF(MOD(ROW()-13,2)=0,IF(ISBLANK(OFFSET(#REF!,INT((ROW()-13)/2),0)),"",OFFSET(#REF!,INT((ROW()-13)/2),0)),IF(ISBLANK(OFFSET('9. METAS'!$V$20,INT((ROW()-14)/2),0)),"",OFFSET('9. METAS'!$V$20,INT((ROW()-14)/2),0)))</f>
        <v>#REF!</v>
      </c>
      <c r="L331" s="631" t="e">
        <f ca="1">IF(MOD(ROW()-13,2)=0,IF(ISBLANK(OFFSET(#REF!,INT((ROW()-13)/2),0)),"",OFFSET(#REF!,INT((ROW()-13)/2),0)),IF(ISBLANK(OFFSET('9. METAS'!$W$20,INT((ROW()-14)/2),0)),"",OFFSET('9. METAS'!$W$20,INT((ROW()-14)/2),0)))</f>
        <v>#REF!</v>
      </c>
      <c r="M331" s="632" t="e">
        <f ca="1">IF(MOD(ROW()-13,2)=0,IF(ISBLANK(OFFSET(#REF!,INT((ROW()-13)/2),0)),"",OFFSET(#REF!,INT((ROW()-13)/2),0)),IF(ISBLANK(OFFSET('9. METAS'!$X$20,INT((ROW()-14)/2),0)),"",OFFSET('9. METAS'!$X$20,INT((ROW()-14)/2),0)))</f>
        <v>#REF!</v>
      </c>
      <c r="N331" s="684" t="str">
        <f ca="1">IFERROR(J331/J332,"ND")</f>
        <v>ND</v>
      </c>
      <c r="O331" s="688" t="str">
        <f ca="1">IFERROR(((J331+K331+L331+M331)/H331),"ND")</f>
        <v>ND</v>
      </c>
      <c r="P331" s="847"/>
      <c r="Q331" s="83"/>
      <c r="R331" s="83"/>
      <c r="S331" s="83"/>
      <c r="T331" s="83"/>
      <c r="U331" s="83"/>
      <c r="V331" s="83"/>
      <c r="W331" s="83"/>
      <c r="X331" s="83"/>
      <c r="Y331" s="83"/>
      <c r="Z331" s="83"/>
    </row>
    <row r="332" spans="1:26" ht="15.75" customHeight="1">
      <c r="A332" s="83"/>
      <c r="B332" s="83"/>
      <c r="C332" s="642"/>
      <c r="D332" s="644"/>
      <c r="E332" s="644"/>
      <c r="F332" s="644"/>
      <c r="G332" s="647"/>
      <c r="H332" s="649"/>
      <c r="I332" s="651"/>
      <c r="J332" s="630" t="str">
        <f ca="1">IF(MOD(ROW()-13,2)=0,IF(ISBLANK(OFFSET(#REF!,INT((ROW()-13)/2),0)),"",OFFSET(#REF!,INT((ROW()-13)/2),0)),IF(ISBLANK(OFFSET('9. METAS'!$U$20,INT((ROW()-14)/2),0)),"",OFFSET('9. METAS'!$U$20,INT((ROW()-14)/2),0)))</f>
        <v/>
      </c>
      <c r="K332" s="631" t="str">
        <f ca="1">IF(MOD(ROW()-13,2)=0,IF(ISBLANK(OFFSET(#REF!,INT((ROW()-13)/2),0)),"",OFFSET(#REF!,INT((ROW()-13)/2),0)),IF(ISBLANK(OFFSET('9. METAS'!$V$20,INT((ROW()-14)/2),0)),"",OFFSET('9. METAS'!$V$20,INT((ROW()-14)/2),0)))</f>
        <v/>
      </c>
      <c r="L332" s="631" t="str">
        <f ca="1">IF(MOD(ROW()-13,2)=0,IF(ISBLANK(OFFSET(#REF!,INT((ROW()-13)/2),0)),"",OFFSET(#REF!,INT((ROW()-13)/2),0)),IF(ISBLANK(OFFSET('9. METAS'!$W$20,INT((ROW()-14)/2),0)),"",OFFSET('9. METAS'!$W$20,INT((ROW()-14)/2),0)))</f>
        <v/>
      </c>
      <c r="M332" s="632" t="str">
        <f ca="1">IF(MOD(ROW()-13,2)=0,IF(ISBLANK(OFFSET(#REF!,INT((ROW()-13)/2),0)),"",OFFSET(#REF!,INT((ROW()-13)/2),0)),IF(ISBLANK(OFFSET('9. METAS'!$X$20,INT((ROW()-14)/2),0)),"",OFFSET('9. METAS'!$X$20,INT((ROW()-14)/2),0)))</f>
        <v/>
      </c>
      <c r="N332" s="685"/>
      <c r="O332" s="689"/>
      <c r="P332" s="691"/>
      <c r="Q332" s="83"/>
      <c r="R332" s="83"/>
      <c r="S332" s="83"/>
      <c r="T332" s="83"/>
      <c r="U332" s="83"/>
      <c r="V332" s="83"/>
      <c r="W332" s="83"/>
      <c r="X332" s="83"/>
      <c r="Y332" s="83"/>
      <c r="Z332" s="83"/>
    </row>
    <row r="333" spans="1:26" ht="15.75" customHeight="1">
      <c r="A333" s="83"/>
      <c r="B333" s="83"/>
      <c r="C333" s="641" t="str">
        <f ca="1">IF(ISBLANK(OFFSET('5. Pp (3 años)'!$C$46,INT((ROW()-13)/2),0)),"",OFFSET('5. Pp (3 años)'!$C$46,INT((ROW()-13)/2),0))</f>
        <v/>
      </c>
      <c r="D333" s="643" t="str">
        <f ca="1">IF(ISBLANK(OFFSET('5. Pp (3 años)'!$D$46,INT((ROW()-13)/2),0)),"",OFFSET('5. Pp (3 años)'!$D$46,INT((ROW()-13)/2),0))</f>
        <v/>
      </c>
      <c r="E333" s="643" t="str">
        <f ca="1">IF(ISBLANK(OFFSET('5. Pp (3 años)'!$E$46,INT((ROW()-13)/2),0)),"",OFFSET('5. Pp (3 años)'!$E$46,INT((ROW()-13)/2),0))</f>
        <v/>
      </c>
      <c r="F333" s="645" t="str">
        <f ca="1">IF(ISBLANK(OFFSET('5. Pp (3 años)'!$K$46,INT((ROW()-13)/2),0)),"",OFFSET('5. Pp (3 años)'!$K$46,INT((ROW()-13)/2),0))</f>
        <v/>
      </c>
      <c r="G333" s="646" t="str">
        <f ca="1">IF(ISBLANK(OFFSET('5. Pp (3 años)'!$H$46,INT((ROW()-13)/2),0)),"",OFFSET('5. Pp (3 años)'!$H$46,INT((ROW()-13)/2),0))</f>
        <v/>
      </c>
      <c r="H333" s="853" t="str">
        <f ca="1">IF(ISBLANK(OFFSET('9. METAS'!$L$20,INT((ROW()-13)/2),0)),"",OFFSET('9. METAS'!$L$20,INT((ROW()-13)/2),0))</f>
        <v/>
      </c>
      <c r="I333" s="852"/>
      <c r="J333" s="630" t="e">
        <f ca="1">IF(MOD(ROW()-13,2)=0,IF(ISBLANK(OFFSET(#REF!,INT((ROW()-13)/2),0)),"",OFFSET(#REF!,INT((ROW()-13)/2),0)),IF(ISBLANK(OFFSET('9. METAS'!$U$20,INT((ROW()-14)/2),0)),"",OFFSET('9. METAS'!$U$20,INT((ROW()-14)/2),0)))</f>
        <v>#REF!</v>
      </c>
      <c r="K333" s="631" t="e">
        <f ca="1">IF(MOD(ROW()-13,2)=0,IF(ISBLANK(OFFSET(#REF!,INT((ROW()-13)/2),0)),"",OFFSET(#REF!,INT((ROW()-13)/2),0)),IF(ISBLANK(OFFSET('9. METAS'!$V$20,INT((ROW()-14)/2),0)),"",OFFSET('9. METAS'!$V$20,INT((ROW()-14)/2),0)))</f>
        <v>#REF!</v>
      </c>
      <c r="L333" s="631" t="e">
        <f ca="1">IF(MOD(ROW()-13,2)=0,IF(ISBLANK(OFFSET(#REF!,INT((ROW()-13)/2),0)),"",OFFSET(#REF!,INT((ROW()-13)/2),0)),IF(ISBLANK(OFFSET('9. METAS'!$W$20,INT((ROW()-14)/2),0)),"",OFFSET('9. METAS'!$W$20,INT((ROW()-14)/2),0)))</f>
        <v>#REF!</v>
      </c>
      <c r="M333" s="632" t="e">
        <f ca="1">IF(MOD(ROW()-13,2)=0,IF(ISBLANK(OFFSET(#REF!,INT((ROW()-13)/2),0)),"",OFFSET(#REF!,INT((ROW()-13)/2),0)),IF(ISBLANK(OFFSET('9. METAS'!$X$20,INT((ROW()-14)/2),0)),"",OFFSET('9. METAS'!$X$20,INT((ROW()-14)/2),0)))</f>
        <v>#REF!</v>
      </c>
      <c r="N333" s="684" t="str">
        <f ca="1">IFERROR(J333/J334,"ND")</f>
        <v>ND</v>
      </c>
      <c r="O333" s="688" t="str">
        <f ca="1">IFERROR(((J333+K333+L333+M333)/H333),"ND")</f>
        <v>ND</v>
      </c>
      <c r="P333" s="847"/>
      <c r="Q333" s="83"/>
      <c r="R333" s="83"/>
      <c r="S333" s="83"/>
      <c r="T333" s="83"/>
      <c r="U333" s="83"/>
      <c r="V333" s="83"/>
      <c r="W333" s="83"/>
      <c r="X333" s="83"/>
      <c r="Y333" s="83"/>
      <c r="Z333" s="83"/>
    </row>
    <row r="334" spans="1:26" ht="15.75" customHeight="1">
      <c r="A334" s="83"/>
      <c r="B334" s="83"/>
      <c r="C334" s="642"/>
      <c r="D334" s="644"/>
      <c r="E334" s="644"/>
      <c r="F334" s="644"/>
      <c r="G334" s="647"/>
      <c r="H334" s="649"/>
      <c r="I334" s="651"/>
      <c r="J334" s="630" t="str">
        <f ca="1">IF(MOD(ROW()-13,2)=0,IF(ISBLANK(OFFSET(#REF!,INT((ROW()-13)/2),0)),"",OFFSET(#REF!,INT((ROW()-13)/2),0)),IF(ISBLANK(OFFSET('9. METAS'!$U$20,INT((ROW()-14)/2),0)),"",OFFSET('9. METAS'!$U$20,INT((ROW()-14)/2),0)))</f>
        <v/>
      </c>
      <c r="K334" s="631" t="str">
        <f ca="1">IF(MOD(ROW()-13,2)=0,IF(ISBLANK(OFFSET(#REF!,INT((ROW()-13)/2),0)),"",OFFSET(#REF!,INT((ROW()-13)/2),0)),IF(ISBLANK(OFFSET('9. METAS'!$V$20,INT((ROW()-14)/2),0)),"",OFFSET('9. METAS'!$V$20,INT((ROW()-14)/2),0)))</f>
        <v/>
      </c>
      <c r="L334" s="631" t="str">
        <f ca="1">IF(MOD(ROW()-13,2)=0,IF(ISBLANK(OFFSET(#REF!,INT((ROW()-13)/2),0)),"",OFFSET(#REF!,INT((ROW()-13)/2),0)),IF(ISBLANK(OFFSET('9. METAS'!$W$20,INT((ROW()-14)/2),0)),"",OFFSET('9. METAS'!$W$20,INT((ROW()-14)/2),0)))</f>
        <v/>
      </c>
      <c r="M334" s="632" t="str">
        <f ca="1">IF(MOD(ROW()-13,2)=0,IF(ISBLANK(OFFSET(#REF!,INT((ROW()-13)/2),0)),"",OFFSET(#REF!,INT((ROW()-13)/2),0)),IF(ISBLANK(OFFSET('9. METAS'!$X$20,INT((ROW()-14)/2),0)),"",OFFSET('9. METAS'!$X$20,INT((ROW()-14)/2),0)))</f>
        <v/>
      </c>
      <c r="N334" s="685"/>
      <c r="O334" s="689"/>
      <c r="P334" s="691"/>
      <c r="Q334" s="83"/>
      <c r="R334" s="83"/>
      <c r="S334" s="83"/>
      <c r="T334" s="83"/>
      <c r="U334" s="83"/>
      <c r="V334" s="83"/>
      <c r="W334" s="83"/>
      <c r="X334" s="83"/>
      <c r="Y334" s="83"/>
      <c r="Z334" s="83"/>
    </row>
    <row r="335" spans="1:26" ht="15.75" customHeight="1">
      <c r="A335" s="83"/>
      <c r="B335" s="83"/>
      <c r="C335" s="641" t="str">
        <f ca="1">IF(ISBLANK(OFFSET('5. Pp (3 años)'!$C$46,INT((ROW()-13)/2),0)),"",OFFSET('5. Pp (3 años)'!$C$46,INT((ROW()-13)/2),0))</f>
        <v/>
      </c>
      <c r="D335" s="643" t="str">
        <f ca="1">IF(ISBLANK(OFFSET('5. Pp (3 años)'!$D$46,INT((ROW()-13)/2),0)),"",OFFSET('5. Pp (3 años)'!$D$46,INT((ROW()-13)/2),0))</f>
        <v/>
      </c>
      <c r="E335" s="643" t="str">
        <f ca="1">IF(ISBLANK(OFFSET('5. Pp (3 años)'!$E$46,INT((ROW()-13)/2),0)),"",OFFSET('5. Pp (3 años)'!$E$46,INT((ROW()-13)/2),0))</f>
        <v/>
      </c>
      <c r="F335" s="645" t="str">
        <f ca="1">IF(ISBLANK(OFFSET('5. Pp (3 años)'!$K$46,INT((ROW()-13)/2),0)),"",OFFSET('5. Pp (3 años)'!$K$46,INT((ROW()-13)/2),0))</f>
        <v/>
      </c>
      <c r="G335" s="646" t="str">
        <f ca="1">IF(ISBLANK(OFFSET('5. Pp (3 años)'!$H$46,INT((ROW()-13)/2),0)),"",OFFSET('5. Pp (3 años)'!$H$46,INT((ROW()-13)/2),0))</f>
        <v/>
      </c>
      <c r="H335" s="853" t="str">
        <f ca="1">IF(ISBLANK(OFFSET('9. METAS'!$L$20,INT((ROW()-13)/2),0)),"",OFFSET('9. METAS'!$L$20,INT((ROW()-13)/2),0))</f>
        <v/>
      </c>
      <c r="I335" s="852"/>
      <c r="J335" s="630" t="e">
        <f ca="1">IF(MOD(ROW()-13,2)=0,IF(ISBLANK(OFFSET(#REF!,INT((ROW()-13)/2),0)),"",OFFSET(#REF!,INT((ROW()-13)/2),0)),IF(ISBLANK(OFFSET('9. METAS'!$U$20,INT((ROW()-14)/2),0)),"",OFFSET('9. METAS'!$U$20,INT((ROW()-14)/2),0)))</f>
        <v>#REF!</v>
      </c>
      <c r="K335" s="631" t="e">
        <f ca="1">IF(MOD(ROW()-13,2)=0,IF(ISBLANK(OFFSET(#REF!,INT((ROW()-13)/2),0)),"",OFFSET(#REF!,INT((ROW()-13)/2),0)),IF(ISBLANK(OFFSET('9. METAS'!$V$20,INT((ROW()-14)/2),0)),"",OFFSET('9. METAS'!$V$20,INT((ROW()-14)/2),0)))</f>
        <v>#REF!</v>
      </c>
      <c r="L335" s="631" t="e">
        <f ca="1">IF(MOD(ROW()-13,2)=0,IF(ISBLANK(OFFSET(#REF!,INT((ROW()-13)/2),0)),"",OFFSET(#REF!,INT((ROW()-13)/2),0)),IF(ISBLANK(OFFSET('9. METAS'!$W$20,INT((ROW()-14)/2),0)),"",OFFSET('9. METAS'!$W$20,INT((ROW()-14)/2),0)))</f>
        <v>#REF!</v>
      </c>
      <c r="M335" s="632" t="e">
        <f ca="1">IF(MOD(ROW()-13,2)=0,IF(ISBLANK(OFFSET(#REF!,INT((ROW()-13)/2),0)),"",OFFSET(#REF!,INT((ROW()-13)/2),0)),IF(ISBLANK(OFFSET('9. METAS'!$X$20,INT((ROW()-14)/2),0)),"",OFFSET('9. METAS'!$X$20,INT((ROW()-14)/2),0)))</f>
        <v>#REF!</v>
      </c>
      <c r="N335" s="684" t="str">
        <f ca="1">IFERROR(J335/J336,"ND")</f>
        <v>ND</v>
      </c>
      <c r="O335" s="688" t="str">
        <f ca="1">IFERROR(((J335+K335+L335+M335)/H335),"ND")</f>
        <v>ND</v>
      </c>
      <c r="P335" s="847"/>
      <c r="Q335" s="83"/>
      <c r="R335" s="83"/>
      <c r="S335" s="83"/>
      <c r="T335" s="83"/>
      <c r="U335" s="83"/>
      <c r="V335" s="83"/>
      <c r="W335" s="83"/>
      <c r="X335" s="83"/>
      <c r="Y335" s="83"/>
      <c r="Z335" s="83"/>
    </row>
    <row r="336" spans="1:26" ht="15.75" customHeight="1">
      <c r="A336" s="83"/>
      <c r="B336" s="83"/>
      <c r="C336" s="642"/>
      <c r="D336" s="644"/>
      <c r="E336" s="644"/>
      <c r="F336" s="644"/>
      <c r="G336" s="647"/>
      <c r="H336" s="649"/>
      <c r="I336" s="651"/>
      <c r="J336" s="630" t="str">
        <f ca="1">IF(MOD(ROW()-13,2)=0,IF(ISBLANK(OFFSET(#REF!,INT((ROW()-13)/2),0)),"",OFFSET(#REF!,INT((ROW()-13)/2),0)),IF(ISBLANK(OFFSET('9. METAS'!$U$20,INT((ROW()-14)/2),0)),"",OFFSET('9. METAS'!$U$20,INT((ROW()-14)/2),0)))</f>
        <v/>
      </c>
      <c r="K336" s="631" t="str">
        <f ca="1">IF(MOD(ROW()-13,2)=0,IF(ISBLANK(OFFSET(#REF!,INT((ROW()-13)/2),0)),"",OFFSET(#REF!,INT((ROW()-13)/2),0)),IF(ISBLANK(OFFSET('9. METAS'!$V$20,INT((ROW()-14)/2),0)),"",OFFSET('9. METAS'!$V$20,INT((ROW()-14)/2),0)))</f>
        <v/>
      </c>
      <c r="L336" s="631" t="str">
        <f ca="1">IF(MOD(ROW()-13,2)=0,IF(ISBLANK(OFFSET(#REF!,INT((ROW()-13)/2),0)),"",OFFSET(#REF!,INT((ROW()-13)/2),0)),IF(ISBLANK(OFFSET('9. METAS'!$W$20,INT((ROW()-14)/2),0)),"",OFFSET('9. METAS'!$W$20,INT((ROW()-14)/2),0)))</f>
        <v/>
      </c>
      <c r="M336" s="632" t="str">
        <f ca="1">IF(MOD(ROW()-13,2)=0,IF(ISBLANK(OFFSET(#REF!,INT((ROW()-13)/2),0)),"",OFFSET(#REF!,INT((ROW()-13)/2),0)),IF(ISBLANK(OFFSET('9. METAS'!$X$20,INT((ROW()-14)/2),0)),"",OFFSET('9. METAS'!$X$20,INT((ROW()-14)/2),0)))</f>
        <v/>
      </c>
      <c r="N336" s="685"/>
      <c r="O336" s="689"/>
      <c r="P336" s="691"/>
      <c r="Q336" s="83"/>
      <c r="R336" s="83"/>
      <c r="S336" s="83"/>
      <c r="T336" s="83"/>
      <c r="U336" s="83"/>
      <c r="V336" s="83"/>
      <c r="W336" s="83"/>
      <c r="X336" s="83"/>
      <c r="Y336" s="83"/>
      <c r="Z336" s="83"/>
    </row>
    <row r="337" spans="1:26" ht="15.75" customHeight="1">
      <c r="A337" s="83"/>
      <c r="B337" s="83"/>
      <c r="C337" s="641" t="str">
        <f ca="1">IF(ISBLANK(OFFSET('5. Pp (3 años)'!$C$46,INT((ROW()-13)/2),0)),"",OFFSET('5. Pp (3 años)'!$C$46,INT((ROW()-13)/2),0))</f>
        <v/>
      </c>
      <c r="D337" s="643" t="str">
        <f ca="1">IF(ISBLANK(OFFSET('5. Pp (3 años)'!$D$46,INT((ROW()-13)/2),0)),"",OFFSET('5. Pp (3 años)'!$D$46,INT((ROW()-13)/2),0))</f>
        <v/>
      </c>
      <c r="E337" s="643" t="str">
        <f ca="1">IF(ISBLANK(OFFSET('5. Pp (3 años)'!$E$46,INT((ROW()-13)/2),0)),"",OFFSET('5. Pp (3 años)'!$E$46,INT((ROW()-13)/2),0))</f>
        <v/>
      </c>
      <c r="F337" s="645" t="str">
        <f ca="1">IF(ISBLANK(OFFSET('5. Pp (3 años)'!$K$46,INT((ROW()-13)/2),0)),"",OFFSET('5. Pp (3 años)'!$K$46,INT((ROW()-13)/2),0))</f>
        <v/>
      </c>
      <c r="G337" s="646" t="str">
        <f ca="1">IF(ISBLANK(OFFSET('5. Pp (3 años)'!$H$46,INT((ROW()-13)/2),0)),"",OFFSET('5. Pp (3 años)'!$H$46,INT((ROW()-13)/2),0))</f>
        <v/>
      </c>
      <c r="H337" s="853" t="str">
        <f ca="1">IF(ISBLANK(OFFSET('9. METAS'!$L$20,INT((ROW()-13)/2),0)),"",OFFSET('9. METAS'!$L$20,INT((ROW()-13)/2),0))</f>
        <v/>
      </c>
      <c r="I337" s="852"/>
      <c r="J337" s="630" t="e">
        <f ca="1">IF(MOD(ROW()-13,2)=0,IF(ISBLANK(OFFSET(#REF!,INT((ROW()-13)/2),0)),"",OFFSET(#REF!,INT((ROW()-13)/2),0)),IF(ISBLANK(OFFSET('9. METAS'!$U$20,INT((ROW()-14)/2),0)),"",OFFSET('9. METAS'!$U$20,INT((ROW()-14)/2),0)))</f>
        <v>#REF!</v>
      </c>
      <c r="K337" s="631" t="e">
        <f ca="1">IF(MOD(ROW()-13,2)=0,IF(ISBLANK(OFFSET(#REF!,INT((ROW()-13)/2),0)),"",OFFSET(#REF!,INT((ROW()-13)/2),0)),IF(ISBLANK(OFFSET('9. METAS'!$V$20,INT((ROW()-14)/2),0)),"",OFFSET('9. METAS'!$V$20,INT((ROW()-14)/2),0)))</f>
        <v>#REF!</v>
      </c>
      <c r="L337" s="631" t="e">
        <f ca="1">IF(MOD(ROW()-13,2)=0,IF(ISBLANK(OFFSET(#REF!,INT((ROW()-13)/2),0)),"",OFFSET(#REF!,INT((ROW()-13)/2),0)),IF(ISBLANK(OFFSET('9. METAS'!$W$20,INT((ROW()-14)/2),0)),"",OFFSET('9. METAS'!$W$20,INT((ROW()-14)/2),0)))</f>
        <v>#REF!</v>
      </c>
      <c r="M337" s="632" t="e">
        <f ca="1">IF(MOD(ROW()-13,2)=0,IF(ISBLANK(OFFSET(#REF!,INT((ROW()-13)/2),0)),"",OFFSET(#REF!,INT((ROW()-13)/2),0)),IF(ISBLANK(OFFSET('9. METAS'!$X$20,INT((ROW()-14)/2),0)),"",OFFSET('9. METAS'!$X$20,INT((ROW()-14)/2),0)))</f>
        <v>#REF!</v>
      </c>
      <c r="N337" s="684" t="str">
        <f ca="1">IFERROR(J337/J338,"ND")</f>
        <v>ND</v>
      </c>
      <c r="O337" s="688" t="str">
        <f ca="1">IFERROR(((J337+K337+L337+M337)/H337),"ND")</f>
        <v>ND</v>
      </c>
      <c r="P337" s="847"/>
      <c r="Q337" s="83"/>
      <c r="R337" s="83"/>
      <c r="S337" s="83"/>
      <c r="T337" s="83"/>
      <c r="U337" s="83"/>
      <c r="V337" s="83"/>
      <c r="W337" s="83"/>
      <c r="X337" s="83"/>
      <c r="Y337" s="83"/>
      <c r="Z337" s="83"/>
    </row>
    <row r="338" spans="1:26" ht="15.75" customHeight="1">
      <c r="A338" s="83"/>
      <c r="B338" s="83"/>
      <c r="C338" s="642"/>
      <c r="D338" s="644"/>
      <c r="E338" s="644"/>
      <c r="F338" s="644"/>
      <c r="G338" s="647"/>
      <c r="H338" s="649"/>
      <c r="I338" s="651"/>
      <c r="J338" s="630" t="str">
        <f ca="1">IF(MOD(ROW()-13,2)=0,IF(ISBLANK(OFFSET(#REF!,INT((ROW()-13)/2),0)),"",OFFSET(#REF!,INT((ROW()-13)/2),0)),IF(ISBLANK(OFFSET('9. METAS'!$U$20,INT((ROW()-14)/2),0)),"",OFFSET('9. METAS'!$U$20,INT((ROW()-14)/2),0)))</f>
        <v/>
      </c>
      <c r="K338" s="631" t="str">
        <f ca="1">IF(MOD(ROW()-13,2)=0,IF(ISBLANK(OFFSET(#REF!,INT((ROW()-13)/2),0)),"",OFFSET(#REF!,INT((ROW()-13)/2),0)),IF(ISBLANK(OFFSET('9. METAS'!$V$20,INT((ROW()-14)/2),0)),"",OFFSET('9. METAS'!$V$20,INT((ROW()-14)/2),0)))</f>
        <v/>
      </c>
      <c r="L338" s="631" t="str">
        <f ca="1">IF(MOD(ROW()-13,2)=0,IF(ISBLANK(OFFSET(#REF!,INT((ROW()-13)/2),0)),"",OFFSET(#REF!,INT((ROW()-13)/2),0)),IF(ISBLANK(OFFSET('9. METAS'!$W$20,INT((ROW()-14)/2),0)),"",OFFSET('9. METAS'!$W$20,INT((ROW()-14)/2),0)))</f>
        <v/>
      </c>
      <c r="M338" s="632" t="str">
        <f ca="1">IF(MOD(ROW()-13,2)=0,IF(ISBLANK(OFFSET(#REF!,INT((ROW()-13)/2),0)),"",OFFSET(#REF!,INT((ROW()-13)/2),0)),IF(ISBLANK(OFFSET('9. METAS'!$X$20,INT((ROW()-14)/2),0)),"",OFFSET('9. METAS'!$X$20,INT((ROW()-14)/2),0)))</f>
        <v/>
      </c>
      <c r="N338" s="685"/>
      <c r="O338" s="689"/>
      <c r="P338" s="691"/>
      <c r="Q338" s="83"/>
      <c r="R338" s="83"/>
      <c r="S338" s="83"/>
      <c r="T338" s="83"/>
      <c r="U338" s="83"/>
      <c r="V338" s="83"/>
      <c r="W338" s="83"/>
      <c r="X338" s="83"/>
      <c r="Y338" s="83"/>
      <c r="Z338" s="83"/>
    </row>
    <row r="339" spans="1:26" ht="15.75" customHeight="1">
      <c r="A339" s="83"/>
      <c r="B339" s="83"/>
      <c r="C339" s="641" t="str">
        <f ca="1">IF(ISBLANK(OFFSET('5. Pp (3 años)'!$C$46,INT((ROW()-13)/2),0)),"",OFFSET('5. Pp (3 años)'!$C$46,INT((ROW()-13)/2),0))</f>
        <v/>
      </c>
      <c r="D339" s="643" t="str">
        <f ca="1">IF(ISBLANK(OFFSET('5. Pp (3 años)'!$D$46,INT((ROW()-13)/2),0)),"",OFFSET('5. Pp (3 años)'!$D$46,INT((ROW()-13)/2),0))</f>
        <v/>
      </c>
      <c r="E339" s="643" t="str">
        <f ca="1">IF(ISBLANK(OFFSET('5. Pp (3 años)'!$E$46,INT((ROW()-13)/2),0)),"",OFFSET('5. Pp (3 años)'!$E$46,INT((ROW()-13)/2),0))</f>
        <v/>
      </c>
      <c r="F339" s="645" t="str">
        <f ca="1">IF(ISBLANK(OFFSET('5. Pp (3 años)'!$K$46,INT((ROW()-13)/2),0)),"",OFFSET('5. Pp (3 años)'!$K$46,INT((ROW()-13)/2),0))</f>
        <v/>
      </c>
      <c r="G339" s="646" t="str">
        <f ca="1">IF(ISBLANK(OFFSET('5. Pp (3 años)'!$H$46,INT((ROW()-13)/2),0)),"",OFFSET('5. Pp (3 años)'!$H$46,INT((ROW()-13)/2),0))</f>
        <v/>
      </c>
      <c r="H339" s="853" t="str">
        <f ca="1">IF(ISBLANK(OFFSET('9. METAS'!$L$20,INT((ROW()-13)/2),0)),"",OFFSET('9. METAS'!$L$20,INT((ROW()-13)/2),0))</f>
        <v/>
      </c>
      <c r="I339" s="852"/>
      <c r="J339" s="630" t="e">
        <f ca="1">IF(MOD(ROW()-13,2)=0,IF(ISBLANK(OFFSET(#REF!,INT((ROW()-13)/2),0)),"",OFFSET(#REF!,INT((ROW()-13)/2),0)),IF(ISBLANK(OFFSET('9. METAS'!$U$20,INT((ROW()-14)/2),0)),"",OFFSET('9. METAS'!$U$20,INT((ROW()-14)/2),0)))</f>
        <v>#REF!</v>
      </c>
      <c r="K339" s="631" t="e">
        <f ca="1">IF(MOD(ROW()-13,2)=0,IF(ISBLANK(OFFSET(#REF!,INT((ROW()-13)/2),0)),"",OFFSET(#REF!,INT((ROW()-13)/2),0)),IF(ISBLANK(OFFSET('9. METAS'!$V$20,INT((ROW()-14)/2),0)),"",OFFSET('9. METAS'!$V$20,INT((ROW()-14)/2),0)))</f>
        <v>#REF!</v>
      </c>
      <c r="L339" s="631" t="e">
        <f ca="1">IF(MOD(ROW()-13,2)=0,IF(ISBLANK(OFFSET(#REF!,INT((ROW()-13)/2),0)),"",OFFSET(#REF!,INT((ROW()-13)/2),0)),IF(ISBLANK(OFFSET('9. METAS'!$W$20,INT((ROW()-14)/2),0)),"",OFFSET('9. METAS'!$W$20,INT((ROW()-14)/2),0)))</f>
        <v>#REF!</v>
      </c>
      <c r="M339" s="632" t="e">
        <f ca="1">IF(MOD(ROW()-13,2)=0,IF(ISBLANK(OFFSET(#REF!,INT((ROW()-13)/2),0)),"",OFFSET(#REF!,INT((ROW()-13)/2),0)),IF(ISBLANK(OFFSET('9. METAS'!$X$20,INT((ROW()-14)/2),0)),"",OFFSET('9. METAS'!$X$20,INT((ROW()-14)/2),0)))</f>
        <v>#REF!</v>
      </c>
      <c r="N339" s="684" t="str">
        <f ca="1">IFERROR(J339/J340,"ND")</f>
        <v>ND</v>
      </c>
      <c r="O339" s="688" t="str">
        <f ca="1">IFERROR(((J339+K339+L339+M339)/H339),"ND")</f>
        <v>ND</v>
      </c>
      <c r="P339" s="847"/>
      <c r="Q339" s="83"/>
      <c r="R339" s="83"/>
      <c r="S339" s="83"/>
      <c r="T339" s="83"/>
      <c r="U339" s="83"/>
      <c r="V339" s="83"/>
      <c r="W339" s="83"/>
      <c r="X339" s="83"/>
      <c r="Y339" s="83"/>
      <c r="Z339" s="83"/>
    </row>
    <row r="340" spans="1:26" ht="15.75" customHeight="1">
      <c r="A340" s="83"/>
      <c r="B340" s="83"/>
      <c r="C340" s="642"/>
      <c r="D340" s="644"/>
      <c r="E340" s="644"/>
      <c r="F340" s="644"/>
      <c r="G340" s="647"/>
      <c r="H340" s="649"/>
      <c r="I340" s="651"/>
      <c r="J340" s="630" t="str">
        <f ca="1">IF(MOD(ROW()-13,2)=0,IF(ISBLANK(OFFSET(#REF!,INT((ROW()-13)/2),0)),"",OFFSET(#REF!,INT((ROW()-13)/2),0)),IF(ISBLANK(OFFSET('9. METAS'!$U$20,INT((ROW()-14)/2),0)),"",OFFSET('9. METAS'!$U$20,INT((ROW()-14)/2),0)))</f>
        <v/>
      </c>
      <c r="K340" s="631" t="str">
        <f ca="1">IF(MOD(ROW()-13,2)=0,IF(ISBLANK(OFFSET(#REF!,INT((ROW()-13)/2),0)),"",OFFSET(#REF!,INT((ROW()-13)/2),0)),IF(ISBLANK(OFFSET('9. METAS'!$V$20,INT((ROW()-14)/2),0)),"",OFFSET('9. METAS'!$V$20,INT((ROW()-14)/2),0)))</f>
        <v/>
      </c>
      <c r="L340" s="631" t="str">
        <f ca="1">IF(MOD(ROW()-13,2)=0,IF(ISBLANK(OFFSET(#REF!,INT((ROW()-13)/2),0)),"",OFFSET(#REF!,INT((ROW()-13)/2),0)),IF(ISBLANK(OFFSET('9. METAS'!$W$20,INT((ROW()-14)/2),0)),"",OFFSET('9. METAS'!$W$20,INT((ROW()-14)/2),0)))</f>
        <v/>
      </c>
      <c r="M340" s="632" t="str">
        <f ca="1">IF(MOD(ROW()-13,2)=0,IF(ISBLANK(OFFSET(#REF!,INT((ROW()-13)/2),0)),"",OFFSET(#REF!,INT((ROW()-13)/2),0)),IF(ISBLANK(OFFSET('9. METAS'!$X$20,INT((ROW()-14)/2),0)),"",OFFSET('9. METAS'!$X$20,INT((ROW()-14)/2),0)))</f>
        <v/>
      </c>
      <c r="N340" s="685"/>
      <c r="O340" s="689"/>
      <c r="P340" s="691"/>
      <c r="Q340" s="83"/>
      <c r="R340" s="83"/>
      <c r="S340" s="83"/>
      <c r="T340" s="83"/>
      <c r="U340" s="83"/>
      <c r="V340" s="83"/>
      <c r="W340" s="83"/>
      <c r="X340" s="83"/>
      <c r="Y340" s="83"/>
      <c r="Z340" s="83"/>
    </row>
    <row r="341" spans="1:26" ht="15.75" customHeight="1">
      <c r="A341" s="83"/>
      <c r="B341" s="83"/>
      <c r="C341" s="641" t="str">
        <f ca="1">IF(ISBLANK(OFFSET('5. Pp (3 años)'!$C$46,INT((ROW()-13)/2),0)),"",OFFSET('5. Pp (3 años)'!$C$46,INT((ROW()-13)/2),0))</f>
        <v/>
      </c>
      <c r="D341" s="643" t="str">
        <f ca="1">IF(ISBLANK(OFFSET('5. Pp (3 años)'!$D$46,INT((ROW()-13)/2),0)),"",OFFSET('5. Pp (3 años)'!$D$46,INT((ROW()-13)/2),0))</f>
        <v/>
      </c>
      <c r="E341" s="643" t="str">
        <f ca="1">IF(ISBLANK(OFFSET('5. Pp (3 años)'!$E$46,INT((ROW()-13)/2),0)),"",OFFSET('5. Pp (3 años)'!$E$46,INT((ROW()-13)/2),0))</f>
        <v/>
      </c>
      <c r="F341" s="645" t="str">
        <f ca="1">IF(ISBLANK(OFFSET('5. Pp (3 años)'!$K$46,INT((ROW()-13)/2),0)),"",OFFSET('5. Pp (3 años)'!$K$46,INT((ROW()-13)/2),0))</f>
        <v/>
      </c>
      <c r="G341" s="646" t="str">
        <f ca="1">IF(ISBLANK(OFFSET('5. Pp (3 años)'!$H$46,INT((ROW()-13)/2),0)),"",OFFSET('5. Pp (3 años)'!$H$46,INT((ROW()-13)/2),0))</f>
        <v/>
      </c>
      <c r="H341" s="853" t="str">
        <f ca="1">IF(ISBLANK(OFFSET('9. METAS'!$L$20,INT((ROW()-13)/2),0)),"",OFFSET('9. METAS'!$L$20,INT((ROW()-13)/2),0))</f>
        <v/>
      </c>
      <c r="I341" s="852"/>
      <c r="J341" s="630" t="e">
        <f ca="1">IF(MOD(ROW()-13,2)=0,IF(ISBLANK(OFFSET(#REF!,INT((ROW()-13)/2),0)),"",OFFSET(#REF!,INT((ROW()-13)/2),0)),IF(ISBLANK(OFFSET('9. METAS'!$U$20,INT((ROW()-14)/2),0)),"",OFFSET('9. METAS'!$U$20,INT((ROW()-14)/2),0)))</f>
        <v>#REF!</v>
      </c>
      <c r="K341" s="631" t="e">
        <f ca="1">IF(MOD(ROW()-13,2)=0,IF(ISBLANK(OFFSET(#REF!,INT((ROW()-13)/2),0)),"",OFFSET(#REF!,INT((ROW()-13)/2),0)),IF(ISBLANK(OFFSET('9. METAS'!$V$20,INT((ROW()-14)/2),0)),"",OFFSET('9. METAS'!$V$20,INT((ROW()-14)/2),0)))</f>
        <v>#REF!</v>
      </c>
      <c r="L341" s="631" t="e">
        <f ca="1">IF(MOD(ROW()-13,2)=0,IF(ISBLANK(OFFSET(#REF!,INT((ROW()-13)/2),0)),"",OFFSET(#REF!,INT((ROW()-13)/2),0)),IF(ISBLANK(OFFSET('9. METAS'!$W$20,INT((ROW()-14)/2),0)),"",OFFSET('9. METAS'!$W$20,INT((ROW()-14)/2),0)))</f>
        <v>#REF!</v>
      </c>
      <c r="M341" s="632" t="e">
        <f ca="1">IF(MOD(ROW()-13,2)=0,IF(ISBLANK(OFFSET(#REF!,INT((ROW()-13)/2),0)),"",OFFSET(#REF!,INT((ROW()-13)/2),0)),IF(ISBLANK(OFFSET('9. METAS'!$X$20,INT((ROW()-14)/2),0)),"",OFFSET('9. METAS'!$X$20,INT((ROW()-14)/2),0)))</f>
        <v>#REF!</v>
      </c>
      <c r="N341" s="684" t="str">
        <f ca="1">IFERROR(J341/J342,"ND")</f>
        <v>ND</v>
      </c>
      <c r="O341" s="688" t="str">
        <f ca="1">IFERROR(((J341+K341+L341+M341)/H341),"ND")</f>
        <v>ND</v>
      </c>
      <c r="P341" s="847"/>
      <c r="Q341" s="83"/>
      <c r="R341" s="83"/>
      <c r="S341" s="83"/>
      <c r="T341" s="83"/>
      <c r="U341" s="83"/>
      <c r="V341" s="83"/>
      <c r="W341" s="83"/>
      <c r="X341" s="83"/>
      <c r="Y341" s="83"/>
      <c r="Z341" s="83"/>
    </row>
    <row r="342" spans="1:26" ht="15.75" customHeight="1">
      <c r="A342" s="83"/>
      <c r="B342" s="83"/>
      <c r="C342" s="642"/>
      <c r="D342" s="644"/>
      <c r="E342" s="644"/>
      <c r="F342" s="644"/>
      <c r="G342" s="647"/>
      <c r="H342" s="649"/>
      <c r="I342" s="651"/>
      <c r="J342" s="630" t="str">
        <f ca="1">IF(MOD(ROW()-13,2)=0,IF(ISBLANK(OFFSET(#REF!,INT((ROW()-13)/2),0)),"",OFFSET(#REF!,INT((ROW()-13)/2),0)),IF(ISBLANK(OFFSET('9. METAS'!$U$20,INT((ROW()-14)/2),0)),"",OFFSET('9. METAS'!$U$20,INT((ROW()-14)/2),0)))</f>
        <v/>
      </c>
      <c r="K342" s="631" t="str">
        <f ca="1">IF(MOD(ROW()-13,2)=0,IF(ISBLANK(OFFSET(#REF!,INT((ROW()-13)/2),0)),"",OFFSET(#REF!,INT((ROW()-13)/2),0)),IF(ISBLANK(OFFSET('9. METAS'!$V$20,INT((ROW()-14)/2),0)),"",OFFSET('9. METAS'!$V$20,INT((ROW()-14)/2),0)))</f>
        <v/>
      </c>
      <c r="L342" s="631" t="str">
        <f ca="1">IF(MOD(ROW()-13,2)=0,IF(ISBLANK(OFFSET(#REF!,INT((ROW()-13)/2),0)),"",OFFSET(#REF!,INT((ROW()-13)/2),0)),IF(ISBLANK(OFFSET('9. METAS'!$W$20,INT((ROW()-14)/2),0)),"",OFFSET('9. METAS'!$W$20,INT((ROW()-14)/2),0)))</f>
        <v/>
      </c>
      <c r="M342" s="632" t="str">
        <f ca="1">IF(MOD(ROW()-13,2)=0,IF(ISBLANK(OFFSET(#REF!,INT((ROW()-13)/2),0)),"",OFFSET(#REF!,INT((ROW()-13)/2),0)),IF(ISBLANK(OFFSET('9. METAS'!$X$20,INT((ROW()-14)/2),0)),"",OFFSET('9. METAS'!$X$20,INT((ROW()-14)/2),0)))</f>
        <v/>
      </c>
      <c r="N342" s="685"/>
      <c r="O342" s="689"/>
      <c r="P342" s="691"/>
      <c r="Q342" s="83"/>
      <c r="R342" s="83"/>
      <c r="S342" s="83"/>
      <c r="T342" s="83"/>
      <c r="U342" s="83"/>
      <c r="V342" s="83"/>
      <c r="W342" s="83"/>
      <c r="X342" s="83"/>
      <c r="Y342" s="83"/>
      <c r="Z342" s="83"/>
    </row>
    <row r="343" spans="1:26" ht="15.75" customHeight="1">
      <c r="A343" s="83"/>
      <c r="B343" s="83"/>
      <c r="C343" s="641" t="str">
        <f ca="1">IF(ISBLANK(OFFSET('5. Pp (3 años)'!$C$46,INT((ROW()-13)/2),0)),"",OFFSET('5. Pp (3 años)'!$C$46,INT((ROW()-13)/2),0))</f>
        <v/>
      </c>
      <c r="D343" s="643" t="str">
        <f ca="1">IF(ISBLANK(OFFSET('5. Pp (3 años)'!$D$46,INT((ROW()-13)/2),0)),"",OFFSET('5. Pp (3 años)'!$D$46,INT((ROW()-13)/2),0))</f>
        <v/>
      </c>
      <c r="E343" s="643" t="str">
        <f ca="1">IF(ISBLANK(OFFSET('5. Pp (3 años)'!$E$46,INT((ROW()-13)/2),0)),"",OFFSET('5. Pp (3 años)'!$E$46,INT((ROW()-13)/2),0))</f>
        <v/>
      </c>
      <c r="F343" s="645" t="str">
        <f ca="1">IF(ISBLANK(OFFSET('5. Pp (3 años)'!$K$46,INT((ROW()-13)/2),0)),"",OFFSET('5. Pp (3 años)'!$K$46,INT((ROW()-13)/2),0))</f>
        <v/>
      </c>
      <c r="G343" s="646" t="str">
        <f ca="1">IF(ISBLANK(OFFSET('5. Pp (3 años)'!$H$46,INT((ROW()-13)/2),0)),"",OFFSET('5. Pp (3 años)'!$H$46,INT((ROW()-13)/2),0))</f>
        <v/>
      </c>
      <c r="H343" s="853" t="str">
        <f ca="1">IF(ISBLANK(OFFSET('9. METAS'!$L$20,INT((ROW()-13)/2),0)),"",OFFSET('9. METAS'!$L$20,INT((ROW()-13)/2),0))</f>
        <v/>
      </c>
      <c r="I343" s="852"/>
      <c r="J343" s="630" t="e">
        <f ca="1">IF(MOD(ROW()-13,2)=0,IF(ISBLANK(OFFSET(#REF!,INT((ROW()-13)/2),0)),"",OFFSET(#REF!,INT((ROW()-13)/2),0)),IF(ISBLANK(OFFSET('9. METAS'!$U$20,INT((ROW()-14)/2),0)),"",OFFSET('9. METAS'!$U$20,INT((ROW()-14)/2),0)))</f>
        <v>#REF!</v>
      </c>
      <c r="K343" s="631" t="e">
        <f ca="1">IF(MOD(ROW()-13,2)=0,IF(ISBLANK(OFFSET(#REF!,INT((ROW()-13)/2),0)),"",OFFSET(#REF!,INT((ROW()-13)/2),0)),IF(ISBLANK(OFFSET('9. METAS'!$V$20,INT((ROW()-14)/2),0)),"",OFFSET('9. METAS'!$V$20,INT((ROW()-14)/2),0)))</f>
        <v>#REF!</v>
      </c>
      <c r="L343" s="631" t="e">
        <f ca="1">IF(MOD(ROW()-13,2)=0,IF(ISBLANK(OFFSET(#REF!,INT((ROW()-13)/2),0)),"",OFFSET(#REF!,INT((ROW()-13)/2),0)),IF(ISBLANK(OFFSET('9. METAS'!$W$20,INT((ROW()-14)/2),0)),"",OFFSET('9. METAS'!$W$20,INT((ROW()-14)/2),0)))</f>
        <v>#REF!</v>
      </c>
      <c r="M343" s="632" t="e">
        <f ca="1">IF(MOD(ROW()-13,2)=0,IF(ISBLANK(OFFSET(#REF!,INT((ROW()-13)/2),0)),"",OFFSET(#REF!,INT((ROW()-13)/2),0)),IF(ISBLANK(OFFSET('9. METAS'!$X$20,INT((ROW()-14)/2),0)),"",OFFSET('9. METAS'!$X$20,INT((ROW()-14)/2),0)))</f>
        <v>#REF!</v>
      </c>
      <c r="N343" s="684" t="str">
        <f ca="1">IFERROR(J343/J344,"ND")</f>
        <v>ND</v>
      </c>
      <c r="O343" s="688" t="str">
        <f ca="1">IFERROR(((J343+K343+L343+M343)/H343),"ND")</f>
        <v>ND</v>
      </c>
      <c r="P343" s="847"/>
      <c r="Q343" s="83"/>
      <c r="R343" s="83"/>
      <c r="S343" s="83"/>
      <c r="T343" s="83"/>
      <c r="U343" s="83"/>
      <c r="V343" s="83"/>
      <c r="W343" s="83"/>
      <c r="X343" s="83"/>
      <c r="Y343" s="83"/>
      <c r="Z343" s="83"/>
    </row>
    <row r="344" spans="1:26" ht="15.75" customHeight="1">
      <c r="A344" s="83"/>
      <c r="B344" s="83"/>
      <c r="C344" s="642"/>
      <c r="D344" s="644"/>
      <c r="E344" s="644"/>
      <c r="F344" s="644"/>
      <c r="G344" s="647"/>
      <c r="H344" s="649"/>
      <c r="I344" s="651"/>
      <c r="J344" s="630" t="str">
        <f ca="1">IF(MOD(ROW()-13,2)=0,IF(ISBLANK(OFFSET(#REF!,INT((ROW()-13)/2),0)),"",OFFSET(#REF!,INT((ROW()-13)/2),0)),IF(ISBLANK(OFFSET('9. METAS'!$U$20,INT((ROW()-14)/2),0)),"",OFFSET('9. METAS'!$U$20,INT((ROW()-14)/2),0)))</f>
        <v/>
      </c>
      <c r="K344" s="631" t="str">
        <f ca="1">IF(MOD(ROW()-13,2)=0,IF(ISBLANK(OFFSET(#REF!,INT((ROW()-13)/2),0)),"",OFFSET(#REF!,INT((ROW()-13)/2),0)),IF(ISBLANK(OFFSET('9. METAS'!$V$20,INT((ROW()-14)/2),0)),"",OFFSET('9. METAS'!$V$20,INT((ROW()-14)/2),0)))</f>
        <v/>
      </c>
      <c r="L344" s="631" t="str">
        <f ca="1">IF(MOD(ROW()-13,2)=0,IF(ISBLANK(OFFSET(#REF!,INT((ROW()-13)/2),0)),"",OFFSET(#REF!,INT((ROW()-13)/2),0)),IF(ISBLANK(OFFSET('9. METAS'!$W$20,INT((ROW()-14)/2),0)),"",OFFSET('9. METAS'!$W$20,INT((ROW()-14)/2),0)))</f>
        <v/>
      </c>
      <c r="M344" s="632" t="str">
        <f ca="1">IF(MOD(ROW()-13,2)=0,IF(ISBLANK(OFFSET(#REF!,INT((ROW()-13)/2),0)),"",OFFSET(#REF!,INT((ROW()-13)/2),0)),IF(ISBLANK(OFFSET('9. METAS'!$X$20,INT((ROW()-14)/2),0)),"",OFFSET('9. METAS'!$X$20,INT((ROW()-14)/2),0)))</f>
        <v/>
      </c>
      <c r="N344" s="685"/>
      <c r="O344" s="689"/>
      <c r="P344" s="691"/>
      <c r="Q344" s="83"/>
      <c r="R344" s="83"/>
      <c r="S344" s="83"/>
      <c r="T344" s="83"/>
      <c r="U344" s="83"/>
      <c r="V344" s="83"/>
      <c r="W344" s="83"/>
      <c r="X344" s="83"/>
      <c r="Y344" s="83"/>
      <c r="Z344" s="83"/>
    </row>
    <row r="345" spans="1:26" ht="15.75" customHeight="1">
      <c r="A345" s="83"/>
      <c r="B345" s="83"/>
      <c r="C345" s="641" t="str">
        <f ca="1">IF(ISBLANK(OFFSET('5. Pp (3 años)'!$C$46,INT((ROW()-13)/2),0)),"",OFFSET('5. Pp (3 años)'!$C$46,INT((ROW()-13)/2),0))</f>
        <v/>
      </c>
      <c r="D345" s="643" t="str">
        <f ca="1">IF(ISBLANK(OFFSET('5. Pp (3 años)'!$D$46,INT((ROW()-13)/2),0)),"",OFFSET('5. Pp (3 años)'!$D$46,INT((ROW()-13)/2),0))</f>
        <v/>
      </c>
      <c r="E345" s="643" t="str">
        <f ca="1">IF(ISBLANK(OFFSET('5. Pp (3 años)'!$E$46,INT((ROW()-13)/2),0)),"",OFFSET('5. Pp (3 años)'!$E$46,INT((ROW()-13)/2),0))</f>
        <v/>
      </c>
      <c r="F345" s="645" t="str">
        <f ca="1">IF(ISBLANK(OFFSET('5. Pp (3 años)'!$K$46,INT((ROW()-13)/2),0)),"",OFFSET('5. Pp (3 años)'!$K$46,INT((ROW()-13)/2),0))</f>
        <v/>
      </c>
      <c r="G345" s="646" t="str">
        <f ca="1">IF(ISBLANK(OFFSET('5. Pp (3 años)'!$H$46,INT((ROW()-13)/2),0)),"",OFFSET('5. Pp (3 años)'!$H$46,INT((ROW()-13)/2),0))</f>
        <v/>
      </c>
      <c r="H345" s="853" t="str">
        <f ca="1">IF(ISBLANK(OFFSET('9. METAS'!$L$20,INT((ROW()-13)/2),0)),"",OFFSET('9. METAS'!$L$20,INT((ROW()-13)/2),0))</f>
        <v/>
      </c>
      <c r="I345" s="852"/>
      <c r="J345" s="630" t="e">
        <f ca="1">IF(MOD(ROW()-13,2)=0,IF(ISBLANK(OFFSET(#REF!,INT((ROW()-13)/2),0)),"",OFFSET(#REF!,INT((ROW()-13)/2),0)),IF(ISBLANK(OFFSET('9. METAS'!$U$20,INT((ROW()-14)/2),0)),"",OFFSET('9. METAS'!$U$20,INT((ROW()-14)/2),0)))</f>
        <v>#REF!</v>
      </c>
      <c r="K345" s="631" t="e">
        <f ca="1">IF(MOD(ROW()-13,2)=0,IF(ISBLANK(OFFSET(#REF!,INT((ROW()-13)/2),0)),"",OFFSET(#REF!,INT((ROW()-13)/2),0)),IF(ISBLANK(OFFSET('9. METAS'!$V$20,INT((ROW()-14)/2),0)),"",OFFSET('9. METAS'!$V$20,INT((ROW()-14)/2),0)))</f>
        <v>#REF!</v>
      </c>
      <c r="L345" s="631" t="e">
        <f ca="1">IF(MOD(ROW()-13,2)=0,IF(ISBLANK(OFFSET(#REF!,INT((ROW()-13)/2),0)),"",OFFSET(#REF!,INT((ROW()-13)/2),0)),IF(ISBLANK(OFFSET('9. METAS'!$W$20,INT((ROW()-14)/2),0)),"",OFFSET('9. METAS'!$W$20,INT((ROW()-14)/2),0)))</f>
        <v>#REF!</v>
      </c>
      <c r="M345" s="632" t="e">
        <f ca="1">IF(MOD(ROW()-13,2)=0,IF(ISBLANK(OFFSET(#REF!,INT((ROW()-13)/2),0)),"",OFFSET(#REF!,INT((ROW()-13)/2),0)),IF(ISBLANK(OFFSET('9. METAS'!$X$20,INT((ROW()-14)/2),0)),"",OFFSET('9. METAS'!$X$20,INT((ROW()-14)/2),0)))</f>
        <v>#REF!</v>
      </c>
      <c r="N345" s="684" t="str">
        <f ca="1">IFERROR(J345/J346,"ND")</f>
        <v>ND</v>
      </c>
      <c r="O345" s="688" t="str">
        <f ca="1">IFERROR(((J345+K345+L345+M345)/H345),"ND")</f>
        <v>ND</v>
      </c>
      <c r="P345" s="847"/>
      <c r="Q345" s="83"/>
      <c r="R345" s="83"/>
      <c r="S345" s="83"/>
      <c r="T345" s="83"/>
      <c r="U345" s="83"/>
      <c r="V345" s="83"/>
      <c r="W345" s="83"/>
      <c r="X345" s="83"/>
      <c r="Y345" s="83"/>
      <c r="Z345" s="83"/>
    </row>
    <row r="346" spans="1:26" ht="15.75" customHeight="1">
      <c r="A346" s="83"/>
      <c r="B346" s="83"/>
      <c r="C346" s="642"/>
      <c r="D346" s="644"/>
      <c r="E346" s="644"/>
      <c r="F346" s="644"/>
      <c r="G346" s="647"/>
      <c r="H346" s="649"/>
      <c r="I346" s="651"/>
      <c r="J346" s="630" t="str">
        <f ca="1">IF(MOD(ROW()-13,2)=0,IF(ISBLANK(OFFSET(#REF!,INT((ROW()-13)/2),0)),"",OFFSET(#REF!,INT((ROW()-13)/2),0)),IF(ISBLANK(OFFSET('9. METAS'!$U$20,INT((ROW()-14)/2),0)),"",OFFSET('9. METAS'!$U$20,INT((ROW()-14)/2),0)))</f>
        <v/>
      </c>
      <c r="K346" s="631" t="str">
        <f ca="1">IF(MOD(ROW()-13,2)=0,IF(ISBLANK(OFFSET(#REF!,INT((ROW()-13)/2),0)),"",OFFSET(#REF!,INT((ROW()-13)/2),0)),IF(ISBLANK(OFFSET('9. METAS'!$V$20,INT((ROW()-14)/2),0)),"",OFFSET('9. METAS'!$V$20,INT((ROW()-14)/2),0)))</f>
        <v/>
      </c>
      <c r="L346" s="631" t="str">
        <f ca="1">IF(MOD(ROW()-13,2)=0,IF(ISBLANK(OFFSET(#REF!,INT((ROW()-13)/2),0)),"",OFFSET(#REF!,INT((ROW()-13)/2),0)),IF(ISBLANK(OFFSET('9. METAS'!$W$20,INT((ROW()-14)/2),0)),"",OFFSET('9. METAS'!$W$20,INT((ROW()-14)/2),0)))</f>
        <v/>
      </c>
      <c r="M346" s="632" t="str">
        <f ca="1">IF(MOD(ROW()-13,2)=0,IF(ISBLANK(OFFSET(#REF!,INT((ROW()-13)/2),0)),"",OFFSET(#REF!,INT((ROW()-13)/2),0)),IF(ISBLANK(OFFSET('9. METAS'!$X$20,INT((ROW()-14)/2),0)),"",OFFSET('9. METAS'!$X$20,INT((ROW()-14)/2),0)))</f>
        <v/>
      </c>
      <c r="N346" s="685"/>
      <c r="O346" s="689"/>
      <c r="P346" s="691"/>
      <c r="Q346" s="83"/>
      <c r="R346" s="83"/>
      <c r="S346" s="83"/>
      <c r="T346" s="83"/>
      <c r="U346" s="83"/>
      <c r="V346" s="83"/>
      <c r="W346" s="83"/>
      <c r="X346" s="83"/>
      <c r="Y346" s="83"/>
      <c r="Z346" s="83"/>
    </row>
    <row r="347" spans="1:26" ht="15.75" customHeight="1">
      <c r="A347" s="83"/>
      <c r="B347" s="83"/>
      <c r="C347" s="641" t="str">
        <f ca="1">IF(ISBLANK(OFFSET('5. Pp (3 años)'!$C$46,INT((ROW()-13)/2),0)),"",OFFSET('5. Pp (3 años)'!$C$46,INT((ROW()-13)/2),0))</f>
        <v/>
      </c>
      <c r="D347" s="643" t="str">
        <f ca="1">IF(ISBLANK(OFFSET('5. Pp (3 años)'!$D$46,INT((ROW()-13)/2),0)),"",OFFSET('5. Pp (3 años)'!$D$46,INT((ROW()-13)/2),0))</f>
        <v/>
      </c>
      <c r="E347" s="643" t="str">
        <f ca="1">IF(ISBLANK(OFFSET('5. Pp (3 años)'!$E$46,INT((ROW()-13)/2),0)),"",OFFSET('5. Pp (3 años)'!$E$46,INT((ROW()-13)/2),0))</f>
        <v/>
      </c>
      <c r="F347" s="645" t="str">
        <f ca="1">IF(ISBLANK(OFFSET('5. Pp (3 años)'!$K$46,INT((ROW()-13)/2),0)),"",OFFSET('5. Pp (3 años)'!$K$46,INT((ROW()-13)/2),0))</f>
        <v/>
      </c>
      <c r="G347" s="646" t="str">
        <f ca="1">IF(ISBLANK(OFFSET('5. Pp (3 años)'!$H$46,INT((ROW()-13)/2),0)),"",OFFSET('5. Pp (3 años)'!$H$46,INT((ROW()-13)/2),0))</f>
        <v/>
      </c>
      <c r="H347" s="853" t="str">
        <f ca="1">IF(ISBLANK(OFFSET('9. METAS'!$L$20,INT((ROW()-13)/2),0)),"",OFFSET('9. METAS'!$L$20,INT((ROW()-13)/2),0))</f>
        <v/>
      </c>
      <c r="I347" s="852"/>
      <c r="J347" s="630" t="e">
        <f ca="1">IF(MOD(ROW()-13,2)=0,IF(ISBLANK(OFFSET(#REF!,INT((ROW()-13)/2),0)),"",OFFSET(#REF!,INT((ROW()-13)/2),0)),IF(ISBLANK(OFFSET('9. METAS'!$U$20,INT((ROW()-14)/2),0)),"",OFFSET('9. METAS'!$U$20,INT((ROW()-14)/2),0)))</f>
        <v>#REF!</v>
      </c>
      <c r="K347" s="631" t="e">
        <f ca="1">IF(MOD(ROW()-13,2)=0,IF(ISBLANK(OFFSET(#REF!,INT((ROW()-13)/2),0)),"",OFFSET(#REF!,INT((ROW()-13)/2),0)),IF(ISBLANK(OFFSET('9. METAS'!$V$20,INT((ROW()-14)/2),0)),"",OFFSET('9. METAS'!$V$20,INT((ROW()-14)/2),0)))</f>
        <v>#REF!</v>
      </c>
      <c r="L347" s="631" t="e">
        <f ca="1">IF(MOD(ROW()-13,2)=0,IF(ISBLANK(OFFSET(#REF!,INT((ROW()-13)/2),0)),"",OFFSET(#REF!,INT((ROW()-13)/2),0)),IF(ISBLANK(OFFSET('9. METAS'!$W$20,INT((ROW()-14)/2),0)),"",OFFSET('9. METAS'!$W$20,INT((ROW()-14)/2),0)))</f>
        <v>#REF!</v>
      </c>
      <c r="M347" s="632" t="e">
        <f ca="1">IF(MOD(ROW()-13,2)=0,IF(ISBLANK(OFFSET(#REF!,INT((ROW()-13)/2),0)),"",OFFSET(#REF!,INT((ROW()-13)/2),0)),IF(ISBLANK(OFFSET('9. METAS'!$X$20,INT((ROW()-14)/2),0)),"",OFFSET('9. METAS'!$X$20,INT((ROW()-14)/2),0)))</f>
        <v>#REF!</v>
      </c>
      <c r="N347" s="684" t="str">
        <f ca="1">IFERROR(J347/J348,"ND")</f>
        <v>ND</v>
      </c>
      <c r="O347" s="688" t="str">
        <f ca="1">IFERROR(((J347+K347+L347+M347)/H347),"ND")</f>
        <v>ND</v>
      </c>
      <c r="P347" s="847"/>
      <c r="Q347" s="83"/>
      <c r="R347" s="83"/>
      <c r="S347" s="83"/>
      <c r="T347" s="83"/>
      <c r="U347" s="83"/>
      <c r="V347" s="83"/>
      <c r="W347" s="83"/>
      <c r="X347" s="83"/>
      <c r="Y347" s="83"/>
      <c r="Z347" s="83"/>
    </row>
    <row r="348" spans="1:26" ht="15.75" customHeight="1">
      <c r="A348" s="83"/>
      <c r="B348" s="83"/>
      <c r="C348" s="642"/>
      <c r="D348" s="644"/>
      <c r="E348" s="644"/>
      <c r="F348" s="644"/>
      <c r="G348" s="647"/>
      <c r="H348" s="649"/>
      <c r="I348" s="651"/>
      <c r="J348" s="630" t="str">
        <f ca="1">IF(MOD(ROW()-13,2)=0,IF(ISBLANK(OFFSET(#REF!,INT((ROW()-13)/2),0)),"",OFFSET(#REF!,INT((ROW()-13)/2),0)),IF(ISBLANK(OFFSET('9. METAS'!$U$20,INT((ROW()-14)/2),0)),"",OFFSET('9. METAS'!$U$20,INT((ROW()-14)/2),0)))</f>
        <v/>
      </c>
      <c r="K348" s="631" t="str">
        <f ca="1">IF(MOD(ROW()-13,2)=0,IF(ISBLANK(OFFSET(#REF!,INT((ROW()-13)/2),0)),"",OFFSET(#REF!,INT((ROW()-13)/2),0)),IF(ISBLANK(OFFSET('9. METAS'!$V$20,INT((ROW()-14)/2),0)),"",OFFSET('9. METAS'!$V$20,INT((ROW()-14)/2),0)))</f>
        <v/>
      </c>
      <c r="L348" s="631" t="str">
        <f ca="1">IF(MOD(ROW()-13,2)=0,IF(ISBLANK(OFFSET(#REF!,INT((ROW()-13)/2),0)),"",OFFSET(#REF!,INT((ROW()-13)/2),0)),IF(ISBLANK(OFFSET('9. METAS'!$W$20,INT((ROW()-14)/2),0)),"",OFFSET('9. METAS'!$W$20,INT((ROW()-14)/2),0)))</f>
        <v/>
      </c>
      <c r="M348" s="632" t="str">
        <f ca="1">IF(MOD(ROW()-13,2)=0,IF(ISBLANK(OFFSET(#REF!,INT((ROW()-13)/2),0)),"",OFFSET(#REF!,INT((ROW()-13)/2),0)),IF(ISBLANK(OFFSET('9. METAS'!$X$20,INT((ROW()-14)/2),0)),"",OFFSET('9. METAS'!$X$20,INT((ROW()-14)/2),0)))</f>
        <v/>
      </c>
      <c r="N348" s="685"/>
      <c r="O348" s="689"/>
      <c r="P348" s="691"/>
      <c r="Q348" s="83"/>
      <c r="R348" s="83"/>
      <c r="S348" s="83"/>
      <c r="T348" s="83"/>
      <c r="U348" s="83"/>
      <c r="V348" s="83"/>
      <c r="W348" s="83"/>
      <c r="X348" s="83"/>
      <c r="Y348" s="83"/>
      <c r="Z348" s="83"/>
    </row>
    <row r="349" spans="1:26" ht="15.75" customHeight="1">
      <c r="A349" s="83"/>
      <c r="B349" s="83"/>
      <c r="C349" s="641" t="str">
        <f ca="1">IF(ISBLANK(OFFSET('5. Pp (3 años)'!$C$46,INT((ROW()-13)/2),0)),"",OFFSET('5. Pp (3 años)'!$C$46,INT((ROW()-13)/2),0))</f>
        <v/>
      </c>
      <c r="D349" s="643" t="str">
        <f ca="1">IF(ISBLANK(OFFSET('5. Pp (3 años)'!$D$46,INT((ROW()-13)/2),0)),"",OFFSET('5. Pp (3 años)'!$D$46,INT((ROW()-13)/2),0))</f>
        <v/>
      </c>
      <c r="E349" s="643" t="str">
        <f ca="1">IF(ISBLANK(OFFSET('5. Pp (3 años)'!$E$46,INT((ROW()-13)/2),0)),"",OFFSET('5. Pp (3 años)'!$E$46,INT((ROW()-13)/2),0))</f>
        <v/>
      </c>
      <c r="F349" s="645" t="str">
        <f ca="1">IF(ISBLANK(OFFSET('5. Pp (3 años)'!$K$46,INT((ROW()-13)/2),0)),"",OFFSET('5. Pp (3 años)'!$K$46,INT((ROW()-13)/2),0))</f>
        <v/>
      </c>
      <c r="G349" s="646" t="str">
        <f ca="1">IF(ISBLANK(OFFSET('5. Pp (3 años)'!$H$46,INT((ROW()-13)/2),0)),"",OFFSET('5. Pp (3 años)'!$H$46,INT((ROW()-13)/2),0))</f>
        <v/>
      </c>
      <c r="H349" s="853" t="str">
        <f ca="1">IF(ISBLANK(OFFSET('9. METAS'!$L$20,INT((ROW()-13)/2),0)),"",OFFSET('9. METAS'!$L$20,INT((ROW()-13)/2),0))</f>
        <v/>
      </c>
      <c r="I349" s="852"/>
      <c r="J349" s="630" t="e">
        <f ca="1">IF(MOD(ROW()-13,2)=0,IF(ISBLANK(OFFSET(#REF!,INT((ROW()-13)/2),0)),"",OFFSET(#REF!,INT((ROW()-13)/2),0)),IF(ISBLANK(OFFSET('9. METAS'!$U$20,INT((ROW()-14)/2),0)),"",OFFSET('9. METAS'!$U$20,INT((ROW()-14)/2),0)))</f>
        <v>#REF!</v>
      </c>
      <c r="K349" s="631" t="e">
        <f ca="1">IF(MOD(ROW()-13,2)=0,IF(ISBLANK(OFFSET(#REF!,INT((ROW()-13)/2),0)),"",OFFSET(#REF!,INT((ROW()-13)/2),0)),IF(ISBLANK(OFFSET('9. METAS'!$V$20,INT((ROW()-14)/2),0)),"",OFFSET('9. METAS'!$V$20,INT((ROW()-14)/2),0)))</f>
        <v>#REF!</v>
      </c>
      <c r="L349" s="631" t="e">
        <f ca="1">IF(MOD(ROW()-13,2)=0,IF(ISBLANK(OFFSET(#REF!,INT((ROW()-13)/2),0)),"",OFFSET(#REF!,INT((ROW()-13)/2),0)),IF(ISBLANK(OFFSET('9. METAS'!$W$20,INT((ROW()-14)/2),0)),"",OFFSET('9. METAS'!$W$20,INT((ROW()-14)/2),0)))</f>
        <v>#REF!</v>
      </c>
      <c r="M349" s="632" t="e">
        <f ca="1">IF(MOD(ROW()-13,2)=0,IF(ISBLANK(OFFSET(#REF!,INT((ROW()-13)/2),0)),"",OFFSET(#REF!,INT((ROW()-13)/2),0)),IF(ISBLANK(OFFSET('9. METAS'!$X$20,INT((ROW()-14)/2),0)),"",OFFSET('9. METAS'!$X$20,INT((ROW()-14)/2),0)))</f>
        <v>#REF!</v>
      </c>
      <c r="N349" s="684" t="str">
        <f ca="1">IFERROR(J349/J350,"ND")</f>
        <v>ND</v>
      </c>
      <c r="O349" s="688" t="str">
        <f ca="1">IFERROR(((J349+K349+L349+M349)/H349),"ND")</f>
        <v>ND</v>
      </c>
      <c r="P349" s="847"/>
      <c r="Q349" s="83"/>
      <c r="R349" s="83"/>
      <c r="S349" s="83"/>
      <c r="T349" s="83"/>
      <c r="U349" s="83"/>
      <c r="V349" s="83"/>
      <c r="W349" s="83"/>
      <c r="X349" s="83"/>
      <c r="Y349" s="83"/>
      <c r="Z349" s="83"/>
    </row>
    <row r="350" spans="1:26" ht="15.75" customHeight="1">
      <c r="A350" s="83"/>
      <c r="B350" s="83"/>
      <c r="C350" s="642"/>
      <c r="D350" s="644"/>
      <c r="E350" s="644"/>
      <c r="F350" s="644"/>
      <c r="G350" s="647"/>
      <c r="H350" s="649"/>
      <c r="I350" s="651"/>
      <c r="J350" s="630" t="str">
        <f ca="1">IF(MOD(ROW()-13,2)=0,IF(ISBLANK(OFFSET(#REF!,INT((ROW()-13)/2),0)),"",OFFSET(#REF!,INT((ROW()-13)/2),0)),IF(ISBLANK(OFFSET('9. METAS'!$U$20,INT((ROW()-14)/2),0)),"",OFFSET('9. METAS'!$U$20,INT((ROW()-14)/2),0)))</f>
        <v/>
      </c>
      <c r="K350" s="631" t="str">
        <f ca="1">IF(MOD(ROW()-13,2)=0,IF(ISBLANK(OFFSET(#REF!,INT((ROW()-13)/2),0)),"",OFFSET(#REF!,INT((ROW()-13)/2),0)),IF(ISBLANK(OFFSET('9. METAS'!$V$20,INT((ROW()-14)/2),0)),"",OFFSET('9. METAS'!$V$20,INT((ROW()-14)/2),0)))</f>
        <v/>
      </c>
      <c r="L350" s="631" t="str">
        <f ca="1">IF(MOD(ROW()-13,2)=0,IF(ISBLANK(OFFSET(#REF!,INT((ROW()-13)/2),0)),"",OFFSET(#REF!,INT((ROW()-13)/2),0)),IF(ISBLANK(OFFSET('9. METAS'!$W$20,INT((ROW()-14)/2),0)),"",OFFSET('9. METAS'!$W$20,INT((ROW()-14)/2),0)))</f>
        <v/>
      </c>
      <c r="M350" s="632" t="str">
        <f ca="1">IF(MOD(ROW()-13,2)=0,IF(ISBLANK(OFFSET(#REF!,INT((ROW()-13)/2),0)),"",OFFSET(#REF!,INT((ROW()-13)/2),0)),IF(ISBLANK(OFFSET('9. METAS'!$X$20,INT((ROW()-14)/2),0)),"",OFFSET('9. METAS'!$X$20,INT((ROW()-14)/2),0)))</f>
        <v/>
      </c>
      <c r="N350" s="685"/>
      <c r="O350" s="689"/>
      <c r="P350" s="691"/>
      <c r="Q350" s="83"/>
      <c r="R350" s="83"/>
      <c r="S350" s="83"/>
      <c r="T350" s="83"/>
      <c r="U350" s="83"/>
      <c r="V350" s="83"/>
      <c r="W350" s="83"/>
      <c r="X350" s="83"/>
      <c r="Y350" s="83"/>
      <c r="Z350" s="83"/>
    </row>
    <row r="351" spans="1:26" ht="15.75" customHeight="1">
      <c r="A351" s="83"/>
      <c r="B351" s="83"/>
      <c r="C351" s="641" t="str">
        <f ca="1">IF(ISBLANK(OFFSET('5. Pp (3 años)'!$C$46,INT((ROW()-13)/2),0)),"",OFFSET('5. Pp (3 años)'!$C$46,INT((ROW()-13)/2),0))</f>
        <v/>
      </c>
      <c r="D351" s="643" t="str">
        <f ca="1">IF(ISBLANK(OFFSET('5. Pp (3 años)'!$D$46,INT((ROW()-13)/2),0)),"",OFFSET('5. Pp (3 años)'!$D$46,INT((ROW()-13)/2),0))</f>
        <v/>
      </c>
      <c r="E351" s="643" t="str">
        <f ca="1">IF(ISBLANK(OFFSET('5. Pp (3 años)'!$E$46,INT((ROW()-13)/2),0)),"",OFFSET('5. Pp (3 años)'!$E$46,INT((ROW()-13)/2),0))</f>
        <v/>
      </c>
      <c r="F351" s="645" t="str">
        <f ca="1">IF(ISBLANK(OFFSET('5. Pp (3 años)'!$K$46,INT((ROW()-13)/2),0)),"",OFFSET('5. Pp (3 años)'!$K$46,INT((ROW()-13)/2),0))</f>
        <v/>
      </c>
      <c r="G351" s="646" t="str">
        <f ca="1">IF(ISBLANK(OFFSET('5. Pp (3 años)'!$H$46,INT((ROW()-13)/2),0)),"",OFFSET('5. Pp (3 años)'!$H$46,INT((ROW()-13)/2),0))</f>
        <v/>
      </c>
      <c r="H351" s="853" t="str">
        <f ca="1">IF(ISBLANK(OFFSET('9. METAS'!$L$20,INT((ROW()-13)/2),0)),"",OFFSET('9. METAS'!$L$20,INT((ROW()-13)/2),0))</f>
        <v/>
      </c>
      <c r="I351" s="852"/>
      <c r="J351" s="630" t="e">
        <f ca="1">IF(MOD(ROW()-13,2)=0,IF(ISBLANK(OFFSET(#REF!,INT((ROW()-13)/2),0)),"",OFFSET(#REF!,INT((ROW()-13)/2),0)),IF(ISBLANK(OFFSET('9. METAS'!$U$20,INT((ROW()-14)/2),0)),"",OFFSET('9. METAS'!$U$20,INT((ROW()-14)/2),0)))</f>
        <v>#REF!</v>
      </c>
      <c r="K351" s="631" t="e">
        <f ca="1">IF(MOD(ROW()-13,2)=0,IF(ISBLANK(OFFSET(#REF!,INT((ROW()-13)/2),0)),"",OFFSET(#REF!,INT((ROW()-13)/2),0)),IF(ISBLANK(OFFSET('9. METAS'!$V$20,INT((ROW()-14)/2),0)),"",OFFSET('9. METAS'!$V$20,INT((ROW()-14)/2),0)))</f>
        <v>#REF!</v>
      </c>
      <c r="L351" s="631" t="e">
        <f ca="1">IF(MOD(ROW()-13,2)=0,IF(ISBLANK(OFFSET(#REF!,INT((ROW()-13)/2),0)),"",OFFSET(#REF!,INT((ROW()-13)/2),0)),IF(ISBLANK(OFFSET('9. METAS'!$W$20,INT((ROW()-14)/2),0)),"",OFFSET('9. METAS'!$W$20,INT((ROW()-14)/2),0)))</f>
        <v>#REF!</v>
      </c>
      <c r="M351" s="632" t="e">
        <f ca="1">IF(MOD(ROW()-13,2)=0,IF(ISBLANK(OFFSET(#REF!,INT((ROW()-13)/2),0)),"",OFFSET(#REF!,INT((ROW()-13)/2),0)),IF(ISBLANK(OFFSET('9. METAS'!$X$20,INT((ROW()-14)/2),0)),"",OFFSET('9. METAS'!$X$20,INT((ROW()-14)/2),0)))</f>
        <v>#REF!</v>
      </c>
      <c r="N351" s="684" t="str">
        <f ca="1">IFERROR(J351/J352,"ND")</f>
        <v>ND</v>
      </c>
      <c r="O351" s="688" t="str">
        <f ca="1">IFERROR(((J351+K351+L351+M351)/H351),"ND")</f>
        <v>ND</v>
      </c>
      <c r="P351" s="847"/>
      <c r="Q351" s="83"/>
      <c r="R351" s="83"/>
      <c r="S351" s="83"/>
      <c r="T351" s="83"/>
      <c r="U351" s="83"/>
      <c r="V351" s="83"/>
      <c r="W351" s="83"/>
      <c r="X351" s="83"/>
      <c r="Y351" s="83"/>
      <c r="Z351" s="83"/>
    </row>
    <row r="352" spans="1:26" ht="15.75" customHeight="1">
      <c r="A352" s="83"/>
      <c r="B352" s="83"/>
      <c r="C352" s="642"/>
      <c r="D352" s="644"/>
      <c r="E352" s="644"/>
      <c r="F352" s="644"/>
      <c r="G352" s="647"/>
      <c r="H352" s="649"/>
      <c r="I352" s="651"/>
      <c r="J352" s="630" t="str">
        <f ca="1">IF(MOD(ROW()-13,2)=0,IF(ISBLANK(OFFSET(#REF!,INT((ROW()-13)/2),0)),"",OFFSET(#REF!,INT((ROW()-13)/2),0)),IF(ISBLANK(OFFSET('9. METAS'!$U$20,INT((ROW()-14)/2),0)),"",OFFSET('9. METAS'!$U$20,INT((ROW()-14)/2),0)))</f>
        <v/>
      </c>
      <c r="K352" s="631" t="str">
        <f ca="1">IF(MOD(ROW()-13,2)=0,IF(ISBLANK(OFFSET(#REF!,INT((ROW()-13)/2),0)),"",OFFSET(#REF!,INT((ROW()-13)/2),0)),IF(ISBLANK(OFFSET('9. METAS'!$V$20,INT((ROW()-14)/2),0)),"",OFFSET('9. METAS'!$V$20,INT((ROW()-14)/2),0)))</f>
        <v/>
      </c>
      <c r="L352" s="631" t="str">
        <f ca="1">IF(MOD(ROW()-13,2)=0,IF(ISBLANK(OFFSET(#REF!,INT((ROW()-13)/2),0)),"",OFFSET(#REF!,INT((ROW()-13)/2),0)),IF(ISBLANK(OFFSET('9. METAS'!$W$20,INT((ROW()-14)/2),0)),"",OFFSET('9. METAS'!$W$20,INT((ROW()-14)/2),0)))</f>
        <v/>
      </c>
      <c r="M352" s="632" t="str">
        <f ca="1">IF(MOD(ROW()-13,2)=0,IF(ISBLANK(OFFSET(#REF!,INT((ROW()-13)/2),0)),"",OFFSET(#REF!,INT((ROW()-13)/2),0)),IF(ISBLANK(OFFSET('9. METAS'!$X$20,INT((ROW()-14)/2),0)),"",OFFSET('9. METAS'!$X$20,INT((ROW()-14)/2),0)))</f>
        <v/>
      </c>
      <c r="N352" s="685"/>
      <c r="O352" s="689"/>
      <c r="P352" s="691"/>
      <c r="Q352" s="83"/>
      <c r="R352" s="83"/>
      <c r="S352" s="83"/>
      <c r="T352" s="83"/>
      <c r="U352" s="83"/>
      <c r="V352" s="83"/>
      <c r="W352" s="83"/>
      <c r="X352" s="83"/>
      <c r="Y352" s="83"/>
      <c r="Z352" s="83"/>
    </row>
    <row r="353" spans="1:26" ht="15.75" customHeight="1">
      <c r="A353" s="83"/>
      <c r="B353" s="83"/>
      <c r="C353" s="641" t="str">
        <f ca="1">IF(ISBLANK(OFFSET('5. Pp (3 años)'!$C$46,INT((ROW()-13)/2),0)),"",OFFSET('5. Pp (3 años)'!$C$46,INT((ROW()-13)/2),0))</f>
        <v/>
      </c>
      <c r="D353" s="643" t="str">
        <f ca="1">IF(ISBLANK(OFFSET('5. Pp (3 años)'!$D$46,INT((ROW()-13)/2),0)),"",OFFSET('5. Pp (3 años)'!$D$46,INT((ROW()-13)/2),0))</f>
        <v/>
      </c>
      <c r="E353" s="643" t="str">
        <f ca="1">IF(ISBLANK(OFFSET('5. Pp (3 años)'!$E$46,INT((ROW()-13)/2),0)),"",OFFSET('5. Pp (3 años)'!$E$46,INT((ROW()-13)/2),0))</f>
        <v/>
      </c>
      <c r="F353" s="645" t="str">
        <f ca="1">IF(ISBLANK(OFFSET('5. Pp (3 años)'!$K$46,INT((ROW()-13)/2),0)),"",OFFSET('5. Pp (3 años)'!$K$46,INT((ROW()-13)/2),0))</f>
        <v/>
      </c>
      <c r="G353" s="646" t="str">
        <f ca="1">IF(ISBLANK(OFFSET('5. Pp (3 años)'!$H$46,INT((ROW()-13)/2),0)),"",OFFSET('5. Pp (3 años)'!$H$46,INT((ROW()-13)/2),0))</f>
        <v/>
      </c>
      <c r="H353" s="853" t="str">
        <f ca="1">IF(ISBLANK(OFFSET('9. METAS'!$L$20,INT((ROW()-13)/2),0)),"",OFFSET('9. METAS'!$L$20,INT((ROW()-13)/2),0))</f>
        <v/>
      </c>
      <c r="I353" s="852"/>
      <c r="J353" s="630" t="e">
        <f ca="1">IF(MOD(ROW()-13,2)=0,IF(ISBLANK(OFFSET(#REF!,INT((ROW()-13)/2),0)),"",OFFSET(#REF!,INT((ROW()-13)/2),0)),IF(ISBLANK(OFFSET('9. METAS'!$U$20,INT((ROW()-14)/2),0)),"",OFFSET('9. METAS'!$U$20,INT((ROW()-14)/2),0)))</f>
        <v>#REF!</v>
      </c>
      <c r="K353" s="631" t="e">
        <f ca="1">IF(MOD(ROW()-13,2)=0,IF(ISBLANK(OFFSET(#REF!,INT((ROW()-13)/2),0)),"",OFFSET(#REF!,INT((ROW()-13)/2),0)),IF(ISBLANK(OFFSET('9. METAS'!$V$20,INT((ROW()-14)/2),0)),"",OFFSET('9. METAS'!$V$20,INT((ROW()-14)/2),0)))</f>
        <v>#REF!</v>
      </c>
      <c r="L353" s="631" t="e">
        <f ca="1">IF(MOD(ROW()-13,2)=0,IF(ISBLANK(OFFSET(#REF!,INT((ROW()-13)/2),0)),"",OFFSET(#REF!,INT((ROW()-13)/2),0)),IF(ISBLANK(OFFSET('9. METAS'!$W$20,INT((ROW()-14)/2),0)),"",OFFSET('9. METAS'!$W$20,INT((ROW()-14)/2),0)))</f>
        <v>#REF!</v>
      </c>
      <c r="M353" s="632" t="e">
        <f ca="1">IF(MOD(ROW()-13,2)=0,IF(ISBLANK(OFFSET(#REF!,INT((ROW()-13)/2),0)),"",OFFSET(#REF!,INT((ROW()-13)/2),0)),IF(ISBLANK(OFFSET('9. METAS'!$X$20,INT((ROW()-14)/2),0)),"",OFFSET('9. METAS'!$X$20,INT((ROW()-14)/2),0)))</f>
        <v>#REF!</v>
      </c>
      <c r="N353" s="684" t="str">
        <f ca="1">IFERROR(J353/J354,"ND")</f>
        <v>ND</v>
      </c>
      <c r="O353" s="688" t="str">
        <f ca="1">IFERROR(((J353+K353+L353+M353)/H353),"ND")</f>
        <v>ND</v>
      </c>
      <c r="P353" s="847"/>
      <c r="Q353" s="83"/>
      <c r="R353" s="83"/>
      <c r="S353" s="83"/>
      <c r="T353" s="83"/>
      <c r="U353" s="83"/>
      <c r="V353" s="83"/>
      <c r="W353" s="83"/>
      <c r="X353" s="83"/>
      <c r="Y353" s="83"/>
      <c r="Z353" s="83"/>
    </row>
    <row r="354" spans="1:26" ht="15.75" customHeight="1">
      <c r="A354" s="83"/>
      <c r="B354" s="83"/>
      <c r="C354" s="642"/>
      <c r="D354" s="644"/>
      <c r="E354" s="644"/>
      <c r="F354" s="644"/>
      <c r="G354" s="647"/>
      <c r="H354" s="649"/>
      <c r="I354" s="651"/>
      <c r="J354" s="630" t="str">
        <f ca="1">IF(MOD(ROW()-13,2)=0,IF(ISBLANK(OFFSET(#REF!,INT((ROW()-13)/2),0)),"",OFFSET(#REF!,INT((ROW()-13)/2),0)),IF(ISBLANK(OFFSET('9. METAS'!$U$20,INT((ROW()-14)/2),0)),"",OFFSET('9. METAS'!$U$20,INT((ROW()-14)/2),0)))</f>
        <v/>
      </c>
      <c r="K354" s="631" t="str">
        <f ca="1">IF(MOD(ROW()-13,2)=0,IF(ISBLANK(OFFSET(#REF!,INT((ROW()-13)/2),0)),"",OFFSET(#REF!,INT((ROW()-13)/2),0)),IF(ISBLANK(OFFSET('9. METAS'!$V$20,INT((ROW()-14)/2),0)),"",OFFSET('9. METAS'!$V$20,INT((ROW()-14)/2),0)))</f>
        <v/>
      </c>
      <c r="L354" s="631" t="str">
        <f ca="1">IF(MOD(ROW()-13,2)=0,IF(ISBLANK(OFFSET(#REF!,INT((ROW()-13)/2),0)),"",OFFSET(#REF!,INT((ROW()-13)/2),0)),IF(ISBLANK(OFFSET('9. METAS'!$W$20,INT((ROW()-14)/2),0)),"",OFFSET('9. METAS'!$W$20,INT((ROW()-14)/2),0)))</f>
        <v/>
      </c>
      <c r="M354" s="632" t="str">
        <f ca="1">IF(MOD(ROW()-13,2)=0,IF(ISBLANK(OFFSET(#REF!,INT((ROW()-13)/2),0)),"",OFFSET(#REF!,INT((ROW()-13)/2),0)),IF(ISBLANK(OFFSET('9. METAS'!$X$20,INT((ROW()-14)/2),0)),"",OFFSET('9. METAS'!$X$20,INT((ROW()-14)/2),0)))</f>
        <v/>
      </c>
      <c r="N354" s="685"/>
      <c r="O354" s="689"/>
      <c r="P354" s="691"/>
      <c r="Q354" s="83"/>
      <c r="R354" s="83"/>
      <c r="S354" s="83"/>
      <c r="T354" s="83"/>
      <c r="U354" s="83"/>
      <c r="V354" s="83"/>
      <c r="W354" s="83"/>
      <c r="X354" s="83"/>
      <c r="Y354" s="83"/>
      <c r="Z354" s="83"/>
    </row>
    <row r="355" spans="1:26" ht="15.75" customHeight="1">
      <c r="A355" s="83"/>
      <c r="B355" s="83"/>
      <c r="C355" s="641" t="str">
        <f ca="1">IF(ISBLANK(OFFSET('5. Pp (3 años)'!$C$46,INT((ROW()-13)/2),0)),"",OFFSET('5. Pp (3 años)'!$C$46,INT((ROW()-13)/2),0))</f>
        <v/>
      </c>
      <c r="D355" s="643" t="str">
        <f ca="1">IF(ISBLANK(OFFSET('5. Pp (3 años)'!$D$46,INT((ROW()-13)/2),0)),"",OFFSET('5. Pp (3 años)'!$D$46,INT((ROW()-13)/2),0))</f>
        <v/>
      </c>
      <c r="E355" s="643" t="str">
        <f ca="1">IF(ISBLANK(OFFSET('5. Pp (3 años)'!$E$46,INT((ROW()-13)/2),0)),"",OFFSET('5. Pp (3 años)'!$E$46,INT((ROW()-13)/2),0))</f>
        <v/>
      </c>
      <c r="F355" s="645" t="str">
        <f ca="1">IF(ISBLANK(OFFSET('5. Pp (3 años)'!$K$46,INT((ROW()-13)/2),0)),"",OFFSET('5. Pp (3 años)'!$K$46,INT((ROW()-13)/2),0))</f>
        <v/>
      </c>
      <c r="G355" s="646" t="str">
        <f ca="1">IF(ISBLANK(OFFSET('5. Pp (3 años)'!$H$46,INT((ROW()-13)/2),0)),"",OFFSET('5. Pp (3 años)'!$H$46,INT((ROW()-13)/2),0))</f>
        <v/>
      </c>
      <c r="H355" s="853" t="str">
        <f ca="1">IF(ISBLANK(OFFSET('9. METAS'!$L$20,INT((ROW()-13)/2),0)),"",OFFSET('9. METAS'!$L$20,INT((ROW()-13)/2),0))</f>
        <v/>
      </c>
      <c r="I355" s="852"/>
      <c r="J355" s="630" t="e">
        <f ca="1">IF(MOD(ROW()-13,2)=0,IF(ISBLANK(OFFSET(#REF!,INT((ROW()-13)/2),0)),"",OFFSET(#REF!,INT((ROW()-13)/2),0)),IF(ISBLANK(OFFSET('9. METAS'!$U$20,INT((ROW()-14)/2),0)),"",OFFSET('9. METAS'!$U$20,INT((ROW()-14)/2),0)))</f>
        <v>#REF!</v>
      </c>
      <c r="K355" s="631" t="e">
        <f ca="1">IF(MOD(ROW()-13,2)=0,IF(ISBLANK(OFFSET(#REF!,INT((ROW()-13)/2),0)),"",OFFSET(#REF!,INT((ROW()-13)/2),0)),IF(ISBLANK(OFFSET('9. METAS'!$V$20,INT((ROW()-14)/2),0)),"",OFFSET('9. METAS'!$V$20,INT((ROW()-14)/2),0)))</f>
        <v>#REF!</v>
      </c>
      <c r="L355" s="631" t="e">
        <f ca="1">IF(MOD(ROW()-13,2)=0,IF(ISBLANK(OFFSET(#REF!,INT((ROW()-13)/2),0)),"",OFFSET(#REF!,INT((ROW()-13)/2),0)),IF(ISBLANK(OFFSET('9. METAS'!$W$20,INT((ROW()-14)/2),0)),"",OFFSET('9. METAS'!$W$20,INT((ROW()-14)/2),0)))</f>
        <v>#REF!</v>
      </c>
      <c r="M355" s="632" t="e">
        <f ca="1">IF(MOD(ROW()-13,2)=0,IF(ISBLANK(OFFSET(#REF!,INT((ROW()-13)/2),0)),"",OFFSET(#REF!,INT((ROW()-13)/2),0)),IF(ISBLANK(OFFSET('9. METAS'!$X$20,INT((ROW()-14)/2),0)),"",OFFSET('9. METAS'!$X$20,INT((ROW()-14)/2),0)))</f>
        <v>#REF!</v>
      </c>
      <c r="N355" s="684" t="str">
        <f ca="1">IFERROR(J355/J356,"ND")</f>
        <v>ND</v>
      </c>
      <c r="O355" s="688" t="str">
        <f ca="1">IFERROR(((J355+K355+L355+M355)/H355),"ND")</f>
        <v>ND</v>
      </c>
      <c r="P355" s="847"/>
      <c r="Q355" s="83"/>
      <c r="R355" s="83"/>
      <c r="S355" s="83"/>
      <c r="T355" s="83"/>
      <c r="U355" s="83"/>
      <c r="V355" s="83"/>
      <c r="W355" s="83"/>
      <c r="X355" s="83"/>
      <c r="Y355" s="83"/>
      <c r="Z355" s="83"/>
    </row>
    <row r="356" spans="1:26" ht="15.75" customHeight="1">
      <c r="A356" s="83"/>
      <c r="B356" s="83"/>
      <c r="C356" s="642"/>
      <c r="D356" s="644"/>
      <c r="E356" s="644"/>
      <c r="F356" s="644"/>
      <c r="G356" s="647"/>
      <c r="H356" s="649"/>
      <c r="I356" s="651"/>
      <c r="J356" s="630" t="str">
        <f ca="1">IF(MOD(ROW()-13,2)=0,IF(ISBLANK(OFFSET(#REF!,INT((ROW()-13)/2),0)),"",OFFSET(#REF!,INT((ROW()-13)/2),0)),IF(ISBLANK(OFFSET('9. METAS'!$U$20,INT((ROW()-14)/2),0)),"",OFFSET('9. METAS'!$U$20,INT((ROW()-14)/2),0)))</f>
        <v/>
      </c>
      <c r="K356" s="631" t="str">
        <f ca="1">IF(MOD(ROW()-13,2)=0,IF(ISBLANK(OFFSET(#REF!,INT((ROW()-13)/2),0)),"",OFFSET(#REF!,INT((ROW()-13)/2),0)),IF(ISBLANK(OFFSET('9. METAS'!$V$20,INT((ROW()-14)/2),0)),"",OFFSET('9. METAS'!$V$20,INT((ROW()-14)/2),0)))</f>
        <v/>
      </c>
      <c r="L356" s="631" t="str">
        <f ca="1">IF(MOD(ROW()-13,2)=0,IF(ISBLANK(OFFSET(#REF!,INT((ROW()-13)/2),0)),"",OFFSET(#REF!,INT((ROW()-13)/2),0)),IF(ISBLANK(OFFSET('9. METAS'!$W$20,INT((ROW()-14)/2),0)),"",OFFSET('9. METAS'!$W$20,INT((ROW()-14)/2),0)))</f>
        <v/>
      </c>
      <c r="M356" s="632" t="str">
        <f ca="1">IF(MOD(ROW()-13,2)=0,IF(ISBLANK(OFFSET(#REF!,INT((ROW()-13)/2),0)),"",OFFSET(#REF!,INT((ROW()-13)/2),0)),IF(ISBLANK(OFFSET('9. METAS'!$X$20,INT((ROW()-14)/2),0)),"",OFFSET('9. METAS'!$X$20,INT((ROW()-14)/2),0)))</f>
        <v/>
      </c>
      <c r="N356" s="685"/>
      <c r="O356" s="689"/>
      <c r="P356" s="691"/>
      <c r="Q356" s="83"/>
      <c r="R356" s="83"/>
      <c r="S356" s="83"/>
      <c r="T356" s="83"/>
      <c r="U356" s="83"/>
      <c r="V356" s="83"/>
      <c r="W356" s="83"/>
      <c r="X356" s="83"/>
      <c r="Y356" s="83"/>
      <c r="Z356" s="83"/>
    </row>
    <row r="357" spans="1:26" ht="15.75" customHeight="1">
      <c r="A357" s="83"/>
      <c r="B357" s="83"/>
      <c r="C357" s="641" t="str">
        <f ca="1">IF(ISBLANK(OFFSET('5. Pp (3 años)'!$C$46,INT((ROW()-13)/2),0)),"",OFFSET('5. Pp (3 años)'!$C$46,INT((ROW()-13)/2),0))</f>
        <v/>
      </c>
      <c r="D357" s="643" t="str">
        <f ca="1">IF(ISBLANK(OFFSET('5. Pp (3 años)'!$D$46,INT((ROW()-13)/2),0)),"",OFFSET('5. Pp (3 años)'!$D$46,INT((ROW()-13)/2),0))</f>
        <v/>
      </c>
      <c r="E357" s="643" t="str">
        <f ca="1">IF(ISBLANK(OFFSET('5. Pp (3 años)'!$E$46,INT((ROW()-13)/2),0)),"",OFFSET('5. Pp (3 años)'!$E$46,INT((ROW()-13)/2),0))</f>
        <v/>
      </c>
      <c r="F357" s="645" t="str">
        <f ca="1">IF(ISBLANK(OFFSET('5. Pp (3 años)'!$K$46,INT((ROW()-13)/2),0)),"",OFFSET('5. Pp (3 años)'!$K$46,INT((ROW()-13)/2),0))</f>
        <v/>
      </c>
      <c r="G357" s="646" t="str">
        <f ca="1">IF(ISBLANK(OFFSET('5. Pp (3 años)'!$H$46,INT((ROW()-13)/2),0)),"",OFFSET('5. Pp (3 años)'!$H$46,INT((ROW()-13)/2),0))</f>
        <v/>
      </c>
      <c r="H357" s="853" t="str">
        <f ca="1">IF(ISBLANK(OFFSET('9. METAS'!$L$20,INT((ROW()-13)/2),0)),"",OFFSET('9. METAS'!$L$20,INT((ROW()-13)/2),0))</f>
        <v/>
      </c>
      <c r="I357" s="852"/>
      <c r="J357" s="630" t="e">
        <f ca="1">IF(MOD(ROW()-13,2)=0,IF(ISBLANK(OFFSET(#REF!,INT((ROW()-13)/2),0)),"",OFFSET(#REF!,INT((ROW()-13)/2),0)),IF(ISBLANK(OFFSET('9. METAS'!$U$20,INT((ROW()-14)/2),0)),"",OFFSET('9. METAS'!$U$20,INT((ROW()-14)/2),0)))</f>
        <v>#REF!</v>
      </c>
      <c r="K357" s="631" t="e">
        <f ca="1">IF(MOD(ROW()-13,2)=0,IF(ISBLANK(OFFSET(#REF!,INT((ROW()-13)/2),0)),"",OFFSET(#REF!,INT((ROW()-13)/2),0)),IF(ISBLANK(OFFSET('9. METAS'!$V$20,INT((ROW()-14)/2),0)),"",OFFSET('9. METAS'!$V$20,INT((ROW()-14)/2),0)))</f>
        <v>#REF!</v>
      </c>
      <c r="L357" s="631" t="e">
        <f ca="1">IF(MOD(ROW()-13,2)=0,IF(ISBLANK(OFFSET(#REF!,INT((ROW()-13)/2),0)),"",OFFSET(#REF!,INT((ROW()-13)/2),0)),IF(ISBLANK(OFFSET('9. METAS'!$W$20,INT((ROW()-14)/2),0)),"",OFFSET('9. METAS'!$W$20,INT((ROW()-14)/2),0)))</f>
        <v>#REF!</v>
      </c>
      <c r="M357" s="632" t="e">
        <f ca="1">IF(MOD(ROW()-13,2)=0,IF(ISBLANK(OFFSET(#REF!,INT((ROW()-13)/2),0)),"",OFFSET(#REF!,INT((ROW()-13)/2),0)),IF(ISBLANK(OFFSET('9. METAS'!$X$20,INT((ROW()-14)/2),0)),"",OFFSET('9. METAS'!$X$20,INT((ROW()-14)/2),0)))</f>
        <v>#REF!</v>
      </c>
      <c r="N357" s="684" t="str">
        <f ca="1">IFERROR(J357/J358,"ND")</f>
        <v>ND</v>
      </c>
      <c r="O357" s="688" t="str">
        <f ca="1">IFERROR(((J357+K357+L357+M357)/H357),"ND")</f>
        <v>ND</v>
      </c>
      <c r="P357" s="847"/>
      <c r="Q357" s="83"/>
      <c r="R357" s="83"/>
      <c r="S357" s="83"/>
      <c r="T357" s="83"/>
      <c r="U357" s="83"/>
      <c r="V357" s="83"/>
      <c r="W357" s="83"/>
      <c r="X357" s="83"/>
      <c r="Y357" s="83"/>
      <c r="Z357" s="83"/>
    </row>
    <row r="358" spans="1:26" ht="15.75" customHeight="1">
      <c r="A358" s="83"/>
      <c r="B358" s="83"/>
      <c r="C358" s="642"/>
      <c r="D358" s="644"/>
      <c r="E358" s="644"/>
      <c r="F358" s="644"/>
      <c r="G358" s="647"/>
      <c r="H358" s="649"/>
      <c r="I358" s="651"/>
      <c r="J358" s="630" t="str">
        <f ca="1">IF(MOD(ROW()-13,2)=0,IF(ISBLANK(OFFSET(#REF!,INT((ROW()-13)/2),0)),"",OFFSET(#REF!,INT((ROW()-13)/2),0)),IF(ISBLANK(OFFSET('9. METAS'!$U$20,INT((ROW()-14)/2),0)),"",OFFSET('9. METAS'!$U$20,INT((ROW()-14)/2),0)))</f>
        <v/>
      </c>
      <c r="K358" s="631" t="str">
        <f ca="1">IF(MOD(ROW()-13,2)=0,IF(ISBLANK(OFFSET(#REF!,INT((ROW()-13)/2),0)),"",OFFSET(#REF!,INT((ROW()-13)/2),0)),IF(ISBLANK(OFFSET('9. METAS'!$V$20,INT((ROW()-14)/2),0)),"",OFFSET('9. METAS'!$V$20,INT((ROW()-14)/2),0)))</f>
        <v/>
      </c>
      <c r="L358" s="631" t="str">
        <f ca="1">IF(MOD(ROW()-13,2)=0,IF(ISBLANK(OFFSET(#REF!,INT((ROW()-13)/2),0)),"",OFFSET(#REF!,INT((ROW()-13)/2),0)),IF(ISBLANK(OFFSET('9. METAS'!$W$20,INT((ROW()-14)/2),0)),"",OFFSET('9. METAS'!$W$20,INT((ROW()-14)/2),0)))</f>
        <v/>
      </c>
      <c r="M358" s="632" t="str">
        <f ca="1">IF(MOD(ROW()-13,2)=0,IF(ISBLANK(OFFSET(#REF!,INT((ROW()-13)/2),0)),"",OFFSET(#REF!,INT((ROW()-13)/2),0)),IF(ISBLANK(OFFSET('9. METAS'!$X$20,INT((ROW()-14)/2),0)),"",OFFSET('9. METAS'!$X$20,INT((ROW()-14)/2),0)))</f>
        <v/>
      </c>
      <c r="N358" s="685"/>
      <c r="O358" s="689"/>
      <c r="P358" s="691"/>
      <c r="Q358" s="83"/>
      <c r="R358" s="83"/>
      <c r="S358" s="83"/>
      <c r="T358" s="83"/>
      <c r="U358" s="83"/>
      <c r="V358" s="83"/>
      <c r="W358" s="83"/>
      <c r="X358" s="83"/>
      <c r="Y358" s="83"/>
      <c r="Z358" s="83"/>
    </row>
    <row r="359" spans="1:26" ht="15.75" customHeight="1">
      <c r="A359" s="83"/>
      <c r="B359" s="83"/>
      <c r="C359" s="641" t="str">
        <f ca="1">IF(ISBLANK(OFFSET('5. Pp (3 años)'!$C$46,INT((ROW()-13)/2),0)),"",OFFSET('5. Pp (3 años)'!$C$46,INT((ROW()-13)/2),0))</f>
        <v/>
      </c>
      <c r="D359" s="643" t="str">
        <f ca="1">IF(ISBLANK(OFFSET('5. Pp (3 años)'!$D$46,INT((ROW()-13)/2),0)),"",OFFSET('5. Pp (3 años)'!$D$46,INT((ROW()-13)/2),0))</f>
        <v/>
      </c>
      <c r="E359" s="643" t="str">
        <f ca="1">IF(ISBLANK(OFFSET('5. Pp (3 años)'!$E$46,INT((ROW()-13)/2),0)),"",OFFSET('5. Pp (3 años)'!$E$46,INT((ROW()-13)/2),0))</f>
        <v/>
      </c>
      <c r="F359" s="645" t="str">
        <f ca="1">IF(ISBLANK(OFFSET('5. Pp (3 años)'!$K$46,INT((ROW()-13)/2),0)),"",OFFSET('5. Pp (3 años)'!$K$46,INT((ROW()-13)/2),0))</f>
        <v/>
      </c>
      <c r="G359" s="646" t="str">
        <f ca="1">IF(ISBLANK(OFFSET('5. Pp (3 años)'!$H$46,INT((ROW()-13)/2),0)),"",OFFSET('5. Pp (3 años)'!$H$46,INT((ROW()-13)/2),0))</f>
        <v/>
      </c>
      <c r="H359" s="853" t="str">
        <f ca="1">IF(ISBLANK(OFFSET('9. METAS'!$L$20,INT((ROW()-13)/2),0)),"",OFFSET('9. METAS'!$L$20,INT((ROW()-13)/2),0))</f>
        <v/>
      </c>
      <c r="I359" s="852"/>
      <c r="J359" s="630" t="e">
        <f ca="1">IF(MOD(ROW()-13,2)=0,IF(ISBLANK(OFFSET(#REF!,INT((ROW()-13)/2),0)),"",OFFSET(#REF!,INT((ROW()-13)/2),0)),IF(ISBLANK(OFFSET('9. METAS'!$U$20,INT((ROW()-14)/2),0)),"",OFFSET('9. METAS'!$U$20,INT((ROW()-14)/2),0)))</f>
        <v>#REF!</v>
      </c>
      <c r="K359" s="631" t="e">
        <f ca="1">IF(MOD(ROW()-13,2)=0,IF(ISBLANK(OFFSET(#REF!,INT((ROW()-13)/2),0)),"",OFFSET(#REF!,INT((ROW()-13)/2),0)),IF(ISBLANK(OFFSET('9. METAS'!$V$20,INT((ROW()-14)/2),0)),"",OFFSET('9. METAS'!$V$20,INT((ROW()-14)/2),0)))</f>
        <v>#REF!</v>
      </c>
      <c r="L359" s="631" t="e">
        <f ca="1">IF(MOD(ROW()-13,2)=0,IF(ISBLANK(OFFSET(#REF!,INT((ROW()-13)/2),0)),"",OFFSET(#REF!,INT((ROW()-13)/2),0)),IF(ISBLANK(OFFSET('9. METAS'!$W$20,INT((ROW()-14)/2),0)),"",OFFSET('9. METAS'!$W$20,INT((ROW()-14)/2),0)))</f>
        <v>#REF!</v>
      </c>
      <c r="M359" s="632" t="e">
        <f ca="1">IF(MOD(ROW()-13,2)=0,IF(ISBLANK(OFFSET(#REF!,INT((ROW()-13)/2),0)),"",OFFSET(#REF!,INT((ROW()-13)/2),0)),IF(ISBLANK(OFFSET('9. METAS'!$X$20,INT((ROW()-14)/2),0)),"",OFFSET('9. METAS'!$X$20,INT((ROW()-14)/2),0)))</f>
        <v>#REF!</v>
      </c>
      <c r="N359" s="684" t="str">
        <f ca="1">IFERROR(J359/J360,"ND")</f>
        <v>ND</v>
      </c>
      <c r="O359" s="688" t="str">
        <f ca="1">IFERROR(((J359+K359+L359+M359)/H359),"ND")</f>
        <v>ND</v>
      </c>
      <c r="P359" s="847"/>
      <c r="Q359" s="83"/>
      <c r="R359" s="83"/>
      <c r="S359" s="83"/>
      <c r="T359" s="83"/>
      <c r="U359" s="83"/>
      <c r="V359" s="83"/>
      <c r="W359" s="83"/>
      <c r="X359" s="83"/>
      <c r="Y359" s="83"/>
      <c r="Z359" s="83"/>
    </row>
    <row r="360" spans="1:26" ht="15.75" customHeight="1">
      <c r="A360" s="83"/>
      <c r="B360" s="83"/>
      <c r="C360" s="642"/>
      <c r="D360" s="644"/>
      <c r="E360" s="644"/>
      <c r="F360" s="644"/>
      <c r="G360" s="647"/>
      <c r="H360" s="649"/>
      <c r="I360" s="651"/>
      <c r="J360" s="630" t="str">
        <f ca="1">IF(MOD(ROW()-13,2)=0,IF(ISBLANK(OFFSET(#REF!,INT((ROW()-13)/2),0)),"",OFFSET(#REF!,INT((ROW()-13)/2),0)),IF(ISBLANK(OFFSET('9. METAS'!$U$20,INT((ROW()-14)/2),0)),"",OFFSET('9. METAS'!$U$20,INT((ROW()-14)/2),0)))</f>
        <v/>
      </c>
      <c r="K360" s="631" t="str">
        <f ca="1">IF(MOD(ROW()-13,2)=0,IF(ISBLANK(OFFSET(#REF!,INT((ROW()-13)/2),0)),"",OFFSET(#REF!,INT((ROW()-13)/2),0)),IF(ISBLANK(OFFSET('9. METAS'!$V$20,INT((ROW()-14)/2),0)),"",OFFSET('9. METAS'!$V$20,INT((ROW()-14)/2),0)))</f>
        <v/>
      </c>
      <c r="L360" s="631" t="str">
        <f ca="1">IF(MOD(ROW()-13,2)=0,IF(ISBLANK(OFFSET(#REF!,INT((ROW()-13)/2),0)),"",OFFSET(#REF!,INT((ROW()-13)/2),0)),IF(ISBLANK(OFFSET('9. METAS'!$W$20,INT((ROW()-14)/2),0)),"",OFFSET('9. METAS'!$W$20,INT((ROW()-14)/2),0)))</f>
        <v/>
      </c>
      <c r="M360" s="632" t="str">
        <f ca="1">IF(MOD(ROW()-13,2)=0,IF(ISBLANK(OFFSET(#REF!,INT((ROW()-13)/2),0)),"",OFFSET(#REF!,INT((ROW()-13)/2),0)),IF(ISBLANK(OFFSET('9. METAS'!$X$20,INT((ROW()-14)/2),0)),"",OFFSET('9. METAS'!$X$20,INT((ROW()-14)/2),0)))</f>
        <v/>
      </c>
      <c r="N360" s="685"/>
      <c r="O360" s="689"/>
      <c r="P360" s="691"/>
      <c r="Q360" s="83"/>
      <c r="R360" s="83"/>
      <c r="S360" s="83"/>
      <c r="T360" s="83"/>
      <c r="U360" s="83"/>
      <c r="V360" s="83"/>
      <c r="W360" s="83"/>
      <c r="X360" s="83"/>
      <c r="Y360" s="83"/>
      <c r="Z360" s="83"/>
    </row>
    <row r="361" spans="1:26" ht="15.75" customHeight="1">
      <c r="A361" s="83"/>
      <c r="B361" s="83"/>
      <c r="C361" s="641" t="str">
        <f ca="1">IF(ISBLANK(OFFSET('5. Pp (3 años)'!$C$46,INT((ROW()-13)/2),0)),"",OFFSET('5. Pp (3 años)'!$C$46,INT((ROW()-13)/2),0))</f>
        <v/>
      </c>
      <c r="D361" s="643" t="str">
        <f ca="1">IF(ISBLANK(OFFSET('5. Pp (3 años)'!$D$46,INT((ROW()-13)/2),0)),"",OFFSET('5. Pp (3 años)'!$D$46,INT((ROW()-13)/2),0))</f>
        <v/>
      </c>
      <c r="E361" s="643" t="str">
        <f ca="1">IF(ISBLANK(OFFSET('5. Pp (3 años)'!$E$46,INT((ROW()-13)/2),0)),"",OFFSET('5. Pp (3 años)'!$E$46,INT((ROW()-13)/2),0))</f>
        <v/>
      </c>
      <c r="F361" s="645" t="str">
        <f ca="1">IF(ISBLANK(OFFSET('5. Pp (3 años)'!$K$46,INT((ROW()-13)/2),0)),"",OFFSET('5. Pp (3 años)'!$K$46,INT((ROW()-13)/2),0))</f>
        <v/>
      </c>
      <c r="G361" s="646" t="str">
        <f ca="1">IF(ISBLANK(OFFSET('5. Pp (3 años)'!$H$46,INT((ROW()-13)/2),0)),"",OFFSET('5. Pp (3 años)'!$H$46,INT((ROW()-13)/2),0))</f>
        <v/>
      </c>
      <c r="H361" s="853" t="str">
        <f ca="1">IF(ISBLANK(OFFSET('9. METAS'!$L$20,INT((ROW()-13)/2),0)),"",OFFSET('9. METAS'!$L$20,INT((ROW()-13)/2),0))</f>
        <v/>
      </c>
      <c r="I361" s="852"/>
      <c r="J361" s="630" t="e">
        <f ca="1">IF(MOD(ROW()-13,2)=0,IF(ISBLANK(OFFSET(#REF!,INT((ROW()-13)/2),0)),"",OFFSET(#REF!,INT((ROW()-13)/2),0)),IF(ISBLANK(OFFSET('9. METAS'!$U$20,INT((ROW()-14)/2),0)),"",OFFSET('9. METAS'!$U$20,INT((ROW()-14)/2),0)))</f>
        <v>#REF!</v>
      </c>
      <c r="K361" s="631" t="e">
        <f ca="1">IF(MOD(ROW()-13,2)=0,IF(ISBLANK(OFFSET(#REF!,INT((ROW()-13)/2),0)),"",OFFSET(#REF!,INT((ROW()-13)/2),0)),IF(ISBLANK(OFFSET('9. METAS'!$V$20,INT((ROW()-14)/2),0)),"",OFFSET('9. METAS'!$V$20,INT((ROW()-14)/2),0)))</f>
        <v>#REF!</v>
      </c>
      <c r="L361" s="631" t="e">
        <f ca="1">IF(MOD(ROW()-13,2)=0,IF(ISBLANK(OFFSET(#REF!,INT((ROW()-13)/2),0)),"",OFFSET(#REF!,INT((ROW()-13)/2),0)),IF(ISBLANK(OFFSET('9. METAS'!$W$20,INT((ROW()-14)/2),0)),"",OFFSET('9. METAS'!$W$20,INT((ROW()-14)/2),0)))</f>
        <v>#REF!</v>
      </c>
      <c r="M361" s="632" t="e">
        <f ca="1">IF(MOD(ROW()-13,2)=0,IF(ISBLANK(OFFSET(#REF!,INT((ROW()-13)/2),0)),"",OFFSET(#REF!,INT((ROW()-13)/2),0)),IF(ISBLANK(OFFSET('9. METAS'!$X$20,INT((ROW()-14)/2),0)),"",OFFSET('9. METAS'!$X$20,INT((ROW()-14)/2),0)))</f>
        <v>#REF!</v>
      </c>
      <c r="N361" s="684" t="str">
        <f ca="1">IFERROR(J361/J362,"ND")</f>
        <v>ND</v>
      </c>
      <c r="O361" s="688" t="str">
        <f ca="1">IFERROR(((J361+K361+L361+M361)/H361),"ND")</f>
        <v>ND</v>
      </c>
      <c r="P361" s="847"/>
      <c r="Q361" s="83"/>
      <c r="R361" s="83"/>
      <c r="S361" s="83"/>
      <c r="T361" s="83"/>
      <c r="U361" s="83"/>
      <c r="V361" s="83"/>
      <c r="W361" s="83"/>
      <c r="X361" s="83"/>
      <c r="Y361" s="83"/>
      <c r="Z361" s="83"/>
    </row>
    <row r="362" spans="1:26" ht="15.75" customHeight="1">
      <c r="A362" s="83"/>
      <c r="B362" s="83"/>
      <c r="C362" s="642"/>
      <c r="D362" s="644"/>
      <c r="E362" s="644"/>
      <c r="F362" s="644"/>
      <c r="G362" s="647"/>
      <c r="H362" s="649"/>
      <c r="I362" s="651"/>
      <c r="J362" s="630" t="str">
        <f ca="1">IF(MOD(ROW()-13,2)=0,IF(ISBLANK(OFFSET(#REF!,INT((ROW()-13)/2),0)),"",OFFSET(#REF!,INT((ROW()-13)/2),0)),IF(ISBLANK(OFFSET('9. METAS'!$U$20,INT((ROW()-14)/2),0)),"",OFFSET('9. METAS'!$U$20,INT((ROW()-14)/2),0)))</f>
        <v/>
      </c>
      <c r="K362" s="631" t="str">
        <f ca="1">IF(MOD(ROW()-13,2)=0,IF(ISBLANK(OFFSET(#REF!,INT((ROW()-13)/2),0)),"",OFFSET(#REF!,INT((ROW()-13)/2),0)),IF(ISBLANK(OFFSET('9. METAS'!$V$20,INT((ROW()-14)/2),0)),"",OFFSET('9. METAS'!$V$20,INT((ROW()-14)/2),0)))</f>
        <v/>
      </c>
      <c r="L362" s="631" t="str">
        <f ca="1">IF(MOD(ROW()-13,2)=0,IF(ISBLANK(OFFSET(#REF!,INT((ROW()-13)/2),0)),"",OFFSET(#REF!,INT((ROW()-13)/2),0)),IF(ISBLANK(OFFSET('9. METAS'!$W$20,INT((ROW()-14)/2),0)),"",OFFSET('9. METAS'!$W$20,INT((ROW()-14)/2),0)))</f>
        <v/>
      </c>
      <c r="M362" s="632" t="str">
        <f ca="1">IF(MOD(ROW()-13,2)=0,IF(ISBLANK(OFFSET(#REF!,INT((ROW()-13)/2),0)),"",OFFSET(#REF!,INT((ROW()-13)/2),0)),IF(ISBLANK(OFFSET('9. METAS'!$X$20,INT((ROW()-14)/2),0)),"",OFFSET('9. METAS'!$X$20,INT((ROW()-14)/2),0)))</f>
        <v/>
      </c>
      <c r="N362" s="685"/>
      <c r="O362" s="689"/>
      <c r="P362" s="691"/>
      <c r="Q362" s="83"/>
      <c r="R362" s="83"/>
      <c r="S362" s="83"/>
      <c r="T362" s="83"/>
      <c r="U362" s="83"/>
      <c r="V362" s="83"/>
      <c r="W362" s="83"/>
      <c r="X362" s="83"/>
      <c r="Y362" s="83"/>
      <c r="Z362" s="83"/>
    </row>
    <row r="363" spans="1:26" ht="15.75" customHeight="1">
      <c r="A363" s="83"/>
      <c r="B363" s="83"/>
      <c r="C363" s="641" t="str">
        <f ca="1">IF(ISBLANK(OFFSET('5. Pp (3 años)'!$C$46,INT((ROW()-13)/2),0)),"",OFFSET('5. Pp (3 años)'!$C$46,INT((ROW()-13)/2),0))</f>
        <v/>
      </c>
      <c r="D363" s="643" t="str">
        <f ca="1">IF(ISBLANK(OFFSET('5. Pp (3 años)'!$D$46,INT((ROW()-13)/2),0)),"",OFFSET('5. Pp (3 años)'!$D$46,INT((ROW()-13)/2),0))</f>
        <v/>
      </c>
      <c r="E363" s="643" t="str">
        <f ca="1">IF(ISBLANK(OFFSET('5. Pp (3 años)'!$E$46,INT((ROW()-13)/2),0)),"",OFFSET('5. Pp (3 años)'!$E$46,INT((ROW()-13)/2),0))</f>
        <v/>
      </c>
      <c r="F363" s="645" t="str">
        <f ca="1">IF(ISBLANK(OFFSET('5. Pp (3 años)'!$K$46,INT((ROW()-13)/2),0)),"",OFFSET('5. Pp (3 años)'!$K$46,INT((ROW()-13)/2),0))</f>
        <v/>
      </c>
      <c r="G363" s="646" t="str">
        <f ca="1">IF(ISBLANK(OFFSET('5. Pp (3 años)'!$H$46,INT((ROW()-13)/2),0)),"",OFFSET('5. Pp (3 años)'!$H$46,INT((ROW()-13)/2),0))</f>
        <v/>
      </c>
      <c r="H363" s="853" t="str">
        <f ca="1">IF(ISBLANK(OFFSET('9. METAS'!$L$20,INT((ROW()-13)/2),0)),"",OFFSET('9. METAS'!$L$20,INT((ROW()-13)/2),0))</f>
        <v/>
      </c>
      <c r="I363" s="852"/>
      <c r="J363" s="630" t="e">
        <f ca="1">IF(MOD(ROW()-13,2)=0,IF(ISBLANK(OFFSET(#REF!,INT((ROW()-13)/2),0)),"",OFFSET(#REF!,INT((ROW()-13)/2),0)),IF(ISBLANK(OFFSET('9. METAS'!$U$20,INT((ROW()-14)/2),0)),"",OFFSET('9. METAS'!$U$20,INT((ROW()-14)/2),0)))</f>
        <v>#REF!</v>
      </c>
      <c r="K363" s="631" t="e">
        <f ca="1">IF(MOD(ROW()-13,2)=0,IF(ISBLANK(OFFSET(#REF!,INT((ROW()-13)/2),0)),"",OFFSET(#REF!,INT((ROW()-13)/2),0)),IF(ISBLANK(OFFSET('9. METAS'!$V$20,INT((ROW()-14)/2),0)),"",OFFSET('9. METAS'!$V$20,INT((ROW()-14)/2),0)))</f>
        <v>#REF!</v>
      </c>
      <c r="L363" s="631" t="e">
        <f ca="1">IF(MOD(ROW()-13,2)=0,IF(ISBLANK(OFFSET(#REF!,INT((ROW()-13)/2),0)),"",OFFSET(#REF!,INT((ROW()-13)/2),0)),IF(ISBLANK(OFFSET('9. METAS'!$W$20,INT((ROW()-14)/2),0)),"",OFFSET('9. METAS'!$W$20,INT((ROW()-14)/2),0)))</f>
        <v>#REF!</v>
      </c>
      <c r="M363" s="632" t="e">
        <f ca="1">IF(MOD(ROW()-13,2)=0,IF(ISBLANK(OFFSET(#REF!,INT((ROW()-13)/2),0)),"",OFFSET(#REF!,INT((ROW()-13)/2),0)),IF(ISBLANK(OFFSET('9. METAS'!$X$20,INT((ROW()-14)/2),0)),"",OFFSET('9. METAS'!$X$20,INT((ROW()-14)/2),0)))</f>
        <v>#REF!</v>
      </c>
      <c r="N363" s="684" t="str">
        <f ca="1">IFERROR(J363/J364,"ND")</f>
        <v>ND</v>
      </c>
      <c r="O363" s="688" t="str">
        <f ca="1">IFERROR(((J363+K363+L363+M363)/H363),"ND")</f>
        <v>ND</v>
      </c>
      <c r="P363" s="847"/>
      <c r="Q363" s="83"/>
      <c r="R363" s="83"/>
      <c r="S363" s="83"/>
      <c r="T363" s="83"/>
      <c r="U363" s="83"/>
      <c r="V363" s="83"/>
      <c r="W363" s="83"/>
      <c r="X363" s="83"/>
      <c r="Y363" s="83"/>
      <c r="Z363" s="83"/>
    </row>
    <row r="364" spans="1:26" ht="15.75" customHeight="1">
      <c r="A364" s="83"/>
      <c r="B364" s="83"/>
      <c r="C364" s="642"/>
      <c r="D364" s="644"/>
      <c r="E364" s="644"/>
      <c r="F364" s="644"/>
      <c r="G364" s="647"/>
      <c r="H364" s="649"/>
      <c r="I364" s="651"/>
      <c r="J364" s="630" t="str">
        <f ca="1">IF(MOD(ROW()-13,2)=0,IF(ISBLANK(OFFSET(#REF!,INT((ROW()-13)/2),0)),"",OFFSET(#REF!,INT((ROW()-13)/2),0)),IF(ISBLANK(OFFSET('9. METAS'!$U$20,INT((ROW()-14)/2),0)),"",OFFSET('9. METAS'!$U$20,INT((ROW()-14)/2),0)))</f>
        <v/>
      </c>
      <c r="K364" s="631" t="str">
        <f ca="1">IF(MOD(ROW()-13,2)=0,IF(ISBLANK(OFFSET(#REF!,INT((ROW()-13)/2),0)),"",OFFSET(#REF!,INT((ROW()-13)/2),0)),IF(ISBLANK(OFFSET('9. METAS'!$V$20,INT((ROW()-14)/2),0)),"",OFFSET('9. METAS'!$V$20,INT((ROW()-14)/2),0)))</f>
        <v/>
      </c>
      <c r="L364" s="631" t="str">
        <f ca="1">IF(MOD(ROW()-13,2)=0,IF(ISBLANK(OFFSET(#REF!,INT((ROW()-13)/2),0)),"",OFFSET(#REF!,INT((ROW()-13)/2),0)),IF(ISBLANK(OFFSET('9. METAS'!$W$20,INT((ROW()-14)/2),0)),"",OFFSET('9. METAS'!$W$20,INT((ROW()-14)/2),0)))</f>
        <v/>
      </c>
      <c r="M364" s="632" t="str">
        <f ca="1">IF(MOD(ROW()-13,2)=0,IF(ISBLANK(OFFSET(#REF!,INT((ROW()-13)/2),0)),"",OFFSET(#REF!,INT((ROW()-13)/2),0)),IF(ISBLANK(OFFSET('9. METAS'!$X$20,INT((ROW()-14)/2),0)),"",OFFSET('9. METAS'!$X$20,INT((ROW()-14)/2),0)))</f>
        <v/>
      </c>
      <c r="N364" s="685"/>
      <c r="O364" s="689"/>
      <c r="P364" s="691"/>
      <c r="Q364" s="83"/>
      <c r="R364" s="83"/>
      <c r="S364" s="83"/>
      <c r="T364" s="83"/>
      <c r="U364" s="83"/>
      <c r="V364" s="83"/>
      <c r="W364" s="83"/>
      <c r="X364" s="83"/>
      <c r="Y364" s="83"/>
      <c r="Z364" s="83"/>
    </row>
    <row r="365" spans="1:26" ht="15.75" customHeight="1">
      <c r="A365" s="83"/>
      <c r="B365" s="83"/>
      <c r="C365" s="641" t="str">
        <f ca="1">IF(ISBLANK(OFFSET('5. Pp (3 años)'!$C$46,INT((ROW()-13)/2),0)),"",OFFSET('5. Pp (3 años)'!$C$46,INT((ROW()-13)/2),0))</f>
        <v/>
      </c>
      <c r="D365" s="643" t="str">
        <f ca="1">IF(ISBLANK(OFFSET('5. Pp (3 años)'!$D$46,INT((ROW()-13)/2),0)),"",OFFSET('5. Pp (3 años)'!$D$46,INT((ROW()-13)/2),0))</f>
        <v/>
      </c>
      <c r="E365" s="643" t="str">
        <f ca="1">IF(ISBLANK(OFFSET('5. Pp (3 años)'!$E$46,INT((ROW()-13)/2),0)),"",OFFSET('5. Pp (3 años)'!$E$46,INT((ROW()-13)/2),0))</f>
        <v/>
      </c>
      <c r="F365" s="645" t="str">
        <f ca="1">IF(ISBLANK(OFFSET('5. Pp (3 años)'!$K$46,INT((ROW()-13)/2),0)),"",OFFSET('5. Pp (3 años)'!$K$46,INT((ROW()-13)/2),0))</f>
        <v/>
      </c>
      <c r="G365" s="646" t="str">
        <f ca="1">IF(ISBLANK(OFFSET('5. Pp (3 años)'!$H$46,INT((ROW()-13)/2),0)),"",OFFSET('5. Pp (3 años)'!$H$46,INT((ROW()-13)/2),0))</f>
        <v/>
      </c>
      <c r="H365" s="853" t="str">
        <f ca="1">IF(ISBLANK(OFFSET('9. METAS'!$L$20,INT((ROW()-13)/2),0)),"",OFFSET('9. METAS'!$L$20,INT((ROW()-13)/2),0))</f>
        <v/>
      </c>
      <c r="I365" s="852"/>
      <c r="J365" s="630" t="e">
        <f ca="1">IF(MOD(ROW()-13,2)=0,IF(ISBLANK(OFFSET(#REF!,INT((ROW()-13)/2),0)),"",OFFSET(#REF!,INT((ROW()-13)/2),0)),IF(ISBLANK(OFFSET('9. METAS'!$U$20,INT((ROW()-14)/2),0)),"",OFFSET('9. METAS'!$U$20,INT((ROW()-14)/2),0)))</f>
        <v>#REF!</v>
      </c>
      <c r="K365" s="631" t="e">
        <f ca="1">IF(MOD(ROW()-13,2)=0,IF(ISBLANK(OFFSET(#REF!,INT((ROW()-13)/2),0)),"",OFFSET(#REF!,INT((ROW()-13)/2),0)),IF(ISBLANK(OFFSET('9. METAS'!$V$20,INT((ROW()-14)/2),0)),"",OFFSET('9. METAS'!$V$20,INT((ROW()-14)/2),0)))</f>
        <v>#REF!</v>
      </c>
      <c r="L365" s="631" t="e">
        <f ca="1">IF(MOD(ROW()-13,2)=0,IF(ISBLANK(OFFSET(#REF!,INT((ROW()-13)/2),0)),"",OFFSET(#REF!,INT((ROW()-13)/2),0)),IF(ISBLANK(OFFSET('9. METAS'!$W$20,INT((ROW()-14)/2),0)),"",OFFSET('9. METAS'!$W$20,INT((ROW()-14)/2),0)))</f>
        <v>#REF!</v>
      </c>
      <c r="M365" s="632" t="e">
        <f ca="1">IF(MOD(ROW()-13,2)=0,IF(ISBLANK(OFFSET(#REF!,INT((ROW()-13)/2),0)),"",OFFSET(#REF!,INT((ROW()-13)/2),0)),IF(ISBLANK(OFFSET('9. METAS'!$X$20,INT((ROW()-14)/2),0)),"",OFFSET('9. METAS'!$X$20,INT((ROW()-14)/2),0)))</f>
        <v>#REF!</v>
      </c>
      <c r="N365" s="684" t="str">
        <f ca="1">IFERROR(J365/J366,"ND")</f>
        <v>ND</v>
      </c>
      <c r="O365" s="688" t="str">
        <f ca="1">IFERROR(((J365+K365+L365+M365)/H365),"ND")</f>
        <v>ND</v>
      </c>
      <c r="P365" s="847"/>
      <c r="Q365" s="83"/>
      <c r="R365" s="83"/>
      <c r="S365" s="83"/>
      <c r="T365" s="83"/>
      <c r="U365" s="83"/>
      <c r="V365" s="83"/>
      <c r="W365" s="83"/>
      <c r="X365" s="83"/>
      <c r="Y365" s="83"/>
      <c r="Z365" s="83"/>
    </row>
    <row r="366" spans="1:26" ht="15.75" customHeight="1">
      <c r="A366" s="83"/>
      <c r="B366" s="83"/>
      <c r="C366" s="642"/>
      <c r="D366" s="644"/>
      <c r="E366" s="644"/>
      <c r="F366" s="644"/>
      <c r="G366" s="647"/>
      <c r="H366" s="649"/>
      <c r="I366" s="651"/>
      <c r="J366" s="630" t="str">
        <f ca="1">IF(MOD(ROW()-13,2)=0,IF(ISBLANK(OFFSET(#REF!,INT((ROW()-13)/2),0)),"",OFFSET(#REF!,INT((ROW()-13)/2),0)),IF(ISBLANK(OFFSET('9. METAS'!$U$20,INT((ROW()-14)/2),0)),"",OFFSET('9. METAS'!$U$20,INT((ROW()-14)/2),0)))</f>
        <v/>
      </c>
      <c r="K366" s="631" t="str">
        <f ca="1">IF(MOD(ROW()-13,2)=0,IF(ISBLANK(OFFSET(#REF!,INT((ROW()-13)/2),0)),"",OFFSET(#REF!,INT((ROW()-13)/2),0)),IF(ISBLANK(OFFSET('9. METAS'!$V$20,INT((ROW()-14)/2),0)),"",OFFSET('9. METAS'!$V$20,INT((ROW()-14)/2),0)))</f>
        <v/>
      </c>
      <c r="L366" s="631" t="str">
        <f ca="1">IF(MOD(ROW()-13,2)=0,IF(ISBLANK(OFFSET(#REF!,INT((ROW()-13)/2),0)),"",OFFSET(#REF!,INT((ROW()-13)/2),0)),IF(ISBLANK(OFFSET('9. METAS'!$W$20,INT((ROW()-14)/2),0)),"",OFFSET('9. METAS'!$W$20,INT((ROW()-14)/2),0)))</f>
        <v/>
      </c>
      <c r="M366" s="632" t="str">
        <f ca="1">IF(MOD(ROW()-13,2)=0,IF(ISBLANK(OFFSET(#REF!,INT((ROW()-13)/2),0)),"",OFFSET(#REF!,INT((ROW()-13)/2),0)),IF(ISBLANK(OFFSET('9. METAS'!$X$20,INT((ROW()-14)/2),0)),"",OFFSET('9. METAS'!$X$20,INT((ROW()-14)/2),0)))</f>
        <v/>
      </c>
      <c r="N366" s="685"/>
      <c r="O366" s="689"/>
      <c r="P366" s="691"/>
      <c r="Q366" s="83"/>
      <c r="R366" s="83"/>
      <c r="S366" s="83"/>
      <c r="T366" s="83"/>
      <c r="U366" s="83"/>
      <c r="V366" s="83"/>
      <c r="W366" s="83"/>
      <c r="X366" s="83"/>
      <c r="Y366" s="83"/>
      <c r="Z366" s="83"/>
    </row>
    <row r="367" spans="1:26" ht="15.75" customHeight="1">
      <c r="A367" s="83"/>
      <c r="B367" s="83"/>
      <c r="C367" s="641" t="str">
        <f ca="1">IF(ISBLANK(OFFSET('5. Pp (3 años)'!$C$46,INT((ROW()-13)/2),0)),"",OFFSET('5. Pp (3 años)'!$C$46,INT((ROW()-13)/2),0))</f>
        <v/>
      </c>
      <c r="D367" s="643" t="str">
        <f ca="1">IF(ISBLANK(OFFSET('5. Pp (3 años)'!$D$46,INT((ROW()-13)/2),0)),"",OFFSET('5. Pp (3 años)'!$D$46,INT((ROW()-13)/2),0))</f>
        <v/>
      </c>
      <c r="E367" s="643" t="str">
        <f ca="1">IF(ISBLANK(OFFSET('5. Pp (3 años)'!$E$46,INT((ROW()-13)/2),0)),"",OFFSET('5. Pp (3 años)'!$E$46,INT((ROW()-13)/2),0))</f>
        <v/>
      </c>
      <c r="F367" s="645" t="str">
        <f ca="1">IF(ISBLANK(OFFSET('5. Pp (3 años)'!$K$46,INT((ROW()-13)/2),0)),"",OFFSET('5. Pp (3 años)'!$K$46,INT((ROW()-13)/2),0))</f>
        <v/>
      </c>
      <c r="G367" s="646" t="str">
        <f ca="1">IF(ISBLANK(OFFSET('5. Pp (3 años)'!$H$46,INT((ROW()-13)/2),0)),"",OFFSET('5. Pp (3 años)'!$H$46,INT((ROW()-13)/2),0))</f>
        <v/>
      </c>
      <c r="H367" s="853" t="str">
        <f ca="1">IF(ISBLANK(OFFSET('9. METAS'!$L$20,INT((ROW()-13)/2),0)),"",OFFSET('9. METAS'!$L$20,INT((ROW()-13)/2),0))</f>
        <v/>
      </c>
      <c r="I367" s="852"/>
      <c r="J367" s="630" t="e">
        <f ca="1">IF(MOD(ROW()-13,2)=0,IF(ISBLANK(OFFSET(#REF!,INT((ROW()-13)/2),0)),"",OFFSET(#REF!,INT((ROW()-13)/2),0)),IF(ISBLANK(OFFSET('9. METAS'!$U$20,INT((ROW()-14)/2),0)),"",OFFSET('9. METAS'!$U$20,INT((ROW()-14)/2),0)))</f>
        <v>#REF!</v>
      </c>
      <c r="K367" s="631" t="e">
        <f ca="1">IF(MOD(ROW()-13,2)=0,IF(ISBLANK(OFFSET(#REF!,INT((ROW()-13)/2),0)),"",OFFSET(#REF!,INT((ROW()-13)/2),0)),IF(ISBLANK(OFFSET('9. METAS'!$V$20,INT((ROW()-14)/2),0)),"",OFFSET('9. METAS'!$V$20,INT((ROW()-14)/2),0)))</f>
        <v>#REF!</v>
      </c>
      <c r="L367" s="631" t="e">
        <f ca="1">IF(MOD(ROW()-13,2)=0,IF(ISBLANK(OFFSET(#REF!,INT((ROW()-13)/2),0)),"",OFFSET(#REF!,INT((ROW()-13)/2),0)),IF(ISBLANK(OFFSET('9. METAS'!$W$20,INT((ROW()-14)/2),0)),"",OFFSET('9. METAS'!$W$20,INT((ROW()-14)/2),0)))</f>
        <v>#REF!</v>
      </c>
      <c r="M367" s="632" t="e">
        <f ca="1">IF(MOD(ROW()-13,2)=0,IF(ISBLANK(OFFSET(#REF!,INT((ROW()-13)/2),0)),"",OFFSET(#REF!,INT((ROW()-13)/2),0)),IF(ISBLANK(OFFSET('9. METAS'!$X$20,INT((ROW()-14)/2),0)),"",OFFSET('9. METAS'!$X$20,INT((ROW()-14)/2),0)))</f>
        <v>#REF!</v>
      </c>
      <c r="N367" s="684" t="str">
        <f ca="1">IFERROR(J367/J368,"ND")</f>
        <v>ND</v>
      </c>
      <c r="O367" s="688" t="str">
        <f ca="1">IFERROR(((J367+K367+L367+M367)/H367),"ND")</f>
        <v>ND</v>
      </c>
      <c r="P367" s="847"/>
      <c r="Q367" s="83"/>
      <c r="R367" s="83"/>
      <c r="S367" s="83"/>
      <c r="T367" s="83"/>
      <c r="U367" s="83"/>
      <c r="V367" s="83"/>
      <c r="W367" s="83"/>
      <c r="X367" s="83"/>
      <c r="Y367" s="83"/>
      <c r="Z367" s="83"/>
    </row>
    <row r="368" spans="1:26" ht="15.75" customHeight="1">
      <c r="A368" s="83"/>
      <c r="B368" s="83"/>
      <c r="C368" s="642"/>
      <c r="D368" s="644"/>
      <c r="E368" s="644"/>
      <c r="F368" s="644"/>
      <c r="G368" s="647"/>
      <c r="H368" s="649"/>
      <c r="I368" s="651"/>
      <c r="J368" s="630" t="str">
        <f ca="1">IF(MOD(ROW()-13,2)=0,IF(ISBLANK(OFFSET(#REF!,INT((ROW()-13)/2),0)),"",OFFSET(#REF!,INT((ROW()-13)/2),0)),IF(ISBLANK(OFFSET('9. METAS'!$U$20,INT((ROW()-14)/2),0)),"",OFFSET('9. METAS'!$U$20,INT((ROW()-14)/2),0)))</f>
        <v/>
      </c>
      <c r="K368" s="631" t="str">
        <f ca="1">IF(MOD(ROW()-13,2)=0,IF(ISBLANK(OFFSET(#REF!,INT((ROW()-13)/2),0)),"",OFFSET(#REF!,INT((ROW()-13)/2),0)),IF(ISBLANK(OFFSET('9. METAS'!$V$20,INT((ROW()-14)/2),0)),"",OFFSET('9. METAS'!$V$20,INT((ROW()-14)/2),0)))</f>
        <v/>
      </c>
      <c r="L368" s="631" t="str">
        <f ca="1">IF(MOD(ROW()-13,2)=0,IF(ISBLANK(OFFSET(#REF!,INT((ROW()-13)/2),0)),"",OFFSET(#REF!,INT((ROW()-13)/2),0)),IF(ISBLANK(OFFSET('9. METAS'!$W$20,INT((ROW()-14)/2),0)),"",OFFSET('9. METAS'!$W$20,INT((ROW()-14)/2),0)))</f>
        <v/>
      </c>
      <c r="M368" s="632" t="str">
        <f ca="1">IF(MOD(ROW()-13,2)=0,IF(ISBLANK(OFFSET(#REF!,INT((ROW()-13)/2),0)),"",OFFSET(#REF!,INT((ROW()-13)/2),0)),IF(ISBLANK(OFFSET('9. METAS'!$X$20,INT((ROW()-14)/2),0)),"",OFFSET('9. METAS'!$X$20,INT((ROW()-14)/2),0)))</f>
        <v/>
      </c>
      <c r="N368" s="685"/>
      <c r="O368" s="689"/>
      <c r="P368" s="691"/>
      <c r="Q368" s="83"/>
      <c r="R368" s="83"/>
      <c r="S368" s="83"/>
      <c r="T368" s="83"/>
      <c r="U368" s="83"/>
      <c r="V368" s="83"/>
      <c r="W368" s="83"/>
      <c r="X368" s="83"/>
      <c r="Y368" s="83"/>
      <c r="Z368" s="83"/>
    </row>
    <row r="369" spans="1:26" ht="15.75" customHeight="1">
      <c r="A369" s="83"/>
      <c r="B369" s="83"/>
      <c r="C369" s="641" t="str">
        <f ca="1">IF(ISBLANK(OFFSET('5. Pp (3 años)'!$C$46,INT((ROW()-13)/2),0)),"",OFFSET('5. Pp (3 años)'!$C$46,INT((ROW()-13)/2),0))</f>
        <v/>
      </c>
      <c r="D369" s="643" t="str">
        <f ca="1">IF(ISBLANK(OFFSET('5. Pp (3 años)'!$D$46,INT((ROW()-13)/2),0)),"",OFFSET('5. Pp (3 años)'!$D$46,INT((ROW()-13)/2),0))</f>
        <v/>
      </c>
      <c r="E369" s="643" t="str">
        <f ca="1">IF(ISBLANK(OFFSET('5. Pp (3 años)'!$E$46,INT((ROW()-13)/2),0)),"",OFFSET('5. Pp (3 años)'!$E$46,INT((ROW()-13)/2),0))</f>
        <v/>
      </c>
      <c r="F369" s="645" t="str">
        <f ca="1">IF(ISBLANK(OFFSET('5. Pp (3 años)'!$K$46,INT((ROW()-13)/2),0)),"",OFFSET('5. Pp (3 años)'!$K$46,INT((ROW()-13)/2),0))</f>
        <v/>
      </c>
      <c r="G369" s="646" t="str">
        <f ca="1">IF(ISBLANK(OFFSET('5. Pp (3 años)'!$H$46,INT((ROW()-13)/2),0)),"",OFFSET('5. Pp (3 años)'!$H$46,INT((ROW()-13)/2),0))</f>
        <v/>
      </c>
      <c r="H369" s="853" t="str">
        <f ca="1">IF(ISBLANK(OFFSET('9. METAS'!$L$20,INT((ROW()-13)/2),0)),"",OFFSET('9. METAS'!$L$20,INT((ROW()-13)/2),0))</f>
        <v/>
      </c>
      <c r="I369" s="852"/>
      <c r="J369" s="630" t="e">
        <f ca="1">IF(MOD(ROW()-13,2)=0,IF(ISBLANK(OFFSET(#REF!,INT((ROW()-13)/2),0)),"",OFFSET(#REF!,INT((ROW()-13)/2),0)),IF(ISBLANK(OFFSET('9. METAS'!$U$20,INT((ROW()-14)/2),0)),"",OFFSET('9. METAS'!$U$20,INT((ROW()-14)/2),0)))</f>
        <v>#REF!</v>
      </c>
      <c r="K369" s="631" t="e">
        <f ca="1">IF(MOD(ROW()-13,2)=0,IF(ISBLANK(OFFSET(#REF!,INT((ROW()-13)/2),0)),"",OFFSET(#REF!,INT((ROW()-13)/2),0)),IF(ISBLANK(OFFSET('9. METAS'!$V$20,INT((ROW()-14)/2),0)),"",OFFSET('9. METAS'!$V$20,INT((ROW()-14)/2),0)))</f>
        <v>#REF!</v>
      </c>
      <c r="L369" s="631" t="e">
        <f ca="1">IF(MOD(ROW()-13,2)=0,IF(ISBLANK(OFFSET(#REF!,INT((ROW()-13)/2),0)),"",OFFSET(#REF!,INT((ROW()-13)/2),0)),IF(ISBLANK(OFFSET('9. METAS'!$W$20,INT((ROW()-14)/2),0)),"",OFFSET('9. METAS'!$W$20,INT((ROW()-14)/2),0)))</f>
        <v>#REF!</v>
      </c>
      <c r="M369" s="632" t="e">
        <f ca="1">IF(MOD(ROW()-13,2)=0,IF(ISBLANK(OFFSET(#REF!,INT((ROW()-13)/2),0)),"",OFFSET(#REF!,INT((ROW()-13)/2),0)),IF(ISBLANK(OFFSET('9. METAS'!$X$20,INT((ROW()-14)/2),0)),"",OFFSET('9. METAS'!$X$20,INT((ROW()-14)/2),0)))</f>
        <v>#REF!</v>
      </c>
      <c r="N369" s="684" t="str">
        <f ca="1">IFERROR(J369/J370,"ND")</f>
        <v>ND</v>
      </c>
      <c r="O369" s="688" t="str">
        <f ca="1">IFERROR(((J369+K369+L369+M369)/H369),"ND")</f>
        <v>ND</v>
      </c>
      <c r="P369" s="847"/>
      <c r="Q369" s="83"/>
      <c r="R369" s="83"/>
      <c r="S369" s="83"/>
      <c r="T369" s="83"/>
      <c r="U369" s="83"/>
      <c r="V369" s="83"/>
      <c r="W369" s="83"/>
      <c r="X369" s="83"/>
      <c r="Y369" s="83"/>
      <c r="Z369" s="83"/>
    </row>
    <row r="370" spans="1:26" ht="15.75" customHeight="1">
      <c r="A370" s="83"/>
      <c r="B370" s="83"/>
      <c r="C370" s="642"/>
      <c r="D370" s="644"/>
      <c r="E370" s="644"/>
      <c r="F370" s="644"/>
      <c r="G370" s="647"/>
      <c r="H370" s="649"/>
      <c r="I370" s="651"/>
      <c r="J370" s="630" t="str">
        <f ca="1">IF(MOD(ROW()-13,2)=0,IF(ISBLANK(OFFSET(#REF!,INT((ROW()-13)/2),0)),"",OFFSET(#REF!,INT((ROW()-13)/2),0)),IF(ISBLANK(OFFSET('9. METAS'!$U$20,INT((ROW()-14)/2),0)),"",OFFSET('9. METAS'!$U$20,INT((ROW()-14)/2),0)))</f>
        <v/>
      </c>
      <c r="K370" s="631" t="str">
        <f ca="1">IF(MOD(ROW()-13,2)=0,IF(ISBLANK(OFFSET(#REF!,INT((ROW()-13)/2),0)),"",OFFSET(#REF!,INT((ROW()-13)/2),0)),IF(ISBLANK(OFFSET('9. METAS'!$V$20,INT((ROW()-14)/2),0)),"",OFFSET('9. METAS'!$V$20,INT((ROW()-14)/2),0)))</f>
        <v/>
      </c>
      <c r="L370" s="631" t="str">
        <f ca="1">IF(MOD(ROW()-13,2)=0,IF(ISBLANK(OFFSET(#REF!,INT((ROW()-13)/2),0)),"",OFFSET(#REF!,INT((ROW()-13)/2),0)),IF(ISBLANK(OFFSET('9. METAS'!$W$20,INT((ROW()-14)/2),0)),"",OFFSET('9. METAS'!$W$20,INT((ROW()-14)/2),0)))</f>
        <v/>
      </c>
      <c r="M370" s="632" t="str">
        <f ca="1">IF(MOD(ROW()-13,2)=0,IF(ISBLANK(OFFSET(#REF!,INT((ROW()-13)/2),0)),"",OFFSET(#REF!,INT((ROW()-13)/2),0)),IF(ISBLANK(OFFSET('9. METAS'!$X$20,INT((ROW()-14)/2),0)),"",OFFSET('9. METAS'!$X$20,INT((ROW()-14)/2),0)))</f>
        <v/>
      </c>
      <c r="N370" s="685"/>
      <c r="O370" s="689"/>
      <c r="P370" s="691"/>
      <c r="Q370" s="83"/>
      <c r="R370" s="83"/>
      <c r="S370" s="83"/>
      <c r="T370" s="83"/>
      <c r="U370" s="83"/>
      <c r="V370" s="83"/>
      <c r="W370" s="83"/>
      <c r="X370" s="83"/>
      <c r="Y370" s="83"/>
      <c r="Z370" s="83"/>
    </row>
    <row r="371" spans="1:26" ht="15.75" customHeight="1">
      <c r="A371" s="83"/>
      <c r="B371" s="83"/>
      <c r="C371" s="641" t="str">
        <f ca="1">IF(ISBLANK(OFFSET('5. Pp (3 años)'!$C$46,INT((ROW()-13)/2),0)),"",OFFSET('5. Pp (3 años)'!$C$46,INT((ROW()-13)/2),0))</f>
        <v/>
      </c>
      <c r="D371" s="643" t="str">
        <f ca="1">IF(ISBLANK(OFFSET('5. Pp (3 años)'!$D$46,INT((ROW()-13)/2),0)),"",OFFSET('5. Pp (3 años)'!$D$46,INT((ROW()-13)/2),0))</f>
        <v/>
      </c>
      <c r="E371" s="643" t="str">
        <f ca="1">IF(ISBLANK(OFFSET('5. Pp (3 años)'!$E$46,INT((ROW()-13)/2),0)),"",OFFSET('5. Pp (3 años)'!$E$46,INT((ROW()-13)/2),0))</f>
        <v/>
      </c>
      <c r="F371" s="645" t="str">
        <f ca="1">IF(ISBLANK(OFFSET('5. Pp (3 años)'!$K$46,INT((ROW()-13)/2),0)),"",OFFSET('5. Pp (3 años)'!$K$46,INT((ROW()-13)/2),0))</f>
        <v/>
      </c>
      <c r="G371" s="646" t="str">
        <f ca="1">IF(ISBLANK(OFFSET('5. Pp (3 años)'!$H$46,INT((ROW()-13)/2),0)),"",OFFSET('5. Pp (3 años)'!$H$46,INT((ROW()-13)/2),0))</f>
        <v/>
      </c>
      <c r="H371" s="853" t="str">
        <f ca="1">IF(ISBLANK(OFFSET('9. METAS'!$L$20,INT((ROW()-13)/2),0)),"",OFFSET('9. METAS'!$L$20,INT((ROW()-13)/2),0))</f>
        <v/>
      </c>
      <c r="I371" s="852"/>
      <c r="J371" s="630" t="e">
        <f ca="1">IF(MOD(ROW()-13,2)=0,IF(ISBLANK(OFFSET(#REF!,INT((ROW()-13)/2),0)),"",OFFSET(#REF!,INT((ROW()-13)/2),0)),IF(ISBLANK(OFFSET('9. METAS'!$U$20,INT((ROW()-14)/2),0)),"",OFFSET('9. METAS'!$U$20,INT((ROW()-14)/2),0)))</f>
        <v>#REF!</v>
      </c>
      <c r="K371" s="631" t="e">
        <f ca="1">IF(MOD(ROW()-13,2)=0,IF(ISBLANK(OFFSET(#REF!,INT((ROW()-13)/2),0)),"",OFFSET(#REF!,INT((ROW()-13)/2),0)),IF(ISBLANK(OFFSET('9. METAS'!$V$20,INT((ROW()-14)/2),0)),"",OFFSET('9. METAS'!$V$20,INT((ROW()-14)/2),0)))</f>
        <v>#REF!</v>
      </c>
      <c r="L371" s="631" t="e">
        <f ca="1">IF(MOD(ROW()-13,2)=0,IF(ISBLANK(OFFSET(#REF!,INT((ROW()-13)/2),0)),"",OFFSET(#REF!,INT((ROW()-13)/2),0)),IF(ISBLANK(OFFSET('9. METAS'!$W$20,INT((ROW()-14)/2),0)),"",OFFSET('9. METAS'!$W$20,INT((ROW()-14)/2),0)))</f>
        <v>#REF!</v>
      </c>
      <c r="M371" s="632" t="e">
        <f ca="1">IF(MOD(ROW()-13,2)=0,IF(ISBLANK(OFFSET(#REF!,INT((ROW()-13)/2),0)),"",OFFSET(#REF!,INT((ROW()-13)/2),0)),IF(ISBLANK(OFFSET('9. METAS'!$X$20,INT((ROW()-14)/2),0)),"",OFFSET('9. METAS'!$X$20,INT((ROW()-14)/2),0)))</f>
        <v>#REF!</v>
      </c>
      <c r="N371" s="684" t="str">
        <f ca="1">IFERROR(J371/J372,"ND")</f>
        <v>ND</v>
      </c>
      <c r="O371" s="688" t="str">
        <f ca="1">IFERROR(((J371+K371+L371+M371)/H371),"ND")</f>
        <v>ND</v>
      </c>
      <c r="P371" s="847"/>
      <c r="Q371" s="83"/>
      <c r="R371" s="83"/>
      <c r="S371" s="83"/>
      <c r="T371" s="83"/>
      <c r="U371" s="83"/>
      <c r="V371" s="83"/>
      <c r="W371" s="83"/>
      <c r="X371" s="83"/>
      <c r="Y371" s="83"/>
      <c r="Z371" s="83"/>
    </row>
    <row r="372" spans="1:26" ht="15.75" customHeight="1">
      <c r="A372" s="83"/>
      <c r="B372" s="83"/>
      <c r="C372" s="642"/>
      <c r="D372" s="644"/>
      <c r="E372" s="644"/>
      <c r="F372" s="644"/>
      <c r="G372" s="647"/>
      <c r="H372" s="649"/>
      <c r="I372" s="651"/>
      <c r="J372" s="630" t="str">
        <f ca="1">IF(MOD(ROW()-13,2)=0,IF(ISBLANK(OFFSET(#REF!,INT((ROW()-13)/2),0)),"",OFFSET(#REF!,INT((ROW()-13)/2),0)),IF(ISBLANK(OFFSET('9. METAS'!$U$20,INT((ROW()-14)/2),0)),"",OFFSET('9. METAS'!$U$20,INT((ROW()-14)/2),0)))</f>
        <v/>
      </c>
      <c r="K372" s="631" t="str">
        <f ca="1">IF(MOD(ROW()-13,2)=0,IF(ISBLANK(OFFSET(#REF!,INT((ROW()-13)/2),0)),"",OFFSET(#REF!,INT((ROW()-13)/2),0)),IF(ISBLANK(OFFSET('9. METAS'!$V$20,INT((ROW()-14)/2),0)),"",OFFSET('9. METAS'!$V$20,INT((ROW()-14)/2),0)))</f>
        <v/>
      </c>
      <c r="L372" s="631" t="str">
        <f ca="1">IF(MOD(ROW()-13,2)=0,IF(ISBLANK(OFFSET(#REF!,INT((ROW()-13)/2),0)),"",OFFSET(#REF!,INT((ROW()-13)/2),0)),IF(ISBLANK(OFFSET('9. METAS'!$W$20,INT((ROW()-14)/2),0)),"",OFFSET('9. METAS'!$W$20,INT((ROW()-14)/2),0)))</f>
        <v/>
      </c>
      <c r="M372" s="632" t="str">
        <f ca="1">IF(MOD(ROW()-13,2)=0,IF(ISBLANK(OFFSET(#REF!,INT((ROW()-13)/2),0)),"",OFFSET(#REF!,INT((ROW()-13)/2),0)),IF(ISBLANK(OFFSET('9. METAS'!$X$20,INT((ROW()-14)/2),0)),"",OFFSET('9. METAS'!$X$20,INT((ROW()-14)/2),0)))</f>
        <v/>
      </c>
      <c r="N372" s="685"/>
      <c r="O372" s="689"/>
      <c r="P372" s="691"/>
      <c r="Q372" s="83"/>
      <c r="R372" s="83"/>
      <c r="S372" s="83"/>
      <c r="T372" s="83"/>
      <c r="U372" s="83"/>
      <c r="V372" s="83"/>
      <c r="W372" s="83"/>
      <c r="X372" s="83"/>
      <c r="Y372" s="83"/>
      <c r="Z372" s="83"/>
    </row>
    <row r="373" spans="1:26" ht="15.75" customHeight="1">
      <c r="A373" s="83"/>
      <c r="B373" s="83"/>
      <c r="C373" s="641" t="str">
        <f ca="1">IF(ISBLANK(OFFSET('5. Pp (3 años)'!$C$46,INT((ROW()-13)/2),0)),"",OFFSET('5. Pp (3 años)'!$C$46,INT((ROW()-13)/2),0))</f>
        <v/>
      </c>
      <c r="D373" s="643" t="str">
        <f ca="1">IF(ISBLANK(OFFSET('5. Pp (3 años)'!$D$46,INT((ROW()-13)/2),0)),"",OFFSET('5. Pp (3 años)'!$D$46,INT((ROW()-13)/2),0))</f>
        <v/>
      </c>
      <c r="E373" s="643" t="str">
        <f ca="1">IF(ISBLANK(OFFSET('5. Pp (3 años)'!$E$46,INT((ROW()-13)/2),0)),"",OFFSET('5. Pp (3 años)'!$E$46,INT((ROW()-13)/2),0))</f>
        <v/>
      </c>
      <c r="F373" s="645" t="str">
        <f ca="1">IF(ISBLANK(OFFSET('5. Pp (3 años)'!$K$46,INT((ROW()-13)/2),0)),"",OFFSET('5. Pp (3 años)'!$K$46,INT((ROW()-13)/2),0))</f>
        <v/>
      </c>
      <c r="G373" s="646" t="str">
        <f ca="1">IF(ISBLANK(OFFSET('5. Pp (3 años)'!$H$46,INT((ROW()-13)/2),0)),"",OFFSET('5. Pp (3 años)'!$H$46,INT((ROW()-13)/2),0))</f>
        <v/>
      </c>
      <c r="H373" s="853" t="str">
        <f ca="1">IF(ISBLANK(OFFSET('9. METAS'!$L$20,INT((ROW()-13)/2),0)),"",OFFSET('9. METAS'!$L$20,INT((ROW()-13)/2),0))</f>
        <v/>
      </c>
      <c r="I373" s="852"/>
      <c r="J373" s="630" t="e">
        <f ca="1">IF(MOD(ROW()-13,2)=0,IF(ISBLANK(OFFSET(#REF!,INT((ROW()-13)/2),0)),"",OFFSET(#REF!,INT((ROW()-13)/2),0)),IF(ISBLANK(OFFSET('9. METAS'!$U$20,INT((ROW()-14)/2),0)),"",OFFSET('9. METAS'!$U$20,INT((ROW()-14)/2),0)))</f>
        <v>#REF!</v>
      </c>
      <c r="K373" s="631" t="e">
        <f ca="1">IF(MOD(ROW()-13,2)=0,IF(ISBLANK(OFFSET(#REF!,INT((ROW()-13)/2),0)),"",OFFSET(#REF!,INT((ROW()-13)/2),0)),IF(ISBLANK(OFFSET('9. METAS'!$V$20,INT((ROW()-14)/2),0)),"",OFFSET('9. METAS'!$V$20,INT((ROW()-14)/2),0)))</f>
        <v>#REF!</v>
      </c>
      <c r="L373" s="631" t="e">
        <f ca="1">IF(MOD(ROW()-13,2)=0,IF(ISBLANK(OFFSET(#REF!,INT((ROW()-13)/2),0)),"",OFFSET(#REF!,INT((ROW()-13)/2),0)),IF(ISBLANK(OFFSET('9. METAS'!$W$20,INT((ROW()-14)/2),0)),"",OFFSET('9. METAS'!$W$20,INT((ROW()-14)/2),0)))</f>
        <v>#REF!</v>
      </c>
      <c r="M373" s="632" t="e">
        <f ca="1">IF(MOD(ROW()-13,2)=0,IF(ISBLANK(OFFSET(#REF!,INT((ROW()-13)/2),0)),"",OFFSET(#REF!,INT((ROW()-13)/2),0)),IF(ISBLANK(OFFSET('9. METAS'!$X$20,INT((ROW()-14)/2),0)),"",OFFSET('9. METAS'!$X$20,INT((ROW()-14)/2),0)))</f>
        <v>#REF!</v>
      </c>
      <c r="N373" s="684" t="str">
        <f ca="1">IFERROR(J373/J374,"ND")</f>
        <v>ND</v>
      </c>
      <c r="O373" s="688" t="str">
        <f ca="1">IFERROR(((J373+K373+L373+M373)/H373),"ND")</f>
        <v>ND</v>
      </c>
      <c r="P373" s="847"/>
      <c r="Q373" s="83"/>
      <c r="R373" s="83"/>
      <c r="S373" s="83"/>
      <c r="T373" s="83"/>
      <c r="U373" s="83"/>
      <c r="V373" s="83"/>
      <c r="W373" s="83"/>
      <c r="X373" s="83"/>
      <c r="Y373" s="83"/>
      <c r="Z373" s="83"/>
    </row>
    <row r="374" spans="1:26" ht="15.75" customHeight="1">
      <c r="A374" s="83"/>
      <c r="B374" s="83"/>
      <c r="C374" s="642"/>
      <c r="D374" s="644"/>
      <c r="E374" s="644"/>
      <c r="F374" s="644"/>
      <c r="G374" s="647"/>
      <c r="H374" s="649"/>
      <c r="I374" s="651"/>
      <c r="J374" s="630" t="str">
        <f ca="1">IF(MOD(ROW()-13,2)=0,IF(ISBLANK(OFFSET(#REF!,INT((ROW()-13)/2),0)),"",OFFSET(#REF!,INT((ROW()-13)/2),0)),IF(ISBLANK(OFFSET('9. METAS'!$U$20,INT((ROW()-14)/2),0)),"",OFFSET('9. METAS'!$U$20,INT((ROW()-14)/2),0)))</f>
        <v/>
      </c>
      <c r="K374" s="631" t="str">
        <f ca="1">IF(MOD(ROW()-13,2)=0,IF(ISBLANK(OFFSET(#REF!,INT((ROW()-13)/2),0)),"",OFFSET(#REF!,INT((ROW()-13)/2),0)),IF(ISBLANK(OFFSET('9. METAS'!$V$20,INT((ROW()-14)/2),0)),"",OFFSET('9. METAS'!$V$20,INT((ROW()-14)/2),0)))</f>
        <v/>
      </c>
      <c r="L374" s="631" t="str">
        <f ca="1">IF(MOD(ROW()-13,2)=0,IF(ISBLANK(OFFSET(#REF!,INT((ROW()-13)/2),0)),"",OFFSET(#REF!,INT((ROW()-13)/2),0)),IF(ISBLANK(OFFSET('9. METAS'!$W$20,INT((ROW()-14)/2),0)),"",OFFSET('9. METAS'!$W$20,INT((ROW()-14)/2),0)))</f>
        <v/>
      </c>
      <c r="M374" s="632" t="str">
        <f ca="1">IF(MOD(ROW()-13,2)=0,IF(ISBLANK(OFFSET(#REF!,INT((ROW()-13)/2),0)),"",OFFSET(#REF!,INT((ROW()-13)/2),0)),IF(ISBLANK(OFFSET('9. METAS'!$X$20,INT((ROW()-14)/2),0)),"",OFFSET('9. METAS'!$X$20,INT((ROW()-14)/2),0)))</f>
        <v/>
      </c>
      <c r="N374" s="685"/>
      <c r="O374" s="689"/>
      <c r="P374" s="691"/>
      <c r="Q374" s="83"/>
      <c r="R374" s="83"/>
      <c r="S374" s="83"/>
      <c r="T374" s="83"/>
      <c r="U374" s="83"/>
      <c r="V374" s="83"/>
      <c r="W374" s="83"/>
      <c r="X374" s="83"/>
      <c r="Y374" s="83"/>
      <c r="Z374" s="83"/>
    </row>
    <row r="375" spans="1:26" ht="15.75" customHeight="1">
      <c r="A375" s="83"/>
      <c r="B375" s="83"/>
      <c r="C375" s="641" t="str">
        <f ca="1">IF(ISBLANK(OFFSET('5. Pp (3 años)'!$C$46,INT((ROW()-13)/2),0)),"",OFFSET('5. Pp (3 años)'!$C$46,INT((ROW()-13)/2),0))</f>
        <v/>
      </c>
      <c r="D375" s="643" t="str">
        <f ca="1">IF(ISBLANK(OFFSET('5. Pp (3 años)'!$D$46,INT((ROW()-13)/2),0)),"",OFFSET('5. Pp (3 años)'!$D$46,INT((ROW()-13)/2),0))</f>
        <v/>
      </c>
      <c r="E375" s="643" t="str">
        <f ca="1">IF(ISBLANK(OFFSET('5. Pp (3 años)'!$E$46,INT((ROW()-13)/2),0)),"",OFFSET('5. Pp (3 años)'!$E$46,INT((ROW()-13)/2),0))</f>
        <v/>
      </c>
      <c r="F375" s="645" t="str">
        <f ca="1">IF(ISBLANK(OFFSET('5. Pp (3 años)'!$K$46,INT((ROW()-13)/2),0)),"",OFFSET('5. Pp (3 años)'!$K$46,INT((ROW()-13)/2),0))</f>
        <v/>
      </c>
      <c r="G375" s="646" t="str">
        <f ca="1">IF(ISBLANK(OFFSET('5. Pp (3 años)'!$H$46,INT((ROW()-13)/2),0)),"",OFFSET('5. Pp (3 años)'!$H$46,INT((ROW()-13)/2),0))</f>
        <v/>
      </c>
      <c r="H375" s="853" t="str">
        <f ca="1">IF(ISBLANK(OFFSET('9. METAS'!$L$20,INT((ROW()-13)/2),0)),"",OFFSET('9. METAS'!$L$20,INT((ROW()-13)/2),0))</f>
        <v/>
      </c>
      <c r="I375" s="852"/>
      <c r="J375" s="630" t="e">
        <f ca="1">IF(MOD(ROW()-13,2)=0,IF(ISBLANK(OFFSET(#REF!,INT((ROW()-13)/2),0)),"",OFFSET(#REF!,INT((ROW()-13)/2),0)),IF(ISBLANK(OFFSET('9. METAS'!$U$20,INT((ROW()-14)/2),0)),"",OFFSET('9. METAS'!$U$20,INT((ROW()-14)/2),0)))</f>
        <v>#REF!</v>
      </c>
      <c r="K375" s="631" t="e">
        <f ca="1">IF(MOD(ROW()-13,2)=0,IF(ISBLANK(OFFSET(#REF!,INT((ROW()-13)/2),0)),"",OFFSET(#REF!,INT((ROW()-13)/2),0)),IF(ISBLANK(OFFSET('9. METAS'!$V$20,INT((ROW()-14)/2),0)),"",OFFSET('9. METAS'!$V$20,INT((ROW()-14)/2),0)))</f>
        <v>#REF!</v>
      </c>
      <c r="L375" s="631" t="e">
        <f ca="1">IF(MOD(ROW()-13,2)=0,IF(ISBLANK(OFFSET(#REF!,INT((ROW()-13)/2),0)),"",OFFSET(#REF!,INT((ROW()-13)/2),0)),IF(ISBLANK(OFFSET('9. METAS'!$W$20,INT((ROW()-14)/2),0)),"",OFFSET('9. METAS'!$W$20,INT((ROW()-14)/2),0)))</f>
        <v>#REF!</v>
      </c>
      <c r="M375" s="632" t="e">
        <f ca="1">IF(MOD(ROW()-13,2)=0,IF(ISBLANK(OFFSET(#REF!,INT((ROW()-13)/2),0)),"",OFFSET(#REF!,INT((ROW()-13)/2),0)),IF(ISBLANK(OFFSET('9. METAS'!$X$20,INT((ROW()-14)/2),0)),"",OFFSET('9. METAS'!$X$20,INT((ROW()-14)/2),0)))</f>
        <v>#REF!</v>
      </c>
      <c r="N375" s="684" t="str">
        <f ca="1">IFERROR(J375/J376,"ND")</f>
        <v>ND</v>
      </c>
      <c r="O375" s="688" t="str">
        <f ca="1">IFERROR(((J375+K375+L375+M375)/H375),"ND")</f>
        <v>ND</v>
      </c>
      <c r="P375" s="847"/>
      <c r="Q375" s="83"/>
      <c r="R375" s="83"/>
      <c r="S375" s="83"/>
      <c r="T375" s="83"/>
      <c r="U375" s="83"/>
      <c r="V375" s="83"/>
      <c r="W375" s="83"/>
      <c r="X375" s="83"/>
      <c r="Y375" s="83"/>
      <c r="Z375" s="83"/>
    </row>
    <row r="376" spans="1:26" ht="15.75" customHeight="1">
      <c r="A376" s="83"/>
      <c r="B376" s="83"/>
      <c r="C376" s="642"/>
      <c r="D376" s="644"/>
      <c r="E376" s="644"/>
      <c r="F376" s="644"/>
      <c r="G376" s="647"/>
      <c r="H376" s="649"/>
      <c r="I376" s="651"/>
      <c r="J376" s="630" t="str">
        <f ca="1">IF(MOD(ROW()-13,2)=0,IF(ISBLANK(OFFSET(#REF!,INT((ROW()-13)/2),0)),"",OFFSET(#REF!,INT((ROW()-13)/2),0)),IF(ISBLANK(OFFSET('9. METAS'!$U$20,INT((ROW()-14)/2),0)),"",OFFSET('9. METAS'!$U$20,INT((ROW()-14)/2),0)))</f>
        <v/>
      </c>
      <c r="K376" s="631" t="str">
        <f ca="1">IF(MOD(ROW()-13,2)=0,IF(ISBLANK(OFFSET(#REF!,INT((ROW()-13)/2),0)),"",OFFSET(#REF!,INT((ROW()-13)/2),0)),IF(ISBLANK(OFFSET('9. METAS'!$V$20,INT((ROW()-14)/2),0)),"",OFFSET('9. METAS'!$V$20,INT((ROW()-14)/2),0)))</f>
        <v/>
      </c>
      <c r="L376" s="631" t="str">
        <f ca="1">IF(MOD(ROW()-13,2)=0,IF(ISBLANK(OFFSET(#REF!,INT((ROW()-13)/2),0)),"",OFFSET(#REF!,INT((ROW()-13)/2),0)),IF(ISBLANK(OFFSET('9. METAS'!$W$20,INT((ROW()-14)/2),0)),"",OFFSET('9. METAS'!$W$20,INT((ROW()-14)/2),0)))</f>
        <v/>
      </c>
      <c r="M376" s="632" t="str">
        <f ca="1">IF(MOD(ROW()-13,2)=0,IF(ISBLANK(OFFSET(#REF!,INT((ROW()-13)/2),0)),"",OFFSET(#REF!,INT((ROW()-13)/2),0)),IF(ISBLANK(OFFSET('9. METAS'!$X$20,INT((ROW()-14)/2),0)),"",OFFSET('9. METAS'!$X$20,INT((ROW()-14)/2),0)))</f>
        <v/>
      </c>
      <c r="N376" s="685"/>
      <c r="O376" s="689"/>
      <c r="P376" s="691"/>
      <c r="Q376" s="83"/>
      <c r="R376" s="83"/>
      <c r="S376" s="83"/>
      <c r="T376" s="83"/>
      <c r="U376" s="83"/>
      <c r="V376" s="83"/>
      <c r="W376" s="83"/>
      <c r="X376" s="83"/>
      <c r="Y376" s="83"/>
      <c r="Z376" s="83"/>
    </row>
    <row r="377" spans="1:26" ht="15.75" customHeight="1">
      <c r="A377" s="83"/>
      <c r="B377" s="83"/>
      <c r="C377" s="641" t="str">
        <f ca="1">IF(ISBLANK(OFFSET('5. Pp (3 años)'!$C$46,INT((ROW()-13)/2),0)),"",OFFSET('5. Pp (3 años)'!$C$46,INT((ROW()-13)/2),0))</f>
        <v/>
      </c>
      <c r="D377" s="643" t="str">
        <f ca="1">IF(ISBLANK(OFFSET('5. Pp (3 años)'!$D$46,INT((ROW()-13)/2),0)),"",OFFSET('5. Pp (3 años)'!$D$46,INT((ROW()-13)/2),0))</f>
        <v/>
      </c>
      <c r="E377" s="643" t="str">
        <f ca="1">IF(ISBLANK(OFFSET('5. Pp (3 años)'!$E$46,INT((ROW()-13)/2),0)),"",OFFSET('5. Pp (3 años)'!$E$46,INT((ROW()-13)/2),0))</f>
        <v/>
      </c>
      <c r="F377" s="645" t="str">
        <f ca="1">IF(ISBLANK(OFFSET('5. Pp (3 años)'!$K$46,INT((ROW()-13)/2),0)),"",OFFSET('5. Pp (3 años)'!$K$46,INT((ROW()-13)/2),0))</f>
        <v/>
      </c>
      <c r="G377" s="646" t="str">
        <f ca="1">IF(ISBLANK(OFFSET('5. Pp (3 años)'!$H$46,INT((ROW()-13)/2),0)),"",OFFSET('5. Pp (3 años)'!$H$46,INT((ROW()-13)/2),0))</f>
        <v/>
      </c>
      <c r="H377" s="853" t="str">
        <f ca="1">IF(ISBLANK(OFFSET('9. METAS'!$L$20,INT((ROW()-13)/2),0)),"",OFFSET('9. METAS'!$L$20,INT((ROW()-13)/2),0))</f>
        <v/>
      </c>
      <c r="I377" s="852"/>
      <c r="J377" s="630" t="e">
        <f ca="1">IF(MOD(ROW()-13,2)=0,IF(ISBLANK(OFFSET(#REF!,INT((ROW()-13)/2),0)),"",OFFSET(#REF!,INT((ROW()-13)/2),0)),IF(ISBLANK(OFFSET('9. METAS'!$U$20,INT((ROW()-14)/2),0)),"",OFFSET('9. METAS'!$U$20,INT((ROW()-14)/2),0)))</f>
        <v>#REF!</v>
      </c>
      <c r="K377" s="631" t="e">
        <f ca="1">IF(MOD(ROW()-13,2)=0,IF(ISBLANK(OFFSET(#REF!,INT((ROW()-13)/2),0)),"",OFFSET(#REF!,INT((ROW()-13)/2),0)),IF(ISBLANK(OFFSET('9. METAS'!$V$20,INT((ROW()-14)/2),0)),"",OFFSET('9. METAS'!$V$20,INT((ROW()-14)/2),0)))</f>
        <v>#REF!</v>
      </c>
      <c r="L377" s="631" t="e">
        <f ca="1">IF(MOD(ROW()-13,2)=0,IF(ISBLANK(OFFSET(#REF!,INT((ROW()-13)/2),0)),"",OFFSET(#REF!,INT((ROW()-13)/2),0)),IF(ISBLANK(OFFSET('9. METAS'!$W$20,INT((ROW()-14)/2),0)),"",OFFSET('9. METAS'!$W$20,INT((ROW()-14)/2),0)))</f>
        <v>#REF!</v>
      </c>
      <c r="M377" s="632" t="e">
        <f ca="1">IF(MOD(ROW()-13,2)=0,IF(ISBLANK(OFFSET(#REF!,INT((ROW()-13)/2),0)),"",OFFSET(#REF!,INT((ROW()-13)/2),0)),IF(ISBLANK(OFFSET('9. METAS'!$X$20,INT((ROW()-14)/2),0)),"",OFFSET('9. METAS'!$X$20,INT((ROW()-14)/2),0)))</f>
        <v>#REF!</v>
      </c>
      <c r="N377" s="684" t="str">
        <f ca="1">IFERROR(J377/J378,"ND")</f>
        <v>ND</v>
      </c>
      <c r="O377" s="688" t="str">
        <f ca="1">IFERROR(((J377+K377+L377+M377)/H377),"ND")</f>
        <v>ND</v>
      </c>
      <c r="P377" s="847"/>
      <c r="Q377" s="83"/>
      <c r="R377" s="83"/>
      <c r="S377" s="83"/>
      <c r="T377" s="83"/>
      <c r="U377" s="83"/>
      <c r="V377" s="83"/>
      <c r="W377" s="83"/>
      <c r="X377" s="83"/>
      <c r="Y377" s="83"/>
      <c r="Z377" s="83"/>
    </row>
    <row r="378" spans="1:26" ht="15.75" customHeight="1">
      <c r="A378" s="83"/>
      <c r="B378" s="83"/>
      <c r="C378" s="642"/>
      <c r="D378" s="644"/>
      <c r="E378" s="644"/>
      <c r="F378" s="644"/>
      <c r="G378" s="647"/>
      <c r="H378" s="649"/>
      <c r="I378" s="651"/>
      <c r="J378" s="630" t="str">
        <f ca="1">IF(MOD(ROW()-13,2)=0,IF(ISBLANK(OFFSET(#REF!,INT((ROW()-13)/2),0)),"",OFFSET(#REF!,INT((ROW()-13)/2),0)),IF(ISBLANK(OFFSET('9. METAS'!$U$20,INT((ROW()-14)/2),0)),"",OFFSET('9. METAS'!$U$20,INT((ROW()-14)/2),0)))</f>
        <v/>
      </c>
      <c r="K378" s="631" t="str">
        <f ca="1">IF(MOD(ROW()-13,2)=0,IF(ISBLANK(OFFSET(#REF!,INT((ROW()-13)/2),0)),"",OFFSET(#REF!,INT((ROW()-13)/2),0)),IF(ISBLANK(OFFSET('9. METAS'!$V$20,INT((ROW()-14)/2),0)),"",OFFSET('9. METAS'!$V$20,INT((ROW()-14)/2),0)))</f>
        <v/>
      </c>
      <c r="L378" s="631" t="str">
        <f ca="1">IF(MOD(ROW()-13,2)=0,IF(ISBLANK(OFFSET(#REF!,INT((ROW()-13)/2),0)),"",OFFSET(#REF!,INT((ROW()-13)/2),0)),IF(ISBLANK(OFFSET('9. METAS'!$W$20,INT((ROW()-14)/2),0)),"",OFFSET('9. METAS'!$W$20,INT((ROW()-14)/2),0)))</f>
        <v/>
      </c>
      <c r="M378" s="632" t="str">
        <f ca="1">IF(MOD(ROW()-13,2)=0,IF(ISBLANK(OFFSET(#REF!,INT((ROW()-13)/2),0)),"",OFFSET(#REF!,INT((ROW()-13)/2),0)),IF(ISBLANK(OFFSET('9. METAS'!$X$20,INT((ROW()-14)/2),0)),"",OFFSET('9. METAS'!$X$20,INT((ROW()-14)/2),0)))</f>
        <v/>
      </c>
      <c r="N378" s="685"/>
      <c r="O378" s="689"/>
      <c r="P378" s="691"/>
      <c r="Q378" s="83"/>
      <c r="R378" s="83"/>
      <c r="S378" s="83"/>
      <c r="T378" s="83"/>
      <c r="U378" s="83"/>
      <c r="V378" s="83"/>
      <c r="W378" s="83"/>
      <c r="X378" s="83"/>
      <c r="Y378" s="83"/>
      <c r="Z378" s="83"/>
    </row>
    <row r="379" spans="1:26" ht="15.75" customHeight="1">
      <c r="A379" s="83"/>
      <c r="B379" s="83"/>
      <c r="C379" s="641" t="str">
        <f ca="1">IF(ISBLANK(OFFSET('5. Pp (3 años)'!$C$46,INT((ROW()-13)/2),0)),"",OFFSET('5. Pp (3 años)'!$C$46,INT((ROW()-13)/2),0))</f>
        <v/>
      </c>
      <c r="D379" s="643" t="str">
        <f ca="1">IF(ISBLANK(OFFSET('5. Pp (3 años)'!$D$46,INT((ROW()-13)/2),0)),"",OFFSET('5. Pp (3 años)'!$D$46,INT((ROW()-13)/2),0))</f>
        <v/>
      </c>
      <c r="E379" s="643" t="str">
        <f ca="1">IF(ISBLANK(OFFSET('5. Pp (3 años)'!$E$46,INT((ROW()-13)/2),0)),"",OFFSET('5. Pp (3 años)'!$E$46,INT((ROW()-13)/2),0))</f>
        <v/>
      </c>
      <c r="F379" s="645" t="str">
        <f ca="1">IF(ISBLANK(OFFSET('5. Pp (3 años)'!$K$46,INT((ROW()-13)/2),0)),"",OFFSET('5. Pp (3 años)'!$K$46,INT((ROW()-13)/2),0))</f>
        <v/>
      </c>
      <c r="G379" s="646" t="str">
        <f ca="1">IF(ISBLANK(OFFSET('5. Pp (3 años)'!$H$46,INT((ROW()-13)/2),0)),"",OFFSET('5. Pp (3 años)'!$H$46,INT((ROW()-13)/2),0))</f>
        <v/>
      </c>
      <c r="H379" s="853" t="str">
        <f ca="1">IF(ISBLANK(OFFSET('9. METAS'!$L$20,INT((ROW()-13)/2),0)),"",OFFSET('9. METAS'!$L$20,INT((ROW()-13)/2),0))</f>
        <v/>
      </c>
      <c r="I379" s="852"/>
      <c r="J379" s="630" t="e">
        <f ca="1">IF(MOD(ROW()-13,2)=0,IF(ISBLANK(OFFSET(#REF!,INT((ROW()-13)/2),0)),"",OFFSET(#REF!,INT((ROW()-13)/2),0)),IF(ISBLANK(OFFSET('9. METAS'!$U$20,INT((ROW()-14)/2),0)),"",OFFSET('9. METAS'!$U$20,INT((ROW()-14)/2),0)))</f>
        <v>#REF!</v>
      </c>
      <c r="K379" s="631" t="e">
        <f ca="1">IF(MOD(ROW()-13,2)=0,IF(ISBLANK(OFFSET(#REF!,INT((ROW()-13)/2),0)),"",OFFSET(#REF!,INT((ROW()-13)/2),0)),IF(ISBLANK(OFFSET('9. METAS'!$V$20,INT((ROW()-14)/2),0)),"",OFFSET('9. METAS'!$V$20,INT((ROW()-14)/2),0)))</f>
        <v>#REF!</v>
      </c>
      <c r="L379" s="631" t="e">
        <f ca="1">IF(MOD(ROW()-13,2)=0,IF(ISBLANK(OFFSET(#REF!,INT((ROW()-13)/2),0)),"",OFFSET(#REF!,INT((ROW()-13)/2),0)),IF(ISBLANK(OFFSET('9. METAS'!$W$20,INT((ROW()-14)/2),0)),"",OFFSET('9. METAS'!$W$20,INT((ROW()-14)/2),0)))</f>
        <v>#REF!</v>
      </c>
      <c r="M379" s="632" t="e">
        <f ca="1">IF(MOD(ROW()-13,2)=0,IF(ISBLANK(OFFSET(#REF!,INT((ROW()-13)/2),0)),"",OFFSET(#REF!,INT((ROW()-13)/2),0)),IF(ISBLANK(OFFSET('9. METAS'!$X$20,INT((ROW()-14)/2),0)),"",OFFSET('9. METAS'!$X$20,INT((ROW()-14)/2),0)))</f>
        <v>#REF!</v>
      </c>
      <c r="N379" s="684" t="str">
        <f ca="1">IFERROR(J379/J380,"ND")</f>
        <v>ND</v>
      </c>
      <c r="O379" s="688" t="str">
        <f ca="1">IFERROR(((J379+K379+L379+M379)/H379),"ND")</f>
        <v>ND</v>
      </c>
      <c r="P379" s="847"/>
      <c r="Q379" s="83"/>
      <c r="R379" s="83"/>
      <c r="S379" s="83"/>
      <c r="T379" s="83"/>
      <c r="U379" s="83"/>
      <c r="V379" s="83"/>
      <c r="W379" s="83"/>
      <c r="X379" s="83"/>
      <c r="Y379" s="83"/>
      <c r="Z379" s="83"/>
    </row>
    <row r="380" spans="1:26" ht="15.75" customHeight="1">
      <c r="A380" s="83"/>
      <c r="B380" s="83"/>
      <c r="C380" s="642"/>
      <c r="D380" s="644"/>
      <c r="E380" s="644"/>
      <c r="F380" s="644"/>
      <c r="G380" s="647"/>
      <c r="H380" s="649"/>
      <c r="I380" s="651"/>
      <c r="J380" s="630" t="str">
        <f ca="1">IF(MOD(ROW()-13,2)=0,IF(ISBLANK(OFFSET(#REF!,INT((ROW()-13)/2),0)),"",OFFSET(#REF!,INT((ROW()-13)/2),0)),IF(ISBLANK(OFFSET('9. METAS'!$U$20,INT((ROW()-14)/2),0)),"",OFFSET('9. METAS'!$U$20,INT((ROW()-14)/2),0)))</f>
        <v/>
      </c>
      <c r="K380" s="631" t="str">
        <f ca="1">IF(MOD(ROW()-13,2)=0,IF(ISBLANK(OFFSET(#REF!,INT((ROW()-13)/2),0)),"",OFFSET(#REF!,INT((ROW()-13)/2),0)),IF(ISBLANK(OFFSET('9. METAS'!$V$20,INT((ROW()-14)/2),0)),"",OFFSET('9. METAS'!$V$20,INT((ROW()-14)/2),0)))</f>
        <v/>
      </c>
      <c r="L380" s="631" t="str">
        <f ca="1">IF(MOD(ROW()-13,2)=0,IF(ISBLANK(OFFSET(#REF!,INT((ROW()-13)/2),0)),"",OFFSET(#REF!,INT((ROW()-13)/2),0)),IF(ISBLANK(OFFSET('9. METAS'!$W$20,INT((ROW()-14)/2),0)),"",OFFSET('9. METAS'!$W$20,INT((ROW()-14)/2),0)))</f>
        <v/>
      </c>
      <c r="M380" s="632" t="str">
        <f ca="1">IF(MOD(ROW()-13,2)=0,IF(ISBLANK(OFFSET(#REF!,INT((ROW()-13)/2),0)),"",OFFSET(#REF!,INT((ROW()-13)/2),0)),IF(ISBLANK(OFFSET('9. METAS'!$X$20,INT((ROW()-14)/2),0)),"",OFFSET('9. METAS'!$X$20,INT((ROW()-14)/2),0)))</f>
        <v/>
      </c>
      <c r="N380" s="685"/>
      <c r="O380" s="689"/>
      <c r="P380" s="691"/>
      <c r="Q380" s="83"/>
      <c r="R380" s="83"/>
      <c r="S380" s="83"/>
      <c r="T380" s="83"/>
      <c r="U380" s="83"/>
      <c r="V380" s="83"/>
      <c r="W380" s="83"/>
      <c r="X380" s="83"/>
      <c r="Y380" s="83"/>
      <c r="Z380" s="83"/>
    </row>
    <row r="381" spans="1:26" ht="15.75" customHeight="1">
      <c r="A381" s="83"/>
      <c r="B381" s="83"/>
      <c r="C381" s="641" t="str">
        <f ca="1">IF(ISBLANK(OFFSET('5. Pp (3 años)'!$C$46,INT((ROW()-13)/2),0)),"",OFFSET('5. Pp (3 años)'!$C$46,INT((ROW()-13)/2),0))</f>
        <v/>
      </c>
      <c r="D381" s="643" t="str">
        <f ca="1">IF(ISBLANK(OFFSET('5. Pp (3 años)'!$D$46,INT((ROW()-13)/2),0)),"",OFFSET('5. Pp (3 años)'!$D$46,INT((ROW()-13)/2),0))</f>
        <v/>
      </c>
      <c r="E381" s="643" t="str">
        <f ca="1">IF(ISBLANK(OFFSET('5. Pp (3 años)'!$E$46,INT((ROW()-13)/2),0)),"",OFFSET('5. Pp (3 años)'!$E$46,INT((ROW()-13)/2),0))</f>
        <v/>
      </c>
      <c r="F381" s="645" t="str">
        <f ca="1">IF(ISBLANK(OFFSET('5. Pp (3 años)'!$K$46,INT((ROW()-13)/2),0)),"",OFFSET('5. Pp (3 años)'!$K$46,INT((ROW()-13)/2),0))</f>
        <v/>
      </c>
      <c r="G381" s="646" t="str">
        <f ca="1">IF(ISBLANK(OFFSET('5. Pp (3 años)'!$H$46,INT((ROW()-13)/2),0)),"",OFFSET('5. Pp (3 años)'!$H$46,INT((ROW()-13)/2),0))</f>
        <v/>
      </c>
      <c r="H381" s="853" t="str">
        <f ca="1">IF(ISBLANK(OFFSET('9. METAS'!$L$20,INT((ROW()-13)/2),0)),"",OFFSET('9. METAS'!$L$20,INT((ROW()-13)/2),0))</f>
        <v/>
      </c>
      <c r="I381" s="852"/>
      <c r="J381" s="630" t="e">
        <f ca="1">IF(MOD(ROW()-13,2)=0,IF(ISBLANK(OFFSET(#REF!,INT((ROW()-13)/2),0)),"",OFFSET(#REF!,INT((ROW()-13)/2),0)),IF(ISBLANK(OFFSET('9. METAS'!$U$20,INT((ROW()-14)/2),0)),"",OFFSET('9. METAS'!$U$20,INT((ROW()-14)/2),0)))</f>
        <v>#REF!</v>
      </c>
      <c r="K381" s="631" t="e">
        <f ca="1">IF(MOD(ROW()-13,2)=0,IF(ISBLANK(OFFSET(#REF!,INT((ROW()-13)/2),0)),"",OFFSET(#REF!,INT((ROW()-13)/2),0)),IF(ISBLANK(OFFSET('9. METAS'!$V$20,INT((ROW()-14)/2),0)),"",OFFSET('9. METAS'!$V$20,INT((ROW()-14)/2),0)))</f>
        <v>#REF!</v>
      </c>
      <c r="L381" s="631" t="e">
        <f ca="1">IF(MOD(ROW()-13,2)=0,IF(ISBLANK(OFFSET(#REF!,INT((ROW()-13)/2),0)),"",OFFSET(#REF!,INT((ROW()-13)/2),0)),IF(ISBLANK(OFFSET('9. METAS'!$W$20,INT((ROW()-14)/2),0)),"",OFFSET('9. METAS'!$W$20,INT((ROW()-14)/2),0)))</f>
        <v>#REF!</v>
      </c>
      <c r="M381" s="632" t="e">
        <f ca="1">IF(MOD(ROW()-13,2)=0,IF(ISBLANK(OFFSET(#REF!,INT((ROW()-13)/2),0)),"",OFFSET(#REF!,INT((ROW()-13)/2),0)),IF(ISBLANK(OFFSET('9. METAS'!$X$20,INT((ROW()-14)/2),0)),"",OFFSET('9. METAS'!$X$20,INT((ROW()-14)/2),0)))</f>
        <v>#REF!</v>
      </c>
      <c r="N381" s="684" t="str">
        <f ca="1">IFERROR(J381/J382,"ND")</f>
        <v>ND</v>
      </c>
      <c r="O381" s="688" t="str">
        <f ca="1">IFERROR(((J381+K381+L381+M381)/H381),"ND")</f>
        <v>ND</v>
      </c>
      <c r="P381" s="847"/>
      <c r="Q381" s="83"/>
      <c r="R381" s="83"/>
      <c r="S381" s="83"/>
      <c r="T381" s="83"/>
      <c r="U381" s="83"/>
      <c r="V381" s="83"/>
      <c r="W381" s="83"/>
      <c r="X381" s="83"/>
      <c r="Y381" s="83"/>
      <c r="Z381" s="83"/>
    </row>
    <row r="382" spans="1:26" ht="15.75" customHeight="1">
      <c r="A382" s="83"/>
      <c r="B382" s="83"/>
      <c r="C382" s="642"/>
      <c r="D382" s="644"/>
      <c r="E382" s="644"/>
      <c r="F382" s="644"/>
      <c r="G382" s="647"/>
      <c r="H382" s="649"/>
      <c r="I382" s="651"/>
      <c r="J382" s="630" t="str">
        <f ca="1">IF(MOD(ROW()-13,2)=0,IF(ISBLANK(OFFSET(#REF!,INT((ROW()-13)/2),0)),"",OFFSET(#REF!,INT((ROW()-13)/2),0)),IF(ISBLANK(OFFSET('9. METAS'!$U$20,INT((ROW()-14)/2),0)),"",OFFSET('9. METAS'!$U$20,INT((ROW()-14)/2),0)))</f>
        <v/>
      </c>
      <c r="K382" s="631" t="str">
        <f ca="1">IF(MOD(ROW()-13,2)=0,IF(ISBLANK(OFFSET(#REF!,INT((ROW()-13)/2),0)),"",OFFSET(#REF!,INT((ROW()-13)/2),0)),IF(ISBLANK(OFFSET('9. METAS'!$V$20,INT((ROW()-14)/2),0)),"",OFFSET('9. METAS'!$V$20,INT((ROW()-14)/2),0)))</f>
        <v/>
      </c>
      <c r="L382" s="631" t="str">
        <f ca="1">IF(MOD(ROW()-13,2)=0,IF(ISBLANK(OFFSET(#REF!,INT((ROW()-13)/2),0)),"",OFFSET(#REF!,INT((ROW()-13)/2),0)),IF(ISBLANK(OFFSET('9. METAS'!$W$20,INT((ROW()-14)/2),0)),"",OFFSET('9. METAS'!$W$20,INT((ROW()-14)/2),0)))</f>
        <v/>
      </c>
      <c r="M382" s="632" t="str">
        <f ca="1">IF(MOD(ROW()-13,2)=0,IF(ISBLANK(OFFSET(#REF!,INT((ROW()-13)/2),0)),"",OFFSET(#REF!,INT((ROW()-13)/2),0)),IF(ISBLANK(OFFSET('9. METAS'!$X$20,INT((ROW()-14)/2),0)),"",OFFSET('9. METAS'!$X$20,INT((ROW()-14)/2),0)))</f>
        <v/>
      </c>
      <c r="N382" s="685"/>
      <c r="O382" s="689"/>
      <c r="P382" s="691"/>
      <c r="Q382" s="83"/>
      <c r="R382" s="83"/>
      <c r="S382" s="83"/>
      <c r="T382" s="83"/>
      <c r="U382" s="83"/>
      <c r="V382" s="83"/>
      <c r="W382" s="83"/>
      <c r="X382" s="83"/>
      <c r="Y382" s="83"/>
      <c r="Z382" s="83"/>
    </row>
    <row r="383" spans="1:26" ht="15.75" customHeight="1">
      <c r="A383" s="83"/>
      <c r="B383" s="83"/>
      <c r="C383" s="641" t="str">
        <f ca="1">IF(ISBLANK(OFFSET('5. Pp (3 años)'!$C$46,INT((ROW()-13)/2),0)),"",OFFSET('5. Pp (3 años)'!$C$46,INT((ROW()-13)/2),0))</f>
        <v/>
      </c>
      <c r="D383" s="643" t="str">
        <f ca="1">IF(ISBLANK(OFFSET('5. Pp (3 años)'!$D$46,INT((ROW()-13)/2),0)),"",OFFSET('5. Pp (3 años)'!$D$46,INT((ROW()-13)/2),0))</f>
        <v/>
      </c>
      <c r="E383" s="643" t="str">
        <f ca="1">IF(ISBLANK(OFFSET('5. Pp (3 años)'!$E$46,INT((ROW()-13)/2),0)),"",OFFSET('5. Pp (3 años)'!$E$46,INT((ROW()-13)/2),0))</f>
        <v/>
      </c>
      <c r="F383" s="645" t="str">
        <f ca="1">IF(ISBLANK(OFFSET('5. Pp (3 años)'!$K$46,INT((ROW()-13)/2),0)),"",OFFSET('5. Pp (3 años)'!$K$46,INT((ROW()-13)/2),0))</f>
        <v/>
      </c>
      <c r="G383" s="646" t="str">
        <f ca="1">IF(ISBLANK(OFFSET('5. Pp (3 años)'!$H$46,INT((ROW()-13)/2),0)),"",OFFSET('5. Pp (3 años)'!$H$46,INT((ROW()-13)/2),0))</f>
        <v/>
      </c>
      <c r="H383" s="853" t="str">
        <f ca="1">IF(ISBLANK(OFFSET('9. METAS'!$L$20,INT((ROW()-13)/2),0)),"",OFFSET('9. METAS'!$L$20,INT((ROW()-13)/2),0))</f>
        <v/>
      </c>
      <c r="I383" s="852"/>
      <c r="J383" s="630" t="e">
        <f ca="1">IF(MOD(ROW()-13,2)=0,IF(ISBLANK(OFFSET(#REF!,INT((ROW()-13)/2),0)),"",OFFSET(#REF!,INT((ROW()-13)/2),0)),IF(ISBLANK(OFFSET('9. METAS'!$U$20,INT((ROW()-14)/2),0)),"",OFFSET('9. METAS'!$U$20,INT((ROW()-14)/2),0)))</f>
        <v>#REF!</v>
      </c>
      <c r="K383" s="631" t="e">
        <f ca="1">IF(MOD(ROW()-13,2)=0,IF(ISBLANK(OFFSET(#REF!,INT((ROW()-13)/2),0)),"",OFFSET(#REF!,INT((ROW()-13)/2),0)),IF(ISBLANK(OFFSET('9. METAS'!$V$20,INT((ROW()-14)/2),0)),"",OFFSET('9. METAS'!$V$20,INT((ROW()-14)/2),0)))</f>
        <v>#REF!</v>
      </c>
      <c r="L383" s="631" t="e">
        <f ca="1">IF(MOD(ROW()-13,2)=0,IF(ISBLANK(OFFSET(#REF!,INT((ROW()-13)/2),0)),"",OFFSET(#REF!,INT((ROW()-13)/2),0)),IF(ISBLANK(OFFSET('9. METAS'!$W$20,INT((ROW()-14)/2),0)),"",OFFSET('9. METAS'!$W$20,INT((ROW()-14)/2),0)))</f>
        <v>#REF!</v>
      </c>
      <c r="M383" s="632" t="e">
        <f ca="1">IF(MOD(ROW()-13,2)=0,IF(ISBLANK(OFFSET(#REF!,INT((ROW()-13)/2),0)),"",OFFSET(#REF!,INT((ROW()-13)/2),0)),IF(ISBLANK(OFFSET('9. METAS'!$X$20,INT((ROW()-14)/2),0)),"",OFFSET('9. METAS'!$X$20,INT((ROW()-14)/2),0)))</f>
        <v>#REF!</v>
      </c>
      <c r="N383" s="684" t="str">
        <f ca="1">IFERROR(J383/J384,"ND")</f>
        <v>ND</v>
      </c>
      <c r="O383" s="688" t="str">
        <f ca="1">IFERROR(((J383+K383+L383+M383)/H383),"ND")</f>
        <v>ND</v>
      </c>
      <c r="P383" s="847"/>
      <c r="Q383" s="83"/>
      <c r="R383" s="83"/>
      <c r="S383" s="83"/>
      <c r="T383" s="83"/>
      <c r="U383" s="83"/>
      <c r="V383" s="83"/>
      <c r="W383" s="83"/>
      <c r="X383" s="83"/>
      <c r="Y383" s="83"/>
      <c r="Z383" s="83"/>
    </row>
    <row r="384" spans="1:26" ht="15.75" customHeight="1">
      <c r="A384" s="83"/>
      <c r="B384" s="83"/>
      <c r="C384" s="642"/>
      <c r="D384" s="644"/>
      <c r="E384" s="644"/>
      <c r="F384" s="644"/>
      <c r="G384" s="647"/>
      <c r="H384" s="649"/>
      <c r="I384" s="651"/>
      <c r="J384" s="630" t="str">
        <f ca="1">IF(MOD(ROW()-13,2)=0,IF(ISBLANK(OFFSET(#REF!,INT((ROW()-13)/2),0)),"",OFFSET(#REF!,INT((ROW()-13)/2),0)),IF(ISBLANK(OFFSET('9. METAS'!$U$20,INT((ROW()-14)/2),0)),"",OFFSET('9. METAS'!$U$20,INT((ROW()-14)/2),0)))</f>
        <v/>
      </c>
      <c r="K384" s="631" t="str">
        <f ca="1">IF(MOD(ROW()-13,2)=0,IF(ISBLANK(OFFSET(#REF!,INT((ROW()-13)/2),0)),"",OFFSET(#REF!,INT((ROW()-13)/2),0)),IF(ISBLANK(OFFSET('9. METAS'!$V$20,INT((ROW()-14)/2),0)),"",OFFSET('9. METAS'!$V$20,INT((ROW()-14)/2),0)))</f>
        <v/>
      </c>
      <c r="L384" s="631" t="str">
        <f ca="1">IF(MOD(ROW()-13,2)=0,IF(ISBLANK(OFFSET(#REF!,INT((ROW()-13)/2),0)),"",OFFSET(#REF!,INT((ROW()-13)/2),0)),IF(ISBLANK(OFFSET('9. METAS'!$W$20,INT((ROW()-14)/2),0)),"",OFFSET('9. METAS'!$W$20,INT((ROW()-14)/2),0)))</f>
        <v/>
      </c>
      <c r="M384" s="632" t="str">
        <f ca="1">IF(MOD(ROW()-13,2)=0,IF(ISBLANK(OFFSET(#REF!,INT((ROW()-13)/2),0)),"",OFFSET(#REF!,INT((ROW()-13)/2),0)),IF(ISBLANK(OFFSET('9. METAS'!$X$20,INT((ROW()-14)/2),0)),"",OFFSET('9. METAS'!$X$20,INT((ROW()-14)/2),0)))</f>
        <v/>
      </c>
      <c r="N384" s="685"/>
      <c r="O384" s="689"/>
      <c r="P384" s="691"/>
      <c r="Q384" s="83"/>
      <c r="R384" s="83"/>
      <c r="S384" s="83"/>
      <c r="T384" s="83"/>
      <c r="U384" s="83"/>
      <c r="V384" s="83"/>
      <c r="W384" s="83"/>
      <c r="X384" s="83"/>
      <c r="Y384" s="83"/>
      <c r="Z384" s="83"/>
    </row>
    <row r="385" spans="1:26" ht="15.75" customHeight="1">
      <c r="A385" s="83"/>
      <c r="B385" s="83"/>
      <c r="C385" s="641" t="str">
        <f ca="1">IF(ISBLANK(OFFSET('5. Pp (3 años)'!$C$46,INT((ROW()-13)/2),0)),"",OFFSET('5. Pp (3 años)'!$C$46,INT((ROW()-13)/2),0))</f>
        <v/>
      </c>
      <c r="D385" s="643" t="str">
        <f ca="1">IF(ISBLANK(OFFSET('5. Pp (3 años)'!$D$46,INT((ROW()-13)/2),0)),"",OFFSET('5. Pp (3 años)'!$D$46,INT((ROW()-13)/2),0))</f>
        <v/>
      </c>
      <c r="E385" s="643" t="str">
        <f ca="1">IF(ISBLANK(OFFSET('5. Pp (3 años)'!$E$46,INT((ROW()-13)/2),0)),"",OFFSET('5. Pp (3 años)'!$E$46,INT((ROW()-13)/2),0))</f>
        <v/>
      </c>
      <c r="F385" s="645" t="str">
        <f ca="1">IF(ISBLANK(OFFSET('5. Pp (3 años)'!$K$46,INT((ROW()-13)/2),0)),"",OFFSET('5. Pp (3 años)'!$K$46,INT((ROW()-13)/2),0))</f>
        <v/>
      </c>
      <c r="G385" s="646" t="str">
        <f ca="1">IF(ISBLANK(OFFSET('5. Pp (3 años)'!$H$46,INT((ROW()-13)/2),0)),"",OFFSET('5. Pp (3 años)'!$H$46,INT((ROW()-13)/2),0))</f>
        <v/>
      </c>
      <c r="H385" s="853" t="str">
        <f ca="1">IF(ISBLANK(OFFSET('9. METAS'!$L$20,INT((ROW()-13)/2),0)),"",OFFSET('9. METAS'!$L$20,INT((ROW()-13)/2),0))</f>
        <v/>
      </c>
      <c r="I385" s="852"/>
      <c r="J385" s="630" t="e">
        <f ca="1">IF(MOD(ROW()-13,2)=0,IF(ISBLANK(OFFSET(#REF!,INT((ROW()-13)/2),0)),"",OFFSET(#REF!,INT((ROW()-13)/2),0)),IF(ISBLANK(OFFSET('9. METAS'!$U$20,INT((ROW()-14)/2),0)),"",OFFSET('9. METAS'!$U$20,INT((ROW()-14)/2),0)))</f>
        <v>#REF!</v>
      </c>
      <c r="K385" s="631" t="e">
        <f ca="1">IF(MOD(ROW()-13,2)=0,IF(ISBLANK(OFFSET(#REF!,INT((ROW()-13)/2),0)),"",OFFSET(#REF!,INT((ROW()-13)/2),0)),IF(ISBLANK(OFFSET('9. METAS'!$V$20,INT((ROW()-14)/2),0)),"",OFFSET('9. METAS'!$V$20,INT((ROW()-14)/2),0)))</f>
        <v>#REF!</v>
      </c>
      <c r="L385" s="631" t="e">
        <f ca="1">IF(MOD(ROW()-13,2)=0,IF(ISBLANK(OFFSET(#REF!,INT((ROW()-13)/2),0)),"",OFFSET(#REF!,INT((ROW()-13)/2),0)),IF(ISBLANK(OFFSET('9. METAS'!$W$20,INT((ROW()-14)/2),0)),"",OFFSET('9. METAS'!$W$20,INT((ROW()-14)/2),0)))</f>
        <v>#REF!</v>
      </c>
      <c r="M385" s="632" t="e">
        <f ca="1">IF(MOD(ROW()-13,2)=0,IF(ISBLANK(OFFSET(#REF!,INT((ROW()-13)/2),0)),"",OFFSET(#REF!,INT((ROW()-13)/2),0)),IF(ISBLANK(OFFSET('9. METAS'!$X$20,INT((ROW()-14)/2),0)),"",OFFSET('9. METAS'!$X$20,INT((ROW()-14)/2),0)))</f>
        <v>#REF!</v>
      </c>
      <c r="N385" s="684" t="str">
        <f ca="1">IFERROR(J385/J386,"ND")</f>
        <v>ND</v>
      </c>
      <c r="O385" s="688" t="str">
        <f ca="1">IFERROR(((J385+K385+L385+M385)/H385),"ND")</f>
        <v>ND</v>
      </c>
      <c r="P385" s="847"/>
      <c r="Q385" s="83"/>
      <c r="R385" s="83"/>
      <c r="S385" s="83"/>
      <c r="T385" s="83"/>
      <c r="U385" s="83"/>
      <c r="V385" s="83"/>
      <c r="W385" s="83"/>
      <c r="X385" s="83"/>
      <c r="Y385" s="83"/>
      <c r="Z385" s="83"/>
    </row>
    <row r="386" spans="1:26" ht="15.75" customHeight="1">
      <c r="A386" s="83"/>
      <c r="B386" s="83"/>
      <c r="C386" s="642"/>
      <c r="D386" s="644"/>
      <c r="E386" s="644"/>
      <c r="F386" s="644"/>
      <c r="G386" s="647"/>
      <c r="H386" s="649"/>
      <c r="I386" s="651"/>
      <c r="J386" s="630" t="str">
        <f ca="1">IF(MOD(ROW()-13,2)=0,IF(ISBLANK(OFFSET(#REF!,INT((ROW()-13)/2),0)),"",OFFSET(#REF!,INT((ROW()-13)/2),0)),IF(ISBLANK(OFFSET('9. METAS'!$U$20,INT((ROW()-14)/2),0)),"",OFFSET('9. METAS'!$U$20,INT((ROW()-14)/2),0)))</f>
        <v/>
      </c>
      <c r="K386" s="631" t="str">
        <f ca="1">IF(MOD(ROW()-13,2)=0,IF(ISBLANK(OFFSET(#REF!,INT((ROW()-13)/2),0)),"",OFFSET(#REF!,INT((ROW()-13)/2),0)),IF(ISBLANK(OFFSET('9. METAS'!$V$20,INT((ROW()-14)/2),0)),"",OFFSET('9. METAS'!$V$20,INT((ROW()-14)/2),0)))</f>
        <v/>
      </c>
      <c r="L386" s="631" t="str">
        <f ca="1">IF(MOD(ROW()-13,2)=0,IF(ISBLANK(OFFSET(#REF!,INT((ROW()-13)/2),0)),"",OFFSET(#REF!,INT((ROW()-13)/2),0)),IF(ISBLANK(OFFSET('9. METAS'!$W$20,INT((ROW()-14)/2),0)),"",OFFSET('9. METAS'!$W$20,INT((ROW()-14)/2),0)))</f>
        <v/>
      </c>
      <c r="M386" s="632" t="str">
        <f ca="1">IF(MOD(ROW()-13,2)=0,IF(ISBLANK(OFFSET(#REF!,INT((ROW()-13)/2),0)),"",OFFSET(#REF!,INT((ROW()-13)/2),0)),IF(ISBLANK(OFFSET('9. METAS'!$X$20,INT((ROW()-14)/2),0)),"",OFFSET('9. METAS'!$X$20,INT((ROW()-14)/2),0)))</f>
        <v/>
      </c>
      <c r="N386" s="685"/>
      <c r="O386" s="689"/>
      <c r="P386" s="691"/>
      <c r="Q386" s="83"/>
      <c r="R386" s="83"/>
      <c r="S386" s="83"/>
      <c r="T386" s="83"/>
      <c r="U386" s="83"/>
      <c r="V386" s="83"/>
      <c r="W386" s="83"/>
      <c r="X386" s="83"/>
      <c r="Y386" s="83"/>
      <c r="Z386" s="83"/>
    </row>
    <row r="387" spans="1:26" ht="15.75" customHeight="1">
      <c r="A387" s="83"/>
      <c r="B387" s="83"/>
      <c r="C387" s="641" t="str">
        <f ca="1">IF(ISBLANK(OFFSET('5. Pp (3 años)'!$C$46,INT((ROW()-13)/2),0)),"",OFFSET('5. Pp (3 años)'!$C$46,INT((ROW()-13)/2),0))</f>
        <v/>
      </c>
      <c r="D387" s="643" t="str">
        <f ca="1">IF(ISBLANK(OFFSET('5. Pp (3 años)'!$D$46,INT((ROW()-13)/2),0)),"",OFFSET('5. Pp (3 años)'!$D$46,INT((ROW()-13)/2),0))</f>
        <v/>
      </c>
      <c r="E387" s="643" t="str">
        <f ca="1">IF(ISBLANK(OFFSET('5. Pp (3 años)'!$E$46,INT((ROW()-13)/2),0)),"",OFFSET('5. Pp (3 años)'!$E$46,INT((ROW()-13)/2),0))</f>
        <v/>
      </c>
      <c r="F387" s="645" t="str">
        <f ca="1">IF(ISBLANK(OFFSET('5. Pp (3 años)'!$K$46,INT((ROW()-13)/2),0)),"",OFFSET('5. Pp (3 años)'!$K$46,INT((ROW()-13)/2),0))</f>
        <v/>
      </c>
      <c r="G387" s="646" t="str">
        <f ca="1">IF(ISBLANK(OFFSET('5. Pp (3 años)'!$H$46,INT((ROW()-13)/2),0)),"",OFFSET('5. Pp (3 años)'!$H$46,INT((ROW()-13)/2),0))</f>
        <v/>
      </c>
      <c r="H387" s="853" t="str">
        <f ca="1">IF(ISBLANK(OFFSET('9. METAS'!$L$20,INT((ROW()-13)/2),0)),"",OFFSET('9. METAS'!$L$20,INT((ROW()-13)/2),0))</f>
        <v/>
      </c>
      <c r="I387" s="852"/>
      <c r="J387" s="630" t="e">
        <f ca="1">IF(MOD(ROW()-13,2)=0,IF(ISBLANK(OFFSET(#REF!,INT((ROW()-13)/2),0)),"",OFFSET(#REF!,INT((ROW()-13)/2),0)),IF(ISBLANK(OFFSET('9. METAS'!$U$20,INT((ROW()-14)/2),0)),"",OFFSET('9. METAS'!$U$20,INT((ROW()-14)/2),0)))</f>
        <v>#REF!</v>
      </c>
      <c r="K387" s="631" t="e">
        <f ca="1">IF(MOD(ROW()-13,2)=0,IF(ISBLANK(OFFSET(#REF!,INT((ROW()-13)/2),0)),"",OFFSET(#REF!,INT((ROW()-13)/2),0)),IF(ISBLANK(OFFSET('9. METAS'!$V$20,INT((ROW()-14)/2),0)),"",OFFSET('9. METAS'!$V$20,INT((ROW()-14)/2),0)))</f>
        <v>#REF!</v>
      </c>
      <c r="L387" s="631" t="e">
        <f ca="1">IF(MOD(ROW()-13,2)=0,IF(ISBLANK(OFFSET(#REF!,INT((ROW()-13)/2),0)),"",OFFSET(#REF!,INT((ROW()-13)/2),0)),IF(ISBLANK(OFFSET('9. METAS'!$W$20,INT((ROW()-14)/2),0)),"",OFFSET('9. METAS'!$W$20,INT((ROW()-14)/2),0)))</f>
        <v>#REF!</v>
      </c>
      <c r="M387" s="632" t="e">
        <f ca="1">IF(MOD(ROW()-13,2)=0,IF(ISBLANK(OFFSET(#REF!,INT((ROW()-13)/2),0)),"",OFFSET(#REF!,INT((ROW()-13)/2),0)),IF(ISBLANK(OFFSET('9. METAS'!$X$20,INT((ROW()-14)/2),0)),"",OFFSET('9. METAS'!$X$20,INT((ROW()-14)/2),0)))</f>
        <v>#REF!</v>
      </c>
      <c r="N387" s="684" t="str">
        <f ca="1">IFERROR(J387/J388,"ND")</f>
        <v>ND</v>
      </c>
      <c r="O387" s="688" t="str">
        <f ca="1">IFERROR(((J387+K387+L387+M387)/H387),"ND")</f>
        <v>ND</v>
      </c>
      <c r="P387" s="847"/>
      <c r="Q387" s="83"/>
      <c r="R387" s="83"/>
      <c r="S387" s="83"/>
      <c r="T387" s="83"/>
      <c r="U387" s="83"/>
      <c r="V387" s="83"/>
      <c r="W387" s="83"/>
      <c r="X387" s="83"/>
      <c r="Y387" s="83"/>
      <c r="Z387" s="83"/>
    </row>
    <row r="388" spans="1:26" ht="15.75" customHeight="1">
      <c r="A388" s="83"/>
      <c r="B388" s="83"/>
      <c r="C388" s="642"/>
      <c r="D388" s="644"/>
      <c r="E388" s="644"/>
      <c r="F388" s="644"/>
      <c r="G388" s="647"/>
      <c r="H388" s="649"/>
      <c r="I388" s="651"/>
      <c r="J388" s="630" t="str">
        <f ca="1">IF(MOD(ROW()-13,2)=0,IF(ISBLANK(OFFSET(#REF!,INT((ROW()-13)/2),0)),"",OFFSET(#REF!,INT((ROW()-13)/2),0)),IF(ISBLANK(OFFSET('9. METAS'!$U$20,INT((ROW()-14)/2),0)),"",OFFSET('9. METAS'!$U$20,INT((ROW()-14)/2),0)))</f>
        <v/>
      </c>
      <c r="K388" s="631" t="str">
        <f ca="1">IF(MOD(ROW()-13,2)=0,IF(ISBLANK(OFFSET(#REF!,INT((ROW()-13)/2),0)),"",OFFSET(#REF!,INT((ROW()-13)/2),0)),IF(ISBLANK(OFFSET('9. METAS'!$V$20,INT((ROW()-14)/2),0)),"",OFFSET('9. METAS'!$V$20,INT((ROW()-14)/2),0)))</f>
        <v/>
      </c>
      <c r="L388" s="631" t="str">
        <f ca="1">IF(MOD(ROW()-13,2)=0,IF(ISBLANK(OFFSET(#REF!,INT((ROW()-13)/2),0)),"",OFFSET(#REF!,INT((ROW()-13)/2),0)),IF(ISBLANK(OFFSET('9. METAS'!$W$20,INT((ROW()-14)/2),0)),"",OFFSET('9. METAS'!$W$20,INT((ROW()-14)/2),0)))</f>
        <v/>
      </c>
      <c r="M388" s="632" t="str">
        <f ca="1">IF(MOD(ROW()-13,2)=0,IF(ISBLANK(OFFSET(#REF!,INT((ROW()-13)/2),0)),"",OFFSET(#REF!,INT((ROW()-13)/2),0)),IF(ISBLANK(OFFSET('9. METAS'!$X$20,INT((ROW()-14)/2),0)),"",OFFSET('9. METAS'!$X$20,INT((ROW()-14)/2),0)))</f>
        <v/>
      </c>
      <c r="N388" s="685"/>
      <c r="O388" s="689"/>
      <c r="P388" s="691"/>
      <c r="Q388" s="83"/>
      <c r="R388" s="83"/>
      <c r="S388" s="83"/>
      <c r="T388" s="83"/>
      <c r="U388" s="83"/>
      <c r="V388" s="83"/>
      <c r="W388" s="83"/>
      <c r="X388" s="83"/>
      <c r="Y388" s="83"/>
      <c r="Z388" s="83"/>
    </row>
    <row r="389" spans="1:26" ht="15.75" customHeight="1">
      <c r="A389" s="83"/>
      <c r="B389" s="83"/>
      <c r="C389" s="641" t="str">
        <f ca="1">IF(ISBLANK(OFFSET('5. Pp (3 años)'!$C$46,INT((ROW()-13)/2),0)),"",OFFSET('5. Pp (3 años)'!$C$46,INT((ROW()-13)/2),0))</f>
        <v/>
      </c>
      <c r="D389" s="643" t="str">
        <f ca="1">IF(ISBLANK(OFFSET('5. Pp (3 años)'!$D$46,INT((ROW()-13)/2),0)),"",OFFSET('5. Pp (3 años)'!$D$46,INT((ROW()-13)/2),0))</f>
        <v/>
      </c>
      <c r="E389" s="643" t="str">
        <f ca="1">IF(ISBLANK(OFFSET('5. Pp (3 años)'!$E$46,INT((ROW()-13)/2),0)),"",OFFSET('5. Pp (3 años)'!$E$46,INT((ROW()-13)/2),0))</f>
        <v/>
      </c>
      <c r="F389" s="645" t="str">
        <f ca="1">IF(ISBLANK(OFFSET('5. Pp (3 años)'!$K$46,INT((ROW()-13)/2),0)),"",OFFSET('5. Pp (3 años)'!$K$46,INT((ROW()-13)/2),0))</f>
        <v/>
      </c>
      <c r="G389" s="646" t="str">
        <f ca="1">IF(ISBLANK(OFFSET('5. Pp (3 años)'!$H$46,INT((ROW()-13)/2),0)),"",OFFSET('5. Pp (3 años)'!$H$46,INT((ROW()-13)/2),0))</f>
        <v/>
      </c>
      <c r="H389" s="853" t="str">
        <f ca="1">IF(ISBLANK(OFFSET('9. METAS'!$L$20,INT((ROW()-13)/2),0)),"",OFFSET('9. METAS'!$L$20,INT((ROW()-13)/2),0))</f>
        <v/>
      </c>
      <c r="I389" s="852"/>
      <c r="J389" s="630" t="e">
        <f ca="1">IF(MOD(ROW()-13,2)=0,IF(ISBLANK(OFFSET(#REF!,INT((ROW()-13)/2),0)),"",OFFSET(#REF!,INT((ROW()-13)/2),0)),IF(ISBLANK(OFFSET('9. METAS'!$U$20,INT((ROW()-14)/2),0)),"",OFFSET('9. METAS'!$U$20,INT((ROW()-14)/2),0)))</f>
        <v>#REF!</v>
      </c>
      <c r="K389" s="631" t="e">
        <f ca="1">IF(MOD(ROW()-13,2)=0,IF(ISBLANK(OFFSET(#REF!,INT((ROW()-13)/2),0)),"",OFFSET(#REF!,INT((ROW()-13)/2),0)),IF(ISBLANK(OFFSET('9. METAS'!$V$20,INT((ROW()-14)/2),0)),"",OFFSET('9. METAS'!$V$20,INT((ROW()-14)/2),0)))</f>
        <v>#REF!</v>
      </c>
      <c r="L389" s="631" t="e">
        <f ca="1">IF(MOD(ROW()-13,2)=0,IF(ISBLANK(OFFSET(#REF!,INT((ROW()-13)/2),0)),"",OFFSET(#REF!,INT((ROW()-13)/2),0)),IF(ISBLANK(OFFSET('9. METAS'!$W$20,INT((ROW()-14)/2),0)),"",OFFSET('9. METAS'!$W$20,INT((ROW()-14)/2),0)))</f>
        <v>#REF!</v>
      </c>
      <c r="M389" s="632" t="e">
        <f ca="1">IF(MOD(ROW()-13,2)=0,IF(ISBLANK(OFFSET(#REF!,INT((ROW()-13)/2),0)),"",OFFSET(#REF!,INT((ROW()-13)/2),0)),IF(ISBLANK(OFFSET('9. METAS'!$X$20,INT((ROW()-14)/2),0)),"",OFFSET('9. METAS'!$X$20,INT((ROW()-14)/2),0)))</f>
        <v>#REF!</v>
      </c>
      <c r="N389" s="684" t="str">
        <f ca="1">IFERROR(J389/J390,"ND")</f>
        <v>ND</v>
      </c>
      <c r="O389" s="688" t="str">
        <f ca="1">IFERROR(((J389+K389+L389+M389)/H389),"ND")</f>
        <v>ND</v>
      </c>
      <c r="P389" s="847"/>
      <c r="Q389" s="83"/>
      <c r="R389" s="83"/>
      <c r="S389" s="83"/>
      <c r="T389" s="83"/>
      <c r="U389" s="83"/>
      <c r="V389" s="83"/>
      <c r="W389" s="83"/>
      <c r="X389" s="83"/>
      <c r="Y389" s="83"/>
      <c r="Z389" s="83"/>
    </row>
    <row r="390" spans="1:26" ht="15.75" customHeight="1">
      <c r="A390" s="83"/>
      <c r="B390" s="83"/>
      <c r="C390" s="642"/>
      <c r="D390" s="644"/>
      <c r="E390" s="644"/>
      <c r="F390" s="644"/>
      <c r="G390" s="647"/>
      <c r="H390" s="649"/>
      <c r="I390" s="651"/>
      <c r="J390" s="630" t="str">
        <f ca="1">IF(MOD(ROW()-13,2)=0,IF(ISBLANK(OFFSET(#REF!,INT((ROW()-13)/2),0)),"",OFFSET(#REF!,INT((ROW()-13)/2),0)),IF(ISBLANK(OFFSET('9. METAS'!$U$20,INT((ROW()-14)/2),0)),"",OFFSET('9. METAS'!$U$20,INT((ROW()-14)/2),0)))</f>
        <v/>
      </c>
      <c r="K390" s="631" t="str">
        <f ca="1">IF(MOD(ROW()-13,2)=0,IF(ISBLANK(OFFSET(#REF!,INT((ROW()-13)/2),0)),"",OFFSET(#REF!,INT((ROW()-13)/2),0)),IF(ISBLANK(OFFSET('9. METAS'!$V$20,INT((ROW()-14)/2),0)),"",OFFSET('9. METAS'!$V$20,INT((ROW()-14)/2),0)))</f>
        <v/>
      </c>
      <c r="L390" s="631" t="str">
        <f ca="1">IF(MOD(ROW()-13,2)=0,IF(ISBLANK(OFFSET(#REF!,INT((ROW()-13)/2),0)),"",OFFSET(#REF!,INT((ROW()-13)/2),0)),IF(ISBLANK(OFFSET('9. METAS'!$W$20,INT((ROW()-14)/2),0)),"",OFFSET('9. METAS'!$W$20,INT((ROW()-14)/2),0)))</f>
        <v/>
      </c>
      <c r="M390" s="632" t="str">
        <f ca="1">IF(MOD(ROW()-13,2)=0,IF(ISBLANK(OFFSET(#REF!,INT((ROW()-13)/2),0)),"",OFFSET(#REF!,INT((ROW()-13)/2),0)),IF(ISBLANK(OFFSET('9. METAS'!$X$20,INT((ROW()-14)/2),0)),"",OFFSET('9. METAS'!$X$20,INT((ROW()-14)/2),0)))</f>
        <v/>
      </c>
      <c r="N390" s="685"/>
      <c r="O390" s="689"/>
      <c r="P390" s="691"/>
      <c r="Q390" s="83"/>
      <c r="R390" s="83"/>
      <c r="S390" s="83"/>
      <c r="T390" s="83"/>
      <c r="U390" s="83"/>
      <c r="V390" s="83"/>
      <c r="W390" s="83"/>
      <c r="X390" s="83"/>
      <c r="Y390" s="83"/>
      <c r="Z390" s="83"/>
    </row>
    <row r="391" spans="1:26" ht="15.75" customHeight="1">
      <c r="A391" s="83"/>
      <c r="B391" s="83"/>
      <c r="C391" s="641" t="str">
        <f ca="1">IF(ISBLANK(OFFSET('5. Pp (3 años)'!$C$46,INT((ROW()-13)/2),0)),"",OFFSET('5. Pp (3 años)'!$C$46,INT((ROW()-13)/2),0))</f>
        <v/>
      </c>
      <c r="D391" s="643" t="str">
        <f ca="1">IF(ISBLANK(OFFSET('5. Pp (3 años)'!$D$46,INT((ROW()-13)/2),0)),"",OFFSET('5. Pp (3 años)'!$D$46,INT((ROW()-13)/2),0))</f>
        <v/>
      </c>
      <c r="E391" s="643" t="str">
        <f ca="1">IF(ISBLANK(OFFSET('5. Pp (3 años)'!$E$46,INT((ROW()-13)/2),0)),"",OFFSET('5. Pp (3 años)'!$E$46,INT((ROW()-13)/2),0))</f>
        <v/>
      </c>
      <c r="F391" s="645" t="str">
        <f ca="1">IF(ISBLANK(OFFSET('5. Pp (3 años)'!$K$46,INT((ROW()-13)/2),0)),"",OFFSET('5. Pp (3 años)'!$K$46,INT((ROW()-13)/2),0))</f>
        <v/>
      </c>
      <c r="G391" s="646" t="str">
        <f ca="1">IF(ISBLANK(OFFSET('5. Pp (3 años)'!$H$46,INT((ROW()-13)/2),0)),"",OFFSET('5. Pp (3 años)'!$H$46,INT((ROW()-13)/2),0))</f>
        <v/>
      </c>
      <c r="H391" s="853" t="str">
        <f ca="1">IF(ISBLANK(OFFSET('9. METAS'!$L$20,INT((ROW()-13)/2),0)),"",OFFSET('9. METAS'!$L$20,INT((ROW()-13)/2),0))</f>
        <v/>
      </c>
      <c r="I391" s="852"/>
      <c r="J391" s="630" t="e">
        <f ca="1">IF(MOD(ROW()-13,2)=0,IF(ISBLANK(OFFSET(#REF!,INT((ROW()-13)/2),0)),"",OFFSET(#REF!,INT((ROW()-13)/2),0)),IF(ISBLANK(OFFSET('9. METAS'!$U$20,INT((ROW()-14)/2),0)),"",OFFSET('9. METAS'!$U$20,INT((ROW()-14)/2),0)))</f>
        <v>#REF!</v>
      </c>
      <c r="K391" s="631" t="e">
        <f ca="1">IF(MOD(ROW()-13,2)=0,IF(ISBLANK(OFFSET(#REF!,INT((ROW()-13)/2),0)),"",OFFSET(#REF!,INT((ROW()-13)/2),0)),IF(ISBLANK(OFFSET('9. METAS'!$V$20,INT((ROW()-14)/2),0)),"",OFFSET('9. METAS'!$V$20,INT((ROW()-14)/2),0)))</f>
        <v>#REF!</v>
      </c>
      <c r="L391" s="631" t="e">
        <f ca="1">IF(MOD(ROW()-13,2)=0,IF(ISBLANK(OFFSET(#REF!,INT((ROW()-13)/2),0)),"",OFFSET(#REF!,INT((ROW()-13)/2),0)),IF(ISBLANK(OFFSET('9. METAS'!$W$20,INT((ROW()-14)/2),0)),"",OFFSET('9. METAS'!$W$20,INT((ROW()-14)/2),0)))</f>
        <v>#REF!</v>
      </c>
      <c r="M391" s="632" t="e">
        <f ca="1">IF(MOD(ROW()-13,2)=0,IF(ISBLANK(OFFSET(#REF!,INT((ROW()-13)/2),0)),"",OFFSET(#REF!,INT((ROW()-13)/2),0)),IF(ISBLANK(OFFSET('9. METAS'!$X$20,INT((ROW()-14)/2),0)),"",OFFSET('9. METAS'!$X$20,INT((ROW()-14)/2),0)))</f>
        <v>#REF!</v>
      </c>
      <c r="N391" s="684" t="str">
        <f ca="1">IFERROR(J391/J392,"ND")</f>
        <v>ND</v>
      </c>
      <c r="O391" s="688" t="str">
        <f ca="1">IFERROR(((J391+K391+L391+M391)/H391),"ND")</f>
        <v>ND</v>
      </c>
      <c r="P391" s="847"/>
      <c r="Q391" s="83"/>
      <c r="R391" s="83"/>
      <c r="S391" s="83"/>
      <c r="T391" s="83"/>
      <c r="U391" s="83"/>
      <c r="V391" s="83"/>
      <c r="W391" s="83"/>
      <c r="X391" s="83"/>
      <c r="Y391" s="83"/>
      <c r="Z391" s="83"/>
    </row>
    <row r="392" spans="1:26" ht="15.75" customHeight="1">
      <c r="A392" s="83"/>
      <c r="B392" s="83"/>
      <c r="C392" s="642"/>
      <c r="D392" s="644"/>
      <c r="E392" s="644"/>
      <c r="F392" s="644"/>
      <c r="G392" s="647"/>
      <c r="H392" s="649"/>
      <c r="I392" s="651"/>
      <c r="J392" s="630" t="str">
        <f ca="1">IF(MOD(ROW()-13,2)=0,IF(ISBLANK(OFFSET(#REF!,INT((ROW()-13)/2),0)),"",OFFSET(#REF!,INT((ROW()-13)/2),0)),IF(ISBLANK(OFFSET('9. METAS'!$U$20,INT((ROW()-14)/2),0)),"",OFFSET('9. METAS'!$U$20,INT((ROW()-14)/2),0)))</f>
        <v/>
      </c>
      <c r="K392" s="631" t="str">
        <f ca="1">IF(MOD(ROW()-13,2)=0,IF(ISBLANK(OFFSET(#REF!,INT((ROW()-13)/2),0)),"",OFFSET(#REF!,INT((ROW()-13)/2),0)),IF(ISBLANK(OFFSET('9. METAS'!$V$20,INT((ROW()-14)/2),0)),"",OFFSET('9. METAS'!$V$20,INT((ROW()-14)/2),0)))</f>
        <v/>
      </c>
      <c r="L392" s="631" t="str">
        <f ca="1">IF(MOD(ROW()-13,2)=0,IF(ISBLANK(OFFSET(#REF!,INT((ROW()-13)/2),0)),"",OFFSET(#REF!,INT((ROW()-13)/2),0)),IF(ISBLANK(OFFSET('9. METAS'!$W$20,INT((ROW()-14)/2),0)),"",OFFSET('9. METAS'!$W$20,INT((ROW()-14)/2),0)))</f>
        <v/>
      </c>
      <c r="M392" s="632" t="str">
        <f ca="1">IF(MOD(ROW()-13,2)=0,IF(ISBLANK(OFFSET(#REF!,INT((ROW()-13)/2),0)),"",OFFSET(#REF!,INT((ROW()-13)/2),0)),IF(ISBLANK(OFFSET('9. METAS'!$X$20,INT((ROW()-14)/2),0)),"",OFFSET('9. METAS'!$X$20,INT((ROW()-14)/2),0)))</f>
        <v/>
      </c>
      <c r="N392" s="685"/>
      <c r="O392" s="689"/>
      <c r="P392" s="691"/>
      <c r="Q392" s="83"/>
      <c r="R392" s="83"/>
      <c r="S392" s="83"/>
      <c r="T392" s="83"/>
      <c r="U392" s="83"/>
      <c r="V392" s="83"/>
      <c r="W392" s="83"/>
      <c r="X392" s="83"/>
      <c r="Y392" s="83"/>
      <c r="Z392" s="83"/>
    </row>
    <row r="393" spans="1:26" ht="15.75" customHeight="1">
      <c r="A393" s="83"/>
      <c r="B393" s="83"/>
      <c r="C393" s="641" t="str">
        <f ca="1">IF(ISBLANK(OFFSET('5. Pp (3 años)'!$C$46,INT((ROW()-13)/2),0)),"",OFFSET('5. Pp (3 años)'!$C$46,INT((ROW()-13)/2),0))</f>
        <v/>
      </c>
      <c r="D393" s="643" t="str">
        <f ca="1">IF(ISBLANK(OFFSET('5. Pp (3 años)'!$D$46,INT((ROW()-13)/2),0)),"",OFFSET('5. Pp (3 años)'!$D$46,INT((ROW()-13)/2),0))</f>
        <v/>
      </c>
      <c r="E393" s="643" t="str">
        <f ca="1">IF(ISBLANK(OFFSET('5. Pp (3 años)'!$E$46,INT((ROW()-13)/2),0)),"",OFFSET('5. Pp (3 años)'!$E$46,INT((ROW()-13)/2),0))</f>
        <v/>
      </c>
      <c r="F393" s="645" t="str">
        <f ca="1">IF(ISBLANK(OFFSET('5. Pp (3 años)'!$K$46,INT((ROW()-13)/2),0)),"",OFFSET('5. Pp (3 años)'!$K$46,INT((ROW()-13)/2),0))</f>
        <v/>
      </c>
      <c r="G393" s="646" t="str">
        <f ca="1">IF(ISBLANK(OFFSET('5. Pp (3 años)'!$H$46,INT((ROW()-13)/2),0)),"",OFFSET('5. Pp (3 años)'!$H$46,INT((ROW()-13)/2),0))</f>
        <v/>
      </c>
      <c r="H393" s="853" t="str">
        <f ca="1">IF(ISBLANK(OFFSET('9. METAS'!$L$20,INT((ROW()-13)/2),0)),"",OFFSET('9. METAS'!$L$20,INT((ROW()-13)/2),0))</f>
        <v/>
      </c>
      <c r="I393" s="852"/>
      <c r="J393" s="630" t="e">
        <f ca="1">IF(MOD(ROW()-13,2)=0,IF(ISBLANK(OFFSET(#REF!,INT((ROW()-13)/2),0)),"",OFFSET(#REF!,INT((ROW()-13)/2),0)),IF(ISBLANK(OFFSET('9. METAS'!$U$20,INT((ROW()-14)/2),0)),"",OFFSET('9. METAS'!$U$20,INT((ROW()-14)/2),0)))</f>
        <v>#REF!</v>
      </c>
      <c r="K393" s="631" t="e">
        <f ca="1">IF(MOD(ROW()-13,2)=0,IF(ISBLANK(OFFSET(#REF!,INT((ROW()-13)/2),0)),"",OFFSET(#REF!,INT((ROW()-13)/2),0)),IF(ISBLANK(OFFSET('9. METAS'!$V$20,INT((ROW()-14)/2),0)),"",OFFSET('9. METAS'!$V$20,INT((ROW()-14)/2),0)))</f>
        <v>#REF!</v>
      </c>
      <c r="L393" s="631" t="e">
        <f ca="1">IF(MOD(ROW()-13,2)=0,IF(ISBLANK(OFFSET(#REF!,INT((ROW()-13)/2),0)),"",OFFSET(#REF!,INT((ROW()-13)/2),0)),IF(ISBLANK(OFFSET('9. METAS'!$W$20,INT((ROW()-14)/2),0)),"",OFFSET('9. METAS'!$W$20,INT((ROW()-14)/2),0)))</f>
        <v>#REF!</v>
      </c>
      <c r="M393" s="632" t="e">
        <f ca="1">IF(MOD(ROW()-13,2)=0,IF(ISBLANK(OFFSET(#REF!,INT((ROW()-13)/2),0)),"",OFFSET(#REF!,INT((ROW()-13)/2),0)),IF(ISBLANK(OFFSET('9. METAS'!$X$20,INT((ROW()-14)/2),0)),"",OFFSET('9. METAS'!$X$20,INT((ROW()-14)/2),0)))</f>
        <v>#REF!</v>
      </c>
      <c r="N393" s="684" t="str">
        <f ca="1">IFERROR(J393/J394,"ND")</f>
        <v>ND</v>
      </c>
      <c r="O393" s="688" t="str">
        <f ca="1">IFERROR(((J393+K393+L393+M393)/H393),"ND")</f>
        <v>ND</v>
      </c>
      <c r="P393" s="847"/>
      <c r="Q393" s="83"/>
      <c r="R393" s="83"/>
      <c r="S393" s="83"/>
      <c r="T393" s="83"/>
      <c r="U393" s="83"/>
      <c r="V393" s="83"/>
      <c r="W393" s="83"/>
      <c r="X393" s="83"/>
      <c r="Y393" s="83"/>
      <c r="Z393" s="83"/>
    </row>
    <row r="394" spans="1:26" ht="15.75" customHeight="1">
      <c r="A394" s="83"/>
      <c r="B394" s="83"/>
      <c r="C394" s="642"/>
      <c r="D394" s="644"/>
      <c r="E394" s="644"/>
      <c r="F394" s="644"/>
      <c r="G394" s="647"/>
      <c r="H394" s="649"/>
      <c r="I394" s="651"/>
      <c r="J394" s="630" t="str">
        <f ca="1">IF(MOD(ROW()-13,2)=0,IF(ISBLANK(OFFSET(#REF!,INT((ROW()-13)/2),0)),"",OFFSET(#REF!,INT((ROW()-13)/2),0)),IF(ISBLANK(OFFSET('9. METAS'!$U$20,INT((ROW()-14)/2),0)),"",OFFSET('9. METAS'!$U$20,INT((ROW()-14)/2),0)))</f>
        <v/>
      </c>
      <c r="K394" s="631" t="str">
        <f ca="1">IF(MOD(ROW()-13,2)=0,IF(ISBLANK(OFFSET(#REF!,INT((ROW()-13)/2),0)),"",OFFSET(#REF!,INT((ROW()-13)/2),0)),IF(ISBLANK(OFFSET('9. METAS'!$V$20,INT((ROW()-14)/2),0)),"",OFFSET('9. METAS'!$V$20,INT((ROW()-14)/2),0)))</f>
        <v/>
      </c>
      <c r="L394" s="631" t="str">
        <f ca="1">IF(MOD(ROW()-13,2)=0,IF(ISBLANK(OFFSET(#REF!,INT((ROW()-13)/2),0)),"",OFFSET(#REF!,INT((ROW()-13)/2),0)),IF(ISBLANK(OFFSET('9. METAS'!$W$20,INT((ROW()-14)/2),0)),"",OFFSET('9. METAS'!$W$20,INT((ROW()-14)/2),0)))</f>
        <v/>
      </c>
      <c r="M394" s="632" t="str">
        <f ca="1">IF(MOD(ROW()-13,2)=0,IF(ISBLANK(OFFSET(#REF!,INT((ROW()-13)/2),0)),"",OFFSET(#REF!,INT((ROW()-13)/2),0)),IF(ISBLANK(OFFSET('9. METAS'!$X$20,INT((ROW()-14)/2),0)),"",OFFSET('9. METAS'!$X$20,INT((ROW()-14)/2),0)))</f>
        <v/>
      </c>
      <c r="N394" s="685"/>
      <c r="O394" s="689"/>
      <c r="P394" s="691"/>
      <c r="Q394" s="83"/>
      <c r="R394" s="83"/>
      <c r="S394" s="83"/>
      <c r="T394" s="83"/>
      <c r="U394" s="83"/>
      <c r="V394" s="83"/>
      <c r="W394" s="83"/>
      <c r="X394" s="83"/>
      <c r="Y394" s="83"/>
      <c r="Z394" s="83"/>
    </row>
    <row r="395" spans="1:26" ht="15.75" customHeight="1">
      <c r="A395" s="83"/>
      <c r="B395" s="83"/>
      <c r="C395" s="641" t="str">
        <f ca="1">IF(ISBLANK(OFFSET('5. Pp (3 años)'!$C$46,INT((ROW()-13)/2),0)),"",OFFSET('5. Pp (3 años)'!$C$46,INT((ROW()-13)/2),0))</f>
        <v/>
      </c>
      <c r="D395" s="643" t="str">
        <f ca="1">IF(ISBLANK(OFFSET('5. Pp (3 años)'!$D$46,INT((ROW()-13)/2),0)),"",OFFSET('5. Pp (3 años)'!$D$46,INT((ROW()-13)/2),0))</f>
        <v/>
      </c>
      <c r="E395" s="643" t="str">
        <f ca="1">IF(ISBLANK(OFFSET('5. Pp (3 años)'!$E$46,INT((ROW()-13)/2),0)),"",OFFSET('5. Pp (3 años)'!$E$46,INT((ROW()-13)/2),0))</f>
        <v/>
      </c>
      <c r="F395" s="645" t="str">
        <f ca="1">IF(ISBLANK(OFFSET('5. Pp (3 años)'!$K$46,INT((ROW()-13)/2),0)),"",OFFSET('5. Pp (3 años)'!$K$46,INT((ROW()-13)/2),0))</f>
        <v/>
      </c>
      <c r="G395" s="646" t="str">
        <f ca="1">IF(ISBLANK(OFFSET('5. Pp (3 años)'!$H$46,INT((ROW()-13)/2),0)),"",OFFSET('5. Pp (3 años)'!$H$46,INT((ROW()-13)/2),0))</f>
        <v/>
      </c>
      <c r="H395" s="853" t="str">
        <f ca="1">IF(ISBLANK(OFFSET('9. METAS'!$L$20,INT((ROW()-13)/2),0)),"",OFFSET('9. METAS'!$L$20,INT((ROW()-13)/2),0))</f>
        <v/>
      </c>
      <c r="I395" s="852"/>
      <c r="J395" s="630" t="e">
        <f ca="1">IF(MOD(ROW()-13,2)=0,IF(ISBLANK(OFFSET(#REF!,INT((ROW()-13)/2),0)),"",OFFSET(#REF!,INT((ROW()-13)/2),0)),IF(ISBLANK(OFFSET('9. METAS'!$U$20,INT((ROW()-14)/2),0)),"",OFFSET('9. METAS'!$U$20,INT((ROW()-14)/2),0)))</f>
        <v>#REF!</v>
      </c>
      <c r="K395" s="631" t="e">
        <f ca="1">IF(MOD(ROW()-13,2)=0,IF(ISBLANK(OFFSET(#REF!,INT((ROW()-13)/2),0)),"",OFFSET(#REF!,INT((ROW()-13)/2),0)),IF(ISBLANK(OFFSET('9. METAS'!$V$20,INT((ROW()-14)/2),0)),"",OFFSET('9. METAS'!$V$20,INT((ROW()-14)/2),0)))</f>
        <v>#REF!</v>
      </c>
      <c r="L395" s="631" t="e">
        <f ca="1">IF(MOD(ROW()-13,2)=0,IF(ISBLANK(OFFSET(#REF!,INT((ROW()-13)/2),0)),"",OFFSET(#REF!,INT((ROW()-13)/2),0)),IF(ISBLANK(OFFSET('9. METAS'!$W$20,INT((ROW()-14)/2),0)),"",OFFSET('9. METAS'!$W$20,INT((ROW()-14)/2),0)))</f>
        <v>#REF!</v>
      </c>
      <c r="M395" s="632" t="e">
        <f ca="1">IF(MOD(ROW()-13,2)=0,IF(ISBLANK(OFFSET(#REF!,INT((ROW()-13)/2),0)),"",OFFSET(#REF!,INT((ROW()-13)/2),0)),IF(ISBLANK(OFFSET('9. METAS'!$X$20,INT((ROW()-14)/2),0)),"",OFFSET('9. METAS'!$X$20,INT((ROW()-14)/2),0)))</f>
        <v>#REF!</v>
      </c>
      <c r="N395" s="684" t="str">
        <f ca="1">IFERROR(J395/J396,"ND")</f>
        <v>ND</v>
      </c>
      <c r="O395" s="688" t="str">
        <f ca="1">IFERROR(((J395+K395+L395+M395)/H395),"ND")</f>
        <v>ND</v>
      </c>
      <c r="P395" s="847"/>
      <c r="Q395" s="83"/>
      <c r="R395" s="83"/>
      <c r="S395" s="83"/>
      <c r="T395" s="83"/>
      <c r="U395" s="83"/>
      <c r="V395" s="83"/>
      <c r="W395" s="83"/>
      <c r="X395" s="83"/>
      <c r="Y395" s="83"/>
      <c r="Z395" s="83"/>
    </row>
    <row r="396" spans="1:26" ht="15.75" customHeight="1">
      <c r="A396" s="83"/>
      <c r="B396" s="83"/>
      <c r="C396" s="642"/>
      <c r="D396" s="644"/>
      <c r="E396" s="644"/>
      <c r="F396" s="644"/>
      <c r="G396" s="647"/>
      <c r="H396" s="649"/>
      <c r="I396" s="651"/>
      <c r="J396" s="630" t="str">
        <f ca="1">IF(MOD(ROW()-13,2)=0,IF(ISBLANK(OFFSET(#REF!,INT((ROW()-13)/2),0)),"",OFFSET(#REF!,INT((ROW()-13)/2),0)),IF(ISBLANK(OFFSET('9. METAS'!$U$20,INT((ROW()-14)/2),0)),"",OFFSET('9. METAS'!$U$20,INT((ROW()-14)/2),0)))</f>
        <v/>
      </c>
      <c r="K396" s="631" t="str">
        <f ca="1">IF(MOD(ROW()-13,2)=0,IF(ISBLANK(OFFSET(#REF!,INT((ROW()-13)/2),0)),"",OFFSET(#REF!,INT((ROW()-13)/2),0)),IF(ISBLANK(OFFSET('9. METAS'!$V$20,INT((ROW()-14)/2),0)),"",OFFSET('9. METAS'!$V$20,INT((ROW()-14)/2),0)))</f>
        <v/>
      </c>
      <c r="L396" s="631" t="str">
        <f ca="1">IF(MOD(ROW()-13,2)=0,IF(ISBLANK(OFFSET(#REF!,INT((ROW()-13)/2),0)),"",OFFSET(#REF!,INT((ROW()-13)/2),0)),IF(ISBLANK(OFFSET('9. METAS'!$W$20,INT((ROW()-14)/2),0)),"",OFFSET('9. METAS'!$W$20,INT((ROW()-14)/2),0)))</f>
        <v/>
      </c>
      <c r="M396" s="632" t="str">
        <f ca="1">IF(MOD(ROW()-13,2)=0,IF(ISBLANK(OFFSET(#REF!,INT((ROW()-13)/2),0)),"",OFFSET(#REF!,INT((ROW()-13)/2),0)),IF(ISBLANK(OFFSET('9. METAS'!$X$20,INT((ROW()-14)/2),0)),"",OFFSET('9. METAS'!$X$20,INT((ROW()-14)/2),0)))</f>
        <v/>
      </c>
      <c r="N396" s="685"/>
      <c r="O396" s="689"/>
      <c r="P396" s="691"/>
      <c r="Q396" s="83"/>
      <c r="R396" s="83"/>
      <c r="S396" s="83"/>
      <c r="T396" s="83"/>
      <c r="U396" s="83"/>
      <c r="V396" s="83"/>
      <c r="W396" s="83"/>
      <c r="X396" s="83"/>
      <c r="Y396" s="83"/>
      <c r="Z396" s="83"/>
    </row>
    <row r="397" spans="1:26" ht="15.75" customHeight="1">
      <c r="A397" s="83"/>
      <c r="B397" s="83"/>
      <c r="C397" s="641" t="str">
        <f ca="1">IF(ISBLANK(OFFSET('5. Pp (3 años)'!$C$46,INT((ROW()-13)/2),0)),"",OFFSET('5. Pp (3 años)'!$C$46,INT((ROW()-13)/2),0))</f>
        <v/>
      </c>
      <c r="D397" s="643" t="str">
        <f ca="1">IF(ISBLANK(OFFSET('5. Pp (3 años)'!$D$46,INT((ROW()-13)/2),0)),"",OFFSET('5. Pp (3 años)'!$D$46,INT((ROW()-13)/2),0))</f>
        <v/>
      </c>
      <c r="E397" s="643" t="str">
        <f ca="1">IF(ISBLANK(OFFSET('5. Pp (3 años)'!$E$46,INT((ROW()-13)/2),0)),"",OFFSET('5. Pp (3 años)'!$E$46,INT((ROW()-13)/2),0))</f>
        <v/>
      </c>
      <c r="F397" s="645" t="str">
        <f ca="1">IF(ISBLANK(OFFSET('5. Pp (3 años)'!$K$46,INT((ROW()-13)/2),0)),"",OFFSET('5. Pp (3 años)'!$K$46,INT((ROW()-13)/2),0))</f>
        <v/>
      </c>
      <c r="G397" s="646" t="str">
        <f ca="1">IF(ISBLANK(OFFSET('5. Pp (3 años)'!$H$46,INT((ROW()-13)/2),0)),"",OFFSET('5. Pp (3 años)'!$H$46,INT((ROW()-13)/2),0))</f>
        <v/>
      </c>
      <c r="H397" s="853" t="str">
        <f ca="1">IF(ISBLANK(OFFSET('9. METAS'!$L$20,INT((ROW()-13)/2),0)),"",OFFSET('9. METAS'!$L$20,INT((ROW()-13)/2),0))</f>
        <v/>
      </c>
      <c r="I397" s="852"/>
      <c r="J397" s="630" t="e">
        <f ca="1">IF(MOD(ROW()-13,2)=0,IF(ISBLANK(OFFSET(#REF!,INT((ROW()-13)/2),0)),"",OFFSET(#REF!,INT((ROW()-13)/2),0)),IF(ISBLANK(OFFSET('9. METAS'!$U$20,INT((ROW()-14)/2),0)),"",OFFSET('9. METAS'!$U$20,INT((ROW()-14)/2),0)))</f>
        <v>#REF!</v>
      </c>
      <c r="K397" s="631" t="e">
        <f ca="1">IF(MOD(ROW()-13,2)=0,IF(ISBLANK(OFFSET(#REF!,INT((ROW()-13)/2),0)),"",OFFSET(#REF!,INT((ROW()-13)/2),0)),IF(ISBLANK(OFFSET('9. METAS'!$V$20,INT((ROW()-14)/2),0)),"",OFFSET('9. METAS'!$V$20,INT((ROW()-14)/2),0)))</f>
        <v>#REF!</v>
      </c>
      <c r="L397" s="631" t="e">
        <f ca="1">IF(MOD(ROW()-13,2)=0,IF(ISBLANK(OFFSET(#REF!,INT((ROW()-13)/2),0)),"",OFFSET(#REF!,INT((ROW()-13)/2),0)),IF(ISBLANK(OFFSET('9. METAS'!$W$20,INT((ROW()-14)/2),0)),"",OFFSET('9. METAS'!$W$20,INT((ROW()-14)/2),0)))</f>
        <v>#REF!</v>
      </c>
      <c r="M397" s="632" t="e">
        <f ca="1">IF(MOD(ROW()-13,2)=0,IF(ISBLANK(OFFSET(#REF!,INT((ROW()-13)/2),0)),"",OFFSET(#REF!,INT((ROW()-13)/2),0)),IF(ISBLANK(OFFSET('9. METAS'!$X$20,INT((ROW()-14)/2),0)),"",OFFSET('9. METAS'!$X$20,INT((ROW()-14)/2),0)))</f>
        <v>#REF!</v>
      </c>
      <c r="N397" s="684" t="str">
        <f ca="1">IFERROR(J397/J398,"ND")</f>
        <v>ND</v>
      </c>
      <c r="O397" s="688" t="str">
        <f ca="1">IFERROR(((J397+K397+L397+M397)/H397),"ND")</f>
        <v>ND</v>
      </c>
      <c r="P397" s="847"/>
      <c r="Q397" s="83"/>
      <c r="R397" s="83"/>
      <c r="S397" s="83"/>
      <c r="T397" s="83"/>
      <c r="U397" s="83"/>
      <c r="V397" s="83"/>
      <c r="W397" s="83"/>
      <c r="X397" s="83"/>
      <c r="Y397" s="83"/>
      <c r="Z397" s="83"/>
    </row>
    <row r="398" spans="1:26" ht="15.75" customHeight="1">
      <c r="A398" s="83"/>
      <c r="B398" s="83"/>
      <c r="C398" s="642"/>
      <c r="D398" s="644"/>
      <c r="E398" s="644"/>
      <c r="F398" s="644"/>
      <c r="G398" s="647"/>
      <c r="H398" s="649"/>
      <c r="I398" s="651"/>
      <c r="J398" s="630" t="str">
        <f ca="1">IF(MOD(ROW()-13,2)=0,IF(ISBLANK(OFFSET(#REF!,INT((ROW()-13)/2),0)),"",OFFSET(#REF!,INT((ROW()-13)/2),0)),IF(ISBLANK(OFFSET('9. METAS'!$U$20,INT((ROW()-14)/2),0)),"",OFFSET('9. METAS'!$U$20,INT((ROW()-14)/2),0)))</f>
        <v/>
      </c>
      <c r="K398" s="631" t="str">
        <f ca="1">IF(MOD(ROW()-13,2)=0,IF(ISBLANK(OFFSET(#REF!,INT((ROW()-13)/2),0)),"",OFFSET(#REF!,INT((ROW()-13)/2),0)),IF(ISBLANK(OFFSET('9. METAS'!$V$20,INT((ROW()-14)/2),0)),"",OFFSET('9. METAS'!$V$20,INT((ROW()-14)/2),0)))</f>
        <v/>
      </c>
      <c r="L398" s="631" t="str">
        <f ca="1">IF(MOD(ROW()-13,2)=0,IF(ISBLANK(OFFSET(#REF!,INT((ROW()-13)/2),0)),"",OFFSET(#REF!,INT((ROW()-13)/2),0)),IF(ISBLANK(OFFSET('9. METAS'!$W$20,INT((ROW()-14)/2),0)),"",OFFSET('9. METAS'!$W$20,INT((ROW()-14)/2),0)))</f>
        <v/>
      </c>
      <c r="M398" s="632" t="str">
        <f ca="1">IF(MOD(ROW()-13,2)=0,IF(ISBLANK(OFFSET(#REF!,INT((ROW()-13)/2),0)),"",OFFSET(#REF!,INT((ROW()-13)/2),0)),IF(ISBLANK(OFFSET('9. METAS'!$X$20,INT((ROW()-14)/2),0)),"",OFFSET('9. METAS'!$X$20,INT((ROW()-14)/2),0)))</f>
        <v/>
      </c>
      <c r="N398" s="685"/>
      <c r="O398" s="689"/>
      <c r="P398" s="691"/>
      <c r="Q398" s="83"/>
      <c r="R398" s="83"/>
      <c r="S398" s="83"/>
      <c r="T398" s="83"/>
      <c r="U398" s="83"/>
      <c r="V398" s="83"/>
      <c r="W398" s="83"/>
      <c r="X398" s="83"/>
      <c r="Y398" s="83"/>
      <c r="Z398" s="83"/>
    </row>
    <row r="399" spans="1:26" ht="15.75" customHeight="1">
      <c r="A399" s="83"/>
      <c r="B399" s="83"/>
      <c r="C399" s="641" t="str">
        <f ca="1">IF(ISBLANK(OFFSET('5. Pp (3 años)'!$C$46,INT((ROW()-13)/2),0)),"",OFFSET('5. Pp (3 años)'!$C$46,INT((ROW()-13)/2),0))</f>
        <v/>
      </c>
      <c r="D399" s="643" t="str">
        <f ca="1">IF(ISBLANK(OFFSET('5. Pp (3 años)'!$D$46,INT((ROW()-13)/2),0)),"",OFFSET('5. Pp (3 años)'!$D$46,INT((ROW()-13)/2),0))</f>
        <v/>
      </c>
      <c r="E399" s="643" t="str">
        <f ca="1">IF(ISBLANK(OFFSET('5. Pp (3 años)'!$E$46,INT((ROW()-13)/2),0)),"",OFFSET('5. Pp (3 años)'!$E$46,INT((ROW()-13)/2),0))</f>
        <v/>
      </c>
      <c r="F399" s="645" t="str">
        <f ca="1">IF(ISBLANK(OFFSET('5. Pp (3 años)'!$K$46,INT((ROW()-13)/2),0)),"",OFFSET('5. Pp (3 años)'!$K$46,INT((ROW()-13)/2),0))</f>
        <v/>
      </c>
      <c r="G399" s="646" t="str">
        <f ca="1">IF(ISBLANK(OFFSET('5. Pp (3 años)'!$H$46,INT((ROW()-13)/2),0)),"",OFFSET('5. Pp (3 años)'!$H$46,INT((ROW()-13)/2),0))</f>
        <v/>
      </c>
      <c r="H399" s="853" t="str">
        <f ca="1">IF(ISBLANK(OFFSET('9. METAS'!$L$20,INT((ROW()-13)/2),0)),"",OFFSET('9. METAS'!$L$20,INT((ROW()-13)/2),0))</f>
        <v/>
      </c>
      <c r="I399" s="852"/>
      <c r="J399" s="630" t="e">
        <f ca="1">IF(MOD(ROW()-13,2)=0,IF(ISBLANK(OFFSET(#REF!,INT((ROW()-13)/2),0)),"",OFFSET(#REF!,INT((ROW()-13)/2),0)),IF(ISBLANK(OFFSET('9. METAS'!$U$20,INT((ROW()-14)/2),0)),"",OFFSET('9. METAS'!$U$20,INT((ROW()-14)/2),0)))</f>
        <v>#REF!</v>
      </c>
      <c r="K399" s="631" t="e">
        <f ca="1">IF(MOD(ROW()-13,2)=0,IF(ISBLANK(OFFSET(#REF!,INT((ROW()-13)/2),0)),"",OFFSET(#REF!,INT((ROW()-13)/2),0)),IF(ISBLANK(OFFSET('9. METAS'!$V$20,INT((ROW()-14)/2),0)),"",OFFSET('9. METAS'!$V$20,INT((ROW()-14)/2),0)))</f>
        <v>#REF!</v>
      </c>
      <c r="L399" s="631" t="e">
        <f ca="1">IF(MOD(ROW()-13,2)=0,IF(ISBLANK(OFFSET(#REF!,INT((ROW()-13)/2),0)),"",OFFSET(#REF!,INT((ROW()-13)/2),0)),IF(ISBLANK(OFFSET('9. METAS'!$W$20,INT((ROW()-14)/2),0)),"",OFFSET('9. METAS'!$W$20,INT((ROW()-14)/2),0)))</f>
        <v>#REF!</v>
      </c>
      <c r="M399" s="632" t="e">
        <f ca="1">IF(MOD(ROW()-13,2)=0,IF(ISBLANK(OFFSET(#REF!,INT((ROW()-13)/2),0)),"",OFFSET(#REF!,INT((ROW()-13)/2),0)),IF(ISBLANK(OFFSET('9. METAS'!$X$20,INT((ROW()-14)/2),0)),"",OFFSET('9. METAS'!$X$20,INT((ROW()-14)/2),0)))</f>
        <v>#REF!</v>
      </c>
      <c r="N399" s="684" t="str">
        <f ca="1">IFERROR(J399/J400,"ND")</f>
        <v>ND</v>
      </c>
      <c r="O399" s="688" t="str">
        <f ca="1">IFERROR(((J399+K399+L399+M399)/H399),"ND")</f>
        <v>ND</v>
      </c>
      <c r="P399" s="847"/>
      <c r="Q399" s="83"/>
      <c r="R399" s="83"/>
      <c r="S399" s="83"/>
      <c r="T399" s="83"/>
      <c r="U399" s="83"/>
      <c r="V399" s="83"/>
      <c r="W399" s="83"/>
      <c r="X399" s="83"/>
      <c r="Y399" s="83"/>
      <c r="Z399" s="83"/>
    </row>
    <row r="400" spans="1:26" ht="15.75" customHeight="1">
      <c r="A400" s="83"/>
      <c r="B400" s="83"/>
      <c r="C400" s="642"/>
      <c r="D400" s="644"/>
      <c r="E400" s="644"/>
      <c r="F400" s="644"/>
      <c r="G400" s="647"/>
      <c r="H400" s="649"/>
      <c r="I400" s="651"/>
      <c r="J400" s="630" t="str">
        <f ca="1">IF(MOD(ROW()-13,2)=0,IF(ISBLANK(OFFSET(#REF!,INT((ROW()-13)/2),0)),"",OFFSET(#REF!,INT((ROW()-13)/2),0)),IF(ISBLANK(OFFSET('9. METAS'!$U$20,INT((ROW()-14)/2),0)),"",OFFSET('9. METAS'!$U$20,INT((ROW()-14)/2),0)))</f>
        <v/>
      </c>
      <c r="K400" s="631" t="str">
        <f ca="1">IF(MOD(ROW()-13,2)=0,IF(ISBLANK(OFFSET(#REF!,INT((ROW()-13)/2),0)),"",OFFSET(#REF!,INT((ROW()-13)/2),0)),IF(ISBLANK(OFFSET('9. METAS'!$V$20,INT((ROW()-14)/2),0)),"",OFFSET('9. METAS'!$V$20,INT((ROW()-14)/2),0)))</f>
        <v/>
      </c>
      <c r="L400" s="631" t="str">
        <f ca="1">IF(MOD(ROW()-13,2)=0,IF(ISBLANK(OFFSET(#REF!,INT((ROW()-13)/2),0)),"",OFFSET(#REF!,INT((ROW()-13)/2),0)),IF(ISBLANK(OFFSET('9. METAS'!$W$20,INT((ROW()-14)/2),0)),"",OFFSET('9. METAS'!$W$20,INT((ROW()-14)/2),0)))</f>
        <v/>
      </c>
      <c r="M400" s="632" t="str">
        <f ca="1">IF(MOD(ROW()-13,2)=0,IF(ISBLANK(OFFSET(#REF!,INT((ROW()-13)/2),0)),"",OFFSET(#REF!,INT((ROW()-13)/2),0)),IF(ISBLANK(OFFSET('9. METAS'!$X$20,INT((ROW()-14)/2),0)),"",OFFSET('9. METAS'!$X$20,INT((ROW()-14)/2),0)))</f>
        <v/>
      </c>
      <c r="N400" s="685"/>
      <c r="O400" s="689"/>
      <c r="P400" s="691"/>
      <c r="Q400" s="83"/>
      <c r="R400" s="83"/>
      <c r="S400" s="83"/>
      <c r="T400" s="83"/>
      <c r="U400" s="83"/>
      <c r="V400" s="83"/>
      <c r="W400" s="83"/>
      <c r="X400" s="83"/>
      <c r="Y400" s="83"/>
      <c r="Z400" s="83"/>
    </row>
    <row r="401" spans="1:26" ht="15.75" customHeight="1">
      <c r="A401" s="83"/>
      <c r="B401" s="83"/>
      <c r="C401" s="641" t="str">
        <f ca="1">IF(ISBLANK(OFFSET('5. Pp (3 años)'!$C$46,INT((ROW()-13)/2),0)),"",OFFSET('5. Pp (3 años)'!$C$46,INT((ROW()-13)/2),0))</f>
        <v/>
      </c>
      <c r="D401" s="643" t="str">
        <f ca="1">IF(ISBLANK(OFFSET('5. Pp (3 años)'!$D$46,INT((ROW()-13)/2),0)),"",OFFSET('5. Pp (3 años)'!$D$46,INT((ROW()-13)/2),0))</f>
        <v/>
      </c>
      <c r="E401" s="643" t="str">
        <f ca="1">IF(ISBLANK(OFFSET('5. Pp (3 años)'!$E$46,INT((ROW()-13)/2),0)),"",OFFSET('5. Pp (3 años)'!$E$46,INT((ROW()-13)/2),0))</f>
        <v/>
      </c>
      <c r="F401" s="645" t="str">
        <f ca="1">IF(ISBLANK(OFFSET('5. Pp (3 años)'!$K$46,INT((ROW()-13)/2),0)),"",OFFSET('5. Pp (3 años)'!$K$46,INT((ROW()-13)/2),0))</f>
        <v/>
      </c>
      <c r="G401" s="646" t="str">
        <f ca="1">IF(ISBLANK(OFFSET('5. Pp (3 años)'!$H$46,INT((ROW()-13)/2),0)),"",OFFSET('5. Pp (3 años)'!$H$46,INT((ROW()-13)/2),0))</f>
        <v/>
      </c>
      <c r="H401" s="853" t="str">
        <f ca="1">IF(ISBLANK(OFFSET('9. METAS'!$L$20,INT((ROW()-13)/2),0)),"",OFFSET('9. METAS'!$L$20,INT((ROW()-13)/2),0))</f>
        <v/>
      </c>
      <c r="I401" s="852"/>
      <c r="J401" s="630" t="e">
        <f ca="1">IF(MOD(ROW()-13,2)=0,IF(ISBLANK(OFFSET(#REF!,INT((ROW()-13)/2),0)),"",OFFSET(#REF!,INT((ROW()-13)/2),0)),IF(ISBLANK(OFFSET('9. METAS'!$U$20,INT((ROW()-14)/2),0)),"",OFFSET('9. METAS'!$U$20,INT((ROW()-14)/2),0)))</f>
        <v>#REF!</v>
      </c>
      <c r="K401" s="631" t="e">
        <f ca="1">IF(MOD(ROW()-13,2)=0,IF(ISBLANK(OFFSET(#REF!,INT((ROW()-13)/2),0)),"",OFFSET(#REF!,INT((ROW()-13)/2),0)),IF(ISBLANK(OFFSET('9. METAS'!$V$20,INT((ROW()-14)/2),0)),"",OFFSET('9. METAS'!$V$20,INT((ROW()-14)/2),0)))</f>
        <v>#REF!</v>
      </c>
      <c r="L401" s="631" t="e">
        <f ca="1">IF(MOD(ROW()-13,2)=0,IF(ISBLANK(OFFSET(#REF!,INT((ROW()-13)/2),0)),"",OFFSET(#REF!,INT((ROW()-13)/2),0)),IF(ISBLANK(OFFSET('9. METAS'!$W$20,INT((ROW()-14)/2),0)),"",OFFSET('9. METAS'!$W$20,INT((ROW()-14)/2),0)))</f>
        <v>#REF!</v>
      </c>
      <c r="M401" s="632" t="e">
        <f ca="1">IF(MOD(ROW()-13,2)=0,IF(ISBLANK(OFFSET(#REF!,INT((ROW()-13)/2),0)),"",OFFSET(#REF!,INT((ROW()-13)/2),0)),IF(ISBLANK(OFFSET('9. METAS'!$X$20,INT((ROW()-14)/2),0)),"",OFFSET('9. METAS'!$X$20,INT((ROW()-14)/2),0)))</f>
        <v>#REF!</v>
      </c>
      <c r="N401" s="684" t="str">
        <f ca="1">IFERROR(J401/J402,"ND")</f>
        <v>ND</v>
      </c>
      <c r="O401" s="688" t="str">
        <f ca="1">IFERROR(((J401+K401+L401+M401)/H401),"ND")</f>
        <v>ND</v>
      </c>
      <c r="P401" s="847"/>
      <c r="Q401" s="83"/>
      <c r="R401" s="83"/>
      <c r="S401" s="83"/>
      <c r="T401" s="83"/>
      <c r="U401" s="83"/>
      <c r="V401" s="83"/>
      <c r="W401" s="83"/>
      <c r="X401" s="83"/>
      <c r="Y401" s="83"/>
      <c r="Z401" s="83"/>
    </row>
    <row r="402" spans="1:26" ht="15.75" customHeight="1">
      <c r="A402" s="83"/>
      <c r="B402" s="83"/>
      <c r="C402" s="642"/>
      <c r="D402" s="644"/>
      <c r="E402" s="644"/>
      <c r="F402" s="644"/>
      <c r="G402" s="647"/>
      <c r="H402" s="649"/>
      <c r="I402" s="651"/>
      <c r="J402" s="630" t="str">
        <f ca="1">IF(MOD(ROW()-13,2)=0,IF(ISBLANK(OFFSET(#REF!,INT((ROW()-13)/2),0)),"",OFFSET(#REF!,INT((ROW()-13)/2),0)),IF(ISBLANK(OFFSET('9. METAS'!$U$20,INT((ROW()-14)/2),0)),"",OFFSET('9. METAS'!$U$20,INT((ROW()-14)/2),0)))</f>
        <v/>
      </c>
      <c r="K402" s="631" t="str">
        <f ca="1">IF(MOD(ROW()-13,2)=0,IF(ISBLANK(OFFSET(#REF!,INT((ROW()-13)/2),0)),"",OFFSET(#REF!,INT((ROW()-13)/2),0)),IF(ISBLANK(OFFSET('9. METAS'!$V$20,INT((ROW()-14)/2),0)),"",OFFSET('9. METAS'!$V$20,INT((ROW()-14)/2),0)))</f>
        <v/>
      </c>
      <c r="L402" s="631" t="str">
        <f ca="1">IF(MOD(ROW()-13,2)=0,IF(ISBLANK(OFFSET(#REF!,INT((ROW()-13)/2),0)),"",OFFSET(#REF!,INT((ROW()-13)/2),0)),IF(ISBLANK(OFFSET('9. METAS'!$W$20,INT((ROW()-14)/2),0)),"",OFFSET('9. METAS'!$W$20,INT((ROW()-14)/2),0)))</f>
        <v/>
      </c>
      <c r="M402" s="632" t="str">
        <f ca="1">IF(MOD(ROW()-13,2)=0,IF(ISBLANK(OFFSET(#REF!,INT((ROW()-13)/2),0)),"",OFFSET(#REF!,INT((ROW()-13)/2),0)),IF(ISBLANK(OFFSET('9. METAS'!$X$20,INT((ROW()-14)/2),0)),"",OFFSET('9. METAS'!$X$20,INT((ROW()-14)/2),0)))</f>
        <v/>
      </c>
      <c r="N402" s="685"/>
      <c r="O402" s="689"/>
      <c r="P402" s="691"/>
      <c r="Q402" s="83"/>
      <c r="R402" s="83"/>
      <c r="S402" s="83"/>
      <c r="T402" s="83"/>
      <c r="U402" s="83"/>
      <c r="V402" s="83"/>
      <c r="W402" s="83"/>
      <c r="X402" s="83"/>
      <c r="Y402" s="83"/>
      <c r="Z402" s="83"/>
    </row>
    <row r="403" spans="1:26" ht="15.75" customHeight="1">
      <c r="A403" s="83"/>
      <c r="B403" s="83"/>
      <c r="C403" s="641" t="str">
        <f ca="1">IF(ISBLANK(OFFSET('5. Pp (3 años)'!$C$46,INT((ROW()-13)/2),0)),"",OFFSET('5. Pp (3 años)'!$C$46,INT((ROW()-13)/2),0))</f>
        <v/>
      </c>
      <c r="D403" s="643" t="str">
        <f ca="1">IF(ISBLANK(OFFSET('5. Pp (3 años)'!$D$46,INT((ROW()-13)/2),0)),"",OFFSET('5. Pp (3 años)'!$D$46,INT((ROW()-13)/2),0))</f>
        <v/>
      </c>
      <c r="E403" s="643" t="str">
        <f ca="1">IF(ISBLANK(OFFSET('5. Pp (3 años)'!$E$46,INT((ROW()-13)/2),0)),"",OFFSET('5. Pp (3 años)'!$E$46,INT((ROW()-13)/2),0))</f>
        <v/>
      </c>
      <c r="F403" s="645" t="str">
        <f ca="1">IF(ISBLANK(OFFSET('5. Pp (3 años)'!$K$46,INT((ROW()-13)/2),0)),"",OFFSET('5. Pp (3 años)'!$K$46,INT((ROW()-13)/2),0))</f>
        <v/>
      </c>
      <c r="G403" s="646" t="str">
        <f ca="1">IF(ISBLANK(OFFSET('5. Pp (3 años)'!$H$46,INT((ROW()-13)/2),0)),"",OFFSET('5. Pp (3 años)'!$H$46,INT((ROW()-13)/2),0))</f>
        <v/>
      </c>
      <c r="H403" s="853" t="str">
        <f ca="1">IF(ISBLANK(OFFSET('9. METAS'!$L$20,INT((ROW()-13)/2),0)),"",OFFSET('9. METAS'!$L$20,INT((ROW()-13)/2),0))</f>
        <v/>
      </c>
      <c r="I403" s="852"/>
      <c r="J403" s="630" t="e">
        <f ca="1">IF(MOD(ROW()-13,2)=0,IF(ISBLANK(OFFSET(#REF!,INT((ROW()-13)/2),0)),"",OFFSET(#REF!,INT((ROW()-13)/2),0)),IF(ISBLANK(OFFSET('9. METAS'!$U$20,INT((ROW()-14)/2),0)),"",OFFSET('9. METAS'!$U$20,INT((ROW()-14)/2),0)))</f>
        <v>#REF!</v>
      </c>
      <c r="K403" s="631" t="e">
        <f ca="1">IF(MOD(ROW()-13,2)=0,IF(ISBLANK(OFFSET(#REF!,INT((ROW()-13)/2),0)),"",OFFSET(#REF!,INT((ROW()-13)/2),0)),IF(ISBLANK(OFFSET('9. METAS'!$V$20,INT((ROW()-14)/2),0)),"",OFFSET('9. METAS'!$V$20,INT((ROW()-14)/2),0)))</f>
        <v>#REF!</v>
      </c>
      <c r="L403" s="631" t="e">
        <f ca="1">IF(MOD(ROW()-13,2)=0,IF(ISBLANK(OFFSET(#REF!,INT((ROW()-13)/2),0)),"",OFFSET(#REF!,INT((ROW()-13)/2),0)),IF(ISBLANK(OFFSET('9. METAS'!$W$20,INT((ROW()-14)/2),0)),"",OFFSET('9. METAS'!$W$20,INT((ROW()-14)/2),0)))</f>
        <v>#REF!</v>
      </c>
      <c r="M403" s="632" t="e">
        <f ca="1">IF(MOD(ROW()-13,2)=0,IF(ISBLANK(OFFSET(#REF!,INT((ROW()-13)/2),0)),"",OFFSET(#REF!,INT((ROW()-13)/2),0)),IF(ISBLANK(OFFSET('9. METAS'!$X$20,INT((ROW()-14)/2),0)),"",OFFSET('9. METAS'!$X$20,INT((ROW()-14)/2),0)))</f>
        <v>#REF!</v>
      </c>
      <c r="N403" s="684" t="str">
        <f ca="1">IFERROR(J403/J404,"ND")</f>
        <v>ND</v>
      </c>
      <c r="O403" s="688" t="str">
        <f ca="1">IFERROR(((J403+K403+L403+M403)/H403),"ND")</f>
        <v>ND</v>
      </c>
      <c r="P403" s="847"/>
      <c r="Q403" s="83"/>
      <c r="R403" s="83"/>
      <c r="S403" s="83"/>
      <c r="T403" s="83"/>
      <c r="U403" s="83"/>
      <c r="V403" s="83"/>
      <c r="W403" s="83"/>
      <c r="X403" s="83"/>
      <c r="Y403" s="83"/>
      <c r="Z403" s="83"/>
    </row>
    <row r="404" spans="1:26" ht="15.75" customHeight="1">
      <c r="A404" s="83"/>
      <c r="B404" s="83"/>
      <c r="C404" s="642"/>
      <c r="D404" s="644"/>
      <c r="E404" s="644"/>
      <c r="F404" s="644"/>
      <c r="G404" s="647"/>
      <c r="H404" s="649"/>
      <c r="I404" s="651"/>
      <c r="J404" s="630" t="str">
        <f ca="1">IF(MOD(ROW()-13,2)=0,IF(ISBLANK(OFFSET(#REF!,INT((ROW()-13)/2),0)),"",OFFSET(#REF!,INT((ROW()-13)/2),0)),IF(ISBLANK(OFFSET('9. METAS'!$U$20,INT((ROW()-14)/2),0)),"",OFFSET('9. METAS'!$U$20,INT((ROW()-14)/2),0)))</f>
        <v/>
      </c>
      <c r="K404" s="631" t="str">
        <f ca="1">IF(MOD(ROW()-13,2)=0,IF(ISBLANK(OFFSET(#REF!,INT((ROW()-13)/2),0)),"",OFFSET(#REF!,INT((ROW()-13)/2),0)),IF(ISBLANK(OFFSET('9. METAS'!$V$20,INT((ROW()-14)/2),0)),"",OFFSET('9. METAS'!$V$20,INT((ROW()-14)/2),0)))</f>
        <v/>
      </c>
      <c r="L404" s="631" t="str">
        <f ca="1">IF(MOD(ROW()-13,2)=0,IF(ISBLANK(OFFSET(#REF!,INT((ROW()-13)/2),0)),"",OFFSET(#REF!,INT((ROW()-13)/2),0)),IF(ISBLANK(OFFSET('9. METAS'!$W$20,INT((ROW()-14)/2),0)),"",OFFSET('9. METAS'!$W$20,INT((ROW()-14)/2),0)))</f>
        <v/>
      </c>
      <c r="M404" s="632" t="str">
        <f ca="1">IF(MOD(ROW()-13,2)=0,IF(ISBLANK(OFFSET(#REF!,INT((ROW()-13)/2),0)),"",OFFSET(#REF!,INT((ROW()-13)/2),0)),IF(ISBLANK(OFFSET('9. METAS'!$X$20,INT((ROW()-14)/2),0)),"",OFFSET('9. METAS'!$X$20,INT((ROW()-14)/2),0)))</f>
        <v/>
      </c>
      <c r="N404" s="685"/>
      <c r="O404" s="689"/>
      <c r="P404" s="691"/>
      <c r="Q404" s="83"/>
      <c r="R404" s="83"/>
      <c r="S404" s="83"/>
      <c r="T404" s="83"/>
      <c r="U404" s="83"/>
      <c r="V404" s="83"/>
      <c r="W404" s="83"/>
      <c r="X404" s="83"/>
      <c r="Y404" s="83"/>
      <c r="Z404" s="83"/>
    </row>
    <row r="405" spans="1:26" ht="15.75" customHeight="1">
      <c r="A405" s="83"/>
      <c r="B405" s="83"/>
      <c r="C405" s="641" t="str">
        <f ca="1">IF(ISBLANK(OFFSET('5. Pp (3 años)'!$C$46,INT((ROW()-13)/2),0)),"",OFFSET('5. Pp (3 años)'!$C$46,INT((ROW()-13)/2),0))</f>
        <v/>
      </c>
      <c r="D405" s="643" t="str">
        <f ca="1">IF(ISBLANK(OFFSET('5. Pp (3 años)'!$D$46,INT((ROW()-13)/2),0)),"",OFFSET('5. Pp (3 años)'!$D$46,INT((ROW()-13)/2),0))</f>
        <v/>
      </c>
      <c r="E405" s="643" t="str">
        <f ca="1">IF(ISBLANK(OFFSET('5. Pp (3 años)'!$E$46,INT((ROW()-13)/2),0)),"",OFFSET('5. Pp (3 años)'!$E$46,INT((ROW()-13)/2),0))</f>
        <v/>
      </c>
      <c r="F405" s="645" t="str">
        <f ca="1">IF(ISBLANK(OFFSET('5. Pp (3 años)'!$K$46,INT((ROW()-13)/2),0)),"",OFFSET('5. Pp (3 años)'!$K$46,INT((ROW()-13)/2),0))</f>
        <v/>
      </c>
      <c r="G405" s="646" t="str">
        <f ca="1">IF(ISBLANK(OFFSET('5. Pp (3 años)'!$H$46,INT((ROW()-13)/2),0)),"",OFFSET('5. Pp (3 años)'!$H$46,INT((ROW()-13)/2),0))</f>
        <v/>
      </c>
      <c r="H405" s="853" t="str">
        <f ca="1">IF(ISBLANK(OFFSET('9. METAS'!$L$20,INT((ROW()-13)/2),0)),"",OFFSET('9. METAS'!$L$20,INT((ROW()-13)/2),0))</f>
        <v/>
      </c>
      <c r="I405" s="852"/>
      <c r="J405" s="630" t="e">
        <f ca="1">IF(MOD(ROW()-13,2)=0,IF(ISBLANK(OFFSET(#REF!,INT((ROW()-13)/2),0)),"",OFFSET(#REF!,INT((ROW()-13)/2),0)),IF(ISBLANK(OFFSET('9. METAS'!$U$20,INT((ROW()-14)/2),0)),"",OFFSET('9. METAS'!$U$20,INT((ROW()-14)/2),0)))</f>
        <v>#REF!</v>
      </c>
      <c r="K405" s="631" t="e">
        <f ca="1">IF(MOD(ROW()-13,2)=0,IF(ISBLANK(OFFSET(#REF!,INT((ROW()-13)/2),0)),"",OFFSET(#REF!,INT((ROW()-13)/2),0)),IF(ISBLANK(OFFSET('9. METAS'!$V$20,INT((ROW()-14)/2),0)),"",OFFSET('9. METAS'!$V$20,INT((ROW()-14)/2),0)))</f>
        <v>#REF!</v>
      </c>
      <c r="L405" s="631" t="e">
        <f ca="1">IF(MOD(ROW()-13,2)=0,IF(ISBLANK(OFFSET(#REF!,INT((ROW()-13)/2),0)),"",OFFSET(#REF!,INT((ROW()-13)/2),0)),IF(ISBLANK(OFFSET('9. METAS'!$W$20,INT((ROW()-14)/2),0)),"",OFFSET('9. METAS'!$W$20,INT((ROW()-14)/2),0)))</f>
        <v>#REF!</v>
      </c>
      <c r="M405" s="632" t="e">
        <f ca="1">IF(MOD(ROW()-13,2)=0,IF(ISBLANK(OFFSET(#REF!,INT((ROW()-13)/2),0)),"",OFFSET(#REF!,INT((ROW()-13)/2),0)),IF(ISBLANK(OFFSET('9. METAS'!$X$20,INT((ROW()-14)/2),0)),"",OFFSET('9. METAS'!$X$20,INT((ROW()-14)/2),0)))</f>
        <v>#REF!</v>
      </c>
      <c r="N405" s="684" t="str">
        <f ca="1">IFERROR(J405/J406,"ND")</f>
        <v>ND</v>
      </c>
      <c r="O405" s="688" t="str">
        <f ca="1">IFERROR(((J405+K405+L405+M405)/H405),"ND")</f>
        <v>ND</v>
      </c>
      <c r="P405" s="847"/>
      <c r="Q405" s="83"/>
      <c r="R405" s="83"/>
      <c r="S405" s="83"/>
      <c r="T405" s="83"/>
      <c r="U405" s="83"/>
      <c r="V405" s="83"/>
      <c r="W405" s="83"/>
      <c r="X405" s="83"/>
      <c r="Y405" s="83"/>
      <c r="Z405" s="83"/>
    </row>
    <row r="406" spans="1:26" ht="15.75" customHeight="1">
      <c r="A406" s="83"/>
      <c r="B406" s="83"/>
      <c r="C406" s="642"/>
      <c r="D406" s="644"/>
      <c r="E406" s="644"/>
      <c r="F406" s="644"/>
      <c r="G406" s="647"/>
      <c r="H406" s="649"/>
      <c r="I406" s="651"/>
      <c r="J406" s="630" t="str">
        <f ca="1">IF(MOD(ROW()-13,2)=0,IF(ISBLANK(OFFSET(#REF!,INT((ROW()-13)/2),0)),"",OFFSET(#REF!,INT((ROW()-13)/2),0)),IF(ISBLANK(OFFSET('9. METAS'!$U$20,INT((ROW()-14)/2),0)),"",OFFSET('9. METAS'!$U$20,INT((ROW()-14)/2),0)))</f>
        <v/>
      </c>
      <c r="K406" s="631" t="str">
        <f ca="1">IF(MOD(ROW()-13,2)=0,IF(ISBLANK(OFFSET(#REF!,INT((ROW()-13)/2),0)),"",OFFSET(#REF!,INT((ROW()-13)/2),0)),IF(ISBLANK(OFFSET('9. METAS'!$V$20,INT((ROW()-14)/2),0)),"",OFFSET('9. METAS'!$V$20,INT((ROW()-14)/2),0)))</f>
        <v/>
      </c>
      <c r="L406" s="631" t="str">
        <f ca="1">IF(MOD(ROW()-13,2)=0,IF(ISBLANK(OFFSET(#REF!,INT((ROW()-13)/2),0)),"",OFFSET(#REF!,INT((ROW()-13)/2),0)),IF(ISBLANK(OFFSET('9. METAS'!$W$20,INT((ROW()-14)/2),0)),"",OFFSET('9. METAS'!$W$20,INT((ROW()-14)/2),0)))</f>
        <v/>
      </c>
      <c r="M406" s="632" t="str">
        <f ca="1">IF(MOD(ROW()-13,2)=0,IF(ISBLANK(OFFSET(#REF!,INT((ROW()-13)/2),0)),"",OFFSET(#REF!,INT((ROW()-13)/2),0)),IF(ISBLANK(OFFSET('9. METAS'!$X$20,INT((ROW()-14)/2),0)),"",OFFSET('9. METAS'!$X$20,INT((ROW()-14)/2),0)))</f>
        <v/>
      </c>
      <c r="N406" s="685"/>
      <c r="O406" s="689"/>
      <c r="P406" s="691"/>
      <c r="Q406" s="83"/>
      <c r="R406" s="83"/>
      <c r="S406" s="83"/>
      <c r="T406" s="83"/>
      <c r="U406" s="83"/>
      <c r="V406" s="83"/>
      <c r="W406" s="83"/>
      <c r="X406" s="83"/>
      <c r="Y406" s="83"/>
      <c r="Z406" s="83"/>
    </row>
    <row r="407" spans="1:26" ht="15.75" customHeight="1">
      <c r="A407" s="83"/>
      <c r="B407" s="83"/>
      <c r="C407" s="641" t="str">
        <f ca="1">IF(ISBLANK(OFFSET('5. Pp (3 años)'!$C$46,INT((ROW()-13)/2),0)),"",OFFSET('5. Pp (3 años)'!$C$46,INT((ROW()-13)/2),0))</f>
        <v/>
      </c>
      <c r="D407" s="643" t="str">
        <f ca="1">IF(ISBLANK(OFFSET('5. Pp (3 años)'!$D$46,INT((ROW()-13)/2),0)),"",OFFSET('5. Pp (3 años)'!$D$46,INT((ROW()-13)/2),0))</f>
        <v/>
      </c>
      <c r="E407" s="643" t="str">
        <f ca="1">IF(ISBLANK(OFFSET('5. Pp (3 años)'!$E$46,INT((ROW()-13)/2),0)),"",OFFSET('5. Pp (3 años)'!$E$46,INT((ROW()-13)/2),0))</f>
        <v/>
      </c>
      <c r="F407" s="645" t="str">
        <f ca="1">IF(ISBLANK(OFFSET('5. Pp (3 años)'!$K$46,INT((ROW()-13)/2),0)),"",OFFSET('5. Pp (3 años)'!$K$46,INT((ROW()-13)/2),0))</f>
        <v/>
      </c>
      <c r="G407" s="646" t="str">
        <f ca="1">IF(ISBLANK(OFFSET('5. Pp (3 años)'!$H$46,INT((ROW()-13)/2),0)),"",OFFSET('5. Pp (3 años)'!$H$46,INT((ROW()-13)/2),0))</f>
        <v/>
      </c>
      <c r="H407" s="853" t="str">
        <f ca="1">IF(ISBLANK(OFFSET('9. METAS'!$L$20,INT((ROW()-13)/2),0)),"",OFFSET('9. METAS'!$L$20,INT((ROW()-13)/2),0))</f>
        <v/>
      </c>
      <c r="I407" s="852"/>
      <c r="J407" s="630" t="e">
        <f ca="1">IF(MOD(ROW()-13,2)=0,IF(ISBLANK(OFFSET(#REF!,INT((ROW()-13)/2),0)),"",OFFSET(#REF!,INT((ROW()-13)/2),0)),IF(ISBLANK(OFFSET('9. METAS'!$U$20,INT((ROW()-14)/2),0)),"",OFFSET('9. METAS'!$U$20,INT((ROW()-14)/2),0)))</f>
        <v>#REF!</v>
      </c>
      <c r="K407" s="631" t="e">
        <f ca="1">IF(MOD(ROW()-13,2)=0,IF(ISBLANK(OFFSET(#REF!,INT((ROW()-13)/2),0)),"",OFFSET(#REF!,INT((ROW()-13)/2),0)),IF(ISBLANK(OFFSET('9. METAS'!$V$20,INT((ROW()-14)/2),0)),"",OFFSET('9. METAS'!$V$20,INT((ROW()-14)/2),0)))</f>
        <v>#REF!</v>
      </c>
      <c r="L407" s="631" t="e">
        <f ca="1">IF(MOD(ROW()-13,2)=0,IF(ISBLANK(OFFSET(#REF!,INT((ROW()-13)/2),0)),"",OFFSET(#REF!,INT((ROW()-13)/2),0)),IF(ISBLANK(OFFSET('9. METAS'!$W$20,INT((ROW()-14)/2),0)),"",OFFSET('9. METAS'!$W$20,INT((ROW()-14)/2),0)))</f>
        <v>#REF!</v>
      </c>
      <c r="M407" s="632" t="e">
        <f ca="1">IF(MOD(ROW()-13,2)=0,IF(ISBLANK(OFFSET(#REF!,INT((ROW()-13)/2),0)),"",OFFSET(#REF!,INT((ROW()-13)/2),0)),IF(ISBLANK(OFFSET('9. METAS'!$X$20,INT((ROW()-14)/2),0)),"",OFFSET('9. METAS'!$X$20,INT((ROW()-14)/2),0)))</f>
        <v>#REF!</v>
      </c>
      <c r="N407" s="684" t="str">
        <f ca="1">IFERROR(J407/J408,"ND")</f>
        <v>ND</v>
      </c>
      <c r="O407" s="688" t="str">
        <f ca="1">IFERROR(((J407+K407+L407+M407)/H407),"ND")</f>
        <v>ND</v>
      </c>
      <c r="P407" s="847"/>
      <c r="Q407" s="83"/>
      <c r="R407" s="83"/>
      <c r="S407" s="83"/>
      <c r="T407" s="83"/>
      <c r="U407" s="83"/>
      <c r="V407" s="83"/>
      <c r="W407" s="83"/>
      <c r="X407" s="83"/>
      <c r="Y407" s="83"/>
      <c r="Z407" s="83"/>
    </row>
    <row r="408" spans="1:26" ht="15.75" customHeight="1">
      <c r="A408" s="83"/>
      <c r="B408" s="83"/>
      <c r="C408" s="642"/>
      <c r="D408" s="644"/>
      <c r="E408" s="644"/>
      <c r="F408" s="644"/>
      <c r="G408" s="647"/>
      <c r="H408" s="649"/>
      <c r="I408" s="651"/>
      <c r="J408" s="630" t="str">
        <f ca="1">IF(MOD(ROW()-13,2)=0,IF(ISBLANK(OFFSET(#REF!,INT((ROW()-13)/2),0)),"",OFFSET(#REF!,INT((ROW()-13)/2),0)),IF(ISBLANK(OFFSET('9. METAS'!$U$20,INT((ROW()-14)/2),0)),"",OFFSET('9. METAS'!$U$20,INT((ROW()-14)/2),0)))</f>
        <v/>
      </c>
      <c r="K408" s="631" t="str">
        <f ca="1">IF(MOD(ROW()-13,2)=0,IF(ISBLANK(OFFSET(#REF!,INT((ROW()-13)/2),0)),"",OFFSET(#REF!,INT((ROW()-13)/2),0)),IF(ISBLANK(OFFSET('9. METAS'!$V$20,INT((ROW()-14)/2),0)),"",OFFSET('9. METAS'!$V$20,INT((ROW()-14)/2),0)))</f>
        <v/>
      </c>
      <c r="L408" s="631" t="str">
        <f ca="1">IF(MOD(ROW()-13,2)=0,IF(ISBLANK(OFFSET(#REF!,INT((ROW()-13)/2),0)),"",OFFSET(#REF!,INT((ROW()-13)/2),0)),IF(ISBLANK(OFFSET('9. METAS'!$W$20,INT((ROW()-14)/2),0)),"",OFFSET('9. METAS'!$W$20,INT((ROW()-14)/2),0)))</f>
        <v/>
      </c>
      <c r="M408" s="632" t="str">
        <f ca="1">IF(MOD(ROW()-13,2)=0,IF(ISBLANK(OFFSET(#REF!,INT((ROW()-13)/2),0)),"",OFFSET(#REF!,INT((ROW()-13)/2),0)),IF(ISBLANK(OFFSET('9. METAS'!$X$20,INT((ROW()-14)/2),0)),"",OFFSET('9. METAS'!$X$20,INT((ROW()-14)/2),0)))</f>
        <v/>
      </c>
      <c r="N408" s="685"/>
      <c r="O408" s="689"/>
      <c r="P408" s="691"/>
      <c r="Q408" s="83"/>
      <c r="R408" s="83"/>
      <c r="S408" s="83"/>
      <c r="T408" s="83"/>
      <c r="U408" s="83"/>
      <c r="V408" s="83"/>
      <c r="W408" s="83"/>
      <c r="X408" s="83"/>
      <c r="Y408" s="83"/>
      <c r="Z408" s="83"/>
    </row>
    <row r="409" spans="1:26" ht="15.75" customHeight="1">
      <c r="A409" s="83"/>
      <c r="B409" s="83"/>
      <c r="C409" s="641" t="str">
        <f ca="1">IF(ISBLANK(OFFSET('5. Pp (3 años)'!$C$46,INT((ROW()-13)/2),0)),"",OFFSET('5. Pp (3 años)'!$C$46,INT((ROW()-13)/2),0))</f>
        <v/>
      </c>
      <c r="D409" s="643" t="str">
        <f ca="1">IF(ISBLANK(OFFSET('5. Pp (3 años)'!$D$46,INT((ROW()-13)/2),0)),"",OFFSET('5. Pp (3 años)'!$D$46,INT((ROW()-13)/2),0))</f>
        <v/>
      </c>
      <c r="E409" s="643" t="str">
        <f ca="1">IF(ISBLANK(OFFSET('5. Pp (3 años)'!$E$46,INT((ROW()-13)/2),0)),"",OFFSET('5. Pp (3 años)'!$E$46,INT((ROW()-13)/2),0))</f>
        <v/>
      </c>
      <c r="F409" s="645" t="str">
        <f ca="1">IF(ISBLANK(OFFSET('5. Pp (3 años)'!$K$46,INT((ROW()-13)/2),0)),"",OFFSET('5. Pp (3 años)'!$K$46,INT((ROW()-13)/2),0))</f>
        <v/>
      </c>
      <c r="G409" s="646" t="str">
        <f ca="1">IF(ISBLANK(OFFSET('5. Pp (3 años)'!$H$46,INT((ROW()-13)/2),0)),"",OFFSET('5. Pp (3 años)'!$H$46,INT((ROW()-13)/2),0))</f>
        <v/>
      </c>
      <c r="H409" s="853" t="str">
        <f ca="1">IF(ISBLANK(OFFSET('9. METAS'!$L$20,INT((ROW()-13)/2),0)),"",OFFSET('9. METAS'!$L$20,INT((ROW()-13)/2),0))</f>
        <v/>
      </c>
      <c r="I409" s="852"/>
      <c r="J409" s="630" t="e">
        <f ca="1">IF(MOD(ROW()-13,2)=0,IF(ISBLANK(OFFSET(#REF!,INT((ROW()-13)/2),0)),"",OFFSET(#REF!,INT((ROW()-13)/2),0)),IF(ISBLANK(OFFSET('9. METAS'!$U$20,INT((ROW()-14)/2),0)),"",OFFSET('9. METAS'!$U$20,INT((ROW()-14)/2),0)))</f>
        <v>#REF!</v>
      </c>
      <c r="K409" s="631" t="e">
        <f ca="1">IF(MOD(ROW()-13,2)=0,IF(ISBLANK(OFFSET(#REF!,INT((ROW()-13)/2),0)),"",OFFSET(#REF!,INT((ROW()-13)/2),0)),IF(ISBLANK(OFFSET('9. METAS'!$V$20,INT((ROW()-14)/2),0)),"",OFFSET('9. METAS'!$V$20,INT((ROW()-14)/2),0)))</f>
        <v>#REF!</v>
      </c>
      <c r="L409" s="631" t="e">
        <f ca="1">IF(MOD(ROW()-13,2)=0,IF(ISBLANK(OFFSET(#REF!,INT((ROW()-13)/2),0)),"",OFFSET(#REF!,INT((ROW()-13)/2),0)),IF(ISBLANK(OFFSET('9. METAS'!$W$20,INT((ROW()-14)/2),0)),"",OFFSET('9. METAS'!$W$20,INT((ROW()-14)/2),0)))</f>
        <v>#REF!</v>
      </c>
      <c r="M409" s="632" t="e">
        <f ca="1">IF(MOD(ROW()-13,2)=0,IF(ISBLANK(OFFSET(#REF!,INT((ROW()-13)/2),0)),"",OFFSET(#REF!,INT((ROW()-13)/2),0)),IF(ISBLANK(OFFSET('9. METAS'!$X$20,INT((ROW()-14)/2),0)),"",OFFSET('9. METAS'!$X$20,INT((ROW()-14)/2),0)))</f>
        <v>#REF!</v>
      </c>
      <c r="N409" s="684" t="str">
        <f ca="1">IFERROR(J409/J410,"ND")</f>
        <v>ND</v>
      </c>
      <c r="O409" s="688" t="str">
        <f ca="1">IFERROR(((J409+K409+L409+M409)/H409),"ND")</f>
        <v>ND</v>
      </c>
      <c r="P409" s="847"/>
      <c r="Q409" s="83"/>
      <c r="R409" s="83"/>
      <c r="S409" s="83"/>
      <c r="T409" s="83"/>
      <c r="U409" s="83"/>
      <c r="V409" s="83"/>
      <c r="W409" s="83"/>
      <c r="X409" s="83"/>
      <c r="Y409" s="83"/>
      <c r="Z409" s="83"/>
    </row>
    <row r="410" spans="1:26" ht="15.75" customHeight="1">
      <c r="A410" s="83"/>
      <c r="B410" s="83"/>
      <c r="C410" s="642"/>
      <c r="D410" s="644"/>
      <c r="E410" s="644"/>
      <c r="F410" s="644"/>
      <c r="G410" s="647"/>
      <c r="H410" s="649"/>
      <c r="I410" s="651"/>
      <c r="J410" s="630" t="str">
        <f ca="1">IF(MOD(ROW()-13,2)=0,IF(ISBLANK(OFFSET(#REF!,INT((ROW()-13)/2),0)),"",OFFSET(#REF!,INT((ROW()-13)/2),0)),IF(ISBLANK(OFFSET('9. METAS'!$U$20,INT((ROW()-14)/2),0)),"",OFFSET('9. METAS'!$U$20,INT((ROW()-14)/2),0)))</f>
        <v/>
      </c>
      <c r="K410" s="631" t="str">
        <f ca="1">IF(MOD(ROW()-13,2)=0,IF(ISBLANK(OFFSET(#REF!,INT((ROW()-13)/2),0)),"",OFFSET(#REF!,INT((ROW()-13)/2),0)),IF(ISBLANK(OFFSET('9. METAS'!$V$20,INT((ROW()-14)/2),0)),"",OFFSET('9. METAS'!$V$20,INT((ROW()-14)/2),0)))</f>
        <v/>
      </c>
      <c r="L410" s="631" t="str">
        <f ca="1">IF(MOD(ROW()-13,2)=0,IF(ISBLANK(OFFSET(#REF!,INT((ROW()-13)/2),0)),"",OFFSET(#REF!,INT((ROW()-13)/2),0)),IF(ISBLANK(OFFSET('9. METAS'!$W$20,INT((ROW()-14)/2),0)),"",OFFSET('9. METAS'!$W$20,INT((ROW()-14)/2),0)))</f>
        <v/>
      </c>
      <c r="M410" s="632" t="str">
        <f ca="1">IF(MOD(ROW()-13,2)=0,IF(ISBLANK(OFFSET(#REF!,INT((ROW()-13)/2),0)),"",OFFSET(#REF!,INT((ROW()-13)/2),0)),IF(ISBLANK(OFFSET('9. METAS'!$X$20,INT((ROW()-14)/2),0)),"",OFFSET('9. METAS'!$X$20,INT((ROW()-14)/2),0)))</f>
        <v/>
      </c>
      <c r="N410" s="685"/>
      <c r="O410" s="689"/>
      <c r="P410" s="691"/>
      <c r="Q410" s="83"/>
      <c r="R410" s="83"/>
      <c r="S410" s="83"/>
      <c r="T410" s="83"/>
      <c r="U410" s="83"/>
      <c r="V410" s="83"/>
      <c r="W410" s="83"/>
      <c r="X410" s="83"/>
      <c r="Y410" s="83"/>
      <c r="Z410" s="83"/>
    </row>
    <row r="411" spans="1:26" ht="15.75" customHeight="1">
      <c r="A411" s="83"/>
      <c r="B411" s="83"/>
      <c r="C411" s="641" t="str">
        <f ca="1">IF(ISBLANK(OFFSET('5. Pp (3 años)'!$C$46,INT((ROW()-13)/2),0)),"",OFFSET('5. Pp (3 años)'!$C$46,INT((ROW()-13)/2),0))</f>
        <v/>
      </c>
      <c r="D411" s="643" t="str">
        <f ca="1">IF(ISBLANK(OFFSET('5. Pp (3 años)'!$D$46,INT((ROW()-13)/2),0)),"",OFFSET('5. Pp (3 años)'!$D$46,INT((ROW()-13)/2),0))</f>
        <v/>
      </c>
      <c r="E411" s="643" t="str">
        <f ca="1">IF(ISBLANK(OFFSET('5. Pp (3 años)'!$E$46,INT((ROW()-13)/2),0)),"",OFFSET('5. Pp (3 años)'!$E$46,INT((ROW()-13)/2),0))</f>
        <v/>
      </c>
      <c r="F411" s="645" t="str">
        <f ca="1">IF(ISBLANK(OFFSET('5. Pp (3 años)'!$K$46,INT((ROW()-13)/2),0)),"",OFFSET('5. Pp (3 años)'!$K$46,INT((ROW()-13)/2),0))</f>
        <v/>
      </c>
      <c r="G411" s="646" t="str">
        <f ca="1">IF(ISBLANK(OFFSET('5. Pp (3 años)'!$H$46,INT((ROW()-13)/2),0)),"",OFFSET('5. Pp (3 años)'!$H$46,INT((ROW()-13)/2),0))</f>
        <v/>
      </c>
      <c r="H411" s="853" t="str">
        <f ca="1">IF(ISBLANK(OFFSET('9. METAS'!$L$20,INT((ROW()-13)/2),0)),"",OFFSET('9. METAS'!$L$20,INT((ROW()-13)/2),0))</f>
        <v/>
      </c>
      <c r="I411" s="852"/>
      <c r="J411" s="630" t="e">
        <f ca="1">IF(MOD(ROW()-13,2)=0,IF(ISBLANK(OFFSET(#REF!,INT((ROW()-13)/2),0)),"",OFFSET(#REF!,INT((ROW()-13)/2),0)),IF(ISBLANK(OFFSET('9. METAS'!$U$20,INT((ROW()-14)/2),0)),"",OFFSET('9. METAS'!$U$20,INT((ROW()-14)/2),0)))</f>
        <v>#REF!</v>
      </c>
      <c r="K411" s="631" t="e">
        <f ca="1">IF(MOD(ROW()-13,2)=0,IF(ISBLANK(OFFSET(#REF!,INT((ROW()-13)/2),0)),"",OFFSET(#REF!,INT((ROW()-13)/2),0)),IF(ISBLANK(OFFSET('9. METAS'!$V$20,INT((ROW()-14)/2),0)),"",OFFSET('9. METAS'!$V$20,INT((ROW()-14)/2),0)))</f>
        <v>#REF!</v>
      </c>
      <c r="L411" s="631" t="e">
        <f ca="1">IF(MOD(ROW()-13,2)=0,IF(ISBLANK(OFFSET(#REF!,INT((ROW()-13)/2),0)),"",OFFSET(#REF!,INT((ROW()-13)/2),0)),IF(ISBLANK(OFFSET('9. METAS'!$W$20,INT((ROW()-14)/2),0)),"",OFFSET('9. METAS'!$W$20,INT((ROW()-14)/2),0)))</f>
        <v>#REF!</v>
      </c>
      <c r="M411" s="632" t="e">
        <f ca="1">IF(MOD(ROW()-13,2)=0,IF(ISBLANK(OFFSET(#REF!,INT((ROW()-13)/2),0)),"",OFFSET(#REF!,INT((ROW()-13)/2),0)),IF(ISBLANK(OFFSET('9. METAS'!$X$20,INT((ROW()-14)/2),0)),"",OFFSET('9. METAS'!$X$20,INT((ROW()-14)/2),0)))</f>
        <v>#REF!</v>
      </c>
      <c r="N411" s="684" t="str">
        <f ca="1">IFERROR(J411/J412,"ND")</f>
        <v>ND</v>
      </c>
      <c r="O411" s="688" t="str">
        <f ca="1">IFERROR(((J411+K411+L411+M411)/H411),"ND")</f>
        <v>ND</v>
      </c>
      <c r="P411" s="847"/>
      <c r="Q411" s="83"/>
      <c r="R411" s="83"/>
      <c r="S411" s="83"/>
      <c r="T411" s="83"/>
      <c r="U411" s="83"/>
      <c r="V411" s="83"/>
      <c r="W411" s="83"/>
      <c r="X411" s="83"/>
      <c r="Y411" s="83"/>
      <c r="Z411" s="83"/>
    </row>
    <row r="412" spans="1:26" ht="15.75" customHeight="1">
      <c r="A412" s="83"/>
      <c r="B412" s="83"/>
      <c r="C412" s="642"/>
      <c r="D412" s="644"/>
      <c r="E412" s="644"/>
      <c r="F412" s="644"/>
      <c r="G412" s="647"/>
      <c r="H412" s="649"/>
      <c r="I412" s="651"/>
      <c r="J412" s="630" t="str">
        <f ca="1">IF(MOD(ROW()-13,2)=0,IF(ISBLANK(OFFSET(#REF!,INT((ROW()-13)/2),0)),"",OFFSET(#REF!,INT((ROW()-13)/2),0)),IF(ISBLANK(OFFSET('9. METAS'!$U$20,INT((ROW()-14)/2),0)),"",OFFSET('9. METAS'!$U$20,INT((ROW()-14)/2),0)))</f>
        <v/>
      </c>
      <c r="K412" s="631" t="str">
        <f ca="1">IF(MOD(ROW()-13,2)=0,IF(ISBLANK(OFFSET(#REF!,INT((ROW()-13)/2),0)),"",OFFSET(#REF!,INT((ROW()-13)/2),0)),IF(ISBLANK(OFFSET('9. METAS'!$V$20,INT((ROW()-14)/2),0)),"",OFFSET('9. METAS'!$V$20,INT((ROW()-14)/2),0)))</f>
        <v/>
      </c>
      <c r="L412" s="631" t="str">
        <f ca="1">IF(MOD(ROW()-13,2)=0,IF(ISBLANK(OFFSET(#REF!,INT((ROW()-13)/2),0)),"",OFFSET(#REF!,INT((ROW()-13)/2),0)),IF(ISBLANK(OFFSET('9. METAS'!$W$20,INT((ROW()-14)/2),0)),"",OFFSET('9. METAS'!$W$20,INT((ROW()-14)/2),0)))</f>
        <v/>
      </c>
      <c r="M412" s="632" t="str">
        <f ca="1">IF(MOD(ROW()-13,2)=0,IF(ISBLANK(OFFSET(#REF!,INT((ROW()-13)/2),0)),"",OFFSET(#REF!,INT((ROW()-13)/2),0)),IF(ISBLANK(OFFSET('9. METAS'!$X$20,INT((ROW()-14)/2),0)),"",OFFSET('9. METAS'!$X$20,INT((ROW()-14)/2),0)))</f>
        <v/>
      </c>
      <c r="N412" s="685"/>
      <c r="O412" s="689"/>
      <c r="P412" s="691"/>
      <c r="Q412" s="83"/>
      <c r="R412" s="83"/>
      <c r="S412" s="83"/>
      <c r="T412" s="83"/>
      <c r="U412" s="83"/>
      <c r="V412" s="83"/>
      <c r="W412" s="83"/>
      <c r="X412" s="83"/>
      <c r="Y412" s="83"/>
      <c r="Z412" s="83"/>
    </row>
    <row r="413" spans="1:26" ht="15.75" customHeight="1">
      <c r="A413" s="83"/>
      <c r="B413" s="83"/>
      <c r="C413" s="641" t="str">
        <f ca="1">IF(ISBLANK(OFFSET('5. Pp (3 años)'!$C$46,INT((ROW()-13)/2),0)),"",OFFSET('5. Pp (3 años)'!$C$46,INT((ROW()-13)/2),0))</f>
        <v/>
      </c>
      <c r="D413" s="643" t="str">
        <f ca="1">IF(ISBLANK(OFFSET('5. Pp (3 años)'!$D$46,INT((ROW()-13)/2),0)),"",OFFSET('5. Pp (3 años)'!$D$46,INT((ROW()-13)/2),0))</f>
        <v/>
      </c>
      <c r="E413" s="643" t="str">
        <f ca="1">IF(ISBLANK(OFFSET('5. Pp (3 años)'!$E$46,INT((ROW()-13)/2),0)),"",OFFSET('5. Pp (3 años)'!$E$46,INT((ROW()-13)/2),0))</f>
        <v/>
      </c>
      <c r="F413" s="645" t="str">
        <f ca="1">IF(ISBLANK(OFFSET('5. Pp (3 años)'!$K$46,INT((ROW()-13)/2),0)),"",OFFSET('5. Pp (3 años)'!$K$46,INT((ROW()-13)/2),0))</f>
        <v/>
      </c>
      <c r="G413" s="646" t="str">
        <f ca="1">IF(ISBLANK(OFFSET('5. Pp (3 años)'!$H$46,INT((ROW()-13)/2),0)),"",OFFSET('5. Pp (3 años)'!$H$46,INT((ROW()-13)/2),0))</f>
        <v/>
      </c>
      <c r="H413" s="853" t="str">
        <f ca="1">IF(ISBLANK(OFFSET('9. METAS'!$L$20,INT((ROW()-13)/2),0)),"",OFFSET('9. METAS'!$L$20,INT((ROW()-13)/2),0))</f>
        <v/>
      </c>
      <c r="I413" s="852"/>
      <c r="J413" s="630" t="e">
        <f ca="1">IF(MOD(ROW()-13,2)=0,IF(ISBLANK(OFFSET(#REF!,INT((ROW()-13)/2),0)),"",OFFSET(#REF!,INT((ROW()-13)/2),0)),IF(ISBLANK(OFFSET('9. METAS'!$U$20,INT((ROW()-14)/2),0)),"",OFFSET('9. METAS'!$U$20,INT((ROW()-14)/2),0)))</f>
        <v>#REF!</v>
      </c>
      <c r="K413" s="631" t="e">
        <f ca="1">IF(MOD(ROW()-13,2)=0,IF(ISBLANK(OFFSET(#REF!,INT((ROW()-13)/2),0)),"",OFFSET(#REF!,INT((ROW()-13)/2),0)),IF(ISBLANK(OFFSET('9. METAS'!$V$20,INT((ROW()-14)/2),0)),"",OFFSET('9. METAS'!$V$20,INT((ROW()-14)/2),0)))</f>
        <v>#REF!</v>
      </c>
      <c r="L413" s="631" t="e">
        <f ca="1">IF(MOD(ROW()-13,2)=0,IF(ISBLANK(OFFSET(#REF!,INT((ROW()-13)/2),0)),"",OFFSET(#REF!,INT((ROW()-13)/2),0)),IF(ISBLANK(OFFSET('9. METAS'!$W$20,INT((ROW()-14)/2),0)),"",OFFSET('9. METAS'!$W$20,INT((ROW()-14)/2),0)))</f>
        <v>#REF!</v>
      </c>
      <c r="M413" s="632" t="e">
        <f ca="1">IF(MOD(ROW()-13,2)=0,IF(ISBLANK(OFFSET(#REF!,INT((ROW()-13)/2),0)),"",OFFSET(#REF!,INT((ROW()-13)/2),0)),IF(ISBLANK(OFFSET('9. METAS'!$X$20,INT((ROW()-14)/2),0)),"",OFFSET('9. METAS'!$X$20,INT((ROW()-14)/2),0)))</f>
        <v>#REF!</v>
      </c>
      <c r="N413" s="684" t="str">
        <f ca="1">IFERROR(J413/J414,"ND")</f>
        <v>ND</v>
      </c>
      <c r="O413" s="688" t="str">
        <f ca="1">IFERROR(((J413+K413+L413+M413)/H413),"ND")</f>
        <v>ND</v>
      </c>
      <c r="P413" s="847"/>
      <c r="Q413" s="83"/>
      <c r="R413" s="83"/>
      <c r="S413" s="83"/>
      <c r="T413" s="83"/>
      <c r="U413" s="83"/>
      <c r="V413" s="83"/>
      <c r="W413" s="83"/>
      <c r="X413" s="83"/>
      <c r="Y413" s="83"/>
      <c r="Z413" s="83"/>
    </row>
    <row r="414" spans="1:26" ht="15.75" customHeight="1">
      <c r="A414" s="83"/>
      <c r="B414" s="83"/>
      <c r="C414" s="642"/>
      <c r="D414" s="644"/>
      <c r="E414" s="644"/>
      <c r="F414" s="644"/>
      <c r="G414" s="647"/>
      <c r="H414" s="649"/>
      <c r="I414" s="651"/>
      <c r="J414" s="630" t="str">
        <f ca="1">IF(MOD(ROW()-13,2)=0,IF(ISBLANK(OFFSET(#REF!,INT((ROW()-13)/2),0)),"",OFFSET(#REF!,INT((ROW()-13)/2),0)),IF(ISBLANK(OFFSET('9. METAS'!$U$20,INT((ROW()-14)/2),0)),"",OFFSET('9. METAS'!$U$20,INT((ROW()-14)/2),0)))</f>
        <v/>
      </c>
      <c r="K414" s="631" t="str">
        <f ca="1">IF(MOD(ROW()-13,2)=0,IF(ISBLANK(OFFSET(#REF!,INT((ROW()-13)/2),0)),"",OFFSET(#REF!,INT((ROW()-13)/2),0)),IF(ISBLANK(OFFSET('9. METAS'!$V$20,INT((ROW()-14)/2),0)),"",OFFSET('9. METAS'!$V$20,INT((ROW()-14)/2),0)))</f>
        <v/>
      </c>
      <c r="L414" s="631" t="str">
        <f ca="1">IF(MOD(ROW()-13,2)=0,IF(ISBLANK(OFFSET(#REF!,INT((ROW()-13)/2),0)),"",OFFSET(#REF!,INT((ROW()-13)/2),0)),IF(ISBLANK(OFFSET('9. METAS'!$W$20,INT((ROW()-14)/2),0)),"",OFFSET('9. METAS'!$W$20,INT((ROW()-14)/2),0)))</f>
        <v/>
      </c>
      <c r="M414" s="632" t="str">
        <f ca="1">IF(MOD(ROW()-13,2)=0,IF(ISBLANK(OFFSET(#REF!,INT((ROW()-13)/2),0)),"",OFFSET(#REF!,INT((ROW()-13)/2),0)),IF(ISBLANK(OFFSET('9. METAS'!$X$20,INT((ROW()-14)/2),0)),"",OFFSET('9. METAS'!$X$20,INT((ROW()-14)/2),0)))</f>
        <v/>
      </c>
      <c r="N414" s="685"/>
      <c r="O414" s="689"/>
      <c r="P414" s="691"/>
      <c r="Q414" s="83"/>
      <c r="R414" s="83"/>
      <c r="S414" s="83"/>
      <c r="T414" s="83"/>
      <c r="U414" s="83"/>
      <c r="V414" s="83"/>
      <c r="W414" s="83"/>
      <c r="X414" s="83"/>
      <c r="Y414" s="83"/>
      <c r="Z414" s="83"/>
    </row>
    <row r="415" spans="1:26" ht="15.75" customHeight="1">
      <c r="A415" s="83"/>
      <c r="B415" s="83"/>
      <c r="C415" s="641" t="str">
        <f ca="1">IF(ISBLANK(OFFSET('5. Pp (3 años)'!$C$46,INT((ROW()-13)/2),0)),"",OFFSET('5. Pp (3 años)'!$C$46,INT((ROW()-13)/2),0))</f>
        <v/>
      </c>
      <c r="D415" s="643" t="str">
        <f ca="1">IF(ISBLANK(OFFSET('5. Pp (3 años)'!$D$46,INT((ROW()-13)/2),0)),"",OFFSET('5. Pp (3 años)'!$D$46,INT((ROW()-13)/2),0))</f>
        <v/>
      </c>
      <c r="E415" s="643" t="str">
        <f ca="1">IF(ISBLANK(OFFSET('5. Pp (3 años)'!$E$46,INT((ROW()-13)/2),0)),"",OFFSET('5. Pp (3 años)'!$E$46,INT((ROW()-13)/2),0))</f>
        <v/>
      </c>
      <c r="F415" s="645" t="str">
        <f ca="1">IF(ISBLANK(OFFSET('5. Pp (3 años)'!$K$46,INT((ROW()-13)/2),0)),"",OFFSET('5. Pp (3 años)'!$K$46,INT((ROW()-13)/2),0))</f>
        <v/>
      </c>
      <c r="G415" s="646" t="str">
        <f ca="1">IF(ISBLANK(OFFSET('5. Pp (3 años)'!$H$46,INT((ROW()-13)/2),0)),"",OFFSET('5. Pp (3 años)'!$H$46,INT((ROW()-13)/2),0))</f>
        <v/>
      </c>
      <c r="H415" s="853" t="str">
        <f ca="1">IF(ISBLANK(OFFSET('9. METAS'!$L$20,INT((ROW()-13)/2),0)),"",OFFSET('9. METAS'!$L$20,INT((ROW()-13)/2),0))</f>
        <v/>
      </c>
      <c r="I415" s="852"/>
      <c r="J415" s="630" t="e">
        <f ca="1">IF(MOD(ROW()-13,2)=0,IF(ISBLANK(OFFSET(#REF!,INT((ROW()-13)/2),0)),"",OFFSET(#REF!,INT((ROW()-13)/2),0)),IF(ISBLANK(OFFSET('9. METAS'!$U$20,INT((ROW()-14)/2),0)),"",OFFSET('9. METAS'!$U$20,INT((ROW()-14)/2),0)))</f>
        <v>#REF!</v>
      </c>
      <c r="K415" s="631" t="e">
        <f ca="1">IF(MOD(ROW()-13,2)=0,IF(ISBLANK(OFFSET(#REF!,INT((ROW()-13)/2),0)),"",OFFSET(#REF!,INT((ROW()-13)/2),0)),IF(ISBLANK(OFFSET('9. METAS'!$V$20,INT((ROW()-14)/2),0)),"",OFFSET('9. METAS'!$V$20,INT((ROW()-14)/2),0)))</f>
        <v>#REF!</v>
      </c>
      <c r="L415" s="631" t="e">
        <f ca="1">IF(MOD(ROW()-13,2)=0,IF(ISBLANK(OFFSET(#REF!,INT((ROW()-13)/2),0)),"",OFFSET(#REF!,INT((ROW()-13)/2),0)),IF(ISBLANK(OFFSET('9. METAS'!$W$20,INT((ROW()-14)/2),0)),"",OFFSET('9. METAS'!$W$20,INT((ROW()-14)/2),0)))</f>
        <v>#REF!</v>
      </c>
      <c r="M415" s="632" t="e">
        <f ca="1">IF(MOD(ROW()-13,2)=0,IF(ISBLANK(OFFSET(#REF!,INT((ROW()-13)/2),0)),"",OFFSET(#REF!,INT((ROW()-13)/2),0)),IF(ISBLANK(OFFSET('9. METAS'!$X$20,INT((ROW()-14)/2),0)),"",OFFSET('9. METAS'!$X$20,INT((ROW()-14)/2),0)))</f>
        <v>#REF!</v>
      </c>
      <c r="N415" s="684" t="str">
        <f ca="1">IFERROR(J415/J416,"ND")</f>
        <v>ND</v>
      </c>
      <c r="O415" s="688" t="str">
        <f ca="1">IFERROR(((J415+K415+L415+M415)/H415),"ND")</f>
        <v>ND</v>
      </c>
      <c r="P415" s="847"/>
      <c r="Q415" s="83"/>
      <c r="R415" s="83"/>
      <c r="S415" s="83"/>
      <c r="T415" s="83"/>
      <c r="U415" s="83"/>
      <c r="V415" s="83"/>
      <c r="W415" s="83"/>
      <c r="X415" s="83"/>
      <c r="Y415" s="83"/>
      <c r="Z415" s="83"/>
    </row>
    <row r="416" spans="1:26" ht="15.75" customHeight="1">
      <c r="A416" s="83"/>
      <c r="B416" s="83"/>
      <c r="C416" s="642"/>
      <c r="D416" s="644"/>
      <c r="E416" s="644"/>
      <c r="F416" s="644"/>
      <c r="G416" s="647"/>
      <c r="H416" s="649"/>
      <c r="I416" s="651"/>
      <c r="J416" s="630" t="str">
        <f ca="1">IF(MOD(ROW()-13,2)=0,IF(ISBLANK(OFFSET(#REF!,INT((ROW()-13)/2),0)),"",OFFSET(#REF!,INT((ROW()-13)/2),0)),IF(ISBLANK(OFFSET('9. METAS'!$U$20,INT((ROW()-14)/2),0)),"",OFFSET('9. METAS'!$U$20,INT((ROW()-14)/2),0)))</f>
        <v/>
      </c>
      <c r="K416" s="631" t="str">
        <f ca="1">IF(MOD(ROW()-13,2)=0,IF(ISBLANK(OFFSET(#REF!,INT((ROW()-13)/2),0)),"",OFFSET(#REF!,INT((ROW()-13)/2),0)),IF(ISBLANK(OFFSET('9. METAS'!$V$20,INT((ROW()-14)/2),0)),"",OFFSET('9. METAS'!$V$20,INT((ROW()-14)/2),0)))</f>
        <v/>
      </c>
      <c r="L416" s="631" t="str">
        <f ca="1">IF(MOD(ROW()-13,2)=0,IF(ISBLANK(OFFSET(#REF!,INT((ROW()-13)/2),0)),"",OFFSET(#REF!,INT((ROW()-13)/2),0)),IF(ISBLANK(OFFSET('9. METAS'!$W$20,INT((ROW()-14)/2),0)),"",OFFSET('9. METAS'!$W$20,INT((ROW()-14)/2),0)))</f>
        <v/>
      </c>
      <c r="M416" s="632" t="str">
        <f ca="1">IF(MOD(ROW()-13,2)=0,IF(ISBLANK(OFFSET(#REF!,INT((ROW()-13)/2),0)),"",OFFSET(#REF!,INT((ROW()-13)/2),0)),IF(ISBLANK(OFFSET('9. METAS'!$X$20,INT((ROW()-14)/2),0)),"",OFFSET('9. METAS'!$X$20,INT((ROW()-14)/2),0)))</f>
        <v/>
      </c>
      <c r="N416" s="685"/>
      <c r="O416" s="689"/>
      <c r="P416" s="691"/>
      <c r="Q416" s="83"/>
      <c r="R416" s="83"/>
      <c r="S416" s="83"/>
      <c r="T416" s="83"/>
      <c r="U416" s="83"/>
      <c r="V416" s="83"/>
      <c r="W416" s="83"/>
      <c r="X416" s="83"/>
      <c r="Y416" s="83"/>
      <c r="Z416" s="83"/>
    </row>
    <row r="417" spans="1:26" ht="15.75" customHeight="1">
      <c r="A417" s="83"/>
      <c r="B417" s="83"/>
      <c r="C417" s="641" t="str">
        <f ca="1">IF(ISBLANK(OFFSET('5. Pp (3 años)'!$C$46,INT((ROW()-13)/2),0)),"",OFFSET('5. Pp (3 años)'!$C$46,INT((ROW()-13)/2),0))</f>
        <v/>
      </c>
      <c r="D417" s="643" t="str">
        <f ca="1">IF(ISBLANK(OFFSET('5. Pp (3 años)'!$D$46,INT((ROW()-13)/2),0)),"",OFFSET('5. Pp (3 años)'!$D$46,INT((ROW()-13)/2),0))</f>
        <v/>
      </c>
      <c r="E417" s="643" t="str">
        <f ca="1">IF(ISBLANK(OFFSET('5. Pp (3 años)'!$E$46,INT((ROW()-13)/2),0)),"",OFFSET('5. Pp (3 años)'!$E$46,INT((ROW()-13)/2),0))</f>
        <v/>
      </c>
      <c r="F417" s="645" t="str">
        <f ca="1">IF(ISBLANK(OFFSET('5. Pp (3 años)'!$K$46,INT((ROW()-13)/2),0)),"",OFFSET('5. Pp (3 años)'!$K$46,INT((ROW()-13)/2),0))</f>
        <v/>
      </c>
      <c r="G417" s="646" t="str">
        <f ca="1">IF(ISBLANK(OFFSET('5. Pp (3 años)'!$H$46,INT((ROW()-13)/2),0)),"",OFFSET('5. Pp (3 años)'!$H$46,INT((ROW()-13)/2),0))</f>
        <v/>
      </c>
      <c r="H417" s="853" t="str">
        <f ca="1">IF(ISBLANK(OFFSET('9. METAS'!$L$20,INT((ROW()-13)/2),0)),"",OFFSET('9. METAS'!$L$20,INT((ROW()-13)/2),0))</f>
        <v/>
      </c>
      <c r="I417" s="852"/>
      <c r="J417" s="630" t="e">
        <f ca="1">IF(MOD(ROW()-13,2)=0,IF(ISBLANK(OFFSET(#REF!,INT((ROW()-13)/2),0)),"",OFFSET(#REF!,INT((ROW()-13)/2),0)),IF(ISBLANK(OFFSET('9. METAS'!$U$20,INT((ROW()-14)/2),0)),"",OFFSET('9. METAS'!$U$20,INT((ROW()-14)/2),0)))</f>
        <v>#REF!</v>
      </c>
      <c r="K417" s="631" t="e">
        <f ca="1">IF(MOD(ROW()-13,2)=0,IF(ISBLANK(OFFSET(#REF!,INT((ROW()-13)/2),0)),"",OFFSET(#REF!,INT((ROW()-13)/2),0)),IF(ISBLANK(OFFSET('9. METAS'!$V$20,INT((ROW()-14)/2),0)),"",OFFSET('9. METAS'!$V$20,INT((ROW()-14)/2),0)))</f>
        <v>#REF!</v>
      </c>
      <c r="L417" s="631" t="e">
        <f ca="1">IF(MOD(ROW()-13,2)=0,IF(ISBLANK(OFFSET(#REF!,INT((ROW()-13)/2),0)),"",OFFSET(#REF!,INT((ROW()-13)/2),0)),IF(ISBLANK(OFFSET('9. METAS'!$W$20,INT((ROW()-14)/2),0)),"",OFFSET('9. METAS'!$W$20,INT((ROW()-14)/2),0)))</f>
        <v>#REF!</v>
      </c>
      <c r="M417" s="632" t="e">
        <f ca="1">IF(MOD(ROW()-13,2)=0,IF(ISBLANK(OFFSET(#REF!,INT((ROW()-13)/2),0)),"",OFFSET(#REF!,INT((ROW()-13)/2),0)),IF(ISBLANK(OFFSET('9. METAS'!$X$20,INT((ROW()-14)/2),0)),"",OFFSET('9. METAS'!$X$20,INT((ROW()-14)/2),0)))</f>
        <v>#REF!</v>
      </c>
      <c r="N417" s="684" t="str">
        <f ca="1">IFERROR(J417/J418,"ND")</f>
        <v>ND</v>
      </c>
      <c r="O417" s="688" t="str">
        <f ca="1">IFERROR(((J417+K417+L417+M417)/H417),"ND")</f>
        <v>ND</v>
      </c>
      <c r="P417" s="847"/>
      <c r="Q417" s="83"/>
      <c r="R417" s="83"/>
      <c r="S417" s="83"/>
      <c r="T417" s="83"/>
      <c r="U417" s="83"/>
      <c r="V417" s="83"/>
      <c r="W417" s="83"/>
      <c r="X417" s="83"/>
      <c r="Y417" s="83"/>
      <c r="Z417" s="83"/>
    </row>
    <row r="418" spans="1:26" ht="15.75" customHeight="1">
      <c r="A418" s="83"/>
      <c r="B418" s="83"/>
      <c r="C418" s="642"/>
      <c r="D418" s="644"/>
      <c r="E418" s="644"/>
      <c r="F418" s="644"/>
      <c r="G418" s="647"/>
      <c r="H418" s="649"/>
      <c r="I418" s="651"/>
      <c r="J418" s="630" t="str">
        <f ca="1">IF(MOD(ROW()-13,2)=0,IF(ISBLANK(OFFSET(#REF!,INT((ROW()-13)/2),0)),"",OFFSET(#REF!,INT((ROW()-13)/2),0)),IF(ISBLANK(OFFSET('9. METAS'!$U$20,INT((ROW()-14)/2),0)),"",OFFSET('9. METAS'!$U$20,INT((ROW()-14)/2),0)))</f>
        <v/>
      </c>
      <c r="K418" s="631" t="str">
        <f ca="1">IF(MOD(ROW()-13,2)=0,IF(ISBLANK(OFFSET(#REF!,INT((ROW()-13)/2),0)),"",OFFSET(#REF!,INT((ROW()-13)/2),0)),IF(ISBLANK(OFFSET('9. METAS'!$V$20,INT((ROW()-14)/2),0)),"",OFFSET('9. METAS'!$V$20,INT((ROW()-14)/2),0)))</f>
        <v/>
      </c>
      <c r="L418" s="631" t="str">
        <f ca="1">IF(MOD(ROW()-13,2)=0,IF(ISBLANK(OFFSET(#REF!,INT((ROW()-13)/2),0)),"",OFFSET(#REF!,INT((ROW()-13)/2),0)),IF(ISBLANK(OFFSET('9. METAS'!$W$20,INT((ROW()-14)/2),0)),"",OFFSET('9. METAS'!$W$20,INT((ROW()-14)/2),0)))</f>
        <v/>
      </c>
      <c r="M418" s="632" t="str">
        <f ca="1">IF(MOD(ROW()-13,2)=0,IF(ISBLANK(OFFSET(#REF!,INT((ROW()-13)/2),0)),"",OFFSET(#REF!,INT((ROW()-13)/2),0)),IF(ISBLANK(OFFSET('9. METAS'!$X$20,INT((ROW()-14)/2),0)),"",OFFSET('9. METAS'!$X$20,INT((ROW()-14)/2),0)))</f>
        <v/>
      </c>
      <c r="N418" s="685"/>
      <c r="O418" s="689"/>
      <c r="P418" s="691"/>
      <c r="Q418" s="83"/>
      <c r="R418" s="83"/>
      <c r="S418" s="83"/>
      <c r="T418" s="83"/>
      <c r="U418" s="83"/>
      <c r="V418" s="83"/>
      <c r="W418" s="83"/>
      <c r="X418" s="83"/>
      <c r="Y418" s="83"/>
      <c r="Z418" s="83"/>
    </row>
    <row r="419" spans="1:26" ht="15.75" customHeight="1">
      <c r="A419" s="83"/>
      <c r="B419" s="83"/>
      <c r="C419" s="641" t="str">
        <f ca="1">IF(ISBLANK(OFFSET('5. Pp (3 años)'!$C$46,INT((ROW()-13)/2),0)),"",OFFSET('5. Pp (3 años)'!$C$46,INT((ROW()-13)/2),0))</f>
        <v/>
      </c>
      <c r="D419" s="643" t="str">
        <f ca="1">IF(ISBLANK(OFFSET('5. Pp (3 años)'!$D$46,INT((ROW()-13)/2),0)),"",OFFSET('5. Pp (3 años)'!$D$46,INT((ROW()-13)/2),0))</f>
        <v/>
      </c>
      <c r="E419" s="643" t="str">
        <f ca="1">IF(ISBLANK(OFFSET('5. Pp (3 años)'!$E$46,INT((ROW()-13)/2),0)),"",OFFSET('5. Pp (3 años)'!$E$46,INT((ROW()-13)/2),0))</f>
        <v/>
      </c>
      <c r="F419" s="645" t="str">
        <f ca="1">IF(ISBLANK(OFFSET('5. Pp (3 años)'!$K$46,INT((ROW()-13)/2),0)),"",OFFSET('5. Pp (3 años)'!$K$46,INT((ROW()-13)/2),0))</f>
        <v/>
      </c>
      <c r="G419" s="646" t="str">
        <f ca="1">IF(ISBLANK(OFFSET('5. Pp (3 años)'!$H$46,INT((ROW()-13)/2),0)),"",OFFSET('5. Pp (3 años)'!$H$46,INT((ROW()-13)/2),0))</f>
        <v/>
      </c>
      <c r="H419" s="853" t="str">
        <f ca="1">IF(ISBLANK(OFFSET('9. METAS'!$L$20,INT((ROW()-13)/2),0)),"",OFFSET('9. METAS'!$L$20,INT((ROW()-13)/2),0))</f>
        <v/>
      </c>
      <c r="I419" s="852"/>
      <c r="J419" s="630" t="e">
        <f ca="1">IF(MOD(ROW()-13,2)=0,IF(ISBLANK(OFFSET(#REF!,INT((ROW()-13)/2),0)),"",OFFSET(#REF!,INT((ROW()-13)/2),0)),IF(ISBLANK(OFFSET('9. METAS'!$U$20,INT((ROW()-14)/2),0)),"",OFFSET('9. METAS'!$U$20,INT((ROW()-14)/2),0)))</f>
        <v>#REF!</v>
      </c>
      <c r="K419" s="631" t="e">
        <f ca="1">IF(MOD(ROW()-13,2)=0,IF(ISBLANK(OFFSET(#REF!,INT((ROW()-13)/2),0)),"",OFFSET(#REF!,INT((ROW()-13)/2),0)),IF(ISBLANK(OFFSET('9. METAS'!$V$20,INT((ROW()-14)/2),0)),"",OFFSET('9. METAS'!$V$20,INT((ROW()-14)/2),0)))</f>
        <v>#REF!</v>
      </c>
      <c r="L419" s="631" t="e">
        <f ca="1">IF(MOD(ROW()-13,2)=0,IF(ISBLANK(OFFSET(#REF!,INT((ROW()-13)/2),0)),"",OFFSET(#REF!,INT((ROW()-13)/2),0)),IF(ISBLANK(OFFSET('9. METAS'!$W$20,INT((ROW()-14)/2),0)),"",OFFSET('9. METAS'!$W$20,INT((ROW()-14)/2),0)))</f>
        <v>#REF!</v>
      </c>
      <c r="M419" s="632" t="e">
        <f ca="1">IF(MOD(ROW()-13,2)=0,IF(ISBLANK(OFFSET(#REF!,INT((ROW()-13)/2),0)),"",OFFSET(#REF!,INT((ROW()-13)/2),0)),IF(ISBLANK(OFFSET('9. METAS'!$X$20,INT((ROW()-14)/2),0)),"",OFFSET('9. METAS'!$X$20,INT((ROW()-14)/2),0)))</f>
        <v>#REF!</v>
      </c>
      <c r="N419" s="684" t="str">
        <f ca="1">IFERROR(J419/J420,"ND")</f>
        <v>ND</v>
      </c>
      <c r="O419" s="688" t="str">
        <f ca="1">IFERROR(((J419+K419+L419+M419)/H419),"ND")</f>
        <v>ND</v>
      </c>
      <c r="P419" s="847"/>
      <c r="Q419" s="83"/>
      <c r="R419" s="83"/>
      <c r="S419" s="83"/>
      <c r="T419" s="83"/>
      <c r="U419" s="83"/>
      <c r="V419" s="83"/>
      <c r="W419" s="83"/>
      <c r="X419" s="83"/>
      <c r="Y419" s="83"/>
      <c r="Z419" s="83"/>
    </row>
    <row r="420" spans="1:26" ht="15.75" customHeight="1">
      <c r="A420" s="83"/>
      <c r="B420" s="83"/>
      <c r="C420" s="642"/>
      <c r="D420" s="644"/>
      <c r="E420" s="644"/>
      <c r="F420" s="644"/>
      <c r="G420" s="647"/>
      <c r="H420" s="649"/>
      <c r="I420" s="651"/>
      <c r="J420" s="630" t="str">
        <f ca="1">IF(MOD(ROW()-13,2)=0,IF(ISBLANK(OFFSET(#REF!,INT((ROW()-13)/2),0)),"",OFFSET(#REF!,INT((ROW()-13)/2),0)),IF(ISBLANK(OFFSET('9. METAS'!$U$20,INT((ROW()-14)/2),0)),"",OFFSET('9. METAS'!$U$20,INT((ROW()-14)/2),0)))</f>
        <v/>
      </c>
      <c r="K420" s="631" t="str">
        <f ca="1">IF(MOD(ROW()-13,2)=0,IF(ISBLANK(OFFSET(#REF!,INT((ROW()-13)/2),0)),"",OFFSET(#REF!,INT((ROW()-13)/2),0)),IF(ISBLANK(OFFSET('9. METAS'!$V$20,INT((ROW()-14)/2),0)),"",OFFSET('9. METAS'!$V$20,INT((ROW()-14)/2),0)))</f>
        <v/>
      </c>
      <c r="L420" s="631" t="str">
        <f ca="1">IF(MOD(ROW()-13,2)=0,IF(ISBLANK(OFFSET(#REF!,INT((ROW()-13)/2),0)),"",OFFSET(#REF!,INT((ROW()-13)/2),0)),IF(ISBLANK(OFFSET('9. METAS'!$W$20,INT((ROW()-14)/2),0)),"",OFFSET('9. METAS'!$W$20,INT((ROW()-14)/2),0)))</f>
        <v/>
      </c>
      <c r="M420" s="632" t="str">
        <f ca="1">IF(MOD(ROW()-13,2)=0,IF(ISBLANK(OFFSET(#REF!,INT((ROW()-13)/2),0)),"",OFFSET(#REF!,INT((ROW()-13)/2),0)),IF(ISBLANK(OFFSET('9. METAS'!$X$20,INT((ROW()-14)/2),0)),"",OFFSET('9. METAS'!$X$20,INT((ROW()-14)/2),0)))</f>
        <v/>
      </c>
      <c r="N420" s="685"/>
      <c r="O420" s="689"/>
      <c r="P420" s="691"/>
      <c r="Q420" s="83"/>
      <c r="R420" s="83"/>
      <c r="S420" s="83"/>
      <c r="T420" s="83"/>
      <c r="U420" s="83"/>
      <c r="V420" s="83"/>
      <c r="W420" s="83"/>
      <c r="X420" s="83"/>
      <c r="Y420" s="83"/>
      <c r="Z420" s="83"/>
    </row>
    <row r="421" spans="1:26" ht="15.75" customHeight="1">
      <c r="A421" s="83"/>
      <c r="B421" s="83"/>
      <c r="C421" s="641" t="str">
        <f ca="1">IF(ISBLANK(OFFSET('5. Pp (3 años)'!$C$46,INT((ROW()-13)/2),0)),"",OFFSET('5. Pp (3 años)'!$C$46,INT((ROW()-13)/2),0))</f>
        <v/>
      </c>
      <c r="D421" s="643" t="str">
        <f ca="1">IF(ISBLANK(OFFSET('5. Pp (3 años)'!$D$46,INT((ROW()-13)/2),0)),"",OFFSET('5. Pp (3 años)'!$D$46,INT((ROW()-13)/2),0))</f>
        <v/>
      </c>
      <c r="E421" s="643" t="str">
        <f ca="1">IF(ISBLANK(OFFSET('5. Pp (3 años)'!$E$46,INT((ROW()-13)/2),0)),"",OFFSET('5. Pp (3 años)'!$E$46,INT((ROW()-13)/2),0))</f>
        <v/>
      </c>
      <c r="F421" s="645" t="str">
        <f ca="1">IF(ISBLANK(OFFSET('5. Pp (3 años)'!$K$46,INT((ROW()-13)/2),0)),"",OFFSET('5. Pp (3 años)'!$K$46,INT((ROW()-13)/2),0))</f>
        <v/>
      </c>
      <c r="G421" s="646" t="str">
        <f ca="1">IF(ISBLANK(OFFSET('5. Pp (3 años)'!$H$46,INT((ROW()-13)/2),0)),"",OFFSET('5. Pp (3 años)'!$H$46,INT((ROW()-13)/2),0))</f>
        <v/>
      </c>
      <c r="H421" s="853" t="str">
        <f ca="1">IF(ISBLANK(OFFSET('9. METAS'!$L$20,INT((ROW()-13)/2),0)),"",OFFSET('9. METAS'!$L$20,INT((ROW()-13)/2),0))</f>
        <v/>
      </c>
      <c r="I421" s="852"/>
      <c r="J421" s="630" t="e">
        <f ca="1">IF(MOD(ROW()-13,2)=0,IF(ISBLANK(OFFSET(#REF!,INT((ROW()-13)/2),0)),"",OFFSET(#REF!,INT((ROW()-13)/2),0)),IF(ISBLANK(OFFSET('9. METAS'!$U$20,INT((ROW()-14)/2),0)),"",OFFSET('9. METAS'!$U$20,INT((ROW()-14)/2),0)))</f>
        <v>#REF!</v>
      </c>
      <c r="K421" s="631" t="e">
        <f ca="1">IF(MOD(ROW()-13,2)=0,IF(ISBLANK(OFFSET(#REF!,INT((ROW()-13)/2),0)),"",OFFSET(#REF!,INT((ROW()-13)/2),0)),IF(ISBLANK(OFFSET('9. METAS'!$V$20,INT((ROW()-14)/2),0)),"",OFFSET('9. METAS'!$V$20,INT((ROW()-14)/2),0)))</f>
        <v>#REF!</v>
      </c>
      <c r="L421" s="631" t="e">
        <f ca="1">IF(MOD(ROW()-13,2)=0,IF(ISBLANK(OFFSET(#REF!,INT((ROW()-13)/2),0)),"",OFFSET(#REF!,INT((ROW()-13)/2),0)),IF(ISBLANK(OFFSET('9. METAS'!$W$20,INT((ROW()-14)/2),0)),"",OFFSET('9. METAS'!$W$20,INT((ROW()-14)/2),0)))</f>
        <v>#REF!</v>
      </c>
      <c r="M421" s="632" t="e">
        <f ca="1">IF(MOD(ROW()-13,2)=0,IF(ISBLANK(OFFSET(#REF!,INT((ROW()-13)/2),0)),"",OFFSET(#REF!,INT((ROW()-13)/2),0)),IF(ISBLANK(OFFSET('9. METAS'!$X$20,INT((ROW()-14)/2),0)),"",OFFSET('9. METAS'!$X$20,INT((ROW()-14)/2),0)))</f>
        <v>#REF!</v>
      </c>
      <c r="N421" s="684" t="str">
        <f ca="1">IFERROR(J421/J422,"ND")</f>
        <v>ND</v>
      </c>
      <c r="O421" s="688" t="str">
        <f ca="1">IFERROR(((J421+K421+L421+M421)/H421),"ND")</f>
        <v>ND</v>
      </c>
      <c r="P421" s="847"/>
      <c r="Q421" s="83"/>
      <c r="R421" s="83"/>
      <c r="S421" s="83"/>
      <c r="T421" s="83"/>
      <c r="U421" s="83"/>
      <c r="V421" s="83"/>
      <c r="W421" s="83"/>
      <c r="X421" s="83"/>
      <c r="Y421" s="83"/>
      <c r="Z421" s="83"/>
    </row>
    <row r="422" spans="1:26" ht="15.75" customHeight="1">
      <c r="A422" s="83"/>
      <c r="B422" s="83"/>
      <c r="C422" s="642"/>
      <c r="D422" s="644"/>
      <c r="E422" s="644"/>
      <c r="F422" s="644"/>
      <c r="G422" s="647"/>
      <c r="H422" s="649"/>
      <c r="I422" s="651"/>
      <c r="J422" s="630" t="str">
        <f ca="1">IF(MOD(ROW()-13,2)=0,IF(ISBLANK(OFFSET(#REF!,INT((ROW()-13)/2),0)),"",OFFSET(#REF!,INT((ROW()-13)/2),0)),IF(ISBLANK(OFFSET('9. METAS'!$U$20,INT((ROW()-14)/2),0)),"",OFFSET('9. METAS'!$U$20,INT((ROW()-14)/2),0)))</f>
        <v/>
      </c>
      <c r="K422" s="631" t="str">
        <f ca="1">IF(MOD(ROW()-13,2)=0,IF(ISBLANK(OFFSET(#REF!,INT((ROW()-13)/2),0)),"",OFFSET(#REF!,INT((ROW()-13)/2),0)),IF(ISBLANK(OFFSET('9. METAS'!$V$20,INT((ROW()-14)/2),0)),"",OFFSET('9. METAS'!$V$20,INT((ROW()-14)/2),0)))</f>
        <v/>
      </c>
      <c r="L422" s="631" t="str">
        <f ca="1">IF(MOD(ROW()-13,2)=0,IF(ISBLANK(OFFSET(#REF!,INT((ROW()-13)/2),0)),"",OFFSET(#REF!,INT((ROW()-13)/2),0)),IF(ISBLANK(OFFSET('9. METAS'!$W$20,INT((ROW()-14)/2),0)),"",OFFSET('9. METAS'!$W$20,INT((ROW()-14)/2),0)))</f>
        <v/>
      </c>
      <c r="M422" s="632" t="str">
        <f ca="1">IF(MOD(ROW()-13,2)=0,IF(ISBLANK(OFFSET(#REF!,INT((ROW()-13)/2),0)),"",OFFSET(#REF!,INT((ROW()-13)/2),0)),IF(ISBLANK(OFFSET('9. METAS'!$X$20,INT((ROW()-14)/2),0)),"",OFFSET('9. METAS'!$X$20,INT((ROW()-14)/2),0)))</f>
        <v/>
      </c>
      <c r="N422" s="685"/>
      <c r="O422" s="689"/>
      <c r="P422" s="691"/>
      <c r="Q422" s="83"/>
      <c r="R422" s="83"/>
      <c r="S422" s="83"/>
      <c r="T422" s="83"/>
      <c r="U422" s="83"/>
      <c r="V422" s="83"/>
      <c r="W422" s="83"/>
      <c r="X422" s="83"/>
      <c r="Y422" s="83"/>
      <c r="Z422" s="83"/>
    </row>
    <row r="423" spans="1:26" ht="15.75" customHeight="1">
      <c r="A423" s="83"/>
      <c r="B423" s="83"/>
      <c r="C423" s="641" t="str">
        <f ca="1">IF(ISBLANK(OFFSET('5. Pp (3 años)'!$C$46,INT((ROW()-13)/2),0)),"",OFFSET('5. Pp (3 años)'!$C$46,INT((ROW()-13)/2),0))</f>
        <v/>
      </c>
      <c r="D423" s="643" t="str">
        <f ca="1">IF(ISBLANK(OFFSET('5. Pp (3 años)'!$D$46,INT((ROW()-13)/2),0)),"",OFFSET('5. Pp (3 años)'!$D$46,INT((ROW()-13)/2),0))</f>
        <v/>
      </c>
      <c r="E423" s="643" t="str">
        <f ca="1">IF(ISBLANK(OFFSET('5. Pp (3 años)'!$E$46,INT((ROW()-13)/2),0)),"",OFFSET('5. Pp (3 años)'!$E$46,INT((ROW()-13)/2),0))</f>
        <v/>
      </c>
      <c r="F423" s="645" t="str">
        <f ca="1">IF(ISBLANK(OFFSET('5. Pp (3 años)'!$K$46,INT((ROW()-13)/2),0)),"",OFFSET('5. Pp (3 años)'!$K$46,INT((ROW()-13)/2),0))</f>
        <v/>
      </c>
      <c r="G423" s="646" t="str">
        <f ca="1">IF(ISBLANK(OFFSET('5. Pp (3 años)'!$H$46,INT((ROW()-13)/2),0)),"",OFFSET('5. Pp (3 años)'!$H$46,INT((ROW()-13)/2),0))</f>
        <v/>
      </c>
      <c r="H423" s="853" t="str">
        <f ca="1">IF(ISBLANK(OFFSET('9. METAS'!$L$20,INT((ROW()-13)/2),0)),"",OFFSET('9. METAS'!$L$20,INT((ROW()-13)/2),0))</f>
        <v/>
      </c>
      <c r="I423" s="852"/>
      <c r="J423" s="630" t="e">
        <f ca="1">IF(MOD(ROW()-13,2)=0,IF(ISBLANK(OFFSET(#REF!,INT((ROW()-13)/2),0)),"",OFFSET(#REF!,INT((ROW()-13)/2),0)),IF(ISBLANK(OFFSET('9. METAS'!$U$20,INT((ROW()-14)/2),0)),"",OFFSET('9. METAS'!$U$20,INT((ROW()-14)/2),0)))</f>
        <v>#REF!</v>
      </c>
      <c r="K423" s="631" t="e">
        <f ca="1">IF(MOD(ROW()-13,2)=0,IF(ISBLANK(OFFSET(#REF!,INT((ROW()-13)/2),0)),"",OFFSET(#REF!,INT((ROW()-13)/2),0)),IF(ISBLANK(OFFSET('9. METAS'!$V$20,INT((ROW()-14)/2),0)),"",OFFSET('9. METAS'!$V$20,INT((ROW()-14)/2),0)))</f>
        <v>#REF!</v>
      </c>
      <c r="L423" s="631" t="e">
        <f ca="1">IF(MOD(ROW()-13,2)=0,IF(ISBLANK(OFFSET(#REF!,INT((ROW()-13)/2),0)),"",OFFSET(#REF!,INT((ROW()-13)/2),0)),IF(ISBLANK(OFFSET('9. METAS'!$W$20,INT((ROW()-14)/2),0)),"",OFFSET('9. METAS'!$W$20,INT((ROW()-14)/2),0)))</f>
        <v>#REF!</v>
      </c>
      <c r="M423" s="632" t="e">
        <f ca="1">IF(MOD(ROW()-13,2)=0,IF(ISBLANK(OFFSET(#REF!,INT((ROW()-13)/2),0)),"",OFFSET(#REF!,INT((ROW()-13)/2),0)),IF(ISBLANK(OFFSET('9. METAS'!$X$20,INT((ROW()-14)/2),0)),"",OFFSET('9. METAS'!$X$20,INT((ROW()-14)/2),0)))</f>
        <v>#REF!</v>
      </c>
      <c r="N423" s="684" t="str">
        <f ca="1">IFERROR(J423/J424,"ND")</f>
        <v>ND</v>
      </c>
      <c r="O423" s="688" t="str">
        <f ca="1">IFERROR(((J423+K423+L423+M423)/H423),"ND")</f>
        <v>ND</v>
      </c>
      <c r="P423" s="847"/>
      <c r="Q423" s="83"/>
      <c r="R423" s="83"/>
      <c r="S423" s="83"/>
      <c r="T423" s="83"/>
      <c r="U423" s="83"/>
      <c r="V423" s="83"/>
      <c r="W423" s="83"/>
      <c r="X423" s="83"/>
      <c r="Y423" s="83"/>
      <c r="Z423" s="83"/>
    </row>
    <row r="424" spans="1:26" ht="15.75" customHeight="1">
      <c r="A424" s="83"/>
      <c r="B424" s="83"/>
      <c r="C424" s="642"/>
      <c r="D424" s="644"/>
      <c r="E424" s="644"/>
      <c r="F424" s="644"/>
      <c r="G424" s="647"/>
      <c r="H424" s="649"/>
      <c r="I424" s="651"/>
      <c r="J424" s="630" t="str">
        <f ca="1">IF(MOD(ROW()-13,2)=0,IF(ISBLANK(OFFSET(#REF!,INT((ROW()-13)/2),0)),"",OFFSET(#REF!,INT((ROW()-13)/2),0)),IF(ISBLANK(OFFSET('9. METAS'!$U$20,INT((ROW()-14)/2),0)),"",OFFSET('9. METAS'!$U$20,INT((ROW()-14)/2),0)))</f>
        <v/>
      </c>
      <c r="K424" s="631" t="str">
        <f ca="1">IF(MOD(ROW()-13,2)=0,IF(ISBLANK(OFFSET(#REF!,INT((ROW()-13)/2),0)),"",OFFSET(#REF!,INT((ROW()-13)/2),0)),IF(ISBLANK(OFFSET('9. METAS'!$V$20,INT((ROW()-14)/2),0)),"",OFFSET('9. METAS'!$V$20,INT((ROW()-14)/2),0)))</f>
        <v/>
      </c>
      <c r="L424" s="631" t="str">
        <f ca="1">IF(MOD(ROW()-13,2)=0,IF(ISBLANK(OFFSET(#REF!,INT((ROW()-13)/2),0)),"",OFFSET(#REF!,INT((ROW()-13)/2),0)),IF(ISBLANK(OFFSET('9. METAS'!$W$20,INT((ROW()-14)/2),0)),"",OFFSET('9. METAS'!$W$20,INT((ROW()-14)/2),0)))</f>
        <v/>
      </c>
      <c r="M424" s="632" t="str">
        <f ca="1">IF(MOD(ROW()-13,2)=0,IF(ISBLANK(OFFSET(#REF!,INT((ROW()-13)/2),0)),"",OFFSET(#REF!,INT((ROW()-13)/2),0)),IF(ISBLANK(OFFSET('9. METAS'!$X$20,INT((ROW()-14)/2),0)),"",OFFSET('9. METAS'!$X$20,INT((ROW()-14)/2),0)))</f>
        <v/>
      </c>
      <c r="N424" s="685"/>
      <c r="O424" s="689"/>
      <c r="P424" s="691"/>
      <c r="Q424" s="83"/>
      <c r="R424" s="83"/>
      <c r="S424" s="83"/>
      <c r="T424" s="83"/>
      <c r="U424" s="83"/>
      <c r="V424" s="83"/>
      <c r="W424" s="83"/>
      <c r="X424" s="83"/>
      <c r="Y424" s="83"/>
      <c r="Z424" s="83"/>
    </row>
    <row r="425" spans="1:26" ht="15.75" customHeight="1">
      <c r="A425" s="83"/>
      <c r="B425" s="83"/>
      <c r="C425" s="641" t="str">
        <f ca="1">IF(ISBLANK(OFFSET('5. Pp (3 años)'!$C$46,INT((ROW()-13)/2),0)),"",OFFSET('5. Pp (3 años)'!$C$46,INT((ROW()-13)/2),0))</f>
        <v/>
      </c>
      <c r="D425" s="643" t="str">
        <f ca="1">IF(ISBLANK(OFFSET('5. Pp (3 años)'!$D$46,INT((ROW()-13)/2),0)),"",OFFSET('5. Pp (3 años)'!$D$46,INT((ROW()-13)/2),0))</f>
        <v/>
      </c>
      <c r="E425" s="643" t="str">
        <f ca="1">IF(ISBLANK(OFFSET('5. Pp (3 años)'!$E$46,INT((ROW()-13)/2),0)),"",OFFSET('5. Pp (3 años)'!$E$46,INT((ROW()-13)/2),0))</f>
        <v/>
      </c>
      <c r="F425" s="645" t="str">
        <f ca="1">IF(ISBLANK(OFFSET('5. Pp (3 años)'!$K$46,INT((ROW()-13)/2),0)),"",OFFSET('5. Pp (3 años)'!$K$46,INT((ROW()-13)/2),0))</f>
        <v/>
      </c>
      <c r="G425" s="646" t="str">
        <f ca="1">IF(ISBLANK(OFFSET('5. Pp (3 años)'!$H$46,INT((ROW()-13)/2),0)),"",OFFSET('5. Pp (3 años)'!$H$46,INT((ROW()-13)/2),0))</f>
        <v/>
      </c>
      <c r="H425" s="853" t="str">
        <f ca="1">IF(ISBLANK(OFFSET('9. METAS'!$L$20,INT((ROW()-13)/2),0)),"",OFFSET('9. METAS'!$L$20,INT((ROW()-13)/2),0))</f>
        <v/>
      </c>
      <c r="I425" s="852"/>
      <c r="J425" s="630" t="e">
        <f ca="1">IF(MOD(ROW()-13,2)=0,IF(ISBLANK(OFFSET(#REF!,INT((ROW()-13)/2),0)),"",OFFSET(#REF!,INT((ROW()-13)/2),0)),IF(ISBLANK(OFFSET('9. METAS'!$U$20,INT((ROW()-14)/2),0)),"",OFFSET('9. METAS'!$U$20,INT((ROW()-14)/2),0)))</f>
        <v>#REF!</v>
      </c>
      <c r="K425" s="631" t="e">
        <f ca="1">IF(MOD(ROW()-13,2)=0,IF(ISBLANK(OFFSET(#REF!,INT((ROW()-13)/2),0)),"",OFFSET(#REF!,INT((ROW()-13)/2),0)),IF(ISBLANK(OFFSET('9. METAS'!$V$20,INT((ROW()-14)/2),0)),"",OFFSET('9. METAS'!$V$20,INT((ROW()-14)/2),0)))</f>
        <v>#REF!</v>
      </c>
      <c r="L425" s="631" t="e">
        <f ca="1">IF(MOD(ROW()-13,2)=0,IF(ISBLANK(OFFSET(#REF!,INT((ROW()-13)/2),0)),"",OFFSET(#REF!,INT((ROW()-13)/2),0)),IF(ISBLANK(OFFSET('9. METAS'!$W$20,INT((ROW()-14)/2),0)),"",OFFSET('9. METAS'!$W$20,INT((ROW()-14)/2),0)))</f>
        <v>#REF!</v>
      </c>
      <c r="M425" s="632" t="e">
        <f ca="1">IF(MOD(ROW()-13,2)=0,IF(ISBLANK(OFFSET(#REF!,INT((ROW()-13)/2),0)),"",OFFSET(#REF!,INT((ROW()-13)/2),0)),IF(ISBLANK(OFFSET('9. METAS'!$X$20,INT((ROW()-14)/2),0)),"",OFFSET('9. METAS'!$X$20,INT((ROW()-14)/2),0)))</f>
        <v>#REF!</v>
      </c>
      <c r="N425" s="684" t="str">
        <f ca="1">IFERROR(J425/J426,"ND")</f>
        <v>ND</v>
      </c>
      <c r="O425" s="688" t="str">
        <f ca="1">IFERROR(((J425+K425+L425+M425)/H425),"ND")</f>
        <v>ND</v>
      </c>
      <c r="P425" s="847"/>
      <c r="Q425" s="83"/>
      <c r="R425" s="83"/>
      <c r="S425" s="83"/>
      <c r="T425" s="83"/>
      <c r="U425" s="83"/>
      <c r="V425" s="83"/>
      <c r="W425" s="83"/>
      <c r="X425" s="83"/>
      <c r="Y425" s="83"/>
      <c r="Z425" s="83"/>
    </row>
    <row r="426" spans="1:26" ht="15.75" customHeight="1">
      <c r="A426" s="83"/>
      <c r="B426" s="83"/>
      <c r="C426" s="642"/>
      <c r="D426" s="644"/>
      <c r="E426" s="644"/>
      <c r="F426" s="644"/>
      <c r="G426" s="647"/>
      <c r="H426" s="649"/>
      <c r="I426" s="651"/>
      <c r="J426" s="630" t="str">
        <f ca="1">IF(MOD(ROW()-13,2)=0,IF(ISBLANK(OFFSET(#REF!,INT((ROW()-13)/2),0)),"",OFFSET(#REF!,INT((ROW()-13)/2),0)),IF(ISBLANK(OFFSET('9. METAS'!$U$20,INT((ROW()-14)/2),0)),"",OFFSET('9. METAS'!$U$20,INT((ROW()-14)/2),0)))</f>
        <v/>
      </c>
      <c r="K426" s="631" t="str">
        <f ca="1">IF(MOD(ROW()-13,2)=0,IF(ISBLANK(OFFSET(#REF!,INT((ROW()-13)/2),0)),"",OFFSET(#REF!,INT((ROW()-13)/2),0)),IF(ISBLANK(OFFSET('9. METAS'!$V$20,INT((ROW()-14)/2),0)),"",OFFSET('9. METAS'!$V$20,INT((ROW()-14)/2),0)))</f>
        <v/>
      </c>
      <c r="L426" s="631" t="str">
        <f ca="1">IF(MOD(ROW()-13,2)=0,IF(ISBLANK(OFFSET(#REF!,INT((ROW()-13)/2),0)),"",OFFSET(#REF!,INT((ROW()-13)/2),0)),IF(ISBLANK(OFFSET('9. METAS'!$W$20,INT((ROW()-14)/2),0)),"",OFFSET('9. METAS'!$W$20,INT((ROW()-14)/2),0)))</f>
        <v/>
      </c>
      <c r="M426" s="632" t="str">
        <f ca="1">IF(MOD(ROW()-13,2)=0,IF(ISBLANK(OFFSET(#REF!,INT((ROW()-13)/2),0)),"",OFFSET(#REF!,INT((ROW()-13)/2),0)),IF(ISBLANK(OFFSET('9. METAS'!$X$20,INT((ROW()-14)/2),0)),"",OFFSET('9. METAS'!$X$20,INT((ROW()-14)/2),0)))</f>
        <v/>
      </c>
      <c r="N426" s="685"/>
      <c r="O426" s="689"/>
      <c r="P426" s="691"/>
      <c r="Q426" s="83"/>
      <c r="R426" s="83"/>
      <c r="S426" s="83"/>
      <c r="T426" s="83"/>
      <c r="U426" s="83"/>
      <c r="V426" s="83"/>
      <c r="W426" s="83"/>
      <c r="X426" s="83"/>
      <c r="Y426" s="83"/>
      <c r="Z426" s="83"/>
    </row>
    <row r="427" spans="1:26" ht="15.75" customHeight="1">
      <c r="A427" s="83"/>
      <c r="B427" s="83"/>
      <c r="C427" s="641" t="str">
        <f ca="1">IF(ISBLANK(OFFSET('5. Pp (3 años)'!$C$46,INT((ROW()-13)/2),0)),"",OFFSET('5. Pp (3 años)'!$C$46,INT((ROW()-13)/2),0))</f>
        <v/>
      </c>
      <c r="D427" s="643" t="str">
        <f ca="1">IF(ISBLANK(OFFSET('5. Pp (3 años)'!$D$46,INT((ROW()-13)/2),0)),"",OFFSET('5. Pp (3 años)'!$D$46,INT((ROW()-13)/2),0))</f>
        <v/>
      </c>
      <c r="E427" s="643" t="str">
        <f ca="1">IF(ISBLANK(OFFSET('5. Pp (3 años)'!$E$46,INT((ROW()-13)/2),0)),"",OFFSET('5. Pp (3 años)'!$E$46,INT((ROW()-13)/2),0))</f>
        <v/>
      </c>
      <c r="F427" s="645" t="str">
        <f ca="1">IF(ISBLANK(OFFSET('5. Pp (3 años)'!$K$46,INT((ROW()-13)/2),0)),"",OFFSET('5. Pp (3 años)'!$K$46,INT((ROW()-13)/2),0))</f>
        <v/>
      </c>
      <c r="G427" s="646" t="str">
        <f ca="1">IF(ISBLANK(OFFSET('5. Pp (3 años)'!$H$46,INT((ROW()-13)/2),0)),"",OFFSET('5. Pp (3 años)'!$H$46,INT((ROW()-13)/2),0))</f>
        <v/>
      </c>
      <c r="H427" s="853" t="str">
        <f ca="1">IF(ISBLANK(OFFSET('9. METAS'!$L$20,INT((ROW()-13)/2),0)),"",OFFSET('9. METAS'!$L$20,INT((ROW()-13)/2),0))</f>
        <v/>
      </c>
      <c r="I427" s="852"/>
      <c r="J427" s="630" t="e">
        <f ca="1">IF(MOD(ROW()-13,2)=0,IF(ISBLANK(OFFSET(#REF!,INT((ROW()-13)/2),0)),"",OFFSET(#REF!,INT((ROW()-13)/2),0)),IF(ISBLANK(OFFSET('9. METAS'!$U$20,INT((ROW()-14)/2),0)),"",OFFSET('9. METAS'!$U$20,INT((ROW()-14)/2),0)))</f>
        <v>#REF!</v>
      </c>
      <c r="K427" s="631" t="e">
        <f ca="1">IF(MOD(ROW()-13,2)=0,IF(ISBLANK(OFFSET(#REF!,INT((ROW()-13)/2),0)),"",OFFSET(#REF!,INT((ROW()-13)/2),0)),IF(ISBLANK(OFFSET('9. METAS'!$V$20,INT((ROW()-14)/2),0)),"",OFFSET('9. METAS'!$V$20,INT((ROW()-14)/2),0)))</f>
        <v>#REF!</v>
      </c>
      <c r="L427" s="631" t="e">
        <f ca="1">IF(MOD(ROW()-13,2)=0,IF(ISBLANK(OFFSET(#REF!,INT((ROW()-13)/2),0)),"",OFFSET(#REF!,INT((ROW()-13)/2),0)),IF(ISBLANK(OFFSET('9. METAS'!$W$20,INT((ROW()-14)/2),0)),"",OFFSET('9. METAS'!$W$20,INT((ROW()-14)/2),0)))</f>
        <v>#REF!</v>
      </c>
      <c r="M427" s="632" t="e">
        <f ca="1">IF(MOD(ROW()-13,2)=0,IF(ISBLANK(OFFSET(#REF!,INT((ROW()-13)/2),0)),"",OFFSET(#REF!,INT((ROW()-13)/2),0)),IF(ISBLANK(OFFSET('9. METAS'!$X$20,INT((ROW()-14)/2),0)),"",OFFSET('9. METAS'!$X$20,INT((ROW()-14)/2),0)))</f>
        <v>#REF!</v>
      </c>
      <c r="N427" s="684" t="str">
        <f ca="1">IFERROR(J427/J428,"ND")</f>
        <v>ND</v>
      </c>
      <c r="O427" s="688" t="str">
        <f ca="1">IFERROR(((J427+K427+L427+M427)/H427),"ND")</f>
        <v>ND</v>
      </c>
      <c r="P427" s="847"/>
      <c r="Q427" s="83"/>
      <c r="R427" s="83"/>
      <c r="S427" s="83"/>
      <c r="T427" s="83"/>
      <c r="U427" s="83"/>
      <c r="V427" s="83"/>
      <c r="W427" s="83"/>
      <c r="X427" s="83"/>
      <c r="Y427" s="83"/>
      <c r="Z427" s="83"/>
    </row>
    <row r="428" spans="1:26" ht="15.75" customHeight="1">
      <c r="A428" s="83"/>
      <c r="B428" s="83"/>
      <c r="C428" s="642"/>
      <c r="D428" s="644"/>
      <c r="E428" s="644"/>
      <c r="F428" s="644"/>
      <c r="G428" s="647"/>
      <c r="H428" s="649"/>
      <c r="I428" s="651"/>
      <c r="J428" s="630" t="str">
        <f ca="1">IF(MOD(ROW()-13,2)=0,IF(ISBLANK(OFFSET(#REF!,INT((ROW()-13)/2),0)),"",OFFSET(#REF!,INT((ROW()-13)/2),0)),IF(ISBLANK(OFFSET('9. METAS'!$U$20,INT((ROW()-14)/2),0)),"",OFFSET('9. METAS'!$U$20,INT((ROW()-14)/2),0)))</f>
        <v/>
      </c>
      <c r="K428" s="631" t="str">
        <f ca="1">IF(MOD(ROW()-13,2)=0,IF(ISBLANK(OFFSET(#REF!,INT((ROW()-13)/2),0)),"",OFFSET(#REF!,INT((ROW()-13)/2),0)),IF(ISBLANK(OFFSET('9. METAS'!$V$20,INT((ROW()-14)/2),0)),"",OFFSET('9. METAS'!$V$20,INT((ROW()-14)/2),0)))</f>
        <v/>
      </c>
      <c r="L428" s="631" t="str">
        <f ca="1">IF(MOD(ROW()-13,2)=0,IF(ISBLANK(OFFSET(#REF!,INT((ROW()-13)/2),0)),"",OFFSET(#REF!,INT((ROW()-13)/2),0)),IF(ISBLANK(OFFSET('9. METAS'!$W$20,INT((ROW()-14)/2),0)),"",OFFSET('9. METAS'!$W$20,INT((ROW()-14)/2),0)))</f>
        <v/>
      </c>
      <c r="M428" s="632" t="str">
        <f ca="1">IF(MOD(ROW()-13,2)=0,IF(ISBLANK(OFFSET(#REF!,INT((ROW()-13)/2),0)),"",OFFSET(#REF!,INT((ROW()-13)/2),0)),IF(ISBLANK(OFFSET('9. METAS'!$X$20,INT((ROW()-14)/2),0)),"",OFFSET('9. METAS'!$X$20,INT((ROW()-14)/2),0)))</f>
        <v/>
      </c>
      <c r="N428" s="685"/>
      <c r="O428" s="689"/>
      <c r="P428" s="691"/>
      <c r="Q428" s="83"/>
      <c r="R428" s="83"/>
      <c r="S428" s="83"/>
      <c r="T428" s="83"/>
      <c r="U428" s="83"/>
      <c r="V428" s="83"/>
      <c r="W428" s="83"/>
      <c r="X428" s="83"/>
      <c r="Y428" s="83"/>
      <c r="Z428" s="83"/>
    </row>
    <row r="429" spans="1:26" ht="15.75" customHeight="1">
      <c r="A429" s="83"/>
      <c r="B429" s="83"/>
      <c r="C429" s="641" t="str">
        <f ca="1">IF(ISBLANK(OFFSET('5. Pp (3 años)'!$C$46,INT((ROW()-13)/2),0)),"",OFFSET('5. Pp (3 años)'!$C$46,INT((ROW()-13)/2),0))</f>
        <v/>
      </c>
      <c r="D429" s="643" t="str">
        <f ca="1">IF(ISBLANK(OFFSET('5. Pp (3 años)'!$D$46,INT((ROW()-13)/2),0)),"",OFFSET('5. Pp (3 años)'!$D$46,INT((ROW()-13)/2),0))</f>
        <v/>
      </c>
      <c r="E429" s="643" t="str">
        <f ca="1">IF(ISBLANK(OFFSET('5. Pp (3 años)'!$E$46,INT((ROW()-13)/2),0)),"",OFFSET('5. Pp (3 años)'!$E$46,INT((ROW()-13)/2),0))</f>
        <v/>
      </c>
      <c r="F429" s="645" t="str">
        <f ca="1">IF(ISBLANK(OFFSET('5. Pp (3 años)'!$K$46,INT((ROW()-13)/2),0)),"",OFFSET('5. Pp (3 años)'!$K$46,INT((ROW()-13)/2),0))</f>
        <v/>
      </c>
      <c r="G429" s="646" t="str">
        <f ca="1">IF(ISBLANK(OFFSET('5. Pp (3 años)'!$H$46,INT((ROW()-13)/2),0)),"",OFFSET('5. Pp (3 años)'!$H$46,INT((ROW()-13)/2),0))</f>
        <v/>
      </c>
      <c r="H429" s="853" t="str">
        <f ca="1">IF(ISBLANK(OFFSET('9. METAS'!$L$20,INT((ROW()-13)/2),0)),"",OFFSET('9. METAS'!$L$20,INT((ROW()-13)/2),0))</f>
        <v/>
      </c>
      <c r="I429" s="852"/>
      <c r="J429" s="630" t="e">
        <f ca="1">IF(MOD(ROW()-13,2)=0,IF(ISBLANK(OFFSET(#REF!,INT((ROW()-13)/2),0)),"",OFFSET(#REF!,INT((ROW()-13)/2),0)),IF(ISBLANK(OFFSET('9. METAS'!$U$20,INT((ROW()-14)/2),0)),"",OFFSET('9. METAS'!$U$20,INT((ROW()-14)/2),0)))</f>
        <v>#REF!</v>
      </c>
      <c r="K429" s="631" t="e">
        <f ca="1">IF(MOD(ROW()-13,2)=0,IF(ISBLANK(OFFSET(#REF!,INT((ROW()-13)/2),0)),"",OFFSET(#REF!,INT((ROW()-13)/2),0)),IF(ISBLANK(OFFSET('9. METAS'!$V$20,INT((ROW()-14)/2),0)),"",OFFSET('9. METAS'!$V$20,INT((ROW()-14)/2),0)))</f>
        <v>#REF!</v>
      </c>
      <c r="L429" s="631" t="e">
        <f ca="1">IF(MOD(ROW()-13,2)=0,IF(ISBLANK(OFFSET(#REF!,INT((ROW()-13)/2),0)),"",OFFSET(#REF!,INT((ROW()-13)/2),0)),IF(ISBLANK(OFFSET('9. METAS'!$W$20,INT((ROW()-14)/2),0)),"",OFFSET('9. METAS'!$W$20,INT((ROW()-14)/2),0)))</f>
        <v>#REF!</v>
      </c>
      <c r="M429" s="632" t="e">
        <f ca="1">IF(MOD(ROW()-13,2)=0,IF(ISBLANK(OFFSET(#REF!,INT((ROW()-13)/2),0)),"",OFFSET(#REF!,INT((ROW()-13)/2),0)),IF(ISBLANK(OFFSET('9. METAS'!$X$20,INT((ROW()-14)/2),0)),"",OFFSET('9. METAS'!$X$20,INT((ROW()-14)/2),0)))</f>
        <v>#REF!</v>
      </c>
      <c r="N429" s="684" t="str">
        <f ca="1">IFERROR(J429/J430,"ND")</f>
        <v>ND</v>
      </c>
      <c r="O429" s="688" t="str">
        <f ca="1">IFERROR(((J429+K429+L429+M429)/H429),"ND")</f>
        <v>ND</v>
      </c>
      <c r="P429" s="847"/>
      <c r="Q429" s="83"/>
      <c r="R429" s="83"/>
      <c r="S429" s="83"/>
      <c r="T429" s="83"/>
      <c r="U429" s="83"/>
      <c r="V429" s="83"/>
      <c r="W429" s="83"/>
      <c r="X429" s="83"/>
      <c r="Y429" s="83"/>
      <c r="Z429" s="83"/>
    </row>
    <row r="430" spans="1:26" ht="15.75" customHeight="1">
      <c r="A430" s="83"/>
      <c r="B430" s="83"/>
      <c r="C430" s="642"/>
      <c r="D430" s="644"/>
      <c r="E430" s="644"/>
      <c r="F430" s="644"/>
      <c r="G430" s="647"/>
      <c r="H430" s="649"/>
      <c r="I430" s="651"/>
      <c r="J430" s="630" t="str">
        <f ca="1">IF(MOD(ROW()-13,2)=0,IF(ISBLANK(OFFSET(#REF!,INT((ROW()-13)/2),0)),"",OFFSET(#REF!,INT((ROW()-13)/2),0)),IF(ISBLANK(OFFSET('9. METAS'!$U$20,INT((ROW()-14)/2),0)),"",OFFSET('9. METAS'!$U$20,INT((ROW()-14)/2),0)))</f>
        <v/>
      </c>
      <c r="K430" s="631" t="str">
        <f ca="1">IF(MOD(ROW()-13,2)=0,IF(ISBLANK(OFFSET(#REF!,INT((ROW()-13)/2),0)),"",OFFSET(#REF!,INT((ROW()-13)/2),0)),IF(ISBLANK(OFFSET('9. METAS'!$V$20,INT((ROW()-14)/2),0)),"",OFFSET('9. METAS'!$V$20,INT((ROW()-14)/2),0)))</f>
        <v/>
      </c>
      <c r="L430" s="631" t="str">
        <f ca="1">IF(MOD(ROW()-13,2)=0,IF(ISBLANK(OFFSET(#REF!,INT((ROW()-13)/2),0)),"",OFFSET(#REF!,INT((ROW()-13)/2),0)),IF(ISBLANK(OFFSET('9. METAS'!$W$20,INT((ROW()-14)/2),0)),"",OFFSET('9. METAS'!$W$20,INT((ROW()-14)/2),0)))</f>
        <v/>
      </c>
      <c r="M430" s="632" t="str">
        <f ca="1">IF(MOD(ROW()-13,2)=0,IF(ISBLANK(OFFSET(#REF!,INT((ROW()-13)/2),0)),"",OFFSET(#REF!,INT((ROW()-13)/2),0)),IF(ISBLANK(OFFSET('9. METAS'!$X$20,INT((ROW()-14)/2),0)),"",OFFSET('9. METAS'!$X$20,INT((ROW()-14)/2),0)))</f>
        <v/>
      </c>
      <c r="N430" s="685"/>
      <c r="O430" s="689"/>
      <c r="P430" s="691"/>
      <c r="Q430" s="83"/>
      <c r="R430" s="83"/>
      <c r="S430" s="83"/>
      <c r="T430" s="83"/>
      <c r="U430" s="83"/>
      <c r="V430" s="83"/>
      <c r="W430" s="83"/>
      <c r="X430" s="83"/>
      <c r="Y430" s="83"/>
      <c r="Z430" s="83"/>
    </row>
    <row r="431" spans="1:26" ht="15.75" customHeight="1">
      <c r="A431" s="83"/>
      <c r="B431" s="83"/>
      <c r="C431" s="641" t="str">
        <f ca="1">IF(ISBLANK(OFFSET('5. Pp (3 años)'!$C$46,INT((ROW()-13)/2),0)),"",OFFSET('5. Pp (3 años)'!$C$46,INT((ROW()-13)/2),0))</f>
        <v/>
      </c>
      <c r="D431" s="643" t="str">
        <f ca="1">IF(ISBLANK(OFFSET('5. Pp (3 años)'!$D$46,INT((ROW()-13)/2),0)),"",OFFSET('5. Pp (3 años)'!$D$46,INT((ROW()-13)/2),0))</f>
        <v/>
      </c>
      <c r="E431" s="643" t="str">
        <f ca="1">IF(ISBLANK(OFFSET('5. Pp (3 años)'!$E$46,INT((ROW()-13)/2),0)),"",OFFSET('5. Pp (3 años)'!$E$46,INT((ROW()-13)/2),0))</f>
        <v/>
      </c>
      <c r="F431" s="645" t="str">
        <f ca="1">IF(ISBLANK(OFFSET('5. Pp (3 años)'!$K$46,INT((ROW()-13)/2),0)),"",OFFSET('5. Pp (3 años)'!$K$46,INT((ROW()-13)/2),0))</f>
        <v/>
      </c>
      <c r="G431" s="646" t="str">
        <f ca="1">IF(ISBLANK(OFFSET('5. Pp (3 años)'!$H$46,INT((ROW()-13)/2),0)),"",OFFSET('5. Pp (3 años)'!$H$46,INT((ROW()-13)/2),0))</f>
        <v/>
      </c>
      <c r="H431" s="853" t="str">
        <f ca="1">IF(ISBLANK(OFFSET('9. METAS'!$L$20,INT((ROW()-13)/2),0)),"",OFFSET('9. METAS'!$L$20,INT((ROW()-13)/2),0))</f>
        <v/>
      </c>
      <c r="I431" s="852"/>
      <c r="J431" s="630" t="e">
        <f ca="1">IF(MOD(ROW()-13,2)=0,IF(ISBLANK(OFFSET(#REF!,INT((ROW()-13)/2),0)),"",OFFSET(#REF!,INT((ROW()-13)/2),0)),IF(ISBLANK(OFFSET('9. METAS'!$U$20,INT((ROW()-14)/2),0)),"",OFFSET('9. METAS'!$U$20,INT((ROW()-14)/2),0)))</f>
        <v>#REF!</v>
      </c>
      <c r="K431" s="631" t="e">
        <f ca="1">IF(MOD(ROW()-13,2)=0,IF(ISBLANK(OFFSET(#REF!,INT((ROW()-13)/2),0)),"",OFFSET(#REF!,INT((ROW()-13)/2),0)),IF(ISBLANK(OFFSET('9. METAS'!$V$20,INT((ROW()-14)/2),0)),"",OFFSET('9. METAS'!$V$20,INT((ROW()-14)/2),0)))</f>
        <v>#REF!</v>
      </c>
      <c r="L431" s="631" t="e">
        <f ca="1">IF(MOD(ROW()-13,2)=0,IF(ISBLANK(OFFSET(#REF!,INT((ROW()-13)/2),0)),"",OFFSET(#REF!,INT((ROW()-13)/2),0)),IF(ISBLANK(OFFSET('9. METAS'!$W$20,INT((ROW()-14)/2),0)),"",OFFSET('9. METAS'!$W$20,INT((ROW()-14)/2),0)))</f>
        <v>#REF!</v>
      </c>
      <c r="M431" s="632" t="e">
        <f ca="1">IF(MOD(ROW()-13,2)=0,IF(ISBLANK(OFFSET(#REF!,INT((ROW()-13)/2),0)),"",OFFSET(#REF!,INT((ROW()-13)/2),0)),IF(ISBLANK(OFFSET('9. METAS'!$X$20,INT((ROW()-14)/2),0)),"",OFFSET('9. METAS'!$X$20,INT((ROW()-14)/2),0)))</f>
        <v>#REF!</v>
      </c>
      <c r="N431" s="684" t="str">
        <f ca="1">IFERROR(J431/J432,"ND")</f>
        <v>ND</v>
      </c>
      <c r="O431" s="688" t="str">
        <f ca="1">IFERROR(((J431+K431+L431+M431)/H431),"ND")</f>
        <v>ND</v>
      </c>
      <c r="P431" s="847"/>
      <c r="Q431" s="83"/>
      <c r="R431" s="83"/>
      <c r="S431" s="83"/>
      <c r="T431" s="83"/>
      <c r="U431" s="83"/>
      <c r="V431" s="83"/>
      <c r="W431" s="83"/>
      <c r="X431" s="83"/>
      <c r="Y431" s="83"/>
      <c r="Z431" s="83"/>
    </row>
    <row r="432" spans="1:26" ht="15.75" customHeight="1">
      <c r="A432" s="83"/>
      <c r="B432" s="83"/>
      <c r="C432" s="642"/>
      <c r="D432" s="644"/>
      <c r="E432" s="644"/>
      <c r="F432" s="644"/>
      <c r="G432" s="647"/>
      <c r="H432" s="649"/>
      <c r="I432" s="651"/>
      <c r="J432" s="630" t="str">
        <f ca="1">IF(MOD(ROW()-13,2)=0,IF(ISBLANK(OFFSET(#REF!,INT((ROW()-13)/2),0)),"",OFFSET(#REF!,INT((ROW()-13)/2),0)),IF(ISBLANK(OFFSET('9. METAS'!$U$20,INT((ROW()-14)/2),0)),"",OFFSET('9. METAS'!$U$20,INT((ROW()-14)/2),0)))</f>
        <v/>
      </c>
      <c r="K432" s="631" t="str">
        <f ca="1">IF(MOD(ROW()-13,2)=0,IF(ISBLANK(OFFSET(#REF!,INT((ROW()-13)/2),0)),"",OFFSET(#REF!,INT((ROW()-13)/2),0)),IF(ISBLANK(OFFSET('9. METAS'!$V$20,INT((ROW()-14)/2),0)),"",OFFSET('9. METAS'!$V$20,INT((ROW()-14)/2),0)))</f>
        <v/>
      </c>
      <c r="L432" s="631" t="str">
        <f ca="1">IF(MOD(ROW()-13,2)=0,IF(ISBLANK(OFFSET(#REF!,INT((ROW()-13)/2),0)),"",OFFSET(#REF!,INT((ROW()-13)/2),0)),IF(ISBLANK(OFFSET('9. METAS'!$W$20,INT((ROW()-14)/2),0)),"",OFFSET('9. METAS'!$W$20,INT((ROW()-14)/2),0)))</f>
        <v/>
      </c>
      <c r="M432" s="632" t="str">
        <f ca="1">IF(MOD(ROW()-13,2)=0,IF(ISBLANK(OFFSET(#REF!,INT((ROW()-13)/2),0)),"",OFFSET(#REF!,INT((ROW()-13)/2),0)),IF(ISBLANK(OFFSET('9. METAS'!$X$20,INT((ROW()-14)/2),0)),"",OFFSET('9. METAS'!$X$20,INT((ROW()-14)/2),0)))</f>
        <v/>
      </c>
      <c r="N432" s="685"/>
      <c r="O432" s="689"/>
      <c r="P432" s="691"/>
      <c r="Q432" s="83"/>
      <c r="R432" s="83"/>
      <c r="S432" s="83"/>
      <c r="T432" s="83"/>
      <c r="U432" s="83"/>
      <c r="V432" s="83"/>
      <c r="W432" s="83"/>
      <c r="X432" s="83"/>
      <c r="Y432" s="83"/>
      <c r="Z432" s="83"/>
    </row>
    <row r="433" spans="1:26" ht="15.75" customHeight="1">
      <c r="A433" s="83"/>
      <c r="B433" s="83"/>
      <c r="C433" s="641" t="str">
        <f ca="1">IF(ISBLANK(OFFSET('5. Pp (3 años)'!$C$46,INT((ROW()-13)/2),0)),"",OFFSET('5. Pp (3 años)'!$C$46,INT((ROW()-13)/2),0))</f>
        <v/>
      </c>
      <c r="D433" s="643" t="str">
        <f ca="1">IF(ISBLANK(OFFSET('5. Pp (3 años)'!$D$46,INT((ROW()-13)/2),0)),"",OFFSET('5. Pp (3 años)'!$D$46,INT((ROW()-13)/2),0))</f>
        <v/>
      </c>
      <c r="E433" s="643" t="str">
        <f ca="1">IF(ISBLANK(OFFSET('5. Pp (3 años)'!$E$46,INT((ROW()-13)/2),0)),"",OFFSET('5. Pp (3 años)'!$E$46,INT((ROW()-13)/2),0))</f>
        <v/>
      </c>
      <c r="F433" s="645" t="str">
        <f ca="1">IF(ISBLANK(OFFSET('5. Pp (3 años)'!$K$46,INT((ROW()-13)/2),0)),"",OFFSET('5. Pp (3 años)'!$K$46,INT((ROW()-13)/2),0))</f>
        <v/>
      </c>
      <c r="G433" s="646" t="str">
        <f ca="1">IF(ISBLANK(OFFSET('5. Pp (3 años)'!$H$46,INT((ROW()-13)/2),0)),"",OFFSET('5. Pp (3 años)'!$H$46,INT((ROW()-13)/2),0))</f>
        <v/>
      </c>
      <c r="H433" s="853" t="str">
        <f ca="1">IF(ISBLANK(OFFSET('9. METAS'!$L$20,INT((ROW()-13)/2),0)),"",OFFSET('9. METAS'!$L$20,INT((ROW()-13)/2),0))</f>
        <v/>
      </c>
      <c r="I433" s="852"/>
      <c r="J433" s="630" t="e">
        <f ca="1">IF(MOD(ROW()-13,2)=0,IF(ISBLANK(OFFSET(#REF!,INT((ROW()-13)/2),0)),"",OFFSET(#REF!,INT((ROW()-13)/2),0)),IF(ISBLANK(OFFSET('9. METAS'!$U$20,INT((ROW()-14)/2),0)),"",OFFSET('9. METAS'!$U$20,INT((ROW()-14)/2),0)))</f>
        <v>#REF!</v>
      </c>
      <c r="K433" s="631" t="e">
        <f ca="1">IF(MOD(ROW()-13,2)=0,IF(ISBLANK(OFFSET(#REF!,INT((ROW()-13)/2),0)),"",OFFSET(#REF!,INT((ROW()-13)/2),0)),IF(ISBLANK(OFFSET('9. METAS'!$V$20,INT((ROW()-14)/2),0)),"",OFFSET('9. METAS'!$V$20,INT((ROW()-14)/2),0)))</f>
        <v>#REF!</v>
      </c>
      <c r="L433" s="631" t="e">
        <f ca="1">IF(MOD(ROW()-13,2)=0,IF(ISBLANK(OFFSET(#REF!,INT((ROW()-13)/2),0)),"",OFFSET(#REF!,INT((ROW()-13)/2),0)),IF(ISBLANK(OFFSET('9. METAS'!$W$20,INT((ROW()-14)/2),0)),"",OFFSET('9. METAS'!$W$20,INT((ROW()-14)/2),0)))</f>
        <v>#REF!</v>
      </c>
      <c r="M433" s="632" t="e">
        <f ca="1">IF(MOD(ROW()-13,2)=0,IF(ISBLANK(OFFSET(#REF!,INT((ROW()-13)/2),0)),"",OFFSET(#REF!,INT((ROW()-13)/2),0)),IF(ISBLANK(OFFSET('9. METAS'!$X$20,INT((ROW()-14)/2),0)),"",OFFSET('9. METAS'!$X$20,INT((ROW()-14)/2),0)))</f>
        <v>#REF!</v>
      </c>
      <c r="N433" s="684" t="str">
        <f ca="1">IFERROR(J433/J434,"ND")</f>
        <v>ND</v>
      </c>
      <c r="O433" s="688" t="str">
        <f ca="1">IFERROR(((J433+K433+L433+M433)/H433),"ND")</f>
        <v>ND</v>
      </c>
      <c r="P433" s="847"/>
      <c r="Q433" s="83"/>
      <c r="R433" s="83"/>
      <c r="S433" s="83"/>
      <c r="T433" s="83"/>
      <c r="U433" s="83"/>
      <c r="V433" s="83"/>
      <c r="W433" s="83"/>
      <c r="X433" s="83"/>
      <c r="Y433" s="83"/>
      <c r="Z433" s="83"/>
    </row>
    <row r="434" spans="1:26" ht="15.75" customHeight="1">
      <c r="A434" s="83"/>
      <c r="B434" s="83"/>
      <c r="C434" s="642"/>
      <c r="D434" s="644"/>
      <c r="E434" s="644"/>
      <c r="F434" s="644"/>
      <c r="G434" s="647"/>
      <c r="H434" s="649"/>
      <c r="I434" s="651"/>
      <c r="J434" s="630" t="str">
        <f ca="1">IF(MOD(ROW()-13,2)=0,IF(ISBLANK(OFFSET(#REF!,INT((ROW()-13)/2),0)),"",OFFSET(#REF!,INT((ROW()-13)/2),0)),IF(ISBLANK(OFFSET('9. METAS'!$U$20,INT((ROW()-14)/2),0)),"",OFFSET('9. METAS'!$U$20,INT((ROW()-14)/2),0)))</f>
        <v/>
      </c>
      <c r="K434" s="631" t="str">
        <f ca="1">IF(MOD(ROW()-13,2)=0,IF(ISBLANK(OFFSET(#REF!,INT((ROW()-13)/2),0)),"",OFFSET(#REF!,INT((ROW()-13)/2),0)),IF(ISBLANK(OFFSET('9. METAS'!$V$20,INT((ROW()-14)/2),0)),"",OFFSET('9. METAS'!$V$20,INT((ROW()-14)/2),0)))</f>
        <v/>
      </c>
      <c r="L434" s="631" t="str">
        <f ca="1">IF(MOD(ROW()-13,2)=0,IF(ISBLANK(OFFSET(#REF!,INT((ROW()-13)/2),0)),"",OFFSET(#REF!,INT((ROW()-13)/2),0)),IF(ISBLANK(OFFSET('9. METAS'!$W$20,INT((ROW()-14)/2),0)),"",OFFSET('9. METAS'!$W$20,INT((ROW()-14)/2),0)))</f>
        <v/>
      </c>
      <c r="M434" s="632" t="str">
        <f ca="1">IF(MOD(ROW()-13,2)=0,IF(ISBLANK(OFFSET(#REF!,INT((ROW()-13)/2),0)),"",OFFSET(#REF!,INT((ROW()-13)/2),0)),IF(ISBLANK(OFFSET('9. METAS'!$X$20,INT((ROW()-14)/2),0)),"",OFFSET('9. METAS'!$X$20,INT((ROW()-14)/2),0)))</f>
        <v/>
      </c>
      <c r="N434" s="685"/>
      <c r="O434" s="689"/>
      <c r="P434" s="691"/>
      <c r="Q434" s="83"/>
      <c r="R434" s="83"/>
      <c r="S434" s="83"/>
      <c r="T434" s="83"/>
      <c r="U434" s="83"/>
      <c r="V434" s="83"/>
      <c r="W434" s="83"/>
      <c r="X434" s="83"/>
      <c r="Y434" s="83"/>
      <c r="Z434" s="83"/>
    </row>
    <row r="435" spans="1:26" ht="15.75" customHeight="1">
      <c r="A435" s="83"/>
      <c r="B435" s="83"/>
      <c r="C435" s="641" t="str">
        <f ca="1">IF(ISBLANK(OFFSET('5. Pp (3 años)'!$C$46,INT((ROW()-13)/2),0)),"",OFFSET('5. Pp (3 años)'!$C$46,INT((ROW()-13)/2),0))</f>
        <v/>
      </c>
      <c r="D435" s="643" t="str">
        <f ca="1">IF(ISBLANK(OFFSET('5. Pp (3 años)'!$D$46,INT((ROW()-13)/2),0)),"",OFFSET('5. Pp (3 años)'!$D$46,INT((ROW()-13)/2),0))</f>
        <v/>
      </c>
      <c r="E435" s="643" t="str">
        <f ca="1">IF(ISBLANK(OFFSET('5. Pp (3 años)'!$E$46,INT((ROW()-13)/2),0)),"",OFFSET('5. Pp (3 años)'!$E$46,INT((ROW()-13)/2),0))</f>
        <v/>
      </c>
      <c r="F435" s="645" t="str">
        <f ca="1">IF(ISBLANK(OFFSET('5. Pp (3 años)'!$K$46,INT((ROW()-13)/2),0)),"",OFFSET('5. Pp (3 años)'!$K$46,INT((ROW()-13)/2),0))</f>
        <v/>
      </c>
      <c r="G435" s="646" t="str">
        <f ca="1">IF(ISBLANK(OFFSET('5. Pp (3 años)'!$H$46,INT((ROW()-13)/2),0)),"",OFFSET('5. Pp (3 años)'!$H$46,INT((ROW()-13)/2),0))</f>
        <v/>
      </c>
      <c r="H435" s="853" t="str">
        <f ca="1">IF(ISBLANK(OFFSET('9. METAS'!$L$20,INT((ROW()-13)/2),0)),"",OFFSET('9. METAS'!$L$20,INT((ROW()-13)/2),0))</f>
        <v/>
      </c>
      <c r="I435" s="852"/>
      <c r="J435" s="630" t="e">
        <f ca="1">IF(MOD(ROW()-13,2)=0,IF(ISBLANK(OFFSET(#REF!,INT((ROW()-13)/2),0)),"",OFFSET(#REF!,INT((ROW()-13)/2),0)),IF(ISBLANK(OFFSET('9. METAS'!$U$20,INT((ROW()-14)/2),0)),"",OFFSET('9. METAS'!$U$20,INT((ROW()-14)/2),0)))</f>
        <v>#REF!</v>
      </c>
      <c r="K435" s="631" t="e">
        <f ca="1">IF(MOD(ROW()-13,2)=0,IF(ISBLANK(OFFSET(#REF!,INT((ROW()-13)/2),0)),"",OFFSET(#REF!,INT((ROW()-13)/2),0)),IF(ISBLANK(OFFSET('9. METAS'!$V$20,INT((ROW()-14)/2),0)),"",OFFSET('9. METAS'!$V$20,INT((ROW()-14)/2),0)))</f>
        <v>#REF!</v>
      </c>
      <c r="L435" s="631" t="e">
        <f ca="1">IF(MOD(ROW()-13,2)=0,IF(ISBLANK(OFFSET(#REF!,INT((ROW()-13)/2),0)),"",OFFSET(#REF!,INT((ROW()-13)/2),0)),IF(ISBLANK(OFFSET('9. METAS'!$W$20,INT((ROW()-14)/2),0)),"",OFFSET('9. METAS'!$W$20,INT((ROW()-14)/2),0)))</f>
        <v>#REF!</v>
      </c>
      <c r="M435" s="632" t="e">
        <f ca="1">IF(MOD(ROW()-13,2)=0,IF(ISBLANK(OFFSET(#REF!,INT((ROW()-13)/2),0)),"",OFFSET(#REF!,INT((ROW()-13)/2),0)),IF(ISBLANK(OFFSET('9. METAS'!$X$20,INT((ROW()-14)/2),0)),"",OFFSET('9. METAS'!$X$20,INT((ROW()-14)/2),0)))</f>
        <v>#REF!</v>
      </c>
      <c r="N435" s="684" t="str">
        <f ca="1">IFERROR(J435/J436,"ND")</f>
        <v>ND</v>
      </c>
      <c r="O435" s="688" t="str">
        <f ca="1">IFERROR(((J435+K435+L435+M435)/H435),"ND")</f>
        <v>ND</v>
      </c>
      <c r="P435" s="847"/>
      <c r="Q435" s="83"/>
      <c r="R435" s="83"/>
      <c r="S435" s="83"/>
      <c r="T435" s="83"/>
      <c r="U435" s="83"/>
      <c r="V435" s="83"/>
      <c r="W435" s="83"/>
      <c r="X435" s="83"/>
      <c r="Y435" s="83"/>
      <c r="Z435" s="83"/>
    </row>
    <row r="436" spans="1:26" ht="15.75" customHeight="1">
      <c r="A436" s="83"/>
      <c r="B436" s="83"/>
      <c r="C436" s="642"/>
      <c r="D436" s="644"/>
      <c r="E436" s="644"/>
      <c r="F436" s="644"/>
      <c r="G436" s="647"/>
      <c r="H436" s="649"/>
      <c r="I436" s="651"/>
      <c r="J436" s="630" t="str">
        <f ca="1">IF(MOD(ROW()-13,2)=0,IF(ISBLANK(OFFSET(#REF!,INT((ROW()-13)/2),0)),"",OFFSET(#REF!,INT((ROW()-13)/2),0)),IF(ISBLANK(OFFSET('9. METAS'!$U$20,INT((ROW()-14)/2),0)),"",OFFSET('9. METAS'!$U$20,INT((ROW()-14)/2),0)))</f>
        <v/>
      </c>
      <c r="K436" s="631" t="str">
        <f ca="1">IF(MOD(ROW()-13,2)=0,IF(ISBLANK(OFFSET(#REF!,INT((ROW()-13)/2),0)),"",OFFSET(#REF!,INT((ROW()-13)/2),0)),IF(ISBLANK(OFFSET('9. METAS'!$V$20,INT((ROW()-14)/2),0)),"",OFFSET('9. METAS'!$V$20,INT((ROW()-14)/2),0)))</f>
        <v/>
      </c>
      <c r="L436" s="631" t="str">
        <f ca="1">IF(MOD(ROW()-13,2)=0,IF(ISBLANK(OFFSET(#REF!,INT((ROW()-13)/2),0)),"",OFFSET(#REF!,INT((ROW()-13)/2),0)),IF(ISBLANK(OFFSET('9. METAS'!$W$20,INT((ROW()-14)/2),0)),"",OFFSET('9. METAS'!$W$20,INT((ROW()-14)/2),0)))</f>
        <v/>
      </c>
      <c r="M436" s="632" t="str">
        <f ca="1">IF(MOD(ROW()-13,2)=0,IF(ISBLANK(OFFSET(#REF!,INT((ROW()-13)/2),0)),"",OFFSET(#REF!,INT((ROW()-13)/2),0)),IF(ISBLANK(OFFSET('9. METAS'!$X$20,INT((ROW()-14)/2),0)),"",OFFSET('9. METAS'!$X$20,INT((ROW()-14)/2),0)))</f>
        <v/>
      </c>
      <c r="N436" s="685"/>
      <c r="O436" s="689"/>
      <c r="P436" s="691"/>
      <c r="Q436" s="83"/>
      <c r="R436" s="83"/>
      <c r="S436" s="83"/>
      <c r="T436" s="83"/>
      <c r="U436" s="83"/>
      <c r="V436" s="83"/>
      <c r="W436" s="83"/>
      <c r="X436" s="83"/>
      <c r="Y436" s="83"/>
      <c r="Z436" s="83"/>
    </row>
    <row r="437" spans="1:26" ht="15.75" customHeight="1">
      <c r="A437" s="83"/>
      <c r="B437" s="83"/>
      <c r="C437" s="641" t="str">
        <f ca="1">IF(ISBLANK(OFFSET('5. Pp (3 años)'!$C$46,INT((ROW()-13)/2),0)),"",OFFSET('5. Pp (3 años)'!$C$46,INT((ROW()-13)/2),0))</f>
        <v/>
      </c>
      <c r="D437" s="643" t="str">
        <f ca="1">IF(ISBLANK(OFFSET('5. Pp (3 años)'!$D$46,INT((ROW()-13)/2),0)),"",OFFSET('5. Pp (3 años)'!$D$46,INT((ROW()-13)/2),0))</f>
        <v/>
      </c>
      <c r="E437" s="643" t="str">
        <f ca="1">IF(ISBLANK(OFFSET('5. Pp (3 años)'!$E$46,INT((ROW()-13)/2),0)),"",OFFSET('5. Pp (3 años)'!$E$46,INT((ROW()-13)/2),0))</f>
        <v/>
      </c>
      <c r="F437" s="645" t="str">
        <f ca="1">IF(ISBLANK(OFFSET('5. Pp (3 años)'!$K$46,INT((ROW()-13)/2),0)),"",OFFSET('5. Pp (3 años)'!$K$46,INT((ROW()-13)/2),0))</f>
        <v/>
      </c>
      <c r="G437" s="646" t="str">
        <f ca="1">IF(ISBLANK(OFFSET('5. Pp (3 años)'!$H$46,INT((ROW()-13)/2),0)),"",OFFSET('5. Pp (3 años)'!$H$46,INT((ROW()-13)/2),0))</f>
        <v/>
      </c>
      <c r="H437" s="853" t="str">
        <f ca="1">IF(ISBLANK(OFFSET('9. METAS'!$L$20,INT((ROW()-13)/2),0)),"",OFFSET('9. METAS'!$L$20,INT((ROW()-13)/2),0))</f>
        <v/>
      </c>
      <c r="I437" s="852"/>
      <c r="J437" s="630" t="e">
        <f ca="1">IF(MOD(ROW()-13,2)=0,IF(ISBLANK(OFFSET(#REF!,INT((ROW()-13)/2),0)),"",OFFSET(#REF!,INT((ROW()-13)/2),0)),IF(ISBLANK(OFFSET('9. METAS'!$U$20,INT((ROW()-14)/2),0)),"",OFFSET('9. METAS'!$U$20,INT((ROW()-14)/2),0)))</f>
        <v>#REF!</v>
      </c>
      <c r="K437" s="631" t="e">
        <f ca="1">IF(MOD(ROW()-13,2)=0,IF(ISBLANK(OFFSET(#REF!,INT((ROW()-13)/2),0)),"",OFFSET(#REF!,INT((ROW()-13)/2),0)),IF(ISBLANK(OFFSET('9. METAS'!$V$20,INT((ROW()-14)/2),0)),"",OFFSET('9. METAS'!$V$20,INT((ROW()-14)/2),0)))</f>
        <v>#REF!</v>
      </c>
      <c r="L437" s="631" t="e">
        <f ca="1">IF(MOD(ROW()-13,2)=0,IF(ISBLANK(OFFSET(#REF!,INT((ROW()-13)/2),0)),"",OFFSET(#REF!,INT((ROW()-13)/2),0)),IF(ISBLANK(OFFSET('9. METAS'!$W$20,INT((ROW()-14)/2),0)),"",OFFSET('9. METAS'!$W$20,INT((ROW()-14)/2),0)))</f>
        <v>#REF!</v>
      </c>
      <c r="M437" s="632" t="e">
        <f ca="1">IF(MOD(ROW()-13,2)=0,IF(ISBLANK(OFFSET(#REF!,INT((ROW()-13)/2),0)),"",OFFSET(#REF!,INT((ROW()-13)/2),0)),IF(ISBLANK(OFFSET('9. METAS'!$X$20,INT((ROW()-14)/2),0)),"",OFFSET('9. METAS'!$X$20,INT((ROW()-14)/2),0)))</f>
        <v>#REF!</v>
      </c>
      <c r="N437" s="684" t="str">
        <f ca="1">IFERROR(J437/J438,"ND")</f>
        <v>ND</v>
      </c>
      <c r="O437" s="688" t="str">
        <f ca="1">IFERROR(((J437+K437+L437+M437)/H437),"ND")</f>
        <v>ND</v>
      </c>
      <c r="P437" s="847"/>
      <c r="Q437" s="83"/>
      <c r="R437" s="83"/>
      <c r="S437" s="83"/>
      <c r="T437" s="83"/>
      <c r="U437" s="83"/>
      <c r="V437" s="83"/>
      <c r="W437" s="83"/>
      <c r="X437" s="83"/>
      <c r="Y437" s="83"/>
      <c r="Z437" s="83"/>
    </row>
    <row r="438" spans="1:26" ht="15.75" customHeight="1">
      <c r="A438" s="83"/>
      <c r="B438" s="83"/>
      <c r="C438" s="642"/>
      <c r="D438" s="644"/>
      <c r="E438" s="644"/>
      <c r="F438" s="644"/>
      <c r="G438" s="647"/>
      <c r="H438" s="649"/>
      <c r="I438" s="651"/>
      <c r="J438" s="630" t="str">
        <f ca="1">IF(MOD(ROW()-13,2)=0,IF(ISBLANK(OFFSET(#REF!,INT((ROW()-13)/2),0)),"",OFFSET(#REF!,INT((ROW()-13)/2),0)),IF(ISBLANK(OFFSET('9. METAS'!$U$20,INT((ROW()-14)/2),0)),"",OFFSET('9. METAS'!$U$20,INT((ROW()-14)/2),0)))</f>
        <v/>
      </c>
      <c r="K438" s="631" t="str">
        <f ca="1">IF(MOD(ROW()-13,2)=0,IF(ISBLANK(OFFSET(#REF!,INT((ROW()-13)/2),0)),"",OFFSET(#REF!,INT((ROW()-13)/2),0)),IF(ISBLANK(OFFSET('9. METAS'!$V$20,INT((ROW()-14)/2),0)),"",OFFSET('9. METAS'!$V$20,INT((ROW()-14)/2),0)))</f>
        <v/>
      </c>
      <c r="L438" s="631" t="str">
        <f ca="1">IF(MOD(ROW()-13,2)=0,IF(ISBLANK(OFFSET(#REF!,INT((ROW()-13)/2),0)),"",OFFSET(#REF!,INT((ROW()-13)/2),0)),IF(ISBLANK(OFFSET('9. METAS'!$W$20,INT((ROW()-14)/2),0)),"",OFFSET('9. METAS'!$W$20,INT((ROW()-14)/2),0)))</f>
        <v/>
      </c>
      <c r="M438" s="632" t="str">
        <f ca="1">IF(MOD(ROW()-13,2)=0,IF(ISBLANK(OFFSET(#REF!,INT((ROW()-13)/2),0)),"",OFFSET(#REF!,INT((ROW()-13)/2),0)),IF(ISBLANK(OFFSET('9. METAS'!$X$20,INT((ROW()-14)/2),0)),"",OFFSET('9. METAS'!$X$20,INT((ROW()-14)/2),0)))</f>
        <v/>
      </c>
      <c r="N438" s="685"/>
      <c r="O438" s="689"/>
      <c r="P438" s="691"/>
      <c r="Q438" s="83"/>
      <c r="R438" s="83"/>
      <c r="S438" s="83"/>
      <c r="T438" s="83"/>
      <c r="U438" s="83"/>
      <c r="V438" s="83"/>
      <c r="W438" s="83"/>
      <c r="X438" s="83"/>
      <c r="Y438" s="83"/>
      <c r="Z438" s="83"/>
    </row>
    <row r="439" spans="1:26" ht="15.75" customHeight="1">
      <c r="A439" s="83"/>
      <c r="B439" s="83"/>
      <c r="C439" s="641" t="str">
        <f ca="1">IF(ISBLANK(OFFSET('5. Pp (3 años)'!$C$46,INT((ROW()-13)/2),0)),"",OFFSET('5. Pp (3 años)'!$C$46,INT((ROW()-13)/2),0))</f>
        <v/>
      </c>
      <c r="D439" s="643" t="str">
        <f ca="1">IF(ISBLANK(OFFSET('5. Pp (3 años)'!$D$46,INT((ROW()-13)/2),0)),"",OFFSET('5. Pp (3 años)'!$D$46,INT((ROW()-13)/2),0))</f>
        <v/>
      </c>
      <c r="E439" s="643" t="str">
        <f ca="1">IF(ISBLANK(OFFSET('5. Pp (3 años)'!$E$46,INT((ROW()-13)/2),0)),"",OFFSET('5. Pp (3 años)'!$E$46,INT((ROW()-13)/2),0))</f>
        <v/>
      </c>
      <c r="F439" s="645" t="str">
        <f ca="1">IF(ISBLANK(OFFSET('5. Pp (3 años)'!$K$46,INT((ROW()-13)/2),0)),"",OFFSET('5. Pp (3 años)'!$K$46,INT((ROW()-13)/2),0))</f>
        <v/>
      </c>
      <c r="G439" s="646" t="str">
        <f ca="1">IF(ISBLANK(OFFSET('5. Pp (3 años)'!$H$46,INT((ROW()-13)/2),0)),"",OFFSET('5. Pp (3 años)'!$H$46,INT((ROW()-13)/2),0))</f>
        <v/>
      </c>
      <c r="H439" s="853" t="str">
        <f ca="1">IF(ISBLANK(OFFSET('9. METAS'!$L$20,INT((ROW()-13)/2),0)),"",OFFSET('9. METAS'!$L$20,INT((ROW()-13)/2),0))</f>
        <v/>
      </c>
      <c r="I439" s="852"/>
      <c r="J439" s="630" t="e">
        <f ca="1">IF(MOD(ROW()-13,2)=0,IF(ISBLANK(OFFSET(#REF!,INT((ROW()-13)/2),0)),"",OFFSET(#REF!,INT((ROW()-13)/2),0)),IF(ISBLANK(OFFSET('9. METAS'!$U$20,INT((ROW()-14)/2),0)),"",OFFSET('9. METAS'!$U$20,INT((ROW()-14)/2),0)))</f>
        <v>#REF!</v>
      </c>
      <c r="K439" s="631" t="e">
        <f ca="1">IF(MOD(ROW()-13,2)=0,IF(ISBLANK(OFFSET(#REF!,INT((ROW()-13)/2),0)),"",OFFSET(#REF!,INT((ROW()-13)/2),0)),IF(ISBLANK(OFFSET('9. METAS'!$V$20,INT((ROW()-14)/2),0)),"",OFFSET('9. METAS'!$V$20,INT((ROW()-14)/2),0)))</f>
        <v>#REF!</v>
      </c>
      <c r="L439" s="631" t="e">
        <f ca="1">IF(MOD(ROW()-13,2)=0,IF(ISBLANK(OFFSET(#REF!,INT((ROW()-13)/2),0)),"",OFFSET(#REF!,INT((ROW()-13)/2),0)),IF(ISBLANK(OFFSET('9. METAS'!$W$20,INT((ROW()-14)/2),0)),"",OFFSET('9. METAS'!$W$20,INT((ROW()-14)/2),0)))</f>
        <v>#REF!</v>
      </c>
      <c r="M439" s="632" t="e">
        <f ca="1">IF(MOD(ROW()-13,2)=0,IF(ISBLANK(OFFSET(#REF!,INT((ROW()-13)/2),0)),"",OFFSET(#REF!,INT((ROW()-13)/2),0)),IF(ISBLANK(OFFSET('9. METAS'!$X$20,INT((ROW()-14)/2),0)),"",OFFSET('9. METAS'!$X$20,INT((ROW()-14)/2),0)))</f>
        <v>#REF!</v>
      </c>
      <c r="N439" s="684" t="str">
        <f ca="1">IFERROR(J439/J440,"ND")</f>
        <v>ND</v>
      </c>
      <c r="O439" s="688" t="str">
        <f ca="1">IFERROR(((J439+K439+L439+M439)/H439),"ND")</f>
        <v>ND</v>
      </c>
      <c r="P439" s="847"/>
      <c r="Q439" s="83"/>
      <c r="R439" s="83"/>
      <c r="S439" s="83"/>
      <c r="T439" s="83"/>
      <c r="U439" s="83"/>
      <c r="V439" s="83"/>
      <c r="W439" s="83"/>
      <c r="X439" s="83"/>
      <c r="Y439" s="83"/>
      <c r="Z439" s="83"/>
    </row>
    <row r="440" spans="1:26" ht="15.75" customHeight="1">
      <c r="A440" s="83"/>
      <c r="B440" s="83"/>
      <c r="C440" s="642"/>
      <c r="D440" s="644"/>
      <c r="E440" s="644"/>
      <c r="F440" s="644"/>
      <c r="G440" s="647"/>
      <c r="H440" s="649"/>
      <c r="I440" s="651"/>
      <c r="J440" s="630" t="str">
        <f ca="1">IF(MOD(ROW()-13,2)=0,IF(ISBLANK(OFFSET(#REF!,INT((ROW()-13)/2),0)),"",OFFSET(#REF!,INT((ROW()-13)/2),0)),IF(ISBLANK(OFFSET('9. METAS'!$U$20,INT((ROW()-14)/2),0)),"",OFFSET('9. METAS'!$U$20,INT((ROW()-14)/2),0)))</f>
        <v/>
      </c>
      <c r="K440" s="631" t="str">
        <f ca="1">IF(MOD(ROW()-13,2)=0,IF(ISBLANK(OFFSET(#REF!,INT((ROW()-13)/2),0)),"",OFFSET(#REF!,INT((ROW()-13)/2),0)),IF(ISBLANK(OFFSET('9. METAS'!$V$20,INT((ROW()-14)/2),0)),"",OFFSET('9. METAS'!$V$20,INT((ROW()-14)/2),0)))</f>
        <v/>
      </c>
      <c r="L440" s="631" t="str">
        <f ca="1">IF(MOD(ROW()-13,2)=0,IF(ISBLANK(OFFSET(#REF!,INT((ROW()-13)/2),0)),"",OFFSET(#REF!,INT((ROW()-13)/2),0)),IF(ISBLANK(OFFSET('9. METAS'!$W$20,INT((ROW()-14)/2),0)),"",OFFSET('9. METAS'!$W$20,INT((ROW()-14)/2),0)))</f>
        <v/>
      </c>
      <c r="M440" s="632" t="str">
        <f ca="1">IF(MOD(ROW()-13,2)=0,IF(ISBLANK(OFFSET(#REF!,INT((ROW()-13)/2),0)),"",OFFSET(#REF!,INT((ROW()-13)/2),0)),IF(ISBLANK(OFFSET('9. METAS'!$X$20,INT((ROW()-14)/2),0)),"",OFFSET('9. METAS'!$X$20,INT((ROW()-14)/2),0)))</f>
        <v/>
      </c>
      <c r="N440" s="685"/>
      <c r="O440" s="689"/>
      <c r="P440" s="691"/>
      <c r="Q440" s="83"/>
      <c r="R440" s="83"/>
      <c r="S440" s="83"/>
      <c r="T440" s="83"/>
      <c r="U440" s="83"/>
      <c r="V440" s="83"/>
      <c r="W440" s="83"/>
      <c r="X440" s="83"/>
      <c r="Y440" s="83"/>
      <c r="Z440" s="83"/>
    </row>
    <row r="441" spans="1:26" ht="15.75" customHeight="1">
      <c r="A441" s="83"/>
      <c r="B441" s="83"/>
      <c r="C441" s="641" t="str">
        <f ca="1">IF(ISBLANK(OFFSET('5. Pp (3 años)'!$C$46,INT((ROW()-13)/2),0)),"",OFFSET('5. Pp (3 años)'!$C$46,INT((ROW()-13)/2),0))</f>
        <v/>
      </c>
      <c r="D441" s="643" t="str">
        <f ca="1">IF(ISBLANK(OFFSET('5. Pp (3 años)'!$D$46,INT((ROW()-13)/2),0)),"",OFFSET('5. Pp (3 años)'!$D$46,INT((ROW()-13)/2),0))</f>
        <v/>
      </c>
      <c r="E441" s="643" t="str">
        <f ca="1">IF(ISBLANK(OFFSET('5. Pp (3 años)'!$E$46,INT((ROW()-13)/2),0)),"",OFFSET('5. Pp (3 años)'!$E$46,INT((ROW()-13)/2),0))</f>
        <v/>
      </c>
      <c r="F441" s="645" t="str">
        <f ca="1">IF(ISBLANK(OFFSET('5. Pp (3 años)'!$K$46,INT((ROW()-13)/2),0)),"",OFFSET('5. Pp (3 años)'!$K$46,INT((ROW()-13)/2),0))</f>
        <v/>
      </c>
      <c r="G441" s="646" t="str">
        <f ca="1">IF(ISBLANK(OFFSET('5. Pp (3 años)'!$H$46,INT((ROW()-13)/2),0)),"",OFFSET('5. Pp (3 años)'!$H$46,INT((ROW()-13)/2),0))</f>
        <v/>
      </c>
      <c r="H441" s="853" t="str">
        <f ca="1">IF(ISBLANK(OFFSET('9. METAS'!$L$20,INT((ROW()-13)/2),0)),"",OFFSET('9. METAS'!$L$20,INT((ROW()-13)/2),0))</f>
        <v/>
      </c>
      <c r="I441" s="852"/>
      <c r="J441" s="630" t="e">
        <f ca="1">IF(MOD(ROW()-13,2)=0,IF(ISBLANK(OFFSET(#REF!,INT((ROW()-13)/2),0)),"",OFFSET(#REF!,INT((ROW()-13)/2),0)),IF(ISBLANK(OFFSET('9. METAS'!$U$20,INT((ROW()-14)/2),0)),"",OFFSET('9. METAS'!$U$20,INT((ROW()-14)/2),0)))</f>
        <v>#REF!</v>
      </c>
      <c r="K441" s="631" t="e">
        <f ca="1">IF(MOD(ROW()-13,2)=0,IF(ISBLANK(OFFSET(#REF!,INT((ROW()-13)/2),0)),"",OFFSET(#REF!,INT((ROW()-13)/2),0)),IF(ISBLANK(OFFSET('9. METAS'!$V$20,INT((ROW()-14)/2),0)),"",OFFSET('9. METAS'!$V$20,INT((ROW()-14)/2),0)))</f>
        <v>#REF!</v>
      </c>
      <c r="L441" s="631" t="e">
        <f ca="1">IF(MOD(ROW()-13,2)=0,IF(ISBLANK(OFFSET(#REF!,INT((ROW()-13)/2),0)),"",OFFSET(#REF!,INT((ROW()-13)/2),0)),IF(ISBLANK(OFFSET('9. METAS'!$W$20,INT((ROW()-14)/2),0)),"",OFFSET('9. METAS'!$W$20,INT((ROW()-14)/2),0)))</f>
        <v>#REF!</v>
      </c>
      <c r="M441" s="632" t="e">
        <f ca="1">IF(MOD(ROW()-13,2)=0,IF(ISBLANK(OFFSET(#REF!,INT((ROW()-13)/2),0)),"",OFFSET(#REF!,INT((ROW()-13)/2),0)),IF(ISBLANK(OFFSET('9. METAS'!$X$20,INT((ROW()-14)/2),0)),"",OFFSET('9. METAS'!$X$20,INT((ROW()-14)/2),0)))</f>
        <v>#REF!</v>
      </c>
      <c r="N441" s="684" t="str">
        <f ca="1">IFERROR(J441/J442,"ND")</f>
        <v>ND</v>
      </c>
      <c r="O441" s="688" t="str">
        <f ca="1">IFERROR(((J441+K441+L441+M441)/H441),"ND")</f>
        <v>ND</v>
      </c>
      <c r="P441" s="847"/>
      <c r="Q441" s="83"/>
      <c r="R441" s="83"/>
      <c r="S441" s="83"/>
      <c r="T441" s="83"/>
      <c r="U441" s="83"/>
      <c r="V441" s="83"/>
      <c r="W441" s="83"/>
      <c r="X441" s="83"/>
      <c r="Y441" s="83"/>
      <c r="Z441" s="83"/>
    </row>
    <row r="442" spans="1:26" ht="15.75" customHeight="1">
      <c r="A442" s="83"/>
      <c r="B442" s="83"/>
      <c r="C442" s="642"/>
      <c r="D442" s="644"/>
      <c r="E442" s="644"/>
      <c r="F442" s="644"/>
      <c r="G442" s="647"/>
      <c r="H442" s="649"/>
      <c r="I442" s="651"/>
      <c r="J442" s="630" t="str">
        <f ca="1">IF(MOD(ROW()-13,2)=0,IF(ISBLANK(OFFSET(#REF!,INT((ROW()-13)/2),0)),"",OFFSET(#REF!,INT((ROW()-13)/2),0)),IF(ISBLANK(OFFSET('9. METAS'!$U$20,INT((ROW()-14)/2),0)),"",OFFSET('9. METAS'!$U$20,INT((ROW()-14)/2),0)))</f>
        <v/>
      </c>
      <c r="K442" s="631" t="str">
        <f ca="1">IF(MOD(ROW()-13,2)=0,IF(ISBLANK(OFFSET(#REF!,INT((ROW()-13)/2),0)),"",OFFSET(#REF!,INT((ROW()-13)/2),0)),IF(ISBLANK(OFFSET('9. METAS'!$V$20,INT((ROW()-14)/2),0)),"",OFFSET('9. METAS'!$V$20,INT((ROW()-14)/2),0)))</f>
        <v/>
      </c>
      <c r="L442" s="631" t="str">
        <f ca="1">IF(MOD(ROW()-13,2)=0,IF(ISBLANK(OFFSET(#REF!,INT((ROW()-13)/2),0)),"",OFFSET(#REF!,INT((ROW()-13)/2),0)),IF(ISBLANK(OFFSET('9. METAS'!$W$20,INT((ROW()-14)/2),0)),"",OFFSET('9. METAS'!$W$20,INT((ROW()-14)/2),0)))</f>
        <v/>
      </c>
      <c r="M442" s="632" t="str">
        <f ca="1">IF(MOD(ROW()-13,2)=0,IF(ISBLANK(OFFSET(#REF!,INT((ROW()-13)/2),0)),"",OFFSET(#REF!,INT((ROW()-13)/2),0)),IF(ISBLANK(OFFSET('9. METAS'!$X$20,INT((ROW()-14)/2),0)),"",OFFSET('9. METAS'!$X$20,INT((ROW()-14)/2),0)))</f>
        <v/>
      </c>
      <c r="N442" s="685"/>
      <c r="O442" s="689"/>
      <c r="P442" s="691"/>
      <c r="Q442" s="83"/>
      <c r="R442" s="83"/>
      <c r="S442" s="83"/>
      <c r="T442" s="83"/>
      <c r="U442" s="83"/>
      <c r="V442" s="83"/>
      <c r="W442" s="83"/>
      <c r="X442" s="83"/>
      <c r="Y442" s="83"/>
      <c r="Z442" s="83"/>
    </row>
    <row r="443" spans="1:26" ht="15.75" customHeight="1">
      <c r="A443" s="83"/>
      <c r="B443" s="83"/>
      <c r="C443" s="641" t="str">
        <f ca="1">IF(ISBLANK(OFFSET('5. Pp (3 años)'!$C$46,INT((ROW()-13)/2),0)),"",OFFSET('5. Pp (3 años)'!$C$46,INT((ROW()-13)/2),0))</f>
        <v/>
      </c>
      <c r="D443" s="643" t="str">
        <f ca="1">IF(ISBLANK(OFFSET('5. Pp (3 años)'!$D$46,INT((ROW()-13)/2),0)),"",OFFSET('5. Pp (3 años)'!$D$46,INT((ROW()-13)/2),0))</f>
        <v/>
      </c>
      <c r="E443" s="643" t="str">
        <f ca="1">IF(ISBLANK(OFFSET('5. Pp (3 años)'!$E$46,INT((ROW()-13)/2),0)),"",OFFSET('5. Pp (3 años)'!$E$46,INT((ROW()-13)/2),0))</f>
        <v/>
      </c>
      <c r="F443" s="645" t="str">
        <f ca="1">IF(ISBLANK(OFFSET('5. Pp (3 años)'!$K$46,INT((ROW()-13)/2),0)),"",OFFSET('5. Pp (3 años)'!$K$46,INT((ROW()-13)/2),0))</f>
        <v/>
      </c>
      <c r="G443" s="646" t="str">
        <f ca="1">IF(ISBLANK(OFFSET('5. Pp (3 años)'!$H$46,INT((ROW()-13)/2),0)),"",OFFSET('5. Pp (3 años)'!$H$46,INT((ROW()-13)/2),0))</f>
        <v/>
      </c>
      <c r="H443" s="853" t="str">
        <f ca="1">IF(ISBLANK(OFFSET('9. METAS'!$L$20,INT((ROW()-13)/2),0)),"",OFFSET('9. METAS'!$L$20,INT((ROW()-13)/2),0))</f>
        <v/>
      </c>
      <c r="I443" s="852"/>
      <c r="J443" s="630" t="e">
        <f ca="1">IF(MOD(ROW()-13,2)=0,IF(ISBLANK(OFFSET(#REF!,INT((ROW()-13)/2),0)),"",OFFSET(#REF!,INT((ROW()-13)/2),0)),IF(ISBLANK(OFFSET('9. METAS'!$U$20,INT((ROW()-14)/2),0)),"",OFFSET('9. METAS'!$U$20,INT((ROW()-14)/2),0)))</f>
        <v>#REF!</v>
      </c>
      <c r="K443" s="631" t="e">
        <f ca="1">IF(MOD(ROW()-13,2)=0,IF(ISBLANK(OFFSET(#REF!,INT((ROW()-13)/2),0)),"",OFFSET(#REF!,INT((ROW()-13)/2),0)),IF(ISBLANK(OFFSET('9. METAS'!$V$20,INT((ROW()-14)/2),0)),"",OFFSET('9. METAS'!$V$20,INT((ROW()-14)/2),0)))</f>
        <v>#REF!</v>
      </c>
      <c r="L443" s="631" t="e">
        <f ca="1">IF(MOD(ROW()-13,2)=0,IF(ISBLANK(OFFSET(#REF!,INT((ROW()-13)/2),0)),"",OFFSET(#REF!,INT((ROW()-13)/2),0)),IF(ISBLANK(OFFSET('9. METAS'!$W$20,INT((ROW()-14)/2),0)),"",OFFSET('9. METAS'!$W$20,INT((ROW()-14)/2),0)))</f>
        <v>#REF!</v>
      </c>
      <c r="M443" s="632" t="e">
        <f ca="1">IF(MOD(ROW()-13,2)=0,IF(ISBLANK(OFFSET(#REF!,INT((ROW()-13)/2),0)),"",OFFSET(#REF!,INT((ROW()-13)/2),0)),IF(ISBLANK(OFFSET('9. METAS'!$X$20,INT((ROW()-14)/2),0)),"",OFFSET('9. METAS'!$X$20,INT((ROW()-14)/2),0)))</f>
        <v>#REF!</v>
      </c>
      <c r="N443" s="684" t="str">
        <f ca="1">IFERROR(J443/J444,"ND")</f>
        <v>ND</v>
      </c>
      <c r="O443" s="688" t="str">
        <f ca="1">IFERROR(((J443+K443+L443+M443)/H443),"ND")</f>
        <v>ND</v>
      </c>
      <c r="P443" s="847"/>
      <c r="Q443" s="83"/>
      <c r="R443" s="83"/>
      <c r="S443" s="83"/>
      <c r="T443" s="83"/>
      <c r="U443" s="83"/>
      <c r="V443" s="83"/>
      <c r="W443" s="83"/>
      <c r="X443" s="83"/>
      <c r="Y443" s="83"/>
      <c r="Z443" s="83"/>
    </row>
    <row r="444" spans="1:26" ht="15.75" customHeight="1">
      <c r="A444" s="83"/>
      <c r="B444" s="83"/>
      <c r="C444" s="642"/>
      <c r="D444" s="644"/>
      <c r="E444" s="644"/>
      <c r="F444" s="644"/>
      <c r="G444" s="647"/>
      <c r="H444" s="649"/>
      <c r="I444" s="651"/>
      <c r="J444" s="630" t="str">
        <f ca="1">IF(MOD(ROW()-13,2)=0,IF(ISBLANK(OFFSET(#REF!,INT((ROW()-13)/2),0)),"",OFFSET(#REF!,INT((ROW()-13)/2),0)),IF(ISBLANK(OFFSET('9. METAS'!$U$20,INT((ROW()-14)/2),0)),"",OFFSET('9. METAS'!$U$20,INT((ROW()-14)/2),0)))</f>
        <v/>
      </c>
      <c r="K444" s="631" t="str">
        <f ca="1">IF(MOD(ROW()-13,2)=0,IF(ISBLANK(OFFSET(#REF!,INT((ROW()-13)/2),0)),"",OFFSET(#REF!,INT((ROW()-13)/2),0)),IF(ISBLANK(OFFSET('9. METAS'!$V$20,INT((ROW()-14)/2),0)),"",OFFSET('9. METAS'!$V$20,INT((ROW()-14)/2),0)))</f>
        <v/>
      </c>
      <c r="L444" s="631" t="str">
        <f ca="1">IF(MOD(ROW()-13,2)=0,IF(ISBLANK(OFFSET(#REF!,INT((ROW()-13)/2),0)),"",OFFSET(#REF!,INT((ROW()-13)/2),0)),IF(ISBLANK(OFFSET('9. METAS'!$W$20,INT((ROW()-14)/2),0)),"",OFFSET('9. METAS'!$W$20,INT((ROW()-14)/2),0)))</f>
        <v/>
      </c>
      <c r="M444" s="632" t="str">
        <f ca="1">IF(MOD(ROW()-13,2)=0,IF(ISBLANK(OFFSET(#REF!,INT((ROW()-13)/2),0)),"",OFFSET(#REF!,INT((ROW()-13)/2),0)),IF(ISBLANK(OFFSET('9. METAS'!$X$20,INT((ROW()-14)/2),0)),"",OFFSET('9. METAS'!$X$20,INT((ROW()-14)/2),0)))</f>
        <v/>
      </c>
      <c r="N444" s="685"/>
      <c r="O444" s="689"/>
      <c r="P444" s="691"/>
      <c r="Q444" s="83"/>
      <c r="R444" s="83"/>
      <c r="S444" s="83"/>
      <c r="T444" s="83"/>
      <c r="U444" s="83"/>
      <c r="V444" s="83"/>
      <c r="W444" s="83"/>
      <c r="X444" s="83"/>
      <c r="Y444" s="83"/>
      <c r="Z444" s="83"/>
    </row>
    <row r="445" spans="1:26" ht="15.75" customHeight="1">
      <c r="A445" s="83"/>
      <c r="B445" s="83"/>
      <c r="C445" s="641" t="str">
        <f ca="1">IF(ISBLANK(OFFSET('5. Pp (3 años)'!$C$46,INT((ROW()-13)/2),0)),"",OFFSET('5. Pp (3 años)'!$C$46,INT((ROW()-13)/2),0))</f>
        <v/>
      </c>
      <c r="D445" s="643" t="str">
        <f ca="1">IF(ISBLANK(OFFSET('5. Pp (3 años)'!$D$46,INT((ROW()-13)/2),0)),"",OFFSET('5. Pp (3 años)'!$D$46,INT((ROW()-13)/2),0))</f>
        <v/>
      </c>
      <c r="E445" s="643" t="str">
        <f ca="1">IF(ISBLANK(OFFSET('5. Pp (3 años)'!$E$46,INT((ROW()-13)/2),0)),"",OFFSET('5. Pp (3 años)'!$E$46,INT((ROW()-13)/2),0))</f>
        <v/>
      </c>
      <c r="F445" s="645" t="str">
        <f ca="1">IF(ISBLANK(OFFSET('5. Pp (3 años)'!$K$46,INT((ROW()-13)/2),0)),"",OFFSET('5. Pp (3 años)'!$K$46,INT((ROW()-13)/2),0))</f>
        <v/>
      </c>
      <c r="G445" s="646" t="str">
        <f ca="1">IF(ISBLANK(OFFSET('5. Pp (3 años)'!$H$46,INT((ROW()-13)/2),0)),"",OFFSET('5. Pp (3 años)'!$H$46,INT((ROW()-13)/2),0))</f>
        <v/>
      </c>
      <c r="H445" s="853" t="str">
        <f ca="1">IF(ISBLANK(OFFSET('9. METAS'!$L$20,INT((ROW()-13)/2),0)),"",OFFSET('9. METAS'!$L$20,INT((ROW()-13)/2),0))</f>
        <v/>
      </c>
      <c r="I445" s="852"/>
      <c r="J445" s="630" t="e">
        <f ca="1">IF(MOD(ROW()-13,2)=0,IF(ISBLANK(OFFSET(#REF!,INT((ROW()-13)/2),0)),"",OFFSET(#REF!,INT((ROW()-13)/2),0)),IF(ISBLANK(OFFSET('9. METAS'!$U$20,INT((ROW()-14)/2),0)),"",OFFSET('9. METAS'!$U$20,INT((ROW()-14)/2),0)))</f>
        <v>#REF!</v>
      </c>
      <c r="K445" s="631" t="e">
        <f ca="1">IF(MOD(ROW()-13,2)=0,IF(ISBLANK(OFFSET(#REF!,INT((ROW()-13)/2),0)),"",OFFSET(#REF!,INT((ROW()-13)/2),0)),IF(ISBLANK(OFFSET('9. METAS'!$V$20,INT((ROW()-14)/2),0)),"",OFFSET('9. METAS'!$V$20,INT((ROW()-14)/2),0)))</f>
        <v>#REF!</v>
      </c>
      <c r="L445" s="631" t="e">
        <f ca="1">IF(MOD(ROW()-13,2)=0,IF(ISBLANK(OFFSET(#REF!,INT((ROW()-13)/2),0)),"",OFFSET(#REF!,INT((ROW()-13)/2),0)),IF(ISBLANK(OFFSET('9. METAS'!$W$20,INT((ROW()-14)/2),0)),"",OFFSET('9. METAS'!$W$20,INT((ROW()-14)/2),0)))</f>
        <v>#REF!</v>
      </c>
      <c r="M445" s="632" t="e">
        <f ca="1">IF(MOD(ROW()-13,2)=0,IF(ISBLANK(OFFSET(#REF!,INT((ROW()-13)/2),0)),"",OFFSET(#REF!,INT((ROW()-13)/2),0)),IF(ISBLANK(OFFSET('9. METAS'!$X$20,INT((ROW()-14)/2),0)),"",OFFSET('9. METAS'!$X$20,INT((ROW()-14)/2),0)))</f>
        <v>#REF!</v>
      </c>
      <c r="N445" s="684" t="str">
        <f ca="1">IFERROR(J445/J446,"ND")</f>
        <v>ND</v>
      </c>
      <c r="O445" s="688" t="str">
        <f ca="1">IFERROR(((J445+K445+L445+M445)/H445),"ND")</f>
        <v>ND</v>
      </c>
      <c r="P445" s="847"/>
      <c r="Q445" s="83"/>
      <c r="R445" s="83"/>
      <c r="S445" s="83"/>
      <c r="T445" s="83"/>
      <c r="U445" s="83"/>
      <c r="V445" s="83"/>
      <c r="W445" s="83"/>
      <c r="X445" s="83"/>
      <c r="Y445" s="83"/>
      <c r="Z445" s="83"/>
    </row>
    <row r="446" spans="1:26" ht="15.75" customHeight="1">
      <c r="A446" s="83"/>
      <c r="B446" s="83"/>
      <c r="C446" s="642"/>
      <c r="D446" s="644"/>
      <c r="E446" s="644"/>
      <c r="F446" s="644"/>
      <c r="G446" s="647"/>
      <c r="H446" s="649"/>
      <c r="I446" s="651"/>
      <c r="J446" s="630" t="str">
        <f ca="1">IF(MOD(ROW()-13,2)=0,IF(ISBLANK(OFFSET(#REF!,INT((ROW()-13)/2),0)),"",OFFSET(#REF!,INT((ROW()-13)/2),0)),IF(ISBLANK(OFFSET('9. METAS'!$U$20,INT((ROW()-14)/2),0)),"",OFFSET('9. METAS'!$U$20,INT((ROW()-14)/2),0)))</f>
        <v/>
      </c>
      <c r="K446" s="631" t="str">
        <f ca="1">IF(MOD(ROW()-13,2)=0,IF(ISBLANK(OFFSET(#REF!,INT((ROW()-13)/2),0)),"",OFFSET(#REF!,INT((ROW()-13)/2),0)),IF(ISBLANK(OFFSET('9. METAS'!$V$20,INT((ROW()-14)/2),0)),"",OFFSET('9. METAS'!$V$20,INT((ROW()-14)/2),0)))</f>
        <v/>
      </c>
      <c r="L446" s="631" t="str">
        <f ca="1">IF(MOD(ROW()-13,2)=0,IF(ISBLANK(OFFSET(#REF!,INT((ROW()-13)/2),0)),"",OFFSET(#REF!,INT((ROW()-13)/2),0)),IF(ISBLANK(OFFSET('9. METAS'!$W$20,INT((ROW()-14)/2),0)),"",OFFSET('9. METAS'!$W$20,INT((ROW()-14)/2),0)))</f>
        <v/>
      </c>
      <c r="M446" s="632" t="str">
        <f ca="1">IF(MOD(ROW()-13,2)=0,IF(ISBLANK(OFFSET(#REF!,INT((ROW()-13)/2),0)),"",OFFSET(#REF!,INT((ROW()-13)/2),0)),IF(ISBLANK(OFFSET('9. METAS'!$X$20,INT((ROW()-14)/2),0)),"",OFFSET('9. METAS'!$X$20,INT((ROW()-14)/2),0)))</f>
        <v/>
      </c>
      <c r="N446" s="685"/>
      <c r="O446" s="689"/>
      <c r="P446" s="691"/>
      <c r="Q446" s="83"/>
      <c r="R446" s="83"/>
      <c r="S446" s="83"/>
      <c r="T446" s="83"/>
      <c r="U446" s="83"/>
      <c r="V446" s="83"/>
      <c r="W446" s="83"/>
      <c r="X446" s="83"/>
      <c r="Y446" s="83"/>
      <c r="Z446" s="83"/>
    </row>
    <row r="447" spans="1:26" ht="15.75" customHeight="1">
      <c r="A447" s="83"/>
      <c r="B447" s="83"/>
      <c r="C447" s="641" t="str">
        <f ca="1">IF(ISBLANK(OFFSET('5. Pp (3 años)'!$C$46,INT((ROW()-13)/2),0)),"",OFFSET('5. Pp (3 años)'!$C$46,INT((ROW()-13)/2),0))</f>
        <v/>
      </c>
      <c r="D447" s="643" t="str">
        <f ca="1">IF(ISBLANK(OFFSET('5. Pp (3 años)'!$D$46,INT((ROW()-13)/2),0)),"",OFFSET('5. Pp (3 años)'!$D$46,INT((ROW()-13)/2),0))</f>
        <v/>
      </c>
      <c r="E447" s="643" t="str">
        <f ca="1">IF(ISBLANK(OFFSET('5. Pp (3 años)'!$E$46,INT((ROW()-13)/2),0)),"",OFFSET('5. Pp (3 años)'!$E$46,INT((ROW()-13)/2),0))</f>
        <v/>
      </c>
      <c r="F447" s="645" t="str">
        <f ca="1">IF(ISBLANK(OFFSET('5. Pp (3 años)'!$K$46,INT((ROW()-13)/2),0)),"",OFFSET('5. Pp (3 años)'!$K$46,INT((ROW()-13)/2),0))</f>
        <v/>
      </c>
      <c r="G447" s="646" t="str">
        <f ca="1">IF(ISBLANK(OFFSET('5. Pp (3 años)'!$H$46,INT((ROW()-13)/2),0)),"",OFFSET('5. Pp (3 años)'!$H$46,INT((ROW()-13)/2),0))</f>
        <v/>
      </c>
      <c r="H447" s="853" t="str">
        <f ca="1">IF(ISBLANK(OFFSET('9. METAS'!$L$20,INT((ROW()-13)/2),0)),"",OFFSET('9. METAS'!$L$20,INT((ROW()-13)/2),0))</f>
        <v/>
      </c>
      <c r="I447" s="852"/>
      <c r="J447" s="630" t="e">
        <f ca="1">IF(MOD(ROW()-13,2)=0,IF(ISBLANK(OFFSET(#REF!,INT((ROW()-13)/2),0)),"",OFFSET(#REF!,INT((ROW()-13)/2),0)),IF(ISBLANK(OFFSET('9. METAS'!$U$20,INT((ROW()-14)/2),0)),"",OFFSET('9. METAS'!$U$20,INT((ROW()-14)/2),0)))</f>
        <v>#REF!</v>
      </c>
      <c r="K447" s="631" t="e">
        <f ca="1">IF(MOD(ROW()-13,2)=0,IF(ISBLANK(OFFSET(#REF!,INT((ROW()-13)/2),0)),"",OFFSET(#REF!,INT((ROW()-13)/2),0)),IF(ISBLANK(OFFSET('9. METAS'!$V$20,INT((ROW()-14)/2),0)),"",OFFSET('9. METAS'!$V$20,INT((ROW()-14)/2),0)))</f>
        <v>#REF!</v>
      </c>
      <c r="L447" s="631" t="e">
        <f ca="1">IF(MOD(ROW()-13,2)=0,IF(ISBLANK(OFFSET(#REF!,INT((ROW()-13)/2),0)),"",OFFSET(#REF!,INT((ROW()-13)/2),0)),IF(ISBLANK(OFFSET('9. METAS'!$W$20,INT((ROW()-14)/2),0)),"",OFFSET('9. METAS'!$W$20,INT((ROW()-14)/2),0)))</f>
        <v>#REF!</v>
      </c>
      <c r="M447" s="632" t="e">
        <f ca="1">IF(MOD(ROW()-13,2)=0,IF(ISBLANK(OFFSET(#REF!,INT((ROW()-13)/2),0)),"",OFFSET(#REF!,INT((ROW()-13)/2),0)),IF(ISBLANK(OFFSET('9. METAS'!$X$20,INT((ROW()-14)/2),0)),"",OFFSET('9. METAS'!$X$20,INT((ROW()-14)/2),0)))</f>
        <v>#REF!</v>
      </c>
      <c r="N447" s="684" t="str">
        <f ca="1">IFERROR(J447/J448,"ND")</f>
        <v>ND</v>
      </c>
      <c r="O447" s="688" t="str">
        <f ca="1">IFERROR(((J447+K447+L447+M447)/H447),"ND")</f>
        <v>ND</v>
      </c>
      <c r="P447" s="847"/>
      <c r="Q447" s="83"/>
      <c r="R447" s="83"/>
      <c r="S447" s="83"/>
      <c r="T447" s="83"/>
      <c r="U447" s="83"/>
      <c r="V447" s="83"/>
      <c r="W447" s="83"/>
      <c r="X447" s="83"/>
      <c r="Y447" s="83"/>
      <c r="Z447" s="83"/>
    </row>
    <row r="448" spans="1:26" ht="15.75" customHeight="1">
      <c r="A448" s="83"/>
      <c r="B448" s="83"/>
      <c r="C448" s="642"/>
      <c r="D448" s="644"/>
      <c r="E448" s="644"/>
      <c r="F448" s="644"/>
      <c r="G448" s="647"/>
      <c r="H448" s="649"/>
      <c r="I448" s="651"/>
      <c r="J448" s="630" t="str">
        <f ca="1">IF(MOD(ROW()-13,2)=0,IF(ISBLANK(OFFSET(#REF!,INT((ROW()-13)/2),0)),"",OFFSET(#REF!,INT((ROW()-13)/2),0)),IF(ISBLANK(OFFSET('9. METAS'!$U$20,INT((ROW()-14)/2),0)),"",OFFSET('9. METAS'!$U$20,INT((ROW()-14)/2),0)))</f>
        <v/>
      </c>
      <c r="K448" s="631" t="str">
        <f ca="1">IF(MOD(ROW()-13,2)=0,IF(ISBLANK(OFFSET(#REF!,INT((ROW()-13)/2),0)),"",OFFSET(#REF!,INT((ROW()-13)/2),0)),IF(ISBLANK(OFFSET('9. METAS'!$V$20,INT((ROW()-14)/2),0)),"",OFFSET('9. METAS'!$V$20,INT((ROW()-14)/2),0)))</f>
        <v/>
      </c>
      <c r="L448" s="631" t="str">
        <f ca="1">IF(MOD(ROW()-13,2)=0,IF(ISBLANK(OFFSET(#REF!,INT((ROW()-13)/2),0)),"",OFFSET(#REF!,INT((ROW()-13)/2),0)),IF(ISBLANK(OFFSET('9. METAS'!$W$20,INT((ROW()-14)/2),0)),"",OFFSET('9. METAS'!$W$20,INT((ROW()-14)/2),0)))</f>
        <v/>
      </c>
      <c r="M448" s="632" t="str">
        <f ca="1">IF(MOD(ROW()-13,2)=0,IF(ISBLANK(OFFSET(#REF!,INT((ROW()-13)/2),0)),"",OFFSET(#REF!,INT((ROW()-13)/2),0)),IF(ISBLANK(OFFSET('9. METAS'!$X$20,INT((ROW()-14)/2),0)),"",OFFSET('9. METAS'!$X$20,INT((ROW()-14)/2),0)))</f>
        <v/>
      </c>
      <c r="N448" s="685"/>
      <c r="O448" s="689"/>
      <c r="P448" s="691"/>
      <c r="Q448" s="83"/>
      <c r="R448" s="83"/>
      <c r="S448" s="83"/>
      <c r="T448" s="83"/>
      <c r="U448" s="83"/>
      <c r="V448" s="83"/>
      <c r="W448" s="83"/>
      <c r="X448" s="83"/>
      <c r="Y448" s="83"/>
      <c r="Z448" s="83"/>
    </row>
    <row r="449" spans="1:26" ht="15.75" customHeight="1">
      <c r="A449" s="83"/>
      <c r="B449" s="83"/>
      <c r="C449" s="641" t="str">
        <f ca="1">IF(ISBLANK(OFFSET('5. Pp (3 años)'!$C$46,INT((ROW()-13)/2),0)),"",OFFSET('5. Pp (3 años)'!$C$46,INT((ROW()-13)/2),0))</f>
        <v/>
      </c>
      <c r="D449" s="643" t="str">
        <f ca="1">IF(ISBLANK(OFFSET('5. Pp (3 años)'!$D$46,INT((ROW()-13)/2),0)),"",OFFSET('5. Pp (3 años)'!$D$46,INT((ROW()-13)/2),0))</f>
        <v/>
      </c>
      <c r="E449" s="643" t="str">
        <f ca="1">IF(ISBLANK(OFFSET('5. Pp (3 años)'!$E$46,INT((ROW()-13)/2),0)),"",OFFSET('5. Pp (3 años)'!$E$46,INT((ROW()-13)/2),0))</f>
        <v/>
      </c>
      <c r="F449" s="645" t="str">
        <f ca="1">IF(ISBLANK(OFFSET('5. Pp (3 años)'!$K$46,INT((ROW()-13)/2),0)),"",OFFSET('5. Pp (3 años)'!$K$46,INT((ROW()-13)/2),0))</f>
        <v/>
      </c>
      <c r="G449" s="646" t="str">
        <f ca="1">IF(ISBLANK(OFFSET('5. Pp (3 años)'!$H$46,INT((ROW()-13)/2),0)),"",OFFSET('5. Pp (3 años)'!$H$46,INT((ROW()-13)/2),0))</f>
        <v/>
      </c>
      <c r="H449" s="853" t="str">
        <f ca="1">IF(ISBLANK(OFFSET('9. METAS'!$L$20,INT((ROW()-13)/2),0)),"",OFFSET('9. METAS'!$L$20,INT((ROW()-13)/2),0))</f>
        <v/>
      </c>
      <c r="I449" s="852"/>
      <c r="J449" s="630" t="e">
        <f ca="1">IF(MOD(ROW()-13,2)=0,IF(ISBLANK(OFFSET(#REF!,INT((ROW()-13)/2),0)),"",OFFSET(#REF!,INT((ROW()-13)/2),0)),IF(ISBLANK(OFFSET('9. METAS'!$U$20,INT((ROW()-14)/2),0)),"",OFFSET('9. METAS'!$U$20,INT((ROW()-14)/2),0)))</f>
        <v>#REF!</v>
      </c>
      <c r="K449" s="631" t="e">
        <f ca="1">IF(MOD(ROW()-13,2)=0,IF(ISBLANK(OFFSET(#REF!,INT((ROW()-13)/2),0)),"",OFFSET(#REF!,INT((ROW()-13)/2),0)),IF(ISBLANK(OFFSET('9. METAS'!$V$20,INT((ROW()-14)/2),0)),"",OFFSET('9. METAS'!$V$20,INT((ROW()-14)/2),0)))</f>
        <v>#REF!</v>
      </c>
      <c r="L449" s="631" t="e">
        <f ca="1">IF(MOD(ROW()-13,2)=0,IF(ISBLANK(OFFSET(#REF!,INT((ROW()-13)/2),0)),"",OFFSET(#REF!,INT((ROW()-13)/2),0)),IF(ISBLANK(OFFSET('9. METAS'!$W$20,INT((ROW()-14)/2),0)),"",OFFSET('9. METAS'!$W$20,INT((ROW()-14)/2),0)))</f>
        <v>#REF!</v>
      </c>
      <c r="M449" s="632" t="e">
        <f ca="1">IF(MOD(ROW()-13,2)=0,IF(ISBLANK(OFFSET(#REF!,INT((ROW()-13)/2),0)),"",OFFSET(#REF!,INT((ROW()-13)/2),0)),IF(ISBLANK(OFFSET('9. METAS'!$X$20,INT((ROW()-14)/2),0)),"",OFFSET('9. METAS'!$X$20,INT((ROW()-14)/2),0)))</f>
        <v>#REF!</v>
      </c>
      <c r="N449" s="684" t="str">
        <f ca="1">IFERROR(J449/J450,"ND")</f>
        <v>ND</v>
      </c>
      <c r="O449" s="688" t="str">
        <f ca="1">IFERROR(((J449+K449+L449+M449)/H449),"ND")</f>
        <v>ND</v>
      </c>
      <c r="P449" s="847"/>
      <c r="Q449" s="83"/>
      <c r="R449" s="83"/>
      <c r="S449" s="83"/>
      <c r="T449" s="83"/>
      <c r="U449" s="83"/>
      <c r="V449" s="83"/>
      <c r="W449" s="83"/>
      <c r="X449" s="83"/>
      <c r="Y449" s="83"/>
      <c r="Z449" s="83"/>
    </row>
    <row r="450" spans="1:26" ht="15.75" customHeight="1">
      <c r="A450" s="83"/>
      <c r="B450" s="83"/>
      <c r="C450" s="642"/>
      <c r="D450" s="644"/>
      <c r="E450" s="644"/>
      <c r="F450" s="644"/>
      <c r="G450" s="647"/>
      <c r="H450" s="649"/>
      <c r="I450" s="651"/>
      <c r="J450" s="630" t="str">
        <f ca="1">IF(MOD(ROW()-13,2)=0,IF(ISBLANK(OFFSET(#REF!,INT((ROW()-13)/2),0)),"",OFFSET(#REF!,INT((ROW()-13)/2),0)),IF(ISBLANK(OFFSET('9. METAS'!$U$20,INT((ROW()-14)/2),0)),"",OFFSET('9. METAS'!$U$20,INT((ROW()-14)/2),0)))</f>
        <v/>
      </c>
      <c r="K450" s="631" t="str">
        <f ca="1">IF(MOD(ROW()-13,2)=0,IF(ISBLANK(OFFSET(#REF!,INT((ROW()-13)/2),0)),"",OFFSET(#REF!,INT((ROW()-13)/2),0)),IF(ISBLANK(OFFSET('9. METAS'!$V$20,INT((ROW()-14)/2),0)),"",OFFSET('9. METAS'!$V$20,INT((ROW()-14)/2),0)))</f>
        <v/>
      </c>
      <c r="L450" s="631" t="str">
        <f ca="1">IF(MOD(ROW()-13,2)=0,IF(ISBLANK(OFFSET(#REF!,INT((ROW()-13)/2),0)),"",OFFSET(#REF!,INT((ROW()-13)/2),0)),IF(ISBLANK(OFFSET('9. METAS'!$W$20,INT((ROW()-14)/2),0)),"",OFFSET('9. METAS'!$W$20,INT((ROW()-14)/2),0)))</f>
        <v/>
      </c>
      <c r="M450" s="632" t="str">
        <f ca="1">IF(MOD(ROW()-13,2)=0,IF(ISBLANK(OFFSET(#REF!,INT((ROW()-13)/2),0)),"",OFFSET(#REF!,INT((ROW()-13)/2),0)),IF(ISBLANK(OFFSET('9. METAS'!$X$20,INT((ROW()-14)/2),0)),"",OFFSET('9. METAS'!$X$20,INT((ROW()-14)/2),0)))</f>
        <v/>
      </c>
      <c r="N450" s="685"/>
      <c r="O450" s="689"/>
      <c r="P450" s="691"/>
      <c r="Q450" s="83"/>
      <c r="R450" s="83"/>
      <c r="S450" s="83"/>
      <c r="T450" s="83"/>
      <c r="U450" s="83"/>
      <c r="V450" s="83"/>
      <c r="W450" s="83"/>
      <c r="X450" s="83"/>
      <c r="Y450" s="83"/>
      <c r="Z450" s="83"/>
    </row>
    <row r="451" spans="1:26" ht="15.75" customHeight="1">
      <c r="A451" s="83"/>
      <c r="B451" s="83"/>
      <c r="C451" s="641" t="str">
        <f ca="1">IF(ISBLANK(OFFSET('5. Pp (3 años)'!$C$46,INT((ROW()-13)/2),0)),"",OFFSET('5. Pp (3 años)'!$C$46,INT((ROW()-13)/2),0))</f>
        <v/>
      </c>
      <c r="D451" s="643" t="str">
        <f ca="1">IF(ISBLANK(OFFSET('5. Pp (3 años)'!$D$46,INT((ROW()-13)/2),0)),"",OFFSET('5. Pp (3 años)'!$D$46,INT((ROW()-13)/2),0))</f>
        <v/>
      </c>
      <c r="E451" s="643" t="str">
        <f ca="1">IF(ISBLANK(OFFSET('5. Pp (3 años)'!$E$46,INT((ROW()-13)/2),0)),"",OFFSET('5. Pp (3 años)'!$E$46,INT((ROW()-13)/2),0))</f>
        <v/>
      </c>
      <c r="F451" s="645" t="str">
        <f ca="1">IF(ISBLANK(OFFSET('5. Pp (3 años)'!$K$46,INT((ROW()-13)/2),0)),"",OFFSET('5. Pp (3 años)'!$K$46,INT((ROW()-13)/2),0))</f>
        <v/>
      </c>
      <c r="G451" s="646" t="str">
        <f ca="1">IF(ISBLANK(OFFSET('5. Pp (3 años)'!$H$46,INT((ROW()-13)/2),0)),"",OFFSET('5. Pp (3 años)'!$H$46,INT((ROW()-13)/2),0))</f>
        <v/>
      </c>
      <c r="H451" s="853" t="str">
        <f ca="1">IF(ISBLANK(OFFSET('9. METAS'!$L$20,INT((ROW()-13)/2),0)),"",OFFSET('9. METAS'!$L$20,INT((ROW()-13)/2),0))</f>
        <v/>
      </c>
      <c r="I451" s="852"/>
      <c r="J451" s="630" t="e">
        <f ca="1">IF(MOD(ROW()-13,2)=0,IF(ISBLANK(OFFSET(#REF!,INT((ROW()-13)/2),0)),"",OFFSET(#REF!,INT((ROW()-13)/2),0)),IF(ISBLANK(OFFSET('9. METAS'!$U$20,INT((ROW()-14)/2),0)),"",OFFSET('9. METAS'!$U$20,INT((ROW()-14)/2),0)))</f>
        <v>#REF!</v>
      </c>
      <c r="K451" s="631" t="e">
        <f ca="1">IF(MOD(ROW()-13,2)=0,IF(ISBLANK(OFFSET(#REF!,INT((ROW()-13)/2),0)),"",OFFSET(#REF!,INT((ROW()-13)/2),0)),IF(ISBLANK(OFFSET('9. METAS'!$V$20,INT((ROW()-14)/2),0)),"",OFFSET('9. METAS'!$V$20,INT((ROW()-14)/2),0)))</f>
        <v>#REF!</v>
      </c>
      <c r="L451" s="631" t="e">
        <f ca="1">IF(MOD(ROW()-13,2)=0,IF(ISBLANK(OFFSET(#REF!,INT((ROW()-13)/2),0)),"",OFFSET(#REF!,INT((ROW()-13)/2),0)),IF(ISBLANK(OFFSET('9. METAS'!$W$20,INT((ROW()-14)/2),0)),"",OFFSET('9. METAS'!$W$20,INT((ROW()-14)/2),0)))</f>
        <v>#REF!</v>
      </c>
      <c r="M451" s="632" t="e">
        <f ca="1">IF(MOD(ROW()-13,2)=0,IF(ISBLANK(OFFSET(#REF!,INT((ROW()-13)/2),0)),"",OFFSET(#REF!,INT((ROW()-13)/2),0)),IF(ISBLANK(OFFSET('9. METAS'!$X$20,INT((ROW()-14)/2),0)),"",OFFSET('9. METAS'!$X$20,INT((ROW()-14)/2),0)))</f>
        <v>#REF!</v>
      </c>
      <c r="N451" s="684" t="str">
        <f ca="1">IFERROR(J451/J452,"ND")</f>
        <v>ND</v>
      </c>
      <c r="O451" s="688" t="str">
        <f ca="1">IFERROR(((J451+K451+L451+M451)/H451),"ND")</f>
        <v>ND</v>
      </c>
      <c r="P451" s="847"/>
      <c r="Q451" s="83"/>
      <c r="R451" s="83"/>
      <c r="S451" s="83"/>
      <c r="T451" s="83"/>
      <c r="U451" s="83"/>
      <c r="V451" s="83"/>
      <c r="W451" s="83"/>
      <c r="X451" s="83"/>
      <c r="Y451" s="83"/>
      <c r="Z451" s="83"/>
    </row>
    <row r="452" spans="1:26" ht="15.75" customHeight="1">
      <c r="A452" s="83"/>
      <c r="B452" s="83"/>
      <c r="C452" s="642"/>
      <c r="D452" s="644"/>
      <c r="E452" s="644"/>
      <c r="F452" s="644"/>
      <c r="G452" s="647"/>
      <c r="H452" s="649"/>
      <c r="I452" s="651"/>
      <c r="J452" s="630" t="str">
        <f ca="1">IF(MOD(ROW()-13,2)=0,IF(ISBLANK(OFFSET(#REF!,INT((ROW()-13)/2),0)),"",OFFSET(#REF!,INT((ROW()-13)/2),0)),IF(ISBLANK(OFFSET('9. METAS'!$U$20,INT((ROW()-14)/2),0)),"",OFFSET('9. METAS'!$U$20,INT((ROW()-14)/2),0)))</f>
        <v/>
      </c>
      <c r="K452" s="631" t="str">
        <f ca="1">IF(MOD(ROW()-13,2)=0,IF(ISBLANK(OFFSET(#REF!,INT((ROW()-13)/2),0)),"",OFFSET(#REF!,INT((ROW()-13)/2),0)),IF(ISBLANK(OFFSET('9. METAS'!$V$20,INT((ROW()-14)/2),0)),"",OFFSET('9. METAS'!$V$20,INT((ROW()-14)/2),0)))</f>
        <v/>
      </c>
      <c r="L452" s="631" t="str">
        <f ca="1">IF(MOD(ROW()-13,2)=0,IF(ISBLANK(OFFSET(#REF!,INT((ROW()-13)/2),0)),"",OFFSET(#REF!,INT((ROW()-13)/2),0)),IF(ISBLANK(OFFSET('9. METAS'!$W$20,INT((ROW()-14)/2),0)),"",OFFSET('9. METAS'!$W$20,INT((ROW()-14)/2),0)))</f>
        <v/>
      </c>
      <c r="M452" s="632" t="str">
        <f ca="1">IF(MOD(ROW()-13,2)=0,IF(ISBLANK(OFFSET(#REF!,INT((ROW()-13)/2),0)),"",OFFSET(#REF!,INT((ROW()-13)/2),0)),IF(ISBLANK(OFFSET('9. METAS'!$X$20,INT((ROW()-14)/2),0)),"",OFFSET('9. METAS'!$X$20,INT((ROW()-14)/2),0)))</f>
        <v/>
      </c>
      <c r="N452" s="685"/>
      <c r="O452" s="689"/>
      <c r="P452" s="691"/>
      <c r="Q452" s="83"/>
      <c r="R452" s="83"/>
      <c r="S452" s="83"/>
      <c r="T452" s="83"/>
      <c r="U452" s="83"/>
      <c r="V452" s="83"/>
      <c r="W452" s="83"/>
      <c r="X452" s="83"/>
      <c r="Y452" s="83"/>
      <c r="Z452" s="83"/>
    </row>
    <row r="453" spans="1:26" ht="15.75" customHeight="1">
      <c r="A453" s="83"/>
      <c r="B453" s="83"/>
      <c r="C453" s="641" t="str">
        <f ca="1">IF(ISBLANK(OFFSET('5. Pp (3 años)'!$C$46,INT((ROW()-13)/2),0)),"",OFFSET('5. Pp (3 años)'!$C$46,INT((ROW()-13)/2),0))</f>
        <v/>
      </c>
      <c r="D453" s="643" t="str">
        <f ca="1">IF(ISBLANK(OFFSET('5. Pp (3 años)'!$D$46,INT((ROW()-13)/2),0)),"",OFFSET('5. Pp (3 años)'!$D$46,INT((ROW()-13)/2),0))</f>
        <v/>
      </c>
      <c r="E453" s="643" t="str">
        <f ca="1">IF(ISBLANK(OFFSET('5. Pp (3 años)'!$E$46,INT((ROW()-13)/2),0)),"",OFFSET('5. Pp (3 años)'!$E$46,INT((ROW()-13)/2),0))</f>
        <v/>
      </c>
      <c r="F453" s="645" t="str">
        <f ca="1">IF(ISBLANK(OFFSET('5. Pp (3 años)'!$K$46,INT((ROW()-13)/2),0)),"",OFFSET('5. Pp (3 años)'!$K$46,INT((ROW()-13)/2),0))</f>
        <v/>
      </c>
      <c r="G453" s="646" t="str">
        <f ca="1">IF(ISBLANK(OFFSET('5. Pp (3 años)'!$H$46,INT((ROW()-13)/2),0)),"",OFFSET('5. Pp (3 años)'!$H$46,INT((ROW()-13)/2),0))</f>
        <v/>
      </c>
      <c r="H453" s="853" t="str">
        <f ca="1">IF(ISBLANK(OFFSET('9. METAS'!$L$20,INT((ROW()-13)/2),0)),"",OFFSET('9. METAS'!$L$20,INT((ROW()-13)/2),0))</f>
        <v/>
      </c>
      <c r="I453" s="852"/>
      <c r="J453" s="630" t="e">
        <f ca="1">IF(MOD(ROW()-13,2)=0,IF(ISBLANK(OFFSET(#REF!,INT((ROW()-13)/2),0)),"",OFFSET(#REF!,INT((ROW()-13)/2),0)),IF(ISBLANK(OFFSET('9. METAS'!$U$20,INT((ROW()-14)/2),0)),"",OFFSET('9. METAS'!$U$20,INT((ROW()-14)/2),0)))</f>
        <v>#REF!</v>
      </c>
      <c r="K453" s="631" t="e">
        <f ca="1">IF(MOD(ROW()-13,2)=0,IF(ISBLANK(OFFSET(#REF!,INT((ROW()-13)/2),0)),"",OFFSET(#REF!,INT((ROW()-13)/2),0)),IF(ISBLANK(OFFSET('9. METAS'!$V$20,INT((ROW()-14)/2),0)),"",OFFSET('9. METAS'!$V$20,INT((ROW()-14)/2),0)))</f>
        <v>#REF!</v>
      </c>
      <c r="L453" s="631" t="e">
        <f ca="1">IF(MOD(ROW()-13,2)=0,IF(ISBLANK(OFFSET(#REF!,INT((ROW()-13)/2),0)),"",OFFSET(#REF!,INT((ROW()-13)/2),0)),IF(ISBLANK(OFFSET('9. METAS'!$W$20,INT((ROW()-14)/2),0)),"",OFFSET('9. METAS'!$W$20,INT((ROW()-14)/2),0)))</f>
        <v>#REF!</v>
      </c>
      <c r="M453" s="632" t="e">
        <f ca="1">IF(MOD(ROW()-13,2)=0,IF(ISBLANK(OFFSET(#REF!,INT((ROW()-13)/2),0)),"",OFFSET(#REF!,INT((ROW()-13)/2),0)),IF(ISBLANK(OFFSET('9. METAS'!$X$20,INT((ROW()-14)/2),0)),"",OFFSET('9. METAS'!$X$20,INT((ROW()-14)/2),0)))</f>
        <v>#REF!</v>
      </c>
      <c r="N453" s="684" t="str">
        <f ca="1">IFERROR(J453/J454,"ND")</f>
        <v>ND</v>
      </c>
      <c r="O453" s="688" t="str">
        <f ca="1">IFERROR(((J453+K453+L453+M453)/H453),"ND")</f>
        <v>ND</v>
      </c>
      <c r="P453" s="847"/>
      <c r="Q453" s="83"/>
      <c r="R453" s="83"/>
      <c r="S453" s="83"/>
      <c r="T453" s="83"/>
      <c r="U453" s="83"/>
      <c r="V453" s="83"/>
      <c r="W453" s="83"/>
      <c r="X453" s="83"/>
      <c r="Y453" s="83"/>
      <c r="Z453" s="83"/>
    </row>
    <row r="454" spans="1:26" ht="15.75" customHeight="1">
      <c r="A454" s="83"/>
      <c r="B454" s="83"/>
      <c r="C454" s="642"/>
      <c r="D454" s="644"/>
      <c r="E454" s="644"/>
      <c r="F454" s="644"/>
      <c r="G454" s="647"/>
      <c r="H454" s="649"/>
      <c r="I454" s="651"/>
      <c r="J454" s="630" t="str">
        <f ca="1">IF(MOD(ROW()-13,2)=0,IF(ISBLANK(OFFSET(#REF!,INT((ROW()-13)/2),0)),"",OFFSET(#REF!,INT((ROW()-13)/2),0)),IF(ISBLANK(OFFSET('9. METAS'!$U$20,INT((ROW()-14)/2),0)),"",OFFSET('9. METAS'!$U$20,INT((ROW()-14)/2),0)))</f>
        <v/>
      </c>
      <c r="K454" s="631" t="str">
        <f ca="1">IF(MOD(ROW()-13,2)=0,IF(ISBLANK(OFFSET(#REF!,INT((ROW()-13)/2),0)),"",OFFSET(#REF!,INT((ROW()-13)/2),0)),IF(ISBLANK(OFFSET('9. METAS'!$V$20,INT((ROW()-14)/2),0)),"",OFFSET('9. METAS'!$V$20,INT((ROW()-14)/2),0)))</f>
        <v/>
      </c>
      <c r="L454" s="631" t="str">
        <f ca="1">IF(MOD(ROW()-13,2)=0,IF(ISBLANK(OFFSET(#REF!,INT((ROW()-13)/2),0)),"",OFFSET(#REF!,INT((ROW()-13)/2),0)),IF(ISBLANK(OFFSET('9. METAS'!$W$20,INT((ROW()-14)/2),0)),"",OFFSET('9. METAS'!$W$20,INT((ROW()-14)/2),0)))</f>
        <v/>
      </c>
      <c r="M454" s="632" t="str">
        <f ca="1">IF(MOD(ROW()-13,2)=0,IF(ISBLANK(OFFSET(#REF!,INT((ROW()-13)/2),0)),"",OFFSET(#REF!,INT((ROW()-13)/2),0)),IF(ISBLANK(OFFSET('9. METAS'!$X$20,INT((ROW()-14)/2),0)),"",OFFSET('9. METAS'!$X$20,INT((ROW()-14)/2),0)))</f>
        <v/>
      </c>
      <c r="N454" s="685"/>
      <c r="O454" s="689"/>
      <c r="P454" s="691"/>
      <c r="Q454" s="83"/>
      <c r="R454" s="83"/>
      <c r="S454" s="83"/>
      <c r="T454" s="83"/>
      <c r="U454" s="83"/>
      <c r="V454" s="83"/>
      <c r="W454" s="83"/>
      <c r="X454" s="83"/>
      <c r="Y454" s="83"/>
      <c r="Z454" s="83"/>
    </row>
    <row r="455" spans="1:26" ht="15.75" customHeight="1">
      <c r="A455" s="83"/>
      <c r="B455" s="83"/>
      <c r="C455" s="641" t="str">
        <f ca="1">IF(ISBLANK(OFFSET('5. Pp (3 años)'!$C$46,INT((ROW()-13)/2),0)),"",OFFSET('5. Pp (3 años)'!$C$46,INT((ROW()-13)/2),0))</f>
        <v/>
      </c>
      <c r="D455" s="643" t="str">
        <f ca="1">IF(ISBLANK(OFFSET('5. Pp (3 años)'!$D$46,INT((ROW()-13)/2),0)),"",OFFSET('5. Pp (3 años)'!$D$46,INT((ROW()-13)/2),0))</f>
        <v/>
      </c>
      <c r="E455" s="643" t="str">
        <f ca="1">IF(ISBLANK(OFFSET('5. Pp (3 años)'!$E$46,INT((ROW()-13)/2),0)),"",OFFSET('5. Pp (3 años)'!$E$46,INT((ROW()-13)/2),0))</f>
        <v/>
      </c>
      <c r="F455" s="645" t="str">
        <f ca="1">IF(ISBLANK(OFFSET('5. Pp (3 años)'!$K$46,INT((ROW()-13)/2),0)),"",OFFSET('5. Pp (3 años)'!$K$46,INT((ROW()-13)/2),0))</f>
        <v/>
      </c>
      <c r="G455" s="646" t="str">
        <f ca="1">IF(ISBLANK(OFFSET('5. Pp (3 años)'!$H$46,INT((ROW()-13)/2),0)),"",OFFSET('5. Pp (3 años)'!$H$46,INT((ROW()-13)/2),0))</f>
        <v/>
      </c>
      <c r="H455" s="853" t="str">
        <f ca="1">IF(ISBLANK(OFFSET('9. METAS'!$L$20,INT((ROW()-13)/2),0)),"",OFFSET('9. METAS'!$L$20,INT((ROW()-13)/2),0))</f>
        <v/>
      </c>
      <c r="I455" s="852"/>
      <c r="J455" s="630" t="e">
        <f ca="1">IF(MOD(ROW()-13,2)=0,IF(ISBLANK(OFFSET(#REF!,INT((ROW()-13)/2),0)),"",OFFSET(#REF!,INT((ROW()-13)/2),0)),IF(ISBLANK(OFFSET('9. METAS'!$U$20,INT((ROW()-14)/2),0)),"",OFFSET('9. METAS'!$U$20,INT((ROW()-14)/2),0)))</f>
        <v>#REF!</v>
      </c>
      <c r="K455" s="631" t="e">
        <f ca="1">IF(MOD(ROW()-13,2)=0,IF(ISBLANK(OFFSET(#REF!,INT((ROW()-13)/2),0)),"",OFFSET(#REF!,INT((ROW()-13)/2),0)),IF(ISBLANK(OFFSET('9. METAS'!$V$20,INT((ROW()-14)/2),0)),"",OFFSET('9. METAS'!$V$20,INT((ROW()-14)/2),0)))</f>
        <v>#REF!</v>
      </c>
      <c r="L455" s="631" t="e">
        <f ca="1">IF(MOD(ROW()-13,2)=0,IF(ISBLANK(OFFSET(#REF!,INT((ROW()-13)/2),0)),"",OFFSET(#REF!,INT((ROW()-13)/2),0)),IF(ISBLANK(OFFSET('9. METAS'!$W$20,INT((ROW()-14)/2),0)),"",OFFSET('9. METAS'!$W$20,INT((ROW()-14)/2),0)))</f>
        <v>#REF!</v>
      </c>
      <c r="M455" s="632" t="e">
        <f ca="1">IF(MOD(ROW()-13,2)=0,IF(ISBLANK(OFFSET(#REF!,INT((ROW()-13)/2),0)),"",OFFSET(#REF!,INT((ROW()-13)/2),0)),IF(ISBLANK(OFFSET('9. METAS'!$X$20,INT((ROW()-14)/2),0)),"",OFFSET('9. METAS'!$X$20,INT((ROW()-14)/2),0)))</f>
        <v>#REF!</v>
      </c>
      <c r="N455" s="684" t="str">
        <f ca="1">IFERROR(J455/J456,"ND")</f>
        <v>ND</v>
      </c>
      <c r="O455" s="688" t="str">
        <f ca="1">IFERROR(((J455+K455+L455+M455)/H455),"ND")</f>
        <v>ND</v>
      </c>
      <c r="P455" s="847"/>
      <c r="Q455" s="83"/>
      <c r="R455" s="83"/>
      <c r="S455" s="83"/>
      <c r="T455" s="83"/>
      <c r="U455" s="83"/>
      <c r="V455" s="83"/>
      <c r="W455" s="83"/>
      <c r="X455" s="83"/>
      <c r="Y455" s="83"/>
      <c r="Z455" s="83"/>
    </row>
    <row r="456" spans="1:26" ht="15.75" customHeight="1">
      <c r="A456" s="83"/>
      <c r="B456" s="83"/>
      <c r="C456" s="642"/>
      <c r="D456" s="644"/>
      <c r="E456" s="644"/>
      <c r="F456" s="644"/>
      <c r="G456" s="647"/>
      <c r="H456" s="649"/>
      <c r="I456" s="651"/>
      <c r="J456" s="630" t="str">
        <f ca="1">IF(MOD(ROW()-13,2)=0,IF(ISBLANK(OFFSET(#REF!,INT((ROW()-13)/2),0)),"",OFFSET(#REF!,INT((ROW()-13)/2),0)),IF(ISBLANK(OFFSET('9. METAS'!$U$20,INT((ROW()-14)/2),0)),"",OFFSET('9. METAS'!$U$20,INT((ROW()-14)/2),0)))</f>
        <v/>
      </c>
      <c r="K456" s="631" t="str">
        <f ca="1">IF(MOD(ROW()-13,2)=0,IF(ISBLANK(OFFSET(#REF!,INT((ROW()-13)/2),0)),"",OFFSET(#REF!,INT((ROW()-13)/2),0)),IF(ISBLANK(OFFSET('9. METAS'!$V$20,INT((ROW()-14)/2),0)),"",OFFSET('9. METAS'!$V$20,INT((ROW()-14)/2),0)))</f>
        <v/>
      </c>
      <c r="L456" s="631" t="str">
        <f ca="1">IF(MOD(ROW()-13,2)=0,IF(ISBLANK(OFFSET(#REF!,INT((ROW()-13)/2),0)),"",OFFSET(#REF!,INT((ROW()-13)/2),0)),IF(ISBLANK(OFFSET('9. METAS'!$W$20,INT((ROW()-14)/2),0)),"",OFFSET('9. METAS'!$W$20,INT((ROW()-14)/2),0)))</f>
        <v/>
      </c>
      <c r="M456" s="632" t="str">
        <f ca="1">IF(MOD(ROW()-13,2)=0,IF(ISBLANK(OFFSET(#REF!,INT((ROW()-13)/2),0)),"",OFFSET(#REF!,INT((ROW()-13)/2),0)),IF(ISBLANK(OFFSET('9. METAS'!$X$20,INT((ROW()-14)/2),0)),"",OFFSET('9. METAS'!$X$20,INT((ROW()-14)/2),0)))</f>
        <v/>
      </c>
      <c r="N456" s="685"/>
      <c r="O456" s="689"/>
      <c r="P456" s="691"/>
      <c r="Q456" s="83"/>
      <c r="R456" s="83"/>
      <c r="S456" s="83"/>
      <c r="T456" s="83"/>
      <c r="U456" s="83"/>
      <c r="V456" s="83"/>
      <c r="W456" s="83"/>
      <c r="X456" s="83"/>
      <c r="Y456" s="83"/>
      <c r="Z456" s="83"/>
    </row>
    <row r="457" spans="1:26" ht="15.75" customHeight="1">
      <c r="A457" s="83"/>
      <c r="B457" s="83"/>
      <c r="C457" s="641" t="str">
        <f ca="1">IF(ISBLANK(OFFSET('5. Pp (3 años)'!$C$46,INT((ROW()-13)/2),0)),"",OFFSET('5. Pp (3 años)'!$C$46,INT((ROW()-13)/2),0))</f>
        <v/>
      </c>
      <c r="D457" s="643" t="str">
        <f ca="1">IF(ISBLANK(OFFSET('5. Pp (3 años)'!$D$46,INT((ROW()-13)/2),0)),"",OFFSET('5. Pp (3 años)'!$D$46,INT((ROW()-13)/2),0))</f>
        <v/>
      </c>
      <c r="E457" s="643" t="str">
        <f ca="1">IF(ISBLANK(OFFSET('5. Pp (3 años)'!$E$46,INT((ROW()-13)/2),0)),"",OFFSET('5. Pp (3 años)'!$E$46,INT((ROW()-13)/2),0))</f>
        <v/>
      </c>
      <c r="F457" s="645" t="str">
        <f ca="1">IF(ISBLANK(OFFSET('5. Pp (3 años)'!$K$46,INT((ROW()-13)/2),0)),"",OFFSET('5. Pp (3 años)'!$K$46,INT((ROW()-13)/2),0))</f>
        <v/>
      </c>
      <c r="G457" s="646" t="str">
        <f ca="1">IF(ISBLANK(OFFSET('5. Pp (3 años)'!$H$46,INT((ROW()-13)/2),0)),"",OFFSET('5. Pp (3 años)'!$H$46,INT((ROW()-13)/2),0))</f>
        <v/>
      </c>
      <c r="H457" s="853" t="str">
        <f ca="1">IF(ISBLANK(OFFSET('9. METAS'!$L$20,INT((ROW()-13)/2),0)),"",OFFSET('9. METAS'!$L$20,INT((ROW()-13)/2),0))</f>
        <v/>
      </c>
      <c r="I457" s="852"/>
      <c r="J457" s="630" t="e">
        <f ca="1">IF(MOD(ROW()-13,2)=0,IF(ISBLANK(OFFSET(#REF!,INT((ROW()-13)/2),0)),"",OFFSET(#REF!,INT((ROW()-13)/2),0)),IF(ISBLANK(OFFSET('9. METAS'!$U$20,INT((ROW()-14)/2),0)),"",OFFSET('9. METAS'!$U$20,INT((ROW()-14)/2),0)))</f>
        <v>#REF!</v>
      </c>
      <c r="K457" s="631" t="e">
        <f ca="1">IF(MOD(ROW()-13,2)=0,IF(ISBLANK(OFFSET(#REF!,INT((ROW()-13)/2),0)),"",OFFSET(#REF!,INT((ROW()-13)/2),0)),IF(ISBLANK(OFFSET('9. METAS'!$V$20,INT((ROW()-14)/2),0)),"",OFFSET('9. METAS'!$V$20,INT((ROW()-14)/2),0)))</f>
        <v>#REF!</v>
      </c>
      <c r="L457" s="631" t="e">
        <f ca="1">IF(MOD(ROW()-13,2)=0,IF(ISBLANK(OFFSET(#REF!,INT((ROW()-13)/2),0)),"",OFFSET(#REF!,INT((ROW()-13)/2),0)),IF(ISBLANK(OFFSET('9. METAS'!$W$20,INT((ROW()-14)/2),0)),"",OFFSET('9. METAS'!$W$20,INT((ROW()-14)/2),0)))</f>
        <v>#REF!</v>
      </c>
      <c r="M457" s="632" t="e">
        <f ca="1">IF(MOD(ROW()-13,2)=0,IF(ISBLANK(OFFSET(#REF!,INT((ROW()-13)/2),0)),"",OFFSET(#REF!,INT((ROW()-13)/2),0)),IF(ISBLANK(OFFSET('9. METAS'!$X$20,INT((ROW()-14)/2),0)),"",OFFSET('9. METAS'!$X$20,INT((ROW()-14)/2),0)))</f>
        <v>#REF!</v>
      </c>
      <c r="N457" s="684" t="str">
        <f ca="1">IFERROR(J457/J458,"ND")</f>
        <v>ND</v>
      </c>
      <c r="O457" s="688" t="str">
        <f ca="1">IFERROR(((J457+K457+L457+M457)/H457),"ND")</f>
        <v>ND</v>
      </c>
      <c r="P457" s="847"/>
      <c r="Q457" s="83"/>
      <c r="R457" s="83"/>
      <c r="S457" s="83"/>
      <c r="T457" s="83"/>
      <c r="U457" s="83"/>
      <c r="V457" s="83"/>
      <c r="W457" s="83"/>
      <c r="X457" s="83"/>
      <c r="Y457" s="83"/>
      <c r="Z457" s="83"/>
    </row>
    <row r="458" spans="1:26" ht="15.75" customHeight="1">
      <c r="A458" s="83"/>
      <c r="B458" s="83"/>
      <c r="C458" s="642"/>
      <c r="D458" s="644"/>
      <c r="E458" s="644"/>
      <c r="F458" s="644"/>
      <c r="G458" s="647"/>
      <c r="H458" s="649"/>
      <c r="I458" s="651"/>
      <c r="J458" s="630" t="str">
        <f ca="1">IF(MOD(ROW()-13,2)=0,IF(ISBLANK(OFFSET(#REF!,INT((ROW()-13)/2),0)),"",OFFSET(#REF!,INT((ROW()-13)/2),0)),IF(ISBLANK(OFFSET('9. METAS'!$U$20,INT((ROW()-14)/2),0)),"",OFFSET('9. METAS'!$U$20,INT((ROW()-14)/2),0)))</f>
        <v/>
      </c>
      <c r="K458" s="631" t="str">
        <f ca="1">IF(MOD(ROW()-13,2)=0,IF(ISBLANK(OFFSET(#REF!,INT((ROW()-13)/2),0)),"",OFFSET(#REF!,INT((ROW()-13)/2),0)),IF(ISBLANK(OFFSET('9. METAS'!$V$20,INT((ROW()-14)/2),0)),"",OFFSET('9. METAS'!$V$20,INT((ROW()-14)/2),0)))</f>
        <v/>
      </c>
      <c r="L458" s="631" t="str">
        <f ca="1">IF(MOD(ROW()-13,2)=0,IF(ISBLANK(OFFSET(#REF!,INT((ROW()-13)/2),0)),"",OFFSET(#REF!,INT((ROW()-13)/2),0)),IF(ISBLANK(OFFSET('9. METAS'!$W$20,INT((ROW()-14)/2),0)),"",OFFSET('9. METAS'!$W$20,INT((ROW()-14)/2),0)))</f>
        <v/>
      </c>
      <c r="M458" s="632" t="str">
        <f ca="1">IF(MOD(ROW()-13,2)=0,IF(ISBLANK(OFFSET(#REF!,INT((ROW()-13)/2),0)),"",OFFSET(#REF!,INT((ROW()-13)/2),0)),IF(ISBLANK(OFFSET('9. METAS'!$X$20,INT((ROW()-14)/2),0)),"",OFFSET('9. METAS'!$X$20,INT((ROW()-14)/2),0)))</f>
        <v/>
      </c>
      <c r="N458" s="685"/>
      <c r="O458" s="689"/>
      <c r="P458" s="691"/>
      <c r="Q458" s="83"/>
      <c r="R458" s="83"/>
      <c r="S458" s="83"/>
      <c r="T458" s="83"/>
      <c r="U458" s="83"/>
      <c r="V458" s="83"/>
      <c r="W458" s="83"/>
      <c r="X458" s="83"/>
      <c r="Y458" s="83"/>
      <c r="Z458" s="83"/>
    </row>
    <row r="459" spans="1:26" ht="15.75" customHeight="1">
      <c r="A459" s="83"/>
      <c r="B459" s="83"/>
      <c r="C459" s="641" t="str">
        <f ca="1">IF(ISBLANK(OFFSET('5. Pp (3 años)'!$C$46,INT((ROW()-13)/2),0)),"",OFFSET('5. Pp (3 años)'!$C$46,INT((ROW()-13)/2),0))</f>
        <v/>
      </c>
      <c r="D459" s="643" t="str">
        <f ca="1">IF(ISBLANK(OFFSET('5. Pp (3 años)'!$D$46,INT((ROW()-13)/2),0)),"",OFFSET('5. Pp (3 años)'!$D$46,INT((ROW()-13)/2),0))</f>
        <v/>
      </c>
      <c r="E459" s="643" t="str">
        <f ca="1">IF(ISBLANK(OFFSET('5. Pp (3 años)'!$E$46,INT((ROW()-13)/2),0)),"",OFFSET('5. Pp (3 años)'!$E$46,INT((ROW()-13)/2),0))</f>
        <v/>
      </c>
      <c r="F459" s="645" t="str">
        <f ca="1">IF(ISBLANK(OFFSET('5. Pp (3 años)'!$K$46,INT((ROW()-13)/2),0)),"",OFFSET('5. Pp (3 años)'!$K$46,INT((ROW()-13)/2),0))</f>
        <v/>
      </c>
      <c r="G459" s="646" t="str">
        <f ca="1">IF(ISBLANK(OFFSET('5. Pp (3 años)'!$H$46,INT((ROW()-13)/2),0)),"",OFFSET('5. Pp (3 años)'!$H$46,INT((ROW()-13)/2),0))</f>
        <v/>
      </c>
      <c r="H459" s="853" t="str">
        <f ca="1">IF(ISBLANK(OFFSET('9. METAS'!$L$20,INT((ROW()-13)/2),0)),"",OFFSET('9. METAS'!$L$20,INT((ROW()-13)/2),0))</f>
        <v/>
      </c>
      <c r="I459" s="852"/>
      <c r="J459" s="630" t="e">
        <f ca="1">IF(MOD(ROW()-13,2)=0,IF(ISBLANK(OFFSET(#REF!,INT((ROW()-13)/2),0)),"",OFFSET(#REF!,INT((ROW()-13)/2),0)),IF(ISBLANK(OFFSET('9. METAS'!$U$20,INT((ROW()-14)/2),0)),"",OFFSET('9. METAS'!$U$20,INT((ROW()-14)/2),0)))</f>
        <v>#REF!</v>
      </c>
      <c r="K459" s="631" t="e">
        <f ca="1">IF(MOD(ROW()-13,2)=0,IF(ISBLANK(OFFSET(#REF!,INT((ROW()-13)/2),0)),"",OFFSET(#REF!,INT((ROW()-13)/2),0)),IF(ISBLANK(OFFSET('9. METAS'!$V$20,INT((ROW()-14)/2),0)),"",OFFSET('9. METAS'!$V$20,INT((ROW()-14)/2),0)))</f>
        <v>#REF!</v>
      </c>
      <c r="L459" s="631" t="e">
        <f ca="1">IF(MOD(ROW()-13,2)=0,IF(ISBLANK(OFFSET(#REF!,INT((ROW()-13)/2),0)),"",OFFSET(#REF!,INT((ROW()-13)/2),0)),IF(ISBLANK(OFFSET('9. METAS'!$W$20,INT((ROW()-14)/2),0)),"",OFFSET('9. METAS'!$W$20,INT((ROW()-14)/2),0)))</f>
        <v>#REF!</v>
      </c>
      <c r="M459" s="632" t="e">
        <f ca="1">IF(MOD(ROW()-13,2)=0,IF(ISBLANK(OFFSET(#REF!,INT((ROW()-13)/2),0)),"",OFFSET(#REF!,INT((ROW()-13)/2),0)),IF(ISBLANK(OFFSET('9. METAS'!$X$20,INT((ROW()-14)/2),0)),"",OFFSET('9. METAS'!$X$20,INT((ROW()-14)/2),0)))</f>
        <v>#REF!</v>
      </c>
      <c r="N459" s="684" t="str">
        <f ca="1">IFERROR(J459/J460,"ND")</f>
        <v>ND</v>
      </c>
      <c r="O459" s="688" t="str">
        <f ca="1">IFERROR(((J459+K459+L459+M459)/H459),"ND")</f>
        <v>ND</v>
      </c>
      <c r="P459" s="847"/>
      <c r="Q459" s="83"/>
      <c r="R459" s="83"/>
      <c r="S459" s="83"/>
      <c r="T459" s="83"/>
      <c r="U459" s="83"/>
      <c r="V459" s="83"/>
      <c r="W459" s="83"/>
      <c r="X459" s="83"/>
      <c r="Y459" s="83"/>
      <c r="Z459" s="83"/>
    </row>
    <row r="460" spans="1:26" ht="15.75" customHeight="1">
      <c r="A460" s="83"/>
      <c r="B460" s="83"/>
      <c r="C460" s="642"/>
      <c r="D460" s="644"/>
      <c r="E460" s="644"/>
      <c r="F460" s="644"/>
      <c r="G460" s="647"/>
      <c r="H460" s="649"/>
      <c r="I460" s="651"/>
      <c r="J460" s="630" t="str">
        <f ca="1">IF(MOD(ROW()-13,2)=0,IF(ISBLANK(OFFSET(#REF!,INT((ROW()-13)/2),0)),"",OFFSET(#REF!,INT((ROW()-13)/2),0)),IF(ISBLANK(OFFSET('9. METAS'!$U$20,INT((ROW()-14)/2),0)),"",OFFSET('9. METAS'!$U$20,INT((ROW()-14)/2),0)))</f>
        <v/>
      </c>
      <c r="K460" s="631" t="str">
        <f ca="1">IF(MOD(ROW()-13,2)=0,IF(ISBLANK(OFFSET(#REF!,INT((ROW()-13)/2),0)),"",OFFSET(#REF!,INT((ROW()-13)/2),0)),IF(ISBLANK(OFFSET('9. METAS'!$V$20,INT((ROW()-14)/2),0)),"",OFFSET('9. METAS'!$V$20,INT((ROW()-14)/2),0)))</f>
        <v/>
      </c>
      <c r="L460" s="631" t="str">
        <f ca="1">IF(MOD(ROW()-13,2)=0,IF(ISBLANK(OFFSET(#REF!,INT((ROW()-13)/2),0)),"",OFFSET(#REF!,INT((ROW()-13)/2),0)),IF(ISBLANK(OFFSET('9. METAS'!$W$20,INT((ROW()-14)/2),0)),"",OFFSET('9. METAS'!$W$20,INT((ROW()-14)/2),0)))</f>
        <v/>
      </c>
      <c r="M460" s="632" t="str">
        <f ca="1">IF(MOD(ROW()-13,2)=0,IF(ISBLANK(OFFSET(#REF!,INT((ROW()-13)/2),0)),"",OFFSET(#REF!,INT((ROW()-13)/2),0)),IF(ISBLANK(OFFSET('9. METAS'!$X$20,INT((ROW()-14)/2),0)),"",OFFSET('9. METAS'!$X$20,INT((ROW()-14)/2),0)))</f>
        <v/>
      </c>
      <c r="N460" s="685"/>
      <c r="O460" s="689"/>
      <c r="P460" s="691"/>
      <c r="Q460" s="83"/>
      <c r="R460" s="83"/>
      <c r="S460" s="83"/>
      <c r="T460" s="83"/>
      <c r="U460" s="83"/>
      <c r="V460" s="83"/>
      <c r="W460" s="83"/>
      <c r="X460" s="83"/>
      <c r="Y460" s="83"/>
      <c r="Z460" s="83"/>
    </row>
    <row r="461" spans="1:26" ht="15.75" customHeight="1">
      <c r="A461" s="83"/>
      <c r="B461" s="83"/>
      <c r="C461" s="641" t="str">
        <f ca="1">IF(ISBLANK(OFFSET('5. Pp (3 años)'!$C$46,INT((ROW()-13)/2),0)),"",OFFSET('5. Pp (3 años)'!$C$46,INT((ROW()-13)/2),0))</f>
        <v/>
      </c>
      <c r="D461" s="643" t="str">
        <f ca="1">IF(ISBLANK(OFFSET('5. Pp (3 años)'!$D$46,INT((ROW()-13)/2),0)),"",OFFSET('5. Pp (3 años)'!$D$46,INT((ROW()-13)/2),0))</f>
        <v/>
      </c>
      <c r="E461" s="643" t="str">
        <f ca="1">IF(ISBLANK(OFFSET('5. Pp (3 años)'!$E$46,INT((ROW()-13)/2),0)),"",OFFSET('5. Pp (3 años)'!$E$46,INT((ROW()-13)/2),0))</f>
        <v/>
      </c>
      <c r="F461" s="645" t="str">
        <f ca="1">IF(ISBLANK(OFFSET('5. Pp (3 años)'!$K$46,INT((ROW()-13)/2),0)),"",OFFSET('5. Pp (3 años)'!$K$46,INT((ROW()-13)/2),0))</f>
        <v/>
      </c>
      <c r="G461" s="646" t="str">
        <f ca="1">IF(ISBLANK(OFFSET('5. Pp (3 años)'!$H$46,INT((ROW()-13)/2),0)),"",OFFSET('5. Pp (3 años)'!$H$46,INT((ROW()-13)/2),0))</f>
        <v/>
      </c>
      <c r="H461" s="853" t="str">
        <f ca="1">IF(ISBLANK(OFFSET('9. METAS'!$L$20,INT((ROW()-13)/2),0)),"",OFFSET('9. METAS'!$L$20,INT((ROW()-13)/2),0))</f>
        <v/>
      </c>
      <c r="I461" s="852"/>
      <c r="J461" s="630" t="e">
        <f ca="1">IF(MOD(ROW()-13,2)=0,IF(ISBLANK(OFFSET(#REF!,INT((ROW()-13)/2),0)),"",OFFSET(#REF!,INT((ROW()-13)/2),0)),IF(ISBLANK(OFFSET('9. METAS'!$U$20,INT((ROW()-14)/2),0)),"",OFFSET('9. METAS'!$U$20,INT((ROW()-14)/2),0)))</f>
        <v>#REF!</v>
      </c>
      <c r="K461" s="631" t="e">
        <f ca="1">IF(MOD(ROW()-13,2)=0,IF(ISBLANK(OFFSET(#REF!,INT((ROW()-13)/2),0)),"",OFFSET(#REF!,INT((ROW()-13)/2),0)),IF(ISBLANK(OFFSET('9. METAS'!$V$20,INT((ROW()-14)/2),0)),"",OFFSET('9. METAS'!$V$20,INT((ROW()-14)/2),0)))</f>
        <v>#REF!</v>
      </c>
      <c r="L461" s="631" t="e">
        <f ca="1">IF(MOD(ROW()-13,2)=0,IF(ISBLANK(OFFSET(#REF!,INT((ROW()-13)/2),0)),"",OFFSET(#REF!,INT((ROW()-13)/2),0)),IF(ISBLANK(OFFSET('9. METAS'!$W$20,INT((ROW()-14)/2),0)),"",OFFSET('9. METAS'!$W$20,INT((ROW()-14)/2),0)))</f>
        <v>#REF!</v>
      </c>
      <c r="M461" s="632" t="e">
        <f ca="1">IF(MOD(ROW()-13,2)=0,IF(ISBLANK(OFFSET(#REF!,INT((ROW()-13)/2),0)),"",OFFSET(#REF!,INT((ROW()-13)/2),0)),IF(ISBLANK(OFFSET('9. METAS'!$X$20,INT((ROW()-14)/2),0)),"",OFFSET('9. METAS'!$X$20,INT((ROW()-14)/2),0)))</f>
        <v>#REF!</v>
      </c>
      <c r="N461" s="684" t="str">
        <f ca="1">IFERROR(J461/J462,"ND")</f>
        <v>ND</v>
      </c>
      <c r="O461" s="688" t="str">
        <f ca="1">IFERROR(((J461+K461+L461+M461)/H461),"ND")</f>
        <v>ND</v>
      </c>
      <c r="P461" s="847"/>
      <c r="Q461" s="83"/>
      <c r="R461" s="83"/>
      <c r="S461" s="83"/>
      <c r="T461" s="83"/>
      <c r="U461" s="83"/>
      <c r="V461" s="83"/>
      <c r="W461" s="83"/>
      <c r="X461" s="83"/>
      <c r="Y461" s="83"/>
      <c r="Z461" s="83"/>
    </row>
    <row r="462" spans="1:26" ht="15.75" customHeight="1">
      <c r="A462" s="83"/>
      <c r="B462" s="83"/>
      <c r="C462" s="642"/>
      <c r="D462" s="644"/>
      <c r="E462" s="644"/>
      <c r="F462" s="644"/>
      <c r="G462" s="647"/>
      <c r="H462" s="649"/>
      <c r="I462" s="651"/>
      <c r="J462" s="630" t="str">
        <f ca="1">IF(MOD(ROW()-13,2)=0,IF(ISBLANK(OFFSET(#REF!,INT((ROW()-13)/2),0)),"",OFFSET(#REF!,INT((ROW()-13)/2),0)),IF(ISBLANK(OFFSET('9. METAS'!$U$20,INT((ROW()-14)/2),0)),"",OFFSET('9. METAS'!$U$20,INT((ROW()-14)/2),0)))</f>
        <v/>
      </c>
      <c r="K462" s="631" t="str">
        <f ca="1">IF(MOD(ROW()-13,2)=0,IF(ISBLANK(OFFSET(#REF!,INT((ROW()-13)/2),0)),"",OFFSET(#REF!,INT((ROW()-13)/2),0)),IF(ISBLANK(OFFSET('9. METAS'!$V$20,INT((ROW()-14)/2),0)),"",OFFSET('9. METAS'!$V$20,INT((ROW()-14)/2),0)))</f>
        <v/>
      </c>
      <c r="L462" s="631" t="str">
        <f ca="1">IF(MOD(ROW()-13,2)=0,IF(ISBLANK(OFFSET(#REF!,INT((ROW()-13)/2),0)),"",OFFSET(#REF!,INT((ROW()-13)/2),0)),IF(ISBLANK(OFFSET('9. METAS'!$W$20,INT((ROW()-14)/2),0)),"",OFFSET('9. METAS'!$W$20,INT((ROW()-14)/2),0)))</f>
        <v/>
      </c>
      <c r="M462" s="632" t="str">
        <f ca="1">IF(MOD(ROW()-13,2)=0,IF(ISBLANK(OFFSET(#REF!,INT((ROW()-13)/2),0)),"",OFFSET(#REF!,INT((ROW()-13)/2),0)),IF(ISBLANK(OFFSET('9. METAS'!$X$20,INT((ROW()-14)/2),0)),"",OFFSET('9. METAS'!$X$20,INT((ROW()-14)/2),0)))</f>
        <v/>
      </c>
      <c r="N462" s="685"/>
      <c r="O462" s="689"/>
      <c r="P462" s="691"/>
      <c r="Q462" s="83"/>
      <c r="R462" s="83"/>
      <c r="S462" s="83"/>
      <c r="T462" s="83"/>
      <c r="U462" s="83"/>
      <c r="V462" s="83"/>
      <c r="W462" s="83"/>
      <c r="X462" s="83"/>
      <c r="Y462" s="83"/>
      <c r="Z462" s="83"/>
    </row>
    <row r="463" spans="1:26" ht="15.75" customHeight="1">
      <c r="A463" s="83"/>
      <c r="B463" s="83"/>
      <c r="C463" s="641" t="str">
        <f ca="1">IF(ISBLANK(OFFSET('5. Pp (3 años)'!$C$46,INT((ROW()-13)/2),0)),"",OFFSET('5. Pp (3 años)'!$C$46,INT((ROW()-13)/2),0))</f>
        <v/>
      </c>
      <c r="D463" s="643" t="str">
        <f ca="1">IF(ISBLANK(OFFSET('5. Pp (3 años)'!$D$46,INT((ROW()-13)/2),0)),"",OFFSET('5. Pp (3 años)'!$D$46,INT((ROW()-13)/2),0))</f>
        <v/>
      </c>
      <c r="E463" s="643" t="str">
        <f ca="1">IF(ISBLANK(OFFSET('5. Pp (3 años)'!$E$46,INT((ROW()-13)/2),0)),"",OFFSET('5. Pp (3 años)'!$E$46,INT((ROW()-13)/2),0))</f>
        <v/>
      </c>
      <c r="F463" s="645" t="str">
        <f ca="1">IF(ISBLANK(OFFSET('5. Pp (3 años)'!$K$46,INT((ROW()-13)/2),0)),"",OFFSET('5. Pp (3 años)'!$K$46,INT((ROW()-13)/2),0))</f>
        <v/>
      </c>
      <c r="G463" s="646" t="str">
        <f ca="1">IF(ISBLANK(OFFSET('5. Pp (3 años)'!$H$46,INT((ROW()-13)/2),0)),"",OFFSET('5. Pp (3 años)'!$H$46,INT((ROW()-13)/2),0))</f>
        <v/>
      </c>
      <c r="H463" s="853" t="str">
        <f ca="1">IF(ISBLANK(OFFSET('9. METAS'!$L$20,INT((ROW()-13)/2),0)),"",OFFSET('9. METAS'!$L$20,INT((ROW()-13)/2),0))</f>
        <v/>
      </c>
      <c r="I463" s="852"/>
      <c r="J463" s="630" t="e">
        <f ca="1">IF(MOD(ROW()-13,2)=0,IF(ISBLANK(OFFSET(#REF!,INT((ROW()-13)/2),0)),"",OFFSET(#REF!,INT((ROW()-13)/2),0)),IF(ISBLANK(OFFSET('9. METAS'!$U$20,INT((ROW()-14)/2),0)),"",OFFSET('9. METAS'!$U$20,INT((ROW()-14)/2),0)))</f>
        <v>#REF!</v>
      </c>
      <c r="K463" s="631" t="e">
        <f ca="1">IF(MOD(ROW()-13,2)=0,IF(ISBLANK(OFFSET(#REF!,INT((ROW()-13)/2),0)),"",OFFSET(#REF!,INT((ROW()-13)/2),0)),IF(ISBLANK(OFFSET('9. METAS'!$V$20,INT((ROW()-14)/2),0)),"",OFFSET('9. METAS'!$V$20,INT((ROW()-14)/2),0)))</f>
        <v>#REF!</v>
      </c>
      <c r="L463" s="631" t="e">
        <f ca="1">IF(MOD(ROW()-13,2)=0,IF(ISBLANK(OFFSET(#REF!,INT((ROW()-13)/2),0)),"",OFFSET(#REF!,INT((ROW()-13)/2),0)),IF(ISBLANK(OFFSET('9. METAS'!$W$20,INT((ROW()-14)/2),0)),"",OFFSET('9. METAS'!$W$20,INT((ROW()-14)/2),0)))</f>
        <v>#REF!</v>
      </c>
      <c r="M463" s="632" t="e">
        <f ca="1">IF(MOD(ROW()-13,2)=0,IF(ISBLANK(OFFSET(#REF!,INT((ROW()-13)/2),0)),"",OFFSET(#REF!,INT((ROW()-13)/2),0)),IF(ISBLANK(OFFSET('9. METAS'!$X$20,INT((ROW()-14)/2),0)),"",OFFSET('9. METAS'!$X$20,INT((ROW()-14)/2),0)))</f>
        <v>#REF!</v>
      </c>
      <c r="N463" s="684" t="str">
        <f ca="1">IFERROR(J463/J464,"ND")</f>
        <v>ND</v>
      </c>
      <c r="O463" s="688" t="str">
        <f ca="1">IFERROR(((J463+K463+L463+M463)/H463),"ND")</f>
        <v>ND</v>
      </c>
      <c r="P463" s="847"/>
      <c r="Q463" s="83"/>
      <c r="R463" s="83"/>
      <c r="S463" s="83"/>
      <c r="T463" s="83"/>
      <c r="U463" s="83"/>
      <c r="V463" s="83"/>
      <c r="W463" s="83"/>
      <c r="X463" s="83"/>
      <c r="Y463" s="83"/>
      <c r="Z463" s="83"/>
    </row>
    <row r="464" spans="1:26" ht="15.75" customHeight="1">
      <c r="A464" s="83"/>
      <c r="B464" s="83"/>
      <c r="C464" s="642"/>
      <c r="D464" s="644"/>
      <c r="E464" s="644"/>
      <c r="F464" s="644"/>
      <c r="G464" s="647"/>
      <c r="H464" s="649"/>
      <c r="I464" s="651"/>
      <c r="J464" s="630" t="str">
        <f ca="1">IF(MOD(ROW()-13,2)=0,IF(ISBLANK(OFFSET(#REF!,INT((ROW()-13)/2),0)),"",OFFSET(#REF!,INT((ROW()-13)/2),0)),IF(ISBLANK(OFFSET('9. METAS'!$U$20,INT((ROW()-14)/2),0)),"",OFFSET('9. METAS'!$U$20,INT((ROW()-14)/2),0)))</f>
        <v/>
      </c>
      <c r="K464" s="631" t="str">
        <f ca="1">IF(MOD(ROW()-13,2)=0,IF(ISBLANK(OFFSET(#REF!,INT((ROW()-13)/2),0)),"",OFFSET(#REF!,INT((ROW()-13)/2),0)),IF(ISBLANK(OFFSET('9. METAS'!$V$20,INT((ROW()-14)/2),0)),"",OFFSET('9. METAS'!$V$20,INT((ROW()-14)/2),0)))</f>
        <v/>
      </c>
      <c r="L464" s="631" t="str">
        <f ca="1">IF(MOD(ROW()-13,2)=0,IF(ISBLANK(OFFSET(#REF!,INT((ROW()-13)/2),0)),"",OFFSET(#REF!,INT((ROW()-13)/2),0)),IF(ISBLANK(OFFSET('9. METAS'!$W$20,INT((ROW()-14)/2),0)),"",OFFSET('9. METAS'!$W$20,INT((ROW()-14)/2),0)))</f>
        <v/>
      </c>
      <c r="M464" s="632" t="str">
        <f ca="1">IF(MOD(ROW()-13,2)=0,IF(ISBLANK(OFFSET(#REF!,INT((ROW()-13)/2),0)),"",OFFSET(#REF!,INT((ROW()-13)/2),0)),IF(ISBLANK(OFFSET('9. METAS'!$X$20,INT((ROW()-14)/2),0)),"",OFFSET('9. METAS'!$X$20,INT((ROW()-14)/2),0)))</f>
        <v/>
      </c>
      <c r="N464" s="685"/>
      <c r="O464" s="689"/>
      <c r="P464" s="691"/>
      <c r="Q464" s="83"/>
      <c r="R464" s="83"/>
      <c r="S464" s="83"/>
      <c r="T464" s="83"/>
      <c r="U464" s="83"/>
      <c r="V464" s="83"/>
      <c r="W464" s="83"/>
      <c r="X464" s="83"/>
      <c r="Y464" s="83"/>
      <c r="Z464" s="83"/>
    </row>
    <row r="465" spans="1:26" ht="15.75" customHeight="1">
      <c r="A465" s="83"/>
      <c r="B465" s="83"/>
      <c r="C465" s="641" t="str">
        <f ca="1">IF(ISBLANK(OFFSET('5. Pp (3 años)'!$C$46,INT((ROW()-13)/2),0)),"",OFFSET('5. Pp (3 años)'!$C$46,INT((ROW()-13)/2),0))</f>
        <v/>
      </c>
      <c r="D465" s="643" t="str">
        <f ca="1">IF(ISBLANK(OFFSET('5. Pp (3 años)'!$D$46,INT((ROW()-13)/2),0)),"",OFFSET('5. Pp (3 años)'!$D$46,INT((ROW()-13)/2),0))</f>
        <v/>
      </c>
      <c r="E465" s="643" t="str">
        <f ca="1">IF(ISBLANK(OFFSET('5. Pp (3 años)'!$E$46,INT((ROW()-13)/2),0)),"",OFFSET('5. Pp (3 años)'!$E$46,INT((ROW()-13)/2),0))</f>
        <v/>
      </c>
      <c r="F465" s="645" t="str">
        <f ca="1">IF(ISBLANK(OFFSET('5. Pp (3 años)'!$K$46,INT((ROW()-13)/2),0)),"",OFFSET('5. Pp (3 años)'!$K$46,INT((ROW()-13)/2),0))</f>
        <v/>
      </c>
      <c r="G465" s="646" t="str">
        <f ca="1">IF(ISBLANK(OFFSET('5. Pp (3 años)'!$H$46,INT((ROW()-13)/2),0)),"",OFFSET('5. Pp (3 años)'!$H$46,INT((ROW()-13)/2),0))</f>
        <v/>
      </c>
      <c r="H465" s="853" t="str">
        <f ca="1">IF(ISBLANK(OFFSET('9. METAS'!$L$20,INT((ROW()-13)/2),0)),"",OFFSET('9. METAS'!$L$20,INT((ROW()-13)/2),0))</f>
        <v/>
      </c>
      <c r="I465" s="852"/>
      <c r="J465" s="630" t="e">
        <f ca="1">IF(MOD(ROW()-13,2)=0,IF(ISBLANK(OFFSET(#REF!,INT((ROW()-13)/2),0)),"",OFFSET(#REF!,INT((ROW()-13)/2),0)),IF(ISBLANK(OFFSET('9. METAS'!$U$20,INT((ROW()-14)/2),0)),"",OFFSET('9. METAS'!$U$20,INT((ROW()-14)/2),0)))</f>
        <v>#REF!</v>
      </c>
      <c r="K465" s="631" t="e">
        <f ca="1">IF(MOD(ROW()-13,2)=0,IF(ISBLANK(OFFSET(#REF!,INT((ROW()-13)/2),0)),"",OFFSET(#REF!,INT((ROW()-13)/2),0)),IF(ISBLANK(OFFSET('9. METAS'!$V$20,INT((ROW()-14)/2),0)),"",OFFSET('9. METAS'!$V$20,INT((ROW()-14)/2),0)))</f>
        <v>#REF!</v>
      </c>
      <c r="L465" s="631" t="e">
        <f ca="1">IF(MOD(ROW()-13,2)=0,IF(ISBLANK(OFFSET(#REF!,INT((ROW()-13)/2),0)),"",OFFSET(#REF!,INT((ROW()-13)/2),0)),IF(ISBLANK(OFFSET('9. METAS'!$W$20,INT((ROW()-14)/2),0)),"",OFFSET('9. METAS'!$W$20,INT((ROW()-14)/2),0)))</f>
        <v>#REF!</v>
      </c>
      <c r="M465" s="632" t="e">
        <f ca="1">IF(MOD(ROW()-13,2)=0,IF(ISBLANK(OFFSET(#REF!,INT((ROW()-13)/2),0)),"",OFFSET(#REF!,INT((ROW()-13)/2),0)),IF(ISBLANK(OFFSET('9. METAS'!$X$20,INT((ROW()-14)/2),0)),"",OFFSET('9. METAS'!$X$20,INT((ROW()-14)/2),0)))</f>
        <v>#REF!</v>
      </c>
      <c r="N465" s="684" t="str">
        <f ca="1">IFERROR(J465/J466,"ND")</f>
        <v>ND</v>
      </c>
      <c r="O465" s="688" t="str">
        <f ca="1">IFERROR(((J465+K465+L465+M465)/H465),"ND")</f>
        <v>ND</v>
      </c>
      <c r="P465" s="847"/>
      <c r="Q465" s="83"/>
      <c r="R465" s="83"/>
      <c r="S465" s="83"/>
      <c r="T465" s="83"/>
      <c r="U465" s="83"/>
      <c r="V465" s="83"/>
      <c r="W465" s="83"/>
      <c r="X465" s="83"/>
      <c r="Y465" s="83"/>
      <c r="Z465" s="83"/>
    </row>
    <row r="466" spans="1:26" ht="15.75" customHeight="1">
      <c r="A466" s="83"/>
      <c r="B466" s="83"/>
      <c r="C466" s="642"/>
      <c r="D466" s="644"/>
      <c r="E466" s="644"/>
      <c r="F466" s="644"/>
      <c r="G466" s="647"/>
      <c r="H466" s="649"/>
      <c r="I466" s="651"/>
      <c r="J466" s="630" t="str">
        <f ca="1">IF(MOD(ROW()-13,2)=0,IF(ISBLANK(OFFSET(#REF!,INT((ROW()-13)/2),0)),"",OFFSET(#REF!,INT((ROW()-13)/2),0)),IF(ISBLANK(OFFSET('9. METAS'!$U$20,INT((ROW()-14)/2),0)),"",OFFSET('9. METAS'!$U$20,INT((ROW()-14)/2),0)))</f>
        <v/>
      </c>
      <c r="K466" s="631" t="str">
        <f ca="1">IF(MOD(ROW()-13,2)=0,IF(ISBLANK(OFFSET(#REF!,INT((ROW()-13)/2),0)),"",OFFSET(#REF!,INT((ROW()-13)/2),0)),IF(ISBLANK(OFFSET('9. METAS'!$V$20,INT((ROW()-14)/2),0)),"",OFFSET('9. METAS'!$V$20,INT((ROW()-14)/2),0)))</f>
        <v/>
      </c>
      <c r="L466" s="631" t="str">
        <f ca="1">IF(MOD(ROW()-13,2)=0,IF(ISBLANK(OFFSET(#REF!,INT((ROW()-13)/2),0)),"",OFFSET(#REF!,INT((ROW()-13)/2),0)),IF(ISBLANK(OFFSET('9. METAS'!$W$20,INT((ROW()-14)/2),0)),"",OFFSET('9. METAS'!$W$20,INT((ROW()-14)/2),0)))</f>
        <v/>
      </c>
      <c r="M466" s="632" t="str">
        <f ca="1">IF(MOD(ROW()-13,2)=0,IF(ISBLANK(OFFSET(#REF!,INT((ROW()-13)/2),0)),"",OFFSET(#REF!,INT((ROW()-13)/2),0)),IF(ISBLANK(OFFSET('9. METAS'!$X$20,INT((ROW()-14)/2),0)),"",OFFSET('9. METAS'!$X$20,INT((ROW()-14)/2),0)))</f>
        <v/>
      </c>
      <c r="N466" s="685"/>
      <c r="O466" s="689"/>
      <c r="P466" s="691"/>
      <c r="Q466" s="83"/>
      <c r="R466" s="83"/>
      <c r="S466" s="83"/>
      <c r="T466" s="83"/>
      <c r="U466" s="83"/>
      <c r="V466" s="83"/>
      <c r="W466" s="83"/>
      <c r="X466" s="83"/>
      <c r="Y466" s="83"/>
      <c r="Z466" s="83"/>
    </row>
    <row r="467" spans="1:26" ht="15.75" customHeight="1">
      <c r="A467" s="83"/>
      <c r="B467" s="83"/>
      <c r="C467" s="641" t="str">
        <f ca="1">IF(ISBLANK(OFFSET('5. Pp (3 años)'!$C$46,INT((ROW()-13)/2),0)),"",OFFSET('5. Pp (3 años)'!$C$46,INT((ROW()-13)/2),0))</f>
        <v/>
      </c>
      <c r="D467" s="643" t="str">
        <f ca="1">IF(ISBLANK(OFFSET('5. Pp (3 años)'!$D$46,INT((ROW()-13)/2),0)),"",OFFSET('5. Pp (3 años)'!$D$46,INT((ROW()-13)/2),0))</f>
        <v/>
      </c>
      <c r="E467" s="643" t="str">
        <f ca="1">IF(ISBLANK(OFFSET('5. Pp (3 años)'!$E$46,INT((ROW()-13)/2),0)),"",OFFSET('5. Pp (3 años)'!$E$46,INT((ROW()-13)/2),0))</f>
        <v/>
      </c>
      <c r="F467" s="645" t="str">
        <f ca="1">IF(ISBLANK(OFFSET('5. Pp (3 años)'!$K$46,INT((ROW()-13)/2),0)),"",OFFSET('5. Pp (3 años)'!$K$46,INT((ROW()-13)/2),0))</f>
        <v/>
      </c>
      <c r="G467" s="646" t="str">
        <f ca="1">IF(ISBLANK(OFFSET('5. Pp (3 años)'!$H$46,INT((ROW()-13)/2),0)),"",OFFSET('5. Pp (3 años)'!$H$46,INT((ROW()-13)/2),0))</f>
        <v/>
      </c>
      <c r="H467" s="853" t="str">
        <f ca="1">IF(ISBLANK(OFFSET('9. METAS'!$L$20,INT((ROW()-13)/2),0)),"",OFFSET('9. METAS'!$L$20,INT((ROW()-13)/2),0))</f>
        <v/>
      </c>
      <c r="I467" s="852"/>
      <c r="J467" s="630" t="e">
        <f ca="1">IF(MOD(ROW()-13,2)=0,IF(ISBLANK(OFFSET(#REF!,INT((ROW()-13)/2),0)),"",OFFSET(#REF!,INT((ROW()-13)/2),0)),IF(ISBLANK(OFFSET('9. METAS'!$U$20,INT((ROW()-14)/2),0)),"",OFFSET('9. METAS'!$U$20,INT((ROW()-14)/2),0)))</f>
        <v>#REF!</v>
      </c>
      <c r="K467" s="631" t="e">
        <f ca="1">IF(MOD(ROW()-13,2)=0,IF(ISBLANK(OFFSET(#REF!,INT((ROW()-13)/2),0)),"",OFFSET(#REF!,INT((ROW()-13)/2),0)),IF(ISBLANK(OFFSET('9. METAS'!$V$20,INT((ROW()-14)/2),0)),"",OFFSET('9. METAS'!$V$20,INT((ROW()-14)/2),0)))</f>
        <v>#REF!</v>
      </c>
      <c r="L467" s="631" t="e">
        <f ca="1">IF(MOD(ROW()-13,2)=0,IF(ISBLANK(OFFSET(#REF!,INT((ROW()-13)/2),0)),"",OFFSET(#REF!,INT((ROW()-13)/2),0)),IF(ISBLANK(OFFSET('9. METAS'!$W$20,INT((ROW()-14)/2),0)),"",OFFSET('9. METAS'!$W$20,INT((ROW()-14)/2),0)))</f>
        <v>#REF!</v>
      </c>
      <c r="M467" s="632" t="e">
        <f ca="1">IF(MOD(ROW()-13,2)=0,IF(ISBLANK(OFFSET(#REF!,INT((ROW()-13)/2),0)),"",OFFSET(#REF!,INT((ROW()-13)/2),0)),IF(ISBLANK(OFFSET('9. METAS'!$X$20,INT((ROW()-14)/2),0)),"",OFFSET('9. METAS'!$X$20,INT((ROW()-14)/2),0)))</f>
        <v>#REF!</v>
      </c>
      <c r="N467" s="684" t="str">
        <f ca="1">IFERROR(J467/J468,"ND")</f>
        <v>ND</v>
      </c>
      <c r="O467" s="688" t="str">
        <f ca="1">IFERROR(((J467+K467+L467+M467)/H467),"ND")</f>
        <v>ND</v>
      </c>
      <c r="P467" s="847"/>
      <c r="Q467" s="83"/>
      <c r="R467" s="83"/>
      <c r="S467" s="83"/>
      <c r="T467" s="83"/>
      <c r="U467" s="83"/>
      <c r="V467" s="83"/>
      <c r="W467" s="83"/>
      <c r="X467" s="83"/>
      <c r="Y467" s="83"/>
      <c r="Z467" s="83"/>
    </row>
    <row r="468" spans="1:26" ht="15.75" customHeight="1">
      <c r="A468" s="83"/>
      <c r="B468" s="83"/>
      <c r="C468" s="642"/>
      <c r="D468" s="644"/>
      <c r="E468" s="644"/>
      <c r="F468" s="644"/>
      <c r="G468" s="647"/>
      <c r="H468" s="649"/>
      <c r="I468" s="651"/>
      <c r="J468" s="630" t="str">
        <f ca="1">IF(MOD(ROW()-13,2)=0,IF(ISBLANK(OFFSET(#REF!,INT((ROW()-13)/2),0)),"",OFFSET(#REF!,INT((ROW()-13)/2),0)),IF(ISBLANK(OFFSET('9. METAS'!$U$20,INT((ROW()-14)/2),0)),"",OFFSET('9. METAS'!$U$20,INT((ROW()-14)/2),0)))</f>
        <v/>
      </c>
      <c r="K468" s="631" t="str">
        <f ca="1">IF(MOD(ROW()-13,2)=0,IF(ISBLANK(OFFSET(#REF!,INT((ROW()-13)/2),0)),"",OFFSET(#REF!,INT((ROW()-13)/2),0)),IF(ISBLANK(OFFSET('9. METAS'!$V$20,INT((ROW()-14)/2),0)),"",OFFSET('9. METAS'!$V$20,INT((ROW()-14)/2),0)))</f>
        <v/>
      </c>
      <c r="L468" s="631" t="str">
        <f ca="1">IF(MOD(ROW()-13,2)=0,IF(ISBLANK(OFFSET(#REF!,INT((ROW()-13)/2),0)),"",OFFSET(#REF!,INT((ROW()-13)/2),0)),IF(ISBLANK(OFFSET('9. METAS'!$W$20,INT((ROW()-14)/2),0)),"",OFFSET('9. METAS'!$W$20,INT((ROW()-14)/2),0)))</f>
        <v/>
      </c>
      <c r="M468" s="632" t="str">
        <f ca="1">IF(MOD(ROW()-13,2)=0,IF(ISBLANK(OFFSET(#REF!,INT((ROW()-13)/2),0)),"",OFFSET(#REF!,INT((ROW()-13)/2),0)),IF(ISBLANK(OFFSET('9. METAS'!$X$20,INT((ROW()-14)/2),0)),"",OFFSET('9. METAS'!$X$20,INT((ROW()-14)/2),0)))</f>
        <v/>
      </c>
      <c r="N468" s="685"/>
      <c r="O468" s="689"/>
      <c r="P468" s="691"/>
      <c r="Q468" s="83"/>
      <c r="R468" s="83"/>
      <c r="S468" s="83"/>
      <c r="T468" s="83"/>
      <c r="U468" s="83"/>
      <c r="V468" s="83"/>
      <c r="W468" s="83"/>
      <c r="X468" s="83"/>
      <c r="Y468" s="83"/>
      <c r="Z468" s="83"/>
    </row>
    <row r="469" spans="1:26" ht="15.75" customHeight="1">
      <c r="A469" s="83"/>
      <c r="B469" s="83"/>
      <c r="C469" s="641" t="str">
        <f ca="1">IF(ISBLANK(OFFSET('5. Pp (3 años)'!$C$46,INT((ROW()-13)/2),0)),"",OFFSET('5. Pp (3 años)'!$C$46,INT((ROW()-13)/2),0))</f>
        <v/>
      </c>
      <c r="D469" s="643" t="str">
        <f ca="1">IF(ISBLANK(OFFSET('5. Pp (3 años)'!$D$46,INT((ROW()-13)/2),0)),"",OFFSET('5. Pp (3 años)'!$D$46,INT((ROW()-13)/2),0))</f>
        <v/>
      </c>
      <c r="E469" s="643" t="str">
        <f ca="1">IF(ISBLANK(OFFSET('5. Pp (3 años)'!$E$46,INT((ROW()-13)/2),0)),"",OFFSET('5. Pp (3 años)'!$E$46,INT((ROW()-13)/2),0))</f>
        <v/>
      </c>
      <c r="F469" s="645" t="str">
        <f ca="1">IF(ISBLANK(OFFSET('5. Pp (3 años)'!$K$46,INT((ROW()-13)/2),0)),"",OFFSET('5. Pp (3 años)'!$K$46,INT((ROW()-13)/2),0))</f>
        <v/>
      </c>
      <c r="G469" s="646" t="str">
        <f ca="1">IF(ISBLANK(OFFSET('5. Pp (3 años)'!$H$46,INT((ROW()-13)/2),0)),"",OFFSET('5. Pp (3 años)'!$H$46,INT((ROW()-13)/2),0))</f>
        <v/>
      </c>
      <c r="H469" s="853" t="str">
        <f ca="1">IF(ISBLANK(OFFSET('9. METAS'!$L$20,INT((ROW()-13)/2),0)),"",OFFSET('9. METAS'!$L$20,INT((ROW()-13)/2),0))</f>
        <v/>
      </c>
      <c r="I469" s="852"/>
      <c r="J469" s="630" t="e">
        <f ca="1">IF(MOD(ROW()-13,2)=0,IF(ISBLANK(OFFSET(#REF!,INT((ROW()-13)/2),0)),"",OFFSET(#REF!,INT((ROW()-13)/2),0)),IF(ISBLANK(OFFSET('9. METAS'!$U$20,INT((ROW()-14)/2),0)),"",OFFSET('9. METAS'!$U$20,INT((ROW()-14)/2),0)))</f>
        <v>#REF!</v>
      </c>
      <c r="K469" s="631" t="e">
        <f ca="1">IF(MOD(ROW()-13,2)=0,IF(ISBLANK(OFFSET(#REF!,INT((ROW()-13)/2),0)),"",OFFSET(#REF!,INT((ROW()-13)/2),0)),IF(ISBLANK(OFFSET('9. METAS'!$V$20,INT((ROW()-14)/2),0)),"",OFFSET('9. METAS'!$V$20,INT((ROW()-14)/2),0)))</f>
        <v>#REF!</v>
      </c>
      <c r="L469" s="631" t="e">
        <f ca="1">IF(MOD(ROW()-13,2)=0,IF(ISBLANK(OFFSET(#REF!,INT((ROW()-13)/2),0)),"",OFFSET(#REF!,INT((ROW()-13)/2),0)),IF(ISBLANK(OFFSET('9. METAS'!$W$20,INT((ROW()-14)/2),0)),"",OFFSET('9. METAS'!$W$20,INT((ROW()-14)/2),0)))</f>
        <v>#REF!</v>
      </c>
      <c r="M469" s="632" t="e">
        <f ca="1">IF(MOD(ROW()-13,2)=0,IF(ISBLANK(OFFSET(#REF!,INT((ROW()-13)/2),0)),"",OFFSET(#REF!,INT((ROW()-13)/2),0)),IF(ISBLANK(OFFSET('9. METAS'!$X$20,INT((ROW()-14)/2),0)),"",OFFSET('9. METAS'!$X$20,INT((ROW()-14)/2),0)))</f>
        <v>#REF!</v>
      </c>
      <c r="N469" s="684" t="str">
        <f ca="1">IFERROR(J469/J470,"ND")</f>
        <v>ND</v>
      </c>
      <c r="O469" s="688" t="str">
        <f ca="1">IFERROR(((J469+K469+L469+M469)/H469),"ND")</f>
        <v>ND</v>
      </c>
      <c r="P469" s="847"/>
      <c r="Q469" s="83"/>
      <c r="R469" s="83"/>
      <c r="S469" s="83"/>
      <c r="T469" s="83"/>
      <c r="U469" s="83"/>
      <c r="V469" s="83"/>
      <c r="W469" s="83"/>
      <c r="X469" s="83"/>
      <c r="Y469" s="83"/>
      <c r="Z469" s="83"/>
    </row>
    <row r="470" spans="1:26" ht="15.75" customHeight="1">
      <c r="A470" s="83"/>
      <c r="B470" s="83"/>
      <c r="C470" s="642"/>
      <c r="D470" s="644"/>
      <c r="E470" s="644"/>
      <c r="F470" s="644"/>
      <c r="G470" s="647"/>
      <c r="H470" s="649"/>
      <c r="I470" s="651"/>
      <c r="J470" s="630" t="str">
        <f ca="1">IF(MOD(ROW()-13,2)=0,IF(ISBLANK(OFFSET(#REF!,INT((ROW()-13)/2),0)),"",OFFSET(#REF!,INT((ROW()-13)/2),0)),IF(ISBLANK(OFFSET('9. METAS'!$U$20,INT((ROW()-14)/2),0)),"",OFFSET('9. METAS'!$U$20,INT((ROW()-14)/2),0)))</f>
        <v/>
      </c>
      <c r="K470" s="631" t="str">
        <f ca="1">IF(MOD(ROW()-13,2)=0,IF(ISBLANK(OFFSET(#REF!,INT((ROW()-13)/2),0)),"",OFFSET(#REF!,INT((ROW()-13)/2),0)),IF(ISBLANK(OFFSET('9. METAS'!$V$20,INT((ROW()-14)/2),0)),"",OFFSET('9. METAS'!$V$20,INT((ROW()-14)/2),0)))</f>
        <v/>
      </c>
      <c r="L470" s="631" t="str">
        <f ca="1">IF(MOD(ROW()-13,2)=0,IF(ISBLANK(OFFSET(#REF!,INT((ROW()-13)/2),0)),"",OFFSET(#REF!,INT((ROW()-13)/2),0)),IF(ISBLANK(OFFSET('9. METAS'!$W$20,INT((ROW()-14)/2),0)),"",OFFSET('9. METAS'!$W$20,INT((ROW()-14)/2),0)))</f>
        <v/>
      </c>
      <c r="M470" s="632" t="str">
        <f ca="1">IF(MOD(ROW()-13,2)=0,IF(ISBLANK(OFFSET(#REF!,INT((ROW()-13)/2),0)),"",OFFSET(#REF!,INT((ROW()-13)/2),0)),IF(ISBLANK(OFFSET('9. METAS'!$X$20,INT((ROW()-14)/2),0)),"",OFFSET('9. METAS'!$X$20,INT((ROW()-14)/2),0)))</f>
        <v/>
      </c>
      <c r="N470" s="685"/>
      <c r="O470" s="689"/>
      <c r="P470" s="691"/>
      <c r="Q470" s="83"/>
      <c r="R470" s="83"/>
      <c r="S470" s="83"/>
      <c r="T470" s="83"/>
      <c r="U470" s="83"/>
      <c r="V470" s="83"/>
      <c r="W470" s="83"/>
      <c r="X470" s="83"/>
      <c r="Y470" s="83"/>
      <c r="Z470" s="83"/>
    </row>
    <row r="471" spans="1:26" ht="15.75" customHeight="1">
      <c r="A471" s="83"/>
      <c r="B471" s="83"/>
      <c r="C471" s="641" t="str">
        <f ca="1">IF(ISBLANK(OFFSET('5. Pp (3 años)'!$C$46,INT((ROW()-13)/2),0)),"",OFFSET('5. Pp (3 años)'!$C$46,INT((ROW()-13)/2),0))</f>
        <v/>
      </c>
      <c r="D471" s="643" t="str">
        <f ca="1">IF(ISBLANK(OFFSET('5. Pp (3 años)'!$D$46,INT((ROW()-13)/2),0)),"",OFFSET('5. Pp (3 años)'!$D$46,INT((ROW()-13)/2),0))</f>
        <v/>
      </c>
      <c r="E471" s="643" t="str">
        <f ca="1">IF(ISBLANK(OFFSET('5. Pp (3 años)'!$E$46,INT((ROW()-13)/2),0)),"",OFFSET('5. Pp (3 años)'!$E$46,INT((ROW()-13)/2),0))</f>
        <v/>
      </c>
      <c r="F471" s="645" t="str">
        <f ca="1">IF(ISBLANK(OFFSET('5. Pp (3 años)'!$K$46,INT((ROW()-13)/2),0)),"",OFFSET('5. Pp (3 años)'!$K$46,INT((ROW()-13)/2),0))</f>
        <v/>
      </c>
      <c r="G471" s="646" t="str">
        <f ca="1">IF(ISBLANK(OFFSET('5. Pp (3 años)'!$H$46,INT((ROW()-13)/2),0)),"",OFFSET('5. Pp (3 años)'!$H$46,INT((ROW()-13)/2),0))</f>
        <v/>
      </c>
      <c r="H471" s="853" t="str">
        <f ca="1">IF(ISBLANK(OFFSET('9. METAS'!$L$20,INT((ROW()-13)/2),0)),"",OFFSET('9. METAS'!$L$20,INT((ROW()-13)/2),0))</f>
        <v/>
      </c>
      <c r="I471" s="852"/>
      <c r="J471" s="630" t="e">
        <f ca="1">IF(MOD(ROW()-13,2)=0,IF(ISBLANK(OFFSET(#REF!,INT((ROW()-13)/2),0)),"",OFFSET(#REF!,INT((ROW()-13)/2),0)),IF(ISBLANK(OFFSET('9. METAS'!$U$20,INT((ROW()-14)/2),0)),"",OFFSET('9. METAS'!$U$20,INT((ROW()-14)/2),0)))</f>
        <v>#REF!</v>
      </c>
      <c r="K471" s="631" t="e">
        <f ca="1">IF(MOD(ROW()-13,2)=0,IF(ISBLANK(OFFSET(#REF!,INT((ROW()-13)/2),0)),"",OFFSET(#REF!,INT((ROW()-13)/2),0)),IF(ISBLANK(OFFSET('9. METAS'!$V$20,INT((ROW()-14)/2),0)),"",OFFSET('9. METAS'!$V$20,INT((ROW()-14)/2),0)))</f>
        <v>#REF!</v>
      </c>
      <c r="L471" s="631" t="e">
        <f ca="1">IF(MOD(ROW()-13,2)=0,IF(ISBLANK(OFFSET(#REF!,INT((ROW()-13)/2),0)),"",OFFSET(#REF!,INT((ROW()-13)/2),0)),IF(ISBLANK(OFFSET('9. METAS'!$W$20,INT((ROW()-14)/2),0)),"",OFFSET('9. METAS'!$W$20,INT((ROW()-14)/2),0)))</f>
        <v>#REF!</v>
      </c>
      <c r="M471" s="632" t="e">
        <f ca="1">IF(MOD(ROW()-13,2)=0,IF(ISBLANK(OFFSET(#REF!,INT((ROW()-13)/2),0)),"",OFFSET(#REF!,INT((ROW()-13)/2),0)),IF(ISBLANK(OFFSET('9. METAS'!$X$20,INT((ROW()-14)/2),0)),"",OFFSET('9. METAS'!$X$20,INT((ROW()-14)/2),0)))</f>
        <v>#REF!</v>
      </c>
      <c r="N471" s="684" t="str">
        <f ca="1">IFERROR(J471/J472,"ND")</f>
        <v>ND</v>
      </c>
      <c r="O471" s="688" t="str">
        <f ca="1">IFERROR(((J471+K471+L471+M471)/H471),"ND")</f>
        <v>ND</v>
      </c>
      <c r="P471" s="847"/>
      <c r="Q471" s="83"/>
      <c r="R471" s="83"/>
      <c r="S471" s="83"/>
      <c r="T471" s="83"/>
      <c r="U471" s="83"/>
      <c r="V471" s="83"/>
      <c r="W471" s="83"/>
      <c r="X471" s="83"/>
      <c r="Y471" s="83"/>
      <c r="Z471" s="83"/>
    </row>
    <row r="472" spans="1:26" ht="15.75" customHeight="1">
      <c r="A472" s="83"/>
      <c r="B472" s="83"/>
      <c r="C472" s="642"/>
      <c r="D472" s="644"/>
      <c r="E472" s="644"/>
      <c r="F472" s="644"/>
      <c r="G472" s="647"/>
      <c r="H472" s="649"/>
      <c r="I472" s="651"/>
      <c r="J472" s="630" t="str">
        <f ca="1">IF(MOD(ROW()-13,2)=0,IF(ISBLANK(OFFSET(#REF!,INT((ROW()-13)/2),0)),"",OFFSET(#REF!,INT((ROW()-13)/2),0)),IF(ISBLANK(OFFSET('9. METAS'!$U$20,INT((ROW()-14)/2),0)),"",OFFSET('9. METAS'!$U$20,INT((ROW()-14)/2),0)))</f>
        <v/>
      </c>
      <c r="K472" s="631" t="str">
        <f ca="1">IF(MOD(ROW()-13,2)=0,IF(ISBLANK(OFFSET(#REF!,INT((ROW()-13)/2),0)),"",OFFSET(#REF!,INT((ROW()-13)/2),0)),IF(ISBLANK(OFFSET('9. METAS'!$V$20,INT((ROW()-14)/2),0)),"",OFFSET('9. METAS'!$V$20,INT((ROW()-14)/2),0)))</f>
        <v/>
      </c>
      <c r="L472" s="631" t="str">
        <f ca="1">IF(MOD(ROW()-13,2)=0,IF(ISBLANK(OFFSET(#REF!,INT((ROW()-13)/2),0)),"",OFFSET(#REF!,INT((ROW()-13)/2),0)),IF(ISBLANK(OFFSET('9. METAS'!$W$20,INT((ROW()-14)/2),0)),"",OFFSET('9. METAS'!$W$20,INT((ROW()-14)/2),0)))</f>
        <v/>
      </c>
      <c r="M472" s="632" t="str">
        <f ca="1">IF(MOD(ROW()-13,2)=0,IF(ISBLANK(OFFSET(#REF!,INT((ROW()-13)/2),0)),"",OFFSET(#REF!,INT((ROW()-13)/2),0)),IF(ISBLANK(OFFSET('9. METAS'!$X$20,INT((ROW()-14)/2),0)),"",OFFSET('9. METAS'!$X$20,INT((ROW()-14)/2),0)))</f>
        <v/>
      </c>
      <c r="N472" s="685"/>
      <c r="O472" s="689"/>
      <c r="P472" s="691"/>
      <c r="Q472" s="83"/>
      <c r="R472" s="83"/>
      <c r="S472" s="83"/>
      <c r="T472" s="83"/>
      <c r="U472" s="83"/>
      <c r="V472" s="83"/>
      <c r="W472" s="83"/>
      <c r="X472" s="83"/>
      <c r="Y472" s="83"/>
      <c r="Z472" s="83"/>
    </row>
    <row r="473" spans="1:26" ht="15.75" customHeight="1">
      <c r="A473" s="83"/>
      <c r="B473" s="83"/>
      <c r="C473" s="641" t="str">
        <f ca="1">IF(ISBLANK(OFFSET('5. Pp (3 años)'!$C$46,INT((ROW()-13)/2),0)),"",OFFSET('5. Pp (3 años)'!$C$46,INT((ROW()-13)/2),0))</f>
        <v/>
      </c>
      <c r="D473" s="643" t="str">
        <f ca="1">IF(ISBLANK(OFFSET('5. Pp (3 años)'!$D$46,INT((ROW()-13)/2),0)),"",OFFSET('5. Pp (3 años)'!$D$46,INT((ROW()-13)/2),0))</f>
        <v/>
      </c>
      <c r="E473" s="643" t="str">
        <f ca="1">IF(ISBLANK(OFFSET('5. Pp (3 años)'!$E$46,INT((ROW()-13)/2),0)),"",OFFSET('5. Pp (3 años)'!$E$46,INT((ROW()-13)/2),0))</f>
        <v/>
      </c>
      <c r="F473" s="645" t="str">
        <f ca="1">IF(ISBLANK(OFFSET('5. Pp (3 años)'!$K$46,INT((ROW()-13)/2),0)),"",OFFSET('5. Pp (3 años)'!$K$46,INT((ROW()-13)/2),0))</f>
        <v/>
      </c>
      <c r="G473" s="646" t="str">
        <f ca="1">IF(ISBLANK(OFFSET('5. Pp (3 años)'!$H$46,INT((ROW()-13)/2),0)),"",OFFSET('5. Pp (3 años)'!$H$46,INT((ROW()-13)/2),0))</f>
        <v/>
      </c>
      <c r="H473" s="853" t="str">
        <f ca="1">IF(ISBLANK(OFFSET('9. METAS'!$L$20,INT((ROW()-13)/2),0)),"",OFFSET('9. METAS'!$L$20,INT((ROW()-13)/2),0))</f>
        <v/>
      </c>
      <c r="I473" s="852"/>
      <c r="J473" s="630" t="e">
        <f ca="1">IF(MOD(ROW()-13,2)=0,IF(ISBLANK(OFFSET(#REF!,INT((ROW()-13)/2),0)),"",OFFSET(#REF!,INT((ROW()-13)/2),0)),IF(ISBLANK(OFFSET('9. METAS'!$U$20,INT((ROW()-14)/2),0)),"",OFFSET('9. METAS'!$U$20,INT((ROW()-14)/2),0)))</f>
        <v>#REF!</v>
      </c>
      <c r="K473" s="631" t="e">
        <f ca="1">IF(MOD(ROW()-13,2)=0,IF(ISBLANK(OFFSET(#REF!,INT((ROW()-13)/2),0)),"",OFFSET(#REF!,INT((ROW()-13)/2),0)),IF(ISBLANK(OFFSET('9. METAS'!$V$20,INT((ROW()-14)/2),0)),"",OFFSET('9. METAS'!$V$20,INT((ROW()-14)/2),0)))</f>
        <v>#REF!</v>
      </c>
      <c r="L473" s="631" t="e">
        <f ca="1">IF(MOD(ROW()-13,2)=0,IF(ISBLANK(OFFSET(#REF!,INT((ROW()-13)/2),0)),"",OFFSET(#REF!,INT((ROW()-13)/2),0)),IF(ISBLANK(OFFSET('9. METAS'!$W$20,INT((ROW()-14)/2),0)),"",OFFSET('9. METAS'!$W$20,INT((ROW()-14)/2),0)))</f>
        <v>#REF!</v>
      </c>
      <c r="M473" s="632" t="e">
        <f ca="1">IF(MOD(ROW()-13,2)=0,IF(ISBLANK(OFFSET(#REF!,INT((ROW()-13)/2),0)),"",OFFSET(#REF!,INT((ROW()-13)/2),0)),IF(ISBLANK(OFFSET('9. METAS'!$X$20,INT((ROW()-14)/2),0)),"",OFFSET('9. METAS'!$X$20,INT((ROW()-14)/2),0)))</f>
        <v>#REF!</v>
      </c>
      <c r="N473" s="684" t="str">
        <f ca="1">IFERROR(J473/J474,"ND")</f>
        <v>ND</v>
      </c>
      <c r="O473" s="688" t="str">
        <f ca="1">IFERROR(((J473+K473+L473+M473)/H473),"ND")</f>
        <v>ND</v>
      </c>
      <c r="P473" s="847"/>
      <c r="Q473" s="83"/>
      <c r="R473" s="83"/>
      <c r="S473" s="83"/>
      <c r="T473" s="83"/>
      <c r="U473" s="83"/>
      <c r="V473" s="83"/>
      <c r="W473" s="83"/>
      <c r="X473" s="83"/>
      <c r="Y473" s="83"/>
      <c r="Z473" s="83"/>
    </row>
    <row r="474" spans="1:26" ht="15.75" customHeight="1">
      <c r="A474" s="83"/>
      <c r="B474" s="83"/>
      <c r="C474" s="652"/>
      <c r="D474" s="653"/>
      <c r="E474" s="653"/>
      <c r="F474" s="653"/>
      <c r="G474" s="654"/>
      <c r="H474" s="655"/>
      <c r="I474" s="655"/>
      <c r="J474" s="635" t="str">
        <f ca="1">IF(MOD(ROW()-13,2)=0,IF(ISBLANK(OFFSET(#REF!,INT((ROW()-13)/2),0)),"",OFFSET(#REF!,INT((ROW()-13)/2),0)),IF(ISBLANK(OFFSET('9. METAS'!$U$20,INT((ROW()-14)/2),0)),"",OFFSET('9. METAS'!$U$20,INT((ROW()-14)/2),0)))</f>
        <v/>
      </c>
      <c r="K474" s="636" t="str">
        <f ca="1">IF(MOD(ROW()-13,2)=0,IF(ISBLANK(OFFSET(#REF!,INT((ROW()-13)/2),0)),"",OFFSET(#REF!,INT((ROW()-13)/2),0)),IF(ISBLANK(OFFSET('9. METAS'!$V$20,INT((ROW()-14)/2),0)),"",OFFSET('9. METAS'!$V$20,INT((ROW()-14)/2),0)))</f>
        <v/>
      </c>
      <c r="L474" s="636" t="str">
        <f ca="1">IF(MOD(ROW()-13,2)=0,IF(ISBLANK(OFFSET(#REF!,INT((ROW()-13)/2),0)),"",OFFSET(#REF!,INT((ROW()-13)/2),0)),IF(ISBLANK(OFFSET('9. METAS'!$W$20,INT((ROW()-14)/2),0)),"",OFFSET('9. METAS'!$W$20,INT((ROW()-14)/2),0)))</f>
        <v/>
      </c>
      <c r="M474" s="637" t="str">
        <f ca="1">IF(MOD(ROW()-13,2)=0,IF(ISBLANK(OFFSET(#REF!,INT((ROW()-13)/2),0)),"",OFFSET(#REF!,INT((ROW()-13)/2),0)),IF(ISBLANK(OFFSET('9. METAS'!$X$20,INT((ROW()-14)/2),0)),"",OFFSET('9. METAS'!$X$20,INT((ROW()-14)/2),0)))</f>
        <v/>
      </c>
      <c r="N474" s="698"/>
      <c r="O474" s="689"/>
      <c r="P474" s="849"/>
      <c r="Q474" s="83"/>
      <c r="R474" s="83"/>
      <c r="S474" s="83"/>
      <c r="T474" s="83"/>
      <c r="U474" s="83"/>
      <c r="V474" s="83"/>
      <c r="W474" s="83"/>
      <c r="X474" s="83"/>
      <c r="Y474" s="83"/>
      <c r="Z474" s="83"/>
    </row>
    <row r="475" spans="1:26" ht="15.75" customHeight="1">
      <c r="A475" s="83"/>
      <c r="B475" s="83"/>
      <c r="C475" s="32"/>
      <c r="D475" s="83"/>
      <c r="E475" s="83"/>
      <c r="F475" s="83"/>
      <c r="G475" s="32"/>
      <c r="H475" s="32"/>
      <c r="I475" s="32"/>
      <c r="J475" s="32"/>
      <c r="K475" s="32"/>
      <c r="L475" s="83"/>
      <c r="M475" s="83"/>
      <c r="N475" s="83"/>
      <c r="O475" s="83"/>
      <c r="P475" s="83"/>
      <c r="Q475" s="83"/>
      <c r="R475" s="83"/>
      <c r="S475" s="83"/>
      <c r="T475" s="83"/>
      <c r="U475" s="83"/>
      <c r="V475" s="83"/>
      <c r="W475" s="83"/>
      <c r="X475" s="83"/>
      <c r="Y475" s="83"/>
      <c r="Z475" s="83"/>
    </row>
    <row r="476" spans="1:26" ht="15.75" customHeight="1">
      <c r="A476" s="83"/>
      <c r="B476" s="83"/>
      <c r="C476" s="32"/>
      <c r="D476" s="83"/>
      <c r="E476" s="83"/>
      <c r="F476" s="83"/>
      <c r="G476" s="32"/>
      <c r="H476" s="32"/>
      <c r="I476" s="32"/>
      <c r="J476" s="32"/>
      <c r="K476" s="32"/>
      <c r="L476" s="83"/>
      <c r="M476" s="83"/>
      <c r="N476" s="83"/>
      <c r="O476" s="83"/>
      <c r="P476" s="83"/>
      <c r="Q476" s="83"/>
      <c r="R476" s="83"/>
      <c r="S476" s="83"/>
      <c r="T476" s="83"/>
      <c r="U476" s="83"/>
      <c r="V476" s="83"/>
      <c r="W476" s="83"/>
      <c r="X476" s="83"/>
      <c r="Y476" s="83"/>
      <c r="Z476" s="83"/>
    </row>
    <row r="477" spans="1:26" ht="15.75" customHeight="1">
      <c r="A477" s="83"/>
      <c r="B477" s="83"/>
      <c r="C477" s="32"/>
      <c r="D477" s="83"/>
      <c r="E477" s="83"/>
      <c r="F477" s="83"/>
      <c r="G477" s="32"/>
      <c r="H477" s="32"/>
      <c r="I477" s="32"/>
      <c r="J477" s="32"/>
      <c r="K477" s="32"/>
      <c r="L477" s="83"/>
      <c r="M477" s="83"/>
      <c r="N477" s="83"/>
      <c r="O477" s="83"/>
      <c r="P477" s="83"/>
      <c r="Q477" s="83"/>
      <c r="R477" s="83"/>
      <c r="S477" s="83"/>
      <c r="T477" s="83"/>
      <c r="U477" s="83"/>
      <c r="V477" s="83"/>
      <c r="W477" s="83"/>
      <c r="X477" s="83"/>
      <c r="Y477" s="83"/>
      <c r="Z477" s="83"/>
    </row>
    <row r="478" spans="1:26" ht="15.75" customHeight="1">
      <c r="A478" s="83"/>
      <c r="B478" s="83"/>
      <c r="C478" s="32"/>
      <c r="D478" s="83"/>
      <c r="E478" s="83"/>
      <c r="F478" s="83"/>
      <c r="G478" s="32"/>
      <c r="H478" s="32"/>
      <c r="I478" s="32"/>
      <c r="J478" s="32"/>
      <c r="K478" s="32"/>
      <c r="L478" s="83"/>
      <c r="M478" s="83"/>
      <c r="N478" s="83"/>
      <c r="O478" s="83"/>
      <c r="P478" s="83"/>
      <c r="Q478" s="83"/>
      <c r="R478" s="83"/>
      <c r="S478" s="83"/>
      <c r="T478" s="83"/>
      <c r="U478" s="83"/>
      <c r="V478" s="83"/>
      <c r="W478" s="83"/>
      <c r="X478" s="83"/>
      <c r="Y478" s="83"/>
      <c r="Z478" s="83"/>
    </row>
    <row r="479" spans="1:26" ht="15.75" customHeight="1">
      <c r="A479" s="83"/>
      <c r="B479" s="83"/>
      <c r="C479" s="32"/>
      <c r="D479" s="83"/>
      <c r="E479" s="83"/>
      <c r="F479" s="83"/>
      <c r="G479" s="32"/>
      <c r="H479" s="32"/>
      <c r="I479" s="32"/>
      <c r="J479" s="32"/>
      <c r="K479" s="32"/>
      <c r="L479" s="83"/>
      <c r="M479" s="83"/>
      <c r="N479" s="83"/>
      <c r="O479" s="83"/>
      <c r="P479" s="83"/>
      <c r="Q479" s="83"/>
      <c r="R479" s="83"/>
      <c r="S479" s="83"/>
      <c r="T479" s="83"/>
      <c r="U479" s="83"/>
      <c r="V479" s="83"/>
      <c r="W479" s="83"/>
      <c r="X479" s="83"/>
      <c r="Y479" s="83"/>
      <c r="Z479" s="83"/>
    </row>
    <row r="480" spans="1:26" ht="15.75" customHeight="1">
      <c r="A480" s="83"/>
      <c r="B480" s="83"/>
      <c r="C480" s="32"/>
      <c r="D480" s="83"/>
      <c r="E480" s="83"/>
      <c r="F480" s="83"/>
      <c r="G480" s="32"/>
      <c r="H480" s="32"/>
      <c r="I480" s="32"/>
      <c r="J480" s="32"/>
      <c r="K480" s="32"/>
      <c r="L480" s="83"/>
      <c r="M480" s="83"/>
      <c r="N480" s="83"/>
      <c r="O480" s="83"/>
      <c r="P480" s="83"/>
      <c r="Q480" s="83"/>
      <c r="R480" s="83"/>
      <c r="S480" s="83"/>
      <c r="T480" s="83"/>
      <c r="U480" s="83"/>
      <c r="V480" s="83"/>
      <c r="W480" s="83"/>
      <c r="X480" s="83"/>
      <c r="Y480" s="83"/>
      <c r="Z480" s="83"/>
    </row>
    <row r="481" spans="1:26" ht="15.75" customHeight="1">
      <c r="A481" s="83"/>
      <c r="B481" s="83"/>
      <c r="C481" s="32"/>
      <c r="D481" s="83"/>
      <c r="E481" s="83"/>
      <c r="F481" s="83"/>
      <c r="G481" s="32"/>
      <c r="H481" s="32"/>
      <c r="I481" s="32"/>
      <c r="J481" s="32"/>
      <c r="K481" s="32"/>
      <c r="L481" s="83"/>
      <c r="M481" s="83"/>
      <c r="N481" s="83"/>
      <c r="O481" s="83"/>
      <c r="P481" s="83"/>
      <c r="Q481" s="83"/>
      <c r="R481" s="83"/>
      <c r="S481" s="83"/>
      <c r="T481" s="83"/>
      <c r="U481" s="83"/>
      <c r="V481" s="83"/>
      <c r="W481" s="83"/>
      <c r="X481" s="83"/>
      <c r="Y481" s="83"/>
      <c r="Z481" s="83"/>
    </row>
    <row r="482" spans="1:26" ht="15.75" customHeight="1">
      <c r="A482" s="83"/>
      <c r="B482" s="83"/>
      <c r="C482" s="32"/>
      <c r="D482" s="83"/>
      <c r="E482" s="83"/>
      <c r="F482" s="83"/>
      <c r="G482" s="32"/>
      <c r="H482" s="32"/>
      <c r="I482" s="32"/>
      <c r="J482" s="32"/>
      <c r="K482" s="32"/>
      <c r="L482" s="83"/>
      <c r="M482" s="83"/>
      <c r="N482" s="83"/>
      <c r="O482" s="83"/>
      <c r="P482" s="83"/>
      <c r="Q482" s="83"/>
      <c r="R482" s="83"/>
      <c r="S482" s="83"/>
      <c r="T482" s="83"/>
      <c r="U482" s="83"/>
      <c r="V482" s="83"/>
      <c r="W482" s="83"/>
      <c r="X482" s="83"/>
      <c r="Y482" s="83"/>
      <c r="Z482" s="83"/>
    </row>
    <row r="483" spans="1:26" ht="15.75" customHeight="1">
      <c r="A483" s="83"/>
      <c r="B483" s="83"/>
      <c r="C483" s="32"/>
      <c r="D483" s="83"/>
      <c r="E483" s="83"/>
      <c r="F483" s="83"/>
      <c r="G483" s="32"/>
      <c r="H483" s="32"/>
      <c r="I483" s="32"/>
      <c r="J483" s="32"/>
      <c r="K483" s="32"/>
      <c r="L483" s="83"/>
      <c r="M483" s="83"/>
      <c r="N483" s="83"/>
      <c r="O483" s="83"/>
      <c r="P483" s="83"/>
      <c r="Q483" s="83"/>
      <c r="R483" s="83"/>
      <c r="S483" s="83"/>
      <c r="T483" s="83"/>
      <c r="U483" s="83"/>
      <c r="V483" s="83"/>
      <c r="W483" s="83"/>
      <c r="X483" s="83"/>
      <c r="Y483" s="83"/>
      <c r="Z483" s="83"/>
    </row>
    <row r="484" spans="1:26" ht="15.75" customHeight="1">
      <c r="A484" s="83"/>
      <c r="B484" s="83"/>
      <c r="C484" s="32"/>
      <c r="D484" s="83"/>
      <c r="E484" s="83"/>
      <c r="F484" s="83"/>
      <c r="G484" s="32"/>
      <c r="H484" s="32"/>
      <c r="I484" s="32"/>
      <c r="J484" s="32"/>
      <c r="K484" s="32"/>
      <c r="L484" s="83"/>
      <c r="M484" s="83"/>
      <c r="N484" s="83"/>
      <c r="O484" s="83"/>
      <c r="P484" s="83"/>
      <c r="Q484" s="83"/>
      <c r="R484" s="83"/>
      <c r="S484" s="83"/>
      <c r="T484" s="83"/>
      <c r="U484" s="83"/>
      <c r="V484" s="83"/>
      <c r="W484" s="83"/>
      <c r="X484" s="83"/>
      <c r="Y484" s="83"/>
      <c r="Z484" s="83"/>
    </row>
    <row r="485" spans="1:26" ht="15.75" customHeight="1">
      <c r="A485" s="83"/>
      <c r="B485" s="83"/>
      <c r="C485" s="32"/>
      <c r="D485" s="83"/>
      <c r="E485" s="83"/>
      <c r="F485" s="83"/>
      <c r="G485" s="32"/>
      <c r="H485" s="32"/>
      <c r="I485" s="32"/>
      <c r="J485" s="32"/>
      <c r="K485" s="32"/>
      <c r="L485" s="83"/>
      <c r="M485" s="83"/>
      <c r="N485" s="83"/>
      <c r="O485" s="83"/>
      <c r="P485" s="83"/>
      <c r="Q485" s="83"/>
      <c r="R485" s="83"/>
      <c r="S485" s="83"/>
      <c r="T485" s="83"/>
      <c r="U485" s="83"/>
      <c r="V485" s="83"/>
      <c r="W485" s="83"/>
      <c r="X485" s="83"/>
      <c r="Y485" s="83"/>
      <c r="Z485" s="83"/>
    </row>
    <row r="486" spans="1:26" ht="15.75" customHeight="1">
      <c r="A486" s="83"/>
      <c r="B486" s="83"/>
      <c r="C486" s="32"/>
      <c r="D486" s="83"/>
      <c r="E486" s="83"/>
      <c r="F486" s="83"/>
      <c r="G486" s="32"/>
      <c r="H486" s="32"/>
      <c r="I486" s="32"/>
      <c r="J486" s="32"/>
      <c r="K486" s="32"/>
      <c r="L486" s="83"/>
      <c r="M486" s="83"/>
      <c r="N486" s="83"/>
      <c r="O486" s="83"/>
      <c r="P486" s="83"/>
      <c r="Q486" s="83"/>
      <c r="R486" s="83"/>
      <c r="S486" s="83"/>
      <c r="T486" s="83"/>
      <c r="U486" s="83"/>
      <c r="V486" s="83"/>
      <c r="W486" s="83"/>
      <c r="X486" s="83"/>
      <c r="Y486" s="83"/>
      <c r="Z486" s="83"/>
    </row>
    <row r="487" spans="1:26" ht="15.75" customHeight="1">
      <c r="A487" s="83"/>
      <c r="B487" s="83"/>
      <c r="C487" s="32"/>
      <c r="D487" s="83"/>
      <c r="E487" s="83"/>
      <c r="F487" s="83"/>
      <c r="G487" s="32"/>
      <c r="H487" s="32"/>
      <c r="I487" s="32"/>
      <c r="J487" s="32"/>
      <c r="K487" s="32"/>
      <c r="L487" s="83"/>
      <c r="M487" s="83"/>
      <c r="N487" s="83"/>
      <c r="O487" s="83"/>
      <c r="P487" s="83"/>
      <c r="Q487" s="83"/>
      <c r="R487" s="83"/>
      <c r="S487" s="83"/>
      <c r="T487" s="83"/>
      <c r="U487" s="83"/>
      <c r="V487" s="83"/>
      <c r="W487" s="83"/>
      <c r="X487" s="83"/>
      <c r="Y487" s="83"/>
      <c r="Z487" s="83"/>
    </row>
    <row r="488" spans="1:26" ht="15.75" customHeight="1">
      <c r="A488" s="83"/>
      <c r="B488" s="83"/>
      <c r="C488" s="32"/>
      <c r="D488" s="83"/>
      <c r="E488" s="83"/>
      <c r="F488" s="83"/>
      <c r="G488" s="32"/>
      <c r="H488" s="32"/>
      <c r="I488" s="32"/>
      <c r="J488" s="32"/>
      <c r="K488" s="32"/>
      <c r="L488" s="83"/>
      <c r="M488" s="83"/>
      <c r="N488" s="83"/>
      <c r="O488" s="83"/>
      <c r="P488" s="83"/>
      <c r="Q488" s="83"/>
      <c r="R488" s="83"/>
      <c r="S488" s="83"/>
      <c r="T488" s="83"/>
      <c r="U488" s="83"/>
      <c r="V488" s="83"/>
      <c r="W488" s="83"/>
      <c r="X488" s="83"/>
      <c r="Y488" s="83"/>
      <c r="Z488" s="83"/>
    </row>
    <row r="489" spans="1:26" ht="15.75" customHeight="1">
      <c r="A489" s="83"/>
      <c r="B489" s="83"/>
      <c r="C489" s="32"/>
      <c r="D489" s="83"/>
      <c r="E489" s="83"/>
      <c r="F489" s="83"/>
      <c r="G489" s="32"/>
      <c r="H489" s="32"/>
      <c r="I489" s="32"/>
      <c r="J489" s="32"/>
      <c r="K489" s="32"/>
      <c r="L489" s="83"/>
      <c r="M489" s="83"/>
      <c r="N489" s="83"/>
      <c r="O489" s="83"/>
      <c r="P489" s="83"/>
      <c r="Q489" s="83"/>
      <c r="R489" s="83"/>
      <c r="S489" s="83"/>
      <c r="T489" s="83"/>
      <c r="U489" s="83"/>
      <c r="V489" s="83"/>
      <c r="W489" s="83"/>
      <c r="X489" s="83"/>
      <c r="Y489" s="83"/>
      <c r="Z489" s="83"/>
    </row>
    <row r="490" spans="1:26" ht="15.75" customHeight="1">
      <c r="A490" s="83"/>
      <c r="B490" s="83"/>
      <c r="C490" s="32"/>
      <c r="D490" s="83"/>
      <c r="E490" s="83"/>
      <c r="F490" s="83"/>
      <c r="G490" s="32"/>
      <c r="H490" s="32"/>
      <c r="I490" s="32"/>
      <c r="J490" s="32"/>
      <c r="K490" s="32"/>
      <c r="L490" s="83"/>
      <c r="M490" s="83"/>
      <c r="N490" s="83"/>
      <c r="O490" s="83"/>
      <c r="P490" s="83"/>
      <c r="Q490" s="83"/>
      <c r="R490" s="83"/>
      <c r="S490" s="83"/>
      <c r="T490" s="83"/>
      <c r="U490" s="83"/>
      <c r="V490" s="83"/>
      <c r="W490" s="83"/>
      <c r="X490" s="83"/>
      <c r="Y490" s="83"/>
      <c r="Z490" s="83"/>
    </row>
    <row r="491" spans="1:26" ht="15.75" customHeight="1">
      <c r="A491" s="83"/>
      <c r="B491" s="83"/>
      <c r="C491" s="32"/>
      <c r="D491" s="83"/>
      <c r="E491" s="83"/>
      <c r="F491" s="83"/>
      <c r="G491" s="32"/>
      <c r="H491" s="32"/>
      <c r="I491" s="32"/>
      <c r="J491" s="32"/>
      <c r="K491" s="32"/>
      <c r="L491" s="83"/>
      <c r="M491" s="83"/>
      <c r="N491" s="83"/>
      <c r="O491" s="83"/>
      <c r="P491" s="83"/>
      <c r="Q491" s="83"/>
      <c r="R491" s="83"/>
      <c r="S491" s="83"/>
      <c r="T491" s="83"/>
      <c r="U491" s="83"/>
      <c r="V491" s="83"/>
      <c r="W491" s="83"/>
      <c r="X491" s="83"/>
      <c r="Y491" s="83"/>
      <c r="Z491" s="83"/>
    </row>
    <row r="492" spans="1:26" ht="15.75" customHeight="1">
      <c r="A492" s="83"/>
      <c r="B492" s="83"/>
      <c r="C492" s="32"/>
      <c r="D492" s="83"/>
      <c r="E492" s="83"/>
      <c r="F492" s="83"/>
      <c r="G492" s="32"/>
      <c r="H492" s="32"/>
      <c r="I492" s="32"/>
      <c r="J492" s="32"/>
      <c r="K492" s="32"/>
      <c r="L492" s="83"/>
      <c r="M492" s="83"/>
      <c r="N492" s="83"/>
      <c r="O492" s="83"/>
      <c r="P492" s="83"/>
      <c r="Q492" s="83"/>
      <c r="R492" s="83"/>
      <c r="S492" s="83"/>
      <c r="T492" s="83"/>
      <c r="U492" s="83"/>
      <c r="V492" s="83"/>
      <c r="W492" s="83"/>
      <c r="X492" s="83"/>
      <c r="Y492" s="83"/>
      <c r="Z492" s="83"/>
    </row>
    <row r="493" spans="1:26" ht="15.75" customHeight="1">
      <c r="A493" s="83"/>
      <c r="B493" s="83"/>
      <c r="C493" s="32"/>
      <c r="D493" s="83"/>
      <c r="E493" s="83"/>
      <c r="F493" s="83"/>
      <c r="G493" s="32"/>
      <c r="H493" s="32"/>
      <c r="I493" s="32"/>
      <c r="J493" s="32"/>
      <c r="K493" s="32"/>
      <c r="L493" s="83"/>
      <c r="M493" s="83"/>
      <c r="N493" s="83"/>
      <c r="O493" s="83"/>
      <c r="P493" s="83"/>
      <c r="Q493" s="83"/>
      <c r="R493" s="83"/>
      <c r="S493" s="83"/>
      <c r="T493" s="83"/>
      <c r="U493" s="83"/>
      <c r="V493" s="83"/>
      <c r="W493" s="83"/>
      <c r="X493" s="83"/>
      <c r="Y493" s="83"/>
      <c r="Z493" s="83"/>
    </row>
    <row r="494" spans="1:26" ht="15.75" customHeight="1">
      <c r="A494" s="83"/>
      <c r="B494" s="83"/>
      <c r="C494" s="32"/>
      <c r="D494" s="83"/>
      <c r="E494" s="83"/>
      <c r="F494" s="83"/>
      <c r="G494" s="32"/>
      <c r="H494" s="32"/>
      <c r="I494" s="32"/>
      <c r="J494" s="32"/>
      <c r="K494" s="32"/>
      <c r="L494" s="83"/>
      <c r="M494" s="83"/>
      <c r="N494" s="83"/>
      <c r="O494" s="83"/>
      <c r="P494" s="83"/>
      <c r="Q494" s="83"/>
      <c r="R494" s="83"/>
      <c r="S494" s="83"/>
      <c r="T494" s="83"/>
      <c r="U494" s="83"/>
      <c r="V494" s="83"/>
      <c r="W494" s="83"/>
      <c r="X494" s="83"/>
      <c r="Y494" s="83"/>
      <c r="Z494" s="83"/>
    </row>
    <row r="495" spans="1:26" ht="15.75" customHeight="1">
      <c r="A495" s="83"/>
      <c r="B495" s="83"/>
      <c r="C495" s="32"/>
      <c r="D495" s="83"/>
      <c r="E495" s="83"/>
      <c r="F495" s="83"/>
      <c r="G495" s="32"/>
      <c r="H495" s="32"/>
      <c r="I495" s="32"/>
      <c r="J495" s="32"/>
      <c r="K495" s="32"/>
      <c r="L495" s="83"/>
      <c r="M495" s="83"/>
      <c r="N495" s="83"/>
      <c r="O495" s="83"/>
      <c r="P495" s="83"/>
      <c r="Q495" s="83"/>
      <c r="R495" s="83"/>
      <c r="S495" s="83"/>
      <c r="T495" s="83"/>
      <c r="U495" s="83"/>
      <c r="V495" s="83"/>
      <c r="W495" s="83"/>
      <c r="X495" s="83"/>
      <c r="Y495" s="83"/>
      <c r="Z495" s="83"/>
    </row>
    <row r="496" spans="1:26" ht="15.75" customHeight="1">
      <c r="A496" s="83"/>
      <c r="B496" s="83"/>
      <c r="C496" s="32"/>
      <c r="D496" s="83"/>
      <c r="E496" s="83"/>
      <c r="F496" s="83"/>
      <c r="G496" s="32"/>
      <c r="H496" s="32"/>
      <c r="I496" s="32"/>
      <c r="J496" s="32"/>
      <c r="K496" s="32"/>
      <c r="L496" s="83"/>
      <c r="M496" s="83"/>
      <c r="N496" s="83"/>
      <c r="O496" s="83"/>
      <c r="P496" s="83"/>
      <c r="Q496" s="83"/>
      <c r="R496" s="83"/>
      <c r="S496" s="83"/>
      <c r="T496" s="83"/>
      <c r="U496" s="83"/>
      <c r="V496" s="83"/>
      <c r="W496" s="83"/>
      <c r="X496" s="83"/>
      <c r="Y496" s="83"/>
      <c r="Z496" s="83"/>
    </row>
    <row r="497" spans="1:26" ht="15.75" customHeight="1">
      <c r="A497" s="83"/>
      <c r="B497" s="83"/>
      <c r="C497" s="32"/>
      <c r="D497" s="83"/>
      <c r="E497" s="83"/>
      <c r="F497" s="83"/>
      <c r="G497" s="32"/>
      <c r="H497" s="32"/>
      <c r="I497" s="32"/>
      <c r="J497" s="32"/>
      <c r="K497" s="32"/>
      <c r="L497" s="83"/>
      <c r="M497" s="83"/>
      <c r="N497" s="83"/>
      <c r="O497" s="83"/>
      <c r="P497" s="83"/>
      <c r="Q497" s="83"/>
      <c r="R497" s="83"/>
      <c r="S497" s="83"/>
      <c r="T497" s="83"/>
      <c r="U497" s="83"/>
      <c r="V497" s="83"/>
      <c r="W497" s="83"/>
      <c r="X497" s="83"/>
      <c r="Y497" s="83"/>
      <c r="Z497" s="83"/>
    </row>
    <row r="498" spans="1:26" ht="15.75" customHeight="1">
      <c r="A498" s="83"/>
      <c r="B498" s="83"/>
      <c r="C498" s="32"/>
      <c r="D498" s="83"/>
      <c r="E498" s="83"/>
      <c r="F498" s="83"/>
      <c r="G498" s="32"/>
      <c r="H498" s="32"/>
      <c r="I498" s="32"/>
      <c r="J498" s="32"/>
      <c r="K498" s="32"/>
      <c r="L498" s="83"/>
      <c r="M498" s="83"/>
      <c r="N498" s="83"/>
      <c r="O498" s="83"/>
      <c r="P498" s="83"/>
      <c r="Q498" s="83"/>
      <c r="R498" s="83"/>
      <c r="S498" s="83"/>
      <c r="T498" s="83"/>
      <c r="U498" s="83"/>
      <c r="V498" s="83"/>
      <c r="W498" s="83"/>
      <c r="X498" s="83"/>
      <c r="Y498" s="83"/>
      <c r="Z498" s="83"/>
    </row>
    <row r="499" spans="1:26" ht="15.75" customHeight="1">
      <c r="A499" s="83"/>
      <c r="B499" s="83"/>
      <c r="C499" s="32"/>
      <c r="D499" s="83"/>
      <c r="E499" s="83"/>
      <c r="F499" s="83"/>
      <c r="G499" s="32"/>
      <c r="H499" s="32"/>
      <c r="I499" s="32"/>
      <c r="J499" s="32"/>
      <c r="K499" s="32"/>
      <c r="L499" s="83"/>
      <c r="M499" s="83"/>
      <c r="N499" s="83"/>
      <c r="O499" s="83"/>
      <c r="P499" s="83"/>
      <c r="Q499" s="83"/>
      <c r="R499" s="83"/>
      <c r="S499" s="83"/>
      <c r="T499" s="83"/>
      <c r="U499" s="83"/>
      <c r="V499" s="83"/>
      <c r="W499" s="83"/>
      <c r="X499" s="83"/>
      <c r="Y499" s="83"/>
      <c r="Z499" s="83"/>
    </row>
    <row r="500" spans="1:26" ht="15.75" customHeight="1">
      <c r="A500" s="83"/>
      <c r="B500" s="83"/>
      <c r="C500" s="32"/>
      <c r="D500" s="83"/>
      <c r="E500" s="83"/>
      <c r="F500" s="83"/>
      <c r="G500" s="32"/>
      <c r="H500" s="32"/>
      <c r="I500" s="32"/>
      <c r="J500" s="32"/>
      <c r="K500" s="32"/>
      <c r="L500" s="83"/>
      <c r="M500" s="83"/>
      <c r="N500" s="83"/>
      <c r="O500" s="83"/>
      <c r="P500" s="83"/>
      <c r="Q500" s="83"/>
      <c r="R500" s="83"/>
      <c r="S500" s="83"/>
      <c r="T500" s="83"/>
      <c r="U500" s="83"/>
      <c r="V500" s="83"/>
      <c r="W500" s="83"/>
      <c r="X500" s="83"/>
      <c r="Y500" s="83"/>
      <c r="Z500" s="83"/>
    </row>
    <row r="501" spans="1:26" ht="15.75" customHeight="1">
      <c r="A501" s="83"/>
      <c r="B501" s="83"/>
      <c r="C501" s="32"/>
      <c r="D501" s="83"/>
      <c r="E501" s="83"/>
      <c r="F501" s="83"/>
      <c r="G501" s="32"/>
      <c r="H501" s="32"/>
      <c r="I501" s="32"/>
      <c r="J501" s="32"/>
      <c r="K501" s="32"/>
      <c r="L501" s="83"/>
      <c r="M501" s="83"/>
      <c r="N501" s="83"/>
      <c r="O501" s="83"/>
      <c r="P501" s="83"/>
      <c r="Q501" s="83"/>
      <c r="R501" s="83"/>
      <c r="S501" s="83"/>
      <c r="T501" s="83"/>
      <c r="U501" s="83"/>
      <c r="V501" s="83"/>
      <c r="W501" s="83"/>
      <c r="X501" s="83"/>
      <c r="Y501" s="83"/>
      <c r="Z501" s="83"/>
    </row>
    <row r="502" spans="1:26" ht="15.75" customHeight="1">
      <c r="A502" s="83"/>
      <c r="B502" s="83"/>
      <c r="C502" s="32"/>
      <c r="D502" s="83"/>
      <c r="E502" s="83"/>
      <c r="F502" s="83"/>
      <c r="G502" s="32"/>
      <c r="H502" s="32"/>
      <c r="I502" s="32"/>
      <c r="J502" s="32"/>
      <c r="K502" s="32"/>
      <c r="L502" s="83"/>
      <c r="M502" s="83"/>
      <c r="N502" s="83"/>
      <c r="O502" s="83"/>
      <c r="P502" s="83"/>
      <c r="Q502" s="83"/>
      <c r="R502" s="83"/>
      <c r="S502" s="83"/>
      <c r="T502" s="83"/>
      <c r="U502" s="83"/>
      <c r="V502" s="83"/>
      <c r="W502" s="83"/>
      <c r="X502" s="83"/>
      <c r="Y502" s="83"/>
      <c r="Z502" s="83"/>
    </row>
    <row r="503" spans="1:26" ht="15.75" customHeight="1">
      <c r="A503" s="83"/>
      <c r="B503" s="83"/>
      <c r="C503" s="32"/>
      <c r="D503" s="83"/>
      <c r="E503" s="83"/>
      <c r="F503" s="83"/>
      <c r="G503" s="32"/>
      <c r="H503" s="32"/>
      <c r="I503" s="32"/>
      <c r="J503" s="32"/>
      <c r="K503" s="32"/>
      <c r="L503" s="83"/>
      <c r="M503" s="83"/>
      <c r="N503" s="83"/>
      <c r="O503" s="83"/>
      <c r="P503" s="83"/>
      <c r="Q503" s="83"/>
      <c r="R503" s="83"/>
      <c r="S503" s="83"/>
      <c r="T503" s="83"/>
      <c r="U503" s="83"/>
      <c r="V503" s="83"/>
      <c r="W503" s="83"/>
      <c r="X503" s="83"/>
      <c r="Y503" s="83"/>
      <c r="Z503" s="83"/>
    </row>
    <row r="504" spans="1:26" ht="15.75" customHeight="1">
      <c r="A504" s="83"/>
      <c r="B504" s="83"/>
      <c r="C504" s="32"/>
      <c r="D504" s="83"/>
      <c r="E504" s="83"/>
      <c r="F504" s="83"/>
      <c r="G504" s="32"/>
      <c r="H504" s="32"/>
      <c r="I504" s="32"/>
      <c r="J504" s="32"/>
      <c r="K504" s="32"/>
      <c r="L504" s="83"/>
      <c r="M504" s="83"/>
      <c r="N504" s="83"/>
      <c r="O504" s="83"/>
      <c r="P504" s="83"/>
      <c r="Q504" s="83"/>
      <c r="R504" s="83"/>
      <c r="S504" s="83"/>
      <c r="T504" s="83"/>
      <c r="U504" s="83"/>
      <c r="V504" s="83"/>
      <c r="W504" s="83"/>
      <c r="X504" s="83"/>
      <c r="Y504" s="83"/>
      <c r="Z504" s="83"/>
    </row>
    <row r="505" spans="1:26" ht="15.75" customHeight="1">
      <c r="A505" s="83"/>
      <c r="B505" s="83"/>
      <c r="C505" s="32"/>
      <c r="D505" s="83"/>
      <c r="E505" s="83"/>
      <c r="F505" s="83"/>
      <c r="G505" s="32"/>
      <c r="H505" s="32"/>
      <c r="I505" s="32"/>
      <c r="J505" s="32"/>
      <c r="K505" s="32"/>
      <c r="L505" s="83"/>
      <c r="M505" s="83"/>
      <c r="N505" s="83"/>
      <c r="O505" s="83"/>
      <c r="P505" s="83"/>
      <c r="Q505" s="83"/>
      <c r="R505" s="83"/>
      <c r="S505" s="83"/>
      <c r="T505" s="83"/>
      <c r="U505" s="83"/>
      <c r="V505" s="83"/>
      <c r="W505" s="83"/>
      <c r="X505" s="83"/>
      <c r="Y505" s="83"/>
      <c r="Z505" s="83"/>
    </row>
    <row r="506" spans="1:26" ht="15.75" customHeight="1">
      <c r="A506" s="83"/>
      <c r="B506" s="83"/>
      <c r="C506" s="32"/>
      <c r="D506" s="83"/>
      <c r="E506" s="83"/>
      <c r="F506" s="83"/>
      <c r="G506" s="32"/>
      <c r="H506" s="32"/>
      <c r="I506" s="32"/>
      <c r="J506" s="32"/>
      <c r="K506" s="32"/>
      <c r="L506" s="83"/>
      <c r="M506" s="83"/>
      <c r="N506" s="83"/>
      <c r="O506" s="83"/>
      <c r="P506" s="83"/>
      <c r="Q506" s="83"/>
      <c r="R506" s="83"/>
      <c r="S506" s="83"/>
      <c r="T506" s="83"/>
      <c r="U506" s="83"/>
      <c r="V506" s="83"/>
      <c r="W506" s="83"/>
      <c r="X506" s="83"/>
      <c r="Y506" s="83"/>
      <c r="Z506" s="83"/>
    </row>
    <row r="507" spans="1:26" ht="15.75" customHeight="1">
      <c r="A507" s="83"/>
      <c r="B507" s="83"/>
      <c r="C507" s="32"/>
      <c r="D507" s="83"/>
      <c r="E507" s="83"/>
      <c r="F507" s="83"/>
      <c r="G507" s="32"/>
      <c r="H507" s="32"/>
      <c r="I507" s="32"/>
      <c r="J507" s="32"/>
      <c r="K507" s="32"/>
      <c r="L507" s="83"/>
      <c r="M507" s="83"/>
      <c r="N507" s="83"/>
      <c r="O507" s="83"/>
      <c r="P507" s="83"/>
      <c r="Q507" s="83"/>
      <c r="R507" s="83"/>
      <c r="S507" s="83"/>
      <c r="T507" s="83"/>
      <c r="U507" s="83"/>
      <c r="V507" s="83"/>
      <c r="W507" s="83"/>
      <c r="X507" s="83"/>
      <c r="Y507" s="83"/>
      <c r="Z507" s="83"/>
    </row>
    <row r="508" spans="1:26" ht="15.75" customHeight="1">
      <c r="A508" s="83"/>
      <c r="B508" s="83"/>
      <c r="C508" s="32"/>
      <c r="D508" s="83"/>
      <c r="E508" s="83"/>
      <c r="F508" s="83"/>
      <c r="G508" s="32"/>
      <c r="H508" s="32"/>
      <c r="I508" s="32"/>
      <c r="J508" s="32"/>
      <c r="K508" s="32"/>
      <c r="L508" s="83"/>
      <c r="M508" s="83"/>
      <c r="N508" s="83"/>
      <c r="O508" s="83"/>
      <c r="P508" s="83"/>
      <c r="Q508" s="83"/>
      <c r="R508" s="83"/>
      <c r="S508" s="83"/>
      <c r="T508" s="83"/>
      <c r="U508" s="83"/>
      <c r="V508" s="83"/>
      <c r="W508" s="83"/>
      <c r="X508" s="83"/>
      <c r="Y508" s="83"/>
      <c r="Z508" s="83"/>
    </row>
    <row r="509" spans="1:26" ht="15.75" customHeight="1">
      <c r="A509" s="83"/>
      <c r="B509" s="83"/>
      <c r="C509" s="32"/>
      <c r="D509" s="83"/>
      <c r="E509" s="83"/>
      <c r="F509" s="83"/>
      <c r="G509" s="32"/>
      <c r="H509" s="32"/>
      <c r="I509" s="32"/>
      <c r="J509" s="32"/>
      <c r="K509" s="32"/>
      <c r="L509" s="83"/>
      <c r="M509" s="83"/>
      <c r="N509" s="83"/>
      <c r="O509" s="83"/>
      <c r="P509" s="83"/>
      <c r="Q509" s="83"/>
      <c r="R509" s="83"/>
      <c r="S509" s="83"/>
      <c r="T509" s="83"/>
      <c r="U509" s="83"/>
      <c r="V509" s="83"/>
      <c r="W509" s="83"/>
      <c r="X509" s="83"/>
      <c r="Y509" s="83"/>
      <c r="Z509" s="83"/>
    </row>
    <row r="510" spans="1:26" ht="15.75" customHeight="1">
      <c r="A510" s="83"/>
      <c r="B510" s="83"/>
      <c r="C510" s="32"/>
      <c r="D510" s="83"/>
      <c r="E510" s="83"/>
      <c r="F510" s="83"/>
      <c r="G510" s="32"/>
      <c r="H510" s="32"/>
      <c r="I510" s="32"/>
      <c r="J510" s="32"/>
      <c r="K510" s="32"/>
      <c r="L510" s="83"/>
      <c r="M510" s="83"/>
      <c r="N510" s="83"/>
      <c r="O510" s="83"/>
      <c r="P510" s="83"/>
      <c r="Q510" s="83"/>
      <c r="R510" s="83"/>
      <c r="S510" s="83"/>
      <c r="T510" s="83"/>
      <c r="U510" s="83"/>
      <c r="V510" s="83"/>
      <c r="W510" s="83"/>
      <c r="X510" s="83"/>
      <c r="Y510" s="83"/>
      <c r="Z510" s="83"/>
    </row>
    <row r="511" spans="1:26" ht="15.75" customHeight="1">
      <c r="A511" s="83"/>
      <c r="B511" s="83"/>
      <c r="C511" s="32"/>
      <c r="D511" s="83"/>
      <c r="E511" s="83"/>
      <c r="F511" s="83"/>
      <c r="G511" s="32"/>
      <c r="H511" s="32"/>
      <c r="I511" s="32"/>
      <c r="J511" s="32"/>
      <c r="K511" s="32"/>
      <c r="L511" s="83"/>
      <c r="M511" s="83"/>
      <c r="N511" s="83"/>
      <c r="O511" s="83"/>
      <c r="P511" s="83"/>
      <c r="Q511" s="83"/>
      <c r="R511" s="83"/>
      <c r="S511" s="83"/>
      <c r="T511" s="83"/>
      <c r="U511" s="83"/>
      <c r="V511" s="83"/>
      <c r="W511" s="83"/>
      <c r="X511" s="83"/>
      <c r="Y511" s="83"/>
      <c r="Z511" s="83"/>
    </row>
    <row r="512" spans="1:26" ht="15.75" customHeight="1">
      <c r="A512" s="83"/>
      <c r="B512" s="83"/>
      <c r="C512" s="32"/>
      <c r="D512" s="83"/>
      <c r="E512" s="83"/>
      <c r="F512" s="83"/>
      <c r="G512" s="32"/>
      <c r="H512" s="32"/>
      <c r="I512" s="32"/>
      <c r="J512" s="32"/>
      <c r="K512" s="32"/>
      <c r="L512" s="83"/>
      <c r="M512" s="83"/>
      <c r="N512" s="83"/>
      <c r="O512" s="83"/>
      <c r="P512" s="83"/>
      <c r="Q512" s="83"/>
      <c r="R512" s="83"/>
      <c r="S512" s="83"/>
      <c r="T512" s="83"/>
      <c r="U512" s="83"/>
      <c r="V512" s="83"/>
      <c r="W512" s="83"/>
      <c r="X512" s="83"/>
      <c r="Y512" s="83"/>
      <c r="Z512" s="83"/>
    </row>
    <row r="513" spans="1:26" ht="15.75" customHeight="1">
      <c r="A513" s="83"/>
      <c r="B513" s="83"/>
      <c r="C513" s="32"/>
      <c r="D513" s="83"/>
      <c r="E513" s="83"/>
      <c r="F513" s="83"/>
      <c r="G513" s="32"/>
      <c r="H513" s="32"/>
      <c r="I513" s="32"/>
      <c r="J513" s="32"/>
      <c r="K513" s="32"/>
      <c r="L513" s="83"/>
      <c r="M513" s="83"/>
      <c r="N513" s="83"/>
      <c r="O513" s="83"/>
      <c r="P513" s="83"/>
      <c r="Q513" s="83"/>
      <c r="R513" s="83"/>
      <c r="S513" s="83"/>
      <c r="T513" s="83"/>
      <c r="U513" s="83"/>
      <c r="V513" s="83"/>
      <c r="W513" s="83"/>
      <c r="X513" s="83"/>
      <c r="Y513" s="83"/>
      <c r="Z513" s="83"/>
    </row>
    <row r="514" spans="1:26" ht="15.75" customHeight="1">
      <c r="A514" s="83"/>
      <c r="B514" s="83"/>
      <c r="C514" s="32"/>
      <c r="D514" s="83"/>
      <c r="E514" s="83"/>
      <c r="F514" s="83"/>
      <c r="G514" s="32"/>
      <c r="H514" s="32"/>
      <c r="I514" s="32"/>
      <c r="J514" s="32"/>
      <c r="K514" s="32"/>
      <c r="L514" s="83"/>
      <c r="M514" s="83"/>
      <c r="N514" s="83"/>
      <c r="O514" s="83"/>
      <c r="P514" s="83"/>
      <c r="Q514" s="83"/>
      <c r="R514" s="83"/>
      <c r="S514" s="83"/>
      <c r="T514" s="83"/>
      <c r="U514" s="83"/>
      <c r="V514" s="83"/>
      <c r="W514" s="83"/>
      <c r="X514" s="83"/>
      <c r="Y514" s="83"/>
      <c r="Z514" s="83"/>
    </row>
    <row r="515" spans="1:26" ht="15.75" customHeight="1">
      <c r="A515" s="83"/>
      <c r="B515" s="83"/>
      <c r="C515" s="32"/>
      <c r="D515" s="83"/>
      <c r="E515" s="83"/>
      <c r="F515" s="83"/>
      <c r="G515" s="32"/>
      <c r="H515" s="32"/>
      <c r="I515" s="32"/>
      <c r="J515" s="32"/>
      <c r="K515" s="32"/>
      <c r="L515" s="83"/>
      <c r="M515" s="83"/>
      <c r="N515" s="83"/>
      <c r="O515" s="83"/>
      <c r="P515" s="83"/>
      <c r="Q515" s="83"/>
      <c r="R515" s="83"/>
      <c r="S515" s="83"/>
      <c r="T515" s="83"/>
      <c r="U515" s="83"/>
      <c r="V515" s="83"/>
      <c r="W515" s="83"/>
      <c r="X515" s="83"/>
      <c r="Y515" s="83"/>
      <c r="Z515" s="83"/>
    </row>
    <row r="516" spans="1:26" ht="15.75" customHeight="1">
      <c r="A516" s="83"/>
      <c r="B516" s="83"/>
      <c r="C516" s="32"/>
      <c r="D516" s="83"/>
      <c r="E516" s="83"/>
      <c r="F516" s="83"/>
      <c r="G516" s="32"/>
      <c r="H516" s="32"/>
      <c r="I516" s="32"/>
      <c r="J516" s="32"/>
      <c r="K516" s="32"/>
      <c r="L516" s="83"/>
      <c r="M516" s="83"/>
      <c r="N516" s="83"/>
      <c r="O516" s="83"/>
      <c r="P516" s="83"/>
      <c r="Q516" s="83"/>
      <c r="R516" s="83"/>
      <c r="S516" s="83"/>
      <c r="T516" s="83"/>
      <c r="U516" s="83"/>
      <c r="V516" s="83"/>
      <c r="W516" s="83"/>
      <c r="X516" s="83"/>
      <c r="Y516" s="83"/>
      <c r="Z516" s="83"/>
    </row>
    <row r="517" spans="1:26" ht="15.75" customHeight="1">
      <c r="A517" s="83"/>
      <c r="B517" s="83"/>
      <c r="C517" s="32"/>
      <c r="D517" s="83"/>
      <c r="E517" s="83"/>
      <c r="F517" s="83"/>
      <c r="G517" s="32"/>
      <c r="H517" s="32"/>
      <c r="I517" s="32"/>
      <c r="J517" s="32"/>
      <c r="K517" s="32"/>
      <c r="L517" s="83"/>
      <c r="M517" s="83"/>
      <c r="N517" s="83"/>
      <c r="O517" s="83"/>
      <c r="P517" s="83"/>
      <c r="Q517" s="83"/>
      <c r="R517" s="83"/>
      <c r="S517" s="83"/>
      <c r="T517" s="83"/>
      <c r="U517" s="83"/>
      <c r="V517" s="83"/>
      <c r="W517" s="83"/>
      <c r="X517" s="83"/>
      <c r="Y517" s="83"/>
      <c r="Z517" s="83"/>
    </row>
    <row r="518" spans="1:26" ht="15.75" customHeight="1">
      <c r="A518" s="83"/>
      <c r="B518" s="83"/>
      <c r="C518" s="32"/>
      <c r="D518" s="83"/>
      <c r="E518" s="83"/>
      <c r="F518" s="83"/>
      <c r="G518" s="32"/>
      <c r="H518" s="32"/>
      <c r="I518" s="32"/>
      <c r="J518" s="32"/>
      <c r="K518" s="32"/>
      <c r="L518" s="83"/>
      <c r="M518" s="83"/>
      <c r="N518" s="83"/>
      <c r="O518" s="83"/>
      <c r="P518" s="83"/>
      <c r="Q518" s="83"/>
      <c r="R518" s="83"/>
      <c r="S518" s="83"/>
      <c r="T518" s="83"/>
      <c r="U518" s="83"/>
      <c r="V518" s="83"/>
      <c r="W518" s="83"/>
      <c r="X518" s="83"/>
      <c r="Y518" s="83"/>
      <c r="Z518" s="83"/>
    </row>
    <row r="519" spans="1:26" ht="15.75" customHeight="1">
      <c r="A519" s="83"/>
      <c r="B519" s="83"/>
      <c r="C519" s="32"/>
      <c r="D519" s="83"/>
      <c r="E519" s="83"/>
      <c r="F519" s="83"/>
      <c r="G519" s="32"/>
      <c r="H519" s="32"/>
      <c r="I519" s="32"/>
      <c r="J519" s="32"/>
      <c r="K519" s="32"/>
      <c r="L519" s="83"/>
      <c r="M519" s="83"/>
      <c r="N519" s="83"/>
      <c r="O519" s="83"/>
      <c r="P519" s="83"/>
      <c r="Q519" s="83"/>
      <c r="R519" s="83"/>
      <c r="S519" s="83"/>
      <c r="T519" s="83"/>
      <c r="U519" s="83"/>
      <c r="V519" s="83"/>
      <c r="W519" s="83"/>
      <c r="X519" s="83"/>
      <c r="Y519" s="83"/>
      <c r="Z519" s="83"/>
    </row>
    <row r="520" spans="1:26" ht="15.75" customHeight="1">
      <c r="A520" s="83"/>
      <c r="B520" s="83"/>
      <c r="C520" s="32"/>
      <c r="D520" s="83"/>
      <c r="E520" s="83"/>
      <c r="F520" s="83"/>
      <c r="G520" s="32"/>
      <c r="H520" s="32"/>
      <c r="I520" s="32"/>
      <c r="J520" s="32"/>
      <c r="K520" s="32"/>
      <c r="L520" s="83"/>
      <c r="M520" s="83"/>
      <c r="N520" s="83"/>
      <c r="O520" s="83"/>
      <c r="P520" s="83"/>
      <c r="Q520" s="83"/>
      <c r="R520" s="83"/>
      <c r="S520" s="83"/>
      <c r="T520" s="83"/>
      <c r="U520" s="83"/>
      <c r="V520" s="83"/>
      <c r="W520" s="83"/>
      <c r="X520" s="83"/>
      <c r="Y520" s="83"/>
      <c r="Z520" s="83"/>
    </row>
    <row r="521" spans="1:26" ht="15.75" customHeight="1">
      <c r="A521" s="83"/>
      <c r="B521" s="83"/>
      <c r="C521" s="32"/>
      <c r="D521" s="83"/>
      <c r="E521" s="83"/>
      <c r="F521" s="83"/>
      <c r="G521" s="32"/>
      <c r="H521" s="32"/>
      <c r="I521" s="32"/>
      <c r="J521" s="32"/>
      <c r="K521" s="32"/>
      <c r="L521" s="83"/>
      <c r="M521" s="83"/>
      <c r="N521" s="83"/>
      <c r="O521" s="83"/>
      <c r="P521" s="83"/>
      <c r="Q521" s="83"/>
      <c r="R521" s="83"/>
      <c r="S521" s="83"/>
      <c r="T521" s="83"/>
      <c r="U521" s="83"/>
      <c r="V521" s="83"/>
      <c r="W521" s="83"/>
      <c r="X521" s="83"/>
      <c r="Y521" s="83"/>
      <c r="Z521" s="83"/>
    </row>
    <row r="522" spans="1:26" ht="15.75" customHeight="1">
      <c r="A522" s="83"/>
      <c r="B522" s="83"/>
      <c r="C522" s="32"/>
      <c r="D522" s="83"/>
      <c r="E522" s="83"/>
      <c r="F522" s="83"/>
      <c r="G522" s="32"/>
      <c r="H522" s="32"/>
      <c r="I522" s="32"/>
      <c r="J522" s="32"/>
      <c r="K522" s="32"/>
      <c r="L522" s="83"/>
      <c r="M522" s="83"/>
      <c r="N522" s="83"/>
      <c r="O522" s="83"/>
      <c r="P522" s="83"/>
      <c r="Q522" s="83"/>
      <c r="R522" s="83"/>
      <c r="S522" s="83"/>
      <c r="T522" s="83"/>
      <c r="U522" s="83"/>
      <c r="V522" s="83"/>
      <c r="W522" s="83"/>
      <c r="X522" s="83"/>
      <c r="Y522" s="83"/>
      <c r="Z522" s="83"/>
    </row>
    <row r="523" spans="1:26" ht="15.75" customHeight="1">
      <c r="A523" s="83"/>
      <c r="B523" s="83"/>
      <c r="C523" s="32"/>
      <c r="D523" s="83"/>
      <c r="E523" s="83"/>
      <c r="F523" s="83"/>
      <c r="G523" s="32"/>
      <c r="H523" s="32"/>
      <c r="I523" s="32"/>
      <c r="J523" s="32"/>
      <c r="K523" s="32"/>
      <c r="L523" s="83"/>
      <c r="M523" s="83"/>
      <c r="N523" s="83"/>
      <c r="O523" s="83"/>
      <c r="P523" s="83"/>
      <c r="Q523" s="83"/>
      <c r="R523" s="83"/>
      <c r="S523" s="83"/>
      <c r="T523" s="83"/>
      <c r="U523" s="83"/>
      <c r="V523" s="83"/>
      <c r="W523" s="83"/>
      <c r="X523" s="83"/>
      <c r="Y523" s="83"/>
      <c r="Z523" s="83"/>
    </row>
    <row r="524" spans="1:26" ht="15.75" customHeight="1">
      <c r="A524" s="83"/>
      <c r="B524" s="83"/>
      <c r="C524" s="32"/>
      <c r="D524" s="83"/>
      <c r="E524" s="83"/>
      <c r="F524" s="83"/>
      <c r="G524" s="32"/>
      <c r="H524" s="32"/>
      <c r="I524" s="32"/>
      <c r="J524" s="32"/>
      <c r="K524" s="32"/>
      <c r="L524" s="83"/>
      <c r="M524" s="83"/>
      <c r="N524" s="83"/>
      <c r="O524" s="83"/>
      <c r="P524" s="83"/>
      <c r="Q524" s="83"/>
      <c r="R524" s="83"/>
      <c r="S524" s="83"/>
      <c r="T524" s="83"/>
      <c r="U524" s="83"/>
      <c r="V524" s="83"/>
      <c r="W524" s="83"/>
      <c r="X524" s="83"/>
      <c r="Y524" s="83"/>
      <c r="Z524" s="83"/>
    </row>
    <row r="525" spans="1:26" ht="15.75" customHeight="1">
      <c r="A525" s="83"/>
      <c r="B525" s="83"/>
      <c r="C525" s="32"/>
      <c r="D525" s="83"/>
      <c r="E525" s="83"/>
      <c r="F525" s="83"/>
      <c r="G525" s="32"/>
      <c r="H525" s="32"/>
      <c r="I525" s="32"/>
      <c r="J525" s="32"/>
      <c r="K525" s="32"/>
      <c r="L525" s="83"/>
      <c r="M525" s="83"/>
      <c r="N525" s="83"/>
      <c r="O525" s="83"/>
      <c r="P525" s="83"/>
      <c r="Q525" s="83"/>
      <c r="R525" s="83"/>
      <c r="S525" s="83"/>
      <c r="T525" s="83"/>
      <c r="U525" s="83"/>
      <c r="V525" s="83"/>
      <c r="W525" s="83"/>
      <c r="X525" s="83"/>
      <c r="Y525" s="83"/>
      <c r="Z525" s="83"/>
    </row>
    <row r="526" spans="1:26" ht="15.75" customHeight="1">
      <c r="A526" s="83"/>
      <c r="B526" s="83"/>
      <c r="C526" s="32"/>
      <c r="D526" s="83"/>
      <c r="E526" s="83"/>
      <c r="F526" s="83"/>
      <c r="G526" s="32"/>
      <c r="H526" s="32"/>
      <c r="I526" s="32"/>
      <c r="J526" s="32"/>
      <c r="K526" s="32"/>
      <c r="L526" s="83"/>
      <c r="M526" s="83"/>
      <c r="N526" s="83"/>
      <c r="O526" s="83"/>
      <c r="P526" s="83"/>
      <c r="Q526" s="83"/>
      <c r="R526" s="83"/>
      <c r="S526" s="83"/>
      <c r="T526" s="83"/>
      <c r="U526" s="83"/>
      <c r="V526" s="83"/>
      <c r="W526" s="83"/>
      <c r="X526" s="83"/>
      <c r="Y526" s="83"/>
      <c r="Z526" s="83"/>
    </row>
    <row r="527" spans="1:26" ht="15.75" customHeight="1">
      <c r="A527" s="83"/>
      <c r="B527" s="83"/>
      <c r="C527" s="32"/>
      <c r="D527" s="83"/>
      <c r="E527" s="83"/>
      <c r="F527" s="83"/>
      <c r="G527" s="32"/>
      <c r="H527" s="32"/>
      <c r="I527" s="32"/>
      <c r="J527" s="32"/>
      <c r="K527" s="32"/>
      <c r="L527" s="83"/>
      <c r="M527" s="83"/>
      <c r="N527" s="83"/>
      <c r="O527" s="83"/>
      <c r="P527" s="83"/>
      <c r="Q527" s="83"/>
      <c r="R527" s="83"/>
      <c r="S527" s="83"/>
      <c r="T527" s="83"/>
      <c r="U527" s="83"/>
      <c r="V527" s="83"/>
      <c r="W527" s="83"/>
      <c r="X527" s="83"/>
      <c r="Y527" s="83"/>
      <c r="Z527" s="83"/>
    </row>
    <row r="528" spans="1:26" ht="15.75" customHeight="1">
      <c r="A528" s="83"/>
      <c r="B528" s="83"/>
      <c r="C528" s="32"/>
      <c r="D528" s="83"/>
      <c r="E528" s="83"/>
      <c r="F528" s="83"/>
      <c r="G528" s="32"/>
      <c r="H528" s="32"/>
      <c r="I528" s="32"/>
      <c r="J528" s="32"/>
      <c r="K528" s="32"/>
      <c r="L528" s="83"/>
      <c r="M528" s="83"/>
      <c r="N528" s="83"/>
      <c r="O528" s="83"/>
      <c r="P528" s="83"/>
      <c r="Q528" s="83"/>
      <c r="R528" s="83"/>
      <c r="S528" s="83"/>
      <c r="T528" s="83"/>
      <c r="U528" s="83"/>
      <c r="V528" s="83"/>
      <c r="W528" s="83"/>
      <c r="X528" s="83"/>
      <c r="Y528" s="83"/>
      <c r="Z528" s="83"/>
    </row>
    <row r="529" spans="1:26" ht="15.75" customHeight="1">
      <c r="A529" s="83"/>
      <c r="B529" s="83"/>
      <c r="C529" s="32"/>
      <c r="D529" s="83"/>
      <c r="E529" s="83"/>
      <c r="F529" s="83"/>
      <c r="G529" s="32"/>
      <c r="H529" s="32"/>
      <c r="I529" s="32"/>
      <c r="J529" s="32"/>
      <c r="K529" s="32"/>
      <c r="L529" s="83"/>
      <c r="M529" s="83"/>
      <c r="N529" s="83"/>
      <c r="O529" s="83"/>
      <c r="P529" s="83"/>
      <c r="Q529" s="83"/>
      <c r="R529" s="83"/>
      <c r="S529" s="83"/>
      <c r="T529" s="83"/>
      <c r="U529" s="83"/>
      <c r="V529" s="83"/>
      <c r="W529" s="83"/>
      <c r="X529" s="83"/>
      <c r="Y529" s="83"/>
      <c r="Z529" s="83"/>
    </row>
    <row r="530" spans="1:26" ht="15.75" customHeight="1">
      <c r="A530" s="83"/>
      <c r="B530" s="83"/>
      <c r="C530" s="32"/>
      <c r="D530" s="83"/>
      <c r="E530" s="83"/>
      <c r="F530" s="83"/>
      <c r="G530" s="32"/>
      <c r="H530" s="32"/>
      <c r="I530" s="32"/>
      <c r="J530" s="32"/>
      <c r="K530" s="32"/>
      <c r="L530" s="83"/>
      <c r="M530" s="83"/>
      <c r="N530" s="83"/>
      <c r="O530" s="83"/>
      <c r="P530" s="83"/>
      <c r="Q530" s="83"/>
      <c r="R530" s="83"/>
      <c r="S530" s="83"/>
      <c r="T530" s="83"/>
      <c r="U530" s="83"/>
      <c r="V530" s="83"/>
      <c r="W530" s="83"/>
      <c r="X530" s="83"/>
      <c r="Y530" s="83"/>
      <c r="Z530" s="83"/>
    </row>
    <row r="531" spans="1:26" ht="15.75" customHeight="1">
      <c r="A531" s="83"/>
      <c r="B531" s="83"/>
      <c r="C531" s="32"/>
      <c r="D531" s="83"/>
      <c r="E531" s="83"/>
      <c r="F531" s="83"/>
      <c r="G531" s="32"/>
      <c r="H531" s="32"/>
      <c r="I531" s="32"/>
      <c r="J531" s="32"/>
      <c r="K531" s="32"/>
      <c r="L531" s="83"/>
      <c r="M531" s="83"/>
      <c r="N531" s="83"/>
      <c r="O531" s="83"/>
      <c r="P531" s="83"/>
      <c r="Q531" s="83"/>
      <c r="R531" s="83"/>
      <c r="S531" s="83"/>
      <c r="T531" s="83"/>
      <c r="U531" s="83"/>
      <c r="V531" s="83"/>
      <c r="W531" s="83"/>
      <c r="X531" s="83"/>
      <c r="Y531" s="83"/>
      <c r="Z531" s="83"/>
    </row>
    <row r="532" spans="1:26" ht="15.75" customHeight="1">
      <c r="A532" s="83"/>
      <c r="B532" s="83"/>
      <c r="C532" s="32"/>
      <c r="D532" s="83"/>
      <c r="E532" s="83"/>
      <c r="F532" s="83"/>
      <c r="G532" s="32"/>
      <c r="H532" s="32"/>
      <c r="I532" s="32"/>
      <c r="J532" s="32"/>
      <c r="K532" s="32"/>
      <c r="L532" s="83"/>
      <c r="M532" s="83"/>
      <c r="N532" s="83"/>
      <c r="O532" s="83"/>
      <c r="P532" s="83"/>
      <c r="Q532" s="83"/>
      <c r="R532" s="83"/>
      <c r="S532" s="83"/>
      <c r="T532" s="83"/>
      <c r="U532" s="83"/>
      <c r="V532" s="83"/>
      <c r="W532" s="83"/>
      <c r="X532" s="83"/>
      <c r="Y532" s="83"/>
      <c r="Z532" s="83"/>
    </row>
    <row r="533" spans="1:26" ht="15.75" customHeight="1">
      <c r="A533" s="83"/>
      <c r="B533" s="83"/>
      <c r="C533" s="32"/>
      <c r="D533" s="83"/>
      <c r="E533" s="83"/>
      <c r="F533" s="83"/>
      <c r="G533" s="32"/>
      <c r="H533" s="32"/>
      <c r="I533" s="32"/>
      <c r="J533" s="32"/>
      <c r="K533" s="32"/>
      <c r="L533" s="83"/>
      <c r="M533" s="83"/>
      <c r="N533" s="83"/>
      <c r="O533" s="83"/>
      <c r="P533" s="83"/>
      <c r="Q533" s="83"/>
      <c r="R533" s="83"/>
      <c r="S533" s="83"/>
      <c r="T533" s="83"/>
      <c r="U533" s="83"/>
      <c r="V533" s="83"/>
      <c r="W533" s="83"/>
      <c r="X533" s="83"/>
      <c r="Y533" s="83"/>
      <c r="Z533" s="83"/>
    </row>
    <row r="534" spans="1:26" ht="15.75" customHeight="1">
      <c r="A534" s="83"/>
      <c r="B534" s="83"/>
      <c r="C534" s="32"/>
      <c r="D534" s="83"/>
      <c r="E534" s="83"/>
      <c r="F534" s="83"/>
      <c r="G534" s="32"/>
      <c r="H534" s="32"/>
      <c r="I534" s="32"/>
      <c r="J534" s="32"/>
      <c r="K534" s="32"/>
      <c r="L534" s="83"/>
      <c r="M534" s="83"/>
      <c r="N534" s="83"/>
      <c r="O534" s="83"/>
      <c r="P534" s="83"/>
      <c r="Q534" s="83"/>
      <c r="R534" s="83"/>
      <c r="S534" s="83"/>
      <c r="T534" s="83"/>
      <c r="U534" s="83"/>
      <c r="V534" s="83"/>
      <c r="W534" s="83"/>
      <c r="X534" s="83"/>
      <c r="Y534" s="83"/>
      <c r="Z534" s="83"/>
    </row>
    <row r="535" spans="1:26" ht="15.75" customHeight="1">
      <c r="A535" s="83"/>
      <c r="B535" s="83"/>
      <c r="C535" s="32"/>
      <c r="D535" s="83"/>
      <c r="E535" s="83"/>
      <c r="F535" s="83"/>
      <c r="G535" s="32"/>
      <c r="H535" s="32"/>
      <c r="I535" s="32"/>
      <c r="J535" s="32"/>
      <c r="K535" s="32"/>
      <c r="L535" s="83"/>
      <c r="M535" s="83"/>
      <c r="N535" s="83"/>
      <c r="O535" s="83"/>
      <c r="P535" s="83"/>
      <c r="Q535" s="83"/>
      <c r="R535" s="83"/>
      <c r="S535" s="83"/>
      <c r="T535" s="83"/>
      <c r="U535" s="83"/>
      <c r="V535" s="83"/>
      <c r="W535" s="83"/>
      <c r="X535" s="83"/>
      <c r="Y535" s="83"/>
      <c r="Z535" s="83"/>
    </row>
    <row r="536" spans="1:26" ht="15.75" customHeight="1">
      <c r="A536" s="83"/>
      <c r="B536" s="83"/>
      <c r="C536" s="32"/>
      <c r="D536" s="83"/>
      <c r="E536" s="83"/>
      <c r="F536" s="83"/>
      <c r="G536" s="32"/>
      <c r="H536" s="32"/>
      <c r="I536" s="32"/>
      <c r="J536" s="32"/>
      <c r="K536" s="32"/>
      <c r="L536" s="83"/>
      <c r="M536" s="83"/>
      <c r="N536" s="83"/>
      <c r="O536" s="83"/>
      <c r="P536" s="83"/>
      <c r="Q536" s="83"/>
      <c r="R536" s="83"/>
      <c r="S536" s="83"/>
      <c r="T536" s="83"/>
      <c r="U536" s="83"/>
      <c r="V536" s="83"/>
      <c r="W536" s="83"/>
      <c r="X536" s="83"/>
      <c r="Y536" s="83"/>
      <c r="Z536" s="83"/>
    </row>
    <row r="537" spans="1:26" ht="15.75" customHeight="1">
      <c r="A537" s="83"/>
      <c r="B537" s="83"/>
      <c r="C537" s="32"/>
      <c r="D537" s="83"/>
      <c r="E537" s="83"/>
      <c r="F537" s="83"/>
      <c r="G537" s="32"/>
      <c r="H537" s="32"/>
      <c r="I537" s="32"/>
      <c r="J537" s="32"/>
      <c r="K537" s="32"/>
      <c r="L537" s="83"/>
      <c r="M537" s="83"/>
      <c r="N537" s="83"/>
      <c r="O537" s="83"/>
      <c r="P537" s="83"/>
      <c r="Q537" s="83"/>
      <c r="R537" s="83"/>
      <c r="S537" s="83"/>
      <c r="T537" s="83"/>
      <c r="U537" s="83"/>
      <c r="V537" s="83"/>
      <c r="W537" s="83"/>
      <c r="X537" s="83"/>
      <c r="Y537" s="83"/>
      <c r="Z537" s="83"/>
    </row>
    <row r="538" spans="1:26" ht="15.75" customHeight="1">
      <c r="A538" s="83"/>
      <c r="B538" s="83"/>
      <c r="C538" s="32"/>
      <c r="D538" s="83"/>
      <c r="E538" s="83"/>
      <c r="F538" s="83"/>
      <c r="G538" s="32"/>
      <c r="H538" s="32"/>
      <c r="I538" s="32"/>
      <c r="J538" s="32"/>
      <c r="K538" s="32"/>
      <c r="L538" s="83"/>
      <c r="M538" s="83"/>
      <c r="N538" s="83"/>
      <c r="O538" s="83"/>
      <c r="P538" s="83"/>
      <c r="Q538" s="83"/>
      <c r="R538" s="83"/>
      <c r="S538" s="83"/>
      <c r="T538" s="83"/>
      <c r="U538" s="83"/>
      <c r="V538" s="83"/>
      <c r="W538" s="83"/>
      <c r="X538" s="83"/>
      <c r="Y538" s="83"/>
      <c r="Z538" s="83"/>
    </row>
    <row r="539" spans="1:26" ht="15.75" customHeight="1">
      <c r="A539" s="83"/>
      <c r="B539" s="83"/>
      <c r="C539" s="32"/>
      <c r="D539" s="83"/>
      <c r="E539" s="83"/>
      <c r="F539" s="83"/>
      <c r="G539" s="32"/>
      <c r="H539" s="32"/>
      <c r="I539" s="32"/>
      <c r="J539" s="32"/>
      <c r="K539" s="32"/>
      <c r="L539" s="83"/>
      <c r="M539" s="83"/>
      <c r="N539" s="83"/>
      <c r="O539" s="83"/>
      <c r="P539" s="83"/>
      <c r="Q539" s="83"/>
      <c r="R539" s="83"/>
      <c r="S539" s="83"/>
      <c r="T539" s="83"/>
      <c r="U539" s="83"/>
      <c r="V539" s="83"/>
      <c r="W539" s="83"/>
      <c r="X539" s="83"/>
      <c r="Y539" s="83"/>
      <c r="Z539" s="83"/>
    </row>
    <row r="540" spans="1:26" ht="15.75" customHeight="1">
      <c r="A540" s="83"/>
      <c r="B540" s="83"/>
      <c r="C540" s="32"/>
      <c r="D540" s="83"/>
      <c r="E540" s="83"/>
      <c r="F540" s="83"/>
      <c r="G540" s="32"/>
      <c r="H540" s="32"/>
      <c r="I540" s="32"/>
      <c r="J540" s="32"/>
      <c r="K540" s="32"/>
      <c r="L540" s="83"/>
      <c r="M540" s="83"/>
      <c r="N540" s="83"/>
      <c r="O540" s="83"/>
      <c r="P540" s="83"/>
      <c r="Q540" s="83"/>
      <c r="R540" s="83"/>
      <c r="S540" s="83"/>
      <c r="T540" s="83"/>
      <c r="U540" s="83"/>
      <c r="V540" s="83"/>
      <c r="W540" s="83"/>
      <c r="X540" s="83"/>
      <c r="Y540" s="83"/>
      <c r="Z540" s="83"/>
    </row>
    <row r="541" spans="1:26" ht="15.75" customHeight="1">
      <c r="A541" s="83"/>
      <c r="B541" s="83"/>
      <c r="C541" s="32"/>
      <c r="D541" s="83"/>
      <c r="E541" s="83"/>
      <c r="F541" s="83"/>
      <c r="G541" s="32"/>
      <c r="H541" s="32"/>
      <c r="I541" s="32"/>
      <c r="J541" s="32"/>
      <c r="K541" s="32"/>
      <c r="L541" s="83"/>
      <c r="M541" s="83"/>
      <c r="N541" s="83"/>
      <c r="O541" s="83"/>
      <c r="P541" s="83"/>
      <c r="Q541" s="83"/>
      <c r="R541" s="83"/>
      <c r="S541" s="83"/>
      <c r="T541" s="83"/>
      <c r="U541" s="83"/>
      <c r="V541" s="83"/>
      <c r="W541" s="83"/>
      <c r="X541" s="83"/>
      <c r="Y541" s="83"/>
      <c r="Z541" s="83"/>
    </row>
    <row r="542" spans="1:26" ht="15.75" customHeight="1">
      <c r="A542" s="83"/>
      <c r="B542" s="83"/>
      <c r="C542" s="32"/>
      <c r="D542" s="83"/>
      <c r="E542" s="83"/>
      <c r="F542" s="83"/>
      <c r="G542" s="32"/>
      <c r="H542" s="32"/>
      <c r="I542" s="32"/>
      <c r="J542" s="32"/>
      <c r="K542" s="32"/>
      <c r="L542" s="83"/>
      <c r="M542" s="83"/>
      <c r="N542" s="83"/>
      <c r="O542" s="83"/>
      <c r="P542" s="83"/>
      <c r="Q542" s="83"/>
      <c r="R542" s="83"/>
      <c r="S542" s="83"/>
      <c r="T542" s="83"/>
      <c r="U542" s="83"/>
      <c r="V542" s="83"/>
      <c r="W542" s="83"/>
      <c r="X542" s="83"/>
      <c r="Y542" s="83"/>
      <c r="Z542" s="83"/>
    </row>
    <row r="543" spans="1:26" ht="15.75" customHeight="1">
      <c r="A543" s="83"/>
      <c r="B543" s="83"/>
      <c r="C543" s="32"/>
      <c r="D543" s="83"/>
      <c r="E543" s="83"/>
      <c r="F543" s="83"/>
      <c r="G543" s="32"/>
      <c r="H543" s="32"/>
      <c r="I543" s="32"/>
      <c r="J543" s="32"/>
      <c r="K543" s="32"/>
      <c r="L543" s="83"/>
      <c r="M543" s="83"/>
      <c r="N543" s="83"/>
      <c r="O543" s="83"/>
      <c r="P543" s="83"/>
      <c r="Q543" s="83"/>
      <c r="R543" s="83"/>
      <c r="S543" s="83"/>
      <c r="T543" s="83"/>
      <c r="U543" s="83"/>
      <c r="V543" s="83"/>
      <c r="W543" s="83"/>
      <c r="X543" s="83"/>
      <c r="Y543" s="83"/>
      <c r="Z543" s="83"/>
    </row>
    <row r="544" spans="1:26" ht="15.75" customHeight="1">
      <c r="A544" s="83"/>
      <c r="B544" s="83"/>
      <c r="C544" s="32"/>
      <c r="D544" s="83"/>
      <c r="E544" s="83"/>
      <c r="F544" s="83"/>
      <c r="G544" s="32"/>
      <c r="H544" s="32"/>
      <c r="I544" s="32"/>
      <c r="J544" s="32"/>
      <c r="K544" s="32"/>
      <c r="L544" s="83"/>
      <c r="M544" s="83"/>
      <c r="N544" s="83"/>
      <c r="O544" s="83"/>
      <c r="P544" s="83"/>
      <c r="Q544" s="83"/>
      <c r="R544" s="83"/>
      <c r="S544" s="83"/>
      <c r="T544" s="83"/>
      <c r="U544" s="83"/>
      <c r="V544" s="83"/>
      <c r="W544" s="83"/>
      <c r="X544" s="83"/>
      <c r="Y544" s="83"/>
      <c r="Z544" s="83"/>
    </row>
    <row r="545" spans="1:26" ht="15.75" customHeight="1">
      <c r="A545" s="83"/>
      <c r="B545" s="83"/>
      <c r="C545" s="32"/>
      <c r="D545" s="83"/>
      <c r="E545" s="83"/>
      <c r="F545" s="83"/>
      <c r="G545" s="32"/>
      <c r="H545" s="32"/>
      <c r="I545" s="32"/>
      <c r="J545" s="32"/>
      <c r="K545" s="32"/>
      <c r="L545" s="83"/>
      <c r="M545" s="83"/>
      <c r="N545" s="83"/>
      <c r="O545" s="83"/>
      <c r="P545" s="83"/>
      <c r="Q545" s="83"/>
      <c r="R545" s="83"/>
      <c r="S545" s="83"/>
      <c r="T545" s="83"/>
      <c r="U545" s="83"/>
      <c r="V545" s="83"/>
      <c r="W545" s="83"/>
      <c r="X545" s="83"/>
      <c r="Y545" s="83"/>
      <c r="Z545" s="83"/>
    </row>
    <row r="546" spans="1:26" ht="15.75" customHeight="1">
      <c r="A546" s="83"/>
      <c r="B546" s="83"/>
      <c r="C546" s="32"/>
      <c r="D546" s="83"/>
      <c r="E546" s="83"/>
      <c r="F546" s="83"/>
      <c r="G546" s="32"/>
      <c r="H546" s="32"/>
      <c r="I546" s="32"/>
      <c r="J546" s="32"/>
      <c r="K546" s="32"/>
      <c r="L546" s="83"/>
      <c r="M546" s="83"/>
      <c r="N546" s="83"/>
      <c r="O546" s="83"/>
      <c r="P546" s="83"/>
      <c r="Q546" s="83"/>
      <c r="R546" s="83"/>
      <c r="S546" s="83"/>
      <c r="T546" s="83"/>
      <c r="U546" s="83"/>
      <c r="V546" s="83"/>
      <c r="W546" s="83"/>
      <c r="X546" s="83"/>
      <c r="Y546" s="83"/>
      <c r="Z546" s="83"/>
    </row>
    <row r="547" spans="1:26" ht="15.75" customHeight="1">
      <c r="A547" s="83"/>
      <c r="B547" s="83"/>
      <c r="C547" s="32"/>
      <c r="D547" s="83"/>
      <c r="E547" s="83"/>
      <c r="F547" s="83"/>
      <c r="G547" s="32"/>
      <c r="H547" s="32"/>
      <c r="I547" s="32"/>
      <c r="J547" s="32"/>
      <c r="K547" s="32"/>
      <c r="L547" s="83"/>
      <c r="M547" s="83"/>
      <c r="N547" s="83"/>
      <c r="O547" s="83"/>
      <c r="P547" s="83"/>
      <c r="Q547" s="83"/>
      <c r="R547" s="83"/>
      <c r="S547" s="83"/>
      <c r="T547" s="83"/>
      <c r="U547" s="83"/>
      <c r="V547" s="83"/>
      <c r="W547" s="83"/>
      <c r="X547" s="83"/>
      <c r="Y547" s="83"/>
      <c r="Z547" s="83"/>
    </row>
    <row r="548" spans="1:26" ht="15.75" customHeight="1">
      <c r="A548" s="83"/>
      <c r="B548" s="83"/>
      <c r="C548" s="32"/>
      <c r="D548" s="83"/>
      <c r="E548" s="83"/>
      <c r="F548" s="83"/>
      <c r="G548" s="32"/>
      <c r="H548" s="32"/>
      <c r="I548" s="32"/>
      <c r="J548" s="32"/>
      <c r="K548" s="32"/>
      <c r="L548" s="83"/>
      <c r="M548" s="83"/>
      <c r="N548" s="83"/>
      <c r="O548" s="83"/>
      <c r="P548" s="83"/>
      <c r="Q548" s="83"/>
      <c r="R548" s="83"/>
      <c r="S548" s="83"/>
      <c r="T548" s="83"/>
      <c r="U548" s="83"/>
      <c r="V548" s="83"/>
      <c r="W548" s="83"/>
      <c r="X548" s="83"/>
      <c r="Y548" s="83"/>
      <c r="Z548" s="83"/>
    </row>
    <row r="549" spans="1:26" ht="15.75" customHeight="1">
      <c r="A549" s="83"/>
      <c r="B549" s="83"/>
      <c r="C549" s="32"/>
      <c r="D549" s="83"/>
      <c r="E549" s="83"/>
      <c r="F549" s="83"/>
      <c r="G549" s="32"/>
      <c r="H549" s="32"/>
      <c r="I549" s="32"/>
      <c r="J549" s="32"/>
      <c r="K549" s="32"/>
      <c r="L549" s="83"/>
      <c r="M549" s="83"/>
      <c r="N549" s="83"/>
      <c r="O549" s="83"/>
      <c r="P549" s="83"/>
      <c r="Q549" s="83"/>
      <c r="R549" s="83"/>
      <c r="S549" s="83"/>
      <c r="T549" s="83"/>
      <c r="U549" s="83"/>
      <c r="V549" s="83"/>
      <c r="W549" s="83"/>
      <c r="X549" s="83"/>
      <c r="Y549" s="83"/>
      <c r="Z549" s="83"/>
    </row>
    <row r="550" spans="1:26" ht="15.75" customHeight="1">
      <c r="A550" s="83"/>
      <c r="B550" s="83"/>
      <c r="C550" s="32"/>
      <c r="D550" s="83"/>
      <c r="E550" s="83"/>
      <c r="F550" s="83"/>
      <c r="G550" s="32"/>
      <c r="H550" s="32"/>
      <c r="I550" s="32"/>
      <c r="J550" s="32"/>
      <c r="K550" s="32"/>
      <c r="L550" s="83"/>
      <c r="M550" s="83"/>
      <c r="N550" s="83"/>
      <c r="O550" s="83"/>
      <c r="P550" s="83"/>
      <c r="Q550" s="83"/>
      <c r="R550" s="83"/>
      <c r="S550" s="83"/>
      <c r="T550" s="83"/>
      <c r="U550" s="83"/>
      <c r="V550" s="83"/>
      <c r="W550" s="83"/>
      <c r="X550" s="83"/>
      <c r="Y550" s="83"/>
      <c r="Z550" s="83"/>
    </row>
    <row r="551" spans="1:26" ht="15.75" customHeight="1">
      <c r="A551" s="83"/>
      <c r="B551" s="83"/>
      <c r="C551" s="32"/>
      <c r="D551" s="83"/>
      <c r="E551" s="83"/>
      <c r="F551" s="83"/>
      <c r="G551" s="32"/>
      <c r="H551" s="32"/>
      <c r="I551" s="32"/>
      <c r="J551" s="32"/>
      <c r="K551" s="32"/>
      <c r="L551" s="83"/>
      <c r="M551" s="83"/>
      <c r="N551" s="83"/>
      <c r="O551" s="83"/>
      <c r="P551" s="83"/>
      <c r="Q551" s="83"/>
      <c r="R551" s="83"/>
      <c r="S551" s="83"/>
      <c r="T551" s="83"/>
      <c r="U551" s="83"/>
      <c r="V551" s="83"/>
      <c r="W551" s="83"/>
      <c r="X551" s="83"/>
      <c r="Y551" s="83"/>
      <c r="Z551" s="83"/>
    </row>
    <row r="552" spans="1:26" ht="15.75" customHeight="1">
      <c r="A552" s="83"/>
      <c r="B552" s="83"/>
      <c r="C552" s="32"/>
      <c r="D552" s="83"/>
      <c r="E552" s="83"/>
      <c r="F552" s="83"/>
      <c r="G552" s="32"/>
      <c r="H552" s="32"/>
      <c r="I552" s="32"/>
      <c r="J552" s="32"/>
      <c r="K552" s="32"/>
      <c r="L552" s="83"/>
      <c r="M552" s="83"/>
      <c r="N552" s="83"/>
      <c r="O552" s="83"/>
      <c r="P552" s="83"/>
      <c r="Q552" s="83"/>
      <c r="R552" s="83"/>
      <c r="S552" s="83"/>
      <c r="T552" s="83"/>
      <c r="U552" s="83"/>
      <c r="V552" s="83"/>
      <c r="W552" s="83"/>
      <c r="X552" s="83"/>
      <c r="Y552" s="83"/>
      <c r="Z552" s="83"/>
    </row>
    <row r="553" spans="1:26" ht="15.75" customHeight="1">
      <c r="A553" s="83"/>
      <c r="B553" s="83"/>
      <c r="C553" s="32"/>
      <c r="D553" s="83"/>
      <c r="E553" s="83"/>
      <c r="F553" s="83"/>
      <c r="G553" s="32"/>
      <c r="H553" s="32"/>
      <c r="I553" s="32"/>
      <c r="J553" s="32"/>
      <c r="K553" s="32"/>
      <c r="L553" s="83"/>
      <c r="M553" s="83"/>
      <c r="N553" s="83"/>
      <c r="O553" s="83"/>
      <c r="P553" s="83"/>
      <c r="Q553" s="83"/>
      <c r="R553" s="83"/>
      <c r="S553" s="83"/>
      <c r="T553" s="83"/>
      <c r="U553" s="83"/>
      <c r="V553" s="83"/>
      <c r="W553" s="83"/>
      <c r="X553" s="83"/>
      <c r="Y553" s="83"/>
      <c r="Z553" s="83"/>
    </row>
    <row r="554" spans="1:26" ht="15.75" customHeight="1">
      <c r="A554" s="83"/>
      <c r="B554" s="83"/>
      <c r="C554" s="32"/>
      <c r="D554" s="83"/>
      <c r="E554" s="83"/>
      <c r="F554" s="83"/>
      <c r="G554" s="32"/>
      <c r="H554" s="32"/>
      <c r="I554" s="32"/>
      <c r="J554" s="32"/>
      <c r="K554" s="32"/>
      <c r="L554" s="83"/>
      <c r="M554" s="83"/>
      <c r="N554" s="83"/>
      <c r="O554" s="83"/>
      <c r="P554" s="83"/>
      <c r="Q554" s="83"/>
      <c r="R554" s="83"/>
      <c r="S554" s="83"/>
      <c r="T554" s="83"/>
      <c r="U554" s="83"/>
      <c r="V554" s="83"/>
      <c r="W554" s="83"/>
      <c r="X554" s="83"/>
      <c r="Y554" s="83"/>
      <c r="Z554" s="83"/>
    </row>
    <row r="555" spans="1:26" ht="15.75" customHeight="1">
      <c r="A555" s="83"/>
      <c r="B555" s="83"/>
      <c r="C555" s="32"/>
      <c r="D555" s="83"/>
      <c r="E555" s="83"/>
      <c r="F555" s="83"/>
      <c r="G555" s="32"/>
      <c r="H555" s="32"/>
      <c r="I555" s="32"/>
      <c r="J555" s="32"/>
      <c r="K555" s="32"/>
      <c r="L555" s="83"/>
      <c r="M555" s="83"/>
      <c r="N555" s="83"/>
      <c r="O555" s="83"/>
      <c r="P555" s="83"/>
      <c r="Q555" s="83"/>
      <c r="R555" s="83"/>
      <c r="S555" s="83"/>
      <c r="T555" s="83"/>
      <c r="U555" s="83"/>
      <c r="V555" s="83"/>
      <c r="W555" s="83"/>
      <c r="X555" s="83"/>
      <c r="Y555" s="83"/>
      <c r="Z555" s="83"/>
    </row>
    <row r="556" spans="1:26" ht="15.75" customHeight="1">
      <c r="A556" s="83"/>
      <c r="B556" s="83"/>
      <c r="C556" s="32"/>
      <c r="D556" s="83"/>
      <c r="E556" s="83"/>
      <c r="F556" s="83"/>
      <c r="G556" s="32"/>
      <c r="H556" s="32"/>
      <c r="I556" s="32"/>
      <c r="J556" s="32"/>
      <c r="K556" s="32"/>
      <c r="L556" s="83"/>
      <c r="M556" s="83"/>
      <c r="N556" s="83"/>
      <c r="O556" s="83"/>
      <c r="P556" s="83"/>
      <c r="Q556" s="83"/>
      <c r="R556" s="83"/>
      <c r="S556" s="83"/>
      <c r="T556" s="83"/>
      <c r="U556" s="83"/>
      <c r="V556" s="83"/>
      <c r="W556" s="83"/>
      <c r="X556" s="83"/>
      <c r="Y556" s="83"/>
      <c r="Z556" s="83"/>
    </row>
    <row r="557" spans="1:26" ht="15.75" customHeight="1">
      <c r="A557" s="83"/>
      <c r="B557" s="83"/>
      <c r="C557" s="32"/>
      <c r="D557" s="83"/>
      <c r="E557" s="83"/>
      <c r="F557" s="83"/>
      <c r="G557" s="32"/>
      <c r="H557" s="32"/>
      <c r="I557" s="32"/>
      <c r="J557" s="32"/>
      <c r="K557" s="32"/>
      <c r="L557" s="83"/>
      <c r="M557" s="83"/>
      <c r="N557" s="83"/>
      <c r="O557" s="83"/>
      <c r="P557" s="83"/>
      <c r="Q557" s="83"/>
      <c r="R557" s="83"/>
      <c r="S557" s="83"/>
      <c r="T557" s="83"/>
      <c r="U557" s="83"/>
      <c r="V557" s="83"/>
      <c r="W557" s="83"/>
      <c r="X557" s="83"/>
      <c r="Y557" s="83"/>
      <c r="Z557" s="83"/>
    </row>
    <row r="558" spans="1:26" ht="15.75" customHeight="1">
      <c r="A558" s="83"/>
      <c r="B558" s="83"/>
      <c r="C558" s="32"/>
      <c r="D558" s="83"/>
      <c r="E558" s="83"/>
      <c r="F558" s="83"/>
      <c r="G558" s="32"/>
      <c r="H558" s="32"/>
      <c r="I558" s="32"/>
      <c r="J558" s="32"/>
      <c r="K558" s="32"/>
      <c r="L558" s="83"/>
      <c r="M558" s="83"/>
      <c r="N558" s="83"/>
      <c r="O558" s="83"/>
      <c r="P558" s="83"/>
      <c r="Q558" s="83"/>
      <c r="R558" s="83"/>
      <c r="S558" s="83"/>
      <c r="T558" s="83"/>
      <c r="U558" s="83"/>
      <c r="V558" s="83"/>
      <c r="W558" s="83"/>
      <c r="X558" s="83"/>
      <c r="Y558" s="83"/>
      <c r="Z558" s="83"/>
    </row>
    <row r="559" spans="1:26" ht="15.75" customHeight="1">
      <c r="A559" s="83"/>
      <c r="B559" s="83"/>
      <c r="C559" s="32"/>
      <c r="D559" s="83"/>
      <c r="E559" s="83"/>
      <c r="F559" s="83"/>
      <c r="G559" s="32"/>
      <c r="H559" s="32"/>
      <c r="I559" s="32"/>
      <c r="J559" s="32"/>
      <c r="K559" s="32"/>
      <c r="L559" s="83"/>
      <c r="M559" s="83"/>
      <c r="N559" s="83"/>
      <c r="O559" s="83"/>
      <c r="P559" s="83"/>
      <c r="Q559" s="83"/>
      <c r="R559" s="83"/>
      <c r="S559" s="83"/>
      <c r="T559" s="83"/>
      <c r="U559" s="83"/>
      <c r="V559" s="83"/>
      <c r="W559" s="83"/>
      <c r="X559" s="83"/>
      <c r="Y559" s="83"/>
      <c r="Z559" s="83"/>
    </row>
    <row r="560" spans="1:26" ht="15.75" customHeight="1">
      <c r="A560" s="83"/>
      <c r="B560" s="83"/>
      <c r="C560" s="32"/>
      <c r="D560" s="83"/>
      <c r="E560" s="83"/>
      <c r="F560" s="83"/>
      <c r="G560" s="32"/>
      <c r="H560" s="32"/>
      <c r="I560" s="32"/>
      <c r="J560" s="32"/>
      <c r="K560" s="32"/>
      <c r="L560" s="83"/>
      <c r="M560" s="83"/>
      <c r="N560" s="83"/>
      <c r="O560" s="83"/>
      <c r="P560" s="83"/>
      <c r="Q560" s="83"/>
      <c r="R560" s="83"/>
      <c r="S560" s="83"/>
      <c r="T560" s="83"/>
      <c r="U560" s="83"/>
      <c r="V560" s="83"/>
      <c r="W560" s="83"/>
      <c r="X560" s="83"/>
      <c r="Y560" s="83"/>
      <c r="Z560" s="83"/>
    </row>
    <row r="561" spans="1:26" ht="15.75" customHeight="1">
      <c r="A561" s="83"/>
      <c r="B561" s="83"/>
      <c r="C561" s="32"/>
      <c r="D561" s="83"/>
      <c r="E561" s="83"/>
      <c r="F561" s="83"/>
      <c r="G561" s="32"/>
      <c r="H561" s="32"/>
      <c r="I561" s="32"/>
      <c r="J561" s="32"/>
      <c r="K561" s="32"/>
      <c r="L561" s="83"/>
      <c r="M561" s="83"/>
      <c r="N561" s="83"/>
      <c r="O561" s="83"/>
      <c r="P561" s="83"/>
      <c r="Q561" s="83"/>
      <c r="R561" s="83"/>
      <c r="S561" s="83"/>
      <c r="T561" s="83"/>
      <c r="U561" s="83"/>
      <c r="V561" s="83"/>
      <c r="W561" s="83"/>
      <c r="X561" s="83"/>
      <c r="Y561" s="83"/>
      <c r="Z561" s="83"/>
    </row>
    <row r="562" spans="1:26" ht="15.75" customHeight="1">
      <c r="A562" s="83"/>
      <c r="B562" s="83"/>
      <c r="C562" s="32"/>
      <c r="D562" s="83"/>
      <c r="E562" s="83"/>
      <c r="F562" s="83"/>
      <c r="G562" s="32"/>
      <c r="H562" s="32"/>
      <c r="I562" s="32"/>
      <c r="J562" s="32"/>
      <c r="K562" s="32"/>
      <c r="L562" s="83"/>
      <c r="M562" s="83"/>
      <c r="N562" s="83"/>
      <c r="O562" s="83"/>
      <c r="P562" s="83"/>
      <c r="Q562" s="83"/>
      <c r="R562" s="83"/>
      <c r="S562" s="83"/>
      <c r="T562" s="83"/>
      <c r="U562" s="83"/>
      <c r="V562" s="83"/>
      <c r="W562" s="83"/>
      <c r="X562" s="83"/>
      <c r="Y562" s="83"/>
      <c r="Z562" s="83"/>
    </row>
    <row r="563" spans="1:26" ht="15.75" customHeight="1">
      <c r="A563" s="83"/>
      <c r="B563" s="83"/>
      <c r="C563" s="32"/>
      <c r="D563" s="83"/>
      <c r="E563" s="83"/>
      <c r="F563" s="83"/>
      <c r="G563" s="32"/>
      <c r="H563" s="32"/>
      <c r="I563" s="32"/>
      <c r="J563" s="32"/>
      <c r="K563" s="32"/>
      <c r="L563" s="83"/>
      <c r="M563" s="83"/>
      <c r="N563" s="83"/>
      <c r="O563" s="83"/>
      <c r="P563" s="83"/>
      <c r="Q563" s="83"/>
      <c r="R563" s="83"/>
      <c r="S563" s="83"/>
      <c r="T563" s="83"/>
      <c r="U563" s="83"/>
      <c r="V563" s="83"/>
      <c r="W563" s="83"/>
      <c r="X563" s="83"/>
      <c r="Y563" s="83"/>
      <c r="Z563" s="83"/>
    </row>
    <row r="564" spans="1:26" ht="15.75" customHeight="1">
      <c r="A564" s="83"/>
      <c r="B564" s="83"/>
      <c r="C564" s="32"/>
      <c r="D564" s="83"/>
      <c r="E564" s="83"/>
      <c r="F564" s="83"/>
      <c r="G564" s="32"/>
      <c r="H564" s="32"/>
      <c r="I564" s="32"/>
      <c r="J564" s="32"/>
      <c r="K564" s="32"/>
      <c r="L564" s="83"/>
      <c r="M564" s="83"/>
      <c r="N564" s="83"/>
      <c r="O564" s="83"/>
      <c r="P564" s="83"/>
      <c r="Q564" s="83"/>
      <c r="R564" s="83"/>
      <c r="S564" s="83"/>
      <c r="T564" s="83"/>
      <c r="U564" s="83"/>
      <c r="V564" s="83"/>
      <c r="W564" s="83"/>
      <c r="X564" s="83"/>
      <c r="Y564" s="83"/>
      <c r="Z564" s="83"/>
    </row>
    <row r="565" spans="1:26" ht="15.75" customHeight="1">
      <c r="A565" s="83"/>
      <c r="B565" s="83"/>
      <c r="C565" s="32"/>
      <c r="D565" s="83"/>
      <c r="E565" s="83"/>
      <c r="F565" s="83"/>
      <c r="G565" s="32"/>
      <c r="H565" s="32"/>
      <c r="I565" s="32"/>
      <c r="J565" s="32"/>
      <c r="K565" s="32"/>
      <c r="L565" s="83"/>
      <c r="M565" s="83"/>
      <c r="N565" s="83"/>
      <c r="O565" s="83"/>
      <c r="P565" s="83"/>
      <c r="Q565" s="83"/>
      <c r="R565" s="83"/>
      <c r="S565" s="83"/>
      <c r="T565" s="83"/>
      <c r="U565" s="83"/>
      <c r="V565" s="83"/>
      <c r="W565" s="83"/>
      <c r="X565" s="83"/>
      <c r="Y565" s="83"/>
      <c r="Z565" s="83"/>
    </row>
    <row r="566" spans="1:26" ht="15.75" customHeight="1">
      <c r="A566" s="83"/>
      <c r="B566" s="83"/>
      <c r="C566" s="32"/>
      <c r="D566" s="83"/>
      <c r="E566" s="83"/>
      <c r="F566" s="83"/>
      <c r="G566" s="32"/>
      <c r="H566" s="32"/>
      <c r="I566" s="32"/>
      <c r="J566" s="32"/>
      <c r="K566" s="32"/>
      <c r="L566" s="83"/>
      <c r="M566" s="83"/>
      <c r="N566" s="83"/>
      <c r="O566" s="83"/>
      <c r="P566" s="83"/>
      <c r="Q566" s="83"/>
      <c r="R566" s="83"/>
      <c r="S566" s="83"/>
      <c r="T566" s="83"/>
      <c r="U566" s="83"/>
      <c r="V566" s="83"/>
      <c r="W566" s="83"/>
      <c r="X566" s="83"/>
      <c r="Y566" s="83"/>
      <c r="Z566" s="83"/>
    </row>
    <row r="567" spans="1:26" ht="15.75" customHeight="1">
      <c r="A567" s="83"/>
      <c r="B567" s="83"/>
      <c r="C567" s="32"/>
      <c r="D567" s="83"/>
      <c r="E567" s="83"/>
      <c r="F567" s="83"/>
      <c r="G567" s="32"/>
      <c r="H567" s="32"/>
      <c r="I567" s="32"/>
      <c r="J567" s="32"/>
      <c r="K567" s="32"/>
      <c r="L567" s="83"/>
      <c r="M567" s="83"/>
      <c r="N567" s="83"/>
      <c r="O567" s="83"/>
      <c r="P567" s="83"/>
      <c r="Q567" s="83"/>
      <c r="R567" s="83"/>
      <c r="S567" s="83"/>
      <c r="T567" s="83"/>
      <c r="U567" s="83"/>
      <c r="V567" s="83"/>
      <c r="W567" s="83"/>
      <c r="X567" s="83"/>
      <c r="Y567" s="83"/>
      <c r="Z567" s="83"/>
    </row>
    <row r="568" spans="1:26" ht="15.75" customHeight="1">
      <c r="A568" s="83"/>
      <c r="B568" s="83"/>
      <c r="C568" s="32"/>
      <c r="D568" s="83"/>
      <c r="E568" s="83"/>
      <c r="F568" s="83"/>
      <c r="G568" s="32"/>
      <c r="H568" s="32"/>
      <c r="I568" s="32"/>
      <c r="J568" s="32"/>
      <c r="K568" s="32"/>
      <c r="L568" s="83"/>
      <c r="M568" s="83"/>
      <c r="N568" s="83"/>
      <c r="O568" s="83"/>
      <c r="P568" s="83"/>
      <c r="Q568" s="83"/>
      <c r="R568" s="83"/>
      <c r="S568" s="83"/>
      <c r="T568" s="83"/>
      <c r="U568" s="83"/>
      <c r="V568" s="83"/>
      <c r="W568" s="83"/>
      <c r="X568" s="83"/>
      <c r="Y568" s="83"/>
      <c r="Z568" s="83"/>
    </row>
    <row r="569" spans="1:26" ht="15.75" customHeight="1">
      <c r="A569" s="83"/>
      <c r="B569" s="83"/>
      <c r="C569" s="32"/>
      <c r="D569" s="83"/>
      <c r="E569" s="83"/>
      <c r="F569" s="83"/>
      <c r="G569" s="32"/>
      <c r="H569" s="32"/>
      <c r="I569" s="32"/>
      <c r="J569" s="32"/>
      <c r="K569" s="32"/>
      <c r="L569" s="83"/>
      <c r="M569" s="83"/>
      <c r="N569" s="83"/>
      <c r="O569" s="83"/>
      <c r="P569" s="83"/>
      <c r="Q569" s="83"/>
      <c r="R569" s="83"/>
      <c r="S569" s="83"/>
      <c r="T569" s="83"/>
      <c r="U569" s="83"/>
      <c r="V569" s="83"/>
      <c r="W569" s="83"/>
      <c r="X569" s="83"/>
      <c r="Y569" s="83"/>
      <c r="Z569" s="83"/>
    </row>
    <row r="570" spans="1:26" ht="15.75" customHeight="1">
      <c r="A570" s="83"/>
      <c r="B570" s="83"/>
      <c r="C570" s="32"/>
      <c r="D570" s="83"/>
      <c r="E570" s="83"/>
      <c r="F570" s="83"/>
      <c r="G570" s="32"/>
      <c r="H570" s="32"/>
      <c r="I570" s="32"/>
      <c r="J570" s="32"/>
      <c r="K570" s="32"/>
      <c r="L570" s="83"/>
      <c r="M570" s="83"/>
      <c r="N570" s="83"/>
      <c r="O570" s="83"/>
      <c r="P570" s="83"/>
      <c r="Q570" s="83"/>
      <c r="R570" s="83"/>
      <c r="S570" s="83"/>
      <c r="T570" s="83"/>
      <c r="U570" s="83"/>
      <c r="V570" s="83"/>
      <c r="W570" s="83"/>
      <c r="X570" s="83"/>
      <c r="Y570" s="83"/>
      <c r="Z570" s="83"/>
    </row>
    <row r="571" spans="1:26" ht="15.75" customHeight="1">
      <c r="A571" s="83"/>
      <c r="B571" s="83"/>
      <c r="C571" s="32"/>
      <c r="D571" s="83"/>
      <c r="E571" s="83"/>
      <c r="F571" s="83"/>
      <c r="G571" s="32"/>
      <c r="H571" s="32"/>
      <c r="I571" s="32"/>
      <c r="J571" s="32"/>
      <c r="K571" s="32"/>
      <c r="L571" s="83"/>
      <c r="M571" s="83"/>
      <c r="N571" s="83"/>
      <c r="O571" s="83"/>
      <c r="P571" s="83"/>
      <c r="Q571" s="83"/>
      <c r="R571" s="83"/>
      <c r="S571" s="83"/>
      <c r="T571" s="83"/>
      <c r="U571" s="83"/>
      <c r="V571" s="83"/>
      <c r="W571" s="83"/>
      <c r="X571" s="83"/>
      <c r="Y571" s="83"/>
      <c r="Z571" s="83"/>
    </row>
    <row r="572" spans="1:26" ht="15.75" customHeight="1">
      <c r="A572" s="83"/>
      <c r="B572" s="83"/>
      <c r="C572" s="32"/>
      <c r="D572" s="83"/>
      <c r="E572" s="83"/>
      <c r="F572" s="83"/>
      <c r="G572" s="32"/>
      <c r="H572" s="32"/>
      <c r="I572" s="32"/>
      <c r="J572" s="32"/>
      <c r="K572" s="32"/>
      <c r="L572" s="83"/>
      <c r="M572" s="83"/>
      <c r="N572" s="83"/>
      <c r="O572" s="83"/>
      <c r="P572" s="83"/>
      <c r="Q572" s="83"/>
      <c r="R572" s="83"/>
      <c r="S572" s="83"/>
      <c r="T572" s="83"/>
      <c r="U572" s="83"/>
      <c r="V572" s="83"/>
      <c r="W572" s="83"/>
      <c r="X572" s="83"/>
      <c r="Y572" s="83"/>
      <c r="Z572" s="83"/>
    </row>
    <row r="573" spans="1:26" ht="15.75" customHeight="1">
      <c r="A573" s="83"/>
      <c r="B573" s="83"/>
      <c r="C573" s="32"/>
      <c r="D573" s="83"/>
      <c r="E573" s="83"/>
      <c r="F573" s="83"/>
      <c r="G573" s="32"/>
      <c r="H573" s="32"/>
      <c r="I573" s="32"/>
      <c r="J573" s="32"/>
      <c r="K573" s="32"/>
      <c r="L573" s="83"/>
      <c r="M573" s="83"/>
      <c r="N573" s="83"/>
      <c r="O573" s="83"/>
      <c r="P573" s="83"/>
      <c r="Q573" s="83"/>
      <c r="R573" s="83"/>
      <c r="S573" s="83"/>
      <c r="T573" s="83"/>
      <c r="U573" s="83"/>
      <c r="V573" s="83"/>
      <c r="W573" s="83"/>
      <c r="X573" s="83"/>
      <c r="Y573" s="83"/>
      <c r="Z573" s="83"/>
    </row>
    <row r="574" spans="1:26" ht="15.75" customHeight="1">
      <c r="A574" s="83"/>
      <c r="B574" s="83"/>
      <c r="C574" s="32"/>
      <c r="D574" s="83"/>
      <c r="E574" s="83"/>
      <c r="F574" s="83"/>
      <c r="G574" s="32"/>
      <c r="H574" s="32"/>
      <c r="I574" s="32"/>
      <c r="J574" s="32"/>
      <c r="K574" s="32"/>
      <c r="L574" s="83"/>
      <c r="M574" s="83"/>
      <c r="N574" s="83"/>
      <c r="O574" s="83"/>
      <c r="P574" s="83"/>
      <c r="Q574" s="83"/>
      <c r="R574" s="83"/>
      <c r="S574" s="83"/>
      <c r="T574" s="83"/>
      <c r="U574" s="83"/>
      <c r="V574" s="83"/>
      <c r="W574" s="83"/>
      <c r="X574" s="83"/>
      <c r="Y574" s="83"/>
      <c r="Z574" s="83"/>
    </row>
    <row r="575" spans="1:26" ht="15.75" customHeight="1">
      <c r="A575" s="83"/>
      <c r="B575" s="83"/>
      <c r="C575" s="32"/>
      <c r="D575" s="83"/>
      <c r="E575" s="83"/>
      <c r="F575" s="83"/>
      <c r="G575" s="32"/>
      <c r="H575" s="32"/>
      <c r="I575" s="32"/>
      <c r="J575" s="32"/>
      <c r="K575" s="32"/>
      <c r="L575" s="83"/>
      <c r="M575" s="83"/>
      <c r="N575" s="83"/>
      <c r="O575" s="83"/>
      <c r="P575" s="83"/>
      <c r="Q575" s="83"/>
      <c r="R575" s="83"/>
      <c r="S575" s="83"/>
      <c r="T575" s="83"/>
      <c r="U575" s="83"/>
      <c r="V575" s="83"/>
      <c r="W575" s="83"/>
      <c r="X575" s="83"/>
      <c r="Y575" s="83"/>
      <c r="Z575" s="83"/>
    </row>
    <row r="576" spans="1:26" ht="15.75" customHeight="1">
      <c r="A576" s="83"/>
      <c r="B576" s="83"/>
      <c r="C576" s="32"/>
      <c r="D576" s="83"/>
      <c r="E576" s="83"/>
      <c r="F576" s="83"/>
      <c r="G576" s="32"/>
      <c r="H576" s="32"/>
      <c r="I576" s="32"/>
      <c r="J576" s="32"/>
      <c r="K576" s="32"/>
      <c r="L576" s="83"/>
      <c r="M576" s="83"/>
      <c r="N576" s="83"/>
      <c r="O576" s="83"/>
      <c r="P576" s="83"/>
      <c r="Q576" s="83"/>
      <c r="R576" s="83"/>
      <c r="S576" s="83"/>
      <c r="T576" s="83"/>
      <c r="U576" s="83"/>
      <c r="V576" s="83"/>
      <c r="W576" s="83"/>
      <c r="X576" s="83"/>
      <c r="Y576" s="83"/>
      <c r="Z576" s="83"/>
    </row>
    <row r="577" spans="1:26" ht="15.75" customHeight="1">
      <c r="A577" s="83"/>
      <c r="B577" s="83"/>
      <c r="C577" s="32"/>
      <c r="D577" s="83"/>
      <c r="E577" s="83"/>
      <c r="F577" s="83"/>
      <c r="G577" s="32"/>
      <c r="H577" s="32"/>
      <c r="I577" s="32"/>
      <c r="J577" s="32"/>
      <c r="K577" s="32"/>
      <c r="L577" s="83"/>
      <c r="M577" s="83"/>
      <c r="N577" s="83"/>
      <c r="O577" s="83"/>
      <c r="P577" s="83"/>
      <c r="Q577" s="83"/>
      <c r="R577" s="83"/>
      <c r="S577" s="83"/>
      <c r="T577" s="83"/>
      <c r="U577" s="83"/>
      <c r="V577" s="83"/>
      <c r="W577" s="83"/>
      <c r="X577" s="83"/>
      <c r="Y577" s="83"/>
      <c r="Z577" s="83"/>
    </row>
    <row r="578" spans="1:26" ht="15.75" customHeight="1">
      <c r="A578" s="83"/>
      <c r="B578" s="83"/>
      <c r="C578" s="32"/>
      <c r="D578" s="83"/>
      <c r="E578" s="83"/>
      <c r="F578" s="83"/>
      <c r="G578" s="32"/>
      <c r="H578" s="32"/>
      <c r="I578" s="32"/>
      <c r="J578" s="32"/>
      <c r="K578" s="32"/>
      <c r="L578" s="83"/>
      <c r="M578" s="83"/>
      <c r="N578" s="83"/>
      <c r="O578" s="83"/>
      <c r="P578" s="83"/>
      <c r="Q578" s="83"/>
      <c r="R578" s="83"/>
      <c r="S578" s="83"/>
      <c r="T578" s="83"/>
      <c r="U578" s="83"/>
      <c r="V578" s="83"/>
      <c r="W578" s="83"/>
      <c r="X578" s="83"/>
      <c r="Y578" s="83"/>
      <c r="Z578" s="83"/>
    </row>
    <row r="579" spans="1:26" ht="15.75" customHeight="1">
      <c r="A579" s="83"/>
      <c r="B579" s="83"/>
      <c r="C579" s="32"/>
      <c r="D579" s="83"/>
      <c r="E579" s="83"/>
      <c r="F579" s="83"/>
      <c r="G579" s="32"/>
      <c r="H579" s="32"/>
      <c r="I579" s="32"/>
      <c r="J579" s="32"/>
      <c r="K579" s="32"/>
      <c r="L579" s="83"/>
      <c r="M579" s="83"/>
      <c r="N579" s="83"/>
      <c r="O579" s="83"/>
      <c r="P579" s="83"/>
      <c r="Q579" s="83"/>
      <c r="R579" s="83"/>
      <c r="S579" s="83"/>
      <c r="T579" s="83"/>
      <c r="U579" s="83"/>
      <c r="V579" s="83"/>
      <c r="W579" s="83"/>
      <c r="X579" s="83"/>
      <c r="Y579" s="83"/>
      <c r="Z579" s="83"/>
    </row>
    <row r="580" spans="1:26" ht="15.75" customHeight="1">
      <c r="A580" s="83"/>
      <c r="B580" s="83"/>
      <c r="C580" s="32"/>
      <c r="D580" s="83"/>
      <c r="E580" s="83"/>
      <c r="F580" s="83"/>
      <c r="G580" s="32"/>
      <c r="H580" s="32"/>
      <c r="I580" s="32"/>
      <c r="J580" s="32"/>
      <c r="K580" s="32"/>
      <c r="L580" s="83"/>
      <c r="M580" s="83"/>
      <c r="N580" s="83"/>
      <c r="O580" s="83"/>
      <c r="P580" s="83"/>
      <c r="Q580" s="83"/>
      <c r="R580" s="83"/>
      <c r="S580" s="83"/>
      <c r="T580" s="83"/>
      <c r="U580" s="83"/>
      <c r="V580" s="83"/>
      <c r="W580" s="83"/>
      <c r="X580" s="83"/>
      <c r="Y580" s="83"/>
      <c r="Z580" s="83"/>
    </row>
    <row r="581" spans="1:26" ht="15.75" customHeight="1">
      <c r="A581" s="83"/>
      <c r="B581" s="83"/>
      <c r="C581" s="32"/>
      <c r="D581" s="83"/>
      <c r="E581" s="83"/>
      <c r="F581" s="83"/>
      <c r="G581" s="32"/>
      <c r="H581" s="32"/>
      <c r="I581" s="32"/>
      <c r="J581" s="32"/>
      <c r="K581" s="32"/>
      <c r="L581" s="83"/>
      <c r="M581" s="83"/>
      <c r="N581" s="83"/>
      <c r="O581" s="83"/>
      <c r="P581" s="83"/>
      <c r="Q581" s="83"/>
      <c r="R581" s="83"/>
      <c r="S581" s="83"/>
      <c r="T581" s="83"/>
      <c r="U581" s="83"/>
      <c r="V581" s="83"/>
      <c r="W581" s="83"/>
      <c r="X581" s="83"/>
      <c r="Y581" s="83"/>
      <c r="Z581" s="83"/>
    </row>
    <row r="582" spans="1:26" ht="15.75" customHeight="1">
      <c r="A582" s="83"/>
      <c r="B582" s="83"/>
      <c r="C582" s="32"/>
      <c r="D582" s="83"/>
      <c r="E582" s="83"/>
      <c r="F582" s="83"/>
      <c r="G582" s="32"/>
      <c r="H582" s="32"/>
      <c r="I582" s="32"/>
      <c r="J582" s="32"/>
      <c r="K582" s="32"/>
      <c r="L582" s="83"/>
      <c r="M582" s="83"/>
      <c r="N582" s="83"/>
      <c r="O582" s="83"/>
      <c r="P582" s="83"/>
      <c r="Q582" s="83"/>
      <c r="R582" s="83"/>
      <c r="S582" s="83"/>
      <c r="T582" s="83"/>
      <c r="U582" s="83"/>
      <c r="V582" s="83"/>
      <c r="W582" s="83"/>
      <c r="X582" s="83"/>
      <c r="Y582" s="83"/>
      <c r="Z582" s="83"/>
    </row>
    <row r="583" spans="1:26" ht="15.75" customHeight="1">
      <c r="A583" s="83"/>
      <c r="B583" s="83"/>
      <c r="C583" s="32"/>
      <c r="D583" s="83"/>
      <c r="E583" s="83"/>
      <c r="F583" s="83"/>
      <c r="G583" s="32"/>
      <c r="H583" s="32"/>
      <c r="I583" s="32"/>
      <c r="J583" s="32"/>
      <c r="K583" s="32"/>
      <c r="L583" s="83"/>
      <c r="M583" s="83"/>
      <c r="N583" s="83"/>
      <c r="O583" s="83"/>
      <c r="P583" s="83"/>
      <c r="Q583" s="83"/>
      <c r="R583" s="83"/>
      <c r="S583" s="83"/>
      <c r="T583" s="83"/>
      <c r="U583" s="83"/>
      <c r="V583" s="83"/>
      <c r="W583" s="83"/>
      <c r="X583" s="83"/>
      <c r="Y583" s="83"/>
      <c r="Z583" s="83"/>
    </row>
    <row r="584" spans="1:26" ht="15.75" customHeight="1">
      <c r="A584" s="83"/>
      <c r="B584" s="83"/>
      <c r="C584" s="32"/>
      <c r="D584" s="83"/>
      <c r="E584" s="83"/>
      <c r="F584" s="83"/>
      <c r="G584" s="32"/>
      <c r="H584" s="32"/>
      <c r="I584" s="32"/>
      <c r="J584" s="32"/>
      <c r="K584" s="32"/>
      <c r="L584" s="83"/>
      <c r="M584" s="83"/>
      <c r="N584" s="83"/>
      <c r="O584" s="83"/>
      <c r="P584" s="83"/>
      <c r="Q584" s="83"/>
      <c r="R584" s="83"/>
      <c r="S584" s="83"/>
      <c r="T584" s="83"/>
      <c r="U584" s="83"/>
      <c r="V584" s="83"/>
      <c r="W584" s="83"/>
      <c r="X584" s="83"/>
      <c r="Y584" s="83"/>
      <c r="Z584" s="83"/>
    </row>
    <row r="585" spans="1:26" ht="15.75" customHeight="1">
      <c r="A585" s="83"/>
      <c r="B585" s="83"/>
      <c r="C585" s="32"/>
      <c r="D585" s="83"/>
      <c r="E585" s="83"/>
      <c r="F585" s="83"/>
      <c r="G585" s="32"/>
      <c r="H585" s="32"/>
      <c r="I585" s="32"/>
      <c r="J585" s="32"/>
      <c r="K585" s="32"/>
      <c r="L585" s="83"/>
      <c r="M585" s="83"/>
      <c r="N585" s="83"/>
      <c r="O585" s="83"/>
      <c r="P585" s="83"/>
      <c r="Q585" s="83"/>
      <c r="R585" s="83"/>
      <c r="S585" s="83"/>
      <c r="T585" s="83"/>
      <c r="U585" s="83"/>
      <c r="V585" s="83"/>
      <c r="W585" s="83"/>
      <c r="X585" s="83"/>
      <c r="Y585" s="83"/>
      <c r="Z585" s="83"/>
    </row>
    <row r="586" spans="1:26" ht="15.75" customHeight="1">
      <c r="A586" s="83"/>
      <c r="B586" s="83"/>
      <c r="C586" s="32"/>
      <c r="D586" s="83"/>
      <c r="E586" s="83"/>
      <c r="F586" s="83"/>
      <c r="G586" s="32"/>
      <c r="H586" s="32"/>
      <c r="I586" s="32"/>
      <c r="J586" s="32"/>
      <c r="K586" s="32"/>
      <c r="L586" s="83"/>
      <c r="M586" s="83"/>
      <c r="N586" s="83"/>
      <c r="O586" s="83"/>
      <c r="P586" s="83"/>
      <c r="Q586" s="83"/>
      <c r="R586" s="83"/>
      <c r="S586" s="83"/>
      <c r="T586" s="83"/>
      <c r="U586" s="83"/>
      <c r="V586" s="83"/>
      <c r="W586" s="83"/>
      <c r="X586" s="83"/>
      <c r="Y586" s="83"/>
      <c r="Z586" s="83"/>
    </row>
    <row r="587" spans="1:26" ht="15.75" customHeight="1">
      <c r="A587" s="83"/>
      <c r="B587" s="83"/>
      <c r="C587" s="32"/>
      <c r="D587" s="83"/>
      <c r="E587" s="83"/>
      <c r="F587" s="83"/>
      <c r="G587" s="32"/>
      <c r="H587" s="32"/>
      <c r="I587" s="32"/>
      <c r="J587" s="32"/>
      <c r="K587" s="32"/>
      <c r="L587" s="83"/>
      <c r="M587" s="83"/>
      <c r="N587" s="83"/>
      <c r="O587" s="83"/>
      <c r="P587" s="83"/>
      <c r="Q587" s="83"/>
      <c r="R587" s="83"/>
      <c r="S587" s="83"/>
      <c r="T587" s="83"/>
      <c r="U587" s="83"/>
      <c r="V587" s="83"/>
      <c r="W587" s="83"/>
      <c r="X587" s="83"/>
      <c r="Y587" s="83"/>
      <c r="Z587" s="83"/>
    </row>
    <row r="588" spans="1:26" ht="15.75" customHeight="1">
      <c r="A588" s="83"/>
      <c r="B588" s="83"/>
      <c r="C588" s="32"/>
      <c r="D588" s="83"/>
      <c r="E588" s="83"/>
      <c r="F588" s="83"/>
      <c r="G588" s="32"/>
      <c r="H588" s="32"/>
      <c r="I588" s="32"/>
      <c r="J588" s="32"/>
      <c r="K588" s="32"/>
      <c r="L588" s="83"/>
      <c r="M588" s="83"/>
      <c r="N588" s="83"/>
      <c r="O588" s="83"/>
      <c r="P588" s="83"/>
      <c r="Q588" s="83"/>
      <c r="R588" s="83"/>
      <c r="S588" s="83"/>
      <c r="T588" s="83"/>
      <c r="U588" s="83"/>
      <c r="V588" s="83"/>
      <c r="W588" s="83"/>
      <c r="X588" s="83"/>
      <c r="Y588" s="83"/>
      <c r="Z588" s="83"/>
    </row>
    <row r="589" spans="1:26" ht="15.75" customHeight="1">
      <c r="A589" s="83"/>
      <c r="B589" s="83"/>
      <c r="C589" s="32"/>
      <c r="D589" s="83"/>
      <c r="E589" s="83"/>
      <c r="F589" s="83"/>
      <c r="G589" s="32"/>
      <c r="H589" s="32"/>
      <c r="I589" s="32"/>
      <c r="J589" s="32"/>
      <c r="K589" s="32"/>
      <c r="L589" s="83"/>
      <c r="M589" s="83"/>
      <c r="N589" s="83"/>
      <c r="O589" s="83"/>
      <c r="P589" s="83"/>
      <c r="Q589" s="83"/>
      <c r="R589" s="83"/>
      <c r="S589" s="83"/>
      <c r="T589" s="83"/>
      <c r="U589" s="83"/>
      <c r="V589" s="83"/>
      <c r="W589" s="83"/>
      <c r="X589" s="83"/>
      <c r="Y589" s="83"/>
      <c r="Z589" s="83"/>
    </row>
    <row r="590" spans="1:26" ht="15.75" customHeight="1">
      <c r="A590" s="83"/>
      <c r="B590" s="83"/>
      <c r="C590" s="32"/>
      <c r="D590" s="83"/>
      <c r="E590" s="83"/>
      <c r="F590" s="83"/>
      <c r="G590" s="32"/>
      <c r="H590" s="32"/>
      <c r="I590" s="32"/>
      <c r="J590" s="32"/>
      <c r="K590" s="32"/>
      <c r="L590" s="83"/>
      <c r="M590" s="83"/>
      <c r="N590" s="83"/>
      <c r="O590" s="83"/>
      <c r="P590" s="83"/>
      <c r="Q590" s="83"/>
      <c r="R590" s="83"/>
      <c r="S590" s="83"/>
      <c r="T590" s="83"/>
      <c r="U590" s="83"/>
      <c r="V590" s="83"/>
      <c r="W590" s="83"/>
      <c r="X590" s="83"/>
      <c r="Y590" s="83"/>
      <c r="Z590" s="83"/>
    </row>
    <row r="591" spans="1:26" ht="15.75" customHeight="1">
      <c r="A591" s="83"/>
      <c r="B591" s="83"/>
      <c r="C591" s="32"/>
      <c r="D591" s="83"/>
      <c r="E591" s="83"/>
      <c r="F591" s="83"/>
      <c r="G591" s="32"/>
      <c r="H591" s="32"/>
      <c r="I591" s="32"/>
      <c r="J591" s="32"/>
      <c r="K591" s="32"/>
      <c r="L591" s="83"/>
      <c r="M591" s="83"/>
      <c r="N591" s="83"/>
      <c r="O591" s="83"/>
      <c r="P591" s="83"/>
      <c r="Q591" s="83"/>
      <c r="R591" s="83"/>
      <c r="S591" s="83"/>
      <c r="T591" s="83"/>
      <c r="U591" s="83"/>
      <c r="V591" s="83"/>
      <c r="W591" s="83"/>
      <c r="X591" s="83"/>
      <c r="Y591" s="83"/>
      <c r="Z591" s="83"/>
    </row>
    <row r="592" spans="1:26" ht="15.75" customHeight="1">
      <c r="A592" s="83"/>
      <c r="B592" s="83"/>
      <c r="C592" s="32"/>
      <c r="D592" s="83"/>
      <c r="E592" s="83"/>
      <c r="F592" s="83"/>
      <c r="G592" s="32"/>
      <c r="H592" s="32"/>
      <c r="I592" s="32"/>
      <c r="J592" s="32"/>
      <c r="K592" s="32"/>
      <c r="L592" s="83"/>
      <c r="M592" s="83"/>
      <c r="N592" s="83"/>
      <c r="O592" s="83"/>
      <c r="P592" s="83"/>
      <c r="Q592" s="83"/>
      <c r="R592" s="83"/>
      <c r="S592" s="83"/>
      <c r="T592" s="83"/>
      <c r="U592" s="83"/>
      <c r="V592" s="83"/>
      <c r="W592" s="83"/>
      <c r="X592" s="83"/>
      <c r="Y592" s="83"/>
      <c r="Z592" s="83"/>
    </row>
    <row r="593" spans="1:26" ht="15.75" customHeight="1">
      <c r="A593" s="83"/>
      <c r="B593" s="83"/>
      <c r="C593" s="32"/>
      <c r="D593" s="83"/>
      <c r="E593" s="83"/>
      <c r="F593" s="83"/>
      <c r="G593" s="32"/>
      <c r="H593" s="32"/>
      <c r="I593" s="32"/>
      <c r="J593" s="32"/>
      <c r="K593" s="32"/>
      <c r="L593" s="83"/>
      <c r="M593" s="83"/>
      <c r="N593" s="83"/>
      <c r="O593" s="83"/>
      <c r="P593" s="83"/>
      <c r="Q593" s="83"/>
      <c r="R593" s="83"/>
      <c r="S593" s="83"/>
      <c r="T593" s="83"/>
      <c r="U593" s="83"/>
      <c r="V593" s="83"/>
      <c r="W593" s="83"/>
      <c r="X593" s="83"/>
      <c r="Y593" s="83"/>
      <c r="Z593" s="83"/>
    </row>
    <row r="594" spans="1:26" ht="15.75" customHeight="1">
      <c r="A594" s="83"/>
      <c r="B594" s="83"/>
      <c r="C594" s="32"/>
      <c r="D594" s="83"/>
      <c r="E594" s="83"/>
      <c r="F594" s="83"/>
      <c r="G594" s="32"/>
      <c r="H594" s="32"/>
      <c r="I594" s="32"/>
      <c r="J594" s="32"/>
      <c r="K594" s="32"/>
      <c r="L594" s="83"/>
      <c r="M594" s="83"/>
      <c r="N594" s="83"/>
      <c r="O594" s="83"/>
      <c r="P594" s="83"/>
      <c r="Q594" s="83"/>
      <c r="R594" s="83"/>
      <c r="S594" s="83"/>
      <c r="T594" s="83"/>
      <c r="U594" s="83"/>
      <c r="V594" s="83"/>
      <c r="W594" s="83"/>
      <c r="X594" s="83"/>
      <c r="Y594" s="83"/>
      <c r="Z594" s="83"/>
    </row>
    <row r="595" spans="1:26" ht="15.75" customHeight="1">
      <c r="A595" s="83"/>
      <c r="B595" s="83"/>
      <c r="C595" s="32"/>
      <c r="D595" s="83"/>
      <c r="E595" s="83"/>
      <c r="F595" s="83"/>
      <c r="G595" s="32"/>
      <c r="H595" s="32"/>
      <c r="I595" s="32"/>
      <c r="J595" s="32"/>
      <c r="K595" s="32"/>
      <c r="L595" s="83"/>
      <c r="M595" s="83"/>
      <c r="N595" s="83"/>
      <c r="O595" s="83"/>
      <c r="P595" s="83"/>
      <c r="Q595" s="83"/>
      <c r="R595" s="83"/>
      <c r="S595" s="83"/>
      <c r="T595" s="83"/>
      <c r="U595" s="83"/>
      <c r="V595" s="83"/>
      <c r="W595" s="83"/>
      <c r="X595" s="83"/>
      <c r="Y595" s="83"/>
      <c r="Z595" s="83"/>
    </row>
    <row r="596" spans="1:26" ht="15.75" customHeight="1">
      <c r="A596" s="83"/>
      <c r="B596" s="83"/>
      <c r="C596" s="32"/>
      <c r="D596" s="83"/>
      <c r="E596" s="83"/>
      <c r="F596" s="83"/>
      <c r="G596" s="32"/>
      <c r="H596" s="32"/>
      <c r="I596" s="32"/>
      <c r="J596" s="32"/>
      <c r="K596" s="32"/>
      <c r="L596" s="83"/>
      <c r="M596" s="83"/>
      <c r="N596" s="83"/>
      <c r="O596" s="83"/>
      <c r="P596" s="83"/>
      <c r="Q596" s="83"/>
      <c r="R596" s="83"/>
      <c r="S596" s="83"/>
      <c r="T596" s="83"/>
      <c r="U596" s="83"/>
      <c r="V596" s="83"/>
      <c r="W596" s="83"/>
      <c r="X596" s="83"/>
      <c r="Y596" s="83"/>
      <c r="Z596" s="83"/>
    </row>
    <row r="597" spans="1:26" ht="15.75" customHeight="1">
      <c r="A597" s="83"/>
      <c r="B597" s="83"/>
      <c r="C597" s="32"/>
      <c r="D597" s="83"/>
      <c r="E597" s="83"/>
      <c r="F597" s="83"/>
      <c r="G597" s="32"/>
      <c r="H597" s="32"/>
      <c r="I597" s="32"/>
      <c r="J597" s="32"/>
      <c r="K597" s="32"/>
      <c r="L597" s="83"/>
      <c r="M597" s="83"/>
      <c r="N597" s="83"/>
      <c r="O597" s="83"/>
      <c r="P597" s="83"/>
      <c r="Q597" s="83"/>
      <c r="R597" s="83"/>
      <c r="S597" s="83"/>
      <c r="T597" s="83"/>
      <c r="U597" s="83"/>
      <c r="V597" s="83"/>
      <c r="W597" s="83"/>
      <c r="X597" s="83"/>
      <c r="Y597" s="83"/>
      <c r="Z597" s="83"/>
    </row>
    <row r="598" spans="1:26" ht="15.75" customHeight="1">
      <c r="A598" s="83"/>
      <c r="B598" s="83"/>
      <c r="C598" s="32"/>
      <c r="D598" s="83"/>
      <c r="E598" s="83"/>
      <c r="F598" s="83"/>
      <c r="G598" s="32"/>
      <c r="H598" s="32"/>
      <c r="I598" s="32"/>
      <c r="J598" s="32"/>
      <c r="K598" s="32"/>
      <c r="L598" s="83"/>
      <c r="M598" s="83"/>
      <c r="N598" s="83"/>
      <c r="O598" s="83"/>
      <c r="P598" s="83"/>
      <c r="Q598" s="83"/>
      <c r="R598" s="83"/>
      <c r="S598" s="83"/>
      <c r="T598" s="83"/>
      <c r="U598" s="83"/>
      <c r="V598" s="83"/>
      <c r="W598" s="83"/>
      <c r="X598" s="83"/>
      <c r="Y598" s="83"/>
      <c r="Z598" s="83"/>
    </row>
    <row r="599" spans="1:26" ht="15.75" customHeight="1">
      <c r="A599" s="83"/>
      <c r="B599" s="83"/>
      <c r="C599" s="32"/>
      <c r="D599" s="83"/>
      <c r="E599" s="83"/>
      <c r="F599" s="83"/>
      <c r="G599" s="32"/>
      <c r="H599" s="32"/>
      <c r="I599" s="32"/>
      <c r="J599" s="32"/>
      <c r="K599" s="32"/>
      <c r="L599" s="83"/>
      <c r="M599" s="83"/>
      <c r="N599" s="83"/>
      <c r="O599" s="83"/>
      <c r="P599" s="83"/>
      <c r="Q599" s="83"/>
      <c r="R599" s="83"/>
      <c r="S599" s="83"/>
      <c r="T599" s="83"/>
      <c r="U599" s="83"/>
      <c r="V599" s="83"/>
      <c r="W599" s="83"/>
      <c r="X599" s="83"/>
      <c r="Y599" s="83"/>
      <c r="Z599" s="83"/>
    </row>
    <row r="600" spans="1:26" ht="15.75" customHeight="1">
      <c r="A600" s="83"/>
      <c r="B600" s="83"/>
      <c r="C600" s="32"/>
      <c r="D600" s="83"/>
      <c r="E600" s="83"/>
      <c r="F600" s="83"/>
      <c r="G600" s="32"/>
      <c r="H600" s="32"/>
      <c r="I600" s="32"/>
      <c r="J600" s="32"/>
      <c r="K600" s="32"/>
      <c r="L600" s="83"/>
      <c r="M600" s="83"/>
      <c r="N600" s="83"/>
      <c r="O600" s="83"/>
      <c r="P600" s="83"/>
      <c r="Q600" s="83"/>
      <c r="R600" s="83"/>
      <c r="S600" s="83"/>
      <c r="T600" s="83"/>
      <c r="U600" s="83"/>
      <c r="V600" s="83"/>
      <c r="W600" s="83"/>
      <c r="X600" s="83"/>
      <c r="Y600" s="83"/>
      <c r="Z600" s="83"/>
    </row>
    <row r="601" spans="1:26" ht="15.75" customHeight="1">
      <c r="A601" s="83"/>
      <c r="B601" s="83"/>
      <c r="C601" s="32"/>
      <c r="D601" s="83"/>
      <c r="E601" s="83"/>
      <c r="F601" s="83"/>
      <c r="G601" s="32"/>
      <c r="H601" s="32"/>
      <c r="I601" s="32"/>
      <c r="J601" s="32"/>
      <c r="K601" s="32"/>
      <c r="L601" s="83"/>
      <c r="M601" s="83"/>
      <c r="N601" s="83"/>
      <c r="O601" s="83"/>
      <c r="P601" s="83"/>
      <c r="Q601" s="83"/>
      <c r="R601" s="83"/>
      <c r="S601" s="83"/>
      <c r="T601" s="83"/>
      <c r="U601" s="83"/>
      <c r="V601" s="83"/>
      <c r="W601" s="83"/>
      <c r="X601" s="83"/>
      <c r="Y601" s="83"/>
      <c r="Z601" s="83"/>
    </row>
    <row r="602" spans="1:26" ht="15.75" customHeight="1">
      <c r="A602" s="83"/>
      <c r="B602" s="83"/>
      <c r="C602" s="32"/>
      <c r="D602" s="83"/>
      <c r="E602" s="83"/>
      <c r="F602" s="83"/>
      <c r="G602" s="32"/>
      <c r="H602" s="32"/>
      <c r="I602" s="32"/>
      <c r="J602" s="32"/>
      <c r="K602" s="32"/>
      <c r="L602" s="83"/>
      <c r="M602" s="83"/>
      <c r="N602" s="83"/>
      <c r="O602" s="83"/>
      <c r="P602" s="83"/>
      <c r="Q602" s="83"/>
      <c r="R602" s="83"/>
      <c r="S602" s="83"/>
      <c r="T602" s="83"/>
      <c r="U602" s="83"/>
      <c r="V602" s="83"/>
      <c r="W602" s="83"/>
      <c r="X602" s="83"/>
      <c r="Y602" s="83"/>
      <c r="Z602" s="83"/>
    </row>
    <row r="603" spans="1:26" ht="15.75" customHeight="1">
      <c r="A603" s="83"/>
      <c r="B603" s="83"/>
      <c r="C603" s="32"/>
      <c r="D603" s="83"/>
      <c r="E603" s="83"/>
      <c r="F603" s="83"/>
      <c r="G603" s="32"/>
      <c r="H603" s="32"/>
      <c r="I603" s="32"/>
      <c r="J603" s="32"/>
      <c r="K603" s="32"/>
      <c r="L603" s="83"/>
      <c r="M603" s="83"/>
      <c r="N603" s="83"/>
      <c r="O603" s="83"/>
      <c r="P603" s="83"/>
      <c r="Q603" s="83"/>
      <c r="R603" s="83"/>
      <c r="S603" s="83"/>
      <c r="T603" s="83"/>
      <c r="U603" s="83"/>
      <c r="V603" s="83"/>
      <c r="W603" s="83"/>
      <c r="X603" s="83"/>
      <c r="Y603" s="83"/>
      <c r="Z603" s="83"/>
    </row>
    <row r="604" spans="1:26" ht="15.75" customHeight="1">
      <c r="A604" s="83"/>
      <c r="B604" s="83"/>
      <c r="C604" s="32"/>
      <c r="D604" s="83"/>
      <c r="E604" s="83"/>
      <c r="F604" s="83"/>
      <c r="G604" s="32"/>
      <c r="H604" s="32"/>
      <c r="I604" s="32"/>
      <c r="J604" s="32"/>
      <c r="K604" s="32"/>
      <c r="L604" s="83"/>
      <c r="M604" s="83"/>
      <c r="N604" s="83"/>
      <c r="O604" s="83"/>
      <c r="P604" s="83"/>
      <c r="Q604" s="83"/>
      <c r="R604" s="83"/>
      <c r="S604" s="83"/>
      <c r="T604" s="83"/>
      <c r="U604" s="83"/>
      <c r="V604" s="83"/>
      <c r="W604" s="83"/>
      <c r="X604" s="83"/>
      <c r="Y604" s="83"/>
      <c r="Z604" s="83"/>
    </row>
    <row r="605" spans="1:26" ht="15.75" customHeight="1">
      <c r="A605" s="83"/>
      <c r="B605" s="83"/>
      <c r="C605" s="32"/>
      <c r="D605" s="83"/>
      <c r="E605" s="83"/>
      <c r="F605" s="83"/>
      <c r="G605" s="32"/>
      <c r="H605" s="32"/>
      <c r="I605" s="32"/>
      <c r="J605" s="32"/>
      <c r="K605" s="32"/>
      <c r="L605" s="83"/>
      <c r="M605" s="83"/>
      <c r="N605" s="83"/>
      <c r="O605" s="83"/>
      <c r="P605" s="83"/>
      <c r="Q605" s="83"/>
      <c r="R605" s="83"/>
      <c r="S605" s="83"/>
      <c r="T605" s="83"/>
      <c r="U605" s="83"/>
      <c r="V605" s="83"/>
      <c r="W605" s="83"/>
      <c r="X605" s="83"/>
      <c r="Y605" s="83"/>
      <c r="Z605" s="83"/>
    </row>
    <row r="606" spans="1:26" ht="15.75" customHeight="1">
      <c r="A606" s="83"/>
      <c r="B606" s="83"/>
      <c r="C606" s="32"/>
      <c r="D606" s="83"/>
      <c r="E606" s="83"/>
      <c r="F606" s="83"/>
      <c r="G606" s="32"/>
      <c r="H606" s="32"/>
      <c r="I606" s="32"/>
      <c r="J606" s="32"/>
      <c r="K606" s="32"/>
      <c r="L606" s="83"/>
      <c r="M606" s="83"/>
      <c r="N606" s="83"/>
      <c r="O606" s="83"/>
      <c r="P606" s="83"/>
      <c r="Q606" s="83"/>
      <c r="R606" s="83"/>
      <c r="S606" s="83"/>
      <c r="T606" s="83"/>
      <c r="U606" s="83"/>
      <c r="V606" s="83"/>
      <c r="W606" s="83"/>
      <c r="X606" s="83"/>
      <c r="Y606" s="83"/>
      <c r="Z606" s="83"/>
    </row>
    <row r="607" spans="1:26" ht="15.75" customHeight="1">
      <c r="A607" s="83"/>
      <c r="B607" s="83"/>
      <c r="C607" s="32"/>
      <c r="D607" s="83"/>
      <c r="E607" s="83"/>
      <c r="F607" s="83"/>
      <c r="G607" s="32"/>
      <c r="H607" s="32"/>
      <c r="I607" s="32"/>
      <c r="J607" s="32"/>
      <c r="K607" s="32"/>
      <c r="L607" s="83"/>
      <c r="M607" s="83"/>
      <c r="N607" s="83"/>
      <c r="O607" s="83"/>
      <c r="P607" s="83"/>
      <c r="Q607" s="83"/>
      <c r="R607" s="83"/>
      <c r="S607" s="83"/>
      <c r="T607" s="83"/>
      <c r="U607" s="83"/>
      <c r="V607" s="83"/>
      <c r="W607" s="83"/>
      <c r="X607" s="83"/>
      <c r="Y607" s="83"/>
      <c r="Z607" s="83"/>
    </row>
    <row r="608" spans="1:26" ht="15.75" customHeight="1">
      <c r="A608" s="83"/>
      <c r="B608" s="83"/>
      <c r="C608" s="32"/>
      <c r="D608" s="83"/>
      <c r="E608" s="83"/>
      <c r="F608" s="83"/>
      <c r="G608" s="32"/>
      <c r="H608" s="32"/>
      <c r="I608" s="32"/>
      <c r="J608" s="32"/>
      <c r="K608" s="32"/>
      <c r="L608" s="83"/>
      <c r="M608" s="83"/>
      <c r="N608" s="83"/>
      <c r="O608" s="83"/>
      <c r="P608" s="83"/>
      <c r="Q608" s="83"/>
      <c r="R608" s="83"/>
      <c r="S608" s="83"/>
      <c r="T608" s="83"/>
      <c r="U608" s="83"/>
      <c r="V608" s="83"/>
      <c r="W608" s="83"/>
      <c r="X608" s="83"/>
      <c r="Y608" s="83"/>
      <c r="Z608" s="83"/>
    </row>
    <row r="609" spans="1:26" ht="15.75" customHeight="1">
      <c r="A609" s="83"/>
      <c r="B609" s="83"/>
      <c r="C609" s="32"/>
      <c r="D609" s="83"/>
      <c r="E609" s="83"/>
      <c r="F609" s="83"/>
      <c r="G609" s="32"/>
      <c r="H609" s="32"/>
      <c r="I609" s="32"/>
      <c r="J609" s="32"/>
      <c r="K609" s="32"/>
      <c r="L609" s="83"/>
      <c r="M609" s="83"/>
      <c r="N609" s="83"/>
      <c r="O609" s="83"/>
      <c r="P609" s="83"/>
      <c r="Q609" s="83"/>
      <c r="R609" s="83"/>
      <c r="S609" s="83"/>
      <c r="T609" s="83"/>
      <c r="U609" s="83"/>
      <c r="V609" s="83"/>
      <c r="W609" s="83"/>
      <c r="X609" s="83"/>
      <c r="Y609" s="83"/>
      <c r="Z609" s="83"/>
    </row>
    <row r="610" spans="1:26" ht="15.75" customHeight="1">
      <c r="A610" s="83"/>
      <c r="B610" s="83"/>
      <c r="C610" s="32"/>
      <c r="D610" s="83"/>
      <c r="E610" s="83"/>
      <c r="F610" s="83"/>
      <c r="G610" s="32"/>
      <c r="H610" s="32"/>
      <c r="I610" s="32"/>
      <c r="J610" s="32"/>
      <c r="K610" s="32"/>
      <c r="L610" s="83"/>
      <c r="M610" s="83"/>
      <c r="N610" s="83"/>
      <c r="O610" s="83"/>
      <c r="P610" s="83"/>
      <c r="Q610" s="83"/>
      <c r="R610" s="83"/>
      <c r="S610" s="83"/>
      <c r="T610" s="83"/>
      <c r="U610" s="83"/>
      <c r="V610" s="83"/>
      <c r="W610" s="83"/>
      <c r="X610" s="83"/>
      <c r="Y610" s="83"/>
      <c r="Z610" s="83"/>
    </row>
    <row r="611" spans="1:26" ht="15.75" customHeight="1">
      <c r="A611" s="83"/>
      <c r="B611" s="83"/>
      <c r="C611" s="32"/>
      <c r="D611" s="83"/>
      <c r="E611" s="83"/>
      <c r="F611" s="83"/>
      <c r="G611" s="32"/>
      <c r="H611" s="32"/>
      <c r="I611" s="32"/>
      <c r="J611" s="32"/>
      <c r="K611" s="32"/>
      <c r="L611" s="83"/>
      <c r="M611" s="83"/>
      <c r="N611" s="83"/>
      <c r="O611" s="83"/>
      <c r="P611" s="83"/>
      <c r="Q611" s="83"/>
      <c r="R611" s="83"/>
      <c r="S611" s="83"/>
      <c r="T611" s="83"/>
      <c r="U611" s="83"/>
      <c r="V611" s="83"/>
      <c r="W611" s="83"/>
      <c r="X611" s="83"/>
      <c r="Y611" s="83"/>
      <c r="Z611" s="83"/>
    </row>
    <row r="612" spans="1:26" ht="15.75" customHeight="1">
      <c r="A612" s="83"/>
      <c r="B612" s="83"/>
      <c r="C612" s="32"/>
      <c r="D612" s="83"/>
      <c r="E612" s="83"/>
      <c r="F612" s="83"/>
      <c r="G612" s="32"/>
      <c r="H612" s="32"/>
      <c r="I612" s="32"/>
      <c r="J612" s="32"/>
      <c r="K612" s="32"/>
      <c r="L612" s="83"/>
      <c r="M612" s="83"/>
      <c r="N612" s="83"/>
      <c r="O612" s="83"/>
      <c r="P612" s="83"/>
      <c r="Q612" s="83"/>
      <c r="R612" s="83"/>
      <c r="S612" s="83"/>
      <c r="T612" s="83"/>
      <c r="U612" s="83"/>
      <c r="V612" s="83"/>
      <c r="W612" s="83"/>
      <c r="X612" s="83"/>
      <c r="Y612" s="83"/>
      <c r="Z612" s="83"/>
    </row>
    <row r="613" spans="1:26" ht="15.75" customHeight="1">
      <c r="A613" s="83"/>
      <c r="B613" s="83"/>
      <c r="C613" s="32"/>
      <c r="D613" s="83"/>
      <c r="E613" s="83"/>
      <c r="F613" s="83"/>
      <c r="G613" s="32"/>
      <c r="H613" s="32"/>
      <c r="I613" s="32"/>
      <c r="J613" s="32"/>
      <c r="K613" s="32"/>
      <c r="L613" s="83"/>
      <c r="M613" s="83"/>
      <c r="N613" s="83"/>
      <c r="O613" s="83"/>
      <c r="P613" s="83"/>
      <c r="Q613" s="83"/>
      <c r="R613" s="83"/>
      <c r="S613" s="83"/>
      <c r="T613" s="83"/>
      <c r="U613" s="83"/>
      <c r="V613" s="83"/>
      <c r="W613" s="83"/>
      <c r="X613" s="83"/>
      <c r="Y613" s="83"/>
      <c r="Z613" s="83"/>
    </row>
    <row r="614" spans="1:26" ht="15.75" customHeight="1">
      <c r="A614" s="83"/>
      <c r="B614" s="83"/>
      <c r="C614" s="32"/>
      <c r="D614" s="83"/>
      <c r="E614" s="83"/>
      <c r="F614" s="83"/>
      <c r="G614" s="32"/>
      <c r="H614" s="32"/>
      <c r="I614" s="32"/>
      <c r="J614" s="32"/>
      <c r="K614" s="32"/>
      <c r="L614" s="83"/>
      <c r="M614" s="83"/>
      <c r="N614" s="83"/>
      <c r="O614" s="83"/>
      <c r="P614" s="83"/>
      <c r="Q614" s="83"/>
      <c r="R614" s="83"/>
      <c r="S614" s="83"/>
      <c r="T614" s="83"/>
      <c r="U614" s="83"/>
      <c r="V614" s="83"/>
      <c r="W614" s="83"/>
      <c r="X614" s="83"/>
      <c r="Y614" s="83"/>
      <c r="Z614" s="83"/>
    </row>
    <row r="615" spans="1:26" ht="15.75" customHeight="1">
      <c r="A615" s="83"/>
      <c r="B615" s="83"/>
      <c r="C615" s="32"/>
      <c r="D615" s="83"/>
      <c r="E615" s="83"/>
      <c r="F615" s="83"/>
      <c r="G615" s="32"/>
      <c r="H615" s="32"/>
      <c r="I615" s="32"/>
      <c r="J615" s="32"/>
      <c r="K615" s="32"/>
      <c r="L615" s="83"/>
      <c r="M615" s="83"/>
      <c r="N615" s="83"/>
      <c r="O615" s="83"/>
      <c r="P615" s="83"/>
      <c r="Q615" s="83"/>
      <c r="R615" s="83"/>
      <c r="S615" s="83"/>
      <c r="T615" s="83"/>
      <c r="U615" s="83"/>
      <c r="V615" s="83"/>
      <c r="W615" s="83"/>
      <c r="X615" s="83"/>
      <c r="Y615" s="83"/>
      <c r="Z615" s="83"/>
    </row>
    <row r="616" spans="1:26" ht="15.75" customHeight="1">
      <c r="A616" s="83"/>
      <c r="B616" s="83"/>
      <c r="C616" s="32"/>
      <c r="D616" s="83"/>
      <c r="E616" s="83"/>
      <c r="F616" s="83"/>
      <c r="G616" s="32"/>
      <c r="H616" s="32"/>
      <c r="I616" s="32"/>
      <c r="J616" s="32"/>
      <c r="K616" s="32"/>
      <c r="L616" s="83"/>
      <c r="M616" s="83"/>
      <c r="N616" s="83"/>
      <c r="O616" s="83"/>
      <c r="P616" s="83"/>
      <c r="Q616" s="83"/>
      <c r="R616" s="83"/>
      <c r="S616" s="83"/>
      <c r="T616" s="83"/>
      <c r="U616" s="83"/>
      <c r="V616" s="83"/>
      <c r="W616" s="83"/>
      <c r="X616" s="83"/>
      <c r="Y616" s="83"/>
      <c r="Z616" s="83"/>
    </row>
    <row r="617" spans="1:26" ht="15.75" customHeight="1">
      <c r="A617" s="83"/>
      <c r="B617" s="83"/>
      <c r="C617" s="32"/>
      <c r="D617" s="83"/>
      <c r="E617" s="83"/>
      <c r="F617" s="83"/>
      <c r="G617" s="32"/>
      <c r="H617" s="32"/>
      <c r="I617" s="32"/>
      <c r="J617" s="32"/>
      <c r="K617" s="32"/>
      <c r="L617" s="83"/>
      <c r="M617" s="83"/>
      <c r="N617" s="83"/>
      <c r="O617" s="83"/>
      <c r="P617" s="83"/>
      <c r="Q617" s="83"/>
      <c r="R617" s="83"/>
      <c r="S617" s="83"/>
      <c r="T617" s="83"/>
      <c r="U617" s="83"/>
      <c r="V617" s="83"/>
      <c r="W617" s="83"/>
      <c r="X617" s="83"/>
      <c r="Y617" s="83"/>
      <c r="Z617" s="83"/>
    </row>
    <row r="618" spans="1:26" ht="15.75" customHeight="1">
      <c r="A618" s="83"/>
      <c r="B618" s="83"/>
      <c r="C618" s="32"/>
      <c r="D618" s="83"/>
      <c r="E618" s="83"/>
      <c r="F618" s="83"/>
      <c r="G618" s="32"/>
      <c r="H618" s="32"/>
      <c r="I618" s="32"/>
      <c r="J618" s="32"/>
      <c r="K618" s="32"/>
      <c r="L618" s="83"/>
      <c r="M618" s="83"/>
      <c r="N618" s="83"/>
      <c r="O618" s="83"/>
      <c r="P618" s="83"/>
      <c r="Q618" s="83"/>
      <c r="R618" s="83"/>
      <c r="S618" s="83"/>
      <c r="T618" s="83"/>
      <c r="U618" s="83"/>
      <c r="V618" s="83"/>
      <c r="W618" s="83"/>
      <c r="X618" s="83"/>
      <c r="Y618" s="83"/>
      <c r="Z618" s="83"/>
    </row>
    <row r="619" spans="1:26" ht="15.75" customHeight="1">
      <c r="A619" s="83"/>
      <c r="B619" s="83"/>
      <c r="C619" s="32"/>
      <c r="D619" s="83"/>
      <c r="E619" s="83"/>
      <c r="F619" s="83"/>
      <c r="G619" s="32"/>
      <c r="H619" s="32"/>
      <c r="I619" s="32"/>
      <c r="J619" s="32"/>
      <c r="K619" s="32"/>
      <c r="L619" s="83"/>
      <c r="M619" s="83"/>
      <c r="N619" s="83"/>
      <c r="O619" s="83"/>
      <c r="P619" s="83"/>
      <c r="Q619" s="83"/>
      <c r="R619" s="83"/>
      <c r="S619" s="83"/>
      <c r="T619" s="83"/>
      <c r="U619" s="83"/>
      <c r="V619" s="83"/>
      <c r="W619" s="83"/>
      <c r="X619" s="83"/>
      <c r="Y619" s="83"/>
      <c r="Z619" s="83"/>
    </row>
    <row r="620" spans="1:26" ht="15.75" customHeight="1">
      <c r="A620" s="83"/>
      <c r="B620" s="83"/>
      <c r="C620" s="32"/>
      <c r="D620" s="83"/>
      <c r="E620" s="83"/>
      <c r="F620" s="83"/>
      <c r="G620" s="32"/>
      <c r="H620" s="32"/>
      <c r="I620" s="32"/>
      <c r="J620" s="32"/>
      <c r="K620" s="32"/>
      <c r="L620" s="83"/>
      <c r="M620" s="83"/>
      <c r="N620" s="83"/>
      <c r="O620" s="83"/>
      <c r="P620" s="83"/>
      <c r="Q620" s="83"/>
      <c r="R620" s="83"/>
      <c r="S620" s="83"/>
      <c r="T620" s="83"/>
      <c r="U620" s="83"/>
      <c r="V620" s="83"/>
      <c r="W620" s="83"/>
      <c r="X620" s="83"/>
      <c r="Y620" s="83"/>
      <c r="Z620" s="83"/>
    </row>
    <row r="621" spans="1:26" ht="15.75" customHeight="1">
      <c r="A621" s="83"/>
      <c r="B621" s="83"/>
      <c r="C621" s="32"/>
      <c r="D621" s="83"/>
      <c r="E621" s="83"/>
      <c r="F621" s="83"/>
      <c r="G621" s="32"/>
      <c r="H621" s="32"/>
      <c r="I621" s="32"/>
      <c r="J621" s="32"/>
      <c r="K621" s="32"/>
      <c r="L621" s="83"/>
      <c r="M621" s="83"/>
      <c r="N621" s="83"/>
      <c r="O621" s="83"/>
      <c r="P621" s="83"/>
      <c r="Q621" s="83"/>
      <c r="R621" s="83"/>
      <c r="S621" s="83"/>
      <c r="T621" s="83"/>
      <c r="U621" s="83"/>
      <c r="V621" s="83"/>
      <c r="W621" s="83"/>
      <c r="X621" s="83"/>
      <c r="Y621" s="83"/>
      <c r="Z621" s="83"/>
    </row>
    <row r="622" spans="1:26" ht="15.75" customHeight="1">
      <c r="A622" s="83"/>
      <c r="B622" s="83"/>
      <c r="C622" s="32"/>
      <c r="D622" s="83"/>
      <c r="E622" s="83"/>
      <c r="F622" s="83"/>
      <c r="G622" s="32"/>
      <c r="H622" s="32"/>
      <c r="I622" s="32"/>
      <c r="J622" s="32"/>
      <c r="K622" s="32"/>
      <c r="L622" s="83"/>
      <c r="M622" s="83"/>
      <c r="N622" s="83"/>
      <c r="O622" s="83"/>
      <c r="P622" s="83"/>
      <c r="Q622" s="83"/>
      <c r="R622" s="83"/>
      <c r="S622" s="83"/>
      <c r="T622" s="83"/>
      <c r="U622" s="83"/>
      <c r="V622" s="83"/>
      <c r="W622" s="83"/>
      <c r="X622" s="83"/>
      <c r="Y622" s="83"/>
      <c r="Z622" s="83"/>
    </row>
    <row r="623" spans="1:26" ht="15.75" customHeight="1">
      <c r="A623" s="83"/>
      <c r="B623" s="83"/>
      <c r="C623" s="32"/>
      <c r="D623" s="83"/>
      <c r="E623" s="83"/>
      <c r="F623" s="83"/>
      <c r="G623" s="32"/>
      <c r="H623" s="32"/>
      <c r="I623" s="32"/>
      <c r="J623" s="32"/>
      <c r="K623" s="32"/>
      <c r="L623" s="83"/>
      <c r="M623" s="83"/>
      <c r="N623" s="83"/>
      <c r="O623" s="83"/>
      <c r="P623" s="83"/>
      <c r="Q623" s="83"/>
      <c r="R623" s="83"/>
      <c r="S623" s="83"/>
      <c r="T623" s="83"/>
      <c r="U623" s="83"/>
      <c r="V623" s="83"/>
      <c r="W623" s="83"/>
      <c r="X623" s="83"/>
      <c r="Y623" s="83"/>
      <c r="Z623" s="83"/>
    </row>
    <row r="624" spans="1:26" ht="15.75" customHeight="1">
      <c r="A624" s="83"/>
      <c r="B624" s="83"/>
      <c r="C624" s="32"/>
      <c r="D624" s="83"/>
      <c r="E624" s="83"/>
      <c r="F624" s="83"/>
      <c r="G624" s="32"/>
      <c r="H624" s="32"/>
      <c r="I624" s="32"/>
      <c r="J624" s="32"/>
      <c r="K624" s="32"/>
      <c r="L624" s="83"/>
      <c r="M624" s="83"/>
      <c r="N624" s="83"/>
      <c r="O624" s="83"/>
      <c r="P624" s="83"/>
      <c r="Q624" s="83"/>
      <c r="R624" s="83"/>
      <c r="S624" s="83"/>
      <c r="T624" s="83"/>
      <c r="U624" s="83"/>
      <c r="V624" s="83"/>
      <c r="W624" s="83"/>
      <c r="X624" s="83"/>
      <c r="Y624" s="83"/>
      <c r="Z624" s="83"/>
    </row>
    <row r="625" spans="1:26" ht="15.75" customHeight="1">
      <c r="A625" s="83"/>
      <c r="B625" s="83"/>
      <c r="C625" s="32"/>
      <c r="D625" s="83"/>
      <c r="E625" s="83"/>
      <c r="F625" s="83"/>
      <c r="G625" s="32"/>
      <c r="H625" s="32"/>
      <c r="I625" s="32"/>
      <c r="J625" s="32"/>
      <c r="K625" s="32"/>
      <c r="L625" s="83"/>
      <c r="M625" s="83"/>
      <c r="N625" s="83"/>
      <c r="O625" s="83"/>
      <c r="P625" s="83"/>
      <c r="Q625" s="83"/>
      <c r="R625" s="83"/>
      <c r="S625" s="83"/>
      <c r="T625" s="83"/>
      <c r="U625" s="83"/>
      <c r="V625" s="83"/>
      <c r="W625" s="83"/>
      <c r="X625" s="83"/>
      <c r="Y625" s="83"/>
      <c r="Z625" s="83"/>
    </row>
    <row r="626" spans="1:26" ht="15.75" customHeight="1">
      <c r="A626" s="83"/>
      <c r="B626" s="83"/>
      <c r="C626" s="32"/>
      <c r="D626" s="83"/>
      <c r="E626" s="83"/>
      <c r="F626" s="83"/>
      <c r="G626" s="32"/>
      <c r="H626" s="32"/>
      <c r="I626" s="32"/>
      <c r="J626" s="32"/>
      <c r="K626" s="32"/>
      <c r="L626" s="83"/>
      <c r="M626" s="83"/>
      <c r="N626" s="83"/>
      <c r="O626" s="83"/>
      <c r="P626" s="83"/>
      <c r="Q626" s="83"/>
      <c r="R626" s="83"/>
      <c r="S626" s="83"/>
      <c r="T626" s="83"/>
      <c r="U626" s="83"/>
      <c r="V626" s="83"/>
      <c r="W626" s="83"/>
      <c r="X626" s="83"/>
      <c r="Y626" s="83"/>
      <c r="Z626" s="83"/>
    </row>
    <row r="627" spans="1:26" ht="15.75" customHeight="1">
      <c r="A627" s="83"/>
      <c r="B627" s="83"/>
      <c r="C627" s="32"/>
      <c r="D627" s="83"/>
      <c r="E627" s="83"/>
      <c r="F627" s="83"/>
      <c r="G627" s="32"/>
      <c r="H627" s="32"/>
      <c r="I627" s="32"/>
      <c r="J627" s="32"/>
      <c r="K627" s="32"/>
      <c r="L627" s="83"/>
      <c r="M627" s="83"/>
      <c r="N627" s="83"/>
      <c r="O627" s="83"/>
      <c r="P627" s="83"/>
      <c r="Q627" s="83"/>
      <c r="R627" s="83"/>
      <c r="S627" s="83"/>
      <c r="T627" s="83"/>
      <c r="U627" s="83"/>
      <c r="V627" s="83"/>
      <c r="W627" s="83"/>
      <c r="X627" s="83"/>
      <c r="Y627" s="83"/>
      <c r="Z627" s="83"/>
    </row>
    <row r="628" spans="1:26" ht="15.75" customHeight="1">
      <c r="A628" s="83"/>
      <c r="B628" s="83"/>
      <c r="C628" s="32"/>
      <c r="D628" s="83"/>
      <c r="E628" s="83"/>
      <c r="F628" s="83"/>
      <c r="G628" s="32"/>
      <c r="H628" s="32"/>
      <c r="I628" s="32"/>
      <c r="J628" s="32"/>
      <c r="K628" s="32"/>
      <c r="L628" s="83"/>
      <c r="M628" s="83"/>
      <c r="N628" s="83"/>
      <c r="O628" s="83"/>
      <c r="P628" s="83"/>
      <c r="Q628" s="83"/>
      <c r="R628" s="83"/>
      <c r="S628" s="83"/>
      <c r="T628" s="83"/>
      <c r="U628" s="83"/>
      <c r="V628" s="83"/>
      <c r="W628" s="83"/>
      <c r="X628" s="83"/>
      <c r="Y628" s="83"/>
      <c r="Z628" s="83"/>
    </row>
    <row r="629" spans="1:26" ht="15.75" customHeight="1">
      <c r="A629" s="83"/>
      <c r="B629" s="83"/>
      <c r="C629" s="32"/>
      <c r="D629" s="83"/>
      <c r="E629" s="83"/>
      <c r="F629" s="83"/>
      <c r="G629" s="32"/>
      <c r="H629" s="32"/>
      <c r="I629" s="32"/>
      <c r="J629" s="32"/>
      <c r="K629" s="32"/>
      <c r="L629" s="83"/>
      <c r="M629" s="83"/>
      <c r="N629" s="83"/>
      <c r="O629" s="83"/>
      <c r="P629" s="83"/>
      <c r="Q629" s="83"/>
      <c r="R629" s="83"/>
      <c r="S629" s="83"/>
      <c r="T629" s="83"/>
      <c r="U629" s="83"/>
      <c r="V629" s="83"/>
      <c r="W629" s="83"/>
      <c r="X629" s="83"/>
      <c r="Y629" s="83"/>
      <c r="Z629" s="83"/>
    </row>
    <row r="630" spans="1:26" ht="15.75" customHeight="1">
      <c r="A630" s="83"/>
      <c r="B630" s="83"/>
      <c r="C630" s="32"/>
      <c r="D630" s="83"/>
      <c r="E630" s="83"/>
      <c r="F630" s="83"/>
      <c r="G630" s="32"/>
      <c r="H630" s="32"/>
      <c r="I630" s="32"/>
      <c r="J630" s="32"/>
      <c r="K630" s="32"/>
      <c r="L630" s="83"/>
      <c r="M630" s="83"/>
      <c r="N630" s="83"/>
      <c r="O630" s="83"/>
      <c r="P630" s="83"/>
      <c r="Q630" s="83"/>
      <c r="R630" s="83"/>
      <c r="S630" s="83"/>
      <c r="T630" s="83"/>
      <c r="U630" s="83"/>
      <c r="V630" s="83"/>
      <c r="W630" s="83"/>
      <c r="X630" s="83"/>
      <c r="Y630" s="83"/>
      <c r="Z630" s="83"/>
    </row>
    <row r="631" spans="1:26" ht="15.75" customHeight="1">
      <c r="A631" s="83"/>
      <c r="B631" s="83"/>
      <c r="C631" s="32"/>
      <c r="D631" s="83"/>
      <c r="E631" s="83"/>
      <c r="F631" s="83"/>
      <c r="G631" s="32"/>
      <c r="H631" s="32"/>
      <c r="I631" s="32"/>
      <c r="J631" s="32"/>
      <c r="K631" s="32"/>
      <c r="L631" s="83"/>
      <c r="M631" s="83"/>
      <c r="N631" s="83"/>
      <c r="O631" s="83"/>
      <c r="P631" s="83"/>
      <c r="Q631" s="83"/>
      <c r="R631" s="83"/>
      <c r="S631" s="83"/>
      <c r="T631" s="83"/>
      <c r="U631" s="83"/>
      <c r="V631" s="83"/>
      <c r="W631" s="83"/>
      <c r="X631" s="83"/>
      <c r="Y631" s="83"/>
      <c r="Z631" s="83"/>
    </row>
    <row r="632" spans="1:26" ht="15.75" customHeight="1">
      <c r="A632" s="83"/>
      <c r="B632" s="83"/>
      <c r="C632" s="32"/>
      <c r="D632" s="83"/>
      <c r="E632" s="83"/>
      <c r="F632" s="83"/>
      <c r="G632" s="32"/>
      <c r="H632" s="32"/>
      <c r="I632" s="32"/>
      <c r="J632" s="32"/>
      <c r="K632" s="32"/>
      <c r="L632" s="83"/>
      <c r="M632" s="83"/>
      <c r="N632" s="83"/>
      <c r="O632" s="83"/>
      <c r="P632" s="83"/>
      <c r="Q632" s="83"/>
      <c r="R632" s="83"/>
      <c r="S632" s="83"/>
      <c r="T632" s="83"/>
      <c r="U632" s="83"/>
      <c r="V632" s="83"/>
      <c r="W632" s="83"/>
      <c r="X632" s="83"/>
      <c r="Y632" s="83"/>
      <c r="Z632" s="83"/>
    </row>
    <row r="633" spans="1:26" ht="15.75" customHeight="1">
      <c r="A633" s="83"/>
      <c r="B633" s="83"/>
      <c r="C633" s="32"/>
      <c r="D633" s="83"/>
      <c r="E633" s="83"/>
      <c r="F633" s="83"/>
      <c r="G633" s="32"/>
      <c r="H633" s="32"/>
      <c r="I633" s="32"/>
      <c r="J633" s="32"/>
      <c r="K633" s="32"/>
      <c r="L633" s="83"/>
      <c r="M633" s="83"/>
      <c r="N633" s="83"/>
      <c r="O633" s="83"/>
      <c r="P633" s="83"/>
      <c r="Q633" s="83"/>
      <c r="R633" s="83"/>
      <c r="S633" s="83"/>
      <c r="T633" s="83"/>
      <c r="U633" s="83"/>
      <c r="V633" s="83"/>
      <c r="W633" s="83"/>
      <c r="X633" s="83"/>
      <c r="Y633" s="83"/>
      <c r="Z633" s="83"/>
    </row>
    <row r="634" spans="1:26" ht="15.75" customHeight="1">
      <c r="A634" s="83"/>
      <c r="B634" s="83"/>
      <c r="C634" s="32"/>
      <c r="D634" s="83"/>
      <c r="E634" s="83"/>
      <c r="F634" s="83"/>
      <c r="G634" s="32"/>
      <c r="H634" s="32"/>
      <c r="I634" s="32"/>
      <c r="J634" s="32"/>
      <c r="K634" s="32"/>
      <c r="L634" s="83"/>
      <c r="M634" s="83"/>
      <c r="N634" s="83"/>
      <c r="O634" s="83"/>
      <c r="P634" s="83"/>
      <c r="Q634" s="83"/>
      <c r="R634" s="83"/>
      <c r="S634" s="83"/>
      <c r="T634" s="83"/>
      <c r="U634" s="83"/>
      <c r="V634" s="83"/>
      <c r="W634" s="83"/>
      <c r="X634" s="83"/>
      <c r="Y634" s="83"/>
      <c r="Z634" s="83"/>
    </row>
    <row r="635" spans="1:26" ht="15.75" customHeight="1">
      <c r="A635" s="83"/>
      <c r="B635" s="83"/>
      <c r="C635" s="32"/>
      <c r="D635" s="83"/>
      <c r="E635" s="83"/>
      <c r="F635" s="83"/>
      <c r="G635" s="32"/>
      <c r="H635" s="32"/>
      <c r="I635" s="32"/>
      <c r="J635" s="32"/>
      <c r="K635" s="32"/>
      <c r="L635" s="83"/>
      <c r="M635" s="83"/>
      <c r="N635" s="83"/>
      <c r="O635" s="83"/>
      <c r="P635" s="83"/>
      <c r="Q635" s="83"/>
      <c r="R635" s="83"/>
      <c r="S635" s="83"/>
      <c r="T635" s="83"/>
      <c r="U635" s="83"/>
      <c r="V635" s="83"/>
      <c r="W635" s="83"/>
      <c r="X635" s="83"/>
      <c r="Y635" s="83"/>
      <c r="Z635" s="83"/>
    </row>
    <row r="636" spans="1:26" ht="15.75" customHeight="1">
      <c r="A636" s="83"/>
      <c r="B636" s="83"/>
      <c r="C636" s="32"/>
      <c r="D636" s="83"/>
      <c r="E636" s="83"/>
      <c r="F636" s="83"/>
      <c r="G636" s="32"/>
      <c r="H636" s="32"/>
      <c r="I636" s="32"/>
      <c r="J636" s="32"/>
      <c r="K636" s="32"/>
      <c r="L636" s="83"/>
      <c r="M636" s="83"/>
      <c r="N636" s="83"/>
      <c r="O636" s="83"/>
      <c r="P636" s="83"/>
      <c r="Q636" s="83"/>
      <c r="R636" s="83"/>
      <c r="S636" s="83"/>
      <c r="T636" s="83"/>
      <c r="U636" s="83"/>
      <c r="V636" s="83"/>
      <c r="W636" s="83"/>
      <c r="X636" s="83"/>
      <c r="Y636" s="83"/>
      <c r="Z636" s="83"/>
    </row>
    <row r="637" spans="1:26" ht="15.75" customHeight="1">
      <c r="A637" s="83"/>
      <c r="B637" s="83"/>
      <c r="C637" s="32"/>
      <c r="D637" s="83"/>
      <c r="E637" s="83"/>
      <c r="F637" s="83"/>
      <c r="G637" s="32"/>
      <c r="H637" s="32"/>
      <c r="I637" s="32"/>
      <c r="J637" s="32"/>
      <c r="K637" s="32"/>
      <c r="L637" s="83"/>
      <c r="M637" s="83"/>
      <c r="N637" s="83"/>
      <c r="O637" s="83"/>
      <c r="P637" s="83"/>
      <c r="Q637" s="83"/>
      <c r="R637" s="83"/>
      <c r="S637" s="83"/>
      <c r="T637" s="83"/>
      <c r="U637" s="83"/>
      <c r="V637" s="83"/>
      <c r="W637" s="83"/>
      <c r="X637" s="83"/>
      <c r="Y637" s="83"/>
      <c r="Z637" s="83"/>
    </row>
    <row r="638" spans="1:26" ht="15.75" customHeight="1">
      <c r="A638" s="83"/>
      <c r="B638" s="83"/>
      <c r="C638" s="32"/>
      <c r="D638" s="83"/>
      <c r="E638" s="83"/>
      <c r="F638" s="83"/>
      <c r="G638" s="32"/>
      <c r="H638" s="32"/>
      <c r="I638" s="32"/>
      <c r="J638" s="32"/>
      <c r="K638" s="32"/>
      <c r="L638" s="83"/>
      <c r="M638" s="83"/>
      <c r="N638" s="83"/>
      <c r="O638" s="83"/>
      <c r="P638" s="83"/>
      <c r="Q638" s="83"/>
      <c r="R638" s="83"/>
      <c r="S638" s="83"/>
      <c r="T638" s="83"/>
      <c r="U638" s="83"/>
      <c r="V638" s="83"/>
      <c r="W638" s="83"/>
      <c r="X638" s="83"/>
      <c r="Y638" s="83"/>
      <c r="Z638" s="83"/>
    </row>
    <row r="639" spans="1:26" ht="15.75" customHeight="1">
      <c r="A639" s="83"/>
      <c r="B639" s="83"/>
      <c r="C639" s="32"/>
      <c r="D639" s="83"/>
      <c r="E639" s="83"/>
      <c r="F639" s="83"/>
      <c r="G639" s="32"/>
      <c r="H639" s="32"/>
      <c r="I639" s="32"/>
      <c r="J639" s="32"/>
      <c r="K639" s="32"/>
      <c r="L639" s="83"/>
      <c r="M639" s="83"/>
      <c r="N639" s="83"/>
      <c r="O639" s="83"/>
      <c r="P639" s="83"/>
      <c r="Q639" s="83"/>
      <c r="R639" s="83"/>
      <c r="S639" s="83"/>
      <c r="T639" s="83"/>
      <c r="U639" s="83"/>
      <c r="V639" s="83"/>
      <c r="W639" s="83"/>
      <c r="X639" s="83"/>
      <c r="Y639" s="83"/>
      <c r="Z639" s="83"/>
    </row>
    <row r="640" spans="1:26" ht="15.75" customHeight="1">
      <c r="A640" s="83"/>
      <c r="B640" s="83"/>
      <c r="C640" s="32"/>
      <c r="D640" s="83"/>
      <c r="E640" s="83"/>
      <c r="F640" s="83"/>
      <c r="G640" s="32"/>
      <c r="H640" s="32"/>
      <c r="I640" s="32"/>
      <c r="J640" s="32"/>
      <c r="K640" s="32"/>
      <c r="L640" s="83"/>
      <c r="M640" s="83"/>
      <c r="N640" s="83"/>
      <c r="O640" s="83"/>
      <c r="P640" s="83"/>
      <c r="Q640" s="83"/>
      <c r="R640" s="83"/>
      <c r="S640" s="83"/>
      <c r="T640" s="83"/>
      <c r="U640" s="83"/>
      <c r="V640" s="83"/>
      <c r="W640" s="83"/>
      <c r="X640" s="83"/>
      <c r="Y640" s="83"/>
      <c r="Z640" s="83"/>
    </row>
    <row r="641" spans="1:26" ht="15.75" customHeight="1">
      <c r="A641" s="83"/>
      <c r="B641" s="83"/>
      <c r="C641" s="32"/>
      <c r="D641" s="83"/>
      <c r="E641" s="83"/>
      <c r="F641" s="83"/>
      <c r="G641" s="32"/>
      <c r="H641" s="32"/>
      <c r="I641" s="32"/>
      <c r="J641" s="32"/>
      <c r="K641" s="32"/>
      <c r="L641" s="83"/>
      <c r="M641" s="83"/>
      <c r="N641" s="83"/>
      <c r="O641" s="83"/>
      <c r="P641" s="83"/>
      <c r="Q641" s="83"/>
      <c r="R641" s="83"/>
      <c r="S641" s="83"/>
      <c r="T641" s="83"/>
      <c r="U641" s="83"/>
      <c r="V641" s="83"/>
      <c r="W641" s="83"/>
      <c r="X641" s="83"/>
      <c r="Y641" s="83"/>
      <c r="Z641" s="83"/>
    </row>
    <row r="642" spans="1:26" ht="15.75" customHeight="1">
      <c r="A642" s="83"/>
      <c r="B642" s="83"/>
      <c r="C642" s="32"/>
      <c r="D642" s="83"/>
      <c r="E642" s="83"/>
      <c r="F642" s="83"/>
      <c r="G642" s="32"/>
      <c r="H642" s="32"/>
      <c r="I642" s="32"/>
      <c r="J642" s="32"/>
      <c r="K642" s="32"/>
      <c r="L642" s="83"/>
      <c r="M642" s="83"/>
      <c r="N642" s="83"/>
      <c r="O642" s="83"/>
      <c r="P642" s="83"/>
      <c r="Q642" s="83"/>
      <c r="R642" s="83"/>
      <c r="S642" s="83"/>
      <c r="T642" s="83"/>
      <c r="U642" s="83"/>
      <c r="V642" s="83"/>
      <c r="W642" s="83"/>
      <c r="X642" s="83"/>
      <c r="Y642" s="83"/>
      <c r="Z642" s="83"/>
    </row>
    <row r="643" spans="1:26" ht="15.75" customHeight="1">
      <c r="A643" s="83"/>
      <c r="B643" s="83"/>
      <c r="C643" s="32"/>
      <c r="D643" s="83"/>
      <c r="E643" s="83"/>
      <c r="F643" s="83"/>
      <c r="G643" s="32"/>
      <c r="H643" s="32"/>
      <c r="I643" s="32"/>
      <c r="J643" s="32"/>
      <c r="K643" s="32"/>
      <c r="L643" s="83"/>
      <c r="M643" s="83"/>
      <c r="N643" s="83"/>
      <c r="O643" s="83"/>
      <c r="P643" s="83"/>
      <c r="Q643" s="83"/>
      <c r="R643" s="83"/>
      <c r="S643" s="83"/>
      <c r="T643" s="83"/>
      <c r="U643" s="83"/>
      <c r="V643" s="83"/>
      <c r="W643" s="83"/>
      <c r="X643" s="83"/>
      <c r="Y643" s="83"/>
      <c r="Z643" s="83"/>
    </row>
    <row r="644" spans="1:26" ht="15.75" customHeight="1">
      <c r="A644" s="83"/>
      <c r="B644" s="83"/>
      <c r="C644" s="32"/>
      <c r="D644" s="83"/>
      <c r="E644" s="83"/>
      <c r="F644" s="83"/>
      <c r="G644" s="32"/>
      <c r="H644" s="32"/>
      <c r="I644" s="32"/>
      <c r="J644" s="32"/>
      <c r="K644" s="32"/>
      <c r="L644" s="83"/>
      <c r="M644" s="83"/>
      <c r="N644" s="83"/>
      <c r="O644" s="83"/>
      <c r="P644" s="83"/>
      <c r="Q644" s="83"/>
      <c r="R644" s="83"/>
      <c r="S644" s="83"/>
      <c r="T644" s="83"/>
      <c r="U644" s="83"/>
      <c r="V644" s="83"/>
      <c r="W644" s="83"/>
      <c r="X644" s="83"/>
      <c r="Y644" s="83"/>
      <c r="Z644" s="83"/>
    </row>
    <row r="645" spans="1:26" ht="15.75" customHeight="1">
      <c r="A645" s="83"/>
      <c r="B645" s="83"/>
      <c r="C645" s="32"/>
      <c r="D645" s="83"/>
      <c r="E645" s="83"/>
      <c r="F645" s="83"/>
      <c r="G645" s="32"/>
      <c r="H645" s="32"/>
      <c r="I645" s="32"/>
      <c r="J645" s="32"/>
      <c r="K645" s="32"/>
      <c r="L645" s="83"/>
      <c r="M645" s="83"/>
      <c r="N645" s="83"/>
      <c r="O645" s="83"/>
      <c r="P645" s="83"/>
      <c r="Q645" s="83"/>
      <c r="R645" s="83"/>
      <c r="S645" s="83"/>
      <c r="T645" s="83"/>
      <c r="U645" s="83"/>
      <c r="V645" s="83"/>
      <c r="W645" s="83"/>
      <c r="X645" s="83"/>
      <c r="Y645" s="83"/>
      <c r="Z645" s="83"/>
    </row>
    <row r="646" spans="1:26" ht="15.75" customHeight="1">
      <c r="A646" s="83"/>
      <c r="B646" s="83"/>
      <c r="C646" s="32"/>
      <c r="D646" s="83"/>
      <c r="E646" s="83"/>
      <c r="F646" s="83"/>
      <c r="G646" s="32"/>
      <c r="H646" s="32"/>
      <c r="I646" s="32"/>
      <c r="J646" s="32"/>
      <c r="K646" s="32"/>
      <c r="L646" s="83"/>
      <c r="M646" s="83"/>
      <c r="N646" s="83"/>
      <c r="O646" s="83"/>
      <c r="P646" s="83"/>
      <c r="Q646" s="83"/>
      <c r="R646" s="83"/>
      <c r="S646" s="83"/>
      <c r="T646" s="83"/>
      <c r="U646" s="83"/>
      <c r="V646" s="83"/>
      <c r="W646" s="83"/>
      <c r="X646" s="83"/>
      <c r="Y646" s="83"/>
      <c r="Z646" s="83"/>
    </row>
    <row r="647" spans="1:26" ht="15.75" customHeight="1">
      <c r="A647" s="83"/>
      <c r="B647" s="83"/>
      <c r="C647" s="32"/>
      <c r="D647" s="83"/>
      <c r="E647" s="83"/>
      <c r="F647" s="83"/>
      <c r="G647" s="32"/>
      <c r="H647" s="32"/>
      <c r="I647" s="32"/>
      <c r="J647" s="32"/>
      <c r="K647" s="32"/>
      <c r="L647" s="83"/>
      <c r="M647" s="83"/>
      <c r="N647" s="83"/>
      <c r="O647" s="83"/>
      <c r="P647" s="83"/>
      <c r="Q647" s="83"/>
      <c r="R647" s="83"/>
      <c r="S647" s="83"/>
      <c r="T647" s="83"/>
      <c r="U647" s="83"/>
      <c r="V647" s="83"/>
      <c r="W647" s="83"/>
      <c r="X647" s="83"/>
      <c r="Y647" s="83"/>
      <c r="Z647" s="83"/>
    </row>
    <row r="648" spans="1:26" ht="15.75" customHeight="1">
      <c r="A648" s="83"/>
      <c r="B648" s="83"/>
      <c r="C648" s="32"/>
      <c r="D648" s="83"/>
      <c r="E648" s="83"/>
      <c r="F648" s="83"/>
      <c r="G648" s="32"/>
      <c r="H648" s="32"/>
      <c r="I648" s="32"/>
      <c r="J648" s="32"/>
      <c r="K648" s="32"/>
      <c r="L648" s="83"/>
      <c r="M648" s="83"/>
      <c r="N648" s="83"/>
      <c r="O648" s="83"/>
      <c r="P648" s="83"/>
      <c r="Q648" s="83"/>
      <c r="R648" s="83"/>
      <c r="S648" s="83"/>
      <c r="T648" s="83"/>
      <c r="U648" s="83"/>
      <c r="V648" s="83"/>
      <c r="W648" s="83"/>
      <c r="X648" s="83"/>
      <c r="Y648" s="83"/>
      <c r="Z648" s="83"/>
    </row>
    <row r="649" spans="1:26" ht="15.75" customHeight="1">
      <c r="A649" s="83"/>
      <c r="B649" s="83"/>
      <c r="C649" s="32"/>
      <c r="D649" s="83"/>
      <c r="E649" s="83"/>
      <c r="F649" s="83"/>
      <c r="G649" s="32"/>
      <c r="H649" s="32"/>
      <c r="I649" s="32"/>
      <c r="J649" s="32"/>
      <c r="K649" s="32"/>
      <c r="L649" s="83"/>
      <c r="M649" s="83"/>
      <c r="N649" s="83"/>
      <c r="O649" s="83"/>
      <c r="P649" s="83"/>
      <c r="Q649" s="83"/>
      <c r="R649" s="83"/>
      <c r="S649" s="83"/>
      <c r="T649" s="83"/>
      <c r="U649" s="83"/>
      <c r="V649" s="83"/>
      <c r="W649" s="83"/>
      <c r="X649" s="83"/>
      <c r="Y649" s="83"/>
      <c r="Z649" s="83"/>
    </row>
    <row r="650" spans="1:26" ht="15.75" customHeight="1">
      <c r="A650" s="83"/>
      <c r="B650" s="83"/>
      <c r="C650" s="32"/>
      <c r="D650" s="83"/>
      <c r="E650" s="83"/>
      <c r="F650" s="83"/>
      <c r="G650" s="32"/>
      <c r="H650" s="32"/>
      <c r="I650" s="32"/>
      <c r="J650" s="32"/>
      <c r="K650" s="32"/>
      <c r="L650" s="83"/>
      <c r="M650" s="83"/>
      <c r="N650" s="83"/>
      <c r="O650" s="83"/>
      <c r="P650" s="83"/>
      <c r="Q650" s="83"/>
      <c r="R650" s="83"/>
      <c r="S650" s="83"/>
      <c r="T650" s="83"/>
      <c r="U650" s="83"/>
      <c r="V650" s="83"/>
      <c r="W650" s="83"/>
      <c r="X650" s="83"/>
      <c r="Y650" s="83"/>
      <c r="Z650" s="83"/>
    </row>
    <row r="651" spans="1:26" ht="15.75" customHeight="1">
      <c r="A651" s="83"/>
      <c r="B651" s="83"/>
      <c r="C651" s="32"/>
      <c r="D651" s="83"/>
      <c r="E651" s="83"/>
      <c r="F651" s="83"/>
      <c r="G651" s="32"/>
      <c r="H651" s="32"/>
      <c r="I651" s="32"/>
      <c r="J651" s="32"/>
      <c r="K651" s="32"/>
      <c r="L651" s="83"/>
      <c r="M651" s="83"/>
      <c r="N651" s="83"/>
      <c r="O651" s="83"/>
      <c r="P651" s="83"/>
      <c r="Q651" s="83"/>
      <c r="R651" s="83"/>
      <c r="S651" s="83"/>
      <c r="T651" s="83"/>
      <c r="U651" s="83"/>
      <c r="V651" s="83"/>
      <c r="W651" s="83"/>
      <c r="X651" s="83"/>
      <c r="Y651" s="83"/>
      <c r="Z651" s="83"/>
    </row>
    <row r="652" spans="1:26" ht="15.75" customHeight="1">
      <c r="A652" s="83"/>
      <c r="B652" s="83"/>
      <c r="C652" s="32"/>
      <c r="D652" s="83"/>
      <c r="E652" s="83"/>
      <c r="F652" s="83"/>
      <c r="G652" s="32"/>
      <c r="H652" s="32"/>
      <c r="I652" s="32"/>
      <c r="J652" s="32"/>
      <c r="K652" s="32"/>
      <c r="L652" s="83"/>
      <c r="M652" s="83"/>
      <c r="N652" s="83"/>
      <c r="O652" s="83"/>
      <c r="P652" s="83"/>
      <c r="Q652" s="83"/>
      <c r="R652" s="83"/>
      <c r="S652" s="83"/>
      <c r="T652" s="83"/>
      <c r="U652" s="83"/>
      <c r="V652" s="83"/>
      <c r="W652" s="83"/>
      <c r="X652" s="83"/>
      <c r="Y652" s="83"/>
      <c r="Z652" s="83"/>
    </row>
    <row r="653" spans="1:26" ht="15.75" customHeight="1">
      <c r="A653" s="83"/>
      <c r="B653" s="83"/>
      <c r="C653" s="32"/>
      <c r="D653" s="83"/>
      <c r="E653" s="83"/>
      <c r="F653" s="83"/>
      <c r="G653" s="32"/>
      <c r="H653" s="32"/>
      <c r="I653" s="32"/>
      <c r="J653" s="32"/>
      <c r="K653" s="32"/>
      <c r="L653" s="83"/>
      <c r="M653" s="83"/>
      <c r="N653" s="83"/>
      <c r="O653" s="83"/>
      <c r="P653" s="83"/>
      <c r="Q653" s="83"/>
      <c r="R653" s="83"/>
      <c r="S653" s="83"/>
      <c r="T653" s="83"/>
      <c r="U653" s="83"/>
      <c r="V653" s="83"/>
      <c r="W653" s="83"/>
      <c r="X653" s="83"/>
      <c r="Y653" s="83"/>
      <c r="Z653" s="83"/>
    </row>
    <row r="654" spans="1:26" ht="15.75" customHeight="1">
      <c r="A654" s="83"/>
      <c r="B654" s="83"/>
      <c r="C654" s="32"/>
      <c r="D654" s="83"/>
      <c r="E654" s="83"/>
      <c r="F654" s="83"/>
      <c r="G654" s="32"/>
      <c r="H654" s="32"/>
      <c r="I654" s="32"/>
      <c r="J654" s="32"/>
      <c r="K654" s="32"/>
      <c r="L654" s="83"/>
      <c r="M654" s="83"/>
      <c r="N654" s="83"/>
      <c r="O654" s="83"/>
      <c r="P654" s="83"/>
      <c r="Q654" s="83"/>
      <c r="R654" s="83"/>
      <c r="S654" s="83"/>
      <c r="T654" s="83"/>
      <c r="U654" s="83"/>
      <c r="V654" s="83"/>
      <c r="W654" s="83"/>
      <c r="X654" s="83"/>
      <c r="Y654" s="83"/>
      <c r="Z654" s="83"/>
    </row>
    <row r="655" spans="1:26" ht="15.75" customHeight="1">
      <c r="A655" s="83"/>
      <c r="B655" s="83"/>
      <c r="C655" s="32"/>
      <c r="D655" s="83"/>
      <c r="E655" s="83"/>
      <c r="F655" s="83"/>
      <c r="G655" s="32"/>
      <c r="H655" s="32"/>
      <c r="I655" s="32"/>
      <c r="J655" s="32"/>
      <c r="K655" s="32"/>
      <c r="L655" s="83"/>
      <c r="M655" s="83"/>
      <c r="N655" s="83"/>
      <c r="O655" s="83"/>
      <c r="P655" s="83"/>
      <c r="Q655" s="83"/>
      <c r="R655" s="83"/>
      <c r="S655" s="83"/>
      <c r="T655" s="83"/>
      <c r="U655" s="83"/>
      <c r="V655" s="83"/>
      <c r="W655" s="83"/>
      <c r="X655" s="83"/>
      <c r="Y655" s="83"/>
      <c r="Z655" s="83"/>
    </row>
    <row r="656" spans="1:26" ht="15.75" customHeight="1">
      <c r="A656" s="83"/>
      <c r="B656" s="83"/>
      <c r="C656" s="32"/>
      <c r="D656" s="83"/>
      <c r="E656" s="83"/>
      <c r="F656" s="83"/>
      <c r="G656" s="32"/>
      <c r="H656" s="32"/>
      <c r="I656" s="32"/>
      <c r="J656" s="32"/>
      <c r="K656" s="32"/>
      <c r="L656" s="83"/>
      <c r="M656" s="83"/>
      <c r="N656" s="83"/>
      <c r="O656" s="83"/>
      <c r="P656" s="83"/>
      <c r="Q656" s="83"/>
      <c r="R656" s="83"/>
      <c r="S656" s="83"/>
      <c r="T656" s="83"/>
      <c r="U656" s="83"/>
      <c r="V656" s="83"/>
      <c r="W656" s="83"/>
      <c r="X656" s="83"/>
      <c r="Y656" s="83"/>
      <c r="Z656" s="83"/>
    </row>
    <row r="657" spans="1:26" ht="15.75" customHeight="1">
      <c r="A657" s="83"/>
      <c r="B657" s="83"/>
      <c r="C657" s="32"/>
      <c r="D657" s="83"/>
      <c r="E657" s="83"/>
      <c r="F657" s="83"/>
      <c r="G657" s="32"/>
      <c r="H657" s="32"/>
      <c r="I657" s="32"/>
      <c r="J657" s="32"/>
      <c r="K657" s="32"/>
      <c r="L657" s="83"/>
      <c r="M657" s="83"/>
      <c r="N657" s="83"/>
      <c r="O657" s="83"/>
      <c r="P657" s="83"/>
      <c r="Q657" s="83"/>
      <c r="R657" s="83"/>
      <c r="S657" s="83"/>
      <c r="T657" s="83"/>
      <c r="U657" s="83"/>
      <c r="V657" s="83"/>
      <c r="W657" s="83"/>
      <c r="X657" s="83"/>
      <c r="Y657" s="83"/>
      <c r="Z657" s="83"/>
    </row>
    <row r="658" spans="1:26" ht="15.75" customHeight="1">
      <c r="A658" s="83"/>
      <c r="B658" s="83"/>
      <c r="C658" s="32"/>
      <c r="D658" s="83"/>
      <c r="E658" s="83"/>
      <c r="F658" s="83"/>
      <c r="G658" s="32"/>
      <c r="H658" s="32"/>
      <c r="I658" s="32"/>
      <c r="J658" s="32"/>
      <c r="K658" s="32"/>
      <c r="L658" s="83"/>
      <c r="M658" s="83"/>
      <c r="N658" s="83"/>
      <c r="O658" s="83"/>
      <c r="P658" s="83"/>
      <c r="Q658" s="83"/>
      <c r="R658" s="83"/>
      <c r="S658" s="83"/>
      <c r="T658" s="83"/>
      <c r="U658" s="83"/>
      <c r="V658" s="83"/>
      <c r="W658" s="83"/>
      <c r="X658" s="83"/>
      <c r="Y658" s="83"/>
      <c r="Z658" s="83"/>
    </row>
    <row r="659" spans="1:26" ht="15.75" customHeight="1">
      <c r="A659" s="83"/>
      <c r="B659" s="83"/>
      <c r="C659" s="32"/>
      <c r="D659" s="83"/>
      <c r="E659" s="83"/>
      <c r="F659" s="83"/>
      <c r="G659" s="32"/>
      <c r="H659" s="32"/>
      <c r="I659" s="32"/>
      <c r="J659" s="32"/>
      <c r="K659" s="32"/>
      <c r="L659" s="83"/>
      <c r="M659" s="83"/>
      <c r="N659" s="83"/>
      <c r="O659" s="83"/>
      <c r="P659" s="83"/>
      <c r="Q659" s="83"/>
      <c r="R659" s="83"/>
      <c r="S659" s="83"/>
      <c r="T659" s="83"/>
      <c r="U659" s="83"/>
      <c r="V659" s="83"/>
      <c r="W659" s="83"/>
      <c r="X659" s="83"/>
      <c r="Y659" s="83"/>
      <c r="Z659" s="83"/>
    </row>
    <row r="660" spans="1:26" ht="15.75" customHeight="1">
      <c r="A660" s="83"/>
      <c r="B660" s="83"/>
      <c r="C660" s="32"/>
      <c r="D660" s="83"/>
      <c r="E660" s="83"/>
      <c r="F660" s="83"/>
      <c r="G660" s="32"/>
      <c r="H660" s="32"/>
      <c r="I660" s="32"/>
      <c r="J660" s="32"/>
      <c r="K660" s="32"/>
      <c r="L660" s="83"/>
      <c r="M660" s="83"/>
      <c r="N660" s="83"/>
      <c r="O660" s="83"/>
      <c r="P660" s="83"/>
      <c r="Q660" s="83"/>
      <c r="R660" s="83"/>
      <c r="S660" s="83"/>
      <c r="T660" s="83"/>
      <c r="U660" s="83"/>
      <c r="V660" s="83"/>
      <c r="W660" s="83"/>
      <c r="X660" s="83"/>
      <c r="Y660" s="83"/>
      <c r="Z660" s="83"/>
    </row>
    <row r="661" spans="1:26" ht="15.75" customHeight="1">
      <c r="A661" s="83"/>
      <c r="B661" s="83"/>
      <c r="C661" s="32"/>
      <c r="D661" s="83"/>
      <c r="E661" s="83"/>
      <c r="F661" s="83"/>
      <c r="G661" s="32"/>
      <c r="H661" s="32"/>
      <c r="I661" s="32"/>
      <c r="J661" s="32"/>
      <c r="K661" s="32"/>
      <c r="L661" s="83"/>
      <c r="M661" s="83"/>
      <c r="N661" s="83"/>
      <c r="O661" s="83"/>
      <c r="P661" s="83"/>
      <c r="Q661" s="83"/>
      <c r="R661" s="83"/>
      <c r="S661" s="83"/>
      <c r="T661" s="83"/>
      <c r="U661" s="83"/>
      <c r="V661" s="83"/>
      <c r="W661" s="83"/>
      <c r="X661" s="83"/>
      <c r="Y661" s="83"/>
      <c r="Z661" s="83"/>
    </row>
    <row r="662" spans="1:26" ht="15.75" customHeight="1">
      <c r="A662" s="83"/>
      <c r="B662" s="83"/>
      <c r="C662" s="32"/>
      <c r="D662" s="83"/>
      <c r="E662" s="83"/>
      <c r="F662" s="83"/>
      <c r="G662" s="32"/>
      <c r="H662" s="32"/>
      <c r="I662" s="32"/>
      <c r="J662" s="32"/>
      <c r="K662" s="32"/>
      <c r="L662" s="83"/>
      <c r="M662" s="83"/>
      <c r="N662" s="83"/>
      <c r="O662" s="83"/>
      <c r="P662" s="83"/>
      <c r="Q662" s="83"/>
      <c r="R662" s="83"/>
      <c r="S662" s="83"/>
      <c r="T662" s="83"/>
      <c r="U662" s="83"/>
      <c r="V662" s="83"/>
      <c r="W662" s="83"/>
      <c r="X662" s="83"/>
      <c r="Y662" s="83"/>
      <c r="Z662" s="83"/>
    </row>
    <row r="663" spans="1:26" ht="15.75" customHeight="1">
      <c r="A663" s="83"/>
      <c r="B663" s="83"/>
      <c r="C663" s="32"/>
      <c r="D663" s="83"/>
      <c r="E663" s="83"/>
      <c r="F663" s="83"/>
      <c r="G663" s="32"/>
      <c r="H663" s="32"/>
      <c r="I663" s="32"/>
      <c r="J663" s="32"/>
      <c r="K663" s="32"/>
      <c r="L663" s="83"/>
      <c r="M663" s="83"/>
      <c r="N663" s="83"/>
      <c r="O663" s="83"/>
      <c r="P663" s="83"/>
      <c r="Q663" s="83"/>
      <c r="R663" s="83"/>
      <c r="S663" s="83"/>
      <c r="T663" s="83"/>
      <c r="U663" s="83"/>
      <c r="V663" s="83"/>
      <c r="W663" s="83"/>
      <c r="X663" s="83"/>
      <c r="Y663" s="83"/>
      <c r="Z663" s="83"/>
    </row>
    <row r="664" spans="1:26" ht="15.75" customHeight="1">
      <c r="A664" s="83"/>
      <c r="B664" s="83"/>
      <c r="C664" s="32"/>
      <c r="D664" s="83"/>
      <c r="E664" s="83"/>
      <c r="F664" s="83"/>
      <c r="G664" s="32"/>
      <c r="H664" s="32"/>
      <c r="I664" s="32"/>
      <c r="J664" s="32"/>
      <c r="K664" s="32"/>
      <c r="L664" s="83"/>
      <c r="M664" s="83"/>
      <c r="N664" s="83"/>
      <c r="O664" s="83"/>
      <c r="P664" s="83"/>
      <c r="Q664" s="83"/>
      <c r="R664" s="83"/>
      <c r="S664" s="83"/>
      <c r="T664" s="83"/>
      <c r="U664" s="83"/>
      <c r="V664" s="83"/>
      <c r="W664" s="83"/>
      <c r="X664" s="83"/>
      <c r="Y664" s="83"/>
      <c r="Z664" s="83"/>
    </row>
    <row r="665" spans="1:26" ht="15.75" customHeight="1">
      <c r="A665" s="83"/>
      <c r="B665" s="83"/>
      <c r="C665" s="32"/>
      <c r="D665" s="83"/>
      <c r="E665" s="83"/>
      <c r="F665" s="83"/>
      <c r="G665" s="32"/>
      <c r="H665" s="32"/>
      <c r="I665" s="32"/>
      <c r="J665" s="32"/>
      <c r="K665" s="32"/>
      <c r="L665" s="83"/>
      <c r="M665" s="83"/>
      <c r="N665" s="83"/>
      <c r="O665" s="83"/>
      <c r="P665" s="83"/>
      <c r="Q665" s="83"/>
      <c r="R665" s="83"/>
      <c r="S665" s="83"/>
      <c r="T665" s="83"/>
      <c r="U665" s="83"/>
      <c r="V665" s="83"/>
      <c r="W665" s="83"/>
      <c r="X665" s="83"/>
      <c r="Y665" s="83"/>
      <c r="Z665" s="83"/>
    </row>
    <row r="666" spans="1:26" ht="15.75" customHeight="1">
      <c r="A666" s="83"/>
      <c r="B666" s="83"/>
      <c r="C666" s="32"/>
      <c r="D666" s="83"/>
      <c r="E666" s="83"/>
      <c r="F666" s="83"/>
      <c r="G666" s="32"/>
      <c r="H666" s="32"/>
      <c r="I666" s="32"/>
      <c r="J666" s="32"/>
      <c r="K666" s="32"/>
      <c r="L666" s="83"/>
      <c r="M666" s="83"/>
      <c r="N666" s="83"/>
      <c r="O666" s="83"/>
      <c r="P666" s="83"/>
      <c r="Q666" s="83"/>
      <c r="R666" s="83"/>
      <c r="S666" s="83"/>
      <c r="T666" s="83"/>
      <c r="U666" s="83"/>
      <c r="V666" s="83"/>
      <c r="W666" s="83"/>
      <c r="X666" s="83"/>
      <c r="Y666" s="83"/>
      <c r="Z666" s="83"/>
    </row>
    <row r="667" spans="1:26" ht="15.75" customHeight="1">
      <c r="A667" s="83"/>
      <c r="B667" s="83"/>
      <c r="C667" s="32"/>
      <c r="D667" s="83"/>
      <c r="E667" s="83"/>
      <c r="F667" s="83"/>
      <c r="G667" s="32"/>
      <c r="H667" s="32"/>
      <c r="I667" s="32"/>
      <c r="J667" s="32"/>
      <c r="K667" s="32"/>
      <c r="L667" s="83"/>
      <c r="M667" s="83"/>
      <c r="N667" s="83"/>
      <c r="O667" s="83"/>
      <c r="P667" s="83"/>
      <c r="Q667" s="83"/>
      <c r="R667" s="83"/>
      <c r="S667" s="83"/>
      <c r="T667" s="83"/>
      <c r="U667" s="83"/>
      <c r="V667" s="83"/>
      <c r="W667" s="83"/>
      <c r="X667" s="83"/>
      <c r="Y667" s="83"/>
      <c r="Z667" s="83"/>
    </row>
    <row r="668" spans="1:26" ht="15.75" customHeight="1">
      <c r="A668" s="83"/>
      <c r="B668" s="83"/>
      <c r="C668" s="32"/>
      <c r="D668" s="83"/>
      <c r="E668" s="83"/>
      <c r="F668" s="83"/>
      <c r="G668" s="32"/>
      <c r="H668" s="32"/>
      <c r="I668" s="32"/>
      <c r="J668" s="32"/>
      <c r="K668" s="32"/>
      <c r="L668" s="83"/>
      <c r="M668" s="83"/>
      <c r="N668" s="83"/>
      <c r="O668" s="83"/>
      <c r="P668" s="83"/>
      <c r="Q668" s="83"/>
      <c r="R668" s="83"/>
      <c r="S668" s="83"/>
      <c r="T668" s="83"/>
      <c r="U668" s="83"/>
      <c r="V668" s="83"/>
      <c r="W668" s="83"/>
      <c r="X668" s="83"/>
      <c r="Y668" s="83"/>
      <c r="Z668" s="83"/>
    </row>
    <row r="669" spans="1:26" ht="15.75" customHeight="1">
      <c r="A669" s="83"/>
      <c r="B669" s="83"/>
      <c r="C669" s="32"/>
      <c r="D669" s="83"/>
      <c r="E669" s="83"/>
      <c r="F669" s="83"/>
      <c r="G669" s="32"/>
      <c r="H669" s="32"/>
      <c r="I669" s="32"/>
      <c r="J669" s="32"/>
      <c r="K669" s="32"/>
      <c r="L669" s="83"/>
      <c r="M669" s="83"/>
      <c r="N669" s="83"/>
      <c r="O669" s="83"/>
      <c r="P669" s="83"/>
      <c r="Q669" s="83"/>
      <c r="R669" s="83"/>
      <c r="S669" s="83"/>
      <c r="T669" s="83"/>
      <c r="U669" s="83"/>
      <c r="V669" s="83"/>
      <c r="W669" s="83"/>
      <c r="X669" s="83"/>
      <c r="Y669" s="83"/>
      <c r="Z669" s="83"/>
    </row>
    <row r="670" spans="1:26" ht="15.75" customHeight="1">
      <c r="A670" s="83"/>
      <c r="B670" s="83"/>
      <c r="C670" s="32"/>
      <c r="D670" s="83"/>
      <c r="E670" s="83"/>
      <c r="F670" s="83"/>
      <c r="G670" s="32"/>
      <c r="H670" s="32"/>
      <c r="I670" s="32"/>
      <c r="J670" s="32"/>
      <c r="K670" s="32"/>
      <c r="L670" s="83"/>
      <c r="M670" s="83"/>
      <c r="N670" s="83"/>
      <c r="O670" s="83"/>
      <c r="P670" s="83"/>
      <c r="Q670" s="83"/>
      <c r="R670" s="83"/>
      <c r="S670" s="83"/>
      <c r="T670" s="83"/>
      <c r="U670" s="83"/>
      <c r="V670" s="83"/>
      <c r="W670" s="83"/>
      <c r="X670" s="83"/>
      <c r="Y670" s="83"/>
      <c r="Z670" s="83"/>
    </row>
    <row r="671" spans="1:26" ht="15.75" customHeight="1">
      <c r="A671" s="83"/>
      <c r="B671" s="83"/>
      <c r="C671" s="32"/>
      <c r="D671" s="83"/>
      <c r="E671" s="83"/>
      <c r="F671" s="83"/>
      <c r="G671" s="32"/>
      <c r="H671" s="32"/>
      <c r="I671" s="32"/>
      <c r="J671" s="32"/>
      <c r="K671" s="32"/>
      <c r="L671" s="83"/>
      <c r="M671" s="83"/>
      <c r="N671" s="83"/>
      <c r="O671" s="83"/>
      <c r="P671" s="83"/>
      <c r="Q671" s="83"/>
      <c r="R671" s="83"/>
      <c r="S671" s="83"/>
      <c r="T671" s="83"/>
      <c r="U671" s="83"/>
      <c r="V671" s="83"/>
      <c r="W671" s="83"/>
      <c r="X671" s="83"/>
      <c r="Y671" s="83"/>
      <c r="Z671" s="83"/>
    </row>
    <row r="672" spans="1:26" ht="15.75" customHeight="1">
      <c r="A672" s="83"/>
      <c r="B672" s="83"/>
      <c r="C672" s="32"/>
      <c r="D672" s="83"/>
      <c r="E672" s="83"/>
      <c r="F672" s="83"/>
      <c r="G672" s="32"/>
      <c r="H672" s="32"/>
      <c r="I672" s="32"/>
      <c r="J672" s="32"/>
      <c r="K672" s="32"/>
      <c r="L672" s="83"/>
      <c r="M672" s="83"/>
      <c r="N672" s="83"/>
      <c r="O672" s="83"/>
      <c r="P672" s="83"/>
      <c r="Q672" s="83"/>
      <c r="R672" s="83"/>
      <c r="S672" s="83"/>
      <c r="T672" s="83"/>
      <c r="U672" s="83"/>
      <c r="V672" s="83"/>
      <c r="W672" s="83"/>
      <c r="X672" s="83"/>
      <c r="Y672" s="83"/>
      <c r="Z672" s="83"/>
    </row>
    <row r="673" spans="1:26" ht="15.75" customHeight="1">
      <c r="A673" s="83"/>
      <c r="B673" s="83"/>
      <c r="C673" s="32"/>
      <c r="D673" s="83"/>
      <c r="E673" s="83"/>
      <c r="F673" s="83"/>
      <c r="G673" s="32"/>
      <c r="H673" s="32"/>
      <c r="I673" s="32"/>
      <c r="J673" s="32"/>
      <c r="K673" s="32"/>
      <c r="L673" s="83"/>
      <c r="M673" s="83"/>
      <c r="N673" s="83"/>
      <c r="O673" s="83"/>
      <c r="P673" s="83"/>
      <c r="Q673" s="83"/>
      <c r="R673" s="83"/>
      <c r="S673" s="83"/>
      <c r="T673" s="83"/>
      <c r="U673" s="83"/>
      <c r="V673" s="83"/>
      <c r="W673" s="83"/>
      <c r="X673" s="83"/>
      <c r="Y673" s="83"/>
      <c r="Z673" s="83"/>
    </row>
    <row r="674" spans="1:26" ht="15.75" customHeight="1">
      <c r="A674" s="83"/>
      <c r="B674" s="83"/>
      <c r="C674" s="32"/>
      <c r="D674" s="83"/>
      <c r="E674" s="83"/>
      <c r="F674" s="83"/>
      <c r="G674" s="32"/>
      <c r="H674" s="32"/>
      <c r="I674" s="32"/>
      <c r="J674" s="32"/>
      <c r="K674" s="32"/>
      <c r="L674" s="83"/>
      <c r="M674" s="83"/>
      <c r="N674" s="83"/>
      <c r="O674" s="83"/>
      <c r="P674" s="83"/>
      <c r="Q674" s="83"/>
      <c r="R674" s="83"/>
      <c r="S674" s="83"/>
      <c r="T674" s="83"/>
      <c r="U674" s="83"/>
      <c r="V674" s="83"/>
      <c r="W674" s="83"/>
      <c r="X674" s="83"/>
      <c r="Y674" s="83"/>
      <c r="Z674" s="83"/>
    </row>
    <row r="675" spans="1:26" ht="15.75" customHeight="1">
      <c r="A675" s="83"/>
      <c r="B675" s="83"/>
      <c r="C675" s="32"/>
      <c r="D675" s="83"/>
      <c r="E675" s="83"/>
      <c r="F675" s="83"/>
      <c r="G675" s="32"/>
      <c r="H675" s="32"/>
      <c r="I675" s="32"/>
      <c r="J675" s="32"/>
      <c r="K675" s="32"/>
      <c r="L675" s="83"/>
      <c r="M675" s="83"/>
      <c r="N675" s="83"/>
      <c r="O675" s="83"/>
      <c r="P675" s="83"/>
      <c r="Q675" s="83"/>
      <c r="R675" s="83"/>
      <c r="S675" s="83"/>
      <c r="T675" s="83"/>
      <c r="U675" s="83"/>
      <c r="V675" s="83"/>
      <c r="W675" s="83"/>
      <c r="X675" s="83"/>
      <c r="Y675" s="83"/>
      <c r="Z675" s="83"/>
    </row>
    <row r="676" spans="1:26" ht="15.75" customHeight="1">
      <c r="A676" s="83"/>
      <c r="B676" s="83"/>
      <c r="C676" s="32"/>
      <c r="D676" s="83"/>
      <c r="E676" s="83"/>
      <c r="F676" s="83"/>
      <c r="G676" s="32"/>
      <c r="H676" s="32"/>
      <c r="I676" s="32"/>
      <c r="J676" s="32"/>
      <c r="K676" s="32"/>
      <c r="L676" s="83"/>
      <c r="M676" s="83"/>
      <c r="N676" s="83"/>
      <c r="O676" s="83"/>
      <c r="P676" s="83"/>
      <c r="Q676" s="83"/>
      <c r="R676" s="83"/>
      <c r="S676" s="83"/>
      <c r="T676" s="83"/>
      <c r="U676" s="83"/>
      <c r="V676" s="83"/>
      <c r="W676" s="83"/>
      <c r="X676" s="83"/>
      <c r="Y676" s="83"/>
      <c r="Z676" s="83"/>
    </row>
    <row r="677" spans="1:26" ht="15.75" customHeight="1">
      <c r="A677" s="83"/>
      <c r="B677" s="83"/>
      <c r="C677" s="32"/>
      <c r="D677" s="83"/>
      <c r="E677" s="83"/>
      <c r="F677" s="83"/>
      <c r="G677" s="32"/>
      <c r="H677" s="32"/>
      <c r="I677" s="32"/>
      <c r="J677" s="32"/>
      <c r="K677" s="32"/>
      <c r="L677" s="83"/>
      <c r="M677" s="83"/>
      <c r="N677" s="83"/>
      <c r="O677" s="83"/>
      <c r="P677" s="83"/>
      <c r="Q677" s="83"/>
      <c r="R677" s="83"/>
      <c r="S677" s="83"/>
      <c r="T677" s="83"/>
      <c r="U677" s="83"/>
      <c r="V677" s="83"/>
      <c r="W677" s="83"/>
      <c r="X677" s="83"/>
      <c r="Y677" s="83"/>
      <c r="Z677" s="83"/>
    </row>
    <row r="678" spans="1:26" ht="15.75" customHeight="1">
      <c r="A678" s="83"/>
      <c r="B678" s="83"/>
      <c r="C678" s="32"/>
      <c r="D678" s="83"/>
      <c r="E678" s="83"/>
      <c r="F678" s="83"/>
      <c r="G678" s="32"/>
      <c r="H678" s="32"/>
      <c r="I678" s="32"/>
      <c r="J678" s="32"/>
      <c r="K678" s="32"/>
      <c r="L678" s="83"/>
      <c r="M678" s="83"/>
      <c r="N678" s="83"/>
      <c r="O678" s="83"/>
      <c r="P678" s="83"/>
      <c r="Q678" s="83"/>
      <c r="R678" s="83"/>
      <c r="S678" s="83"/>
      <c r="T678" s="83"/>
      <c r="U678" s="83"/>
      <c r="V678" s="83"/>
      <c r="W678" s="83"/>
      <c r="X678" s="83"/>
      <c r="Y678" s="83"/>
      <c r="Z678" s="83"/>
    </row>
    <row r="679" spans="1:26" ht="15.75" customHeight="1">
      <c r="A679" s="83"/>
      <c r="B679" s="83"/>
      <c r="C679" s="32"/>
      <c r="D679" s="83"/>
      <c r="E679" s="83"/>
      <c r="F679" s="83"/>
      <c r="G679" s="32"/>
      <c r="H679" s="32"/>
      <c r="I679" s="32"/>
      <c r="J679" s="32"/>
      <c r="K679" s="32"/>
      <c r="L679" s="83"/>
      <c r="M679" s="83"/>
      <c r="N679" s="83"/>
      <c r="O679" s="83"/>
      <c r="P679" s="83"/>
      <c r="Q679" s="83"/>
      <c r="R679" s="83"/>
      <c r="S679" s="83"/>
      <c r="T679" s="83"/>
      <c r="U679" s="83"/>
      <c r="V679" s="83"/>
      <c r="W679" s="83"/>
      <c r="X679" s="83"/>
      <c r="Y679" s="83"/>
      <c r="Z679" s="83"/>
    </row>
    <row r="680" spans="1:26" ht="15.75" customHeight="1">
      <c r="A680" s="83"/>
      <c r="B680" s="83"/>
      <c r="C680" s="32"/>
      <c r="D680" s="83"/>
      <c r="E680" s="83"/>
      <c r="F680" s="83"/>
      <c r="G680" s="32"/>
      <c r="H680" s="32"/>
      <c r="I680" s="32"/>
      <c r="J680" s="32"/>
      <c r="K680" s="32"/>
      <c r="L680" s="83"/>
      <c r="M680" s="83"/>
      <c r="N680" s="83"/>
      <c r="O680" s="83"/>
      <c r="P680" s="83"/>
      <c r="Q680" s="83"/>
      <c r="R680" s="83"/>
      <c r="S680" s="83"/>
      <c r="T680" s="83"/>
      <c r="U680" s="83"/>
      <c r="V680" s="83"/>
      <c r="W680" s="83"/>
      <c r="X680" s="83"/>
      <c r="Y680" s="83"/>
      <c r="Z680" s="83"/>
    </row>
    <row r="681" spans="1:26" ht="15.75" customHeight="1">
      <c r="A681" s="83"/>
      <c r="B681" s="83"/>
      <c r="C681" s="32"/>
      <c r="D681" s="83"/>
      <c r="E681" s="83"/>
      <c r="F681" s="83"/>
      <c r="G681" s="32"/>
      <c r="H681" s="32"/>
      <c r="I681" s="32"/>
      <c r="J681" s="32"/>
      <c r="K681" s="32"/>
      <c r="L681" s="83"/>
      <c r="M681" s="83"/>
      <c r="N681" s="83"/>
      <c r="O681" s="83"/>
      <c r="P681" s="83"/>
      <c r="Q681" s="83"/>
      <c r="R681" s="83"/>
      <c r="S681" s="83"/>
      <c r="T681" s="83"/>
      <c r="U681" s="83"/>
      <c r="V681" s="83"/>
      <c r="W681" s="83"/>
      <c r="X681" s="83"/>
      <c r="Y681" s="83"/>
      <c r="Z681" s="83"/>
    </row>
    <row r="682" spans="1:26" ht="15.75" customHeight="1">
      <c r="A682" s="83"/>
      <c r="B682" s="83"/>
      <c r="C682" s="32"/>
      <c r="D682" s="83"/>
      <c r="E682" s="83"/>
      <c r="F682" s="83"/>
      <c r="G682" s="32"/>
      <c r="H682" s="32"/>
      <c r="I682" s="32"/>
      <c r="J682" s="32"/>
      <c r="K682" s="32"/>
      <c r="L682" s="83"/>
      <c r="M682" s="83"/>
      <c r="N682" s="83"/>
      <c r="O682" s="83"/>
      <c r="P682" s="83"/>
      <c r="Q682" s="83"/>
      <c r="R682" s="83"/>
      <c r="S682" s="83"/>
      <c r="T682" s="83"/>
      <c r="U682" s="83"/>
      <c r="V682" s="83"/>
      <c r="W682" s="83"/>
      <c r="X682" s="83"/>
      <c r="Y682" s="83"/>
      <c r="Z682" s="83"/>
    </row>
    <row r="683" spans="1:26" ht="15.75" customHeight="1">
      <c r="A683" s="83"/>
      <c r="B683" s="83"/>
      <c r="C683" s="32"/>
      <c r="D683" s="83"/>
      <c r="E683" s="83"/>
      <c r="F683" s="83"/>
      <c r="G683" s="32"/>
      <c r="H683" s="32"/>
      <c r="I683" s="32"/>
      <c r="J683" s="32"/>
      <c r="K683" s="32"/>
      <c r="L683" s="83"/>
      <c r="M683" s="83"/>
      <c r="N683" s="83"/>
      <c r="O683" s="83"/>
      <c r="P683" s="83"/>
      <c r="Q683" s="83"/>
      <c r="R683" s="83"/>
      <c r="S683" s="83"/>
      <c r="T683" s="83"/>
      <c r="U683" s="83"/>
      <c r="V683" s="83"/>
      <c r="W683" s="83"/>
      <c r="X683" s="83"/>
      <c r="Y683" s="83"/>
      <c r="Z683" s="83"/>
    </row>
    <row r="684" spans="1:26" ht="15.75" customHeight="1">
      <c r="A684" s="83"/>
      <c r="B684" s="83"/>
      <c r="C684" s="32"/>
      <c r="D684" s="83"/>
      <c r="E684" s="83"/>
      <c r="F684" s="83"/>
      <c r="G684" s="32"/>
      <c r="H684" s="32"/>
      <c r="I684" s="32"/>
      <c r="J684" s="32"/>
      <c r="K684" s="32"/>
      <c r="L684" s="83"/>
      <c r="M684" s="83"/>
      <c r="N684" s="83"/>
      <c r="O684" s="83"/>
      <c r="P684" s="83"/>
      <c r="Q684" s="83"/>
      <c r="R684" s="83"/>
      <c r="S684" s="83"/>
      <c r="T684" s="83"/>
      <c r="U684" s="83"/>
      <c r="V684" s="83"/>
      <c r="W684" s="83"/>
      <c r="X684" s="83"/>
      <c r="Y684" s="83"/>
      <c r="Z684" s="83"/>
    </row>
    <row r="685" spans="1:26" ht="15.75" customHeight="1">
      <c r="A685" s="83"/>
      <c r="B685" s="83"/>
      <c r="C685" s="32"/>
      <c r="D685" s="83"/>
      <c r="E685" s="83"/>
      <c r="F685" s="83"/>
      <c r="G685" s="32"/>
      <c r="H685" s="32"/>
      <c r="I685" s="32"/>
      <c r="J685" s="32"/>
      <c r="K685" s="32"/>
      <c r="L685" s="83"/>
      <c r="M685" s="83"/>
      <c r="N685" s="83"/>
      <c r="O685" s="83"/>
      <c r="P685" s="83"/>
      <c r="Q685" s="83"/>
      <c r="R685" s="83"/>
      <c r="S685" s="83"/>
      <c r="T685" s="83"/>
      <c r="U685" s="83"/>
      <c r="V685" s="83"/>
      <c r="W685" s="83"/>
      <c r="X685" s="83"/>
      <c r="Y685" s="83"/>
      <c r="Z685" s="83"/>
    </row>
    <row r="686" spans="1:26" ht="15.75" customHeight="1">
      <c r="A686" s="83"/>
      <c r="B686" s="83"/>
      <c r="C686" s="32"/>
      <c r="D686" s="83"/>
      <c r="E686" s="83"/>
      <c r="F686" s="83"/>
      <c r="G686" s="32"/>
      <c r="H686" s="32"/>
      <c r="I686" s="32"/>
      <c r="J686" s="32"/>
      <c r="K686" s="32"/>
      <c r="L686" s="83"/>
      <c r="M686" s="83"/>
      <c r="N686" s="83"/>
      <c r="O686" s="83"/>
      <c r="P686" s="83"/>
      <c r="Q686" s="83"/>
      <c r="R686" s="83"/>
      <c r="S686" s="83"/>
      <c r="T686" s="83"/>
      <c r="U686" s="83"/>
      <c r="V686" s="83"/>
      <c r="W686" s="83"/>
      <c r="X686" s="83"/>
      <c r="Y686" s="83"/>
      <c r="Z686" s="83"/>
    </row>
    <row r="687" spans="1:26" ht="15.75" customHeight="1">
      <c r="A687" s="83"/>
      <c r="B687" s="83"/>
      <c r="C687" s="32"/>
      <c r="D687" s="83"/>
      <c r="E687" s="83"/>
      <c r="F687" s="83"/>
      <c r="G687" s="32"/>
      <c r="H687" s="32"/>
      <c r="I687" s="32"/>
      <c r="J687" s="32"/>
      <c r="K687" s="32"/>
      <c r="L687" s="83"/>
      <c r="M687" s="83"/>
      <c r="N687" s="83"/>
      <c r="O687" s="83"/>
      <c r="P687" s="83"/>
      <c r="Q687" s="83"/>
      <c r="R687" s="83"/>
      <c r="S687" s="83"/>
      <c r="T687" s="83"/>
      <c r="U687" s="83"/>
      <c r="V687" s="83"/>
      <c r="W687" s="83"/>
      <c r="X687" s="83"/>
      <c r="Y687" s="83"/>
      <c r="Z687" s="83"/>
    </row>
    <row r="688" spans="1:26" ht="15.75" customHeight="1">
      <c r="A688" s="83"/>
      <c r="B688" s="83"/>
      <c r="C688" s="32"/>
      <c r="D688" s="83"/>
      <c r="E688" s="83"/>
      <c r="F688" s="83"/>
      <c r="G688" s="32"/>
      <c r="H688" s="32"/>
      <c r="I688" s="32"/>
      <c r="J688" s="32"/>
      <c r="K688" s="32"/>
      <c r="L688" s="83"/>
      <c r="M688" s="83"/>
      <c r="N688" s="83"/>
      <c r="O688" s="83"/>
      <c r="P688" s="83"/>
      <c r="Q688" s="83"/>
      <c r="R688" s="83"/>
      <c r="S688" s="83"/>
      <c r="T688" s="83"/>
      <c r="U688" s="83"/>
      <c r="V688" s="83"/>
      <c r="W688" s="83"/>
      <c r="X688" s="83"/>
      <c r="Y688" s="83"/>
      <c r="Z688" s="83"/>
    </row>
    <row r="689" spans="1:26" ht="15.75" customHeight="1">
      <c r="A689" s="83"/>
      <c r="B689" s="83"/>
      <c r="C689" s="32"/>
      <c r="D689" s="83"/>
      <c r="E689" s="83"/>
      <c r="F689" s="83"/>
      <c r="G689" s="32"/>
      <c r="H689" s="32"/>
      <c r="I689" s="32"/>
      <c r="J689" s="32"/>
      <c r="K689" s="32"/>
      <c r="L689" s="83"/>
      <c r="M689" s="83"/>
      <c r="N689" s="83"/>
      <c r="O689" s="83"/>
      <c r="P689" s="83"/>
      <c r="Q689" s="83"/>
      <c r="R689" s="83"/>
      <c r="S689" s="83"/>
      <c r="T689" s="83"/>
      <c r="U689" s="83"/>
      <c r="V689" s="83"/>
      <c r="W689" s="83"/>
      <c r="X689" s="83"/>
      <c r="Y689" s="83"/>
      <c r="Z689" s="83"/>
    </row>
    <row r="690" spans="1:26" ht="15.75" customHeight="1">
      <c r="A690" s="83"/>
      <c r="B690" s="83"/>
      <c r="C690" s="32"/>
      <c r="D690" s="83"/>
      <c r="E690" s="83"/>
      <c r="F690" s="83"/>
      <c r="G690" s="32"/>
      <c r="H690" s="32"/>
      <c r="I690" s="32"/>
      <c r="J690" s="32"/>
      <c r="K690" s="32"/>
      <c r="L690" s="83"/>
      <c r="M690" s="83"/>
      <c r="N690" s="83"/>
      <c r="O690" s="83"/>
      <c r="P690" s="83"/>
      <c r="Q690" s="83"/>
      <c r="R690" s="83"/>
      <c r="S690" s="83"/>
      <c r="T690" s="83"/>
      <c r="U690" s="83"/>
      <c r="V690" s="83"/>
      <c r="W690" s="83"/>
      <c r="X690" s="83"/>
      <c r="Y690" s="83"/>
      <c r="Z690" s="83"/>
    </row>
    <row r="691" spans="1:26" ht="15.75" customHeight="1">
      <c r="A691" s="83"/>
      <c r="B691" s="83"/>
      <c r="C691" s="32"/>
      <c r="D691" s="83"/>
      <c r="E691" s="83"/>
      <c r="F691" s="83"/>
      <c r="G691" s="32"/>
      <c r="H691" s="32"/>
      <c r="I691" s="32"/>
      <c r="J691" s="32"/>
      <c r="K691" s="32"/>
      <c r="L691" s="83"/>
      <c r="M691" s="83"/>
      <c r="N691" s="83"/>
      <c r="O691" s="83"/>
      <c r="P691" s="83"/>
      <c r="Q691" s="83"/>
      <c r="R691" s="83"/>
      <c r="S691" s="83"/>
      <c r="T691" s="83"/>
      <c r="U691" s="83"/>
      <c r="V691" s="83"/>
      <c r="W691" s="83"/>
      <c r="X691" s="83"/>
      <c r="Y691" s="83"/>
      <c r="Z691" s="83"/>
    </row>
    <row r="692" spans="1:26" ht="15.75" customHeight="1">
      <c r="A692" s="83"/>
      <c r="B692" s="83"/>
      <c r="C692" s="32"/>
      <c r="D692" s="83"/>
      <c r="E692" s="83"/>
      <c r="F692" s="83"/>
      <c r="G692" s="32"/>
      <c r="H692" s="32"/>
      <c r="I692" s="32"/>
      <c r="J692" s="32"/>
      <c r="K692" s="32"/>
      <c r="L692" s="83"/>
      <c r="M692" s="83"/>
      <c r="N692" s="83"/>
      <c r="O692" s="83"/>
      <c r="P692" s="83"/>
      <c r="Q692" s="83"/>
      <c r="R692" s="83"/>
      <c r="S692" s="83"/>
      <c r="T692" s="83"/>
      <c r="U692" s="83"/>
      <c r="V692" s="83"/>
      <c r="W692" s="83"/>
      <c r="X692" s="83"/>
      <c r="Y692" s="83"/>
      <c r="Z692" s="83"/>
    </row>
    <row r="693" spans="1:26" ht="15.75" customHeight="1">
      <c r="A693" s="83"/>
      <c r="B693" s="83"/>
      <c r="C693" s="32"/>
      <c r="D693" s="83"/>
      <c r="E693" s="83"/>
      <c r="F693" s="83"/>
      <c r="G693" s="32"/>
      <c r="H693" s="32"/>
      <c r="I693" s="32"/>
      <c r="J693" s="32"/>
      <c r="K693" s="32"/>
      <c r="L693" s="83"/>
      <c r="M693" s="83"/>
      <c r="N693" s="83"/>
      <c r="O693" s="83"/>
      <c r="P693" s="83"/>
      <c r="Q693" s="83"/>
      <c r="R693" s="83"/>
      <c r="S693" s="83"/>
      <c r="T693" s="83"/>
      <c r="U693" s="83"/>
      <c r="V693" s="83"/>
      <c r="W693" s="83"/>
      <c r="X693" s="83"/>
      <c r="Y693" s="83"/>
      <c r="Z693" s="83"/>
    </row>
    <row r="694" spans="1:26" ht="15.75" customHeight="1">
      <c r="A694" s="83"/>
      <c r="B694" s="83"/>
      <c r="C694" s="32"/>
      <c r="D694" s="83"/>
      <c r="E694" s="83"/>
      <c r="F694" s="83"/>
      <c r="G694" s="32"/>
      <c r="H694" s="32"/>
      <c r="I694" s="32"/>
      <c r="J694" s="32"/>
      <c r="K694" s="32"/>
      <c r="L694" s="83"/>
      <c r="M694" s="83"/>
      <c r="N694" s="83"/>
      <c r="O694" s="83"/>
      <c r="P694" s="83"/>
      <c r="Q694" s="83"/>
      <c r="R694" s="83"/>
      <c r="S694" s="83"/>
      <c r="T694" s="83"/>
      <c r="U694" s="83"/>
      <c r="V694" s="83"/>
      <c r="W694" s="83"/>
      <c r="X694" s="83"/>
      <c r="Y694" s="83"/>
      <c r="Z694" s="83"/>
    </row>
    <row r="695" spans="1:26" ht="15.75" customHeight="1">
      <c r="A695" s="83"/>
      <c r="B695" s="83"/>
      <c r="C695" s="32"/>
      <c r="D695" s="83"/>
      <c r="E695" s="83"/>
      <c r="F695" s="83"/>
      <c r="G695" s="32"/>
      <c r="H695" s="32"/>
      <c r="I695" s="32"/>
      <c r="J695" s="32"/>
      <c r="K695" s="32"/>
      <c r="L695" s="83"/>
      <c r="M695" s="83"/>
      <c r="N695" s="83"/>
      <c r="O695" s="83"/>
      <c r="P695" s="83"/>
      <c r="Q695" s="83"/>
      <c r="R695" s="83"/>
      <c r="S695" s="83"/>
      <c r="T695" s="83"/>
      <c r="U695" s="83"/>
      <c r="V695" s="83"/>
      <c r="W695" s="83"/>
      <c r="X695" s="83"/>
      <c r="Y695" s="83"/>
      <c r="Z695" s="83"/>
    </row>
    <row r="696" spans="1:26" ht="15.75" customHeight="1">
      <c r="A696" s="83"/>
      <c r="B696" s="83"/>
      <c r="C696" s="32"/>
      <c r="D696" s="83"/>
      <c r="E696" s="83"/>
      <c r="F696" s="83"/>
      <c r="G696" s="32"/>
      <c r="H696" s="32"/>
      <c r="I696" s="32"/>
      <c r="J696" s="32"/>
      <c r="K696" s="32"/>
      <c r="L696" s="83"/>
      <c r="M696" s="83"/>
      <c r="N696" s="83"/>
      <c r="O696" s="83"/>
      <c r="P696" s="83"/>
      <c r="Q696" s="83"/>
      <c r="R696" s="83"/>
      <c r="S696" s="83"/>
      <c r="T696" s="83"/>
      <c r="U696" s="83"/>
      <c r="V696" s="83"/>
      <c r="W696" s="83"/>
      <c r="X696" s="83"/>
      <c r="Y696" s="83"/>
      <c r="Z696" s="83"/>
    </row>
    <row r="697" spans="1:26" ht="15.75" customHeight="1">
      <c r="A697" s="83"/>
      <c r="B697" s="83"/>
      <c r="C697" s="32"/>
      <c r="D697" s="83"/>
      <c r="E697" s="83"/>
      <c r="F697" s="83"/>
      <c r="G697" s="32"/>
      <c r="H697" s="32"/>
      <c r="I697" s="32"/>
      <c r="J697" s="32"/>
      <c r="K697" s="32"/>
      <c r="L697" s="83"/>
      <c r="M697" s="83"/>
      <c r="N697" s="83"/>
      <c r="O697" s="83"/>
      <c r="P697" s="83"/>
      <c r="Q697" s="83"/>
      <c r="R697" s="83"/>
      <c r="S697" s="83"/>
      <c r="T697" s="83"/>
      <c r="U697" s="83"/>
      <c r="V697" s="83"/>
      <c r="W697" s="83"/>
      <c r="X697" s="83"/>
      <c r="Y697" s="83"/>
      <c r="Z697" s="83"/>
    </row>
    <row r="698" spans="1:26" ht="15.75" customHeight="1">
      <c r="A698" s="83"/>
      <c r="B698" s="83"/>
      <c r="C698" s="32"/>
      <c r="D698" s="83"/>
      <c r="E698" s="83"/>
      <c r="F698" s="83"/>
      <c r="G698" s="32"/>
      <c r="H698" s="32"/>
      <c r="I698" s="32"/>
      <c r="J698" s="32"/>
      <c r="K698" s="32"/>
      <c r="L698" s="83"/>
      <c r="M698" s="83"/>
      <c r="N698" s="83"/>
      <c r="O698" s="83"/>
      <c r="P698" s="83"/>
      <c r="Q698" s="83"/>
      <c r="R698" s="83"/>
      <c r="S698" s="83"/>
      <c r="T698" s="83"/>
      <c r="U698" s="83"/>
      <c r="V698" s="83"/>
      <c r="W698" s="83"/>
      <c r="X698" s="83"/>
      <c r="Y698" s="83"/>
      <c r="Z698" s="83"/>
    </row>
    <row r="699" spans="1:26" ht="15.75" customHeight="1">
      <c r="A699" s="83"/>
      <c r="B699" s="83"/>
      <c r="C699" s="32"/>
      <c r="D699" s="83"/>
      <c r="E699" s="83"/>
      <c r="F699" s="83"/>
      <c r="G699" s="32"/>
      <c r="H699" s="32"/>
      <c r="I699" s="32"/>
      <c r="J699" s="32"/>
      <c r="K699" s="32"/>
      <c r="L699" s="83"/>
      <c r="M699" s="83"/>
      <c r="N699" s="83"/>
      <c r="O699" s="83"/>
      <c r="P699" s="83"/>
      <c r="Q699" s="83"/>
      <c r="R699" s="83"/>
      <c r="S699" s="83"/>
      <c r="T699" s="83"/>
      <c r="U699" s="83"/>
      <c r="V699" s="83"/>
      <c r="W699" s="83"/>
      <c r="X699" s="83"/>
      <c r="Y699" s="83"/>
      <c r="Z699" s="83"/>
    </row>
    <row r="700" spans="1:26" ht="15.75" customHeight="1">
      <c r="A700" s="83"/>
      <c r="B700" s="83"/>
      <c r="C700" s="32"/>
      <c r="D700" s="83"/>
      <c r="E700" s="83"/>
      <c r="F700" s="83"/>
      <c r="G700" s="32"/>
      <c r="H700" s="32"/>
      <c r="I700" s="32"/>
      <c r="J700" s="32"/>
      <c r="K700" s="32"/>
      <c r="L700" s="83"/>
      <c r="M700" s="83"/>
      <c r="N700" s="83"/>
      <c r="O700" s="83"/>
      <c r="P700" s="83"/>
      <c r="Q700" s="83"/>
      <c r="R700" s="83"/>
      <c r="S700" s="83"/>
      <c r="T700" s="83"/>
      <c r="U700" s="83"/>
      <c r="V700" s="83"/>
      <c r="W700" s="83"/>
      <c r="X700" s="83"/>
      <c r="Y700" s="83"/>
      <c r="Z700" s="83"/>
    </row>
    <row r="701" spans="1:26" ht="15.75" customHeight="1">
      <c r="A701" s="83"/>
      <c r="B701" s="83"/>
      <c r="C701" s="32"/>
      <c r="D701" s="83"/>
      <c r="E701" s="83"/>
      <c r="F701" s="83"/>
      <c r="G701" s="32"/>
      <c r="H701" s="32"/>
      <c r="I701" s="32"/>
      <c r="J701" s="32"/>
      <c r="K701" s="32"/>
      <c r="L701" s="83"/>
      <c r="M701" s="83"/>
      <c r="N701" s="83"/>
      <c r="O701" s="83"/>
      <c r="P701" s="83"/>
      <c r="Q701" s="83"/>
      <c r="R701" s="83"/>
      <c r="S701" s="83"/>
      <c r="T701" s="83"/>
      <c r="U701" s="83"/>
      <c r="V701" s="83"/>
      <c r="W701" s="83"/>
      <c r="X701" s="83"/>
      <c r="Y701" s="83"/>
      <c r="Z701" s="83"/>
    </row>
    <row r="702" spans="1:26" ht="15.75" customHeight="1">
      <c r="A702" s="83"/>
      <c r="B702" s="83"/>
      <c r="C702" s="32"/>
      <c r="D702" s="83"/>
      <c r="E702" s="83"/>
      <c r="F702" s="83"/>
      <c r="G702" s="32"/>
      <c r="H702" s="32"/>
      <c r="I702" s="32"/>
      <c r="J702" s="32"/>
      <c r="K702" s="32"/>
      <c r="L702" s="83"/>
      <c r="M702" s="83"/>
      <c r="N702" s="83"/>
      <c r="O702" s="83"/>
      <c r="P702" s="83"/>
      <c r="Q702" s="83"/>
      <c r="R702" s="83"/>
      <c r="S702" s="83"/>
      <c r="T702" s="83"/>
      <c r="U702" s="83"/>
      <c r="V702" s="83"/>
      <c r="W702" s="83"/>
      <c r="X702" s="83"/>
      <c r="Y702" s="83"/>
      <c r="Z702" s="83"/>
    </row>
    <row r="703" spans="1:26" ht="15.75" customHeight="1">
      <c r="A703" s="83"/>
      <c r="B703" s="83"/>
      <c r="C703" s="32"/>
      <c r="D703" s="83"/>
      <c r="E703" s="83"/>
      <c r="F703" s="83"/>
      <c r="G703" s="32"/>
      <c r="H703" s="32"/>
      <c r="I703" s="32"/>
      <c r="J703" s="32"/>
      <c r="K703" s="32"/>
      <c r="L703" s="83"/>
      <c r="M703" s="83"/>
      <c r="N703" s="83"/>
      <c r="O703" s="83"/>
      <c r="P703" s="83"/>
      <c r="Q703" s="83"/>
      <c r="R703" s="83"/>
      <c r="S703" s="83"/>
      <c r="T703" s="83"/>
      <c r="U703" s="83"/>
      <c r="V703" s="83"/>
      <c r="W703" s="83"/>
      <c r="X703" s="83"/>
      <c r="Y703" s="83"/>
      <c r="Z703" s="83"/>
    </row>
    <row r="704" spans="1:26" ht="15.75" customHeight="1">
      <c r="A704" s="83"/>
      <c r="B704" s="83"/>
      <c r="C704" s="32"/>
      <c r="D704" s="83"/>
      <c r="E704" s="83"/>
      <c r="F704" s="83"/>
      <c r="G704" s="32"/>
      <c r="H704" s="32"/>
      <c r="I704" s="32"/>
      <c r="J704" s="32"/>
      <c r="K704" s="32"/>
      <c r="L704" s="83"/>
      <c r="M704" s="83"/>
      <c r="N704" s="83"/>
      <c r="O704" s="83"/>
      <c r="P704" s="83"/>
      <c r="Q704" s="83"/>
      <c r="R704" s="83"/>
      <c r="S704" s="83"/>
      <c r="T704" s="83"/>
      <c r="U704" s="83"/>
      <c r="V704" s="83"/>
      <c r="W704" s="83"/>
      <c r="X704" s="83"/>
      <c r="Y704" s="83"/>
      <c r="Z704" s="83"/>
    </row>
    <row r="705" spans="1:26" ht="15.75" customHeight="1">
      <c r="A705" s="83"/>
      <c r="B705" s="83"/>
      <c r="C705" s="32"/>
      <c r="D705" s="83"/>
      <c r="E705" s="83"/>
      <c r="F705" s="83"/>
      <c r="G705" s="32"/>
      <c r="H705" s="32"/>
      <c r="I705" s="32"/>
      <c r="J705" s="32"/>
      <c r="K705" s="32"/>
      <c r="L705" s="83"/>
      <c r="M705" s="83"/>
      <c r="N705" s="83"/>
      <c r="O705" s="83"/>
      <c r="P705" s="83"/>
      <c r="Q705" s="83"/>
      <c r="R705" s="83"/>
      <c r="S705" s="83"/>
      <c r="T705" s="83"/>
      <c r="U705" s="83"/>
      <c r="V705" s="83"/>
      <c r="W705" s="83"/>
      <c r="X705" s="83"/>
      <c r="Y705" s="83"/>
      <c r="Z705" s="83"/>
    </row>
    <row r="706" spans="1:26" ht="15.75" customHeight="1">
      <c r="A706" s="83"/>
      <c r="B706" s="83"/>
      <c r="C706" s="32"/>
      <c r="D706" s="83"/>
      <c r="E706" s="83"/>
      <c r="F706" s="83"/>
      <c r="G706" s="32"/>
      <c r="H706" s="32"/>
      <c r="I706" s="32"/>
      <c r="J706" s="32"/>
      <c r="K706" s="32"/>
      <c r="L706" s="83"/>
      <c r="M706" s="83"/>
      <c r="N706" s="83"/>
      <c r="O706" s="83"/>
      <c r="P706" s="83"/>
      <c r="Q706" s="83"/>
      <c r="R706" s="83"/>
      <c r="S706" s="83"/>
      <c r="T706" s="83"/>
      <c r="U706" s="83"/>
      <c r="V706" s="83"/>
      <c r="W706" s="83"/>
      <c r="X706" s="83"/>
      <c r="Y706" s="83"/>
      <c r="Z706" s="83"/>
    </row>
    <row r="707" spans="1:26" ht="15.75" customHeight="1">
      <c r="A707" s="83"/>
      <c r="B707" s="83"/>
      <c r="C707" s="32"/>
      <c r="D707" s="83"/>
      <c r="E707" s="83"/>
      <c r="F707" s="83"/>
      <c r="G707" s="32"/>
      <c r="H707" s="32"/>
      <c r="I707" s="32"/>
      <c r="J707" s="32"/>
      <c r="K707" s="32"/>
      <c r="L707" s="83"/>
      <c r="M707" s="83"/>
      <c r="N707" s="83"/>
      <c r="O707" s="83"/>
      <c r="P707" s="83"/>
      <c r="Q707" s="83"/>
      <c r="R707" s="83"/>
      <c r="S707" s="83"/>
      <c r="T707" s="83"/>
      <c r="U707" s="83"/>
      <c r="V707" s="83"/>
      <c r="W707" s="83"/>
      <c r="X707" s="83"/>
      <c r="Y707" s="83"/>
      <c r="Z707" s="83"/>
    </row>
    <row r="708" spans="1:26" ht="15.75" customHeight="1">
      <c r="A708" s="83"/>
      <c r="B708" s="83"/>
      <c r="C708" s="32"/>
      <c r="D708" s="83"/>
      <c r="E708" s="83"/>
      <c r="F708" s="83"/>
      <c r="G708" s="32"/>
      <c r="H708" s="32"/>
      <c r="I708" s="32"/>
      <c r="J708" s="32"/>
      <c r="K708" s="32"/>
      <c r="L708" s="83"/>
      <c r="M708" s="83"/>
      <c r="N708" s="83"/>
      <c r="O708" s="83"/>
      <c r="P708" s="83"/>
      <c r="Q708" s="83"/>
      <c r="R708" s="83"/>
      <c r="S708" s="83"/>
      <c r="T708" s="83"/>
      <c r="U708" s="83"/>
      <c r="V708" s="83"/>
      <c r="W708" s="83"/>
      <c r="X708" s="83"/>
      <c r="Y708" s="83"/>
      <c r="Z708" s="83"/>
    </row>
    <row r="709" spans="1:26" ht="15.75" customHeight="1">
      <c r="A709" s="83"/>
      <c r="B709" s="83"/>
      <c r="C709" s="32"/>
      <c r="D709" s="83"/>
      <c r="E709" s="83"/>
      <c r="F709" s="83"/>
      <c r="G709" s="32"/>
      <c r="H709" s="32"/>
      <c r="I709" s="32"/>
      <c r="J709" s="32"/>
      <c r="K709" s="32"/>
      <c r="L709" s="83"/>
      <c r="M709" s="83"/>
      <c r="N709" s="83"/>
      <c r="O709" s="83"/>
      <c r="P709" s="83"/>
      <c r="Q709" s="83"/>
      <c r="R709" s="83"/>
      <c r="S709" s="83"/>
      <c r="T709" s="83"/>
      <c r="U709" s="83"/>
      <c r="V709" s="83"/>
      <c r="W709" s="83"/>
      <c r="X709" s="83"/>
      <c r="Y709" s="83"/>
      <c r="Z709" s="83"/>
    </row>
    <row r="710" spans="1:26" ht="15.75" customHeight="1">
      <c r="A710" s="83"/>
      <c r="B710" s="83"/>
      <c r="C710" s="32"/>
      <c r="D710" s="83"/>
      <c r="E710" s="83"/>
      <c r="F710" s="83"/>
      <c r="G710" s="32"/>
      <c r="H710" s="32"/>
      <c r="I710" s="32"/>
      <c r="J710" s="32"/>
      <c r="K710" s="32"/>
      <c r="L710" s="83"/>
      <c r="M710" s="83"/>
      <c r="N710" s="83"/>
      <c r="O710" s="83"/>
      <c r="P710" s="83"/>
      <c r="Q710" s="83"/>
      <c r="R710" s="83"/>
      <c r="S710" s="83"/>
      <c r="T710" s="83"/>
      <c r="U710" s="83"/>
      <c r="V710" s="83"/>
      <c r="W710" s="83"/>
      <c r="X710" s="83"/>
      <c r="Y710" s="83"/>
      <c r="Z710" s="83"/>
    </row>
    <row r="711" spans="1:26" ht="15.75" customHeight="1">
      <c r="A711" s="83"/>
      <c r="B711" s="83"/>
      <c r="C711" s="32"/>
      <c r="D711" s="83"/>
      <c r="E711" s="83"/>
      <c r="F711" s="83"/>
      <c r="G711" s="32"/>
      <c r="H711" s="32"/>
      <c r="I711" s="32"/>
      <c r="J711" s="32"/>
      <c r="K711" s="32"/>
      <c r="L711" s="83"/>
      <c r="M711" s="83"/>
      <c r="N711" s="83"/>
      <c r="O711" s="83"/>
      <c r="P711" s="83"/>
      <c r="Q711" s="83"/>
      <c r="R711" s="83"/>
      <c r="S711" s="83"/>
      <c r="T711" s="83"/>
      <c r="U711" s="83"/>
      <c r="V711" s="83"/>
      <c r="W711" s="83"/>
      <c r="X711" s="83"/>
      <c r="Y711" s="83"/>
      <c r="Z711" s="83"/>
    </row>
    <row r="712" spans="1:26" ht="15.75" customHeight="1">
      <c r="A712" s="83"/>
      <c r="B712" s="83"/>
      <c r="C712" s="32"/>
      <c r="D712" s="83"/>
      <c r="E712" s="83"/>
      <c r="F712" s="83"/>
      <c r="G712" s="32"/>
      <c r="H712" s="32"/>
      <c r="I712" s="32"/>
      <c r="J712" s="32"/>
      <c r="K712" s="32"/>
      <c r="L712" s="83"/>
      <c r="M712" s="83"/>
      <c r="N712" s="83"/>
      <c r="O712" s="83"/>
      <c r="P712" s="83"/>
      <c r="Q712" s="83"/>
      <c r="R712" s="83"/>
      <c r="S712" s="83"/>
      <c r="T712" s="83"/>
      <c r="U712" s="83"/>
      <c r="V712" s="83"/>
      <c r="W712" s="83"/>
      <c r="X712" s="83"/>
      <c r="Y712" s="83"/>
      <c r="Z712" s="83"/>
    </row>
    <row r="713" spans="1:26" ht="15.75" customHeight="1">
      <c r="A713" s="83"/>
      <c r="B713" s="83"/>
      <c r="C713" s="32"/>
      <c r="D713" s="83"/>
      <c r="E713" s="83"/>
      <c r="F713" s="83"/>
      <c r="G713" s="32"/>
      <c r="H713" s="32"/>
      <c r="I713" s="32"/>
      <c r="J713" s="32"/>
      <c r="K713" s="32"/>
      <c r="L713" s="83"/>
      <c r="M713" s="83"/>
      <c r="N713" s="83"/>
      <c r="O713" s="83"/>
      <c r="P713" s="83"/>
      <c r="Q713" s="83"/>
      <c r="R713" s="83"/>
      <c r="S713" s="83"/>
      <c r="T713" s="83"/>
      <c r="U713" s="83"/>
      <c r="V713" s="83"/>
      <c r="W713" s="83"/>
      <c r="X713" s="83"/>
      <c r="Y713" s="83"/>
      <c r="Z713" s="83"/>
    </row>
    <row r="714" spans="1:26" ht="15.75" customHeight="1">
      <c r="A714" s="83"/>
      <c r="B714" s="83"/>
      <c r="C714" s="32"/>
      <c r="D714" s="83"/>
      <c r="E714" s="83"/>
      <c r="F714" s="83"/>
      <c r="G714" s="32"/>
      <c r="H714" s="32"/>
      <c r="I714" s="32"/>
      <c r="J714" s="32"/>
      <c r="K714" s="32"/>
      <c r="L714" s="83"/>
      <c r="M714" s="83"/>
      <c r="N714" s="83"/>
      <c r="O714" s="83"/>
      <c r="P714" s="83"/>
      <c r="Q714" s="83"/>
      <c r="R714" s="83"/>
      <c r="S714" s="83"/>
      <c r="T714" s="83"/>
      <c r="U714" s="83"/>
      <c r="V714" s="83"/>
      <c r="W714" s="83"/>
      <c r="X714" s="83"/>
      <c r="Y714" s="83"/>
      <c r="Z714" s="83"/>
    </row>
    <row r="715" spans="1:26" ht="15.75" customHeight="1">
      <c r="A715" s="83"/>
      <c r="B715" s="83"/>
      <c r="C715" s="32"/>
      <c r="D715" s="83"/>
      <c r="E715" s="83"/>
      <c r="F715" s="83"/>
      <c r="G715" s="32"/>
      <c r="H715" s="32"/>
      <c r="I715" s="32"/>
      <c r="J715" s="32"/>
      <c r="K715" s="32"/>
      <c r="L715" s="83"/>
      <c r="M715" s="83"/>
      <c r="N715" s="83"/>
      <c r="O715" s="83"/>
      <c r="P715" s="83"/>
      <c r="Q715" s="83"/>
      <c r="R715" s="83"/>
      <c r="S715" s="83"/>
      <c r="T715" s="83"/>
      <c r="U715" s="83"/>
      <c r="V715" s="83"/>
      <c r="W715" s="83"/>
      <c r="X715" s="83"/>
      <c r="Y715" s="83"/>
      <c r="Z715" s="83"/>
    </row>
    <row r="716" spans="1:26" ht="15.75" customHeight="1">
      <c r="A716" s="83"/>
      <c r="B716" s="83"/>
      <c r="C716" s="32"/>
      <c r="D716" s="83"/>
      <c r="E716" s="83"/>
      <c r="F716" s="83"/>
      <c r="G716" s="32"/>
      <c r="H716" s="32"/>
      <c r="I716" s="32"/>
      <c r="J716" s="32"/>
      <c r="K716" s="32"/>
      <c r="L716" s="83"/>
      <c r="M716" s="83"/>
      <c r="N716" s="83"/>
      <c r="O716" s="83"/>
      <c r="P716" s="83"/>
      <c r="Q716" s="83"/>
      <c r="R716" s="83"/>
      <c r="S716" s="83"/>
      <c r="T716" s="83"/>
      <c r="U716" s="83"/>
      <c r="V716" s="83"/>
      <c r="W716" s="83"/>
      <c r="X716" s="83"/>
      <c r="Y716" s="83"/>
      <c r="Z716" s="83"/>
    </row>
    <row r="717" spans="1:26" ht="15.75" customHeight="1">
      <c r="A717" s="83"/>
      <c r="B717" s="83"/>
      <c r="C717" s="32"/>
      <c r="D717" s="83"/>
      <c r="E717" s="83"/>
      <c r="F717" s="83"/>
      <c r="G717" s="32"/>
      <c r="H717" s="32"/>
      <c r="I717" s="32"/>
      <c r="J717" s="32"/>
      <c r="K717" s="32"/>
      <c r="L717" s="83"/>
      <c r="M717" s="83"/>
      <c r="N717" s="83"/>
      <c r="O717" s="83"/>
      <c r="P717" s="83"/>
      <c r="Q717" s="83"/>
      <c r="R717" s="83"/>
      <c r="S717" s="83"/>
      <c r="T717" s="83"/>
      <c r="U717" s="83"/>
      <c r="V717" s="83"/>
      <c r="W717" s="83"/>
      <c r="X717" s="83"/>
      <c r="Y717" s="83"/>
      <c r="Z717" s="83"/>
    </row>
    <row r="718" spans="1:26" ht="15.75" customHeight="1">
      <c r="A718" s="83"/>
      <c r="B718" s="83"/>
      <c r="C718" s="32"/>
      <c r="D718" s="83"/>
      <c r="E718" s="83"/>
      <c r="F718" s="83"/>
      <c r="G718" s="32"/>
      <c r="H718" s="32"/>
      <c r="I718" s="32"/>
      <c r="J718" s="32"/>
      <c r="K718" s="32"/>
      <c r="L718" s="83"/>
      <c r="M718" s="83"/>
      <c r="N718" s="83"/>
      <c r="O718" s="83"/>
      <c r="P718" s="83"/>
      <c r="Q718" s="83"/>
      <c r="R718" s="83"/>
      <c r="S718" s="83"/>
      <c r="T718" s="83"/>
      <c r="U718" s="83"/>
      <c r="V718" s="83"/>
      <c r="W718" s="83"/>
      <c r="X718" s="83"/>
      <c r="Y718" s="83"/>
      <c r="Z718" s="83"/>
    </row>
    <row r="719" spans="1:26" ht="15.75" customHeight="1">
      <c r="A719" s="83"/>
      <c r="B719" s="83"/>
      <c r="C719" s="32"/>
      <c r="D719" s="83"/>
      <c r="E719" s="83"/>
      <c r="F719" s="83"/>
      <c r="G719" s="32"/>
      <c r="H719" s="32"/>
      <c r="I719" s="32"/>
      <c r="J719" s="32"/>
      <c r="K719" s="32"/>
      <c r="L719" s="83"/>
      <c r="M719" s="83"/>
      <c r="N719" s="83"/>
      <c r="O719" s="83"/>
      <c r="P719" s="83"/>
      <c r="Q719" s="83"/>
      <c r="R719" s="83"/>
      <c r="S719" s="83"/>
      <c r="T719" s="83"/>
      <c r="U719" s="83"/>
      <c r="V719" s="83"/>
      <c r="W719" s="83"/>
      <c r="X719" s="83"/>
      <c r="Y719" s="83"/>
      <c r="Z719" s="83"/>
    </row>
    <row r="720" spans="1:26" ht="15.75" customHeight="1">
      <c r="A720" s="83"/>
      <c r="B720" s="83"/>
      <c r="C720" s="32"/>
      <c r="D720" s="83"/>
      <c r="E720" s="83"/>
      <c r="F720" s="83"/>
      <c r="G720" s="32"/>
      <c r="H720" s="32"/>
      <c r="I720" s="32"/>
      <c r="J720" s="32"/>
      <c r="K720" s="32"/>
      <c r="L720" s="83"/>
      <c r="M720" s="83"/>
      <c r="N720" s="83"/>
      <c r="O720" s="83"/>
      <c r="P720" s="83"/>
      <c r="Q720" s="83"/>
      <c r="R720" s="83"/>
      <c r="S720" s="83"/>
      <c r="T720" s="83"/>
      <c r="U720" s="83"/>
      <c r="V720" s="83"/>
      <c r="W720" s="83"/>
      <c r="X720" s="83"/>
      <c r="Y720" s="83"/>
      <c r="Z720" s="83"/>
    </row>
    <row r="721" spans="1:26" ht="15.75" customHeight="1">
      <c r="A721" s="83"/>
      <c r="B721" s="83"/>
      <c r="C721" s="32"/>
      <c r="D721" s="83"/>
      <c r="E721" s="83"/>
      <c r="F721" s="83"/>
      <c r="G721" s="32"/>
      <c r="H721" s="32"/>
      <c r="I721" s="32"/>
      <c r="J721" s="32"/>
      <c r="K721" s="32"/>
      <c r="L721" s="83"/>
      <c r="M721" s="83"/>
      <c r="N721" s="83"/>
      <c r="O721" s="83"/>
      <c r="P721" s="83"/>
      <c r="Q721" s="83"/>
      <c r="R721" s="83"/>
      <c r="S721" s="83"/>
      <c r="T721" s="83"/>
      <c r="U721" s="83"/>
      <c r="V721" s="83"/>
      <c r="W721" s="83"/>
      <c r="X721" s="83"/>
      <c r="Y721" s="83"/>
      <c r="Z721" s="83"/>
    </row>
    <row r="722" spans="1:26" ht="15.75" customHeight="1">
      <c r="A722" s="83"/>
      <c r="B722" s="83"/>
      <c r="C722" s="32"/>
      <c r="D722" s="83"/>
      <c r="E722" s="83"/>
      <c r="F722" s="83"/>
      <c r="G722" s="32"/>
      <c r="H722" s="32"/>
      <c r="I722" s="32"/>
      <c r="J722" s="32"/>
      <c r="K722" s="32"/>
      <c r="L722" s="83"/>
      <c r="M722" s="83"/>
      <c r="N722" s="83"/>
      <c r="O722" s="83"/>
      <c r="P722" s="83"/>
      <c r="Q722" s="83"/>
      <c r="R722" s="83"/>
      <c r="S722" s="83"/>
      <c r="T722" s="83"/>
      <c r="U722" s="83"/>
      <c r="V722" s="83"/>
      <c r="W722" s="83"/>
      <c r="X722" s="83"/>
      <c r="Y722" s="83"/>
      <c r="Z722" s="83"/>
    </row>
    <row r="723" spans="1:26" ht="15.75" customHeight="1">
      <c r="A723" s="83"/>
      <c r="B723" s="83"/>
      <c r="C723" s="32"/>
      <c r="D723" s="83"/>
      <c r="E723" s="83"/>
      <c r="F723" s="83"/>
      <c r="G723" s="32"/>
      <c r="H723" s="32"/>
      <c r="I723" s="32"/>
      <c r="J723" s="32"/>
      <c r="K723" s="32"/>
      <c r="L723" s="83"/>
      <c r="M723" s="83"/>
      <c r="N723" s="83"/>
      <c r="O723" s="83"/>
      <c r="P723" s="83"/>
      <c r="Q723" s="83"/>
      <c r="R723" s="83"/>
      <c r="S723" s="83"/>
      <c r="T723" s="83"/>
      <c r="U723" s="83"/>
      <c r="V723" s="83"/>
      <c r="W723" s="83"/>
      <c r="X723" s="83"/>
      <c r="Y723" s="83"/>
      <c r="Z723" s="83"/>
    </row>
    <row r="724" spans="1:26" ht="15.75" customHeight="1">
      <c r="A724" s="83"/>
      <c r="B724" s="83"/>
      <c r="C724" s="32"/>
      <c r="D724" s="83"/>
      <c r="E724" s="83"/>
      <c r="F724" s="83"/>
      <c r="G724" s="32"/>
      <c r="H724" s="32"/>
      <c r="I724" s="32"/>
      <c r="J724" s="32"/>
      <c r="K724" s="32"/>
      <c r="L724" s="83"/>
      <c r="M724" s="83"/>
      <c r="N724" s="83"/>
      <c r="O724" s="83"/>
      <c r="P724" s="83"/>
      <c r="Q724" s="83"/>
      <c r="R724" s="83"/>
      <c r="S724" s="83"/>
      <c r="T724" s="83"/>
      <c r="U724" s="83"/>
      <c r="V724" s="83"/>
      <c r="W724" s="83"/>
      <c r="X724" s="83"/>
      <c r="Y724" s="83"/>
      <c r="Z724" s="83"/>
    </row>
    <row r="725" spans="1:26" ht="15.75" customHeight="1">
      <c r="A725" s="83"/>
      <c r="B725" s="83"/>
      <c r="C725" s="32"/>
      <c r="D725" s="83"/>
      <c r="E725" s="83"/>
      <c r="F725" s="83"/>
      <c r="G725" s="32"/>
      <c r="H725" s="32"/>
      <c r="I725" s="32"/>
      <c r="J725" s="32"/>
      <c r="K725" s="32"/>
      <c r="L725" s="83"/>
      <c r="M725" s="83"/>
      <c r="N725" s="83"/>
      <c r="O725" s="83"/>
      <c r="P725" s="83"/>
      <c r="Q725" s="83"/>
      <c r="R725" s="83"/>
      <c r="S725" s="83"/>
      <c r="T725" s="83"/>
      <c r="U725" s="83"/>
      <c r="V725" s="83"/>
      <c r="W725" s="83"/>
      <c r="X725" s="83"/>
      <c r="Y725" s="83"/>
      <c r="Z725" s="83"/>
    </row>
    <row r="726" spans="1:26" ht="15.75" customHeight="1">
      <c r="A726" s="83"/>
      <c r="B726" s="83"/>
      <c r="C726" s="32"/>
      <c r="D726" s="83"/>
      <c r="E726" s="83"/>
      <c r="F726" s="83"/>
      <c r="G726" s="32"/>
      <c r="H726" s="32"/>
      <c r="I726" s="32"/>
      <c r="J726" s="32"/>
      <c r="K726" s="32"/>
      <c r="L726" s="83"/>
      <c r="M726" s="83"/>
      <c r="N726" s="83"/>
      <c r="O726" s="83"/>
      <c r="P726" s="83"/>
      <c r="Q726" s="83"/>
      <c r="R726" s="83"/>
      <c r="S726" s="83"/>
      <c r="T726" s="83"/>
      <c r="U726" s="83"/>
      <c r="V726" s="83"/>
      <c r="W726" s="83"/>
      <c r="X726" s="83"/>
      <c r="Y726" s="83"/>
      <c r="Z726" s="83"/>
    </row>
    <row r="727" spans="1:26" ht="15.75" customHeight="1">
      <c r="A727" s="83"/>
      <c r="B727" s="83"/>
      <c r="C727" s="32"/>
      <c r="D727" s="83"/>
      <c r="E727" s="83"/>
      <c r="F727" s="83"/>
      <c r="G727" s="32"/>
      <c r="H727" s="32"/>
      <c r="I727" s="32"/>
      <c r="J727" s="32"/>
      <c r="K727" s="32"/>
      <c r="L727" s="83"/>
      <c r="M727" s="83"/>
      <c r="N727" s="83"/>
      <c r="O727" s="83"/>
      <c r="P727" s="83"/>
      <c r="Q727" s="83"/>
      <c r="R727" s="83"/>
      <c r="S727" s="83"/>
      <c r="T727" s="83"/>
      <c r="U727" s="83"/>
      <c r="V727" s="83"/>
      <c r="W727" s="83"/>
      <c r="X727" s="83"/>
      <c r="Y727" s="83"/>
      <c r="Z727" s="83"/>
    </row>
    <row r="728" spans="1:26" ht="15.75" customHeight="1">
      <c r="A728" s="83"/>
      <c r="B728" s="83"/>
      <c r="C728" s="32"/>
      <c r="D728" s="83"/>
      <c r="E728" s="83"/>
      <c r="F728" s="83"/>
      <c r="G728" s="32"/>
      <c r="H728" s="32"/>
      <c r="I728" s="32"/>
      <c r="J728" s="32"/>
      <c r="K728" s="32"/>
      <c r="L728" s="83"/>
      <c r="M728" s="83"/>
      <c r="N728" s="83"/>
      <c r="O728" s="83"/>
      <c r="P728" s="83"/>
      <c r="Q728" s="83"/>
      <c r="R728" s="83"/>
      <c r="S728" s="83"/>
      <c r="T728" s="83"/>
      <c r="U728" s="83"/>
      <c r="V728" s="83"/>
      <c r="W728" s="83"/>
      <c r="X728" s="83"/>
      <c r="Y728" s="83"/>
      <c r="Z728" s="83"/>
    </row>
    <row r="729" spans="1:26" ht="15.75" customHeight="1">
      <c r="A729" s="83"/>
      <c r="B729" s="83"/>
      <c r="C729" s="32"/>
      <c r="D729" s="83"/>
      <c r="E729" s="83"/>
      <c r="F729" s="83"/>
      <c r="G729" s="32"/>
      <c r="H729" s="32"/>
      <c r="I729" s="32"/>
      <c r="J729" s="32"/>
      <c r="K729" s="32"/>
      <c r="L729" s="83"/>
      <c r="M729" s="83"/>
      <c r="N729" s="83"/>
      <c r="O729" s="83"/>
      <c r="P729" s="83"/>
      <c r="Q729" s="83"/>
      <c r="R729" s="83"/>
      <c r="S729" s="83"/>
      <c r="T729" s="83"/>
      <c r="U729" s="83"/>
      <c r="V729" s="83"/>
      <c r="W729" s="83"/>
      <c r="X729" s="83"/>
      <c r="Y729" s="83"/>
      <c r="Z729" s="83"/>
    </row>
    <row r="730" spans="1:26" ht="15.75" customHeight="1">
      <c r="A730" s="83"/>
      <c r="B730" s="83"/>
      <c r="C730" s="32"/>
      <c r="D730" s="83"/>
      <c r="E730" s="83"/>
      <c r="F730" s="83"/>
      <c r="G730" s="32"/>
      <c r="H730" s="32"/>
      <c r="I730" s="32"/>
      <c r="J730" s="32"/>
      <c r="K730" s="32"/>
      <c r="L730" s="83"/>
      <c r="M730" s="83"/>
      <c r="N730" s="83"/>
      <c r="O730" s="83"/>
      <c r="P730" s="83"/>
      <c r="Q730" s="83"/>
      <c r="R730" s="83"/>
      <c r="S730" s="83"/>
      <c r="T730" s="83"/>
      <c r="U730" s="83"/>
      <c r="V730" s="83"/>
      <c r="W730" s="83"/>
      <c r="X730" s="83"/>
      <c r="Y730" s="83"/>
      <c r="Z730" s="83"/>
    </row>
    <row r="731" spans="1:26" ht="15.75" customHeight="1">
      <c r="A731" s="83"/>
      <c r="B731" s="83"/>
      <c r="C731" s="32"/>
      <c r="D731" s="83"/>
      <c r="E731" s="83"/>
      <c r="F731" s="83"/>
      <c r="G731" s="32"/>
      <c r="H731" s="32"/>
      <c r="I731" s="32"/>
      <c r="J731" s="32"/>
      <c r="K731" s="32"/>
      <c r="L731" s="83"/>
      <c r="M731" s="83"/>
      <c r="N731" s="83"/>
      <c r="O731" s="83"/>
      <c r="P731" s="83"/>
      <c r="Q731" s="83"/>
      <c r="R731" s="83"/>
      <c r="S731" s="83"/>
      <c r="T731" s="83"/>
      <c r="U731" s="83"/>
      <c r="V731" s="83"/>
      <c r="W731" s="83"/>
      <c r="X731" s="83"/>
      <c r="Y731" s="83"/>
      <c r="Z731" s="83"/>
    </row>
    <row r="732" spans="1:26" ht="15.75" customHeight="1">
      <c r="A732" s="83"/>
      <c r="B732" s="83"/>
      <c r="C732" s="32"/>
      <c r="D732" s="83"/>
      <c r="E732" s="83"/>
      <c r="F732" s="83"/>
      <c r="G732" s="32"/>
      <c r="H732" s="32"/>
      <c r="I732" s="32"/>
      <c r="J732" s="32"/>
      <c r="K732" s="32"/>
      <c r="L732" s="83"/>
      <c r="M732" s="83"/>
      <c r="N732" s="83"/>
      <c r="O732" s="83"/>
      <c r="P732" s="83"/>
      <c r="Q732" s="83"/>
      <c r="R732" s="83"/>
      <c r="S732" s="83"/>
      <c r="T732" s="83"/>
      <c r="U732" s="83"/>
      <c r="V732" s="83"/>
      <c r="W732" s="83"/>
      <c r="X732" s="83"/>
      <c r="Y732" s="83"/>
      <c r="Z732" s="83"/>
    </row>
    <row r="733" spans="1:26" ht="15.75" customHeight="1">
      <c r="A733" s="83"/>
      <c r="B733" s="83"/>
      <c r="C733" s="32"/>
      <c r="D733" s="83"/>
      <c r="E733" s="83"/>
      <c r="F733" s="83"/>
      <c r="G733" s="32"/>
      <c r="H733" s="32"/>
      <c r="I733" s="32"/>
      <c r="J733" s="32"/>
      <c r="K733" s="32"/>
      <c r="L733" s="83"/>
      <c r="M733" s="83"/>
      <c r="N733" s="83"/>
      <c r="O733" s="83"/>
      <c r="P733" s="83"/>
      <c r="Q733" s="83"/>
      <c r="R733" s="83"/>
      <c r="S733" s="83"/>
      <c r="T733" s="83"/>
      <c r="U733" s="83"/>
      <c r="V733" s="83"/>
      <c r="W733" s="83"/>
      <c r="X733" s="83"/>
      <c r="Y733" s="83"/>
      <c r="Z733" s="83"/>
    </row>
    <row r="734" spans="1:26" ht="15.75" customHeight="1">
      <c r="A734" s="83"/>
      <c r="B734" s="83"/>
      <c r="C734" s="32"/>
      <c r="D734" s="83"/>
      <c r="E734" s="83"/>
      <c r="F734" s="83"/>
      <c r="G734" s="32"/>
      <c r="H734" s="32"/>
      <c r="I734" s="32"/>
      <c r="J734" s="32"/>
      <c r="K734" s="32"/>
      <c r="L734" s="83"/>
      <c r="M734" s="83"/>
      <c r="N734" s="83"/>
      <c r="O734" s="83"/>
      <c r="P734" s="83"/>
      <c r="Q734" s="83"/>
      <c r="R734" s="83"/>
      <c r="S734" s="83"/>
      <c r="T734" s="83"/>
      <c r="U734" s="83"/>
      <c r="V734" s="83"/>
      <c r="W734" s="83"/>
      <c r="X734" s="83"/>
      <c r="Y734" s="83"/>
      <c r="Z734" s="83"/>
    </row>
    <row r="735" spans="1:26" ht="15.75" customHeight="1">
      <c r="A735" s="83"/>
      <c r="B735" s="83"/>
      <c r="C735" s="32"/>
      <c r="D735" s="83"/>
      <c r="E735" s="83"/>
      <c r="F735" s="83"/>
      <c r="G735" s="32"/>
      <c r="H735" s="32"/>
      <c r="I735" s="32"/>
      <c r="J735" s="32"/>
      <c r="K735" s="32"/>
      <c r="L735" s="83"/>
      <c r="M735" s="83"/>
      <c r="N735" s="83"/>
      <c r="O735" s="83"/>
      <c r="P735" s="83"/>
      <c r="Q735" s="83"/>
      <c r="R735" s="83"/>
      <c r="S735" s="83"/>
      <c r="T735" s="83"/>
      <c r="U735" s="83"/>
      <c r="V735" s="83"/>
      <c r="W735" s="83"/>
      <c r="X735" s="83"/>
      <c r="Y735" s="83"/>
      <c r="Z735" s="83"/>
    </row>
    <row r="736" spans="1:26" ht="15.75" customHeight="1">
      <c r="A736" s="83"/>
      <c r="B736" s="83"/>
      <c r="C736" s="32"/>
      <c r="D736" s="83"/>
      <c r="E736" s="83"/>
      <c r="F736" s="83"/>
      <c r="G736" s="32"/>
      <c r="H736" s="32"/>
      <c r="I736" s="32"/>
      <c r="J736" s="32"/>
      <c r="K736" s="32"/>
      <c r="L736" s="83"/>
      <c r="M736" s="83"/>
      <c r="N736" s="83"/>
      <c r="O736" s="83"/>
      <c r="P736" s="83"/>
      <c r="Q736" s="83"/>
      <c r="R736" s="83"/>
      <c r="S736" s="83"/>
      <c r="T736" s="83"/>
      <c r="U736" s="83"/>
      <c r="V736" s="83"/>
      <c r="W736" s="83"/>
      <c r="X736" s="83"/>
      <c r="Y736" s="83"/>
      <c r="Z736" s="83"/>
    </row>
    <row r="737" spans="1:26" ht="15.75" customHeight="1">
      <c r="A737" s="83"/>
      <c r="B737" s="83"/>
      <c r="C737" s="32"/>
      <c r="D737" s="83"/>
      <c r="E737" s="83"/>
      <c r="F737" s="83"/>
      <c r="G737" s="32"/>
      <c r="H737" s="32"/>
      <c r="I737" s="32"/>
      <c r="J737" s="32"/>
      <c r="K737" s="32"/>
      <c r="L737" s="83"/>
      <c r="M737" s="83"/>
      <c r="N737" s="83"/>
      <c r="O737" s="83"/>
      <c r="P737" s="83"/>
      <c r="Q737" s="83"/>
      <c r="R737" s="83"/>
      <c r="S737" s="83"/>
      <c r="T737" s="83"/>
      <c r="U737" s="83"/>
      <c r="V737" s="83"/>
      <c r="W737" s="83"/>
      <c r="X737" s="83"/>
      <c r="Y737" s="83"/>
      <c r="Z737" s="83"/>
    </row>
    <row r="738" spans="1:26" ht="15.75" customHeight="1">
      <c r="A738" s="83"/>
      <c r="B738" s="83"/>
      <c r="C738" s="32"/>
      <c r="D738" s="83"/>
      <c r="E738" s="83"/>
      <c r="F738" s="83"/>
      <c r="G738" s="32"/>
      <c r="H738" s="32"/>
      <c r="I738" s="32"/>
      <c r="J738" s="32"/>
      <c r="K738" s="32"/>
      <c r="L738" s="83"/>
      <c r="M738" s="83"/>
      <c r="N738" s="83"/>
      <c r="O738" s="83"/>
      <c r="P738" s="83"/>
      <c r="Q738" s="83"/>
      <c r="R738" s="83"/>
      <c r="S738" s="83"/>
      <c r="T738" s="83"/>
      <c r="U738" s="83"/>
      <c r="V738" s="83"/>
      <c r="W738" s="83"/>
      <c r="X738" s="83"/>
      <c r="Y738" s="83"/>
      <c r="Z738" s="83"/>
    </row>
    <row r="739" spans="1:26" ht="15.75" customHeight="1">
      <c r="A739" s="83"/>
      <c r="B739" s="83"/>
      <c r="C739" s="32"/>
      <c r="D739" s="83"/>
      <c r="E739" s="83"/>
      <c r="F739" s="83"/>
      <c r="G739" s="32"/>
      <c r="H739" s="32"/>
      <c r="I739" s="32"/>
      <c r="J739" s="32"/>
      <c r="K739" s="32"/>
      <c r="L739" s="83"/>
      <c r="M739" s="83"/>
      <c r="N739" s="83"/>
      <c r="O739" s="83"/>
      <c r="P739" s="83"/>
      <c r="Q739" s="83"/>
      <c r="R739" s="83"/>
      <c r="S739" s="83"/>
      <c r="T739" s="83"/>
      <c r="U739" s="83"/>
      <c r="V739" s="83"/>
      <c r="W739" s="83"/>
      <c r="X739" s="83"/>
      <c r="Y739" s="83"/>
      <c r="Z739" s="83"/>
    </row>
    <row r="740" spans="1:26" ht="15.75" customHeight="1">
      <c r="A740" s="83"/>
      <c r="B740" s="83"/>
      <c r="C740" s="32"/>
      <c r="D740" s="83"/>
      <c r="E740" s="83"/>
      <c r="F740" s="83"/>
      <c r="G740" s="32"/>
      <c r="H740" s="32"/>
      <c r="I740" s="32"/>
      <c r="J740" s="32"/>
      <c r="K740" s="32"/>
      <c r="L740" s="83"/>
      <c r="M740" s="83"/>
      <c r="N740" s="83"/>
      <c r="O740" s="83"/>
      <c r="P740" s="83"/>
      <c r="Q740" s="83"/>
      <c r="R740" s="83"/>
      <c r="S740" s="83"/>
      <c r="T740" s="83"/>
      <c r="U740" s="83"/>
      <c r="V740" s="83"/>
      <c r="W740" s="83"/>
      <c r="X740" s="83"/>
      <c r="Y740" s="83"/>
      <c r="Z740" s="83"/>
    </row>
    <row r="741" spans="1:26" ht="15.75" customHeight="1">
      <c r="A741" s="83"/>
      <c r="B741" s="83"/>
      <c r="C741" s="32"/>
      <c r="D741" s="83"/>
      <c r="E741" s="83"/>
      <c r="F741" s="83"/>
      <c r="G741" s="32"/>
      <c r="H741" s="32"/>
      <c r="I741" s="32"/>
      <c r="J741" s="32"/>
      <c r="K741" s="32"/>
      <c r="L741" s="83"/>
      <c r="M741" s="83"/>
      <c r="N741" s="83"/>
      <c r="O741" s="83"/>
      <c r="P741" s="83"/>
      <c r="Q741" s="83"/>
      <c r="R741" s="83"/>
      <c r="S741" s="83"/>
      <c r="T741" s="83"/>
      <c r="U741" s="83"/>
      <c r="V741" s="83"/>
      <c r="W741" s="83"/>
      <c r="X741" s="83"/>
      <c r="Y741" s="83"/>
      <c r="Z741" s="83"/>
    </row>
    <row r="742" spans="1:26" ht="15.75" customHeight="1">
      <c r="A742" s="83"/>
      <c r="B742" s="83"/>
      <c r="C742" s="32"/>
      <c r="D742" s="83"/>
      <c r="E742" s="83"/>
      <c r="F742" s="83"/>
      <c r="G742" s="32"/>
      <c r="H742" s="32"/>
      <c r="I742" s="32"/>
      <c r="J742" s="32"/>
      <c r="K742" s="32"/>
      <c r="L742" s="83"/>
      <c r="M742" s="83"/>
      <c r="N742" s="83"/>
      <c r="O742" s="83"/>
      <c r="P742" s="83"/>
      <c r="Q742" s="83"/>
      <c r="R742" s="83"/>
      <c r="S742" s="83"/>
      <c r="T742" s="83"/>
      <c r="U742" s="83"/>
      <c r="V742" s="83"/>
      <c r="W742" s="83"/>
      <c r="X742" s="83"/>
      <c r="Y742" s="83"/>
      <c r="Z742" s="83"/>
    </row>
    <row r="743" spans="1:26" ht="15.75" customHeight="1">
      <c r="A743" s="83"/>
      <c r="B743" s="83"/>
      <c r="C743" s="32"/>
      <c r="D743" s="83"/>
      <c r="E743" s="83"/>
      <c r="F743" s="83"/>
      <c r="G743" s="32"/>
      <c r="H743" s="32"/>
      <c r="I743" s="32"/>
      <c r="J743" s="32"/>
      <c r="K743" s="32"/>
      <c r="L743" s="83"/>
      <c r="M743" s="83"/>
      <c r="N743" s="83"/>
      <c r="O743" s="83"/>
      <c r="P743" s="83"/>
      <c r="Q743" s="83"/>
      <c r="R743" s="83"/>
      <c r="S743" s="83"/>
      <c r="T743" s="83"/>
      <c r="U743" s="83"/>
      <c r="V743" s="83"/>
      <c r="W743" s="83"/>
      <c r="X743" s="83"/>
      <c r="Y743" s="83"/>
      <c r="Z743" s="83"/>
    </row>
    <row r="744" spans="1:26" ht="15.75" customHeight="1">
      <c r="A744" s="83"/>
      <c r="B744" s="83"/>
      <c r="C744" s="32"/>
      <c r="D744" s="83"/>
      <c r="E744" s="83"/>
      <c r="F744" s="83"/>
      <c r="G744" s="32"/>
      <c r="H744" s="32"/>
      <c r="I744" s="32"/>
      <c r="J744" s="32"/>
      <c r="K744" s="32"/>
      <c r="L744" s="83"/>
      <c r="M744" s="83"/>
      <c r="N744" s="83"/>
      <c r="O744" s="83"/>
      <c r="P744" s="83"/>
      <c r="Q744" s="83"/>
      <c r="R744" s="83"/>
      <c r="S744" s="83"/>
      <c r="T744" s="83"/>
      <c r="U744" s="83"/>
      <c r="V744" s="83"/>
      <c r="W744" s="83"/>
      <c r="X744" s="83"/>
      <c r="Y744" s="83"/>
      <c r="Z744" s="83"/>
    </row>
    <row r="745" spans="1:26" ht="15.75" customHeight="1">
      <c r="A745" s="83"/>
      <c r="B745" s="83"/>
      <c r="C745" s="32"/>
      <c r="D745" s="83"/>
      <c r="E745" s="83"/>
      <c r="F745" s="83"/>
      <c r="G745" s="32"/>
      <c r="H745" s="32"/>
      <c r="I745" s="32"/>
      <c r="J745" s="32"/>
      <c r="K745" s="32"/>
      <c r="L745" s="83"/>
      <c r="M745" s="83"/>
      <c r="N745" s="83"/>
      <c r="O745" s="83"/>
      <c r="P745" s="83"/>
      <c r="Q745" s="83"/>
      <c r="R745" s="83"/>
      <c r="S745" s="83"/>
      <c r="T745" s="83"/>
      <c r="U745" s="83"/>
      <c r="V745" s="83"/>
      <c r="W745" s="83"/>
      <c r="X745" s="83"/>
      <c r="Y745" s="83"/>
      <c r="Z745" s="83"/>
    </row>
    <row r="746" spans="1:26" ht="15.75" customHeight="1">
      <c r="A746" s="83"/>
      <c r="B746" s="83"/>
      <c r="C746" s="32"/>
      <c r="D746" s="83"/>
      <c r="E746" s="83"/>
      <c r="F746" s="83"/>
      <c r="G746" s="32"/>
      <c r="H746" s="32"/>
      <c r="I746" s="32"/>
      <c r="J746" s="32"/>
      <c r="K746" s="32"/>
      <c r="L746" s="83"/>
      <c r="M746" s="83"/>
      <c r="N746" s="83"/>
      <c r="O746" s="83"/>
      <c r="P746" s="83"/>
      <c r="Q746" s="83"/>
      <c r="R746" s="83"/>
      <c r="S746" s="83"/>
      <c r="T746" s="83"/>
      <c r="U746" s="83"/>
      <c r="V746" s="83"/>
      <c r="W746" s="83"/>
      <c r="X746" s="83"/>
      <c r="Y746" s="83"/>
      <c r="Z746" s="83"/>
    </row>
    <row r="747" spans="1:26" ht="15.75" customHeight="1">
      <c r="A747" s="83"/>
      <c r="B747" s="83"/>
      <c r="C747" s="32"/>
      <c r="D747" s="83"/>
      <c r="E747" s="83"/>
      <c r="F747" s="83"/>
      <c r="G747" s="32"/>
      <c r="H747" s="32"/>
      <c r="I747" s="32"/>
      <c r="J747" s="32"/>
      <c r="K747" s="32"/>
      <c r="L747" s="83"/>
      <c r="M747" s="83"/>
      <c r="N747" s="83"/>
      <c r="O747" s="83"/>
      <c r="P747" s="83"/>
      <c r="Q747" s="83"/>
      <c r="R747" s="83"/>
      <c r="S747" s="83"/>
      <c r="T747" s="83"/>
      <c r="U747" s="83"/>
      <c r="V747" s="83"/>
      <c r="W747" s="83"/>
      <c r="X747" s="83"/>
      <c r="Y747" s="83"/>
      <c r="Z747" s="83"/>
    </row>
    <row r="748" spans="1:26" ht="15.75" customHeight="1">
      <c r="A748" s="83"/>
      <c r="B748" s="83"/>
      <c r="C748" s="32"/>
      <c r="D748" s="83"/>
      <c r="E748" s="83"/>
      <c r="F748" s="83"/>
      <c r="G748" s="32"/>
      <c r="H748" s="32"/>
      <c r="I748" s="32"/>
      <c r="J748" s="32"/>
      <c r="K748" s="32"/>
      <c r="L748" s="83"/>
      <c r="M748" s="83"/>
      <c r="N748" s="83"/>
      <c r="O748" s="83"/>
      <c r="P748" s="83"/>
      <c r="Q748" s="83"/>
      <c r="R748" s="83"/>
      <c r="S748" s="83"/>
      <c r="T748" s="83"/>
      <c r="U748" s="83"/>
      <c r="V748" s="83"/>
      <c r="W748" s="83"/>
      <c r="X748" s="83"/>
      <c r="Y748" s="83"/>
      <c r="Z748" s="83"/>
    </row>
    <row r="749" spans="1:26" ht="15.75" customHeight="1">
      <c r="A749" s="83"/>
      <c r="B749" s="83"/>
      <c r="C749" s="32"/>
      <c r="D749" s="83"/>
      <c r="E749" s="83"/>
      <c r="F749" s="83"/>
      <c r="G749" s="32"/>
      <c r="H749" s="32"/>
      <c r="I749" s="32"/>
      <c r="J749" s="32"/>
      <c r="K749" s="32"/>
      <c r="L749" s="83"/>
      <c r="M749" s="83"/>
      <c r="N749" s="83"/>
      <c r="O749" s="83"/>
      <c r="P749" s="83"/>
      <c r="Q749" s="83"/>
      <c r="R749" s="83"/>
      <c r="S749" s="83"/>
      <c r="T749" s="83"/>
      <c r="U749" s="83"/>
      <c r="V749" s="83"/>
      <c r="W749" s="83"/>
      <c r="X749" s="83"/>
      <c r="Y749" s="83"/>
      <c r="Z749" s="83"/>
    </row>
    <row r="750" spans="1:26" ht="15.75" customHeight="1">
      <c r="A750" s="83"/>
      <c r="B750" s="83"/>
      <c r="C750" s="32"/>
      <c r="D750" s="83"/>
      <c r="E750" s="83"/>
      <c r="F750" s="83"/>
      <c r="G750" s="32"/>
      <c r="H750" s="32"/>
      <c r="I750" s="32"/>
      <c r="J750" s="32"/>
      <c r="K750" s="32"/>
      <c r="L750" s="83"/>
      <c r="M750" s="83"/>
      <c r="N750" s="83"/>
      <c r="O750" s="83"/>
      <c r="P750" s="83"/>
      <c r="Q750" s="83"/>
      <c r="R750" s="83"/>
      <c r="S750" s="83"/>
      <c r="T750" s="83"/>
      <c r="U750" s="83"/>
      <c r="V750" s="83"/>
      <c r="W750" s="83"/>
      <c r="X750" s="83"/>
      <c r="Y750" s="83"/>
      <c r="Z750" s="83"/>
    </row>
    <row r="751" spans="1:26" ht="15.75" customHeight="1">
      <c r="A751" s="83"/>
      <c r="B751" s="83"/>
      <c r="C751" s="32"/>
      <c r="D751" s="83"/>
      <c r="E751" s="83"/>
      <c r="F751" s="83"/>
      <c r="G751" s="32"/>
      <c r="H751" s="32"/>
      <c r="I751" s="32"/>
      <c r="J751" s="32"/>
      <c r="K751" s="32"/>
      <c r="L751" s="83"/>
      <c r="M751" s="83"/>
      <c r="N751" s="83"/>
      <c r="O751" s="83"/>
      <c r="P751" s="83"/>
      <c r="Q751" s="83"/>
      <c r="R751" s="83"/>
      <c r="S751" s="83"/>
      <c r="T751" s="83"/>
      <c r="U751" s="83"/>
      <c r="V751" s="83"/>
      <c r="W751" s="83"/>
      <c r="X751" s="83"/>
      <c r="Y751" s="83"/>
      <c r="Z751" s="83"/>
    </row>
    <row r="752" spans="1:26" ht="15.75" customHeight="1">
      <c r="A752" s="83"/>
      <c r="B752" s="83"/>
      <c r="C752" s="32"/>
      <c r="D752" s="83"/>
      <c r="E752" s="83"/>
      <c r="F752" s="83"/>
      <c r="G752" s="32"/>
      <c r="H752" s="32"/>
      <c r="I752" s="32"/>
      <c r="J752" s="32"/>
      <c r="K752" s="32"/>
      <c r="L752" s="83"/>
      <c r="M752" s="83"/>
      <c r="N752" s="83"/>
      <c r="O752" s="83"/>
      <c r="P752" s="83"/>
      <c r="Q752" s="83"/>
      <c r="R752" s="83"/>
      <c r="S752" s="83"/>
      <c r="T752" s="83"/>
      <c r="U752" s="83"/>
      <c r="V752" s="83"/>
      <c r="W752" s="83"/>
      <c r="X752" s="83"/>
      <c r="Y752" s="83"/>
      <c r="Z752" s="83"/>
    </row>
    <row r="753" spans="1:26" ht="15.75" customHeight="1">
      <c r="A753" s="83"/>
      <c r="B753" s="83"/>
      <c r="C753" s="32"/>
      <c r="D753" s="83"/>
      <c r="E753" s="83"/>
      <c r="F753" s="83"/>
      <c r="G753" s="32"/>
      <c r="H753" s="32"/>
      <c r="I753" s="32"/>
      <c r="J753" s="32"/>
      <c r="K753" s="32"/>
      <c r="L753" s="83"/>
      <c r="M753" s="83"/>
      <c r="N753" s="83"/>
      <c r="O753" s="83"/>
      <c r="P753" s="83"/>
      <c r="Q753" s="83"/>
      <c r="R753" s="83"/>
      <c r="S753" s="83"/>
      <c r="T753" s="83"/>
      <c r="U753" s="83"/>
      <c r="V753" s="83"/>
      <c r="W753" s="83"/>
      <c r="X753" s="83"/>
      <c r="Y753" s="83"/>
      <c r="Z753" s="83"/>
    </row>
    <row r="754" spans="1:26" ht="15.75" customHeight="1">
      <c r="A754" s="83"/>
      <c r="B754" s="83"/>
      <c r="C754" s="32"/>
      <c r="D754" s="83"/>
      <c r="E754" s="83"/>
      <c r="F754" s="83"/>
      <c r="G754" s="32"/>
      <c r="H754" s="32"/>
      <c r="I754" s="32"/>
      <c r="J754" s="32"/>
      <c r="K754" s="32"/>
      <c r="L754" s="83"/>
      <c r="M754" s="83"/>
      <c r="N754" s="83"/>
      <c r="O754" s="83"/>
      <c r="P754" s="83"/>
      <c r="Q754" s="83"/>
      <c r="R754" s="83"/>
      <c r="S754" s="83"/>
      <c r="T754" s="83"/>
      <c r="U754" s="83"/>
      <c r="V754" s="83"/>
      <c r="W754" s="83"/>
      <c r="X754" s="83"/>
      <c r="Y754" s="83"/>
      <c r="Z754" s="83"/>
    </row>
    <row r="755" spans="1:26" ht="15.75" customHeight="1">
      <c r="A755" s="83"/>
      <c r="B755" s="83"/>
      <c r="C755" s="32"/>
      <c r="D755" s="83"/>
      <c r="E755" s="83"/>
      <c r="F755" s="83"/>
      <c r="G755" s="32"/>
      <c r="H755" s="32"/>
      <c r="I755" s="32"/>
      <c r="J755" s="32"/>
      <c r="K755" s="32"/>
      <c r="L755" s="83"/>
      <c r="M755" s="83"/>
      <c r="N755" s="83"/>
      <c r="O755" s="83"/>
      <c r="P755" s="83"/>
      <c r="Q755" s="83"/>
      <c r="R755" s="83"/>
      <c r="S755" s="83"/>
      <c r="T755" s="83"/>
      <c r="U755" s="83"/>
      <c r="V755" s="83"/>
      <c r="W755" s="83"/>
      <c r="X755" s="83"/>
      <c r="Y755" s="83"/>
      <c r="Z755" s="83"/>
    </row>
    <row r="756" spans="1:26" ht="15.75" customHeight="1">
      <c r="A756" s="83"/>
      <c r="B756" s="83"/>
      <c r="C756" s="32"/>
      <c r="D756" s="83"/>
      <c r="E756" s="83"/>
      <c r="F756" s="83"/>
      <c r="G756" s="32"/>
      <c r="H756" s="32"/>
      <c r="I756" s="32"/>
      <c r="J756" s="32"/>
      <c r="K756" s="32"/>
      <c r="L756" s="83"/>
      <c r="M756" s="83"/>
      <c r="N756" s="83"/>
      <c r="O756" s="83"/>
      <c r="P756" s="83"/>
      <c r="Q756" s="83"/>
      <c r="R756" s="83"/>
      <c r="S756" s="83"/>
      <c r="T756" s="83"/>
      <c r="U756" s="83"/>
      <c r="V756" s="83"/>
      <c r="W756" s="83"/>
      <c r="X756" s="83"/>
      <c r="Y756" s="83"/>
      <c r="Z756" s="83"/>
    </row>
    <row r="757" spans="1:26" ht="15.75" customHeight="1">
      <c r="A757" s="83"/>
      <c r="B757" s="83"/>
      <c r="C757" s="32"/>
      <c r="D757" s="83"/>
      <c r="E757" s="83"/>
      <c r="F757" s="83"/>
      <c r="G757" s="32"/>
      <c r="H757" s="32"/>
      <c r="I757" s="32"/>
      <c r="J757" s="32"/>
      <c r="K757" s="32"/>
      <c r="L757" s="83"/>
      <c r="M757" s="83"/>
      <c r="N757" s="83"/>
      <c r="O757" s="83"/>
      <c r="P757" s="83"/>
      <c r="Q757" s="83"/>
      <c r="R757" s="83"/>
      <c r="S757" s="83"/>
      <c r="T757" s="83"/>
      <c r="U757" s="83"/>
      <c r="V757" s="83"/>
      <c r="W757" s="83"/>
      <c r="X757" s="83"/>
      <c r="Y757" s="83"/>
      <c r="Z757" s="83"/>
    </row>
    <row r="758" spans="1:26" ht="15.75" customHeight="1">
      <c r="A758" s="83"/>
      <c r="B758" s="83"/>
      <c r="C758" s="32"/>
      <c r="D758" s="83"/>
      <c r="E758" s="83"/>
      <c r="F758" s="83"/>
      <c r="G758" s="32"/>
      <c r="H758" s="32"/>
      <c r="I758" s="32"/>
      <c r="J758" s="32"/>
      <c r="K758" s="32"/>
      <c r="L758" s="83"/>
      <c r="M758" s="83"/>
      <c r="N758" s="83"/>
      <c r="O758" s="83"/>
      <c r="P758" s="83"/>
      <c r="Q758" s="83"/>
      <c r="R758" s="83"/>
      <c r="S758" s="83"/>
      <c r="T758" s="83"/>
      <c r="U758" s="83"/>
      <c r="V758" s="83"/>
      <c r="W758" s="83"/>
      <c r="X758" s="83"/>
      <c r="Y758" s="83"/>
      <c r="Z758" s="83"/>
    </row>
    <row r="759" spans="1:26" ht="15.75" customHeight="1">
      <c r="A759" s="83"/>
      <c r="B759" s="83"/>
      <c r="C759" s="32"/>
      <c r="D759" s="83"/>
      <c r="E759" s="83"/>
      <c r="F759" s="83"/>
      <c r="G759" s="32"/>
      <c r="H759" s="32"/>
      <c r="I759" s="32"/>
      <c r="J759" s="32"/>
      <c r="K759" s="32"/>
      <c r="L759" s="83"/>
      <c r="M759" s="83"/>
      <c r="N759" s="83"/>
      <c r="O759" s="83"/>
      <c r="P759" s="83"/>
      <c r="Q759" s="83"/>
      <c r="R759" s="83"/>
      <c r="S759" s="83"/>
      <c r="T759" s="83"/>
      <c r="U759" s="83"/>
      <c r="V759" s="83"/>
      <c r="W759" s="83"/>
      <c r="X759" s="83"/>
      <c r="Y759" s="83"/>
      <c r="Z759" s="83"/>
    </row>
    <row r="760" spans="1:26" ht="15.75" customHeight="1">
      <c r="A760" s="83"/>
      <c r="B760" s="83"/>
      <c r="C760" s="32"/>
      <c r="D760" s="83"/>
      <c r="E760" s="83"/>
      <c r="F760" s="83"/>
      <c r="G760" s="32"/>
      <c r="H760" s="32"/>
      <c r="I760" s="32"/>
      <c r="J760" s="32"/>
      <c r="K760" s="32"/>
      <c r="L760" s="83"/>
      <c r="M760" s="83"/>
      <c r="N760" s="83"/>
      <c r="O760" s="83"/>
      <c r="P760" s="83"/>
      <c r="Q760" s="83"/>
      <c r="R760" s="83"/>
      <c r="S760" s="83"/>
      <c r="T760" s="83"/>
      <c r="U760" s="83"/>
      <c r="V760" s="83"/>
      <c r="W760" s="83"/>
      <c r="X760" s="83"/>
      <c r="Y760" s="83"/>
      <c r="Z760" s="83"/>
    </row>
    <row r="761" spans="1:26" ht="15.75" customHeight="1">
      <c r="A761" s="83"/>
      <c r="B761" s="83"/>
      <c r="C761" s="32"/>
      <c r="D761" s="83"/>
      <c r="E761" s="83"/>
      <c r="F761" s="83"/>
      <c r="G761" s="32"/>
      <c r="H761" s="32"/>
      <c r="I761" s="32"/>
      <c r="J761" s="32"/>
      <c r="K761" s="32"/>
      <c r="L761" s="83"/>
      <c r="M761" s="83"/>
      <c r="N761" s="83"/>
      <c r="O761" s="83"/>
      <c r="P761" s="83"/>
      <c r="Q761" s="83"/>
      <c r="R761" s="83"/>
      <c r="S761" s="83"/>
      <c r="T761" s="83"/>
      <c r="U761" s="83"/>
      <c r="V761" s="83"/>
      <c r="W761" s="83"/>
      <c r="X761" s="83"/>
      <c r="Y761" s="83"/>
      <c r="Z761" s="83"/>
    </row>
    <row r="762" spans="1:26" ht="15.75" customHeight="1">
      <c r="A762" s="83"/>
      <c r="B762" s="83"/>
      <c r="C762" s="32"/>
      <c r="D762" s="83"/>
      <c r="E762" s="83"/>
      <c r="F762" s="83"/>
      <c r="G762" s="32"/>
      <c r="H762" s="32"/>
      <c r="I762" s="32"/>
      <c r="J762" s="32"/>
      <c r="K762" s="32"/>
      <c r="L762" s="83"/>
      <c r="M762" s="83"/>
      <c r="N762" s="83"/>
      <c r="O762" s="83"/>
      <c r="P762" s="83"/>
      <c r="Q762" s="83"/>
      <c r="R762" s="83"/>
      <c r="S762" s="83"/>
      <c r="T762" s="83"/>
      <c r="U762" s="83"/>
      <c r="V762" s="83"/>
      <c r="W762" s="83"/>
      <c r="X762" s="83"/>
      <c r="Y762" s="83"/>
      <c r="Z762" s="83"/>
    </row>
    <row r="763" spans="1:26" ht="15.75" customHeight="1">
      <c r="A763" s="83"/>
      <c r="B763" s="83"/>
      <c r="C763" s="32"/>
      <c r="D763" s="83"/>
      <c r="E763" s="83"/>
      <c r="F763" s="83"/>
      <c r="G763" s="32"/>
      <c r="H763" s="32"/>
      <c r="I763" s="32"/>
      <c r="J763" s="32"/>
      <c r="K763" s="32"/>
      <c r="L763" s="83"/>
      <c r="M763" s="83"/>
      <c r="N763" s="83"/>
      <c r="O763" s="83"/>
      <c r="P763" s="83"/>
      <c r="Q763" s="83"/>
      <c r="R763" s="83"/>
      <c r="S763" s="83"/>
      <c r="T763" s="83"/>
      <c r="U763" s="83"/>
      <c r="V763" s="83"/>
      <c r="W763" s="83"/>
      <c r="X763" s="83"/>
      <c r="Y763" s="83"/>
      <c r="Z763" s="83"/>
    </row>
    <row r="764" spans="1:26" ht="15.75" customHeight="1">
      <c r="A764" s="83"/>
      <c r="B764" s="83"/>
      <c r="C764" s="32"/>
      <c r="D764" s="83"/>
      <c r="E764" s="83"/>
      <c r="F764" s="83"/>
      <c r="G764" s="32"/>
      <c r="H764" s="32"/>
      <c r="I764" s="32"/>
      <c r="J764" s="32"/>
      <c r="K764" s="32"/>
      <c r="L764" s="83"/>
      <c r="M764" s="83"/>
      <c r="N764" s="83"/>
      <c r="O764" s="83"/>
      <c r="P764" s="83"/>
      <c r="Q764" s="83"/>
      <c r="R764" s="83"/>
      <c r="S764" s="83"/>
      <c r="T764" s="83"/>
      <c r="U764" s="83"/>
      <c r="V764" s="83"/>
      <c r="W764" s="83"/>
      <c r="X764" s="83"/>
      <c r="Y764" s="83"/>
      <c r="Z764" s="83"/>
    </row>
    <row r="765" spans="1:26" ht="15.75" customHeight="1">
      <c r="A765" s="83"/>
      <c r="B765" s="83"/>
      <c r="C765" s="32"/>
      <c r="D765" s="83"/>
      <c r="E765" s="83"/>
      <c r="F765" s="83"/>
      <c r="G765" s="32"/>
      <c r="H765" s="32"/>
      <c r="I765" s="32"/>
      <c r="J765" s="32"/>
      <c r="K765" s="32"/>
      <c r="L765" s="83"/>
      <c r="M765" s="83"/>
      <c r="N765" s="83"/>
      <c r="O765" s="83"/>
      <c r="P765" s="83"/>
      <c r="Q765" s="83"/>
      <c r="R765" s="83"/>
      <c r="S765" s="83"/>
      <c r="T765" s="83"/>
      <c r="U765" s="83"/>
      <c r="V765" s="83"/>
      <c r="W765" s="83"/>
      <c r="X765" s="83"/>
      <c r="Y765" s="83"/>
      <c r="Z765" s="83"/>
    </row>
    <row r="766" spans="1:26" ht="15.75" customHeight="1">
      <c r="A766" s="83"/>
      <c r="B766" s="83"/>
      <c r="C766" s="32"/>
      <c r="D766" s="83"/>
      <c r="E766" s="83"/>
      <c r="F766" s="83"/>
      <c r="G766" s="32"/>
      <c r="H766" s="32"/>
      <c r="I766" s="32"/>
      <c r="J766" s="32"/>
      <c r="K766" s="32"/>
      <c r="L766" s="83"/>
      <c r="M766" s="83"/>
      <c r="N766" s="83"/>
      <c r="O766" s="83"/>
      <c r="P766" s="83"/>
      <c r="Q766" s="83"/>
      <c r="R766" s="83"/>
      <c r="S766" s="83"/>
      <c r="T766" s="83"/>
      <c r="U766" s="83"/>
      <c r="V766" s="83"/>
      <c r="W766" s="83"/>
      <c r="X766" s="83"/>
      <c r="Y766" s="83"/>
      <c r="Z766" s="83"/>
    </row>
    <row r="767" spans="1:26" ht="15.75" customHeight="1">
      <c r="A767" s="83"/>
      <c r="B767" s="83"/>
      <c r="C767" s="32"/>
      <c r="D767" s="83"/>
      <c r="E767" s="83"/>
      <c r="F767" s="83"/>
      <c r="G767" s="32"/>
      <c r="H767" s="32"/>
      <c r="I767" s="32"/>
      <c r="J767" s="32"/>
      <c r="K767" s="32"/>
      <c r="L767" s="83"/>
      <c r="M767" s="83"/>
      <c r="N767" s="83"/>
      <c r="O767" s="83"/>
      <c r="P767" s="83"/>
      <c r="Q767" s="83"/>
      <c r="R767" s="83"/>
      <c r="S767" s="83"/>
      <c r="T767" s="83"/>
      <c r="U767" s="83"/>
      <c r="V767" s="83"/>
      <c r="W767" s="83"/>
      <c r="X767" s="83"/>
      <c r="Y767" s="83"/>
      <c r="Z767" s="83"/>
    </row>
    <row r="768" spans="1:26" ht="15.75" customHeight="1">
      <c r="A768" s="83"/>
      <c r="B768" s="83"/>
      <c r="C768" s="32"/>
      <c r="D768" s="83"/>
      <c r="E768" s="83"/>
      <c r="F768" s="83"/>
      <c r="G768" s="32"/>
      <c r="H768" s="32"/>
      <c r="I768" s="32"/>
      <c r="J768" s="32"/>
      <c r="K768" s="32"/>
      <c r="L768" s="83"/>
      <c r="M768" s="83"/>
      <c r="N768" s="83"/>
      <c r="O768" s="83"/>
      <c r="P768" s="83"/>
      <c r="Q768" s="83"/>
      <c r="R768" s="83"/>
      <c r="S768" s="83"/>
      <c r="T768" s="83"/>
      <c r="U768" s="83"/>
      <c r="V768" s="83"/>
      <c r="W768" s="83"/>
      <c r="X768" s="83"/>
      <c r="Y768" s="83"/>
      <c r="Z768" s="83"/>
    </row>
    <row r="769" spans="1:26" ht="15.75" customHeight="1">
      <c r="A769" s="83"/>
      <c r="B769" s="83"/>
      <c r="C769" s="32"/>
      <c r="D769" s="83"/>
      <c r="E769" s="83"/>
      <c r="F769" s="83"/>
      <c r="G769" s="32"/>
      <c r="H769" s="32"/>
      <c r="I769" s="32"/>
      <c r="J769" s="32"/>
      <c r="K769" s="32"/>
      <c r="L769" s="83"/>
      <c r="M769" s="83"/>
      <c r="N769" s="83"/>
      <c r="O769" s="83"/>
      <c r="P769" s="83"/>
      <c r="Q769" s="83"/>
      <c r="R769" s="83"/>
      <c r="S769" s="83"/>
      <c r="T769" s="83"/>
      <c r="U769" s="83"/>
      <c r="V769" s="83"/>
      <c r="W769" s="83"/>
      <c r="X769" s="83"/>
      <c r="Y769" s="83"/>
      <c r="Z769" s="83"/>
    </row>
    <row r="770" spans="1:26" ht="15.75" customHeight="1">
      <c r="A770" s="83"/>
      <c r="B770" s="83"/>
      <c r="C770" s="32"/>
      <c r="D770" s="83"/>
      <c r="E770" s="83"/>
      <c r="F770" s="83"/>
      <c r="G770" s="32"/>
      <c r="H770" s="32"/>
      <c r="I770" s="32"/>
      <c r="J770" s="32"/>
      <c r="K770" s="32"/>
      <c r="L770" s="83"/>
      <c r="M770" s="83"/>
      <c r="N770" s="83"/>
      <c r="O770" s="83"/>
      <c r="P770" s="83"/>
      <c r="Q770" s="83"/>
      <c r="R770" s="83"/>
      <c r="S770" s="83"/>
      <c r="T770" s="83"/>
      <c r="U770" s="83"/>
      <c r="V770" s="83"/>
      <c r="W770" s="83"/>
      <c r="X770" s="83"/>
      <c r="Y770" s="83"/>
      <c r="Z770" s="83"/>
    </row>
    <row r="771" spans="1:26" ht="15.75" customHeight="1">
      <c r="A771" s="83"/>
      <c r="B771" s="83"/>
      <c r="C771" s="32"/>
      <c r="D771" s="83"/>
      <c r="E771" s="83"/>
      <c r="F771" s="83"/>
      <c r="G771" s="32"/>
      <c r="H771" s="32"/>
      <c r="I771" s="32"/>
      <c r="J771" s="32"/>
      <c r="K771" s="32"/>
      <c r="L771" s="83"/>
      <c r="M771" s="83"/>
      <c r="N771" s="83"/>
      <c r="O771" s="83"/>
      <c r="P771" s="83"/>
      <c r="Q771" s="83"/>
      <c r="R771" s="83"/>
      <c r="S771" s="83"/>
      <c r="T771" s="83"/>
      <c r="U771" s="83"/>
      <c r="V771" s="83"/>
      <c r="W771" s="83"/>
      <c r="X771" s="83"/>
      <c r="Y771" s="83"/>
      <c r="Z771" s="83"/>
    </row>
    <row r="772" spans="1:26" ht="15.75" customHeight="1">
      <c r="A772" s="83"/>
      <c r="B772" s="83"/>
      <c r="C772" s="32"/>
      <c r="D772" s="83"/>
      <c r="E772" s="83"/>
      <c r="F772" s="83"/>
      <c r="G772" s="32"/>
      <c r="H772" s="32"/>
      <c r="I772" s="32"/>
      <c r="J772" s="32"/>
      <c r="K772" s="32"/>
      <c r="L772" s="83"/>
      <c r="M772" s="83"/>
      <c r="N772" s="83"/>
      <c r="O772" s="83"/>
      <c r="P772" s="83"/>
      <c r="Q772" s="83"/>
      <c r="R772" s="83"/>
      <c r="S772" s="83"/>
      <c r="T772" s="83"/>
      <c r="U772" s="83"/>
      <c r="V772" s="83"/>
      <c r="W772" s="83"/>
      <c r="X772" s="83"/>
      <c r="Y772" s="83"/>
      <c r="Z772" s="83"/>
    </row>
    <row r="773" spans="1:26" ht="15.75" customHeight="1">
      <c r="A773" s="83"/>
      <c r="B773" s="83"/>
      <c r="C773" s="32"/>
      <c r="D773" s="83"/>
      <c r="E773" s="83"/>
      <c r="F773" s="83"/>
      <c r="G773" s="32"/>
      <c r="H773" s="32"/>
      <c r="I773" s="32"/>
      <c r="J773" s="32"/>
      <c r="K773" s="32"/>
      <c r="L773" s="83"/>
      <c r="M773" s="83"/>
      <c r="N773" s="83"/>
      <c r="O773" s="83"/>
      <c r="P773" s="83"/>
      <c r="Q773" s="83"/>
      <c r="R773" s="83"/>
      <c r="S773" s="83"/>
      <c r="T773" s="83"/>
      <c r="U773" s="83"/>
      <c r="V773" s="83"/>
      <c r="W773" s="83"/>
      <c r="X773" s="83"/>
      <c r="Y773" s="83"/>
      <c r="Z773" s="83"/>
    </row>
    <row r="774" spans="1:26" ht="15.75" customHeight="1">
      <c r="A774" s="83"/>
      <c r="B774" s="83"/>
      <c r="C774" s="32"/>
      <c r="D774" s="83"/>
      <c r="E774" s="83"/>
      <c r="F774" s="83"/>
      <c r="G774" s="32"/>
      <c r="H774" s="32"/>
      <c r="I774" s="32"/>
      <c r="J774" s="32"/>
      <c r="K774" s="32"/>
      <c r="L774" s="83"/>
      <c r="M774" s="83"/>
      <c r="N774" s="83"/>
      <c r="O774" s="83"/>
      <c r="P774" s="83"/>
      <c r="Q774" s="83"/>
      <c r="R774" s="83"/>
      <c r="S774" s="83"/>
      <c r="T774" s="83"/>
      <c r="U774" s="83"/>
      <c r="V774" s="83"/>
      <c r="W774" s="83"/>
      <c r="X774" s="83"/>
      <c r="Y774" s="83"/>
      <c r="Z774" s="83"/>
    </row>
    <row r="775" spans="1:26" ht="15.75" customHeight="1">
      <c r="A775" s="83"/>
      <c r="B775" s="83"/>
      <c r="C775" s="32"/>
      <c r="D775" s="83"/>
      <c r="E775" s="83"/>
      <c r="F775" s="83"/>
      <c r="G775" s="32"/>
      <c r="H775" s="32"/>
      <c r="I775" s="32"/>
      <c r="J775" s="32"/>
      <c r="K775" s="32"/>
      <c r="L775" s="83"/>
      <c r="M775" s="83"/>
      <c r="N775" s="83"/>
      <c r="O775" s="83"/>
      <c r="P775" s="83"/>
      <c r="Q775" s="83"/>
      <c r="R775" s="83"/>
      <c r="S775" s="83"/>
      <c r="T775" s="83"/>
      <c r="U775" s="83"/>
      <c r="V775" s="83"/>
      <c r="W775" s="83"/>
      <c r="X775" s="83"/>
      <c r="Y775" s="83"/>
      <c r="Z775" s="83"/>
    </row>
    <row r="776" spans="1:26" ht="15.75" customHeight="1">
      <c r="A776" s="83"/>
      <c r="B776" s="83"/>
      <c r="C776" s="32"/>
      <c r="D776" s="83"/>
      <c r="E776" s="83"/>
      <c r="F776" s="83"/>
      <c r="G776" s="32"/>
      <c r="H776" s="32"/>
      <c r="I776" s="32"/>
      <c r="J776" s="32"/>
      <c r="K776" s="32"/>
      <c r="L776" s="83"/>
      <c r="M776" s="83"/>
      <c r="N776" s="83"/>
      <c r="O776" s="83"/>
      <c r="P776" s="83"/>
      <c r="Q776" s="83"/>
      <c r="R776" s="83"/>
      <c r="S776" s="83"/>
      <c r="T776" s="83"/>
      <c r="U776" s="83"/>
      <c r="V776" s="83"/>
      <c r="W776" s="83"/>
      <c r="X776" s="83"/>
      <c r="Y776" s="83"/>
      <c r="Z776" s="83"/>
    </row>
    <row r="777" spans="1:26" ht="15.75" customHeight="1">
      <c r="A777" s="83"/>
      <c r="B777" s="83"/>
      <c r="C777" s="32"/>
      <c r="D777" s="83"/>
      <c r="E777" s="83"/>
      <c r="F777" s="83"/>
      <c r="G777" s="32"/>
      <c r="H777" s="32"/>
      <c r="I777" s="32"/>
      <c r="J777" s="32"/>
      <c r="K777" s="32"/>
      <c r="L777" s="83"/>
      <c r="M777" s="83"/>
      <c r="N777" s="83"/>
      <c r="O777" s="83"/>
      <c r="P777" s="83"/>
      <c r="Q777" s="83"/>
      <c r="R777" s="83"/>
      <c r="S777" s="83"/>
      <c r="T777" s="83"/>
      <c r="U777" s="83"/>
      <c r="V777" s="83"/>
      <c r="W777" s="83"/>
      <c r="X777" s="83"/>
      <c r="Y777" s="83"/>
      <c r="Z777" s="83"/>
    </row>
    <row r="778" spans="1:26" ht="15.75" customHeight="1">
      <c r="A778" s="83"/>
      <c r="B778" s="83"/>
      <c r="C778" s="32"/>
      <c r="D778" s="83"/>
      <c r="E778" s="83"/>
      <c r="F778" s="83"/>
      <c r="G778" s="32"/>
      <c r="H778" s="32"/>
      <c r="I778" s="32"/>
      <c r="J778" s="32"/>
      <c r="K778" s="32"/>
      <c r="L778" s="83"/>
      <c r="M778" s="83"/>
      <c r="N778" s="83"/>
      <c r="O778" s="83"/>
      <c r="P778" s="83"/>
      <c r="Q778" s="83"/>
      <c r="R778" s="83"/>
      <c r="S778" s="83"/>
      <c r="T778" s="83"/>
      <c r="U778" s="83"/>
      <c r="V778" s="83"/>
      <c r="W778" s="83"/>
      <c r="X778" s="83"/>
      <c r="Y778" s="83"/>
      <c r="Z778" s="83"/>
    </row>
    <row r="779" spans="1:26" ht="15.75" customHeight="1">
      <c r="A779" s="83"/>
      <c r="B779" s="83"/>
      <c r="C779" s="32"/>
      <c r="D779" s="83"/>
      <c r="E779" s="83"/>
      <c r="F779" s="83"/>
      <c r="G779" s="32"/>
      <c r="H779" s="32"/>
      <c r="I779" s="32"/>
      <c r="J779" s="32"/>
      <c r="K779" s="32"/>
      <c r="L779" s="83"/>
      <c r="M779" s="83"/>
      <c r="N779" s="83"/>
      <c r="O779" s="83"/>
      <c r="P779" s="83"/>
      <c r="Q779" s="83"/>
      <c r="R779" s="83"/>
      <c r="S779" s="83"/>
      <c r="T779" s="83"/>
      <c r="U779" s="83"/>
      <c r="V779" s="83"/>
      <c r="W779" s="83"/>
      <c r="X779" s="83"/>
      <c r="Y779" s="83"/>
      <c r="Z779" s="83"/>
    </row>
    <row r="780" spans="1:26" ht="15.75" customHeight="1">
      <c r="A780" s="83"/>
      <c r="B780" s="83"/>
      <c r="C780" s="32"/>
      <c r="D780" s="83"/>
      <c r="E780" s="83"/>
      <c r="F780" s="83"/>
      <c r="G780" s="32"/>
      <c r="H780" s="32"/>
      <c r="I780" s="32"/>
      <c r="J780" s="32"/>
      <c r="K780" s="32"/>
      <c r="L780" s="83"/>
      <c r="M780" s="83"/>
      <c r="N780" s="83"/>
      <c r="O780" s="83"/>
      <c r="P780" s="83"/>
      <c r="Q780" s="83"/>
      <c r="R780" s="83"/>
      <c r="S780" s="83"/>
      <c r="T780" s="83"/>
      <c r="U780" s="83"/>
      <c r="V780" s="83"/>
      <c r="W780" s="83"/>
      <c r="X780" s="83"/>
      <c r="Y780" s="83"/>
      <c r="Z780" s="83"/>
    </row>
    <row r="781" spans="1:26" ht="15.75" customHeight="1">
      <c r="A781" s="83"/>
      <c r="B781" s="83"/>
      <c r="C781" s="32"/>
      <c r="D781" s="83"/>
      <c r="E781" s="83"/>
      <c r="F781" s="83"/>
      <c r="G781" s="32"/>
      <c r="H781" s="32"/>
      <c r="I781" s="32"/>
      <c r="J781" s="32"/>
      <c r="K781" s="32"/>
      <c r="L781" s="83"/>
      <c r="M781" s="83"/>
      <c r="N781" s="83"/>
      <c r="O781" s="83"/>
      <c r="P781" s="83"/>
      <c r="Q781" s="83"/>
      <c r="R781" s="83"/>
      <c r="S781" s="83"/>
      <c r="T781" s="83"/>
      <c r="U781" s="83"/>
      <c r="V781" s="83"/>
      <c r="W781" s="83"/>
      <c r="X781" s="83"/>
      <c r="Y781" s="83"/>
      <c r="Z781" s="83"/>
    </row>
    <row r="782" spans="1:26" ht="15.75" customHeight="1">
      <c r="A782" s="83"/>
      <c r="B782" s="83"/>
      <c r="C782" s="32"/>
      <c r="D782" s="83"/>
      <c r="E782" s="83"/>
      <c r="F782" s="83"/>
      <c r="G782" s="32"/>
      <c r="H782" s="32"/>
      <c r="I782" s="32"/>
      <c r="J782" s="32"/>
      <c r="K782" s="32"/>
      <c r="L782" s="83"/>
      <c r="M782" s="83"/>
      <c r="N782" s="83"/>
      <c r="O782" s="83"/>
      <c r="P782" s="83"/>
      <c r="Q782" s="83"/>
      <c r="R782" s="83"/>
      <c r="S782" s="83"/>
      <c r="T782" s="83"/>
      <c r="U782" s="83"/>
      <c r="V782" s="83"/>
      <c r="W782" s="83"/>
      <c r="X782" s="83"/>
      <c r="Y782" s="83"/>
      <c r="Z782" s="83"/>
    </row>
    <row r="783" spans="1:26" ht="15.75" customHeight="1">
      <c r="A783" s="83"/>
      <c r="B783" s="83"/>
      <c r="C783" s="32"/>
      <c r="D783" s="83"/>
      <c r="E783" s="83"/>
      <c r="F783" s="83"/>
      <c r="G783" s="32"/>
      <c r="H783" s="32"/>
      <c r="I783" s="32"/>
      <c r="J783" s="32"/>
      <c r="K783" s="32"/>
      <c r="L783" s="83"/>
      <c r="M783" s="83"/>
      <c r="N783" s="83"/>
      <c r="O783" s="83"/>
      <c r="P783" s="83"/>
      <c r="Q783" s="83"/>
      <c r="R783" s="83"/>
      <c r="S783" s="83"/>
      <c r="T783" s="83"/>
      <c r="U783" s="83"/>
      <c r="V783" s="83"/>
      <c r="W783" s="83"/>
      <c r="X783" s="83"/>
      <c r="Y783" s="83"/>
      <c r="Z783" s="83"/>
    </row>
    <row r="784" spans="1:26" ht="15.75" customHeight="1">
      <c r="A784" s="83"/>
      <c r="B784" s="83"/>
      <c r="C784" s="32"/>
      <c r="D784" s="83"/>
      <c r="E784" s="83"/>
      <c r="F784" s="83"/>
      <c r="G784" s="32"/>
      <c r="H784" s="32"/>
      <c r="I784" s="32"/>
      <c r="J784" s="32"/>
      <c r="K784" s="32"/>
      <c r="L784" s="83"/>
      <c r="M784" s="83"/>
      <c r="N784" s="83"/>
      <c r="O784" s="83"/>
      <c r="P784" s="83"/>
      <c r="Q784" s="83"/>
      <c r="R784" s="83"/>
      <c r="S784" s="83"/>
      <c r="T784" s="83"/>
      <c r="U784" s="83"/>
      <c r="V784" s="83"/>
      <c r="W784" s="83"/>
      <c r="X784" s="83"/>
      <c r="Y784" s="83"/>
      <c r="Z784" s="83"/>
    </row>
    <row r="785" spans="1:26" ht="15.75" customHeight="1">
      <c r="A785" s="83"/>
      <c r="B785" s="83"/>
      <c r="C785" s="32"/>
      <c r="D785" s="83"/>
      <c r="E785" s="83"/>
      <c r="F785" s="83"/>
      <c r="G785" s="32"/>
      <c r="H785" s="32"/>
      <c r="I785" s="32"/>
      <c r="J785" s="32"/>
      <c r="K785" s="32"/>
      <c r="L785" s="83"/>
      <c r="M785" s="83"/>
      <c r="N785" s="83"/>
      <c r="O785" s="83"/>
      <c r="P785" s="83"/>
      <c r="Q785" s="83"/>
      <c r="R785" s="83"/>
      <c r="S785" s="83"/>
      <c r="T785" s="83"/>
      <c r="U785" s="83"/>
      <c r="V785" s="83"/>
      <c r="W785" s="83"/>
      <c r="X785" s="83"/>
      <c r="Y785" s="83"/>
      <c r="Z785" s="83"/>
    </row>
    <row r="786" spans="1:26" ht="15.75" customHeight="1">
      <c r="A786" s="83"/>
      <c r="B786" s="83"/>
      <c r="C786" s="32"/>
      <c r="D786" s="83"/>
      <c r="E786" s="83"/>
      <c r="F786" s="83"/>
      <c r="G786" s="32"/>
      <c r="H786" s="32"/>
      <c r="I786" s="32"/>
      <c r="J786" s="32"/>
      <c r="K786" s="32"/>
      <c r="L786" s="83"/>
      <c r="M786" s="83"/>
      <c r="N786" s="83"/>
      <c r="O786" s="83"/>
      <c r="P786" s="83"/>
      <c r="Q786" s="83"/>
      <c r="R786" s="83"/>
      <c r="S786" s="83"/>
      <c r="T786" s="83"/>
      <c r="U786" s="83"/>
      <c r="V786" s="83"/>
      <c r="W786" s="83"/>
      <c r="X786" s="83"/>
      <c r="Y786" s="83"/>
      <c r="Z786" s="83"/>
    </row>
    <row r="787" spans="1:26" ht="15.75" customHeight="1">
      <c r="A787" s="83"/>
      <c r="B787" s="83"/>
      <c r="C787" s="32"/>
      <c r="D787" s="83"/>
      <c r="E787" s="83"/>
      <c r="F787" s="83"/>
      <c r="G787" s="32"/>
      <c r="H787" s="32"/>
      <c r="I787" s="32"/>
      <c r="J787" s="32"/>
      <c r="K787" s="32"/>
      <c r="L787" s="83"/>
      <c r="M787" s="83"/>
      <c r="N787" s="83"/>
      <c r="O787" s="83"/>
      <c r="P787" s="83"/>
      <c r="Q787" s="83"/>
      <c r="R787" s="83"/>
      <c r="S787" s="83"/>
      <c r="T787" s="83"/>
      <c r="U787" s="83"/>
      <c r="V787" s="83"/>
      <c r="W787" s="83"/>
      <c r="X787" s="83"/>
      <c r="Y787" s="83"/>
      <c r="Z787" s="83"/>
    </row>
    <row r="788" spans="1:26" ht="15.75" customHeight="1">
      <c r="A788" s="83"/>
      <c r="B788" s="83"/>
      <c r="C788" s="32"/>
      <c r="D788" s="83"/>
      <c r="E788" s="83"/>
      <c r="F788" s="83"/>
      <c r="G788" s="32"/>
      <c r="H788" s="32"/>
      <c r="I788" s="32"/>
      <c r="J788" s="32"/>
      <c r="K788" s="32"/>
      <c r="L788" s="83"/>
      <c r="M788" s="83"/>
      <c r="N788" s="83"/>
      <c r="O788" s="83"/>
      <c r="P788" s="83"/>
      <c r="Q788" s="83"/>
      <c r="R788" s="83"/>
      <c r="S788" s="83"/>
      <c r="T788" s="83"/>
      <c r="U788" s="83"/>
      <c r="V788" s="83"/>
      <c r="W788" s="83"/>
      <c r="X788" s="83"/>
      <c r="Y788" s="83"/>
      <c r="Z788" s="83"/>
    </row>
    <row r="789" spans="1:26" ht="15.75" customHeight="1">
      <c r="A789" s="83"/>
      <c r="B789" s="83"/>
      <c r="C789" s="32"/>
      <c r="D789" s="83"/>
      <c r="E789" s="83"/>
      <c r="F789" s="83"/>
      <c r="G789" s="32"/>
      <c r="H789" s="32"/>
      <c r="I789" s="32"/>
      <c r="J789" s="32"/>
      <c r="K789" s="32"/>
      <c r="L789" s="83"/>
      <c r="M789" s="83"/>
      <c r="N789" s="83"/>
      <c r="O789" s="83"/>
      <c r="P789" s="83"/>
      <c r="Q789" s="83"/>
      <c r="R789" s="83"/>
      <c r="S789" s="83"/>
      <c r="T789" s="83"/>
      <c r="U789" s="83"/>
      <c r="V789" s="83"/>
      <c r="W789" s="83"/>
      <c r="X789" s="83"/>
      <c r="Y789" s="83"/>
      <c r="Z789" s="83"/>
    </row>
    <row r="790" spans="1:26" ht="15.75" customHeight="1">
      <c r="A790" s="83"/>
      <c r="B790" s="83"/>
      <c r="C790" s="32"/>
      <c r="D790" s="83"/>
      <c r="E790" s="83"/>
      <c r="F790" s="83"/>
      <c r="G790" s="32"/>
      <c r="H790" s="32"/>
      <c r="I790" s="32"/>
      <c r="J790" s="32"/>
      <c r="K790" s="32"/>
      <c r="L790" s="83"/>
      <c r="M790" s="83"/>
      <c r="N790" s="83"/>
      <c r="O790" s="83"/>
      <c r="P790" s="83"/>
      <c r="Q790" s="83"/>
      <c r="R790" s="83"/>
      <c r="S790" s="83"/>
      <c r="T790" s="83"/>
      <c r="U790" s="83"/>
      <c r="V790" s="83"/>
      <c r="W790" s="83"/>
      <c r="X790" s="83"/>
      <c r="Y790" s="83"/>
      <c r="Z790" s="83"/>
    </row>
    <row r="791" spans="1:26" ht="15.75" customHeight="1">
      <c r="A791" s="83"/>
      <c r="B791" s="83"/>
      <c r="C791" s="32"/>
      <c r="D791" s="83"/>
      <c r="E791" s="83"/>
      <c r="F791" s="83"/>
      <c r="G791" s="32"/>
      <c r="H791" s="32"/>
      <c r="I791" s="32"/>
      <c r="J791" s="32"/>
      <c r="K791" s="32"/>
      <c r="L791" s="83"/>
      <c r="M791" s="83"/>
      <c r="N791" s="83"/>
      <c r="O791" s="83"/>
      <c r="P791" s="83"/>
      <c r="Q791" s="83"/>
      <c r="R791" s="83"/>
      <c r="S791" s="83"/>
      <c r="T791" s="83"/>
      <c r="U791" s="83"/>
      <c r="V791" s="83"/>
      <c r="W791" s="83"/>
      <c r="X791" s="83"/>
      <c r="Y791" s="83"/>
      <c r="Z791" s="83"/>
    </row>
    <row r="792" spans="1:26" ht="15.75" customHeight="1">
      <c r="A792" s="83"/>
      <c r="B792" s="83"/>
      <c r="C792" s="32"/>
      <c r="D792" s="83"/>
      <c r="E792" s="83"/>
      <c r="F792" s="83"/>
      <c r="G792" s="32"/>
      <c r="H792" s="32"/>
      <c r="I792" s="32"/>
      <c r="J792" s="32"/>
      <c r="K792" s="32"/>
      <c r="L792" s="83"/>
      <c r="M792" s="83"/>
      <c r="N792" s="83"/>
      <c r="O792" s="83"/>
      <c r="P792" s="83"/>
      <c r="Q792" s="83"/>
      <c r="R792" s="83"/>
      <c r="S792" s="83"/>
      <c r="T792" s="83"/>
      <c r="U792" s="83"/>
      <c r="V792" s="83"/>
      <c r="W792" s="83"/>
      <c r="X792" s="83"/>
      <c r="Y792" s="83"/>
      <c r="Z792" s="83"/>
    </row>
    <row r="793" spans="1:26" ht="15.75" customHeight="1">
      <c r="A793" s="83"/>
      <c r="B793" s="83"/>
      <c r="C793" s="32"/>
      <c r="D793" s="83"/>
      <c r="E793" s="83"/>
      <c r="F793" s="83"/>
      <c r="G793" s="32"/>
      <c r="H793" s="32"/>
      <c r="I793" s="32"/>
      <c r="J793" s="32"/>
      <c r="K793" s="32"/>
      <c r="L793" s="83"/>
      <c r="M793" s="83"/>
      <c r="N793" s="83"/>
      <c r="O793" s="83"/>
      <c r="P793" s="83"/>
      <c r="Q793" s="83"/>
      <c r="R793" s="83"/>
      <c r="S793" s="83"/>
      <c r="T793" s="83"/>
      <c r="U793" s="83"/>
      <c r="V793" s="83"/>
      <c r="W793" s="83"/>
      <c r="X793" s="83"/>
      <c r="Y793" s="83"/>
      <c r="Z793" s="83"/>
    </row>
    <row r="794" spans="1:26" ht="15.75" customHeight="1">
      <c r="A794" s="83"/>
      <c r="B794" s="83"/>
      <c r="C794" s="32"/>
      <c r="D794" s="83"/>
      <c r="E794" s="83"/>
      <c r="F794" s="83"/>
      <c r="G794" s="32"/>
      <c r="H794" s="32"/>
      <c r="I794" s="32"/>
      <c r="J794" s="32"/>
      <c r="K794" s="32"/>
      <c r="L794" s="83"/>
      <c r="M794" s="83"/>
      <c r="N794" s="83"/>
      <c r="O794" s="83"/>
      <c r="P794" s="83"/>
      <c r="Q794" s="83"/>
      <c r="R794" s="83"/>
      <c r="S794" s="83"/>
      <c r="T794" s="83"/>
      <c r="U794" s="83"/>
      <c r="V794" s="83"/>
      <c r="W794" s="83"/>
      <c r="X794" s="83"/>
      <c r="Y794" s="83"/>
      <c r="Z794" s="83"/>
    </row>
    <row r="795" spans="1:26" ht="15.75" customHeight="1">
      <c r="A795" s="83"/>
      <c r="B795" s="83"/>
      <c r="C795" s="32"/>
      <c r="D795" s="83"/>
      <c r="E795" s="83"/>
      <c r="F795" s="83"/>
      <c r="G795" s="32"/>
      <c r="H795" s="32"/>
      <c r="I795" s="32"/>
      <c r="J795" s="32"/>
      <c r="K795" s="32"/>
      <c r="L795" s="83"/>
      <c r="M795" s="83"/>
      <c r="N795" s="83"/>
      <c r="O795" s="83"/>
      <c r="P795" s="83"/>
      <c r="Q795" s="83"/>
      <c r="R795" s="83"/>
      <c r="S795" s="83"/>
      <c r="T795" s="83"/>
      <c r="U795" s="83"/>
      <c r="V795" s="83"/>
      <c r="W795" s="83"/>
      <c r="X795" s="83"/>
      <c r="Y795" s="83"/>
      <c r="Z795" s="83"/>
    </row>
    <row r="796" spans="1:26" ht="15.75" customHeight="1">
      <c r="A796" s="83"/>
      <c r="B796" s="83"/>
      <c r="C796" s="32"/>
      <c r="D796" s="83"/>
      <c r="E796" s="83"/>
      <c r="F796" s="83"/>
      <c r="G796" s="32"/>
      <c r="H796" s="32"/>
      <c r="I796" s="32"/>
      <c r="J796" s="32"/>
      <c r="K796" s="32"/>
      <c r="L796" s="83"/>
      <c r="M796" s="83"/>
      <c r="N796" s="83"/>
      <c r="O796" s="83"/>
      <c r="P796" s="83"/>
      <c r="Q796" s="83"/>
      <c r="R796" s="83"/>
      <c r="S796" s="83"/>
      <c r="T796" s="83"/>
      <c r="U796" s="83"/>
      <c r="V796" s="83"/>
      <c r="W796" s="83"/>
      <c r="X796" s="83"/>
      <c r="Y796" s="83"/>
      <c r="Z796" s="83"/>
    </row>
    <row r="797" spans="1:26" ht="15.75" customHeight="1">
      <c r="A797" s="83"/>
      <c r="B797" s="83"/>
      <c r="C797" s="32"/>
      <c r="D797" s="83"/>
      <c r="E797" s="83"/>
      <c r="F797" s="83"/>
      <c r="G797" s="32"/>
      <c r="H797" s="32"/>
      <c r="I797" s="32"/>
      <c r="J797" s="32"/>
      <c r="K797" s="32"/>
      <c r="L797" s="83"/>
      <c r="M797" s="83"/>
      <c r="N797" s="83"/>
      <c r="O797" s="83"/>
      <c r="P797" s="83"/>
      <c r="Q797" s="83"/>
      <c r="R797" s="83"/>
      <c r="S797" s="83"/>
      <c r="T797" s="83"/>
      <c r="U797" s="83"/>
      <c r="V797" s="83"/>
      <c r="W797" s="83"/>
      <c r="X797" s="83"/>
      <c r="Y797" s="83"/>
      <c r="Z797" s="83"/>
    </row>
    <row r="798" spans="1:26" ht="15.75" customHeight="1">
      <c r="A798" s="83"/>
      <c r="B798" s="83"/>
      <c r="C798" s="32"/>
      <c r="D798" s="83"/>
      <c r="E798" s="83"/>
      <c r="F798" s="83"/>
      <c r="G798" s="32"/>
      <c r="H798" s="32"/>
      <c r="I798" s="32"/>
      <c r="J798" s="32"/>
      <c r="K798" s="32"/>
      <c r="L798" s="83"/>
      <c r="M798" s="83"/>
      <c r="N798" s="83"/>
      <c r="O798" s="83"/>
      <c r="P798" s="83"/>
      <c r="Q798" s="83"/>
      <c r="R798" s="83"/>
      <c r="S798" s="83"/>
      <c r="T798" s="83"/>
      <c r="U798" s="83"/>
      <c r="V798" s="83"/>
      <c r="W798" s="83"/>
      <c r="X798" s="83"/>
      <c r="Y798" s="83"/>
      <c r="Z798" s="83"/>
    </row>
    <row r="799" spans="1:26" ht="15.75" customHeight="1">
      <c r="A799" s="83"/>
      <c r="B799" s="83"/>
      <c r="C799" s="32"/>
      <c r="D799" s="83"/>
      <c r="E799" s="83"/>
      <c r="F799" s="83"/>
      <c r="G799" s="32"/>
      <c r="H799" s="32"/>
      <c r="I799" s="32"/>
      <c r="J799" s="32"/>
      <c r="K799" s="32"/>
      <c r="L799" s="83"/>
      <c r="M799" s="83"/>
      <c r="N799" s="83"/>
      <c r="O799" s="83"/>
      <c r="P799" s="83"/>
      <c r="Q799" s="83"/>
      <c r="R799" s="83"/>
      <c r="S799" s="83"/>
      <c r="T799" s="83"/>
      <c r="U799" s="83"/>
      <c r="V799" s="83"/>
      <c r="W799" s="83"/>
      <c r="X799" s="83"/>
      <c r="Y799" s="83"/>
      <c r="Z799" s="83"/>
    </row>
    <row r="800" spans="1:26" ht="15.75" customHeight="1">
      <c r="A800" s="83"/>
      <c r="B800" s="83"/>
      <c r="C800" s="32"/>
      <c r="D800" s="83"/>
      <c r="E800" s="83"/>
      <c r="F800" s="83"/>
      <c r="G800" s="32"/>
      <c r="H800" s="32"/>
      <c r="I800" s="32"/>
      <c r="J800" s="32"/>
      <c r="K800" s="32"/>
      <c r="L800" s="83"/>
      <c r="M800" s="83"/>
      <c r="N800" s="83"/>
      <c r="O800" s="83"/>
      <c r="P800" s="83"/>
      <c r="Q800" s="83"/>
      <c r="R800" s="83"/>
      <c r="S800" s="83"/>
      <c r="T800" s="83"/>
      <c r="U800" s="83"/>
      <c r="V800" s="83"/>
      <c r="W800" s="83"/>
      <c r="X800" s="83"/>
      <c r="Y800" s="83"/>
      <c r="Z800" s="83"/>
    </row>
    <row r="801" spans="1:26" ht="15.75" customHeight="1">
      <c r="A801" s="83"/>
      <c r="B801" s="83"/>
      <c r="C801" s="32"/>
      <c r="D801" s="83"/>
      <c r="E801" s="83"/>
      <c r="F801" s="83"/>
      <c r="G801" s="32"/>
      <c r="H801" s="32"/>
      <c r="I801" s="32"/>
      <c r="J801" s="32"/>
      <c r="K801" s="32"/>
      <c r="L801" s="83"/>
      <c r="M801" s="83"/>
      <c r="N801" s="83"/>
      <c r="O801" s="83"/>
      <c r="P801" s="83"/>
      <c r="Q801" s="83"/>
      <c r="R801" s="83"/>
      <c r="S801" s="83"/>
      <c r="T801" s="83"/>
      <c r="U801" s="83"/>
      <c r="V801" s="83"/>
      <c r="W801" s="83"/>
      <c r="X801" s="83"/>
      <c r="Y801" s="83"/>
      <c r="Z801" s="83"/>
    </row>
    <row r="802" spans="1:26" ht="15.75" customHeight="1">
      <c r="A802" s="83"/>
      <c r="B802" s="83"/>
      <c r="C802" s="32"/>
      <c r="D802" s="83"/>
      <c r="E802" s="83"/>
      <c r="F802" s="83"/>
      <c r="G802" s="32"/>
      <c r="H802" s="32"/>
      <c r="I802" s="32"/>
      <c r="J802" s="32"/>
      <c r="K802" s="32"/>
      <c r="L802" s="83"/>
      <c r="M802" s="83"/>
      <c r="N802" s="83"/>
      <c r="O802" s="83"/>
      <c r="P802" s="83"/>
      <c r="Q802" s="83"/>
      <c r="R802" s="83"/>
      <c r="S802" s="83"/>
      <c r="T802" s="83"/>
      <c r="U802" s="83"/>
      <c r="V802" s="83"/>
      <c r="W802" s="83"/>
      <c r="X802" s="83"/>
      <c r="Y802" s="83"/>
      <c r="Z802" s="83"/>
    </row>
    <row r="803" spans="1:26" ht="15.75" customHeight="1">
      <c r="A803" s="83"/>
      <c r="B803" s="83"/>
      <c r="C803" s="32"/>
      <c r="D803" s="83"/>
      <c r="E803" s="83"/>
      <c r="F803" s="83"/>
      <c r="G803" s="32"/>
      <c r="H803" s="32"/>
      <c r="I803" s="32"/>
      <c r="J803" s="32"/>
      <c r="K803" s="32"/>
      <c r="L803" s="83"/>
      <c r="M803" s="83"/>
      <c r="N803" s="83"/>
      <c r="O803" s="83"/>
      <c r="P803" s="83"/>
      <c r="Q803" s="83"/>
      <c r="R803" s="83"/>
      <c r="S803" s="83"/>
      <c r="T803" s="83"/>
      <c r="U803" s="83"/>
      <c r="V803" s="83"/>
      <c r="W803" s="83"/>
      <c r="X803" s="83"/>
      <c r="Y803" s="83"/>
      <c r="Z803" s="83"/>
    </row>
    <row r="804" spans="1:26" ht="15.75" customHeight="1">
      <c r="A804" s="83"/>
      <c r="B804" s="83"/>
      <c r="C804" s="32"/>
      <c r="D804" s="83"/>
      <c r="E804" s="83"/>
      <c r="F804" s="83"/>
      <c r="G804" s="32"/>
      <c r="H804" s="32"/>
      <c r="I804" s="32"/>
      <c r="J804" s="32"/>
      <c r="K804" s="32"/>
      <c r="L804" s="83"/>
      <c r="M804" s="83"/>
      <c r="N804" s="83"/>
      <c r="O804" s="83"/>
      <c r="P804" s="83"/>
      <c r="Q804" s="83"/>
      <c r="R804" s="83"/>
      <c r="S804" s="83"/>
      <c r="T804" s="83"/>
      <c r="U804" s="83"/>
      <c r="V804" s="83"/>
      <c r="W804" s="83"/>
      <c r="X804" s="83"/>
      <c r="Y804" s="83"/>
      <c r="Z804" s="83"/>
    </row>
    <row r="805" spans="1:26" ht="15.75" customHeight="1">
      <c r="A805" s="83"/>
      <c r="B805" s="83"/>
      <c r="C805" s="32"/>
      <c r="D805" s="83"/>
      <c r="E805" s="83"/>
      <c r="F805" s="83"/>
      <c r="G805" s="32"/>
      <c r="H805" s="32"/>
      <c r="I805" s="32"/>
      <c r="J805" s="32"/>
      <c r="K805" s="32"/>
      <c r="L805" s="83"/>
      <c r="M805" s="83"/>
      <c r="N805" s="83"/>
      <c r="O805" s="83"/>
      <c r="P805" s="83"/>
      <c r="Q805" s="83"/>
      <c r="R805" s="83"/>
      <c r="S805" s="83"/>
      <c r="T805" s="83"/>
      <c r="U805" s="83"/>
      <c r="V805" s="83"/>
      <c r="W805" s="83"/>
      <c r="X805" s="83"/>
      <c r="Y805" s="83"/>
      <c r="Z805" s="83"/>
    </row>
    <row r="806" spans="1:26" ht="15.75" customHeight="1">
      <c r="A806" s="83"/>
      <c r="B806" s="83"/>
      <c r="C806" s="32"/>
      <c r="D806" s="83"/>
      <c r="E806" s="83"/>
      <c r="F806" s="83"/>
      <c r="G806" s="32"/>
      <c r="H806" s="32"/>
      <c r="I806" s="32"/>
      <c r="J806" s="32"/>
      <c r="K806" s="32"/>
      <c r="L806" s="83"/>
      <c r="M806" s="83"/>
      <c r="N806" s="83"/>
      <c r="O806" s="83"/>
      <c r="P806" s="83"/>
      <c r="Q806" s="83"/>
      <c r="R806" s="83"/>
      <c r="S806" s="83"/>
      <c r="T806" s="83"/>
      <c r="U806" s="83"/>
      <c r="V806" s="83"/>
      <c r="W806" s="83"/>
      <c r="X806" s="83"/>
      <c r="Y806" s="83"/>
      <c r="Z806" s="83"/>
    </row>
    <row r="807" spans="1:26" ht="15.75" customHeight="1">
      <c r="A807" s="83"/>
      <c r="B807" s="83"/>
      <c r="C807" s="32"/>
      <c r="D807" s="83"/>
      <c r="E807" s="83"/>
      <c r="F807" s="83"/>
      <c r="G807" s="32"/>
      <c r="H807" s="32"/>
      <c r="I807" s="32"/>
      <c r="J807" s="32"/>
      <c r="K807" s="32"/>
      <c r="L807" s="83"/>
      <c r="M807" s="83"/>
      <c r="N807" s="83"/>
      <c r="O807" s="83"/>
      <c r="P807" s="83"/>
      <c r="Q807" s="83"/>
      <c r="R807" s="83"/>
      <c r="S807" s="83"/>
      <c r="T807" s="83"/>
      <c r="U807" s="83"/>
      <c r="V807" s="83"/>
      <c r="W807" s="83"/>
      <c r="X807" s="83"/>
      <c r="Y807" s="83"/>
      <c r="Z807" s="83"/>
    </row>
    <row r="808" spans="1:26" ht="15.75" customHeight="1">
      <c r="A808" s="83"/>
      <c r="B808" s="83"/>
      <c r="C808" s="32"/>
      <c r="D808" s="83"/>
      <c r="E808" s="83"/>
      <c r="F808" s="83"/>
      <c r="G808" s="32"/>
      <c r="H808" s="32"/>
      <c r="I808" s="32"/>
      <c r="J808" s="32"/>
      <c r="K808" s="32"/>
      <c r="L808" s="83"/>
      <c r="M808" s="83"/>
      <c r="N808" s="83"/>
      <c r="O808" s="83"/>
      <c r="P808" s="83"/>
      <c r="Q808" s="83"/>
      <c r="R808" s="83"/>
      <c r="S808" s="83"/>
      <c r="T808" s="83"/>
      <c r="U808" s="83"/>
      <c r="V808" s="83"/>
      <c r="W808" s="83"/>
      <c r="X808" s="83"/>
      <c r="Y808" s="83"/>
      <c r="Z808" s="83"/>
    </row>
    <row r="809" spans="1:26" ht="15.75" customHeight="1">
      <c r="A809" s="83"/>
      <c r="B809" s="83"/>
      <c r="C809" s="32"/>
      <c r="D809" s="83"/>
      <c r="E809" s="83"/>
      <c r="F809" s="83"/>
      <c r="G809" s="32"/>
      <c r="H809" s="32"/>
      <c r="I809" s="32"/>
      <c r="J809" s="32"/>
      <c r="K809" s="32"/>
      <c r="L809" s="83"/>
      <c r="M809" s="83"/>
      <c r="N809" s="83"/>
      <c r="O809" s="83"/>
      <c r="P809" s="83"/>
      <c r="Q809" s="83"/>
      <c r="R809" s="83"/>
      <c r="S809" s="83"/>
      <c r="T809" s="83"/>
      <c r="U809" s="83"/>
      <c r="V809" s="83"/>
      <c r="W809" s="83"/>
      <c r="X809" s="83"/>
      <c r="Y809" s="83"/>
      <c r="Z809" s="83"/>
    </row>
    <row r="810" spans="1:26" ht="15.75" customHeight="1">
      <c r="A810" s="83"/>
      <c r="B810" s="83"/>
      <c r="C810" s="32"/>
      <c r="D810" s="83"/>
      <c r="E810" s="83"/>
      <c r="F810" s="83"/>
      <c r="G810" s="32"/>
      <c r="H810" s="32"/>
      <c r="I810" s="32"/>
      <c r="J810" s="32"/>
      <c r="K810" s="32"/>
      <c r="L810" s="83"/>
      <c r="M810" s="83"/>
      <c r="N810" s="83"/>
      <c r="O810" s="83"/>
      <c r="P810" s="83"/>
      <c r="Q810" s="83"/>
      <c r="R810" s="83"/>
      <c r="S810" s="83"/>
      <c r="T810" s="83"/>
      <c r="U810" s="83"/>
      <c r="V810" s="83"/>
      <c r="W810" s="83"/>
      <c r="X810" s="83"/>
      <c r="Y810" s="83"/>
      <c r="Z810" s="83"/>
    </row>
    <row r="811" spans="1:26" ht="15.75" customHeight="1">
      <c r="A811" s="83"/>
      <c r="B811" s="83"/>
      <c r="C811" s="32"/>
      <c r="D811" s="83"/>
      <c r="E811" s="83"/>
      <c r="F811" s="83"/>
      <c r="G811" s="32"/>
      <c r="H811" s="32"/>
      <c r="I811" s="32"/>
      <c r="J811" s="32"/>
      <c r="K811" s="32"/>
      <c r="L811" s="83"/>
      <c r="M811" s="83"/>
      <c r="N811" s="83"/>
      <c r="O811" s="83"/>
      <c r="P811" s="83"/>
      <c r="Q811" s="83"/>
      <c r="R811" s="83"/>
      <c r="S811" s="83"/>
      <c r="T811" s="83"/>
      <c r="U811" s="83"/>
      <c r="V811" s="83"/>
      <c r="W811" s="83"/>
      <c r="X811" s="83"/>
      <c r="Y811" s="83"/>
      <c r="Z811" s="83"/>
    </row>
    <row r="812" spans="1:26" ht="15.75" customHeight="1">
      <c r="A812" s="83"/>
      <c r="B812" s="83"/>
      <c r="C812" s="32"/>
      <c r="D812" s="83"/>
      <c r="E812" s="83"/>
      <c r="F812" s="83"/>
      <c r="G812" s="32"/>
      <c r="H812" s="32"/>
      <c r="I812" s="32"/>
      <c r="J812" s="32"/>
      <c r="K812" s="32"/>
      <c r="L812" s="83"/>
      <c r="M812" s="83"/>
      <c r="N812" s="83"/>
      <c r="O812" s="83"/>
      <c r="P812" s="83"/>
      <c r="Q812" s="83"/>
      <c r="R812" s="83"/>
      <c r="S812" s="83"/>
      <c r="T812" s="83"/>
      <c r="U812" s="83"/>
      <c r="V812" s="83"/>
      <c r="W812" s="83"/>
      <c r="X812" s="83"/>
      <c r="Y812" s="83"/>
      <c r="Z812" s="83"/>
    </row>
    <row r="813" spans="1:26" ht="15.75" customHeight="1">
      <c r="A813" s="83"/>
      <c r="B813" s="83"/>
      <c r="C813" s="32"/>
      <c r="D813" s="83"/>
      <c r="E813" s="83"/>
      <c r="F813" s="83"/>
      <c r="G813" s="32"/>
      <c r="H813" s="32"/>
      <c r="I813" s="32"/>
      <c r="J813" s="32"/>
      <c r="K813" s="32"/>
      <c r="L813" s="83"/>
      <c r="M813" s="83"/>
      <c r="N813" s="83"/>
      <c r="O813" s="83"/>
      <c r="P813" s="83"/>
      <c r="Q813" s="83"/>
      <c r="R813" s="83"/>
      <c r="S813" s="83"/>
      <c r="T813" s="83"/>
      <c r="U813" s="83"/>
      <c r="V813" s="83"/>
      <c r="W813" s="83"/>
      <c r="X813" s="83"/>
      <c r="Y813" s="83"/>
      <c r="Z813" s="83"/>
    </row>
    <row r="814" spans="1:26" ht="15.75" customHeight="1">
      <c r="A814" s="83"/>
      <c r="B814" s="83"/>
      <c r="C814" s="32"/>
      <c r="D814" s="83"/>
      <c r="E814" s="83"/>
      <c r="F814" s="83"/>
      <c r="G814" s="32"/>
      <c r="H814" s="32"/>
      <c r="I814" s="32"/>
      <c r="J814" s="32"/>
      <c r="K814" s="32"/>
      <c r="L814" s="83"/>
      <c r="M814" s="83"/>
      <c r="N814" s="83"/>
      <c r="O814" s="83"/>
      <c r="P814" s="83"/>
      <c r="Q814" s="83"/>
      <c r="R814" s="83"/>
      <c r="S814" s="83"/>
      <c r="T814" s="83"/>
      <c r="U814" s="83"/>
      <c r="V814" s="83"/>
      <c r="W814" s="83"/>
      <c r="X814" s="83"/>
      <c r="Y814" s="83"/>
      <c r="Z814" s="83"/>
    </row>
    <row r="815" spans="1:26" ht="15.75" customHeight="1">
      <c r="A815" s="83"/>
      <c r="B815" s="83"/>
      <c r="C815" s="32"/>
      <c r="D815" s="83"/>
      <c r="E815" s="83"/>
      <c r="F815" s="83"/>
      <c r="G815" s="32"/>
      <c r="H815" s="32"/>
      <c r="I815" s="32"/>
      <c r="J815" s="32"/>
      <c r="K815" s="32"/>
      <c r="L815" s="83"/>
      <c r="M815" s="83"/>
      <c r="N815" s="83"/>
      <c r="O815" s="83"/>
      <c r="P815" s="83"/>
      <c r="Q815" s="83"/>
      <c r="R815" s="83"/>
      <c r="S815" s="83"/>
      <c r="T815" s="83"/>
      <c r="U815" s="83"/>
      <c r="V815" s="83"/>
      <c r="W815" s="83"/>
      <c r="X815" s="83"/>
      <c r="Y815" s="83"/>
      <c r="Z815" s="83"/>
    </row>
    <row r="816" spans="1:26" ht="15.75" customHeight="1">
      <c r="A816" s="83"/>
      <c r="B816" s="83"/>
      <c r="C816" s="32"/>
      <c r="D816" s="83"/>
      <c r="E816" s="83"/>
      <c r="F816" s="83"/>
      <c r="G816" s="32"/>
      <c r="H816" s="32"/>
      <c r="I816" s="32"/>
      <c r="J816" s="32"/>
      <c r="K816" s="32"/>
      <c r="L816" s="83"/>
      <c r="M816" s="83"/>
      <c r="N816" s="83"/>
      <c r="O816" s="83"/>
      <c r="P816" s="83"/>
      <c r="Q816" s="83"/>
      <c r="R816" s="83"/>
      <c r="S816" s="83"/>
      <c r="T816" s="83"/>
      <c r="U816" s="83"/>
      <c r="V816" s="83"/>
      <c r="W816" s="83"/>
      <c r="X816" s="83"/>
      <c r="Y816" s="83"/>
      <c r="Z816" s="83"/>
    </row>
    <row r="817" spans="1:26" ht="15.75" customHeight="1">
      <c r="A817" s="83"/>
      <c r="B817" s="83"/>
      <c r="C817" s="32"/>
      <c r="D817" s="83"/>
      <c r="E817" s="83"/>
      <c r="F817" s="83"/>
      <c r="G817" s="32"/>
      <c r="H817" s="32"/>
      <c r="I817" s="32"/>
      <c r="J817" s="32"/>
      <c r="K817" s="32"/>
      <c r="L817" s="83"/>
      <c r="M817" s="83"/>
      <c r="N817" s="83"/>
      <c r="O817" s="83"/>
      <c r="P817" s="83"/>
      <c r="Q817" s="83"/>
      <c r="R817" s="83"/>
      <c r="S817" s="83"/>
      <c r="T817" s="83"/>
      <c r="U817" s="83"/>
      <c r="V817" s="83"/>
      <c r="W817" s="83"/>
      <c r="X817" s="83"/>
      <c r="Y817" s="83"/>
      <c r="Z817" s="83"/>
    </row>
    <row r="818" spans="1:26" ht="15.75" customHeight="1">
      <c r="A818" s="83"/>
      <c r="B818" s="83"/>
      <c r="C818" s="32"/>
      <c r="D818" s="83"/>
      <c r="E818" s="83"/>
      <c r="F818" s="83"/>
      <c r="G818" s="32"/>
      <c r="H818" s="32"/>
      <c r="I818" s="32"/>
      <c r="J818" s="32"/>
      <c r="K818" s="32"/>
      <c r="L818" s="83"/>
      <c r="M818" s="83"/>
      <c r="N818" s="83"/>
      <c r="O818" s="83"/>
      <c r="P818" s="83"/>
      <c r="Q818" s="83"/>
      <c r="R818" s="83"/>
      <c r="S818" s="83"/>
      <c r="T818" s="83"/>
      <c r="U818" s="83"/>
      <c r="V818" s="83"/>
      <c r="W818" s="83"/>
      <c r="X818" s="83"/>
      <c r="Y818" s="83"/>
      <c r="Z818" s="83"/>
    </row>
    <row r="819" spans="1:26" ht="15.75" customHeight="1">
      <c r="A819" s="83"/>
      <c r="B819" s="83"/>
      <c r="C819" s="32"/>
      <c r="D819" s="83"/>
      <c r="E819" s="83"/>
      <c r="F819" s="83"/>
      <c r="G819" s="32"/>
      <c r="H819" s="32"/>
      <c r="I819" s="32"/>
      <c r="J819" s="32"/>
      <c r="K819" s="32"/>
      <c r="L819" s="83"/>
      <c r="M819" s="83"/>
      <c r="N819" s="83"/>
      <c r="O819" s="83"/>
      <c r="P819" s="83"/>
      <c r="Q819" s="83"/>
      <c r="R819" s="83"/>
      <c r="S819" s="83"/>
      <c r="T819" s="83"/>
      <c r="U819" s="83"/>
      <c r="V819" s="83"/>
      <c r="W819" s="83"/>
      <c r="X819" s="83"/>
      <c r="Y819" s="83"/>
      <c r="Z819" s="83"/>
    </row>
    <row r="820" spans="1:26" ht="15.75" customHeight="1">
      <c r="A820" s="83"/>
      <c r="B820" s="83"/>
      <c r="C820" s="32"/>
      <c r="D820" s="83"/>
      <c r="E820" s="83"/>
      <c r="F820" s="83"/>
      <c r="G820" s="32"/>
      <c r="H820" s="32"/>
      <c r="I820" s="32"/>
      <c r="J820" s="32"/>
      <c r="K820" s="32"/>
      <c r="L820" s="83"/>
      <c r="M820" s="83"/>
      <c r="N820" s="83"/>
      <c r="O820" s="83"/>
      <c r="P820" s="83"/>
      <c r="Q820" s="83"/>
      <c r="R820" s="83"/>
      <c r="S820" s="83"/>
      <c r="T820" s="83"/>
      <c r="U820" s="83"/>
      <c r="V820" s="83"/>
      <c r="W820" s="83"/>
      <c r="X820" s="83"/>
      <c r="Y820" s="83"/>
      <c r="Z820" s="83"/>
    </row>
    <row r="821" spans="1:26" ht="15.75" customHeight="1">
      <c r="A821" s="83"/>
      <c r="B821" s="83"/>
      <c r="C821" s="32"/>
      <c r="D821" s="83"/>
      <c r="E821" s="83"/>
      <c r="F821" s="83"/>
      <c r="G821" s="32"/>
      <c r="H821" s="32"/>
      <c r="I821" s="32"/>
      <c r="J821" s="32"/>
      <c r="K821" s="32"/>
      <c r="L821" s="83"/>
      <c r="M821" s="83"/>
      <c r="N821" s="83"/>
      <c r="O821" s="83"/>
      <c r="P821" s="83"/>
      <c r="Q821" s="83"/>
      <c r="R821" s="83"/>
      <c r="S821" s="83"/>
      <c r="T821" s="83"/>
      <c r="U821" s="83"/>
      <c r="V821" s="83"/>
      <c r="W821" s="83"/>
      <c r="X821" s="83"/>
      <c r="Y821" s="83"/>
      <c r="Z821" s="83"/>
    </row>
    <row r="822" spans="1:26" ht="15.75" customHeight="1">
      <c r="A822" s="83"/>
      <c r="B822" s="83"/>
      <c r="C822" s="32"/>
      <c r="D822" s="83"/>
      <c r="E822" s="83"/>
      <c r="F822" s="83"/>
      <c r="G822" s="32"/>
      <c r="H822" s="32"/>
      <c r="I822" s="32"/>
      <c r="J822" s="32"/>
      <c r="K822" s="32"/>
      <c r="L822" s="83"/>
      <c r="M822" s="83"/>
      <c r="N822" s="83"/>
      <c r="O822" s="83"/>
      <c r="P822" s="83"/>
      <c r="Q822" s="83"/>
      <c r="R822" s="83"/>
      <c r="S822" s="83"/>
      <c r="T822" s="83"/>
      <c r="U822" s="83"/>
      <c r="V822" s="83"/>
      <c r="W822" s="83"/>
      <c r="X822" s="83"/>
      <c r="Y822" s="83"/>
      <c r="Z822" s="83"/>
    </row>
    <row r="823" spans="1:26" ht="15.75" customHeight="1">
      <c r="A823" s="83"/>
      <c r="B823" s="83"/>
      <c r="C823" s="32"/>
      <c r="D823" s="83"/>
      <c r="E823" s="83"/>
      <c r="F823" s="83"/>
      <c r="G823" s="32"/>
      <c r="H823" s="32"/>
      <c r="I823" s="32"/>
      <c r="J823" s="32"/>
      <c r="K823" s="32"/>
      <c r="L823" s="83"/>
      <c r="M823" s="83"/>
      <c r="N823" s="83"/>
      <c r="O823" s="83"/>
      <c r="P823" s="83"/>
      <c r="Q823" s="83"/>
      <c r="R823" s="83"/>
      <c r="S823" s="83"/>
      <c r="T823" s="83"/>
      <c r="U823" s="83"/>
      <c r="V823" s="83"/>
      <c r="W823" s="83"/>
      <c r="X823" s="83"/>
      <c r="Y823" s="83"/>
      <c r="Z823" s="83"/>
    </row>
    <row r="824" spans="1:26" ht="15.75" customHeight="1">
      <c r="A824" s="83"/>
      <c r="B824" s="83"/>
      <c r="C824" s="32"/>
      <c r="D824" s="83"/>
      <c r="E824" s="83"/>
      <c r="F824" s="83"/>
      <c r="G824" s="32"/>
      <c r="H824" s="32"/>
      <c r="I824" s="32"/>
      <c r="J824" s="32"/>
      <c r="K824" s="32"/>
      <c r="L824" s="83"/>
      <c r="M824" s="83"/>
      <c r="N824" s="83"/>
      <c r="O824" s="83"/>
      <c r="P824" s="83"/>
      <c r="Q824" s="83"/>
      <c r="R824" s="83"/>
      <c r="S824" s="83"/>
      <c r="T824" s="83"/>
      <c r="U824" s="83"/>
      <c r="V824" s="83"/>
      <c r="W824" s="83"/>
      <c r="X824" s="83"/>
      <c r="Y824" s="83"/>
      <c r="Z824" s="83"/>
    </row>
    <row r="825" spans="1:26" ht="15.75" customHeight="1">
      <c r="A825" s="83"/>
      <c r="B825" s="83"/>
      <c r="C825" s="32"/>
      <c r="D825" s="83"/>
      <c r="E825" s="83"/>
      <c r="F825" s="83"/>
      <c r="G825" s="32"/>
      <c r="H825" s="32"/>
      <c r="I825" s="32"/>
      <c r="J825" s="32"/>
      <c r="K825" s="32"/>
      <c r="L825" s="83"/>
      <c r="M825" s="83"/>
      <c r="N825" s="83"/>
      <c r="O825" s="83"/>
      <c r="P825" s="83"/>
      <c r="Q825" s="83"/>
      <c r="R825" s="83"/>
      <c r="S825" s="83"/>
      <c r="T825" s="83"/>
      <c r="U825" s="83"/>
      <c r="V825" s="83"/>
      <c r="W825" s="83"/>
      <c r="X825" s="83"/>
      <c r="Y825" s="83"/>
      <c r="Z825" s="83"/>
    </row>
    <row r="826" spans="1:26" ht="15.75" customHeight="1">
      <c r="A826" s="83"/>
      <c r="B826" s="83"/>
      <c r="C826" s="32"/>
      <c r="D826" s="83"/>
      <c r="E826" s="83"/>
      <c r="F826" s="83"/>
      <c r="G826" s="32"/>
      <c r="H826" s="32"/>
      <c r="I826" s="32"/>
      <c r="J826" s="32"/>
      <c r="K826" s="32"/>
      <c r="L826" s="83"/>
      <c r="M826" s="83"/>
      <c r="N826" s="83"/>
      <c r="O826" s="83"/>
      <c r="P826" s="83"/>
      <c r="Q826" s="83"/>
      <c r="R826" s="83"/>
      <c r="S826" s="83"/>
      <c r="T826" s="83"/>
      <c r="U826" s="83"/>
      <c r="V826" s="83"/>
      <c r="W826" s="83"/>
      <c r="X826" s="83"/>
      <c r="Y826" s="83"/>
      <c r="Z826" s="83"/>
    </row>
    <row r="827" spans="1:26" ht="15.75" customHeight="1">
      <c r="A827" s="83"/>
      <c r="B827" s="83"/>
      <c r="C827" s="32"/>
      <c r="D827" s="83"/>
      <c r="E827" s="83"/>
      <c r="F827" s="83"/>
      <c r="G827" s="32"/>
      <c r="H827" s="32"/>
      <c r="I827" s="32"/>
      <c r="J827" s="32"/>
      <c r="K827" s="32"/>
      <c r="L827" s="83"/>
      <c r="M827" s="83"/>
      <c r="N827" s="83"/>
      <c r="O827" s="83"/>
      <c r="P827" s="83"/>
      <c r="Q827" s="83"/>
      <c r="R827" s="83"/>
      <c r="S827" s="83"/>
      <c r="T827" s="83"/>
      <c r="U827" s="83"/>
      <c r="V827" s="83"/>
      <c r="W827" s="83"/>
      <c r="X827" s="83"/>
      <c r="Y827" s="83"/>
      <c r="Z827" s="83"/>
    </row>
    <row r="828" spans="1:26" ht="15.75" customHeight="1">
      <c r="A828" s="83"/>
      <c r="B828" s="83"/>
      <c r="C828" s="32"/>
      <c r="D828" s="83"/>
      <c r="E828" s="83"/>
      <c r="F828" s="83"/>
      <c r="G828" s="32"/>
      <c r="H828" s="32"/>
      <c r="I828" s="32"/>
      <c r="J828" s="32"/>
      <c r="K828" s="32"/>
      <c r="L828" s="83"/>
      <c r="M828" s="83"/>
      <c r="N828" s="83"/>
      <c r="O828" s="83"/>
      <c r="P828" s="83"/>
      <c r="Q828" s="83"/>
      <c r="R828" s="83"/>
      <c r="S828" s="83"/>
      <c r="T828" s="83"/>
      <c r="U828" s="83"/>
      <c r="V828" s="83"/>
      <c r="W828" s="83"/>
      <c r="X828" s="83"/>
      <c r="Y828" s="83"/>
      <c r="Z828" s="83"/>
    </row>
    <row r="829" spans="1:26" ht="15.75" customHeight="1">
      <c r="A829" s="83"/>
      <c r="B829" s="83"/>
      <c r="C829" s="32"/>
      <c r="D829" s="83"/>
      <c r="E829" s="83"/>
      <c r="F829" s="83"/>
      <c r="G829" s="32"/>
      <c r="H829" s="32"/>
      <c r="I829" s="32"/>
      <c r="J829" s="32"/>
      <c r="K829" s="32"/>
      <c r="L829" s="83"/>
      <c r="M829" s="83"/>
      <c r="N829" s="83"/>
      <c r="O829" s="83"/>
      <c r="P829" s="83"/>
      <c r="Q829" s="83"/>
      <c r="R829" s="83"/>
      <c r="S829" s="83"/>
      <c r="T829" s="83"/>
      <c r="U829" s="83"/>
      <c r="V829" s="83"/>
      <c r="W829" s="83"/>
      <c r="X829" s="83"/>
      <c r="Y829" s="83"/>
      <c r="Z829" s="83"/>
    </row>
    <row r="830" spans="1:26" ht="15.75" customHeight="1">
      <c r="A830" s="83"/>
      <c r="B830" s="83"/>
      <c r="C830" s="32"/>
      <c r="D830" s="83"/>
      <c r="E830" s="83"/>
      <c r="F830" s="83"/>
      <c r="G830" s="32"/>
      <c r="H830" s="32"/>
      <c r="I830" s="32"/>
      <c r="J830" s="32"/>
      <c r="K830" s="32"/>
      <c r="L830" s="83"/>
      <c r="M830" s="83"/>
      <c r="N830" s="83"/>
      <c r="O830" s="83"/>
      <c r="P830" s="83"/>
      <c r="Q830" s="83"/>
      <c r="R830" s="83"/>
      <c r="S830" s="83"/>
      <c r="T830" s="83"/>
      <c r="U830" s="83"/>
      <c r="V830" s="83"/>
      <c r="W830" s="83"/>
      <c r="X830" s="83"/>
      <c r="Y830" s="83"/>
      <c r="Z830" s="83"/>
    </row>
    <row r="831" spans="1:26" ht="15.75" customHeight="1">
      <c r="A831" s="83"/>
      <c r="B831" s="83"/>
      <c r="C831" s="32"/>
      <c r="D831" s="83"/>
      <c r="E831" s="83"/>
      <c r="F831" s="83"/>
      <c r="G831" s="32"/>
      <c r="H831" s="32"/>
      <c r="I831" s="32"/>
      <c r="J831" s="32"/>
      <c r="K831" s="32"/>
      <c r="L831" s="83"/>
      <c r="M831" s="83"/>
      <c r="N831" s="83"/>
      <c r="O831" s="83"/>
      <c r="P831" s="83"/>
      <c r="Q831" s="83"/>
      <c r="R831" s="83"/>
      <c r="S831" s="83"/>
      <c r="T831" s="83"/>
      <c r="U831" s="83"/>
      <c r="V831" s="83"/>
      <c r="W831" s="83"/>
      <c r="X831" s="83"/>
      <c r="Y831" s="83"/>
      <c r="Z831" s="83"/>
    </row>
    <row r="832" spans="1:26" ht="15.75" customHeight="1">
      <c r="A832" s="83"/>
      <c r="B832" s="83"/>
      <c r="C832" s="32"/>
      <c r="D832" s="83"/>
      <c r="E832" s="83"/>
      <c r="F832" s="83"/>
      <c r="G832" s="32"/>
      <c r="H832" s="32"/>
      <c r="I832" s="32"/>
      <c r="J832" s="32"/>
      <c r="K832" s="32"/>
      <c r="L832" s="83"/>
      <c r="M832" s="83"/>
      <c r="N832" s="83"/>
      <c r="O832" s="83"/>
      <c r="P832" s="83"/>
      <c r="Q832" s="83"/>
      <c r="R832" s="83"/>
      <c r="S832" s="83"/>
      <c r="T832" s="83"/>
      <c r="U832" s="83"/>
      <c r="V832" s="83"/>
      <c r="W832" s="83"/>
      <c r="X832" s="83"/>
      <c r="Y832" s="83"/>
      <c r="Z832" s="83"/>
    </row>
    <row r="833" spans="1:26" ht="15.75" customHeight="1">
      <c r="A833" s="83"/>
      <c r="B833" s="83"/>
      <c r="C833" s="32"/>
      <c r="D833" s="83"/>
      <c r="E833" s="83"/>
      <c r="F833" s="83"/>
      <c r="G833" s="32"/>
      <c r="H833" s="32"/>
      <c r="I833" s="32"/>
      <c r="J833" s="32"/>
      <c r="K833" s="32"/>
      <c r="L833" s="83"/>
      <c r="M833" s="83"/>
      <c r="N833" s="83"/>
      <c r="O833" s="83"/>
      <c r="P833" s="83"/>
      <c r="Q833" s="83"/>
      <c r="R833" s="83"/>
      <c r="S833" s="83"/>
      <c r="T833" s="83"/>
      <c r="U833" s="83"/>
      <c r="V833" s="83"/>
      <c r="W833" s="83"/>
      <c r="X833" s="83"/>
      <c r="Y833" s="83"/>
      <c r="Z833" s="83"/>
    </row>
    <row r="834" spans="1:26" ht="15.75" customHeight="1">
      <c r="A834" s="83"/>
      <c r="B834" s="83"/>
      <c r="C834" s="32"/>
      <c r="D834" s="83"/>
      <c r="E834" s="83"/>
      <c r="F834" s="83"/>
      <c r="G834" s="32"/>
      <c r="H834" s="32"/>
      <c r="I834" s="32"/>
      <c r="J834" s="32"/>
      <c r="K834" s="32"/>
      <c r="L834" s="83"/>
      <c r="M834" s="83"/>
      <c r="N834" s="83"/>
      <c r="O834" s="83"/>
      <c r="P834" s="83"/>
      <c r="Q834" s="83"/>
      <c r="R834" s="83"/>
      <c r="S834" s="83"/>
      <c r="T834" s="83"/>
      <c r="U834" s="83"/>
      <c r="V834" s="83"/>
      <c r="W834" s="83"/>
      <c r="X834" s="83"/>
      <c r="Y834" s="83"/>
      <c r="Z834" s="83"/>
    </row>
    <row r="835" spans="1:26" ht="15.75" customHeight="1">
      <c r="A835" s="83"/>
      <c r="B835" s="83"/>
      <c r="C835" s="32"/>
      <c r="D835" s="83"/>
      <c r="E835" s="83"/>
      <c r="F835" s="83"/>
      <c r="G835" s="32"/>
      <c r="H835" s="32"/>
      <c r="I835" s="32"/>
      <c r="J835" s="32"/>
      <c r="K835" s="32"/>
      <c r="L835" s="83"/>
      <c r="M835" s="83"/>
      <c r="N835" s="83"/>
      <c r="O835" s="83"/>
      <c r="P835" s="83"/>
      <c r="Q835" s="83"/>
      <c r="R835" s="83"/>
      <c r="S835" s="83"/>
      <c r="T835" s="83"/>
      <c r="U835" s="83"/>
      <c r="V835" s="83"/>
      <c r="W835" s="83"/>
      <c r="X835" s="83"/>
      <c r="Y835" s="83"/>
      <c r="Z835" s="83"/>
    </row>
    <row r="836" spans="1:26" ht="15.75" customHeight="1">
      <c r="A836" s="83"/>
      <c r="B836" s="83"/>
      <c r="C836" s="32"/>
      <c r="D836" s="83"/>
      <c r="E836" s="83"/>
      <c r="F836" s="83"/>
      <c r="G836" s="32"/>
      <c r="H836" s="32"/>
      <c r="I836" s="32"/>
      <c r="J836" s="32"/>
      <c r="K836" s="32"/>
      <c r="L836" s="83"/>
      <c r="M836" s="83"/>
      <c r="N836" s="83"/>
      <c r="O836" s="83"/>
      <c r="P836" s="83"/>
      <c r="Q836" s="83"/>
      <c r="R836" s="83"/>
      <c r="S836" s="83"/>
      <c r="T836" s="83"/>
      <c r="U836" s="83"/>
      <c r="V836" s="83"/>
      <c r="W836" s="83"/>
      <c r="X836" s="83"/>
      <c r="Y836" s="83"/>
      <c r="Z836" s="83"/>
    </row>
    <row r="837" spans="1:26" ht="15.75" customHeight="1">
      <c r="A837" s="83"/>
      <c r="B837" s="83"/>
      <c r="C837" s="32"/>
      <c r="D837" s="83"/>
      <c r="E837" s="83"/>
      <c r="F837" s="83"/>
      <c r="G837" s="32"/>
      <c r="H837" s="32"/>
      <c r="I837" s="32"/>
      <c r="J837" s="32"/>
      <c r="K837" s="32"/>
      <c r="L837" s="83"/>
      <c r="M837" s="83"/>
      <c r="N837" s="83"/>
      <c r="O837" s="83"/>
      <c r="P837" s="83"/>
      <c r="Q837" s="83"/>
      <c r="R837" s="83"/>
      <c r="S837" s="83"/>
      <c r="T837" s="83"/>
      <c r="U837" s="83"/>
      <c r="V837" s="83"/>
      <c r="W837" s="83"/>
      <c r="X837" s="83"/>
      <c r="Y837" s="83"/>
      <c r="Z837" s="83"/>
    </row>
    <row r="838" spans="1:26" ht="15.75" customHeight="1">
      <c r="A838" s="83"/>
      <c r="B838" s="83"/>
      <c r="C838" s="32"/>
      <c r="D838" s="83"/>
      <c r="E838" s="83"/>
      <c r="F838" s="83"/>
      <c r="G838" s="32"/>
      <c r="H838" s="32"/>
      <c r="I838" s="32"/>
      <c r="J838" s="32"/>
      <c r="K838" s="32"/>
      <c r="L838" s="83"/>
      <c r="M838" s="83"/>
      <c r="N838" s="83"/>
      <c r="O838" s="83"/>
      <c r="P838" s="83"/>
      <c r="Q838" s="83"/>
      <c r="R838" s="83"/>
      <c r="S838" s="83"/>
      <c r="T838" s="83"/>
      <c r="U838" s="83"/>
      <c r="V838" s="83"/>
      <c r="W838" s="83"/>
      <c r="X838" s="83"/>
      <c r="Y838" s="83"/>
      <c r="Z838" s="83"/>
    </row>
    <row r="839" spans="1:26" ht="15.75" customHeight="1">
      <c r="A839" s="83"/>
      <c r="B839" s="83"/>
      <c r="C839" s="32"/>
      <c r="D839" s="83"/>
      <c r="E839" s="83"/>
      <c r="F839" s="83"/>
      <c r="G839" s="32"/>
      <c r="H839" s="32"/>
      <c r="I839" s="32"/>
      <c r="J839" s="32"/>
      <c r="K839" s="32"/>
      <c r="L839" s="83"/>
      <c r="M839" s="83"/>
      <c r="N839" s="83"/>
      <c r="O839" s="83"/>
      <c r="P839" s="83"/>
      <c r="Q839" s="83"/>
      <c r="R839" s="83"/>
      <c r="S839" s="83"/>
      <c r="T839" s="83"/>
      <c r="U839" s="83"/>
      <c r="V839" s="83"/>
      <c r="W839" s="83"/>
      <c r="X839" s="83"/>
      <c r="Y839" s="83"/>
      <c r="Z839" s="83"/>
    </row>
    <row r="840" spans="1:26" ht="15.75" customHeight="1">
      <c r="A840" s="83"/>
      <c r="B840" s="83"/>
      <c r="C840" s="32"/>
      <c r="D840" s="83"/>
      <c r="E840" s="83"/>
      <c r="F840" s="83"/>
      <c r="G840" s="32"/>
      <c r="H840" s="32"/>
      <c r="I840" s="32"/>
      <c r="J840" s="32"/>
      <c r="K840" s="32"/>
      <c r="L840" s="83"/>
      <c r="M840" s="83"/>
      <c r="N840" s="83"/>
      <c r="O840" s="83"/>
      <c r="P840" s="83"/>
      <c r="Q840" s="83"/>
      <c r="R840" s="83"/>
      <c r="S840" s="83"/>
      <c r="T840" s="83"/>
      <c r="U840" s="83"/>
      <c r="V840" s="83"/>
      <c r="W840" s="83"/>
      <c r="X840" s="83"/>
      <c r="Y840" s="83"/>
      <c r="Z840" s="83"/>
    </row>
    <row r="841" spans="1:26" ht="15.75" customHeight="1">
      <c r="A841" s="83"/>
      <c r="B841" s="83"/>
      <c r="C841" s="32"/>
      <c r="D841" s="83"/>
      <c r="E841" s="83"/>
      <c r="F841" s="83"/>
      <c r="G841" s="32"/>
      <c r="H841" s="32"/>
      <c r="I841" s="32"/>
      <c r="J841" s="32"/>
      <c r="K841" s="32"/>
      <c r="L841" s="83"/>
      <c r="M841" s="83"/>
      <c r="N841" s="83"/>
      <c r="O841" s="83"/>
      <c r="P841" s="83"/>
      <c r="Q841" s="83"/>
      <c r="R841" s="83"/>
      <c r="S841" s="83"/>
      <c r="T841" s="83"/>
      <c r="U841" s="83"/>
      <c r="V841" s="83"/>
      <c r="W841" s="83"/>
      <c r="X841" s="83"/>
      <c r="Y841" s="83"/>
      <c r="Z841" s="83"/>
    </row>
    <row r="842" spans="1:26" ht="15.75" customHeight="1">
      <c r="A842" s="83"/>
      <c r="B842" s="83"/>
      <c r="C842" s="32"/>
      <c r="D842" s="83"/>
      <c r="E842" s="83"/>
      <c r="F842" s="83"/>
      <c r="G842" s="32"/>
      <c r="H842" s="32"/>
      <c r="I842" s="32"/>
      <c r="J842" s="32"/>
      <c r="K842" s="32"/>
      <c r="L842" s="83"/>
      <c r="M842" s="83"/>
      <c r="N842" s="83"/>
      <c r="O842" s="83"/>
      <c r="P842" s="83"/>
      <c r="Q842" s="83"/>
      <c r="R842" s="83"/>
      <c r="S842" s="83"/>
      <c r="T842" s="83"/>
      <c r="U842" s="83"/>
      <c r="V842" s="83"/>
      <c r="W842" s="83"/>
      <c r="X842" s="83"/>
      <c r="Y842" s="83"/>
      <c r="Z842" s="83"/>
    </row>
    <row r="843" spans="1:26" ht="15.75" customHeight="1">
      <c r="A843" s="83"/>
      <c r="B843" s="83"/>
      <c r="C843" s="32"/>
      <c r="D843" s="83"/>
      <c r="E843" s="83"/>
      <c r="F843" s="83"/>
      <c r="G843" s="32"/>
      <c r="H843" s="32"/>
      <c r="I843" s="32"/>
      <c r="J843" s="32"/>
      <c r="K843" s="32"/>
      <c r="L843" s="83"/>
      <c r="M843" s="83"/>
      <c r="N843" s="83"/>
      <c r="O843" s="83"/>
      <c r="P843" s="83"/>
      <c r="Q843" s="83"/>
      <c r="R843" s="83"/>
      <c r="S843" s="83"/>
      <c r="T843" s="83"/>
      <c r="U843" s="83"/>
      <c r="V843" s="83"/>
      <c r="W843" s="83"/>
      <c r="X843" s="83"/>
      <c r="Y843" s="83"/>
      <c r="Z843" s="83"/>
    </row>
    <row r="844" spans="1:26" ht="15.75" customHeight="1">
      <c r="A844" s="83"/>
      <c r="B844" s="83"/>
      <c r="C844" s="32"/>
      <c r="D844" s="83"/>
      <c r="E844" s="83"/>
      <c r="F844" s="83"/>
      <c r="G844" s="32"/>
      <c r="H844" s="32"/>
      <c r="I844" s="32"/>
      <c r="J844" s="32"/>
      <c r="K844" s="32"/>
      <c r="L844" s="83"/>
      <c r="M844" s="83"/>
      <c r="N844" s="83"/>
      <c r="O844" s="83"/>
      <c r="P844" s="83"/>
      <c r="Q844" s="83"/>
      <c r="R844" s="83"/>
      <c r="S844" s="83"/>
      <c r="T844" s="83"/>
      <c r="U844" s="83"/>
      <c r="V844" s="83"/>
      <c r="W844" s="83"/>
      <c r="X844" s="83"/>
      <c r="Y844" s="83"/>
      <c r="Z844" s="83"/>
    </row>
    <row r="845" spans="1:26" ht="15.75" customHeight="1">
      <c r="A845" s="83"/>
      <c r="B845" s="83"/>
      <c r="C845" s="32"/>
      <c r="D845" s="83"/>
      <c r="E845" s="83"/>
      <c r="F845" s="83"/>
      <c r="G845" s="32"/>
      <c r="H845" s="32"/>
      <c r="I845" s="32"/>
      <c r="J845" s="32"/>
      <c r="K845" s="32"/>
      <c r="L845" s="83"/>
      <c r="M845" s="83"/>
      <c r="N845" s="83"/>
      <c r="O845" s="83"/>
      <c r="P845" s="83"/>
      <c r="Q845" s="83"/>
      <c r="R845" s="83"/>
      <c r="S845" s="83"/>
      <c r="T845" s="83"/>
      <c r="U845" s="83"/>
      <c r="V845" s="83"/>
      <c r="W845" s="83"/>
      <c r="X845" s="83"/>
      <c r="Y845" s="83"/>
      <c r="Z845" s="83"/>
    </row>
    <row r="846" spans="1:26" ht="15.75" customHeight="1">
      <c r="A846" s="83"/>
      <c r="B846" s="83"/>
      <c r="C846" s="32"/>
      <c r="D846" s="83"/>
      <c r="E846" s="83"/>
      <c r="F846" s="83"/>
      <c r="G846" s="32"/>
      <c r="H846" s="32"/>
      <c r="I846" s="32"/>
      <c r="J846" s="32"/>
      <c r="K846" s="32"/>
      <c r="L846" s="83"/>
      <c r="M846" s="83"/>
      <c r="N846" s="83"/>
      <c r="O846" s="83"/>
      <c r="P846" s="83"/>
      <c r="Q846" s="83"/>
      <c r="R846" s="83"/>
      <c r="S846" s="83"/>
      <c r="T846" s="83"/>
      <c r="U846" s="83"/>
      <c r="V846" s="83"/>
      <c r="W846" s="83"/>
      <c r="X846" s="83"/>
      <c r="Y846" s="83"/>
      <c r="Z846" s="83"/>
    </row>
    <row r="847" spans="1:26" ht="15.75" customHeight="1">
      <c r="A847" s="83"/>
      <c r="B847" s="83"/>
      <c r="C847" s="32"/>
      <c r="D847" s="83"/>
      <c r="E847" s="83"/>
      <c r="F847" s="83"/>
      <c r="G847" s="32"/>
      <c r="H847" s="32"/>
      <c r="I847" s="32"/>
      <c r="J847" s="32"/>
      <c r="K847" s="32"/>
      <c r="L847" s="83"/>
      <c r="M847" s="83"/>
      <c r="N847" s="83"/>
      <c r="O847" s="83"/>
      <c r="P847" s="83"/>
      <c r="Q847" s="83"/>
      <c r="R847" s="83"/>
      <c r="S847" s="83"/>
      <c r="T847" s="83"/>
      <c r="U847" s="83"/>
      <c r="V847" s="83"/>
      <c r="W847" s="83"/>
      <c r="X847" s="83"/>
      <c r="Y847" s="83"/>
      <c r="Z847" s="83"/>
    </row>
    <row r="848" spans="1:26" ht="15.75" customHeight="1">
      <c r="A848" s="83"/>
      <c r="B848" s="83"/>
      <c r="C848" s="32"/>
      <c r="D848" s="83"/>
      <c r="E848" s="83"/>
      <c r="F848" s="83"/>
      <c r="G848" s="32"/>
      <c r="H848" s="32"/>
      <c r="I848" s="32"/>
      <c r="J848" s="32"/>
      <c r="K848" s="32"/>
      <c r="L848" s="83"/>
      <c r="M848" s="83"/>
      <c r="N848" s="83"/>
      <c r="O848" s="83"/>
      <c r="P848" s="83"/>
      <c r="Q848" s="83"/>
      <c r="R848" s="83"/>
      <c r="S848" s="83"/>
      <c r="T848" s="83"/>
      <c r="U848" s="83"/>
      <c r="V848" s="83"/>
      <c r="W848" s="83"/>
      <c r="X848" s="83"/>
      <c r="Y848" s="83"/>
      <c r="Z848" s="83"/>
    </row>
    <row r="849" spans="1:26" ht="15.75" customHeight="1">
      <c r="A849" s="83"/>
      <c r="B849" s="83"/>
      <c r="C849" s="32"/>
      <c r="D849" s="83"/>
      <c r="E849" s="83"/>
      <c r="F849" s="83"/>
      <c r="G849" s="32"/>
      <c r="H849" s="32"/>
      <c r="I849" s="32"/>
      <c r="J849" s="32"/>
      <c r="K849" s="32"/>
      <c r="L849" s="83"/>
      <c r="M849" s="83"/>
      <c r="N849" s="83"/>
      <c r="O849" s="83"/>
      <c r="P849" s="83"/>
      <c r="Q849" s="83"/>
      <c r="R849" s="83"/>
      <c r="S849" s="83"/>
      <c r="T849" s="83"/>
      <c r="U849" s="83"/>
      <c r="V849" s="83"/>
      <c r="W849" s="83"/>
      <c r="X849" s="83"/>
      <c r="Y849" s="83"/>
      <c r="Z849" s="83"/>
    </row>
    <row r="850" spans="1:26" ht="15.75" customHeight="1">
      <c r="A850" s="83"/>
      <c r="B850" s="83"/>
      <c r="C850" s="32"/>
      <c r="D850" s="83"/>
      <c r="E850" s="83"/>
      <c r="F850" s="83"/>
      <c r="G850" s="32"/>
      <c r="H850" s="32"/>
      <c r="I850" s="32"/>
      <c r="J850" s="32"/>
      <c r="K850" s="32"/>
      <c r="L850" s="83"/>
      <c r="M850" s="83"/>
      <c r="N850" s="83"/>
      <c r="O850" s="83"/>
      <c r="P850" s="83"/>
      <c r="Q850" s="83"/>
      <c r="R850" s="83"/>
      <c r="S850" s="83"/>
      <c r="T850" s="83"/>
      <c r="U850" s="83"/>
      <c r="V850" s="83"/>
      <c r="W850" s="83"/>
      <c r="X850" s="83"/>
      <c r="Y850" s="83"/>
      <c r="Z850" s="83"/>
    </row>
    <row r="851" spans="1:26" ht="15.75" customHeight="1">
      <c r="A851" s="83"/>
      <c r="B851" s="83"/>
      <c r="C851" s="32"/>
      <c r="D851" s="83"/>
      <c r="E851" s="83"/>
      <c r="F851" s="83"/>
      <c r="G851" s="32"/>
      <c r="H851" s="32"/>
      <c r="I851" s="32"/>
      <c r="J851" s="32"/>
      <c r="K851" s="32"/>
      <c r="L851" s="83"/>
      <c r="M851" s="83"/>
      <c r="N851" s="83"/>
      <c r="O851" s="83"/>
      <c r="P851" s="83"/>
      <c r="Q851" s="83"/>
      <c r="R851" s="83"/>
      <c r="S851" s="83"/>
      <c r="T851" s="83"/>
      <c r="U851" s="83"/>
      <c r="V851" s="83"/>
      <c r="W851" s="83"/>
      <c r="X851" s="83"/>
      <c r="Y851" s="83"/>
      <c r="Z851" s="83"/>
    </row>
    <row r="852" spans="1:26" ht="15.75" customHeight="1">
      <c r="A852" s="83"/>
      <c r="B852" s="83"/>
      <c r="C852" s="32"/>
      <c r="D852" s="83"/>
      <c r="E852" s="83"/>
      <c r="F852" s="83"/>
      <c r="G852" s="32"/>
      <c r="H852" s="32"/>
      <c r="I852" s="32"/>
      <c r="J852" s="32"/>
      <c r="K852" s="32"/>
      <c r="L852" s="83"/>
      <c r="M852" s="83"/>
      <c r="N852" s="83"/>
      <c r="O852" s="83"/>
      <c r="P852" s="83"/>
      <c r="Q852" s="83"/>
      <c r="R852" s="83"/>
      <c r="S852" s="83"/>
      <c r="T852" s="83"/>
      <c r="U852" s="83"/>
      <c r="V852" s="83"/>
      <c r="W852" s="83"/>
      <c r="X852" s="83"/>
      <c r="Y852" s="83"/>
      <c r="Z852" s="83"/>
    </row>
    <row r="853" spans="1:26" ht="15.75" customHeight="1">
      <c r="A853" s="83"/>
      <c r="B853" s="83"/>
      <c r="C853" s="32"/>
      <c r="D853" s="83"/>
      <c r="E853" s="83"/>
      <c r="F853" s="83"/>
      <c r="G853" s="32"/>
      <c r="H853" s="32"/>
      <c r="I853" s="32"/>
      <c r="J853" s="32"/>
      <c r="K853" s="32"/>
      <c r="L853" s="83"/>
      <c r="M853" s="83"/>
      <c r="N853" s="83"/>
      <c r="O853" s="83"/>
      <c r="P853" s="83"/>
      <c r="Q853" s="83"/>
      <c r="R853" s="83"/>
      <c r="S853" s="83"/>
      <c r="T853" s="83"/>
      <c r="U853" s="83"/>
      <c r="V853" s="83"/>
      <c r="W853" s="83"/>
      <c r="X853" s="83"/>
      <c r="Y853" s="83"/>
      <c r="Z853" s="83"/>
    </row>
    <row r="854" spans="1:26" ht="15.75" customHeight="1">
      <c r="A854" s="83"/>
      <c r="B854" s="83"/>
      <c r="C854" s="32"/>
      <c r="D854" s="83"/>
      <c r="E854" s="83"/>
      <c r="F854" s="83"/>
      <c r="G854" s="32"/>
      <c r="H854" s="32"/>
      <c r="I854" s="32"/>
      <c r="J854" s="32"/>
      <c r="K854" s="32"/>
      <c r="L854" s="83"/>
      <c r="M854" s="83"/>
      <c r="N854" s="83"/>
      <c r="O854" s="83"/>
      <c r="P854" s="83"/>
      <c r="Q854" s="83"/>
      <c r="R854" s="83"/>
      <c r="S854" s="83"/>
      <c r="T854" s="83"/>
      <c r="U854" s="83"/>
      <c r="V854" s="83"/>
      <c r="W854" s="83"/>
      <c r="X854" s="83"/>
      <c r="Y854" s="83"/>
      <c r="Z854" s="83"/>
    </row>
    <row r="855" spans="1:26" ht="15.75" customHeight="1">
      <c r="A855" s="83"/>
      <c r="B855" s="83"/>
      <c r="C855" s="32"/>
      <c r="D855" s="83"/>
      <c r="E855" s="83"/>
      <c r="F855" s="83"/>
      <c r="G855" s="32"/>
      <c r="H855" s="32"/>
      <c r="I855" s="32"/>
      <c r="J855" s="32"/>
      <c r="K855" s="32"/>
      <c r="L855" s="83"/>
      <c r="M855" s="83"/>
      <c r="N855" s="83"/>
      <c r="O855" s="83"/>
      <c r="P855" s="83"/>
      <c r="Q855" s="83"/>
      <c r="R855" s="83"/>
      <c r="S855" s="83"/>
      <c r="T855" s="83"/>
      <c r="U855" s="83"/>
      <c r="V855" s="83"/>
      <c r="W855" s="83"/>
      <c r="X855" s="83"/>
      <c r="Y855" s="83"/>
      <c r="Z855" s="83"/>
    </row>
    <row r="856" spans="1:26" ht="15.75" customHeight="1">
      <c r="A856" s="83"/>
      <c r="B856" s="83"/>
      <c r="C856" s="32"/>
      <c r="D856" s="83"/>
      <c r="E856" s="83"/>
      <c r="F856" s="83"/>
      <c r="G856" s="32"/>
      <c r="H856" s="32"/>
      <c r="I856" s="32"/>
      <c r="J856" s="32"/>
      <c r="K856" s="32"/>
      <c r="L856" s="83"/>
      <c r="M856" s="83"/>
      <c r="N856" s="83"/>
      <c r="O856" s="83"/>
      <c r="P856" s="83"/>
      <c r="Q856" s="83"/>
      <c r="R856" s="83"/>
      <c r="S856" s="83"/>
      <c r="T856" s="83"/>
      <c r="U856" s="83"/>
      <c r="V856" s="83"/>
      <c r="W856" s="83"/>
      <c r="X856" s="83"/>
      <c r="Y856" s="83"/>
      <c r="Z856" s="83"/>
    </row>
    <row r="857" spans="1:26" ht="15.75" customHeight="1">
      <c r="A857" s="83"/>
      <c r="B857" s="83"/>
      <c r="C857" s="32"/>
      <c r="D857" s="83"/>
      <c r="E857" s="83"/>
      <c r="F857" s="83"/>
      <c r="G857" s="32"/>
      <c r="H857" s="32"/>
      <c r="I857" s="32"/>
      <c r="J857" s="32"/>
      <c r="K857" s="32"/>
      <c r="L857" s="83"/>
      <c r="M857" s="83"/>
      <c r="N857" s="83"/>
      <c r="O857" s="83"/>
      <c r="P857" s="83"/>
      <c r="Q857" s="83"/>
      <c r="R857" s="83"/>
      <c r="S857" s="83"/>
      <c r="T857" s="83"/>
      <c r="U857" s="83"/>
      <c r="V857" s="83"/>
      <c r="W857" s="83"/>
      <c r="X857" s="83"/>
      <c r="Y857" s="83"/>
      <c r="Z857" s="83"/>
    </row>
    <row r="858" spans="1:26" ht="15.75" customHeight="1">
      <c r="A858" s="83"/>
      <c r="B858" s="83"/>
      <c r="C858" s="32"/>
      <c r="D858" s="83"/>
      <c r="E858" s="83"/>
      <c r="F858" s="83"/>
      <c r="G858" s="32"/>
      <c r="H858" s="32"/>
      <c r="I858" s="32"/>
      <c r="J858" s="32"/>
      <c r="K858" s="32"/>
      <c r="L858" s="83"/>
      <c r="M858" s="83"/>
      <c r="N858" s="83"/>
      <c r="O858" s="83"/>
      <c r="P858" s="83"/>
      <c r="Q858" s="83"/>
      <c r="R858" s="83"/>
      <c r="S858" s="83"/>
      <c r="T858" s="83"/>
      <c r="U858" s="83"/>
      <c r="V858" s="83"/>
      <c r="W858" s="83"/>
      <c r="X858" s="83"/>
      <c r="Y858" s="83"/>
      <c r="Z858" s="83"/>
    </row>
    <row r="859" spans="1:26" ht="15.75" customHeight="1">
      <c r="A859" s="83"/>
      <c r="B859" s="83"/>
      <c r="C859" s="32"/>
      <c r="D859" s="83"/>
      <c r="E859" s="83"/>
      <c r="F859" s="83"/>
      <c r="G859" s="32"/>
      <c r="H859" s="32"/>
      <c r="I859" s="32"/>
      <c r="J859" s="32"/>
      <c r="K859" s="32"/>
      <c r="L859" s="83"/>
      <c r="M859" s="83"/>
      <c r="N859" s="83"/>
      <c r="O859" s="83"/>
      <c r="P859" s="83"/>
      <c r="Q859" s="83"/>
      <c r="R859" s="83"/>
      <c r="S859" s="83"/>
      <c r="T859" s="83"/>
      <c r="U859" s="83"/>
      <c r="V859" s="83"/>
      <c r="W859" s="83"/>
      <c r="X859" s="83"/>
      <c r="Y859" s="83"/>
      <c r="Z859" s="83"/>
    </row>
    <row r="860" spans="1:26" ht="15.75" customHeight="1">
      <c r="A860" s="83"/>
      <c r="B860" s="83"/>
      <c r="C860" s="32"/>
      <c r="D860" s="83"/>
      <c r="E860" s="83"/>
      <c r="F860" s="83"/>
      <c r="G860" s="32"/>
      <c r="H860" s="32"/>
      <c r="I860" s="32"/>
      <c r="J860" s="32"/>
      <c r="K860" s="32"/>
      <c r="L860" s="83"/>
      <c r="M860" s="83"/>
      <c r="N860" s="83"/>
      <c r="O860" s="83"/>
      <c r="P860" s="83"/>
      <c r="Q860" s="83"/>
      <c r="R860" s="83"/>
      <c r="S860" s="83"/>
      <c r="T860" s="83"/>
      <c r="U860" s="83"/>
      <c r="V860" s="83"/>
      <c r="W860" s="83"/>
      <c r="X860" s="83"/>
      <c r="Y860" s="83"/>
      <c r="Z860" s="83"/>
    </row>
    <row r="861" spans="1:26" ht="15.75" customHeight="1">
      <c r="A861" s="83"/>
      <c r="B861" s="83"/>
      <c r="C861" s="32"/>
      <c r="D861" s="83"/>
      <c r="E861" s="83"/>
      <c r="F861" s="83"/>
      <c r="G861" s="32"/>
      <c r="H861" s="32"/>
      <c r="I861" s="32"/>
      <c r="J861" s="32"/>
      <c r="K861" s="32"/>
      <c r="L861" s="83"/>
      <c r="M861" s="83"/>
      <c r="N861" s="83"/>
      <c r="O861" s="83"/>
      <c r="P861" s="83"/>
      <c r="Q861" s="83"/>
      <c r="R861" s="83"/>
      <c r="S861" s="83"/>
      <c r="T861" s="83"/>
      <c r="U861" s="83"/>
      <c r="V861" s="83"/>
      <c r="W861" s="83"/>
      <c r="X861" s="83"/>
      <c r="Y861" s="83"/>
      <c r="Z861" s="83"/>
    </row>
    <row r="862" spans="1:26" ht="15.75" customHeight="1">
      <c r="A862" s="83"/>
      <c r="B862" s="83"/>
      <c r="C862" s="32"/>
      <c r="D862" s="83"/>
      <c r="E862" s="83"/>
      <c r="F862" s="83"/>
      <c r="G862" s="32"/>
      <c r="H862" s="32"/>
      <c r="I862" s="32"/>
      <c r="J862" s="32"/>
      <c r="K862" s="32"/>
      <c r="L862" s="83"/>
      <c r="M862" s="83"/>
      <c r="N862" s="83"/>
      <c r="O862" s="83"/>
      <c r="P862" s="83"/>
      <c r="Q862" s="83"/>
      <c r="R862" s="83"/>
      <c r="S862" s="83"/>
      <c r="T862" s="83"/>
      <c r="U862" s="83"/>
      <c r="V862" s="83"/>
      <c r="W862" s="83"/>
      <c r="X862" s="83"/>
      <c r="Y862" s="83"/>
      <c r="Z862" s="83"/>
    </row>
    <row r="863" spans="1:26" ht="15.75" customHeight="1">
      <c r="A863" s="83"/>
      <c r="B863" s="83"/>
      <c r="C863" s="32"/>
      <c r="D863" s="83"/>
      <c r="E863" s="83"/>
      <c r="F863" s="83"/>
      <c r="G863" s="32"/>
      <c r="H863" s="32"/>
      <c r="I863" s="32"/>
      <c r="J863" s="32"/>
      <c r="K863" s="32"/>
      <c r="L863" s="83"/>
      <c r="M863" s="83"/>
      <c r="N863" s="83"/>
      <c r="O863" s="83"/>
      <c r="P863" s="83"/>
      <c r="Q863" s="83"/>
      <c r="R863" s="83"/>
      <c r="S863" s="83"/>
      <c r="T863" s="83"/>
      <c r="U863" s="83"/>
      <c r="V863" s="83"/>
      <c r="W863" s="83"/>
      <c r="X863" s="83"/>
      <c r="Y863" s="83"/>
      <c r="Z863" s="83"/>
    </row>
    <row r="864" spans="1:26" ht="15.75" customHeight="1">
      <c r="A864" s="83"/>
      <c r="B864" s="83"/>
      <c r="C864" s="32"/>
      <c r="D864" s="83"/>
      <c r="E864" s="83"/>
      <c r="F864" s="83"/>
      <c r="G864" s="32"/>
      <c r="H864" s="32"/>
      <c r="I864" s="32"/>
      <c r="J864" s="32"/>
      <c r="K864" s="32"/>
      <c r="L864" s="83"/>
      <c r="M864" s="83"/>
      <c r="N864" s="83"/>
      <c r="O864" s="83"/>
      <c r="P864" s="83"/>
      <c r="Q864" s="83"/>
      <c r="R864" s="83"/>
      <c r="S864" s="83"/>
      <c r="T864" s="83"/>
      <c r="U864" s="83"/>
      <c r="V864" s="83"/>
      <c r="W864" s="83"/>
      <c r="X864" s="83"/>
      <c r="Y864" s="83"/>
      <c r="Z864" s="83"/>
    </row>
    <row r="865" spans="1:26" ht="15.75" customHeight="1">
      <c r="A865" s="83"/>
      <c r="B865" s="83"/>
      <c r="C865" s="32"/>
      <c r="D865" s="83"/>
      <c r="E865" s="83"/>
      <c r="F865" s="83"/>
      <c r="G865" s="32"/>
      <c r="H865" s="32"/>
      <c r="I865" s="32"/>
      <c r="J865" s="32"/>
      <c r="K865" s="32"/>
      <c r="L865" s="83"/>
      <c r="M865" s="83"/>
      <c r="N865" s="83"/>
      <c r="O865" s="83"/>
      <c r="P865" s="83"/>
      <c r="Q865" s="83"/>
      <c r="R865" s="83"/>
      <c r="S865" s="83"/>
      <c r="T865" s="83"/>
      <c r="U865" s="83"/>
      <c r="V865" s="83"/>
      <c r="W865" s="83"/>
      <c r="X865" s="83"/>
      <c r="Y865" s="83"/>
      <c r="Z865" s="83"/>
    </row>
    <row r="866" spans="1:26" ht="15.75" customHeight="1">
      <c r="A866" s="83"/>
      <c r="B866" s="83"/>
      <c r="C866" s="32"/>
      <c r="D866" s="83"/>
      <c r="E866" s="83"/>
      <c r="F866" s="83"/>
      <c r="G866" s="32"/>
      <c r="H866" s="32"/>
      <c r="I866" s="32"/>
      <c r="J866" s="32"/>
      <c r="K866" s="32"/>
      <c r="L866" s="83"/>
      <c r="M866" s="83"/>
      <c r="N866" s="83"/>
      <c r="O866" s="83"/>
      <c r="P866" s="83"/>
      <c r="Q866" s="83"/>
      <c r="R866" s="83"/>
      <c r="S866" s="83"/>
      <c r="T866" s="83"/>
      <c r="U866" s="83"/>
      <c r="V866" s="83"/>
      <c r="W866" s="83"/>
      <c r="X866" s="83"/>
      <c r="Y866" s="83"/>
      <c r="Z866" s="83"/>
    </row>
    <row r="867" spans="1:26" ht="15.75" customHeight="1">
      <c r="A867" s="83"/>
      <c r="B867" s="83"/>
      <c r="C867" s="32"/>
      <c r="D867" s="83"/>
      <c r="E867" s="83"/>
      <c r="F867" s="83"/>
      <c r="G867" s="32"/>
      <c r="H867" s="32"/>
      <c r="I867" s="32"/>
      <c r="J867" s="32"/>
      <c r="K867" s="32"/>
      <c r="L867" s="83"/>
      <c r="M867" s="83"/>
      <c r="N867" s="83"/>
      <c r="O867" s="83"/>
      <c r="P867" s="83"/>
      <c r="Q867" s="83"/>
      <c r="R867" s="83"/>
      <c r="S867" s="83"/>
      <c r="T867" s="83"/>
      <c r="U867" s="83"/>
      <c r="V867" s="83"/>
      <c r="W867" s="83"/>
      <c r="X867" s="83"/>
      <c r="Y867" s="83"/>
      <c r="Z867" s="83"/>
    </row>
    <row r="868" spans="1:26" ht="15.75" customHeight="1">
      <c r="A868" s="83"/>
      <c r="B868" s="83"/>
      <c r="C868" s="32"/>
      <c r="D868" s="83"/>
      <c r="E868" s="83"/>
      <c r="F868" s="83"/>
      <c r="G868" s="32"/>
      <c r="H868" s="32"/>
      <c r="I868" s="32"/>
      <c r="J868" s="32"/>
      <c r="K868" s="32"/>
      <c r="L868" s="83"/>
      <c r="M868" s="83"/>
      <c r="N868" s="83"/>
      <c r="O868" s="83"/>
      <c r="P868" s="83"/>
      <c r="Q868" s="83"/>
      <c r="R868" s="83"/>
      <c r="S868" s="83"/>
      <c r="T868" s="83"/>
      <c r="U868" s="83"/>
      <c r="V868" s="83"/>
      <c r="W868" s="83"/>
      <c r="X868" s="83"/>
      <c r="Y868" s="83"/>
      <c r="Z868" s="83"/>
    </row>
    <row r="869" spans="1:26" ht="15.75" customHeight="1">
      <c r="A869" s="83"/>
      <c r="B869" s="83"/>
      <c r="C869" s="32"/>
      <c r="D869" s="83"/>
      <c r="E869" s="83"/>
      <c r="F869" s="83"/>
      <c r="G869" s="32"/>
      <c r="H869" s="32"/>
      <c r="I869" s="32"/>
      <c r="J869" s="32"/>
      <c r="K869" s="32"/>
      <c r="L869" s="83"/>
      <c r="M869" s="83"/>
      <c r="N869" s="83"/>
      <c r="O869" s="83"/>
      <c r="P869" s="83"/>
      <c r="Q869" s="83"/>
      <c r="R869" s="83"/>
      <c r="S869" s="83"/>
      <c r="T869" s="83"/>
      <c r="U869" s="83"/>
      <c r="V869" s="83"/>
      <c r="W869" s="83"/>
      <c r="X869" s="83"/>
      <c r="Y869" s="83"/>
      <c r="Z869" s="83"/>
    </row>
    <row r="870" spans="1:26" ht="15.75" customHeight="1">
      <c r="A870" s="83"/>
      <c r="B870" s="83"/>
      <c r="C870" s="32"/>
      <c r="D870" s="83"/>
      <c r="E870" s="83"/>
      <c r="F870" s="83"/>
      <c r="G870" s="32"/>
      <c r="H870" s="32"/>
      <c r="I870" s="32"/>
      <c r="J870" s="32"/>
      <c r="K870" s="32"/>
      <c r="L870" s="83"/>
      <c r="M870" s="83"/>
      <c r="N870" s="83"/>
      <c r="O870" s="83"/>
      <c r="P870" s="83"/>
      <c r="Q870" s="83"/>
      <c r="R870" s="83"/>
      <c r="S870" s="83"/>
      <c r="T870" s="83"/>
      <c r="U870" s="83"/>
      <c r="V870" s="83"/>
      <c r="W870" s="83"/>
      <c r="X870" s="83"/>
      <c r="Y870" s="83"/>
      <c r="Z870" s="83"/>
    </row>
    <row r="871" spans="1:26" ht="15.75" customHeight="1">
      <c r="A871" s="83"/>
      <c r="B871" s="83"/>
      <c r="C871" s="32"/>
      <c r="D871" s="83"/>
      <c r="E871" s="83"/>
      <c r="F871" s="83"/>
      <c r="G871" s="32"/>
      <c r="H871" s="32"/>
      <c r="I871" s="32"/>
      <c r="J871" s="32"/>
      <c r="K871" s="32"/>
      <c r="L871" s="83"/>
      <c r="M871" s="83"/>
      <c r="N871" s="83"/>
      <c r="O871" s="83"/>
      <c r="P871" s="83"/>
      <c r="Q871" s="83"/>
      <c r="R871" s="83"/>
      <c r="S871" s="83"/>
      <c r="T871" s="83"/>
      <c r="U871" s="83"/>
      <c r="V871" s="83"/>
      <c r="W871" s="83"/>
      <c r="X871" s="83"/>
      <c r="Y871" s="83"/>
      <c r="Z871" s="83"/>
    </row>
    <row r="872" spans="1:26" ht="15.75" customHeight="1">
      <c r="A872" s="83"/>
      <c r="B872" s="83"/>
      <c r="C872" s="32"/>
      <c r="D872" s="83"/>
      <c r="E872" s="83"/>
      <c r="F872" s="83"/>
      <c r="G872" s="32"/>
      <c r="H872" s="32"/>
      <c r="I872" s="32"/>
      <c r="J872" s="32"/>
      <c r="K872" s="32"/>
      <c r="L872" s="83"/>
      <c r="M872" s="83"/>
      <c r="N872" s="83"/>
      <c r="O872" s="83"/>
      <c r="P872" s="83"/>
      <c r="Q872" s="83"/>
      <c r="R872" s="83"/>
      <c r="S872" s="83"/>
      <c r="T872" s="83"/>
      <c r="U872" s="83"/>
      <c r="V872" s="83"/>
      <c r="W872" s="83"/>
      <c r="X872" s="83"/>
      <c r="Y872" s="83"/>
      <c r="Z872" s="83"/>
    </row>
    <row r="873" spans="1:26" ht="15.75" customHeight="1">
      <c r="A873" s="83"/>
      <c r="B873" s="83"/>
      <c r="C873" s="32"/>
      <c r="D873" s="83"/>
      <c r="E873" s="83"/>
      <c r="F873" s="83"/>
      <c r="G873" s="32"/>
      <c r="H873" s="32"/>
      <c r="I873" s="32"/>
      <c r="J873" s="32"/>
      <c r="K873" s="32"/>
      <c r="L873" s="83"/>
      <c r="M873" s="83"/>
      <c r="N873" s="83"/>
      <c r="O873" s="83"/>
      <c r="P873" s="83"/>
      <c r="Q873" s="83"/>
      <c r="R873" s="83"/>
      <c r="S873" s="83"/>
      <c r="T873" s="83"/>
      <c r="U873" s="83"/>
      <c r="V873" s="83"/>
      <c r="W873" s="83"/>
      <c r="X873" s="83"/>
      <c r="Y873" s="83"/>
      <c r="Z873" s="83"/>
    </row>
    <row r="874" spans="1:26" ht="15.75" customHeight="1">
      <c r="A874" s="83"/>
      <c r="B874" s="83"/>
      <c r="C874" s="32"/>
      <c r="D874" s="83"/>
      <c r="E874" s="83"/>
      <c r="F874" s="83"/>
      <c r="G874" s="32"/>
      <c r="H874" s="32"/>
      <c r="I874" s="32"/>
      <c r="J874" s="32"/>
      <c r="K874" s="32"/>
      <c r="L874" s="83"/>
      <c r="M874" s="83"/>
      <c r="N874" s="83"/>
      <c r="O874" s="83"/>
      <c r="P874" s="83"/>
      <c r="Q874" s="83"/>
      <c r="R874" s="83"/>
      <c r="S874" s="83"/>
      <c r="T874" s="83"/>
      <c r="U874" s="83"/>
      <c r="V874" s="83"/>
      <c r="W874" s="83"/>
      <c r="X874" s="83"/>
      <c r="Y874" s="83"/>
      <c r="Z874" s="83"/>
    </row>
    <row r="875" spans="1:26" ht="15.75" customHeight="1">
      <c r="A875" s="83"/>
      <c r="B875" s="83"/>
      <c r="C875" s="32"/>
      <c r="D875" s="83"/>
      <c r="E875" s="83"/>
      <c r="F875" s="83"/>
      <c r="G875" s="32"/>
      <c r="H875" s="32"/>
      <c r="I875" s="32"/>
      <c r="J875" s="32"/>
      <c r="K875" s="32"/>
      <c r="L875" s="83"/>
      <c r="M875" s="83"/>
      <c r="N875" s="83"/>
      <c r="O875" s="83"/>
      <c r="P875" s="83"/>
      <c r="Q875" s="83"/>
      <c r="R875" s="83"/>
      <c r="S875" s="83"/>
      <c r="T875" s="83"/>
      <c r="U875" s="83"/>
      <c r="V875" s="83"/>
      <c r="W875" s="83"/>
      <c r="X875" s="83"/>
      <c r="Y875" s="83"/>
      <c r="Z875" s="83"/>
    </row>
    <row r="876" spans="1:26" ht="15.75" customHeight="1">
      <c r="A876" s="83"/>
      <c r="B876" s="83"/>
      <c r="C876" s="32"/>
      <c r="D876" s="83"/>
      <c r="E876" s="83"/>
      <c r="F876" s="83"/>
      <c r="G876" s="32"/>
      <c r="H876" s="32"/>
      <c r="I876" s="32"/>
      <c r="J876" s="32"/>
      <c r="K876" s="32"/>
      <c r="L876" s="83"/>
      <c r="M876" s="83"/>
      <c r="N876" s="83"/>
      <c r="O876" s="83"/>
      <c r="P876" s="83"/>
      <c r="Q876" s="83"/>
      <c r="R876" s="83"/>
      <c r="S876" s="83"/>
      <c r="T876" s="83"/>
      <c r="U876" s="83"/>
      <c r="V876" s="83"/>
      <c r="W876" s="83"/>
      <c r="X876" s="83"/>
      <c r="Y876" s="83"/>
      <c r="Z876" s="83"/>
    </row>
    <row r="877" spans="1:26" ht="15.75" customHeight="1">
      <c r="A877" s="83"/>
      <c r="B877" s="83"/>
      <c r="C877" s="32"/>
      <c r="D877" s="83"/>
      <c r="E877" s="83"/>
      <c r="F877" s="83"/>
      <c r="G877" s="32"/>
      <c r="H877" s="32"/>
      <c r="I877" s="32"/>
      <c r="J877" s="32"/>
      <c r="K877" s="32"/>
      <c r="L877" s="83"/>
      <c r="M877" s="83"/>
      <c r="N877" s="83"/>
      <c r="O877" s="83"/>
      <c r="P877" s="83"/>
      <c r="Q877" s="83"/>
      <c r="R877" s="83"/>
      <c r="S877" s="83"/>
      <c r="T877" s="83"/>
      <c r="U877" s="83"/>
      <c r="V877" s="83"/>
      <c r="W877" s="83"/>
      <c r="X877" s="83"/>
      <c r="Y877" s="83"/>
      <c r="Z877" s="83"/>
    </row>
    <row r="878" spans="1:26" ht="15.75" customHeight="1">
      <c r="A878" s="83"/>
      <c r="B878" s="83"/>
      <c r="C878" s="32"/>
      <c r="D878" s="83"/>
      <c r="E878" s="83"/>
      <c r="F878" s="83"/>
      <c r="G878" s="32"/>
      <c r="H878" s="32"/>
      <c r="I878" s="32"/>
      <c r="J878" s="32"/>
      <c r="K878" s="32"/>
      <c r="L878" s="83"/>
      <c r="M878" s="83"/>
      <c r="N878" s="83"/>
      <c r="O878" s="83"/>
      <c r="P878" s="83"/>
      <c r="Q878" s="83"/>
      <c r="R878" s="83"/>
      <c r="S878" s="83"/>
      <c r="T878" s="83"/>
      <c r="U878" s="83"/>
      <c r="V878" s="83"/>
      <c r="W878" s="83"/>
      <c r="X878" s="83"/>
      <c r="Y878" s="83"/>
      <c r="Z878" s="83"/>
    </row>
    <row r="879" spans="1:26" ht="15.75" customHeight="1">
      <c r="A879" s="83"/>
      <c r="B879" s="83"/>
      <c r="C879" s="32"/>
      <c r="D879" s="83"/>
      <c r="E879" s="83"/>
      <c r="F879" s="83"/>
      <c r="G879" s="32"/>
      <c r="H879" s="32"/>
      <c r="I879" s="32"/>
      <c r="J879" s="32"/>
      <c r="K879" s="32"/>
      <c r="L879" s="83"/>
      <c r="M879" s="83"/>
      <c r="N879" s="83"/>
      <c r="O879" s="83"/>
      <c r="P879" s="83"/>
      <c r="Q879" s="83"/>
      <c r="R879" s="83"/>
      <c r="S879" s="83"/>
      <c r="T879" s="83"/>
      <c r="U879" s="83"/>
      <c r="V879" s="83"/>
      <c r="W879" s="83"/>
      <c r="X879" s="83"/>
      <c r="Y879" s="83"/>
      <c r="Z879" s="83"/>
    </row>
    <row r="880" spans="1:26" ht="15.75" customHeight="1">
      <c r="A880" s="83"/>
      <c r="B880" s="83"/>
      <c r="C880" s="32"/>
      <c r="D880" s="83"/>
      <c r="E880" s="83"/>
      <c r="F880" s="83"/>
      <c r="G880" s="32"/>
      <c r="H880" s="32"/>
      <c r="I880" s="32"/>
      <c r="J880" s="32"/>
      <c r="K880" s="32"/>
      <c r="L880" s="83"/>
      <c r="M880" s="83"/>
      <c r="N880" s="83"/>
      <c r="O880" s="83"/>
      <c r="P880" s="83"/>
      <c r="Q880" s="83"/>
      <c r="R880" s="83"/>
      <c r="S880" s="83"/>
      <c r="T880" s="83"/>
      <c r="U880" s="83"/>
      <c r="V880" s="83"/>
      <c r="W880" s="83"/>
      <c r="X880" s="83"/>
      <c r="Y880" s="83"/>
      <c r="Z880" s="83"/>
    </row>
    <row r="881" spans="1:26" ht="15.75" customHeight="1">
      <c r="A881" s="83"/>
      <c r="B881" s="83"/>
      <c r="C881" s="32"/>
      <c r="D881" s="83"/>
      <c r="E881" s="83"/>
      <c r="F881" s="83"/>
      <c r="G881" s="32"/>
      <c r="H881" s="32"/>
      <c r="I881" s="32"/>
      <c r="J881" s="32"/>
      <c r="K881" s="32"/>
      <c r="L881" s="83"/>
      <c r="M881" s="83"/>
      <c r="N881" s="83"/>
      <c r="O881" s="83"/>
      <c r="P881" s="83"/>
      <c r="Q881" s="83"/>
      <c r="R881" s="83"/>
      <c r="S881" s="83"/>
      <c r="T881" s="83"/>
      <c r="U881" s="83"/>
      <c r="V881" s="83"/>
      <c r="W881" s="83"/>
      <c r="X881" s="83"/>
      <c r="Y881" s="83"/>
      <c r="Z881" s="83"/>
    </row>
    <row r="882" spans="1:26" ht="15.75" customHeight="1">
      <c r="A882" s="83"/>
      <c r="B882" s="83"/>
      <c r="C882" s="32"/>
      <c r="D882" s="83"/>
      <c r="E882" s="83"/>
      <c r="F882" s="83"/>
      <c r="G882" s="32"/>
      <c r="H882" s="32"/>
      <c r="I882" s="32"/>
      <c r="J882" s="32"/>
      <c r="K882" s="32"/>
      <c r="L882" s="83"/>
      <c r="M882" s="83"/>
      <c r="N882" s="83"/>
      <c r="O882" s="83"/>
      <c r="P882" s="83"/>
      <c r="Q882" s="83"/>
      <c r="R882" s="83"/>
      <c r="S882" s="83"/>
      <c r="T882" s="83"/>
      <c r="U882" s="83"/>
      <c r="V882" s="83"/>
      <c r="W882" s="83"/>
      <c r="X882" s="83"/>
      <c r="Y882" s="83"/>
      <c r="Z882" s="83"/>
    </row>
    <row r="883" spans="1:26" ht="15.75" customHeight="1">
      <c r="A883" s="83"/>
      <c r="B883" s="83"/>
      <c r="C883" s="32"/>
      <c r="D883" s="83"/>
      <c r="E883" s="83"/>
      <c r="F883" s="83"/>
      <c r="G883" s="32"/>
      <c r="H883" s="32"/>
      <c r="I883" s="32"/>
      <c r="J883" s="32"/>
      <c r="K883" s="32"/>
      <c r="L883" s="83"/>
      <c r="M883" s="83"/>
      <c r="N883" s="83"/>
      <c r="O883" s="83"/>
      <c r="P883" s="83"/>
      <c r="Q883" s="83"/>
      <c r="R883" s="83"/>
      <c r="S883" s="83"/>
      <c r="T883" s="83"/>
      <c r="U883" s="83"/>
      <c r="V883" s="83"/>
      <c r="W883" s="83"/>
      <c r="X883" s="83"/>
      <c r="Y883" s="83"/>
      <c r="Z883" s="83"/>
    </row>
    <row r="884" spans="1:26" ht="15.75" customHeight="1">
      <c r="A884" s="83"/>
      <c r="B884" s="83"/>
      <c r="C884" s="32"/>
      <c r="D884" s="83"/>
      <c r="E884" s="83"/>
      <c r="F884" s="83"/>
      <c r="G884" s="32"/>
      <c r="H884" s="32"/>
      <c r="I884" s="32"/>
      <c r="J884" s="32"/>
      <c r="K884" s="32"/>
      <c r="L884" s="83"/>
      <c r="M884" s="83"/>
      <c r="N884" s="83"/>
      <c r="O884" s="83"/>
      <c r="P884" s="83"/>
      <c r="Q884" s="83"/>
      <c r="R884" s="83"/>
      <c r="S884" s="83"/>
      <c r="T884" s="83"/>
      <c r="U884" s="83"/>
      <c r="V884" s="83"/>
      <c r="W884" s="83"/>
      <c r="X884" s="83"/>
      <c r="Y884" s="83"/>
      <c r="Z884" s="83"/>
    </row>
    <row r="885" spans="1:26" ht="15.75" customHeight="1">
      <c r="A885" s="83"/>
      <c r="B885" s="83"/>
      <c r="C885" s="32"/>
      <c r="D885" s="83"/>
      <c r="E885" s="83"/>
      <c r="F885" s="83"/>
      <c r="G885" s="32"/>
      <c r="H885" s="32"/>
      <c r="I885" s="32"/>
      <c r="J885" s="32"/>
      <c r="K885" s="32"/>
      <c r="L885" s="83"/>
      <c r="M885" s="83"/>
      <c r="N885" s="83"/>
      <c r="O885" s="83"/>
      <c r="P885" s="83"/>
      <c r="Q885" s="83"/>
      <c r="R885" s="83"/>
      <c r="S885" s="83"/>
      <c r="T885" s="83"/>
      <c r="U885" s="83"/>
      <c r="V885" s="83"/>
      <c r="W885" s="83"/>
      <c r="X885" s="83"/>
      <c r="Y885" s="83"/>
      <c r="Z885" s="83"/>
    </row>
    <row r="886" spans="1:26" ht="15.75" customHeight="1">
      <c r="A886" s="83"/>
      <c r="B886" s="83"/>
      <c r="C886" s="32"/>
      <c r="D886" s="83"/>
      <c r="E886" s="83"/>
      <c r="F886" s="83"/>
      <c r="G886" s="32"/>
      <c r="H886" s="32"/>
      <c r="I886" s="32"/>
      <c r="J886" s="32"/>
      <c r="K886" s="32"/>
      <c r="L886" s="83"/>
      <c r="M886" s="83"/>
      <c r="N886" s="83"/>
      <c r="O886" s="83"/>
      <c r="P886" s="83"/>
      <c r="Q886" s="83"/>
      <c r="R886" s="83"/>
      <c r="S886" s="83"/>
      <c r="T886" s="83"/>
      <c r="U886" s="83"/>
      <c r="V886" s="83"/>
      <c r="W886" s="83"/>
      <c r="X886" s="83"/>
      <c r="Y886" s="83"/>
      <c r="Z886" s="83"/>
    </row>
    <row r="887" spans="1:26" ht="15.75" customHeight="1">
      <c r="A887" s="83"/>
      <c r="B887" s="83"/>
      <c r="C887" s="32"/>
      <c r="D887" s="83"/>
      <c r="E887" s="83"/>
      <c r="F887" s="83"/>
      <c r="G887" s="32"/>
      <c r="H887" s="32"/>
      <c r="I887" s="32"/>
      <c r="J887" s="32"/>
      <c r="K887" s="32"/>
      <c r="L887" s="83"/>
      <c r="M887" s="83"/>
      <c r="N887" s="83"/>
      <c r="O887" s="83"/>
      <c r="P887" s="83"/>
      <c r="Q887" s="83"/>
      <c r="R887" s="83"/>
      <c r="S887" s="83"/>
      <c r="T887" s="83"/>
      <c r="U887" s="83"/>
      <c r="V887" s="83"/>
      <c r="W887" s="83"/>
      <c r="X887" s="83"/>
      <c r="Y887" s="83"/>
      <c r="Z887" s="83"/>
    </row>
    <row r="888" spans="1:26" ht="15.75" customHeight="1">
      <c r="A888" s="83"/>
      <c r="B888" s="83"/>
      <c r="C888" s="32"/>
      <c r="D888" s="83"/>
      <c r="E888" s="83"/>
      <c r="F888" s="83"/>
      <c r="G888" s="32"/>
      <c r="H888" s="32"/>
      <c r="I888" s="32"/>
      <c r="J888" s="32"/>
      <c r="K888" s="32"/>
      <c r="L888" s="83"/>
      <c r="M888" s="83"/>
      <c r="N888" s="83"/>
      <c r="O888" s="83"/>
      <c r="P888" s="83"/>
      <c r="Q888" s="83"/>
      <c r="R888" s="83"/>
      <c r="S888" s="83"/>
      <c r="T888" s="83"/>
      <c r="U888" s="83"/>
      <c r="V888" s="83"/>
      <c r="W888" s="83"/>
      <c r="X888" s="83"/>
      <c r="Y888" s="83"/>
      <c r="Z888" s="83"/>
    </row>
    <row r="889" spans="1:26" ht="15.75" customHeight="1">
      <c r="A889" s="83"/>
      <c r="B889" s="83"/>
      <c r="C889" s="32"/>
      <c r="D889" s="83"/>
      <c r="E889" s="83"/>
      <c r="F889" s="83"/>
      <c r="G889" s="32"/>
      <c r="H889" s="32"/>
      <c r="I889" s="32"/>
      <c r="J889" s="32"/>
      <c r="K889" s="32"/>
      <c r="L889" s="83"/>
      <c r="M889" s="83"/>
      <c r="N889" s="83"/>
      <c r="O889" s="83"/>
      <c r="P889" s="83"/>
      <c r="Q889" s="83"/>
      <c r="R889" s="83"/>
      <c r="S889" s="83"/>
      <c r="T889" s="83"/>
      <c r="U889" s="83"/>
      <c r="V889" s="83"/>
      <c r="W889" s="83"/>
      <c r="X889" s="83"/>
      <c r="Y889" s="83"/>
      <c r="Z889" s="83"/>
    </row>
    <row r="890" spans="1:26" ht="15.75" customHeight="1">
      <c r="A890" s="83"/>
      <c r="B890" s="83"/>
      <c r="C890" s="32"/>
      <c r="D890" s="83"/>
      <c r="E890" s="83"/>
      <c r="F890" s="83"/>
      <c r="G890" s="32"/>
      <c r="H890" s="32"/>
      <c r="I890" s="32"/>
      <c r="J890" s="32"/>
      <c r="K890" s="32"/>
      <c r="L890" s="83"/>
      <c r="M890" s="83"/>
      <c r="N890" s="83"/>
      <c r="O890" s="83"/>
      <c r="P890" s="83"/>
      <c r="Q890" s="83"/>
      <c r="R890" s="83"/>
      <c r="S890" s="83"/>
      <c r="T890" s="83"/>
      <c r="U890" s="83"/>
      <c r="V890" s="83"/>
      <c r="W890" s="83"/>
      <c r="X890" s="83"/>
      <c r="Y890" s="83"/>
      <c r="Z890" s="83"/>
    </row>
    <row r="891" spans="1:26" ht="15.75" customHeight="1">
      <c r="A891" s="83"/>
      <c r="B891" s="83"/>
      <c r="C891" s="32"/>
      <c r="D891" s="83"/>
      <c r="E891" s="83"/>
      <c r="F891" s="83"/>
      <c r="G891" s="32"/>
      <c r="H891" s="32"/>
      <c r="I891" s="32"/>
      <c r="J891" s="32"/>
      <c r="K891" s="32"/>
      <c r="L891" s="83"/>
      <c r="M891" s="83"/>
      <c r="N891" s="83"/>
      <c r="O891" s="83"/>
      <c r="P891" s="83"/>
      <c r="Q891" s="83"/>
      <c r="R891" s="83"/>
      <c r="S891" s="83"/>
      <c r="T891" s="83"/>
      <c r="U891" s="83"/>
      <c r="V891" s="83"/>
      <c r="W891" s="83"/>
      <c r="X891" s="83"/>
      <c r="Y891" s="83"/>
      <c r="Z891" s="83"/>
    </row>
    <row r="892" spans="1:26" ht="15.75" customHeight="1">
      <c r="A892" s="83"/>
      <c r="B892" s="83"/>
      <c r="C892" s="32"/>
      <c r="D892" s="83"/>
      <c r="E892" s="83"/>
      <c r="F892" s="83"/>
      <c r="G892" s="32"/>
      <c r="H892" s="32"/>
      <c r="I892" s="32"/>
      <c r="J892" s="32"/>
      <c r="K892" s="32"/>
      <c r="L892" s="83"/>
      <c r="M892" s="83"/>
      <c r="N892" s="83"/>
      <c r="O892" s="83"/>
      <c r="P892" s="83"/>
      <c r="Q892" s="83"/>
      <c r="R892" s="83"/>
      <c r="S892" s="83"/>
      <c r="T892" s="83"/>
      <c r="U892" s="83"/>
      <c r="V892" s="83"/>
      <c r="W892" s="83"/>
      <c r="X892" s="83"/>
      <c r="Y892" s="83"/>
      <c r="Z892" s="83"/>
    </row>
    <row r="893" spans="1:26" ht="15.75" customHeight="1">
      <c r="A893" s="83"/>
      <c r="B893" s="83"/>
      <c r="C893" s="32"/>
      <c r="D893" s="83"/>
      <c r="E893" s="83"/>
      <c r="F893" s="83"/>
      <c r="G893" s="32"/>
      <c r="H893" s="32"/>
      <c r="I893" s="32"/>
      <c r="J893" s="32"/>
      <c r="K893" s="32"/>
      <c r="L893" s="83"/>
      <c r="M893" s="83"/>
      <c r="N893" s="83"/>
      <c r="O893" s="83"/>
      <c r="P893" s="83"/>
      <c r="Q893" s="83"/>
      <c r="R893" s="83"/>
      <c r="S893" s="83"/>
      <c r="T893" s="83"/>
      <c r="U893" s="83"/>
      <c r="V893" s="83"/>
      <c r="W893" s="83"/>
      <c r="X893" s="83"/>
      <c r="Y893" s="83"/>
      <c r="Z893" s="83"/>
    </row>
    <row r="894" spans="1:26" ht="15.75" customHeight="1">
      <c r="A894" s="83"/>
      <c r="B894" s="83"/>
      <c r="C894" s="32"/>
      <c r="D894" s="83"/>
      <c r="E894" s="83"/>
      <c r="F894" s="83"/>
      <c r="G894" s="32"/>
      <c r="H894" s="32"/>
      <c r="I894" s="32"/>
      <c r="J894" s="32"/>
      <c r="K894" s="32"/>
      <c r="L894" s="83"/>
      <c r="M894" s="83"/>
      <c r="N894" s="83"/>
      <c r="O894" s="83"/>
      <c r="P894" s="83"/>
      <c r="Q894" s="83"/>
      <c r="R894" s="83"/>
      <c r="S894" s="83"/>
      <c r="T894" s="83"/>
      <c r="U894" s="83"/>
      <c r="V894" s="83"/>
      <c r="W894" s="83"/>
      <c r="X894" s="83"/>
      <c r="Y894" s="83"/>
      <c r="Z894" s="83"/>
    </row>
    <row r="895" spans="1:26" ht="15.75" customHeight="1">
      <c r="A895" s="83"/>
      <c r="B895" s="83"/>
      <c r="C895" s="32"/>
      <c r="D895" s="83"/>
      <c r="E895" s="83"/>
      <c r="F895" s="83"/>
      <c r="G895" s="32"/>
      <c r="H895" s="32"/>
      <c r="I895" s="32"/>
      <c r="J895" s="32"/>
      <c r="K895" s="32"/>
      <c r="L895" s="83"/>
      <c r="M895" s="83"/>
      <c r="N895" s="83"/>
      <c r="O895" s="83"/>
      <c r="P895" s="83"/>
      <c r="Q895" s="83"/>
      <c r="R895" s="83"/>
      <c r="S895" s="83"/>
      <c r="T895" s="83"/>
      <c r="U895" s="83"/>
      <c r="V895" s="83"/>
      <c r="W895" s="83"/>
      <c r="X895" s="83"/>
      <c r="Y895" s="83"/>
      <c r="Z895" s="83"/>
    </row>
    <row r="896" spans="1:26" ht="15.75" customHeight="1">
      <c r="A896" s="83"/>
      <c r="B896" s="83"/>
      <c r="C896" s="32"/>
      <c r="D896" s="83"/>
      <c r="E896" s="83"/>
      <c r="F896" s="83"/>
      <c r="G896" s="32"/>
      <c r="H896" s="32"/>
      <c r="I896" s="32"/>
      <c r="J896" s="32"/>
      <c r="K896" s="32"/>
      <c r="L896" s="83"/>
      <c r="M896" s="83"/>
      <c r="N896" s="83"/>
      <c r="O896" s="83"/>
      <c r="P896" s="83"/>
      <c r="Q896" s="83"/>
      <c r="R896" s="83"/>
      <c r="S896" s="83"/>
      <c r="T896" s="83"/>
      <c r="U896" s="83"/>
      <c r="V896" s="83"/>
      <c r="W896" s="83"/>
      <c r="X896" s="83"/>
      <c r="Y896" s="83"/>
      <c r="Z896" s="83"/>
    </row>
    <row r="897" spans="1:26" ht="15.75" customHeight="1">
      <c r="A897" s="83"/>
      <c r="B897" s="83"/>
      <c r="C897" s="32"/>
      <c r="D897" s="83"/>
      <c r="E897" s="83"/>
      <c r="F897" s="83"/>
      <c r="G897" s="32"/>
      <c r="H897" s="32"/>
      <c r="I897" s="32"/>
      <c r="J897" s="32"/>
      <c r="K897" s="32"/>
      <c r="L897" s="83"/>
      <c r="M897" s="83"/>
      <c r="N897" s="83"/>
      <c r="O897" s="83"/>
      <c r="P897" s="83"/>
      <c r="Q897" s="83"/>
      <c r="R897" s="83"/>
      <c r="S897" s="83"/>
      <c r="T897" s="83"/>
      <c r="U897" s="83"/>
      <c r="V897" s="83"/>
      <c r="W897" s="83"/>
      <c r="X897" s="83"/>
      <c r="Y897" s="83"/>
      <c r="Z897" s="83"/>
    </row>
    <row r="898" spans="1:26" ht="15.75" customHeight="1">
      <c r="A898" s="83"/>
      <c r="B898" s="83"/>
      <c r="C898" s="32"/>
      <c r="D898" s="83"/>
      <c r="E898" s="83"/>
      <c r="F898" s="83"/>
      <c r="G898" s="32"/>
      <c r="H898" s="32"/>
      <c r="I898" s="32"/>
      <c r="J898" s="32"/>
      <c r="K898" s="32"/>
      <c r="L898" s="83"/>
      <c r="M898" s="83"/>
      <c r="N898" s="83"/>
      <c r="O898" s="83"/>
      <c r="P898" s="83"/>
      <c r="Q898" s="83"/>
      <c r="R898" s="83"/>
      <c r="S898" s="83"/>
      <c r="T898" s="83"/>
      <c r="U898" s="83"/>
      <c r="V898" s="83"/>
      <c r="W898" s="83"/>
      <c r="X898" s="83"/>
      <c r="Y898" s="83"/>
      <c r="Z898" s="83"/>
    </row>
    <row r="899" spans="1:26" ht="15.75" customHeight="1">
      <c r="A899" s="83"/>
      <c r="B899" s="83"/>
      <c r="C899" s="32"/>
      <c r="D899" s="83"/>
      <c r="E899" s="83"/>
      <c r="F899" s="83"/>
      <c r="G899" s="32"/>
      <c r="H899" s="32"/>
      <c r="I899" s="32"/>
      <c r="J899" s="32"/>
      <c r="K899" s="32"/>
      <c r="L899" s="83"/>
      <c r="M899" s="83"/>
      <c r="N899" s="83"/>
      <c r="O899" s="83"/>
      <c r="P899" s="83"/>
      <c r="Q899" s="83"/>
      <c r="R899" s="83"/>
      <c r="S899" s="83"/>
      <c r="T899" s="83"/>
      <c r="U899" s="83"/>
      <c r="V899" s="83"/>
      <c r="W899" s="83"/>
      <c r="X899" s="83"/>
      <c r="Y899" s="83"/>
      <c r="Z899" s="83"/>
    </row>
    <row r="900" spans="1:26" ht="15.75" customHeight="1">
      <c r="A900" s="83"/>
      <c r="B900" s="83"/>
      <c r="C900" s="32"/>
      <c r="D900" s="83"/>
      <c r="E900" s="83"/>
      <c r="F900" s="83"/>
      <c r="G900" s="32"/>
      <c r="H900" s="32"/>
      <c r="I900" s="32"/>
      <c r="J900" s="32"/>
      <c r="K900" s="32"/>
      <c r="L900" s="83"/>
      <c r="M900" s="83"/>
      <c r="N900" s="83"/>
      <c r="O900" s="83"/>
      <c r="P900" s="83"/>
      <c r="Q900" s="83"/>
      <c r="R900" s="83"/>
      <c r="S900" s="83"/>
      <c r="T900" s="83"/>
      <c r="U900" s="83"/>
      <c r="V900" s="83"/>
      <c r="W900" s="83"/>
      <c r="X900" s="83"/>
      <c r="Y900" s="83"/>
      <c r="Z900" s="83"/>
    </row>
    <row r="901" spans="1:26" ht="15.75" customHeight="1">
      <c r="A901" s="83"/>
      <c r="B901" s="83"/>
      <c r="C901" s="32"/>
      <c r="D901" s="83"/>
      <c r="E901" s="83"/>
      <c r="F901" s="83"/>
      <c r="G901" s="32"/>
      <c r="H901" s="32"/>
      <c r="I901" s="32"/>
      <c r="J901" s="32"/>
      <c r="K901" s="32"/>
      <c r="L901" s="83"/>
      <c r="M901" s="83"/>
      <c r="N901" s="83"/>
      <c r="O901" s="83"/>
      <c r="P901" s="83"/>
      <c r="Q901" s="83"/>
      <c r="R901" s="83"/>
      <c r="S901" s="83"/>
      <c r="T901" s="83"/>
      <c r="U901" s="83"/>
      <c r="V901" s="83"/>
      <c r="W901" s="83"/>
      <c r="X901" s="83"/>
      <c r="Y901" s="83"/>
      <c r="Z901" s="83"/>
    </row>
    <row r="902" spans="1:26" ht="15.75" customHeight="1">
      <c r="A902" s="83"/>
      <c r="B902" s="83"/>
      <c r="C902" s="32"/>
      <c r="D902" s="83"/>
      <c r="E902" s="83"/>
      <c r="F902" s="83"/>
      <c r="G902" s="32"/>
      <c r="H902" s="32"/>
      <c r="I902" s="32"/>
      <c r="J902" s="32"/>
      <c r="K902" s="32"/>
      <c r="L902" s="83"/>
      <c r="M902" s="83"/>
      <c r="N902" s="83"/>
      <c r="O902" s="83"/>
      <c r="P902" s="83"/>
      <c r="Q902" s="83"/>
      <c r="R902" s="83"/>
      <c r="S902" s="83"/>
      <c r="T902" s="83"/>
      <c r="U902" s="83"/>
      <c r="V902" s="83"/>
      <c r="W902" s="83"/>
      <c r="X902" s="83"/>
      <c r="Y902" s="83"/>
      <c r="Z902" s="83"/>
    </row>
    <row r="903" spans="1:26" ht="15.75" customHeight="1">
      <c r="A903" s="83"/>
      <c r="B903" s="83"/>
      <c r="C903" s="32"/>
      <c r="D903" s="83"/>
      <c r="E903" s="83"/>
      <c r="F903" s="83"/>
      <c r="G903" s="32"/>
      <c r="H903" s="32"/>
      <c r="I903" s="32"/>
      <c r="J903" s="32"/>
      <c r="K903" s="32"/>
      <c r="L903" s="83"/>
      <c r="M903" s="83"/>
      <c r="N903" s="83"/>
      <c r="O903" s="83"/>
      <c r="P903" s="83"/>
      <c r="Q903" s="83"/>
      <c r="R903" s="83"/>
      <c r="S903" s="83"/>
      <c r="T903" s="83"/>
      <c r="U903" s="83"/>
      <c r="V903" s="83"/>
      <c r="W903" s="83"/>
      <c r="X903" s="83"/>
      <c r="Y903" s="83"/>
      <c r="Z903" s="83"/>
    </row>
    <row r="904" spans="1:26" ht="15.75" customHeight="1">
      <c r="A904" s="83"/>
      <c r="B904" s="83"/>
      <c r="C904" s="32"/>
      <c r="D904" s="83"/>
      <c r="E904" s="83"/>
      <c r="F904" s="83"/>
      <c r="G904" s="32"/>
      <c r="H904" s="32"/>
      <c r="I904" s="32"/>
      <c r="J904" s="32"/>
      <c r="K904" s="32"/>
      <c r="L904" s="83"/>
      <c r="M904" s="83"/>
      <c r="N904" s="83"/>
      <c r="O904" s="83"/>
      <c r="P904" s="83"/>
      <c r="Q904" s="83"/>
      <c r="R904" s="83"/>
      <c r="S904" s="83"/>
      <c r="T904" s="83"/>
      <c r="U904" s="83"/>
      <c r="V904" s="83"/>
      <c r="W904" s="83"/>
      <c r="X904" s="83"/>
      <c r="Y904" s="83"/>
      <c r="Z904" s="83"/>
    </row>
    <row r="905" spans="1:26" ht="15.75" customHeight="1">
      <c r="A905" s="83"/>
      <c r="B905" s="83"/>
      <c r="C905" s="32"/>
      <c r="D905" s="83"/>
      <c r="E905" s="83"/>
      <c r="F905" s="83"/>
      <c r="G905" s="32"/>
      <c r="H905" s="32"/>
      <c r="I905" s="32"/>
      <c r="J905" s="32"/>
      <c r="K905" s="32"/>
      <c r="L905" s="83"/>
      <c r="M905" s="83"/>
      <c r="N905" s="83"/>
      <c r="O905" s="83"/>
      <c r="P905" s="83"/>
      <c r="Q905" s="83"/>
      <c r="R905" s="83"/>
      <c r="S905" s="83"/>
      <c r="T905" s="83"/>
      <c r="U905" s="83"/>
      <c r="V905" s="83"/>
      <c r="W905" s="83"/>
      <c r="X905" s="83"/>
      <c r="Y905" s="83"/>
      <c r="Z905" s="83"/>
    </row>
    <row r="906" spans="1:26" ht="15.75" customHeight="1">
      <c r="A906" s="83"/>
      <c r="B906" s="83"/>
      <c r="C906" s="32"/>
      <c r="D906" s="83"/>
      <c r="E906" s="83"/>
      <c r="F906" s="83"/>
      <c r="G906" s="32"/>
      <c r="H906" s="32"/>
      <c r="I906" s="32"/>
      <c r="J906" s="32"/>
      <c r="K906" s="32"/>
      <c r="L906" s="83"/>
      <c r="M906" s="83"/>
      <c r="N906" s="83"/>
      <c r="O906" s="83"/>
      <c r="P906" s="83"/>
      <c r="Q906" s="83"/>
      <c r="R906" s="83"/>
      <c r="S906" s="83"/>
      <c r="T906" s="83"/>
      <c r="U906" s="83"/>
      <c r="V906" s="83"/>
      <c r="W906" s="83"/>
      <c r="X906" s="83"/>
      <c r="Y906" s="83"/>
      <c r="Z906" s="83"/>
    </row>
    <row r="907" spans="1:26" ht="15.75" customHeight="1">
      <c r="A907" s="83"/>
      <c r="B907" s="83"/>
      <c r="C907" s="32"/>
      <c r="D907" s="83"/>
      <c r="E907" s="83"/>
      <c r="F907" s="83"/>
      <c r="G907" s="32"/>
      <c r="H907" s="32"/>
      <c r="I907" s="32"/>
      <c r="J907" s="32"/>
      <c r="K907" s="32"/>
      <c r="L907" s="83"/>
      <c r="M907" s="83"/>
      <c r="N907" s="83"/>
      <c r="O907" s="83"/>
      <c r="P907" s="83"/>
      <c r="Q907" s="83"/>
      <c r="R907" s="83"/>
      <c r="S907" s="83"/>
      <c r="T907" s="83"/>
      <c r="U907" s="83"/>
      <c r="V907" s="83"/>
      <c r="W907" s="83"/>
      <c r="X907" s="83"/>
      <c r="Y907" s="83"/>
      <c r="Z907" s="83"/>
    </row>
    <row r="908" spans="1:26" ht="15.75" customHeight="1">
      <c r="A908" s="83"/>
      <c r="B908" s="83"/>
      <c r="C908" s="32"/>
      <c r="D908" s="83"/>
      <c r="E908" s="83"/>
      <c r="F908" s="83"/>
      <c r="G908" s="32"/>
      <c r="H908" s="32"/>
      <c r="I908" s="32"/>
      <c r="J908" s="32"/>
      <c r="K908" s="32"/>
      <c r="L908" s="83"/>
      <c r="M908" s="83"/>
      <c r="N908" s="83"/>
      <c r="O908" s="83"/>
      <c r="P908" s="83"/>
      <c r="Q908" s="83"/>
      <c r="R908" s="83"/>
      <c r="S908" s="83"/>
      <c r="T908" s="83"/>
      <c r="U908" s="83"/>
      <c r="V908" s="83"/>
      <c r="W908" s="83"/>
      <c r="X908" s="83"/>
      <c r="Y908" s="83"/>
      <c r="Z908" s="83"/>
    </row>
    <row r="909" spans="1:26" ht="15.75" customHeight="1">
      <c r="A909" s="83"/>
      <c r="B909" s="83"/>
      <c r="C909" s="32"/>
      <c r="D909" s="83"/>
      <c r="E909" s="83"/>
      <c r="F909" s="83"/>
      <c r="G909" s="32"/>
      <c r="H909" s="32"/>
      <c r="I909" s="32"/>
      <c r="J909" s="32"/>
      <c r="K909" s="32"/>
      <c r="L909" s="83"/>
      <c r="M909" s="83"/>
      <c r="N909" s="83"/>
      <c r="O909" s="83"/>
      <c r="P909" s="83"/>
      <c r="Q909" s="83"/>
      <c r="R909" s="83"/>
      <c r="S909" s="83"/>
      <c r="T909" s="83"/>
      <c r="U909" s="83"/>
      <c r="V909" s="83"/>
      <c r="W909" s="83"/>
      <c r="X909" s="83"/>
      <c r="Y909" s="83"/>
      <c r="Z909" s="83"/>
    </row>
    <row r="910" spans="1:26" ht="15.75" customHeight="1">
      <c r="A910" s="83"/>
      <c r="B910" s="83"/>
      <c r="C910" s="32"/>
      <c r="D910" s="83"/>
      <c r="E910" s="83"/>
      <c r="F910" s="83"/>
      <c r="G910" s="32"/>
      <c r="H910" s="32"/>
      <c r="I910" s="32"/>
      <c r="J910" s="32"/>
      <c r="K910" s="32"/>
      <c r="L910" s="83"/>
      <c r="M910" s="83"/>
      <c r="N910" s="83"/>
      <c r="O910" s="83"/>
      <c r="P910" s="83"/>
      <c r="Q910" s="83"/>
      <c r="R910" s="83"/>
      <c r="S910" s="83"/>
      <c r="T910" s="83"/>
      <c r="U910" s="83"/>
      <c r="V910" s="83"/>
      <c r="W910" s="83"/>
      <c r="X910" s="83"/>
      <c r="Y910" s="83"/>
      <c r="Z910" s="83"/>
    </row>
    <row r="911" spans="1:26" ht="15.75" customHeight="1">
      <c r="A911" s="83"/>
      <c r="B911" s="83"/>
      <c r="C911" s="32"/>
      <c r="D911" s="83"/>
      <c r="E911" s="83"/>
      <c r="F911" s="83"/>
      <c r="G911" s="32"/>
      <c r="H911" s="32"/>
      <c r="I911" s="32"/>
      <c r="J911" s="32"/>
      <c r="K911" s="32"/>
      <c r="L911" s="83"/>
      <c r="M911" s="83"/>
      <c r="N911" s="83"/>
      <c r="O911" s="83"/>
      <c r="P911" s="83"/>
      <c r="Q911" s="83"/>
      <c r="R911" s="83"/>
      <c r="S911" s="83"/>
      <c r="T911" s="83"/>
      <c r="U911" s="83"/>
      <c r="V911" s="83"/>
      <c r="W911" s="83"/>
      <c r="X911" s="83"/>
      <c r="Y911" s="83"/>
      <c r="Z911" s="83"/>
    </row>
    <row r="912" spans="1:26" ht="15.75" customHeight="1">
      <c r="A912" s="83"/>
      <c r="B912" s="83"/>
      <c r="C912" s="32"/>
      <c r="D912" s="83"/>
      <c r="E912" s="83"/>
      <c r="F912" s="83"/>
      <c r="G912" s="32"/>
      <c r="H912" s="32"/>
      <c r="I912" s="32"/>
      <c r="J912" s="32"/>
      <c r="K912" s="32"/>
      <c r="L912" s="83"/>
      <c r="M912" s="83"/>
      <c r="N912" s="83"/>
      <c r="O912" s="83"/>
      <c r="P912" s="83"/>
      <c r="Q912" s="83"/>
      <c r="R912" s="83"/>
      <c r="S912" s="83"/>
      <c r="T912" s="83"/>
      <c r="U912" s="83"/>
      <c r="V912" s="83"/>
      <c r="W912" s="83"/>
      <c r="X912" s="83"/>
      <c r="Y912" s="83"/>
      <c r="Z912" s="83"/>
    </row>
    <row r="913" spans="1:26" ht="15.75" customHeight="1">
      <c r="A913" s="83"/>
      <c r="B913" s="83"/>
      <c r="C913" s="32"/>
      <c r="D913" s="83"/>
      <c r="E913" s="83"/>
      <c r="F913" s="83"/>
      <c r="G913" s="32"/>
      <c r="H913" s="32"/>
      <c r="I913" s="32"/>
      <c r="J913" s="32"/>
      <c r="K913" s="32"/>
      <c r="L913" s="83"/>
      <c r="M913" s="83"/>
      <c r="N913" s="83"/>
      <c r="O913" s="83"/>
      <c r="P913" s="83"/>
      <c r="Q913" s="83"/>
      <c r="R913" s="83"/>
      <c r="S913" s="83"/>
      <c r="T913" s="83"/>
      <c r="U913" s="83"/>
      <c r="V913" s="83"/>
      <c r="W913" s="83"/>
      <c r="X913" s="83"/>
      <c r="Y913" s="83"/>
      <c r="Z913" s="83"/>
    </row>
    <row r="914" spans="1:26" ht="15.75" customHeight="1">
      <c r="A914" s="83"/>
      <c r="B914" s="83"/>
      <c r="C914" s="32"/>
      <c r="D914" s="83"/>
      <c r="E914" s="83"/>
      <c r="F914" s="83"/>
      <c r="G914" s="32"/>
      <c r="H914" s="32"/>
      <c r="I914" s="32"/>
      <c r="J914" s="32"/>
      <c r="K914" s="32"/>
      <c r="L914" s="83"/>
      <c r="M914" s="83"/>
      <c r="N914" s="83"/>
      <c r="O914" s="83"/>
      <c r="P914" s="83"/>
      <c r="Q914" s="83"/>
      <c r="R914" s="83"/>
      <c r="S914" s="83"/>
      <c r="T914" s="83"/>
      <c r="U914" s="83"/>
      <c r="V914" s="83"/>
      <c r="W914" s="83"/>
      <c r="X914" s="83"/>
      <c r="Y914" s="83"/>
      <c r="Z914" s="83"/>
    </row>
    <row r="915" spans="1:26" ht="15.75" customHeight="1">
      <c r="A915" s="83"/>
      <c r="B915" s="83"/>
      <c r="C915" s="32"/>
      <c r="D915" s="83"/>
      <c r="E915" s="83"/>
      <c r="F915" s="83"/>
      <c r="G915" s="32"/>
      <c r="H915" s="32"/>
      <c r="I915" s="32"/>
      <c r="J915" s="32"/>
      <c r="K915" s="32"/>
      <c r="L915" s="83"/>
      <c r="M915" s="83"/>
      <c r="N915" s="83"/>
      <c r="O915" s="83"/>
      <c r="P915" s="83"/>
      <c r="Q915" s="83"/>
      <c r="R915" s="83"/>
      <c r="S915" s="83"/>
      <c r="T915" s="83"/>
      <c r="U915" s="83"/>
      <c r="V915" s="83"/>
      <c r="W915" s="83"/>
      <c r="X915" s="83"/>
      <c r="Y915" s="83"/>
      <c r="Z915" s="83"/>
    </row>
    <row r="916" spans="1:26" ht="15.75" customHeight="1">
      <c r="A916" s="83"/>
      <c r="B916" s="83"/>
      <c r="C916" s="32"/>
      <c r="D916" s="83"/>
      <c r="E916" s="83"/>
      <c r="F916" s="83"/>
      <c r="G916" s="32"/>
      <c r="H916" s="32"/>
      <c r="I916" s="32"/>
      <c r="J916" s="32"/>
      <c r="K916" s="32"/>
      <c r="L916" s="83"/>
      <c r="M916" s="83"/>
      <c r="N916" s="83"/>
      <c r="O916" s="83"/>
      <c r="P916" s="83"/>
      <c r="Q916" s="83"/>
      <c r="R916" s="83"/>
      <c r="S916" s="83"/>
      <c r="T916" s="83"/>
      <c r="U916" s="83"/>
      <c r="V916" s="83"/>
      <c r="W916" s="83"/>
      <c r="X916" s="83"/>
      <c r="Y916" s="83"/>
      <c r="Z916" s="83"/>
    </row>
    <row r="917" spans="1:26" ht="15.75" customHeight="1">
      <c r="A917" s="83"/>
      <c r="B917" s="83"/>
      <c r="C917" s="32"/>
      <c r="D917" s="83"/>
      <c r="E917" s="83"/>
      <c r="F917" s="83"/>
      <c r="G917" s="32"/>
      <c r="H917" s="32"/>
      <c r="I917" s="32"/>
      <c r="J917" s="32"/>
      <c r="K917" s="32"/>
      <c r="L917" s="83"/>
      <c r="M917" s="83"/>
      <c r="N917" s="83"/>
      <c r="O917" s="83"/>
      <c r="P917" s="83"/>
      <c r="Q917" s="83"/>
      <c r="R917" s="83"/>
      <c r="S917" s="83"/>
      <c r="T917" s="83"/>
      <c r="U917" s="83"/>
      <c r="V917" s="83"/>
      <c r="W917" s="83"/>
      <c r="X917" s="83"/>
      <c r="Y917" s="83"/>
      <c r="Z917" s="83"/>
    </row>
    <row r="918" spans="1:26" ht="15.75" customHeight="1">
      <c r="A918" s="83"/>
      <c r="B918" s="83"/>
      <c r="C918" s="32"/>
      <c r="D918" s="83"/>
      <c r="E918" s="83"/>
      <c r="F918" s="83"/>
      <c r="G918" s="32"/>
      <c r="H918" s="32"/>
      <c r="I918" s="32"/>
      <c r="J918" s="32"/>
      <c r="K918" s="32"/>
      <c r="L918" s="83"/>
      <c r="M918" s="83"/>
      <c r="N918" s="83"/>
      <c r="O918" s="83"/>
      <c r="P918" s="83"/>
      <c r="Q918" s="83"/>
      <c r="R918" s="83"/>
      <c r="S918" s="83"/>
      <c r="T918" s="83"/>
      <c r="U918" s="83"/>
      <c r="V918" s="83"/>
      <c r="W918" s="83"/>
      <c r="X918" s="83"/>
      <c r="Y918" s="83"/>
      <c r="Z918" s="83"/>
    </row>
    <row r="919" spans="1:26" ht="15.75" customHeight="1">
      <c r="A919" s="83"/>
      <c r="B919" s="83"/>
      <c r="C919" s="32"/>
      <c r="D919" s="83"/>
      <c r="E919" s="83"/>
      <c r="F919" s="83"/>
      <c r="G919" s="32"/>
      <c r="H919" s="32"/>
      <c r="I919" s="32"/>
      <c r="J919" s="32"/>
      <c r="K919" s="32"/>
      <c r="L919" s="83"/>
      <c r="M919" s="83"/>
      <c r="N919" s="83"/>
      <c r="O919" s="83"/>
      <c r="P919" s="83"/>
      <c r="Q919" s="83"/>
      <c r="R919" s="83"/>
      <c r="S919" s="83"/>
      <c r="T919" s="83"/>
      <c r="U919" s="83"/>
      <c r="V919" s="83"/>
      <c r="W919" s="83"/>
      <c r="X919" s="83"/>
      <c r="Y919" s="83"/>
      <c r="Z919" s="83"/>
    </row>
    <row r="920" spans="1:26" ht="15.75" customHeight="1">
      <c r="A920" s="83"/>
      <c r="B920" s="83"/>
      <c r="C920" s="32"/>
      <c r="D920" s="83"/>
      <c r="E920" s="83"/>
      <c r="F920" s="83"/>
      <c r="G920" s="32"/>
      <c r="H920" s="32"/>
      <c r="I920" s="32"/>
      <c r="J920" s="32"/>
      <c r="K920" s="32"/>
      <c r="L920" s="83"/>
      <c r="M920" s="83"/>
      <c r="N920" s="83"/>
      <c r="O920" s="83"/>
      <c r="P920" s="83"/>
      <c r="Q920" s="83"/>
      <c r="R920" s="83"/>
      <c r="S920" s="83"/>
      <c r="T920" s="83"/>
      <c r="U920" s="83"/>
      <c r="V920" s="83"/>
      <c r="W920" s="83"/>
      <c r="X920" s="83"/>
      <c r="Y920" s="83"/>
      <c r="Z920" s="83"/>
    </row>
    <row r="921" spans="1:26" ht="15.75" customHeight="1">
      <c r="A921" s="83"/>
      <c r="B921" s="83"/>
      <c r="C921" s="32"/>
      <c r="D921" s="83"/>
      <c r="E921" s="83"/>
      <c r="F921" s="83"/>
      <c r="G921" s="32"/>
      <c r="H921" s="32"/>
      <c r="I921" s="32"/>
      <c r="J921" s="32"/>
      <c r="K921" s="32"/>
      <c r="L921" s="83"/>
      <c r="M921" s="83"/>
      <c r="N921" s="83"/>
      <c r="O921" s="83"/>
      <c r="P921" s="83"/>
      <c r="Q921" s="83"/>
      <c r="R921" s="83"/>
      <c r="S921" s="83"/>
      <c r="T921" s="83"/>
      <c r="U921" s="83"/>
      <c r="V921" s="83"/>
      <c r="W921" s="83"/>
      <c r="X921" s="83"/>
      <c r="Y921" s="83"/>
      <c r="Z921" s="83"/>
    </row>
    <row r="922" spans="1:26" ht="15.75" customHeight="1">
      <c r="A922" s="83"/>
      <c r="B922" s="83"/>
      <c r="C922" s="32"/>
      <c r="D922" s="83"/>
      <c r="E922" s="83"/>
      <c r="F922" s="83"/>
      <c r="G922" s="32"/>
      <c r="H922" s="32"/>
      <c r="I922" s="32"/>
      <c r="J922" s="32"/>
      <c r="K922" s="32"/>
      <c r="L922" s="83"/>
      <c r="M922" s="83"/>
      <c r="N922" s="83"/>
      <c r="O922" s="83"/>
      <c r="P922" s="83"/>
      <c r="Q922" s="83"/>
      <c r="R922" s="83"/>
      <c r="S922" s="83"/>
      <c r="T922" s="83"/>
      <c r="U922" s="83"/>
      <c r="V922" s="83"/>
      <c r="W922" s="83"/>
      <c r="X922" s="83"/>
      <c r="Y922" s="83"/>
      <c r="Z922" s="83"/>
    </row>
    <row r="923" spans="1:26" ht="15.75" customHeight="1">
      <c r="A923" s="83"/>
      <c r="B923" s="83"/>
      <c r="C923" s="32"/>
      <c r="D923" s="83"/>
      <c r="E923" s="83"/>
      <c r="F923" s="83"/>
      <c r="G923" s="32"/>
      <c r="H923" s="32"/>
      <c r="I923" s="32"/>
      <c r="J923" s="32"/>
      <c r="K923" s="32"/>
      <c r="L923" s="83"/>
      <c r="M923" s="83"/>
      <c r="N923" s="83"/>
      <c r="O923" s="83"/>
      <c r="P923" s="83"/>
      <c r="Q923" s="83"/>
      <c r="R923" s="83"/>
      <c r="S923" s="83"/>
      <c r="T923" s="83"/>
      <c r="U923" s="83"/>
      <c r="V923" s="83"/>
      <c r="W923" s="83"/>
      <c r="X923" s="83"/>
      <c r="Y923" s="83"/>
      <c r="Z923" s="83"/>
    </row>
    <row r="924" spans="1:26" ht="15.75" customHeight="1">
      <c r="A924" s="83"/>
      <c r="B924" s="83"/>
      <c r="C924" s="32"/>
      <c r="D924" s="83"/>
      <c r="E924" s="83"/>
      <c r="F924" s="83"/>
      <c r="G924" s="32"/>
      <c r="H924" s="32"/>
      <c r="I924" s="32"/>
      <c r="J924" s="32"/>
      <c r="K924" s="32"/>
      <c r="L924" s="83"/>
      <c r="M924" s="83"/>
      <c r="N924" s="83"/>
      <c r="O924" s="83"/>
      <c r="P924" s="83"/>
      <c r="Q924" s="83"/>
      <c r="R924" s="83"/>
      <c r="S924" s="83"/>
      <c r="T924" s="83"/>
      <c r="U924" s="83"/>
      <c r="V924" s="83"/>
      <c r="W924" s="83"/>
      <c r="X924" s="83"/>
      <c r="Y924" s="83"/>
      <c r="Z924" s="83"/>
    </row>
    <row r="925" spans="1:26" ht="15.75" customHeight="1">
      <c r="A925" s="83"/>
      <c r="B925" s="83"/>
      <c r="C925" s="32"/>
      <c r="D925" s="83"/>
      <c r="E925" s="83"/>
      <c r="F925" s="83"/>
      <c r="G925" s="32"/>
      <c r="H925" s="32"/>
      <c r="I925" s="32"/>
      <c r="J925" s="32"/>
      <c r="K925" s="32"/>
      <c r="L925" s="83"/>
      <c r="M925" s="83"/>
      <c r="N925" s="83"/>
      <c r="O925" s="83"/>
      <c r="P925" s="83"/>
      <c r="Q925" s="83"/>
      <c r="R925" s="83"/>
      <c r="S925" s="83"/>
      <c r="T925" s="83"/>
      <c r="U925" s="83"/>
      <c r="V925" s="83"/>
      <c r="W925" s="83"/>
      <c r="X925" s="83"/>
      <c r="Y925" s="83"/>
      <c r="Z925" s="83"/>
    </row>
    <row r="926" spans="1:26" ht="15.75" customHeight="1">
      <c r="A926" s="83"/>
      <c r="B926" s="83"/>
      <c r="C926" s="32"/>
      <c r="D926" s="83"/>
      <c r="E926" s="83"/>
      <c r="F926" s="83"/>
      <c r="G926" s="32"/>
      <c r="H926" s="32"/>
      <c r="I926" s="32"/>
      <c r="J926" s="32"/>
      <c r="K926" s="32"/>
      <c r="L926" s="83"/>
      <c r="M926" s="83"/>
      <c r="N926" s="83"/>
      <c r="O926" s="83"/>
      <c r="P926" s="83"/>
      <c r="Q926" s="83"/>
      <c r="R926" s="83"/>
      <c r="S926" s="83"/>
      <c r="T926" s="83"/>
      <c r="U926" s="83"/>
      <c r="V926" s="83"/>
      <c r="W926" s="83"/>
      <c r="X926" s="83"/>
      <c r="Y926" s="83"/>
      <c r="Z926" s="83"/>
    </row>
    <row r="927" spans="1:26" ht="15.75" customHeight="1">
      <c r="A927" s="83"/>
      <c r="B927" s="83"/>
      <c r="C927" s="32"/>
      <c r="D927" s="83"/>
      <c r="E927" s="83"/>
      <c r="F927" s="83"/>
      <c r="G927" s="32"/>
      <c r="H927" s="32"/>
      <c r="I927" s="32"/>
      <c r="J927" s="32"/>
      <c r="K927" s="32"/>
      <c r="L927" s="83"/>
      <c r="M927" s="83"/>
      <c r="N927" s="83"/>
      <c r="O927" s="83"/>
      <c r="P927" s="83"/>
      <c r="Q927" s="83"/>
      <c r="R927" s="83"/>
      <c r="S927" s="83"/>
      <c r="T927" s="83"/>
      <c r="U927" s="83"/>
      <c r="V927" s="83"/>
      <c r="W927" s="83"/>
      <c r="X927" s="83"/>
      <c r="Y927" s="83"/>
      <c r="Z927" s="83"/>
    </row>
    <row r="928" spans="1:26" ht="15.75" customHeight="1">
      <c r="A928" s="83"/>
      <c r="B928" s="83"/>
      <c r="C928" s="32"/>
      <c r="D928" s="83"/>
      <c r="E928" s="83"/>
      <c r="F928" s="83"/>
      <c r="G928" s="32"/>
      <c r="H928" s="32"/>
      <c r="I928" s="32"/>
      <c r="J928" s="32"/>
      <c r="K928" s="32"/>
      <c r="L928" s="83"/>
      <c r="M928" s="83"/>
      <c r="N928" s="83"/>
      <c r="O928" s="83"/>
      <c r="P928" s="83"/>
      <c r="Q928" s="83"/>
      <c r="R928" s="83"/>
      <c r="S928" s="83"/>
      <c r="T928" s="83"/>
      <c r="U928" s="83"/>
      <c r="V928" s="83"/>
      <c r="W928" s="83"/>
      <c r="X928" s="83"/>
      <c r="Y928" s="83"/>
      <c r="Z928" s="83"/>
    </row>
    <row r="929" spans="1:26" ht="15.75" customHeight="1">
      <c r="A929" s="83"/>
      <c r="B929" s="83"/>
      <c r="C929" s="32"/>
      <c r="D929" s="83"/>
      <c r="E929" s="83"/>
      <c r="F929" s="83"/>
      <c r="G929" s="32"/>
      <c r="H929" s="32"/>
      <c r="I929" s="32"/>
      <c r="J929" s="32"/>
      <c r="K929" s="32"/>
      <c r="L929" s="83"/>
      <c r="M929" s="83"/>
      <c r="N929" s="83"/>
      <c r="O929" s="83"/>
      <c r="P929" s="83"/>
      <c r="Q929" s="83"/>
      <c r="R929" s="83"/>
      <c r="S929" s="83"/>
      <c r="T929" s="83"/>
      <c r="U929" s="83"/>
      <c r="V929" s="83"/>
      <c r="W929" s="83"/>
      <c r="X929" s="83"/>
      <c r="Y929" s="83"/>
      <c r="Z929" s="83"/>
    </row>
    <row r="930" spans="1:26" ht="15.75" customHeight="1">
      <c r="A930" s="83"/>
      <c r="B930" s="83"/>
      <c r="C930" s="32"/>
      <c r="D930" s="83"/>
      <c r="E930" s="83"/>
      <c r="F930" s="83"/>
      <c r="G930" s="32"/>
      <c r="H930" s="32"/>
      <c r="I930" s="32"/>
      <c r="J930" s="32"/>
      <c r="K930" s="32"/>
      <c r="L930" s="83"/>
      <c r="M930" s="83"/>
      <c r="N930" s="83"/>
      <c r="O930" s="83"/>
      <c r="P930" s="83"/>
      <c r="Q930" s="83"/>
      <c r="R930" s="83"/>
      <c r="S930" s="83"/>
      <c r="T930" s="83"/>
      <c r="U930" s="83"/>
      <c r="V930" s="83"/>
      <c r="W930" s="83"/>
      <c r="X930" s="83"/>
      <c r="Y930" s="83"/>
      <c r="Z930" s="83"/>
    </row>
    <row r="931" spans="1:26" ht="15.75" customHeight="1">
      <c r="A931" s="83"/>
      <c r="B931" s="83"/>
      <c r="C931" s="32"/>
      <c r="D931" s="83"/>
      <c r="E931" s="83"/>
      <c r="F931" s="83"/>
      <c r="G931" s="32"/>
      <c r="H931" s="32"/>
      <c r="I931" s="32"/>
      <c r="J931" s="32"/>
      <c r="K931" s="32"/>
      <c r="L931" s="83"/>
      <c r="M931" s="83"/>
      <c r="N931" s="83"/>
      <c r="O931" s="83"/>
      <c r="P931" s="83"/>
      <c r="Q931" s="83"/>
      <c r="R931" s="83"/>
      <c r="S931" s="83"/>
      <c r="T931" s="83"/>
      <c r="U931" s="83"/>
      <c r="V931" s="83"/>
      <c r="W931" s="83"/>
      <c r="X931" s="83"/>
      <c r="Y931" s="83"/>
      <c r="Z931" s="83"/>
    </row>
    <row r="932" spans="1:26" ht="15.75" customHeight="1">
      <c r="A932" s="83"/>
      <c r="B932" s="83"/>
      <c r="C932" s="32"/>
      <c r="D932" s="83"/>
      <c r="E932" s="83"/>
      <c r="F932" s="83"/>
      <c r="G932" s="32"/>
      <c r="H932" s="32"/>
      <c r="I932" s="32"/>
      <c r="J932" s="32"/>
      <c r="K932" s="32"/>
      <c r="L932" s="83"/>
      <c r="M932" s="83"/>
      <c r="N932" s="83"/>
      <c r="O932" s="83"/>
      <c r="P932" s="83"/>
      <c r="Q932" s="83"/>
      <c r="R932" s="83"/>
      <c r="S932" s="83"/>
      <c r="T932" s="83"/>
      <c r="U932" s="83"/>
      <c r="V932" s="83"/>
      <c r="W932" s="83"/>
      <c r="X932" s="83"/>
      <c r="Y932" s="83"/>
      <c r="Z932" s="83"/>
    </row>
    <row r="933" spans="1:26" ht="15.75" customHeight="1">
      <c r="A933" s="83"/>
      <c r="B933" s="83"/>
      <c r="C933" s="32"/>
      <c r="D933" s="83"/>
      <c r="E933" s="83"/>
      <c r="F933" s="83"/>
      <c r="G933" s="32"/>
      <c r="H933" s="32"/>
      <c r="I933" s="32"/>
      <c r="J933" s="32"/>
      <c r="K933" s="32"/>
      <c r="L933" s="83"/>
      <c r="M933" s="83"/>
      <c r="N933" s="83"/>
      <c r="O933" s="83"/>
      <c r="P933" s="83"/>
      <c r="Q933" s="83"/>
      <c r="R933" s="83"/>
      <c r="S933" s="83"/>
      <c r="T933" s="83"/>
      <c r="U933" s="83"/>
      <c r="V933" s="83"/>
      <c r="W933" s="83"/>
      <c r="X933" s="83"/>
      <c r="Y933" s="83"/>
      <c r="Z933" s="83"/>
    </row>
    <row r="934" spans="1:26" ht="15.75" customHeight="1">
      <c r="A934" s="83"/>
      <c r="B934" s="83"/>
      <c r="C934" s="32"/>
      <c r="D934" s="83"/>
      <c r="E934" s="83"/>
      <c r="F934" s="83"/>
      <c r="G934" s="32"/>
      <c r="H934" s="32"/>
      <c r="I934" s="32"/>
      <c r="J934" s="32"/>
      <c r="K934" s="32"/>
      <c r="L934" s="83"/>
      <c r="M934" s="83"/>
      <c r="N934" s="83"/>
      <c r="O934" s="83"/>
      <c r="P934" s="83"/>
      <c r="Q934" s="83"/>
      <c r="R934" s="83"/>
      <c r="S934" s="83"/>
      <c r="T934" s="83"/>
      <c r="U934" s="83"/>
      <c r="V934" s="83"/>
      <c r="W934" s="83"/>
      <c r="X934" s="83"/>
      <c r="Y934" s="83"/>
      <c r="Z934" s="83"/>
    </row>
    <row r="935" spans="1:26" ht="15.75" customHeight="1">
      <c r="A935" s="83"/>
      <c r="B935" s="83"/>
      <c r="C935" s="32"/>
      <c r="D935" s="83"/>
      <c r="E935" s="83"/>
      <c r="F935" s="83"/>
      <c r="G935" s="32"/>
      <c r="H935" s="32"/>
      <c r="I935" s="32"/>
      <c r="J935" s="32"/>
      <c r="K935" s="32"/>
      <c r="L935" s="83"/>
      <c r="M935" s="83"/>
      <c r="N935" s="83"/>
      <c r="O935" s="83"/>
      <c r="P935" s="83"/>
      <c r="Q935" s="83"/>
      <c r="R935" s="83"/>
      <c r="S935" s="83"/>
      <c r="T935" s="83"/>
      <c r="U935" s="83"/>
      <c r="V935" s="83"/>
      <c r="W935" s="83"/>
      <c r="X935" s="83"/>
      <c r="Y935" s="83"/>
      <c r="Z935" s="83"/>
    </row>
    <row r="936" spans="1:26" ht="15.75" customHeight="1">
      <c r="A936" s="83"/>
      <c r="B936" s="83"/>
      <c r="C936" s="32"/>
      <c r="D936" s="83"/>
      <c r="E936" s="83"/>
      <c r="F936" s="83"/>
      <c r="G936" s="32"/>
      <c r="H936" s="32"/>
      <c r="I936" s="32"/>
      <c r="J936" s="32"/>
      <c r="K936" s="32"/>
      <c r="L936" s="83"/>
      <c r="M936" s="83"/>
      <c r="N936" s="83"/>
      <c r="O936" s="83"/>
      <c r="P936" s="83"/>
      <c r="Q936" s="83"/>
      <c r="R936" s="83"/>
      <c r="S936" s="83"/>
      <c r="T936" s="83"/>
      <c r="U936" s="83"/>
      <c r="V936" s="83"/>
      <c r="W936" s="83"/>
      <c r="X936" s="83"/>
      <c r="Y936" s="83"/>
      <c r="Z936" s="83"/>
    </row>
    <row r="937" spans="1:26" ht="15.75" customHeight="1">
      <c r="A937" s="83"/>
      <c r="B937" s="83"/>
      <c r="C937" s="32"/>
      <c r="D937" s="83"/>
      <c r="E937" s="83"/>
      <c r="F937" s="83"/>
      <c r="G937" s="32"/>
      <c r="H937" s="32"/>
      <c r="I937" s="32"/>
      <c r="J937" s="32"/>
      <c r="K937" s="32"/>
      <c r="L937" s="83"/>
      <c r="M937" s="83"/>
      <c r="N937" s="83"/>
      <c r="O937" s="83"/>
      <c r="P937" s="83"/>
      <c r="Q937" s="83"/>
      <c r="R937" s="83"/>
      <c r="S937" s="83"/>
      <c r="T937" s="83"/>
      <c r="U937" s="83"/>
      <c r="V937" s="83"/>
      <c r="W937" s="83"/>
      <c r="X937" s="83"/>
      <c r="Y937" s="83"/>
      <c r="Z937" s="83"/>
    </row>
    <row r="938" spans="1:26" ht="15.75" customHeight="1">
      <c r="A938" s="83"/>
      <c r="B938" s="83"/>
      <c r="C938" s="32"/>
      <c r="D938" s="83"/>
      <c r="E938" s="83"/>
      <c r="F938" s="83"/>
      <c r="G938" s="32"/>
      <c r="H938" s="32"/>
      <c r="I938" s="32"/>
      <c r="J938" s="32"/>
      <c r="K938" s="32"/>
      <c r="L938" s="83"/>
      <c r="M938" s="83"/>
      <c r="N938" s="83"/>
      <c r="O938" s="83"/>
      <c r="P938" s="83"/>
      <c r="Q938" s="83"/>
      <c r="R938" s="83"/>
      <c r="S938" s="83"/>
      <c r="T938" s="83"/>
      <c r="U938" s="83"/>
      <c r="V938" s="83"/>
      <c r="W938" s="83"/>
      <c r="X938" s="83"/>
      <c r="Y938" s="83"/>
      <c r="Z938" s="83"/>
    </row>
    <row r="939" spans="1:26" ht="15.75" customHeight="1">
      <c r="A939" s="83"/>
      <c r="B939" s="83"/>
      <c r="C939" s="32"/>
      <c r="D939" s="83"/>
      <c r="E939" s="83"/>
      <c r="F939" s="83"/>
      <c r="G939" s="32"/>
      <c r="H939" s="32"/>
      <c r="I939" s="32"/>
      <c r="J939" s="32"/>
      <c r="K939" s="32"/>
      <c r="L939" s="83"/>
      <c r="M939" s="83"/>
      <c r="N939" s="83"/>
      <c r="O939" s="83"/>
      <c r="P939" s="83"/>
      <c r="Q939" s="83"/>
      <c r="R939" s="83"/>
      <c r="S939" s="83"/>
      <c r="T939" s="83"/>
      <c r="U939" s="83"/>
      <c r="V939" s="83"/>
      <c r="W939" s="83"/>
      <c r="X939" s="83"/>
      <c r="Y939" s="83"/>
      <c r="Z939" s="83"/>
    </row>
    <row r="940" spans="1:26" ht="15.75" customHeight="1">
      <c r="A940" s="83"/>
      <c r="B940" s="83"/>
      <c r="C940" s="32"/>
      <c r="D940" s="83"/>
      <c r="E940" s="83"/>
      <c r="F940" s="83"/>
      <c r="G940" s="32"/>
      <c r="H940" s="32"/>
      <c r="I940" s="32"/>
      <c r="J940" s="32"/>
      <c r="K940" s="32"/>
      <c r="L940" s="83"/>
      <c r="M940" s="83"/>
      <c r="N940" s="83"/>
      <c r="O940" s="83"/>
      <c r="P940" s="83"/>
      <c r="Q940" s="83"/>
      <c r="R940" s="83"/>
      <c r="S940" s="83"/>
      <c r="T940" s="83"/>
      <c r="U940" s="83"/>
      <c r="V940" s="83"/>
      <c r="W940" s="83"/>
      <c r="X940" s="83"/>
      <c r="Y940" s="83"/>
      <c r="Z940" s="83"/>
    </row>
    <row r="941" spans="1:26" ht="15.75" customHeight="1">
      <c r="A941" s="83"/>
      <c r="B941" s="83"/>
      <c r="C941" s="32"/>
      <c r="D941" s="83"/>
      <c r="E941" s="83"/>
      <c r="F941" s="83"/>
      <c r="G941" s="32"/>
      <c r="H941" s="32"/>
      <c r="I941" s="32"/>
      <c r="J941" s="32"/>
      <c r="K941" s="32"/>
      <c r="L941" s="83"/>
      <c r="M941" s="83"/>
      <c r="N941" s="83"/>
      <c r="O941" s="83"/>
      <c r="P941" s="83"/>
      <c r="Q941" s="83"/>
      <c r="R941" s="83"/>
      <c r="S941" s="83"/>
      <c r="T941" s="83"/>
      <c r="U941" s="83"/>
      <c r="V941" s="83"/>
      <c r="W941" s="83"/>
      <c r="X941" s="83"/>
      <c r="Y941" s="83"/>
      <c r="Z941" s="83"/>
    </row>
    <row r="942" spans="1:26" ht="15.75" customHeight="1">
      <c r="A942" s="83"/>
      <c r="B942" s="83"/>
      <c r="C942" s="32"/>
      <c r="D942" s="83"/>
      <c r="E942" s="83"/>
      <c r="F942" s="83"/>
      <c r="G942" s="32"/>
      <c r="H942" s="32"/>
      <c r="I942" s="32"/>
      <c r="J942" s="32"/>
      <c r="K942" s="32"/>
      <c r="L942" s="83"/>
      <c r="M942" s="83"/>
      <c r="N942" s="83"/>
      <c r="O942" s="83"/>
      <c r="P942" s="83"/>
      <c r="Q942" s="83"/>
      <c r="R942" s="83"/>
      <c r="S942" s="83"/>
      <c r="T942" s="83"/>
      <c r="U942" s="83"/>
      <c r="V942" s="83"/>
      <c r="W942" s="83"/>
      <c r="X942" s="83"/>
      <c r="Y942" s="83"/>
      <c r="Z942" s="83"/>
    </row>
    <row r="943" spans="1:26" ht="15.75" customHeight="1">
      <c r="A943" s="83"/>
      <c r="B943" s="83"/>
      <c r="C943" s="32"/>
      <c r="D943" s="83"/>
      <c r="E943" s="83"/>
      <c r="F943" s="83"/>
      <c r="G943" s="32"/>
      <c r="H943" s="32"/>
      <c r="I943" s="32"/>
      <c r="J943" s="32"/>
      <c r="K943" s="32"/>
      <c r="L943" s="83"/>
      <c r="M943" s="83"/>
      <c r="N943" s="83"/>
      <c r="O943" s="83"/>
      <c r="P943" s="83"/>
      <c r="Q943" s="83"/>
      <c r="R943" s="83"/>
      <c r="S943" s="83"/>
      <c r="T943" s="83"/>
      <c r="U943" s="83"/>
      <c r="V943" s="83"/>
      <c r="W943" s="83"/>
      <c r="X943" s="83"/>
      <c r="Y943" s="83"/>
      <c r="Z943" s="83"/>
    </row>
    <row r="944" spans="1:26" ht="15.75" customHeight="1">
      <c r="A944" s="83"/>
      <c r="B944" s="83"/>
      <c r="C944" s="32"/>
      <c r="D944" s="83"/>
      <c r="E944" s="83"/>
      <c r="F944" s="83"/>
      <c r="G944" s="32"/>
      <c r="H944" s="32"/>
      <c r="I944" s="32"/>
      <c r="J944" s="32"/>
      <c r="K944" s="32"/>
      <c r="L944" s="83"/>
      <c r="M944" s="83"/>
      <c r="N944" s="83"/>
      <c r="O944" s="83"/>
      <c r="P944" s="83"/>
      <c r="Q944" s="83"/>
      <c r="R944" s="83"/>
      <c r="S944" s="83"/>
      <c r="T944" s="83"/>
      <c r="U944" s="83"/>
      <c r="V944" s="83"/>
      <c r="W944" s="83"/>
      <c r="X944" s="83"/>
      <c r="Y944" s="83"/>
      <c r="Z944" s="83"/>
    </row>
    <row r="945" spans="1:26" ht="15.75" customHeight="1">
      <c r="A945" s="83"/>
      <c r="B945" s="83"/>
      <c r="C945" s="32"/>
      <c r="D945" s="83"/>
      <c r="E945" s="83"/>
      <c r="F945" s="83"/>
      <c r="G945" s="32"/>
      <c r="H945" s="32"/>
      <c r="I945" s="32"/>
      <c r="J945" s="32"/>
      <c r="K945" s="32"/>
      <c r="L945" s="83"/>
      <c r="M945" s="83"/>
      <c r="N945" s="83"/>
      <c r="O945" s="83"/>
      <c r="P945" s="83"/>
      <c r="Q945" s="83"/>
      <c r="R945" s="83"/>
      <c r="S945" s="83"/>
      <c r="T945" s="83"/>
      <c r="U945" s="83"/>
      <c r="V945" s="83"/>
      <c r="W945" s="83"/>
      <c r="X945" s="83"/>
      <c r="Y945" s="83"/>
      <c r="Z945" s="83"/>
    </row>
    <row r="946" spans="1:26" ht="15.75" customHeight="1">
      <c r="A946" s="83"/>
      <c r="B946" s="83"/>
      <c r="C946" s="32"/>
      <c r="D946" s="83"/>
      <c r="E946" s="83"/>
      <c r="F946" s="83"/>
      <c r="G946" s="32"/>
      <c r="H946" s="32"/>
      <c r="I946" s="32"/>
      <c r="J946" s="32"/>
      <c r="K946" s="32"/>
      <c r="L946" s="83"/>
      <c r="M946" s="83"/>
      <c r="N946" s="83"/>
      <c r="O946" s="83"/>
      <c r="P946" s="83"/>
      <c r="Q946" s="83"/>
      <c r="R946" s="83"/>
      <c r="S946" s="83"/>
      <c r="T946" s="83"/>
      <c r="U946" s="83"/>
      <c r="V946" s="83"/>
      <c r="W946" s="83"/>
      <c r="X946" s="83"/>
      <c r="Y946" s="83"/>
      <c r="Z946" s="83"/>
    </row>
    <row r="947" spans="1:26" ht="15.75" customHeight="1">
      <c r="A947" s="83"/>
      <c r="B947" s="83"/>
      <c r="C947" s="32"/>
      <c r="D947" s="83"/>
      <c r="E947" s="83"/>
      <c r="F947" s="83"/>
      <c r="G947" s="32"/>
      <c r="H947" s="32"/>
      <c r="I947" s="32"/>
      <c r="J947" s="32"/>
      <c r="K947" s="32"/>
      <c r="L947" s="83"/>
      <c r="M947" s="83"/>
      <c r="N947" s="83"/>
      <c r="O947" s="83"/>
      <c r="P947" s="83"/>
      <c r="Q947" s="83"/>
      <c r="R947" s="83"/>
      <c r="S947" s="83"/>
      <c r="T947" s="83"/>
      <c r="U947" s="83"/>
      <c r="V947" s="83"/>
      <c r="W947" s="83"/>
      <c r="X947" s="83"/>
      <c r="Y947" s="83"/>
      <c r="Z947" s="83"/>
    </row>
    <row r="948" spans="1:26" ht="15.75" customHeight="1">
      <c r="A948" s="83"/>
      <c r="B948" s="83"/>
      <c r="C948" s="32"/>
      <c r="D948" s="83"/>
      <c r="E948" s="83"/>
      <c r="F948" s="83"/>
      <c r="G948" s="32"/>
      <c r="H948" s="32"/>
      <c r="I948" s="32"/>
      <c r="J948" s="32"/>
      <c r="K948" s="32"/>
      <c r="L948" s="83"/>
      <c r="M948" s="83"/>
      <c r="N948" s="83"/>
      <c r="O948" s="83"/>
      <c r="P948" s="83"/>
      <c r="Q948" s="83"/>
      <c r="R948" s="83"/>
      <c r="S948" s="83"/>
      <c r="T948" s="83"/>
      <c r="U948" s="83"/>
      <c r="V948" s="83"/>
      <c r="W948" s="83"/>
      <c r="X948" s="83"/>
      <c r="Y948" s="83"/>
      <c r="Z948" s="83"/>
    </row>
    <row r="949" spans="1:26" ht="15.75" customHeight="1">
      <c r="A949" s="83"/>
      <c r="B949" s="83"/>
      <c r="C949" s="32"/>
      <c r="D949" s="83"/>
      <c r="E949" s="83"/>
      <c r="F949" s="83"/>
      <c r="G949" s="32"/>
      <c r="H949" s="32"/>
      <c r="I949" s="32"/>
      <c r="J949" s="32"/>
      <c r="K949" s="32"/>
      <c r="L949" s="83"/>
      <c r="M949" s="83"/>
      <c r="N949" s="83"/>
      <c r="O949" s="83"/>
      <c r="P949" s="83"/>
      <c r="Q949" s="83"/>
      <c r="R949" s="83"/>
      <c r="S949" s="83"/>
      <c r="T949" s="83"/>
      <c r="U949" s="83"/>
      <c r="V949" s="83"/>
      <c r="W949" s="83"/>
      <c r="X949" s="83"/>
      <c r="Y949" s="83"/>
      <c r="Z949" s="83"/>
    </row>
    <row r="950" spans="1:26" ht="15.75" customHeight="1">
      <c r="A950" s="83"/>
      <c r="B950" s="83"/>
      <c r="C950" s="32"/>
      <c r="D950" s="83"/>
      <c r="E950" s="83"/>
      <c r="F950" s="83"/>
      <c r="G950" s="32"/>
      <c r="H950" s="32"/>
      <c r="I950" s="32"/>
      <c r="J950" s="32"/>
      <c r="K950" s="32"/>
      <c r="L950" s="83"/>
      <c r="M950" s="83"/>
      <c r="N950" s="83"/>
      <c r="O950" s="83"/>
      <c r="P950" s="83"/>
      <c r="Q950" s="83"/>
      <c r="R950" s="83"/>
      <c r="S950" s="83"/>
      <c r="T950" s="83"/>
      <c r="U950" s="83"/>
      <c r="V950" s="83"/>
      <c r="W950" s="83"/>
      <c r="X950" s="83"/>
      <c r="Y950" s="83"/>
      <c r="Z950" s="83"/>
    </row>
    <row r="951" spans="1:26" ht="15.75" customHeight="1">
      <c r="A951" s="83"/>
      <c r="B951" s="83"/>
      <c r="C951" s="32"/>
      <c r="D951" s="83"/>
      <c r="E951" s="83"/>
      <c r="F951" s="83"/>
      <c r="G951" s="32"/>
      <c r="H951" s="32"/>
      <c r="I951" s="32"/>
      <c r="J951" s="32"/>
      <c r="K951" s="32"/>
      <c r="L951" s="83"/>
      <c r="M951" s="83"/>
      <c r="N951" s="83"/>
      <c r="O951" s="83"/>
      <c r="P951" s="83"/>
      <c r="Q951" s="83"/>
      <c r="R951" s="83"/>
      <c r="S951" s="83"/>
      <c r="T951" s="83"/>
      <c r="U951" s="83"/>
      <c r="V951" s="83"/>
      <c r="W951" s="83"/>
      <c r="X951" s="83"/>
      <c r="Y951" s="83"/>
      <c r="Z951" s="83"/>
    </row>
    <row r="952" spans="1:26" ht="15.75" customHeight="1">
      <c r="A952" s="83"/>
      <c r="B952" s="83"/>
      <c r="C952" s="32"/>
      <c r="D952" s="83"/>
      <c r="E952" s="83"/>
      <c r="F952" s="83"/>
      <c r="G952" s="32"/>
      <c r="H952" s="32"/>
      <c r="I952" s="32"/>
      <c r="J952" s="32"/>
      <c r="K952" s="32"/>
      <c r="L952" s="83"/>
      <c r="M952" s="83"/>
      <c r="N952" s="83"/>
      <c r="O952" s="83"/>
      <c r="P952" s="83"/>
      <c r="Q952" s="83"/>
      <c r="R952" s="83"/>
      <c r="S952" s="83"/>
      <c r="T952" s="83"/>
      <c r="U952" s="83"/>
      <c r="V952" s="83"/>
      <c r="W952" s="83"/>
      <c r="X952" s="83"/>
      <c r="Y952" s="83"/>
      <c r="Z952" s="83"/>
    </row>
    <row r="953" spans="1:26" ht="15.75" customHeight="1">
      <c r="A953" s="83"/>
      <c r="B953" s="83"/>
      <c r="C953" s="32"/>
      <c r="D953" s="83"/>
      <c r="E953" s="83"/>
      <c r="F953" s="83"/>
      <c r="G953" s="32"/>
      <c r="H953" s="32"/>
      <c r="I953" s="32"/>
      <c r="J953" s="32"/>
      <c r="K953" s="32"/>
      <c r="L953" s="83"/>
      <c r="M953" s="83"/>
      <c r="N953" s="83"/>
      <c r="O953" s="83"/>
      <c r="P953" s="83"/>
      <c r="Q953" s="83"/>
      <c r="R953" s="83"/>
      <c r="S953" s="83"/>
      <c r="T953" s="83"/>
      <c r="U953" s="83"/>
      <c r="V953" s="83"/>
      <c r="W953" s="83"/>
      <c r="X953" s="83"/>
      <c r="Y953" s="83"/>
      <c r="Z953" s="83"/>
    </row>
    <row r="954" spans="1:26" ht="15.75" customHeight="1">
      <c r="A954" s="83"/>
      <c r="B954" s="83"/>
      <c r="C954" s="32"/>
      <c r="D954" s="83"/>
      <c r="E954" s="83"/>
      <c r="F954" s="83"/>
      <c r="G954" s="32"/>
      <c r="H954" s="32"/>
      <c r="I954" s="32"/>
      <c r="J954" s="32"/>
      <c r="K954" s="32"/>
      <c r="L954" s="83"/>
      <c r="M954" s="83"/>
      <c r="N954" s="83"/>
      <c r="O954" s="83"/>
      <c r="P954" s="83"/>
      <c r="Q954" s="83"/>
      <c r="R954" s="83"/>
      <c r="S954" s="83"/>
      <c r="T954" s="83"/>
      <c r="U954" s="83"/>
      <c r="V954" s="83"/>
      <c r="W954" s="83"/>
      <c r="X954" s="83"/>
      <c r="Y954" s="83"/>
      <c r="Z954" s="83"/>
    </row>
    <row r="955" spans="1:26" ht="15.75" customHeight="1">
      <c r="A955" s="83"/>
      <c r="B955" s="83"/>
      <c r="C955" s="32"/>
      <c r="D955" s="83"/>
      <c r="E955" s="83"/>
      <c r="F955" s="83"/>
      <c r="G955" s="32"/>
      <c r="H955" s="32"/>
      <c r="I955" s="32"/>
      <c r="J955" s="32"/>
      <c r="K955" s="32"/>
      <c r="L955" s="83"/>
      <c r="M955" s="83"/>
      <c r="N955" s="83"/>
      <c r="O955" s="83"/>
      <c r="P955" s="83"/>
      <c r="Q955" s="83"/>
      <c r="R955" s="83"/>
      <c r="S955" s="83"/>
      <c r="T955" s="83"/>
      <c r="U955" s="83"/>
      <c r="V955" s="83"/>
      <c r="W955" s="83"/>
      <c r="X955" s="83"/>
      <c r="Y955" s="83"/>
      <c r="Z955" s="83"/>
    </row>
    <row r="956" spans="1:26" ht="15.75" customHeight="1">
      <c r="A956" s="83"/>
      <c r="B956" s="83"/>
      <c r="C956" s="32"/>
      <c r="D956" s="83"/>
      <c r="E956" s="83"/>
      <c r="F956" s="83"/>
      <c r="G956" s="32"/>
      <c r="H956" s="32"/>
      <c r="I956" s="32"/>
      <c r="J956" s="32"/>
      <c r="K956" s="32"/>
      <c r="L956" s="83"/>
      <c r="M956" s="83"/>
      <c r="N956" s="83"/>
      <c r="O956" s="83"/>
      <c r="P956" s="83"/>
      <c r="Q956" s="83"/>
      <c r="R956" s="83"/>
      <c r="S956" s="83"/>
      <c r="T956" s="83"/>
      <c r="U956" s="83"/>
      <c r="V956" s="83"/>
      <c r="W956" s="83"/>
      <c r="X956" s="83"/>
      <c r="Y956" s="83"/>
      <c r="Z956" s="83"/>
    </row>
    <row r="957" spans="1:26" ht="15.75" customHeight="1">
      <c r="A957" s="83"/>
      <c r="B957" s="83"/>
      <c r="C957" s="32"/>
      <c r="D957" s="83"/>
      <c r="E957" s="83"/>
      <c r="F957" s="83"/>
      <c r="G957" s="32"/>
      <c r="H957" s="32"/>
      <c r="I957" s="32"/>
      <c r="J957" s="32"/>
      <c r="K957" s="32"/>
      <c r="L957" s="83"/>
      <c r="M957" s="83"/>
      <c r="N957" s="83"/>
      <c r="O957" s="83"/>
      <c r="P957" s="83"/>
      <c r="Q957" s="83"/>
      <c r="R957" s="83"/>
      <c r="S957" s="83"/>
      <c r="T957" s="83"/>
      <c r="U957" s="83"/>
      <c r="V957" s="83"/>
      <c r="W957" s="83"/>
      <c r="X957" s="83"/>
      <c r="Y957" s="83"/>
      <c r="Z957" s="83"/>
    </row>
    <row r="958" spans="1:26" ht="15.75" customHeight="1">
      <c r="A958" s="83"/>
      <c r="B958" s="83"/>
      <c r="C958" s="32"/>
      <c r="D958" s="83"/>
      <c r="E958" s="83"/>
      <c r="F958" s="83"/>
      <c r="G958" s="32"/>
      <c r="H958" s="32"/>
      <c r="I958" s="32"/>
      <c r="J958" s="32"/>
      <c r="K958" s="32"/>
      <c r="L958" s="83"/>
      <c r="M958" s="83"/>
      <c r="N958" s="83"/>
      <c r="O958" s="83"/>
      <c r="P958" s="83"/>
      <c r="Q958" s="83"/>
      <c r="R958" s="83"/>
      <c r="S958" s="83"/>
      <c r="T958" s="83"/>
      <c r="U958" s="83"/>
      <c r="V958" s="83"/>
      <c r="W958" s="83"/>
      <c r="X958" s="83"/>
      <c r="Y958" s="83"/>
      <c r="Z958" s="83"/>
    </row>
    <row r="959" spans="1:26" ht="15.75" customHeight="1">
      <c r="A959" s="83"/>
      <c r="B959" s="83"/>
      <c r="C959" s="32"/>
      <c r="D959" s="83"/>
      <c r="E959" s="83"/>
      <c r="F959" s="83"/>
      <c r="G959" s="32"/>
      <c r="H959" s="32"/>
      <c r="I959" s="32"/>
      <c r="J959" s="32"/>
      <c r="K959" s="32"/>
      <c r="L959" s="83"/>
      <c r="M959" s="83"/>
      <c r="N959" s="83"/>
      <c r="O959" s="83"/>
      <c r="P959" s="83"/>
      <c r="Q959" s="83"/>
      <c r="R959" s="83"/>
      <c r="S959" s="83"/>
      <c r="T959" s="83"/>
      <c r="U959" s="83"/>
      <c r="V959" s="83"/>
      <c r="W959" s="83"/>
      <c r="X959" s="83"/>
      <c r="Y959" s="83"/>
      <c r="Z959" s="83"/>
    </row>
    <row r="960" spans="1:26" ht="15.75" customHeight="1">
      <c r="A960" s="83"/>
      <c r="B960" s="83"/>
      <c r="C960" s="32"/>
      <c r="D960" s="83"/>
      <c r="E960" s="83"/>
      <c r="F960" s="83"/>
      <c r="G960" s="32"/>
      <c r="H960" s="32"/>
      <c r="I960" s="32"/>
      <c r="J960" s="32"/>
      <c r="K960" s="32"/>
      <c r="L960" s="83"/>
      <c r="M960" s="83"/>
      <c r="N960" s="83"/>
      <c r="O960" s="83"/>
      <c r="P960" s="83"/>
      <c r="Q960" s="83"/>
      <c r="R960" s="83"/>
      <c r="S960" s="83"/>
      <c r="T960" s="83"/>
      <c r="U960" s="83"/>
      <c r="V960" s="83"/>
      <c r="W960" s="83"/>
      <c r="X960" s="83"/>
      <c r="Y960" s="83"/>
      <c r="Z960" s="83"/>
    </row>
    <row r="961" spans="1:26" ht="15.75" customHeight="1">
      <c r="A961" s="83"/>
      <c r="B961" s="83"/>
      <c r="C961" s="32"/>
      <c r="D961" s="83"/>
      <c r="E961" s="83"/>
      <c r="F961" s="83"/>
      <c r="G961" s="32"/>
      <c r="H961" s="32"/>
      <c r="I961" s="32"/>
      <c r="J961" s="32"/>
      <c r="K961" s="32"/>
      <c r="L961" s="83"/>
      <c r="M961" s="83"/>
      <c r="N961" s="83"/>
      <c r="O961" s="83"/>
      <c r="P961" s="83"/>
      <c r="Q961" s="83"/>
      <c r="R961" s="83"/>
      <c r="S961" s="83"/>
      <c r="T961" s="83"/>
      <c r="U961" s="83"/>
      <c r="V961" s="83"/>
      <c r="W961" s="83"/>
      <c r="X961" s="83"/>
      <c r="Y961" s="83"/>
      <c r="Z961" s="83"/>
    </row>
    <row r="962" spans="1:26" ht="15.75" customHeight="1">
      <c r="A962" s="83"/>
      <c r="B962" s="83"/>
      <c r="C962" s="32"/>
      <c r="D962" s="83"/>
      <c r="E962" s="83"/>
      <c r="F962" s="83"/>
      <c r="G962" s="32"/>
      <c r="H962" s="32"/>
      <c r="I962" s="32"/>
      <c r="J962" s="32"/>
      <c r="K962" s="32"/>
      <c r="L962" s="83"/>
      <c r="M962" s="83"/>
      <c r="N962" s="83"/>
      <c r="O962" s="83"/>
      <c r="P962" s="83"/>
      <c r="Q962" s="83"/>
      <c r="R962" s="83"/>
      <c r="S962" s="83"/>
      <c r="T962" s="83"/>
      <c r="U962" s="83"/>
      <c r="V962" s="83"/>
      <c r="W962" s="83"/>
      <c r="X962" s="83"/>
      <c r="Y962" s="83"/>
      <c r="Z962" s="83"/>
    </row>
    <row r="963" spans="1:26" ht="15.75" customHeight="1">
      <c r="A963" s="83"/>
      <c r="B963" s="83"/>
      <c r="C963" s="32"/>
      <c r="D963" s="83"/>
      <c r="E963" s="83"/>
      <c r="F963" s="83"/>
      <c r="G963" s="32"/>
      <c r="H963" s="32"/>
      <c r="I963" s="32"/>
      <c r="J963" s="32"/>
      <c r="K963" s="32"/>
      <c r="L963" s="83"/>
      <c r="M963" s="83"/>
      <c r="N963" s="83"/>
      <c r="O963" s="83"/>
      <c r="P963" s="83"/>
      <c r="Q963" s="83"/>
      <c r="R963" s="83"/>
      <c r="S963" s="83"/>
      <c r="T963" s="83"/>
      <c r="U963" s="83"/>
      <c r="V963" s="83"/>
      <c r="W963" s="83"/>
      <c r="X963" s="83"/>
      <c r="Y963" s="83"/>
      <c r="Z963" s="83"/>
    </row>
    <row r="964" spans="1:26" ht="15.75" customHeight="1">
      <c r="A964" s="83"/>
      <c r="B964" s="83"/>
      <c r="C964" s="32"/>
      <c r="D964" s="83"/>
      <c r="E964" s="83"/>
      <c r="F964" s="83"/>
      <c r="G964" s="32"/>
      <c r="H964" s="32"/>
      <c r="I964" s="32"/>
      <c r="J964" s="32"/>
      <c r="K964" s="32"/>
      <c r="L964" s="83"/>
      <c r="M964" s="83"/>
      <c r="N964" s="83"/>
      <c r="O964" s="83"/>
      <c r="P964" s="83"/>
      <c r="Q964" s="83"/>
      <c r="R964" s="83"/>
      <c r="S964" s="83"/>
      <c r="T964" s="83"/>
      <c r="U964" s="83"/>
      <c r="V964" s="83"/>
      <c r="W964" s="83"/>
      <c r="X964" s="83"/>
      <c r="Y964" s="83"/>
      <c r="Z964" s="83"/>
    </row>
    <row r="965" spans="1:26" ht="15.75" customHeight="1">
      <c r="A965" s="83"/>
      <c r="B965" s="83"/>
      <c r="C965" s="32"/>
      <c r="D965" s="83"/>
      <c r="E965" s="83"/>
      <c r="F965" s="83"/>
      <c r="G965" s="32"/>
      <c r="H965" s="32"/>
      <c r="I965" s="32"/>
      <c r="J965" s="32"/>
      <c r="K965" s="32"/>
      <c r="L965" s="83"/>
      <c r="M965" s="83"/>
      <c r="N965" s="83"/>
      <c r="O965" s="83"/>
      <c r="P965" s="83"/>
      <c r="Q965" s="83"/>
      <c r="R965" s="83"/>
      <c r="S965" s="83"/>
      <c r="T965" s="83"/>
      <c r="U965" s="83"/>
      <c r="V965" s="83"/>
      <c r="W965" s="83"/>
      <c r="X965" s="83"/>
      <c r="Y965" s="83"/>
      <c r="Z965" s="83"/>
    </row>
    <row r="966" spans="1:26" ht="15.75" customHeight="1">
      <c r="A966" s="83"/>
      <c r="B966" s="83"/>
      <c r="C966" s="32"/>
      <c r="D966" s="83"/>
      <c r="E966" s="83"/>
      <c r="F966" s="83"/>
      <c r="G966" s="32"/>
      <c r="H966" s="32"/>
      <c r="I966" s="32"/>
      <c r="J966" s="32"/>
      <c r="K966" s="32"/>
      <c r="L966" s="83"/>
      <c r="M966" s="83"/>
      <c r="N966" s="83"/>
      <c r="O966" s="83"/>
      <c r="P966" s="83"/>
      <c r="Q966" s="83"/>
      <c r="R966" s="83"/>
      <c r="S966" s="83"/>
      <c r="T966" s="83"/>
      <c r="U966" s="83"/>
      <c r="V966" s="83"/>
      <c r="W966" s="83"/>
      <c r="X966" s="83"/>
      <c r="Y966" s="83"/>
      <c r="Z966" s="83"/>
    </row>
    <row r="967" spans="1:26" ht="15.75" customHeight="1">
      <c r="A967" s="83"/>
      <c r="B967" s="83"/>
      <c r="C967" s="32"/>
      <c r="D967" s="83"/>
      <c r="E967" s="83"/>
      <c r="F967" s="83"/>
      <c r="G967" s="32"/>
      <c r="H967" s="32"/>
      <c r="I967" s="32"/>
      <c r="J967" s="32"/>
      <c r="K967" s="32"/>
      <c r="L967" s="83"/>
      <c r="M967" s="83"/>
      <c r="N967" s="83"/>
      <c r="O967" s="83"/>
      <c r="P967" s="83"/>
      <c r="Q967" s="83"/>
      <c r="R967" s="83"/>
      <c r="S967" s="83"/>
      <c r="T967" s="83"/>
      <c r="U967" s="83"/>
      <c r="V967" s="83"/>
      <c r="W967" s="83"/>
      <c r="X967" s="83"/>
      <c r="Y967" s="83"/>
      <c r="Z967" s="83"/>
    </row>
    <row r="968" spans="1:26" ht="15.75" customHeight="1">
      <c r="A968" s="83"/>
      <c r="B968" s="83"/>
      <c r="C968" s="32"/>
      <c r="D968" s="83"/>
      <c r="E968" s="83"/>
      <c r="F968" s="83"/>
      <c r="G968" s="32"/>
      <c r="H968" s="32"/>
      <c r="I968" s="32"/>
      <c r="J968" s="32"/>
      <c r="K968" s="32"/>
      <c r="L968" s="83"/>
      <c r="M968" s="83"/>
      <c r="N968" s="83"/>
      <c r="O968" s="83"/>
      <c r="P968" s="83"/>
      <c r="Q968" s="83"/>
      <c r="R968" s="83"/>
      <c r="S968" s="83"/>
      <c r="T968" s="83"/>
      <c r="U968" s="83"/>
      <c r="V968" s="83"/>
      <c r="W968" s="83"/>
      <c r="X968" s="83"/>
      <c r="Y968" s="83"/>
      <c r="Z968" s="83"/>
    </row>
    <row r="969" spans="1:26" ht="15.75" customHeight="1">
      <c r="A969" s="83"/>
      <c r="B969" s="83"/>
      <c r="C969" s="32"/>
      <c r="D969" s="83"/>
      <c r="E969" s="83"/>
      <c r="F969" s="83"/>
      <c r="G969" s="32"/>
      <c r="H969" s="32"/>
      <c r="I969" s="32"/>
      <c r="J969" s="32"/>
      <c r="K969" s="32"/>
      <c r="L969" s="83"/>
      <c r="M969" s="83"/>
      <c r="N969" s="83"/>
      <c r="O969" s="83"/>
      <c r="P969" s="83"/>
      <c r="Q969" s="83"/>
      <c r="R969" s="83"/>
      <c r="S969" s="83"/>
      <c r="T969" s="83"/>
      <c r="U969" s="83"/>
      <c r="V969" s="83"/>
      <c r="W969" s="83"/>
      <c r="X969" s="83"/>
      <c r="Y969" s="83"/>
      <c r="Z969" s="83"/>
    </row>
    <row r="970" spans="1:26" ht="15.75" customHeight="1">
      <c r="A970" s="83"/>
      <c r="B970" s="83"/>
      <c r="C970" s="32"/>
      <c r="D970" s="83"/>
      <c r="E970" s="83"/>
      <c r="F970" s="83"/>
      <c r="G970" s="32"/>
      <c r="H970" s="32"/>
      <c r="I970" s="32"/>
      <c r="J970" s="32"/>
      <c r="K970" s="32"/>
      <c r="L970" s="83"/>
      <c r="M970" s="83"/>
      <c r="N970" s="83"/>
      <c r="O970" s="83"/>
      <c r="P970" s="83"/>
      <c r="Q970" s="83"/>
      <c r="R970" s="83"/>
      <c r="S970" s="83"/>
      <c r="T970" s="83"/>
      <c r="U970" s="83"/>
      <c r="V970" s="83"/>
      <c r="W970" s="83"/>
      <c r="X970" s="83"/>
      <c r="Y970" s="83"/>
      <c r="Z970" s="83"/>
    </row>
    <row r="971" spans="1:26" ht="15.75" customHeight="1">
      <c r="A971" s="83"/>
      <c r="B971" s="83"/>
      <c r="C971" s="32"/>
      <c r="D971" s="83"/>
      <c r="E971" s="83"/>
      <c r="F971" s="83"/>
      <c r="G971" s="32"/>
      <c r="H971" s="32"/>
      <c r="I971" s="32"/>
      <c r="J971" s="32"/>
      <c r="K971" s="32"/>
      <c r="L971" s="83"/>
      <c r="M971" s="83"/>
      <c r="N971" s="83"/>
      <c r="O971" s="83"/>
      <c r="P971" s="83"/>
      <c r="Q971" s="83"/>
      <c r="R971" s="83"/>
      <c r="S971" s="83"/>
      <c r="T971" s="83"/>
      <c r="U971" s="83"/>
      <c r="V971" s="83"/>
      <c r="W971" s="83"/>
      <c r="X971" s="83"/>
      <c r="Y971" s="83"/>
      <c r="Z971" s="83"/>
    </row>
    <row r="972" spans="1:26" ht="15.75" customHeight="1">
      <c r="A972" s="83"/>
      <c r="B972" s="83"/>
      <c r="C972" s="32"/>
      <c r="D972" s="83"/>
      <c r="E972" s="83"/>
      <c r="F972" s="83"/>
      <c r="G972" s="32"/>
      <c r="H972" s="32"/>
      <c r="I972" s="32"/>
      <c r="J972" s="32"/>
      <c r="K972" s="32"/>
      <c r="L972" s="83"/>
      <c r="M972" s="83"/>
      <c r="N972" s="83"/>
      <c r="O972" s="83"/>
      <c r="P972" s="83"/>
      <c r="Q972" s="83"/>
      <c r="R972" s="83"/>
      <c r="S972" s="83"/>
      <c r="T972" s="83"/>
      <c r="U972" s="83"/>
      <c r="V972" s="83"/>
      <c r="W972" s="83"/>
      <c r="X972" s="83"/>
      <c r="Y972" s="83"/>
      <c r="Z972" s="83"/>
    </row>
    <row r="973" spans="1:26" ht="15.75" customHeight="1">
      <c r="A973" s="83"/>
      <c r="B973" s="83"/>
      <c r="C973" s="32"/>
      <c r="D973" s="83"/>
      <c r="E973" s="83"/>
      <c r="F973" s="83"/>
      <c r="G973" s="32"/>
      <c r="H973" s="32"/>
      <c r="I973" s="32"/>
      <c r="J973" s="32"/>
      <c r="K973" s="32"/>
      <c r="L973" s="83"/>
      <c r="M973" s="83"/>
      <c r="N973" s="83"/>
      <c r="O973" s="83"/>
      <c r="P973" s="83"/>
      <c r="Q973" s="83"/>
      <c r="R973" s="83"/>
      <c r="S973" s="83"/>
      <c r="T973" s="83"/>
      <c r="U973" s="83"/>
      <c r="V973" s="83"/>
      <c r="W973" s="83"/>
      <c r="X973" s="83"/>
      <c r="Y973" s="83"/>
      <c r="Z973" s="83"/>
    </row>
    <row r="974" spans="1:26" ht="15.75" customHeight="1">
      <c r="A974" s="83"/>
      <c r="B974" s="83"/>
      <c r="C974" s="32"/>
      <c r="D974" s="83"/>
      <c r="E974" s="83"/>
      <c r="F974" s="83"/>
      <c r="G974" s="32"/>
      <c r="H974" s="32"/>
      <c r="I974" s="32"/>
      <c r="J974" s="32"/>
      <c r="K974" s="32"/>
      <c r="L974" s="83"/>
      <c r="M974" s="83"/>
      <c r="N974" s="83"/>
      <c r="O974" s="83"/>
      <c r="P974" s="83"/>
      <c r="Q974" s="83"/>
      <c r="R974" s="83"/>
      <c r="S974" s="83"/>
      <c r="T974" s="83"/>
      <c r="U974" s="83"/>
      <c r="V974" s="83"/>
      <c r="W974" s="83"/>
      <c r="X974" s="83"/>
      <c r="Y974" s="83"/>
      <c r="Z974" s="83"/>
    </row>
    <row r="975" spans="1:26" ht="15.75" customHeight="1">
      <c r="A975" s="83"/>
      <c r="B975" s="83"/>
      <c r="C975" s="32"/>
      <c r="D975" s="83"/>
      <c r="E975" s="83"/>
      <c r="F975" s="83"/>
      <c r="G975" s="32"/>
      <c r="H975" s="32"/>
      <c r="I975" s="32"/>
      <c r="J975" s="32"/>
      <c r="K975" s="32"/>
      <c r="L975" s="83"/>
      <c r="M975" s="83"/>
      <c r="N975" s="83"/>
      <c r="O975" s="83"/>
      <c r="P975" s="83"/>
      <c r="Q975" s="83"/>
      <c r="R975" s="83"/>
      <c r="S975" s="83"/>
      <c r="T975" s="83"/>
      <c r="U975" s="83"/>
      <c r="V975" s="83"/>
      <c r="W975" s="83"/>
      <c r="X975" s="83"/>
      <c r="Y975" s="83"/>
      <c r="Z975" s="83"/>
    </row>
    <row r="976" spans="1:26" ht="15.75" customHeight="1">
      <c r="A976" s="83"/>
      <c r="B976" s="83"/>
      <c r="C976" s="32"/>
      <c r="D976" s="83"/>
      <c r="E976" s="83"/>
      <c r="F976" s="83"/>
      <c r="G976" s="32"/>
      <c r="H976" s="32"/>
      <c r="I976" s="32"/>
      <c r="J976" s="32"/>
      <c r="K976" s="32"/>
      <c r="L976" s="83"/>
      <c r="M976" s="83"/>
      <c r="N976" s="83"/>
      <c r="O976" s="83"/>
      <c r="P976" s="83"/>
      <c r="Q976" s="83"/>
      <c r="R976" s="83"/>
      <c r="S976" s="83"/>
      <c r="T976" s="83"/>
      <c r="U976" s="83"/>
      <c r="V976" s="83"/>
      <c r="W976" s="83"/>
      <c r="X976" s="83"/>
      <c r="Y976" s="83"/>
      <c r="Z976" s="83"/>
    </row>
    <row r="977" spans="1:26" ht="15.75" customHeight="1">
      <c r="A977" s="83"/>
      <c r="B977" s="83"/>
      <c r="C977" s="32"/>
      <c r="D977" s="83"/>
      <c r="E977" s="83"/>
      <c r="F977" s="83"/>
      <c r="G977" s="32"/>
      <c r="H977" s="32"/>
      <c r="I977" s="32"/>
      <c r="J977" s="32"/>
      <c r="K977" s="32"/>
      <c r="L977" s="83"/>
      <c r="M977" s="83"/>
      <c r="N977" s="83"/>
      <c r="O977" s="83"/>
      <c r="P977" s="83"/>
      <c r="Q977" s="83"/>
      <c r="R977" s="83"/>
      <c r="S977" s="83"/>
      <c r="T977" s="83"/>
      <c r="U977" s="83"/>
      <c r="V977" s="83"/>
      <c r="W977" s="83"/>
      <c r="X977" s="83"/>
      <c r="Y977" s="83"/>
      <c r="Z977" s="83"/>
    </row>
    <row r="978" spans="1:26" ht="15.75" customHeight="1">
      <c r="A978" s="83"/>
      <c r="B978" s="83"/>
      <c r="C978" s="32"/>
      <c r="D978" s="83"/>
      <c r="E978" s="83"/>
      <c r="F978" s="83"/>
      <c r="G978" s="32"/>
      <c r="H978" s="32"/>
      <c r="I978" s="32"/>
      <c r="J978" s="32"/>
      <c r="K978" s="32"/>
      <c r="L978" s="83"/>
      <c r="M978" s="83"/>
      <c r="N978" s="83"/>
      <c r="O978" s="83"/>
      <c r="P978" s="83"/>
      <c r="Q978" s="83"/>
      <c r="R978" s="83"/>
      <c r="S978" s="83"/>
      <c r="T978" s="83"/>
      <c r="U978" s="83"/>
      <c r="V978" s="83"/>
      <c r="W978" s="83"/>
      <c r="X978" s="83"/>
      <c r="Y978" s="83"/>
      <c r="Z978" s="83"/>
    </row>
    <row r="979" spans="1:26" ht="15.75" customHeight="1">
      <c r="A979" s="83"/>
      <c r="B979" s="83"/>
      <c r="C979" s="32"/>
      <c r="D979" s="83"/>
      <c r="E979" s="83"/>
      <c r="F979" s="83"/>
      <c r="G979" s="32"/>
      <c r="H979" s="32"/>
      <c r="I979" s="32"/>
      <c r="J979" s="32"/>
      <c r="K979" s="32"/>
      <c r="L979" s="83"/>
      <c r="M979" s="83"/>
      <c r="N979" s="83"/>
      <c r="O979" s="83"/>
      <c r="P979" s="83"/>
      <c r="Q979" s="83"/>
      <c r="R979" s="83"/>
      <c r="S979" s="83"/>
      <c r="T979" s="83"/>
      <c r="U979" s="83"/>
      <c r="V979" s="83"/>
      <c r="W979" s="83"/>
      <c r="X979" s="83"/>
      <c r="Y979" s="83"/>
      <c r="Z979" s="83"/>
    </row>
    <row r="980" spans="1:26" ht="15.75" customHeight="1">
      <c r="A980" s="83"/>
      <c r="B980" s="83"/>
      <c r="C980" s="32"/>
      <c r="D980" s="83"/>
      <c r="E980" s="83"/>
      <c r="F980" s="83"/>
      <c r="G980" s="32"/>
      <c r="H980" s="32"/>
      <c r="I980" s="32"/>
      <c r="J980" s="32"/>
      <c r="K980" s="32"/>
      <c r="L980" s="83"/>
      <c r="M980" s="83"/>
      <c r="N980" s="83"/>
      <c r="O980" s="83"/>
      <c r="P980" s="83"/>
      <c r="Q980" s="83"/>
      <c r="R980" s="83"/>
      <c r="S980" s="83"/>
      <c r="T980" s="83"/>
      <c r="U980" s="83"/>
      <c r="V980" s="83"/>
      <c r="W980" s="83"/>
      <c r="X980" s="83"/>
      <c r="Y980" s="83"/>
      <c r="Z980" s="83"/>
    </row>
    <row r="981" spans="1:26" ht="15.75" customHeight="1">
      <c r="A981" s="83"/>
      <c r="B981" s="83"/>
      <c r="C981" s="32"/>
      <c r="D981" s="83"/>
      <c r="E981" s="83"/>
      <c r="F981" s="83"/>
      <c r="G981" s="32"/>
      <c r="H981" s="32"/>
      <c r="I981" s="32"/>
      <c r="J981" s="32"/>
      <c r="K981" s="32"/>
      <c r="L981" s="83"/>
      <c r="M981" s="83"/>
      <c r="N981" s="83"/>
      <c r="O981" s="83"/>
      <c r="P981" s="83"/>
      <c r="Q981" s="83"/>
      <c r="R981" s="83"/>
      <c r="S981" s="83"/>
      <c r="T981" s="83"/>
      <c r="U981" s="83"/>
      <c r="V981" s="83"/>
      <c r="W981" s="83"/>
      <c r="X981" s="83"/>
      <c r="Y981" s="83"/>
      <c r="Z981" s="83"/>
    </row>
    <row r="982" spans="1:26" ht="15.75" customHeight="1">
      <c r="A982" s="83"/>
      <c r="B982" s="83"/>
      <c r="C982" s="32"/>
      <c r="D982" s="83"/>
      <c r="E982" s="83"/>
      <c r="F982" s="83"/>
      <c r="G982" s="32"/>
      <c r="H982" s="32"/>
      <c r="I982" s="32"/>
      <c r="J982" s="32"/>
      <c r="K982" s="32"/>
      <c r="L982" s="83"/>
      <c r="M982" s="83"/>
      <c r="N982" s="83"/>
      <c r="O982" s="83"/>
      <c r="P982" s="83"/>
      <c r="Q982" s="83"/>
      <c r="R982" s="83"/>
      <c r="S982" s="83"/>
      <c r="T982" s="83"/>
      <c r="U982" s="83"/>
      <c r="V982" s="83"/>
      <c r="W982" s="83"/>
      <c r="X982" s="83"/>
      <c r="Y982" s="83"/>
      <c r="Z982" s="83"/>
    </row>
    <row r="983" spans="1:26" ht="15.75" customHeight="1">
      <c r="A983" s="83"/>
      <c r="B983" s="83"/>
      <c r="C983" s="32"/>
      <c r="D983" s="83"/>
      <c r="E983" s="83"/>
      <c r="F983" s="83"/>
      <c r="G983" s="32"/>
      <c r="H983" s="32"/>
      <c r="I983" s="32"/>
      <c r="J983" s="32"/>
      <c r="K983" s="32"/>
      <c r="L983" s="83"/>
      <c r="M983" s="83"/>
      <c r="N983" s="83"/>
      <c r="O983" s="83"/>
      <c r="P983" s="83"/>
      <c r="Q983" s="83"/>
      <c r="R983" s="83"/>
      <c r="S983" s="83"/>
      <c r="T983" s="83"/>
      <c r="U983" s="83"/>
      <c r="V983" s="83"/>
      <c r="W983" s="83"/>
      <c r="X983" s="83"/>
      <c r="Y983" s="83"/>
      <c r="Z983" s="83"/>
    </row>
    <row r="984" spans="1:26" ht="15.75" customHeight="1">
      <c r="A984" s="83"/>
      <c r="B984" s="83"/>
      <c r="C984" s="32"/>
      <c r="D984" s="83"/>
      <c r="E984" s="83"/>
      <c r="F984" s="83"/>
      <c r="G984" s="32"/>
      <c r="H984" s="32"/>
      <c r="I984" s="32"/>
      <c r="J984" s="32"/>
      <c r="K984" s="32"/>
      <c r="L984" s="83"/>
      <c r="M984" s="83"/>
      <c r="N984" s="83"/>
      <c r="O984" s="83"/>
      <c r="P984" s="83"/>
      <c r="Q984" s="83"/>
      <c r="R984" s="83"/>
      <c r="S984" s="83"/>
      <c r="T984" s="83"/>
      <c r="U984" s="83"/>
      <c r="V984" s="83"/>
      <c r="W984" s="83"/>
      <c r="X984" s="83"/>
      <c r="Y984" s="83"/>
      <c r="Z984" s="83"/>
    </row>
    <row r="985" spans="1:26" ht="15.75" customHeight="1">
      <c r="A985" s="83"/>
      <c r="B985" s="83"/>
      <c r="C985" s="32"/>
      <c r="D985" s="83"/>
      <c r="E985" s="83"/>
      <c r="F985" s="83"/>
      <c r="G985" s="32"/>
      <c r="H985" s="32"/>
      <c r="I985" s="32"/>
      <c r="J985" s="32"/>
      <c r="K985" s="32"/>
      <c r="L985" s="83"/>
      <c r="M985" s="83"/>
      <c r="N985" s="83"/>
      <c r="O985" s="83"/>
      <c r="P985" s="83"/>
      <c r="Q985" s="83"/>
      <c r="R985" s="83"/>
      <c r="S985" s="83"/>
      <c r="T985" s="83"/>
      <c r="U985" s="83"/>
      <c r="V985" s="83"/>
      <c r="W985" s="83"/>
      <c r="X985" s="83"/>
      <c r="Y985" s="83"/>
      <c r="Z985" s="83"/>
    </row>
    <row r="986" spans="1:26" ht="15.75" customHeight="1">
      <c r="A986" s="83"/>
      <c r="B986" s="83"/>
      <c r="C986" s="32"/>
      <c r="D986" s="83"/>
      <c r="E986" s="83"/>
      <c r="F986" s="83"/>
      <c r="G986" s="32"/>
      <c r="H986" s="32"/>
      <c r="I986" s="32"/>
      <c r="J986" s="32"/>
      <c r="K986" s="32"/>
      <c r="L986" s="83"/>
      <c r="M986" s="83"/>
      <c r="N986" s="83"/>
      <c r="O986" s="83"/>
      <c r="P986" s="83"/>
      <c r="Q986" s="83"/>
      <c r="R986" s="83"/>
      <c r="S986" s="83"/>
      <c r="T986" s="83"/>
      <c r="U986" s="83"/>
      <c r="V986" s="83"/>
      <c r="W986" s="83"/>
      <c r="X986" s="83"/>
      <c r="Y986" s="83"/>
      <c r="Z986" s="83"/>
    </row>
    <row r="987" spans="1:26" ht="15.75" customHeight="1">
      <c r="A987" s="83"/>
      <c r="B987" s="83"/>
      <c r="C987" s="32"/>
      <c r="D987" s="83"/>
      <c r="E987" s="83"/>
      <c r="F987" s="83"/>
      <c r="G987" s="32"/>
      <c r="H987" s="32"/>
      <c r="I987" s="32"/>
      <c r="J987" s="32"/>
      <c r="K987" s="32"/>
      <c r="L987" s="83"/>
      <c r="M987" s="83"/>
      <c r="N987" s="83"/>
      <c r="O987" s="83"/>
      <c r="P987" s="83"/>
      <c r="Q987" s="83"/>
      <c r="R987" s="83"/>
      <c r="S987" s="83"/>
      <c r="T987" s="83"/>
      <c r="U987" s="83"/>
      <c r="V987" s="83"/>
      <c r="W987" s="83"/>
      <c r="X987" s="83"/>
      <c r="Y987" s="83"/>
      <c r="Z987" s="83"/>
    </row>
    <row r="988" spans="1:26" ht="15.75" customHeight="1">
      <c r="A988" s="83"/>
      <c r="B988" s="83"/>
      <c r="C988" s="32"/>
      <c r="D988" s="83"/>
      <c r="E988" s="83"/>
      <c r="F988" s="83"/>
      <c r="G988" s="32"/>
      <c r="H988" s="32"/>
      <c r="I988" s="32"/>
      <c r="J988" s="32"/>
      <c r="K988" s="32"/>
      <c r="L988" s="83"/>
      <c r="M988" s="83"/>
      <c r="N988" s="83"/>
      <c r="O988" s="83"/>
      <c r="P988" s="83"/>
      <c r="Q988" s="83"/>
      <c r="R988" s="83"/>
      <c r="S988" s="83"/>
      <c r="T988" s="83"/>
      <c r="U988" s="83"/>
      <c r="V988" s="83"/>
      <c r="W988" s="83"/>
      <c r="X988" s="83"/>
      <c r="Y988" s="83"/>
      <c r="Z988" s="83"/>
    </row>
    <row r="989" spans="1:26" ht="15.75" customHeight="1">
      <c r="A989" s="83"/>
      <c r="B989" s="83"/>
      <c r="C989" s="32"/>
      <c r="D989" s="83"/>
      <c r="E989" s="83"/>
      <c r="F989" s="83"/>
      <c r="G989" s="32"/>
      <c r="H989" s="32"/>
      <c r="I989" s="32"/>
      <c r="J989" s="32"/>
      <c r="K989" s="32"/>
      <c r="L989" s="83"/>
      <c r="M989" s="83"/>
      <c r="N989" s="83"/>
      <c r="O989" s="83"/>
      <c r="P989" s="83"/>
      <c r="Q989" s="83"/>
      <c r="R989" s="83"/>
      <c r="S989" s="83"/>
      <c r="T989" s="83"/>
      <c r="U989" s="83"/>
      <c r="V989" s="83"/>
      <c r="W989" s="83"/>
      <c r="X989" s="83"/>
      <c r="Y989" s="83"/>
      <c r="Z989" s="83"/>
    </row>
    <row r="990" spans="1:26" ht="15.75" customHeight="1">
      <c r="A990" s="83"/>
      <c r="B990" s="83"/>
      <c r="C990" s="32"/>
      <c r="D990" s="83"/>
      <c r="E990" s="83"/>
      <c r="F990" s="83"/>
      <c r="G990" s="32"/>
      <c r="H990" s="32"/>
      <c r="I990" s="32"/>
      <c r="J990" s="32"/>
      <c r="K990" s="32"/>
      <c r="L990" s="83"/>
      <c r="M990" s="83"/>
      <c r="N990" s="83"/>
      <c r="O990" s="83"/>
      <c r="P990" s="83"/>
      <c r="Q990" s="83"/>
      <c r="R990" s="83"/>
      <c r="S990" s="83"/>
      <c r="T990" s="83"/>
      <c r="U990" s="83"/>
      <c r="V990" s="83"/>
      <c r="W990" s="83"/>
      <c r="X990" s="83"/>
      <c r="Y990" s="83"/>
      <c r="Z990" s="83"/>
    </row>
    <row r="991" spans="1:26" ht="15.75" customHeight="1">
      <c r="A991" s="83"/>
      <c r="B991" s="83"/>
      <c r="C991" s="32"/>
      <c r="D991" s="83"/>
      <c r="E991" s="83"/>
      <c r="F991" s="83"/>
      <c r="G991" s="32"/>
      <c r="H991" s="32"/>
      <c r="I991" s="32"/>
      <c r="J991" s="32"/>
      <c r="K991" s="32"/>
      <c r="L991" s="83"/>
      <c r="M991" s="83"/>
      <c r="N991" s="83"/>
      <c r="O991" s="83"/>
      <c r="P991" s="83"/>
      <c r="Q991" s="83"/>
      <c r="R991" s="83"/>
      <c r="S991" s="83"/>
      <c r="T991" s="83"/>
      <c r="U991" s="83"/>
      <c r="V991" s="83"/>
      <c r="W991" s="83"/>
      <c r="X991" s="83"/>
      <c r="Y991" s="83"/>
      <c r="Z991" s="83"/>
    </row>
    <row r="992" spans="1:26" ht="15.75" customHeight="1">
      <c r="A992" s="83"/>
      <c r="B992" s="83"/>
      <c r="C992" s="32"/>
      <c r="D992" s="83"/>
      <c r="E992" s="83"/>
      <c r="F992" s="83"/>
      <c r="G992" s="32"/>
      <c r="H992" s="32"/>
      <c r="I992" s="32"/>
      <c r="J992" s="32"/>
      <c r="K992" s="32"/>
      <c r="L992" s="83"/>
      <c r="M992" s="83"/>
      <c r="N992" s="83"/>
      <c r="O992" s="83"/>
      <c r="P992" s="83"/>
      <c r="Q992" s="83"/>
      <c r="R992" s="83"/>
      <c r="S992" s="83"/>
      <c r="T992" s="83"/>
      <c r="U992" s="83"/>
      <c r="V992" s="83"/>
      <c r="W992" s="83"/>
      <c r="X992" s="83"/>
      <c r="Y992" s="83"/>
      <c r="Z992" s="83"/>
    </row>
    <row r="993" spans="1:26" ht="15.75" customHeight="1">
      <c r="A993" s="83"/>
      <c r="B993" s="83"/>
      <c r="C993" s="32"/>
      <c r="D993" s="83"/>
      <c r="E993" s="83"/>
      <c r="F993" s="83"/>
      <c r="G993" s="32"/>
      <c r="H993" s="32"/>
      <c r="I993" s="32"/>
      <c r="J993" s="32"/>
      <c r="K993" s="32"/>
      <c r="L993" s="83"/>
      <c r="M993" s="83"/>
      <c r="N993" s="83"/>
      <c r="O993" s="83"/>
      <c r="P993" s="83"/>
      <c r="Q993" s="83"/>
      <c r="R993" s="83"/>
      <c r="S993" s="83"/>
      <c r="T993" s="83"/>
      <c r="U993" s="83"/>
      <c r="V993" s="83"/>
      <c r="W993" s="83"/>
      <c r="X993" s="83"/>
      <c r="Y993" s="83"/>
      <c r="Z993" s="83"/>
    </row>
    <row r="994" spans="1:26" ht="15.75" customHeight="1">
      <c r="A994" s="83"/>
      <c r="B994" s="83"/>
      <c r="C994" s="32"/>
      <c r="D994" s="83"/>
      <c r="E994" s="83"/>
      <c r="F994" s="83"/>
      <c r="G994" s="32"/>
      <c r="H994" s="32"/>
      <c r="I994" s="32"/>
      <c r="J994" s="32"/>
      <c r="K994" s="32"/>
      <c r="L994" s="83"/>
      <c r="M994" s="83"/>
      <c r="N994" s="83"/>
      <c r="O994" s="83"/>
      <c r="P994" s="83"/>
      <c r="Q994" s="83"/>
      <c r="R994" s="83"/>
      <c r="S994" s="83"/>
      <c r="T994" s="83"/>
      <c r="U994" s="83"/>
      <c r="V994" s="83"/>
      <c r="W994" s="83"/>
      <c r="X994" s="83"/>
      <c r="Y994" s="83"/>
      <c r="Z994" s="83"/>
    </row>
    <row r="995" spans="1:26" ht="15.75" customHeight="1">
      <c r="A995" s="83"/>
      <c r="B995" s="83"/>
      <c r="C995" s="32"/>
      <c r="D995" s="83"/>
      <c r="E995" s="83"/>
      <c r="F995" s="83"/>
      <c r="G995" s="32"/>
      <c r="H995" s="32"/>
      <c r="I995" s="32"/>
      <c r="J995" s="32"/>
      <c r="K995" s="32"/>
      <c r="L995" s="83"/>
      <c r="M995" s="83"/>
      <c r="N995" s="83"/>
      <c r="O995" s="83"/>
      <c r="P995" s="83"/>
      <c r="Q995" s="83"/>
      <c r="R995" s="83"/>
      <c r="S995" s="83"/>
      <c r="T995" s="83"/>
      <c r="U995" s="83"/>
      <c r="V995" s="83"/>
      <c r="W995" s="83"/>
      <c r="X995" s="83"/>
      <c r="Y995" s="83"/>
      <c r="Z995" s="83"/>
    </row>
    <row r="996" spans="1:26" ht="15.75" customHeight="1">
      <c r="A996" s="83"/>
      <c r="B996" s="83"/>
      <c r="C996" s="32"/>
      <c r="D996" s="83"/>
      <c r="E996" s="83"/>
      <c r="F996" s="83"/>
      <c r="G996" s="32"/>
      <c r="H996" s="32"/>
      <c r="I996" s="32"/>
      <c r="J996" s="32"/>
      <c r="K996" s="32"/>
      <c r="L996" s="83"/>
      <c r="M996" s="83"/>
      <c r="N996" s="83"/>
      <c r="O996" s="83"/>
      <c r="P996" s="83"/>
      <c r="Q996" s="83"/>
      <c r="R996" s="83"/>
      <c r="S996" s="83"/>
      <c r="T996" s="83"/>
      <c r="U996" s="83"/>
      <c r="V996" s="83"/>
      <c r="W996" s="83"/>
      <c r="X996" s="83"/>
      <c r="Y996" s="83"/>
      <c r="Z996" s="83"/>
    </row>
    <row r="997" spans="1:26" ht="15.75" customHeight="1">
      <c r="A997" s="83"/>
      <c r="B997" s="83"/>
      <c r="C997" s="32"/>
      <c r="D997" s="83"/>
      <c r="E997" s="83"/>
      <c r="F997" s="83"/>
      <c r="G997" s="32"/>
      <c r="H997" s="32"/>
      <c r="I997" s="32"/>
      <c r="J997" s="32"/>
      <c r="K997" s="32"/>
      <c r="L997" s="83"/>
      <c r="M997" s="83"/>
      <c r="N997" s="83"/>
      <c r="O997" s="83"/>
      <c r="P997" s="83"/>
      <c r="Q997" s="83"/>
      <c r="R997" s="83"/>
      <c r="S997" s="83"/>
      <c r="T997" s="83"/>
      <c r="U997" s="83"/>
      <c r="V997" s="83"/>
      <c r="W997" s="83"/>
      <c r="X997" s="83"/>
      <c r="Y997" s="83"/>
      <c r="Z997" s="83"/>
    </row>
    <row r="998" spans="1:26" ht="15.75" customHeight="1">
      <c r="A998" s="83"/>
      <c r="B998" s="83"/>
      <c r="C998" s="32"/>
      <c r="D998" s="83"/>
      <c r="E998" s="83"/>
      <c r="F998" s="83"/>
      <c r="G998" s="32"/>
      <c r="H998" s="32"/>
      <c r="I998" s="32"/>
      <c r="J998" s="32"/>
      <c r="K998" s="32"/>
      <c r="L998" s="83"/>
      <c r="M998" s="83"/>
      <c r="N998" s="83"/>
      <c r="O998" s="83"/>
      <c r="P998" s="83"/>
      <c r="Q998" s="83"/>
      <c r="R998" s="83"/>
      <c r="S998" s="83"/>
      <c r="T998" s="83"/>
      <c r="U998" s="83"/>
      <c r="V998" s="83"/>
      <c r="W998" s="83"/>
      <c r="X998" s="83"/>
      <c r="Y998" s="83"/>
      <c r="Z998" s="83"/>
    </row>
    <row r="999" spans="1:26" ht="15.75" customHeight="1">
      <c r="A999" s="83"/>
      <c r="B999" s="83"/>
      <c r="C999" s="32"/>
      <c r="D999" s="83"/>
      <c r="E999" s="83"/>
      <c r="F999" s="83"/>
      <c r="G999" s="32"/>
      <c r="H999" s="32"/>
      <c r="I999" s="32"/>
      <c r="J999" s="32"/>
      <c r="K999" s="32"/>
      <c r="L999" s="83"/>
      <c r="M999" s="83"/>
      <c r="N999" s="83"/>
      <c r="O999" s="83"/>
      <c r="P999" s="83"/>
      <c r="Q999" s="83"/>
      <c r="R999" s="83"/>
      <c r="S999" s="83"/>
      <c r="T999" s="83"/>
      <c r="U999" s="83"/>
      <c r="V999" s="83"/>
      <c r="W999" s="83"/>
      <c r="X999" s="83"/>
      <c r="Y999" s="83"/>
      <c r="Z999" s="83"/>
    </row>
    <row r="1000" spans="1:26" ht="15.75" customHeight="1">
      <c r="A1000" s="83"/>
      <c r="B1000" s="83"/>
      <c r="C1000" s="32"/>
      <c r="D1000" s="83"/>
      <c r="E1000" s="83"/>
      <c r="F1000" s="83"/>
      <c r="G1000" s="32"/>
      <c r="H1000" s="32"/>
      <c r="I1000" s="32"/>
      <c r="J1000" s="32"/>
      <c r="K1000" s="32"/>
      <c r="L1000" s="83"/>
      <c r="M1000" s="83"/>
      <c r="N1000" s="83"/>
      <c r="O1000" s="83"/>
      <c r="P1000" s="83"/>
      <c r="Q1000" s="83"/>
      <c r="R1000" s="83"/>
      <c r="S1000" s="83"/>
      <c r="T1000" s="83"/>
      <c r="U1000" s="83"/>
      <c r="V1000" s="83"/>
      <c r="W1000" s="83"/>
      <c r="X1000" s="83"/>
      <c r="Y1000" s="83"/>
      <c r="Z1000" s="83"/>
    </row>
  </sheetData>
  <mergeCells count="2327">
    <mergeCell ref="C329:C330"/>
    <mergeCell ref="D329:D330"/>
    <mergeCell ref="E329:E330"/>
    <mergeCell ref="F329:F330"/>
    <mergeCell ref="G329:G330"/>
    <mergeCell ref="H329:H330"/>
    <mergeCell ref="I329:I330"/>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G141:G142"/>
    <mergeCell ref="H141:H142"/>
    <mergeCell ref="I141:I142"/>
    <mergeCell ref="O135:O136"/>
    <mergeCell ref="P135:P136"/>
    <mergeCell ref="N131:N132"/>
    <mergeCell ref="O131:O132"/>
    <mergeCell ref="P131:P132"/>
    <mergeCell ref="N133:N13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O465:O466"/>
    <mergeCell ref="P465:P466"/>
    <mergeCell ref="N461:N462"/>
    <mergeCell ref="O461:O462"/>
    <mergeCell ref="P461:P462"/>
    <mergeCell ref="N463:N464"/>
    <mergeCell ref="O463:O464"/>
    <mergeCell ref="P463:P464"/>
    <mergeCell ref="N465:N466"/>
    <mergeCell ref="P457:P458"/>
    <mergeCell ref="N459:N460"/>
    <mergeCell ref="O35:O36"/>
    <mergeCell ref="P35:P36"/>
    <mergeCell ref="N31:N32"/>
    <mergeCell ref="O31:O32"/>
    <mergeCell ref="P31:P32"/>
    <mergeCell ref="N33:N34"/>
    <mergeCell ref="O33:O34"/>
    <mergeCell ref="N55:N56"/>
    <mergeCell ref="O55:O56"/>
    <mergeCell ref="O471:O472"/>
    <mergeCell ref="P471:P472"/>
    <mergeCell ref="N467:N468"/>
    <mergeCell ref="O467:O468"/>
    <mergeCell ref="P467:P468"/>
    <mergeCell ref="N469:N470"/>
    <mergeCell ref="O469:O470"/>
    <mergeCell ref="P469:P470"/>
    <mergeCell ref="N471:N472"/>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57:N458"/>
    <mergeCell ref="O457:O458"/>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P33:P34"/>
    <mergeCell ref="N35:N36"/>
    <mergeCell ref="O57:O58"/>
    <mergeCell ref="P57:P58"/>
    <mergeCell ref="N49:N50"/>
    <mergeCell ref="O49:O50"/>
    <mergeCell ref="P49:P50"/>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s>
  <conditionalFormatting sqref="J13:M474">
    <cfRule type="containsBlanks" dxfId="0" priority="1">
      <formula>LEN(TRIM(J13))=0</formula>
    </cfRule>
  </conditionalFormatting>
  <printOptions horizontalCentered="1"/>
  <pageMargins left="0.25" right="0.25" top="0.75" bottom="0.75" header="0" footer="0"/>
  <pageSetup paperSize="5" scale="55"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E1000"/>
  <sheetViews>
    <sheetView showGridLines="0" workbookViewId="0"/>
  </sheetViews>
  <sheetFormatPr baseColWidth="10" defaultColWidth="12.5703125" defaultRowHeight="15" customHeight="1"/>
  <cols>
    <col min="1" max="1" width="3.5703125" customWidth="1"/>
    <col min="2" max="2" width="25.42578125" customWidth="1"/>
    <col min="3" max="3" width="3.7109375" customWidth="1"/>
    <col min="4" max="6" width="11.140625" customWidth="1"/>
    <col min="7" max="7" width="66.42578125" customWidth="1"/>
    <col min="8" max="16" width="11.140625" customWidth="1"/>
    <col min="17" max="17" width="28.28515625" customWidth="1"/>
    <col min="18" max="33" width="11.140625" customWidth="1"/>
    <col min="34" max="57" width="9.140625" customWidth="1"/>
  </cols>
  <sheetData>
    <row r="1" spans="1:57" ht="13.5" customHeight="1">
      <c r="A1" s="1"/>
      <c r="B1" s="2"/>
      <c r="C1" s="3"/>
      <c r="D1" s="4"/>
      <c r="E1" s="2"/>
      <c r="F1" s="2"/>
      <c r="G1" s="2"/>
      <c r="H1" s="2"/>
      <c r="I1" s="2"/>
      <c r="J1" s="2"/>
      <c r="K1" s="2"/>
      <c r="L1" s="2"/>
      <c r="M1" s="2"/>
      <c r="N1" s="2"/>
      <c r="O1" s="2"/>
      <c r="P1" s="2"/>
      <c r="Q1" s="2"/>
      <c r="R1" s="2"/>
      <c r="S1" s="2"/>
      <c r="T1" s="2"/>
      <c r="U1" s="2"/>
      <c r="V1" s="2"/>
      <c r="W1" s="2"/>
      <c r="X1" s="2"/>
      <c r="Y1" s="2"/>
      <c r="Z1" s="2"/>
      <c r="AA1" s="2"/>
      <c r="AB1" s="2"/>
      <c r="AC1" s="2"/>
      <c r="AD1" s="2"/>
      <c r="AE1" s="2"/>
      <c r="AF1" s="2"/>
      <c r="AG1" s="2"/>
      <c r="AH1" s="1"/>
      <c r="AI1" s="1"/>
      <c r="AJ1" s="1"/>
      <c r="AK1" s="1"/>
      <c r="AL1" s="1"/>
      <c r="AM1" s="1"/>
      <c r="AN1" s="1"/>
      <c r="AO1" s="1"/>
      <c r="AP1" s="1"/>
      <c r="AQ1" s="1"/>
      <c r="AR1" s="1"/>
      <c r="AS1" s="1"/>
      <c r="AT1" s="1"/>
      <c r="AU1" s="1"/>
      <c r="AV1" s="1"/>
      <c r="AW1" s="1"/>
      <c r="AX1" s="1"/>
      <c r="AY1" s="1"/>
      <c r="AZ1" s="1"/>
      <c r="BA1" s="1"/>
      <c r="BB1" s="1"/>
      <c r="BC1" s="1"/>
      <c r="BD1" s="1"/>
      <c r="BE1" s="1"/>
    </row>
    <row r="2" spans="1:57" ht="103.5" customHeight="1">
      <c r="A2" s="703" t="s">
        <v>9</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5"/>
      <c r="AR2" s="5"/>
      <c r="AS2" s="704" t="s">
        <v>10</v>
      </c>
      <c r="AT2" s="666"/>
      <c r="AU2" s="666"/>
      <c r="AV2" s="666"/>
      <c r="AW2" s="666"/>
      <c r="AX2" s="666"/>
      <c r="AY2" s="666"/>
      <c r="AZ2" s="666"/>
      <c r="BA2" s="666"/>
      <c r="BB2" s="666"/>
      <c r="BC2" s="666"/>
      <c r="BD2" s="666"/>
      <c r="BE2" s="1"/>
    </row>
    <row r="3" spans="1:57" ht="13.5" customHeight="1">
      <c r="A3" s="1"/>
      <c r="B3" s="3"/>
      <c r="C3" s="3"/>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1"/>
      <c r="AI3" s="1"/>
      <c r="AJ3" s="1"/>
      <c r="AK3" s="1"/>
      <c r="AL3" s="1"/>
      <c r="AM3" s="1"/>
      <c r="AN3" s="1"/>
      <c r="AO3" s="1"/>
      <c r="AP3" s="1"/>
      <c r="AQ3" s="1"/>
      <c r="AR3" s="1"/>
      <c r="AS3" s="666"/>
      <c r="AT3" s="666"/>
      <c r="AU3" s="666"/>
      <c r="AV3" s="666"/>
      <c r="AW3" s="666"/>
      <c r="AX3" s="666"/>
      <c r="AY3" s="666"/>
      <c r="AZ3" s="666"/>
      <c r="BA3" s="666"/>
      <c r="BB3" s="666"/>
      <c r="BC3" s="666"/>
      <c r="BD3" s="666"/>
      <c r="BE3" s="1"/>
    </row>
    <row r="4" spans="1:57" ht="24.75" customHeight="1">
      <c r="A4" s="1"/>
      <c r="B4" s="3"/>
      <c r="C4" s="3"/>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1"/>
      <c r="AI4" s="1"/>
      <c r="AJ4" s="1"/>
      <c r="AK4" s="1"/>
      <c r="AL4" s="1"/>
      <c r="AM4" s="1"/>
      <c r="AN4" s="1"/>
      <c r="AO4" s="1"/>
      <c r="AP4" s="1"/>
      <c r="AQ4" s="1"/>
      <c r="AR4" s="1"/>
      <c r="AS4" s="666"/>
      <c r="AT4" s="666"/>
      <c r="AU4" s="666"/>
      <c r="AV4" s="666"/>
      <c r="AW4" s="666"/>
      <c r="AX4" s="666"/>
      <c r="AY4" s="666"/>
      <c r="AZ4" s="666"/>
      <c r="BA4" s="666"/>
      <c r="BB4" s="666"/>
      <c r="BC4" s="666"/>
      <c r="BD4" s="666"/>
      <c r="BE4" s="1"/>
    </row>
    <row r="5" spans="1:57" ht="12.75" customHeight="1">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6"/>
      <c r="AI5" s="6"/>
      <c r="AJ5" s="6"/>
      <c r="AK5" s="6"/>
      <c r="AL5" s="6"/>
      <c r="AM5" s="6"/>
      <c r="AN5" s="6"/>
      <c r="AO5" s="6"/>
      <c r="AP5" s="6"/>
      <c r="AQ5" s="6"/>
      <c r="AR5" s="6"/>
      <c r="AS5" s="666"/>
      <c r="AT5" s="666"/>
      <c r="AU5" s="666"/>
      <c r="AV5" s="666"/>
      <c r="AW5" s="666"/>
      <c r="AX5" s="666"/>
      <c r="AY5" s="666"/>
      <c r="AZ5" s="666"/>
      <c r="BA5" s="666"/>
      <c r="BB5" s="666"/>
      <c r="BC5" s="666"/>
      <c r="BD5" s="666"/>
      <c r="BE5" s="6"/>
    </row>
    <row r="6" spans="1:57" ht="12.75" customHeight="1">
      <c r="A6" s="6"/>
      <c r="B6" s="707" t="s">
        <v>11</v>
      </c>
      <c r="C6" s="7"/>
      <c r="D6" s="7"/>
      <c r="E6" s="7"/>
      <c r="F6" s="7"/>
      <c r="G6" s="7"/>
      <c r="H6" s="7"/>
      <c r="I6" s="7"/>
      <c r="J6" s="7"/>
      <c r="K6" s="7"/>
      <c r="L6" s="7"/>
      <c r="M6" s="7"/>
      <c r="N6" s="7"/>
      <c r="O6" s="7"/>
      <c r="P6" s="7"/>
      <c r="Q6" s="7"/>
      <c r="R6" s="7"/>
      <c r="S6" s="6"/>
      <c r="T6" s="7"/>
      <c r="U6" s="7"/>
      <c r="V6" s="7"/>
      <c r="W6" s="7"/>
      <c r="X6" s="7"/>
      <c r="Y6" s="7"/>
      <c r="Z6" s="7"/>
      <c r="AA6" s="7"/>
      <c r="AB6" s="7"/>
      <c r="AC6" s="7"/>
      <c r="AD6" s="7"/>
      <c r="AE6" s="7"/>
      <c r="AF6" s="7"/>
      <c r="AG6" s="7"/>
      <c r="AH6" s="6"/>
      <c r="AI6" s="6"/>
      <c r="AJ6" s="6"/>
      <c r="AK6" s="6"/>
      <c r="AL6" s="6"/>
      <c r="AM6" s="6"/>
      <c r="AN6" s="6"/>
      <c r="AO6" s="6"/>
      <c r="AP6" s="6"/>
      <c r="AQ6" s="6"/>
      <c r="AR6" s="6"/>
      <c r="AS6" s="666"/>
      <c r="AT6" s="666"/>
      <c r="AU6" s="666"/>
      <c r="AV6" s="666"/>
      <c r="AW6" s="666"/>
      <c r="AX6" s="666"/>
      <c r="AY6" s="666"/>
      <c r="AZ6" s="666"/>
      <c r="BA6" s="666"/>
      <c r="BB6" s="666"/>
      <c r="BC6" s="666"/>
      <c r="BD6" s="666"/>
      <c r="BE6" s="6"/>
    </row>
    <row r="7" spans="1:57" ht="12.75" customHeight="1">
      <c r="A7" s="6"/>
      <c r="B7" s="706"/>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6"/>
      <c r="AI7" s="6"/>
      <c r="AJ7" s="6"/>
      <c r="AK7" s="6"/>
      <c r="AL7" s="6"/>
      <c r="AM7" s="6"/>
      <c r="AN7" s="6"/>
      <c r="AO7" s="6"/>
      <c r="AP7" s="6"/>
      <c r="AQ7" s="6"/>
      <c r="AR7" s="6"/>
      <c r="AS7" s="666"/>
      <c r="AT7" s="666"/>
      <c r="AU7" s="666"/>
      <c r="AV7" s="666"/>
      <c r="AW7" s="666"/>
      <c r="AX7" s="666"/>
      <c r="AY7" s="666"/>
      <c r="AZ7" s="666"/>
      <c r="BA7" s="666"/>
      <c r="BB7" s="666"/>
      <c r="BC7" s="666"/>
      <c r="BD7" s="666"/>
      <c r="BE7" s="6"/>
    </row>
    <row r="8" spans="1:57" ht="12.75" customHeight="1">
      <c r="A8" s="6"/>
      <c r="B8" s="689"/>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6"/>
      <c r="AI8" s="6"/>
      <c r="AJ8" s="6"/>
      <c r="AK8" s="6"/>
      <c r="AL8" s="6"/>
      <c r="AM8" s="6"/>
      <c r="AN8" s="6"/>
      <c r="AO8" s="6"/>
      <c r="AP8" s="6"/>
      <c r="AQ8" s="6"/>
      <c r="AR8" s="6"/>
      <c r="AS8" s="666"/>
      <c r="AT8" s="666"/>
      <c r="AU8" s="666"/>
      <c r="AV8" s="666"/>
      <c r="AW8" s="666"/>
      <c r="AX8" s="666"/>
      <c r="AY8" s="666"/>
      <c r="AZ8" s="666"/>
      <c r="BA8" s="666"/>
      <c r="BB8" s="666"/>
      <c r="BC8" s="666"/>
      <c r="BD8" s="666"/>
      <c r="BE8" s="6"/>
    </row>
    <row r="9" spans="1:57" ht="21" customHeight="1">
      <c r="A9" s="6"/>
      <c r="B9" s="26"/>
      <c r="C9" s="7"/>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9"/>
      <c r="AI9" s="9"/>
      <c r="AJ9" s="9"/>
      <c r="AK9" s="9"/>
      <c r="AL9" s="9"/>
      <c r="AM9" s="9"/>
      <c r="AN9" s="9"/>
      <c r="AO9" s="9"/>
      <c r="AP9" s="9"/>
      <c r="AQ9" s="9"/>
      <c r="AR9" s="9"/>
      <c r="AS9" s="701" t="s">
        <v>12</v>
      </c>
      <c r="AT9" s="702"/>
      <c r="AU9" s="702"/>
      <c r="AV9" s="702"/>
      <c r="AW9" s="702"/>
      <c r="AX9" s="702"/>
      <c r="AY9" s="702"/>
      <c r="AZ9" s="702"/>
      <c r="BA9" s="702"/>
      <c r="BB9" s="702"/>
      <c r="BC9" s="702"/>
      <c r="BD9" s="702"/>
      <c r="BE9" s="6"/>
    </row>
    <row r="10" spans="1:57" ht="12.75" customHeight="1">
      <c r="A10" s="6"/>
      <c r="B10" s="26"/>
      <c r="C10" s="7"/>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9"/>
      <c r="AI10" s="9"/>
      <c r="AJ10" s="9"/>
      <c r="AK10" s="9"/>
      <c r="AL10" s="9"/>
      <c r="AM10" s="9"/>
      <c r="AN10" s="9"/>
      <c r="AO10" s="9"/>
      <c r="AP10" s="9"/>
      <c r="AQ10" s="9"/>
      <c r="AR10" s="9"/>
      <c r="AS10" s="666"/>
      <c r="AT10" s="666"/>
      <c r="AU10" s="666"/>
      <c r="AV10" s="666"/>
      <c r="AW10" s="666"/>
      <c r="AX10" s="666"/>
      <c r="AY10" s="666"/>
      <c r="AZ10" s="666"/>
      <c r="BA10" s="666"/>
      <c r="BB10" s="666"/>
      <c r="BC10" s="666"/>
      <c r="BD10" s="666"/>
      <c r="BE10" s="6"/>
    </row>
    <row r="11" spans="1:57" ht="12.75" customHeight="1">
      <c r="A11" s="6"/>
      <c r="B11" s="707" t="s">
        <v>13</v>
      </c>
      <c r="C11" s="7"/>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9"/>
      <c r="AI11" s="9"/>
      <c r="AJ11" s="9"/>
      <c r="AK11" s="9"/>
      <c r="AL11" s="9"/>
      <c r="AM11" s="9"/>
      <c r="AN11" s="9"/>
      <c r="AO11" s="9"/>
      <c r="AP11" s="9"/>
      <c r="AQ11" s="9"/>
      <c r="AR11" s="9"/>
      <c r="AS11" s="666"/>
      <c r="AT11" s="666"/>
      <c r="AU11" s="666"/>
      <c r="AV11" s="666"/>
      <c r="AW11" s="666"/>
      <c r="AX11" s="666"/>
      <c r="AY11" s="666"/>
      <c r="AZ11" s="666"/>
      <c r="BA11" s="666"/>
      <c r="BB11" s="666"/>
      <c r="BC11" s="666"/>
      <c r="BD11" s="666"/>
      <c r="BE11" s="6"/>
    </row>
    <row r="12" spans="1:57" ht="12.75" customHeight="1">
      <c r="A12" s="6"/>
      <c r="B12" s="706"/>
      <c r="C12" s="7"/>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9"/>
      <c r="AI12" s="9"/>
      <c r="AJ12" s="9"/>
      <c r="AK12" s="9"/>
      <c r="AL12" s="9"/>
      <c r="AM12" s="9"/>
      <c r="AN12" s="9"/>
      <c r="AO12" s="9"/>
      <c r="AP12" s="9"/>
      <c r="AQ12" s="9"/>
      <c r="AR12" s="9"/>
      <c r="AS12" s="666"/>
      <c r="AT12" s="666"/>
      <c r="AU12" s="666"/>
      <c r="AV12" s="666"/>
      <c r="AW12" s="666"/>
      <c r="AX12" s="666"/>
      <c r="AY12" s="666"/>
      <c r="AZ12" s="666"/>
      <c r="BA12" s="666"/>
      <c r="BB12" s="666"/>
      <c r="BC12" s="666"/>
      <c r="BD12" s="666"/>
      <c r="BE12" s="6"/>
    </row>
    <row r="13" spans="1:57" ht="21" customHeight="1">
      <c r="A13" s="6"/>
      <c r="B13" s="706"/>
      <c r="C13" s="7"/>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9"/>
      <c r="AI13" s="9"/>
      <c r="AJ13" s="9"/>
      <c r="AK13" s="9"/>
      <c r="AL13" s="9"/>
      <c r="AM13" s="9"/>
      <c r="AN13" s="9"/>
      <c r="AO13" s="9"/>
      <c r="AP13" s="9"/>
      <c r="AQ13" s="9"/>
      <c r="AR13" s="9"/>
      <c r="AS13" s="666"/>
      <c r="AT13" s="666"/>
      <c r="AU13" s="666"/>
      <c r="AV13" s="666"/>
      <c r="AW13" s="666"/>
      <c r="AX13" s="666"/>
      <c r="AY13" s="666"/>
      <c r="AZ13" s="666"/>
      <c r="BA13" s="666"/>
      <c r="BB13" s="666"/>
      <c r="BC13" s="666"/>
      <c r="BD13" s="666"/>
      <c r="BE13" s="6"/>
    </row>
    <row r="14" spans="1:57" ht="12.75" customHeight="1">
      <c r="A14" s="6"/>
      <c r="B14" s="706"/>
      <c r="C14" s="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9"/>
      <c r="AI14" s="9"/>
      <c r="AJ14" s="9"/>
      <c r="AK14" s="9"/>
      <c r="AL14" s="9"/>
      <c r="AM14" s="9"/>
      <c r="AN14" s="9"/>
      <c r="AO14" s="9"/>
      <c r="AP14" s="9"/>
      <c r="AQ14" s="9"/>
      <c r="AR14" s="9"/>
      <c r="AS14" s="666"/>
      <c r="AT14" s="666"/>
      <c r="AU14" s="666"/>
      <c r="AV14" s="666"/>
      <c r="AW14" s="666"/>
      <c r="AX14" s="666"/>
      <c r="AY14" s="666"/>
      <c r="AZ14" s="666"/>
      <c r="BA14" s="666"/>
      <c r="BB14" s="666"/>
      <c r="BC14" s="666"/>
      <c r="BD14" s="666"/>
      <c r="BE14" s="6"/>
    </row>
    <row r="15" spans="1:57" ht="12.75" customHeight="1">
      <c r="A15" s="6"/>
      <c r="B15" s="706"/>
      <c r="C15" s="7"/>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9"/>
      <c r="AI15" s="9"/>
      <c r="AJ15" s="9"/>
      <c r="AK15" s="9"/>
      <c r="AL15" s="9"/>
      <c r="AM15" s="9"/>
      <c r="AN15" s="9"/>
      <c r="AO15" s="9"/>
      <c r="AP15" s="9"/>
      <c r="AQ15" s="9"/>
      <c r="AR15" s="9"/>
      <c r="AS15" s="666"/>
      <c r="AT15" s="666"/>
      <c r="AU15" s="666"/>
      <c r="AV15" s="666"/>
      <c r="AW15" s="666"/>
      <c r="AX15" s="666"/>
      <c r="AY15" s="666"/>
      <c r="AZ15" s="666"/>
      <c r="BA15" s="666"/>
      <c r="BB15" s="666"/>
      <c r="BC15" s="666"/>
      <c r="BD15" s="666"/>
      <c r="BE15" s="6"/>
    </row>
    <row r="16" spans="1:57" ht="12.75" customHeight="1">
      <c r="A16" s="6"/>
      <c r="B16" s="706"/>
      <c r="C16" s="7"/>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9"/>
      <c r="AI16" s="9"/>
      <c r="AJ16" s="9"/>
      <c r="AK16" s="9"/>
      <c r="AL16" s="9"/>
      <c r="AM16" s="9"/>
      <c r="AN16" s="9"/>
      <c r="AO16" s="9"/>
      <c r="AP16" s="9"/>
      <c r="AQ16" s="9"/>
      <c r="AR16" s="9"/>
      <c r="AS16" s="666"/>
      <c r="AT16" s="666"/>
      <c r="AU16" s="666"/>
      <c r="AV16" s="666"/>
      <c r="AW16" s="666"/>
      <c r="AX16" s="666"/>
      <c r="AY16" s="666"/>
      <c r="AZ16" s="666"/>
      <c r="BA16" s="666"/>
      <c r="BB16" s="666"/>
      <c r="BC16" s="666"/>
      <c r="BD16" s="666"/>
      <c r="BE16" s="6"/>
    </row>
    <row r="17" spans="1:57" ht="12.75" customHeight="1">
      <c r="A17" s="6"/>
      <c r="B17" s="706"/>
      <c r="C17" s="7"/>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9"/>
      <c r="AI17" s="9"/>
      <c r="AJ17" s="9"/>
      <c r="AK17" s="9"/>
      <c r="AL17" s="9"/>
      <c r="AM17" s="9"/>
      <c r="AN17" s="9"/>
      <c r="AO17" s="9"/>
      <c r="AP17" s="9"/>
      <c r="AQ17" s="9"/>
      <c r="AR17" s="9"/>
      <c r="AS17" s="666"/>
      <c r="AT17" s="666"/>
      <c r="AU17" s="666"/>
      <c r="AV17" s="666"/>
      <c r="AW17" s="666"/>
      <c r="AX17" s="666"/>
      <c r="AY17" s="666"/>
      <c r="AZ17" s="666"/>
      <c r="BA17" s="666"/>
      <c r="BB17" s="666"/>
      <c r="BC17" s="666"/>
      <c r="BD17" s="666"/>
      <c r="BE17" s="6"/>
    </row>
    <row r="18" spans="1:57" ht="13.5" customHeight="1">
      <c r="A18" s="1"/>
      <c r="B18" s="706"/>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666"/>
      <c r="AT18" s="666"/>
      <c r="AU18" s="666"/>
      <c r="AV18" s="666"/>
      <c r="AW18" s="666"/>
      <c r="AX18" s="666"/>
      <c r="AY18" s="666"/>
      <c r="AZ18" s="666"/>
      <c r="BA18" s="666"/>
      <c r="BB18" s="666"/>
      <c r="BC18" s="666"/>
      <c r="BD18" s="666"/>
      <c r="BE18" s="1"/>
    </row>
    <row r="19" spans="1:57" ht="13.5" customHeight="1">
      <c r="A19" s="1"/>
      <c r="B19" s="706"/>
      <c r="C19" s="1"/>
      <c r="D19" s="10"/>
      <c r="E19" s="11"/>
      <c r="F19" s="1"/>
      <c r="G19" s="10"/>
      <c r="H19" s="11"/>
      <c r="I19" s="1"/>
      <c r="J19" s="10"/>
      <c r="K19" s="11"/>
      <c r="L19" s="1"/>
      <c r="M19" s="10"/>
      <c r="N19" s="1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666"/>
      <c r="AT19" s="666"/>
      <c r="AU19" s="666"/>
      <c r="AV19" s="666"/>
      <c r="AW19" s="666"/>
      <c r="AX19" s="666"/>
      <c r="AY19" s="666"/>
      <c r="AZ19" s="666"/>
      <c r="BA19" s="666"/>
      <c r="BB19" s="666"/>
      <c r="BC19" s="666"/>
      <c r="BD19" s="666"/>
      <c r="BE19" s="1"/>
    </row>
    <row r="20" spans="1:57" ht="13.5" customHeight="1">
      <c r="A20" s="1"/>
      <c r="B20" s="706"/>
      <c r="C20" s="1"/>
      <c r="D20" s="11"/>
      <c r="E20" s="11"/>
      <c r="F20" s="1"/>
      <c r="G20" s="11"/>
      <c r="H20" s="11"/>
      <c r="I20" s="1"/>
      <c r="J20" s="11"/>
      <c r="K20" s="11"/>
      <c r="L20" s="1"/>
      <c r="M20" s="11"/>
      <c r="N20" s="1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666"/>
      <c r="AT20" s="666"/>
      <c r="AU20" s="666"/>
      <c r="AV20" s="666"/>
      <c r="AW20" s="666"/>
      <c r="AX20" s="666"/>
      <c r="AY20" s="666"/>
      <c r="AZ20" s="666"/>
      <c r="BA20" s="666"/>
      <c r="BB20" s="666"/>
      <c r="BC20" s="666"/>
      <c r="BD20" s="666"/>
      <c r="BE20" s="1"/>
    </row>
    <row r="21" spans="1:57" ht="13.5" customHeight="1">
      <c r="A21" s="1"/>
      <c r="B21" s="706"/>
      <c r="C21" s="1"/>
      <c r="D21" s="11"/>
      <c r="E21" s="11"/>
      <c r="F21" s="1"/>
      <c r="G21" s="11"/>
      <c r="H21" s="11"/>
      <c r="I21" s="1"/>
      <c r="J21" s="11"/>
      <c r="K21" s="11"/>
      <c r="L21" s="1"/>
      <c r="M21" s="11"/>
      <c r="N21" s="1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666"/>
      <c r="AT21" s="666"/>
      <c r="AU21" s="666"/>
      <c r="AV21" s="666"/>
      <c r="AW21" s="666"/>
      <c r="AX21" s="666"/>
      <c r="AY21" s="666"/>
      <c r="AZ21" s="666"/>
      <c r="BA21" s="666"/>
      <c r="BB21" s="666"/>
      <c r="BC21" s="666"/>
      <c r="BD21" s="666"/>
      <c r="BE21" s="1"/>
    </row>
    <row r="22" spans="1:57" ht="13.5" customHeight="1">
      <c r="A22" s="1"/>
      <c r="B22" s="706"/>
      <c r="C22" s="1"/>
      <c r="D22" s="11"/>
      <c r="E22" s="11"/>
      <c r="F22" s="1"/>
      <c r="G22" s="11"/>
      <c r="H22" s="11"/>
      <c r="I22" s="1"/>
      <c r="J22" s="11"/>
      <c r="K22" s="11"/>
      <c r="L22" s="1"/>
      <c r="M22" s="11"/>
      <c r="N22" s="1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666"/>
      <c r="AT22" s="666"/>
      <c r="AU22" s="666"/>
      <c r="AV22" s="666"/>
      <c r="AW22" s="666"/>
      <c r="AX22" s="666"/>
      <c r="AY22" s="666"/>
      <c r="AZ22" s="666"/>
      <c r="BA22" s="666"/>
      <c r="BB22" s="666"/>
      <c r="BC22" s="666"/>
      <c r="BD22" s="666"/>
      <c r="BE22" s="1"/>
    </row>
    <row r="23" spans="1:57" ht="13.5" customHeight="1">
      <c r="A23" s="1"/>
      <c r="B23" s="706"/>
      <c r="C23" s="1"/>
      <c r="D23" s="11"/>
      <c r="E23" s="11"/>
      <c r="F23" s="1"/>
      <c r="G23" s="11"/>
      <c r="H23" s="11"/>
      <c r="I23" s="1"/>
      <c r="J23" s="11"/>
      <c r="K23" s="11"/>
      <c r="L23" s="1"/>
      <c r="M23" s="11"/>
      <c r="N23" s="1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666"/>
      <c r="AT23" s="666"/>
      <c r="AU23" s="666"/>
      <c r="AV23" s="666"/>
      <c r="AW23" s="666"/>
      <c r="AX23" s="666"/>
      <c r="AY23" s="666"/>
      <c r="AZ23" s="666"/>
      <c r="BA23" s="666"/>
      <c r="BB23" s="666"/>
      <c r="BC23" s="666"/>
      <c r="BD23" s="666"/>
      <c r="BE23" s="1"/>
    </row>
    <row r="24" spans="1:57" ht="13.5" customHeight="1">
      <c r="A24" s="1"/>
      <c r="B24" s="706"/>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666"/>
      <c r="AT24" s="666"/>
      <c r="AU24" s="666"/>
      <c r="AV24" s="666"/>
      <c r="AW24" s="666"/>
      <c r="AX24" s="666"/>
      <c r="AY24" s="666"/>
      <c r="AZ24" s="666"/>
      <c r="BA24" s="666"/>
      <c r="BB24" s="666"/>
      <c r="BC24" s="666"/>
      <c r="BD24" s="666"/>
      <c r="BE24" s="1"/>
    </row>
    <row r="25" spans="1:57" ht="13.5" customHeight="1">
      <c r="A25" s="1"/>
      <c r="B25" s="706"/>
      <c r="C25" s="1"/>
      <c r="D25" s="10"/>
      <c r="E25" s="11"/>
      <c r="F25" s="1"/>
      <c r="G25" s="12"/>
      <c r="H25" s="11"/>
      <c r="I25" s="1"/>
      <c r="J25" s="11"/>
      <c r="K25" s="11"/>
      <c r="L25" s="1"/>
      <c r="M25" s="10"/>
      <c r="N25" s="1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666"/>
      <c r="AT25" s="666"/>
      <c r="AU25" s="666"/>
      <c r="AV25" s="666"/>
      <c r="AW25" s="666"/>
      <c r="AX25" s="666"/>
      <c r="AY25" s="666"/>
      <c r="AZ25" s="666"/>
      <c r="BA25" s="666"/>
      <c r="BB25" s="666"/>
      <c r="BC25" s="666"/>
      <c r="BD25" s="666"/>
      <c r="BE25" s="1"/>
    </row>
    <row r="26" spans="1:57" ht="13.5" customHeight="1">
      <c r="A26" s="1"/>
      <c r="B26" s="706"/>
      <c r="C26" s="1"/>
      <c r="D26" s="11"/>
      <c r="E26" s="13"/>
      <c r="F26" s="13"/>
      <c r="G26" s="14"/>
      <c r="H26" s="14"/>
      <c r="I26" s="14"/>
      <c r="J26" s="13"/>
      <c r="K26" s="14"/>
      <c r="L26" s="13"/>
      <c r="M26" s="15"/>
      <c r="N26" s="15"/>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666"/>
      <c r="AT26" s="666"/>
      <c r="AU26" s="666"/>
      <c r="AV26" s="666"/>
      <c r="AW26" s="666"/>
      <c r="AX26" s="666"/>
      <c r="AY26" s="666"/>
      <c r="AZ26" s="666"/>
      <c r="BA26" s="666"/>
      <c r="BB26" s="666"/>
      <c r="BC26" s="666"/>
      <c r="BD26" s="666"/>
      <c r="BE26" s="1"/>
    </row>
    <row r="27" spans="1:57" ht="13.5" customHeight="1">
      <c r="A27" s="1"/>
      <c r="B27" s="689"/>
      <c r="C27" s="1"/>
      <c r="D27" s="11"/>
      <c r="E27" s="13"/>
      <c r="F27" s="13"/>
      <c r="G27" s="16"/>
      <c r="H27" s="14"/>
      <c r="I27" s="14"/>
      <c r="J27" s="13"/>
      <c r="K27" s="14"/>
      <c r="L27" s="13"/>
      <c r="M27" s="15"/>
      <c r="N27" s="15"/>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666"/>
      <c r="AT27" s="666"/>
      <c r="AU27" s="666"/>
      <c r="AV27" s="666"/>
      <c r="AW27" s="666"/>
      <c r="AX27" s="666"/>
      <c r="AY27" s="666"/>
      <c r="AZ27" s="666"/>
      <c r="BA27" s="666"/>
      <c r="BB27" s="666"/>
      <c r="BC27" s="666"/>
      <c r="BD27" s="666"/>
      <c r="BE27" s="1"/>
    </row>
    <row r="28" spans="1:57" ht="21" customHeight="1">
      <c r="A28" s="1"/>
      <c r="B28" s="8"/>
      <c r="C28" s="1"/>
      <c r="D28" s="11"/>
      <c r="E28" s="18"/>
      <c r="F28" s="18"/>
      <c r="G28" s="14"/>
      <c r="H28" s="14"/>
      <c r="I28" s="14"/>
      <c r="J28" s="13"/>
      <c r="K28" s="14"/>
      <c r="L28" s="13"/>
      <c r="M28" s="15"/>
      <c r="N28" s="15"/>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666"/>
      <c r="AT28" s="666"/>
      <c r="AU28" s="666"/>
      <c r="AV28" s="666"/>
      <c r="AW28" s="666"/>
      <c r="AX28" s="666"/>
      <c r="AY28" s="666"/>
      <c r="AZ28" s="666"/>
      <c r="BA28" s="666"/>
      <c r="BB28" s="666"/>
      <c r="BC28" s="666"/>
      <c r="BD28" s="666"/>
      <c r="BE28" s="1"/>
    </row>
    <row r="29" spans="1:57" ht="12.75" customHeight="1">
      <c r="A29" s="1"/>
      <c r="B29" s="8"/>
      <c r="C29" s="1"/>
      <c r="D29" s="11"/>
      <c r="E29" s="18"/>
      <c r="F29" s="18"/>
      <c r="G29" s="14"/>
      <c r="H29" s="14"/>
      <c r="I29" s="14"/>
      <c r="J29" s="13"/>
      <c r="K29" s="14"/>
      <c r="L29" s="13"/>
      <c r="M29" s="15"/>
      <c r="N29" s="15"/>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666"/>
      <c r="AT29" s="666"/>
      <c r="AU29" s="666"/>
      <c r="AV29" s="666"/>
      <c r="AW29" s="666"/>
      <c r="AX29" s="666"/>
      <c r="AY29" s="666"/>
      <c r="AZ29" s="666"/>
      <c r="BA29" s="666"/>
      <c r="BB29" s="666"/>
      <c r="BC29" s="666"/>
      <c r="BD29" s="666"/>
      <c r="BE29" s="1"/>
    </row>
    <row r="30" spans="1:57" ht="12.75" customHeight="1">
      <c r="A30" s="1"/>
      <c r="B30" s="8"/>
      <c r="C30" s="1"/>
      <c r="D30" s="11"/>
      <c r="E30" s="18"/>
      <c r="F30" s="18"/>
      <c r="G30" s="14"/>
      <c r="H30" s="14"/>
      <c r="I30" s="14"/>
      <c r="J30" s="13"/>
      <c r="K30" s="14"/>
      <c r="L30" s="13"/>
      <c r="M30" s="15"/>
      <c r="N30" s="15"/>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666"/>
      <c r="AT30" s="666"/>
      <c r="AU30" s="666"/>
      <c r="AV30" s="666"/>
      <c r="AW30" s="666"/>
      <c r="AX30" s="666"/>
      <c r="AY30" s="666"/>
      <c r="AZ30" s="666"/>
      <c r="BA30" s="666"/>
      <c r="BB30" s="666"/>
      <c r="BC30" s="666"/>
      <c r="BD30" s="666"/>
      <c r="BE30" s="1"/>
    </row>
    <row r="31" spans="1:57" ht="12.75" customHeight="1">
      <c r="A31" s="1"/>
      <c r="B31" s="8"/>
      <c r="C31" s="1"/>
      <c r="D31" s="11"/>
      <c r="E31" s="13"/>
      <c r="F31" s="13"/>
      <c r="G31" s="19"/>
      <c r="H31" s="14"/>
      <c r="I31" s="14"/>
      <c r="J31" s="14"/>
      <c r="K31" s="14"/>
      <c r="L31" s="19"/>
      <c r="M31" s="20"/>
      <c r="N31" s="15"/>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7"/>
      <c r="AT31" s="17"/>
      <c r="AU31" s="17"/>
      <c r="AV31" s="17"/>
      <c r="AW31" s="17"/>
      <c r="AX31" s="17"/>
      <c r="AY31" s="17"/>
      <c r="AZ31" s="17"/>
      <c r="BA31" s="17"/>
      <c r="BB31" s="17"/>
      <c r="BC31" s="17"/>
      <c r="BD31" s="17"/>
      <c r="BE31" s="1"/>
    </row>
    <row r="32" spans="1:57" ht="12.75" customHeight="1">
      <c r="A32" s="1"/>
      <c r="B32" s="2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704" t="s">
        <v>14</v>
      </c>
      <c r="AT32" s="666"/>
      <c r="AU32" s="666"/>
      <c r="AV32" s="666"/>
      <c r="AW32" s="666"/>
      <c r="AX32" s="666"/>
      <c r="AY32" s="666"/>
      <c r="AZ32" s="666"/>
      <c r="BA32" s="666"/>
      <c r="BB32" s="666"/>
      <c r="BC32" s="666"/>
      <c r="BD32" s="666"/>
      <c r="BE32" s="666"/>
    </row>
    <row r="33" spans="1:57" ht="18.75" customHeight="1">
      <c r="A33" s="1"/>
      <c r="B33" s="707" t="s">
        <v>15</v>
      </c>
      <c r="C33" s="1"/>
      <c r="D33" s="708"/>
      <c r="E33" s="709"/>
      <c r="F33" s="709"/>
      <c r="G33" s="709"/>
      <c r="H33" s="709"/>
      <c r="I33" s="709"/>
      <c r="J33" s="709"/>
      <c r="K33" s="709"/>
      <c r="L33" s="709"/>
      <c r="M33" s="709"/>
      <c r="N33" s="709"/>
      <c r="O33" s="709"/>
      <c r="P33" s="709"/>
      <c r="Q33" s="709"/>
      <c r="R33" s="709"/>
      <c r="S33" s="709"/>
      <c r="T33" s="709"/>
      <c r="U33" s="709"/>
      <c r="V33" s="709"/>
      <c r="W33" s="709"/>
      <c r="X33" s="709"/>
      <c r="Y33" s="709"/>
      <c r="Z33" s="709"/>
      <c r="AA33" s="709"/>
      <c r="AB33" s="709"/>
      <c r="AC33" s="709"/>
      <c r="AD33" s="709"/>
      <c r="AE33" s="709"/>
      <c r="AF33" s="709"/>
      <c r="AG33" s="709"/>
      <c r="AH33" s="709"/>
      <c r="AI33" s="709"/>
      <c r="AJ33" s="709"/>
      <c r="AK33" s="709"/>
      <c r="AL33" s="709"/>
      <c r="AM33" s="709"/>
      <c r="AN33" s="709"/>
      <c r="AO33" s="709"/>
      <c r="AP33" s="710"/>
      <c r="AQ33" s="27"/>
      <c r="AR33" s="27"/>
      <c r="AS33" s="666"/>
      <c r="AT33" s="666"/>
      <c r="AU33" s="666"/>
      <c r="AV33" s="666"/>
      <c r="AW33" s="666"/>
      <c r="AX33" s="666"/>
      <c r="AY33" s="666"/>
      <c r="AZ33" s="666"/>
      <c r="BA33" s="666"/>
      <c r="BB33" s="666"/>
      <c r="BC33" s="666"/>
      <c r="BD33" s="666"/>
      <c r="BE33" s="666"/>
    </row>
    <row r="34" spans="1:57" ht="18.75" customHeight="1">
      <c r="A34" s="1"/>
      <c r="B34" s="706"/>
      <c r="C34" s="1"/>
      <c r="D34" s="711"/>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6"/>
      <c r="AC34" s="666"/>
      <c r="AD34" s="666"/>
      <c r="AE34" s="666"/>
      <c r="AF34" s="666"/>
      <c r="AG34" s="666"/>
      <c r="AH34" s="666"/>
      <c r="AI34" s="666"/>
      <c r="AJ34" s="666"/>
      <c r="AK34" s="666"/>
      <c r="AL34" s="666"/>
      <c r="AM34" s="666"/>
      <c r="AN34" s="666"/>
      <c r="AO34" s="666"/>
      <c r="AP34" s="712"/>
      <c r="AQ34" s="27"/>
      <c r="AR34" s="27"/>
      <c r="AS34" s="666"/>
      <c r="AT34" s="666"/>
      <c r="AU34" s="666"/>
      <c r="AV34" s="666"/>
      <c r="AW34" s="666"/>
      <c r="AX34" s="666"/>
      <c r="AY34" s="666"/>
      <c r="AZ34" s="666"/>
      <c r="BA34" s="666"/>
      <c r="BB34" s="666"/>
      <c r="BC34" s="666"/>
      <c r="BD34" s="666"/>
      <c r="BE34" s="666"/>
    </row>
    <row r="35" spans="1:57" ht="18.75" customHeight="1">
      <c r="A35" s="1"/>
      <c r="B35" s="706"/>
      <c r="C35" s="1"/>
      <c r="D35" s="711"/>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666"/>
      <c r="AK35" s="666"/>
      <c r="AL35" s="666"/>
      <c r="AM35" s="666"/>
      <c r="AN35" s="666"/>
      <c r="AO35" s="666"/>
      <c r="AP35" s="712"/>
      <c r="AQ35" s="27"/>
      <c r="AR35" s="27"/>
      <c r="AS35" s="666"/>
      <c r="AT35" s="666"/>
      <c r="AU35" s="666"/>
      <c r="AV35" s="666"/>
      <c r="AW35" s="666"/>
      <c r="AX35" s="666"/>
      <c r="AY35" s="666"/>
      <c r="AZ35" s="666"/>
      <c r="BA35" s="666"/>
      <c r="BB35" s="666"/>
      <c r="BC35" s="666"/>
      <c r="BD35" s="666"/>
      <c r="BE35" s="666"/>
    </row>
    <row r="36" spans="1:57" ht="18.75" customHeight="1">
      <c r="A36" s="1"/>
      <c r="B36" s="706"/>
      <c r="C36" s="1"/>
      <c r="D36" s="711"/>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666"/>
      <c r="AF36" s="666"/>
      <c r="AG36" s="666"/>
      <c r="AH36" s="666"/>
      <c r="AI36" s="666"/>
      <c r="AJ36" s="666"/>
      <c r="AK36" s="666"/>
      <c r="AL36" s="666"/>
      <c r="AM36" s="666"/>
      <c r="AN36" s="666"/>
      <c r="AO36" s="666"/>
      <c r="AP36" s="712"/>
      <c r="AQ36" s="27"/>
      <c r="AR36" s="27"/>
      <c r="AS36" s="666"/>
      <c r="AT36" s="666"/>
      <c r="AU36" s="666"/>
      <c r="AV36" s="666"/>
      <c r="AW36" s="666"/>
      <c r="AX36" s="666"/>
      <c r="AY36" s="666"/>
      <c r="AZ36" s="666"/>
      <c r="BA36" s="666"/>
      <c r="BB36" s="666"/>
      <c r="BC36" s="666"/>
      <c r="BD36" s="666"/>
      <c r="BE36" s="666"/>
    </row>
    <row r="37" spans="1:57" ht="18.75" customHeight="1">
      <c r="A37" s="1"/>
      <c r="B37" s="706"/>
      <c r="C37" s="1"/>
      <c r="D37" s="711"/>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712"/>
      <c r="AQ37" s="27"/>
      <c r="AR37" s="27"/>
      <c r="AS37" s="666"/>
      <c r="AT37" s="666"/>
      <c r="AU37" s="666"/>
      <c r="AV37" s="666"/>
      <c r="AW37" s="666"/>
      <c r="AX37" s="666"/>
      <c r="AY37" s="666"/>
      <c r="AZ37" s="666"/>
      <c r="BA37" s="666"/>
      <c r="BB37" s="666"/>
      <c r="BC37" s="666"/>
      <c r="BD37" s="666"/>
      <c r="BE37" s="666"/>
    </row>
    <row r="38" spans="1:57" ht="18.75" customHeight="1">
      <c r="A38" s="1"/>
      <c r="B38" s="706"/>
      <c r="C38" s="1"/>
      <c r="D38" s="711"/>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c r="AG38" s="666"/>
      <c r="AH38" s="666"/>
      <c r="AI38" s="666"/>
      <c r="AJ38" s="666"/>
      <c r="AK38" s="666"/>
      <c r="AL38" s="666"/>
      <c r="AM38" s="666"/>
      <c r="AN38" s="666"/>
      <c r="AO38" s="666"/>
      <c r="AP38" s="712"/>
      <c r="AQ38" s="27"/>
      <c r="AR38" s="27"/>
      <c r="AS38" s="666"/>
      <c r="AT38" s="666"/>
      <c r="AU38" s="666"/>
      <c r="AV38" s="666"/>
      <c r="AW38" s="666"/>
      <c r="AX38" s="666"/>
      <c r="AY38" s="666"/>
      <c r="AZ38" s="666"/>
      <c r="BA38" s="666"/>
      <c r="BB38" s="666"/>
      <c r="BC38" s="666"/>
      <c r="BD38" s="666"/>
      <c r="BE38" s="666"/>
    </row>
    <row r="39" spans="1:57" ht="18.75" customHeight="1">
      <c r="A39" s="1"/>
      <c r="B39" s="706"/>
      <c r="C39" s="1"/>
      <c r="D39" s="711"/>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6"/>
      <c r="AL39" s="666"/>
      <c r="AM39" s="666"/>
      <c r="AN39" s="666"/>
      <c r="AO39" s="666"/>
      <c r="AP39" s="712"/>
      <c r="AQ39" s="27"/>
      <c r="AR39" s="27"/>
      <c r="AS39" s="666"/>
      <c r="AT39" s="666"/>
      <c r="AU39" s="666"/>
      <c r="AV39" s="666"/>
      <c r="AW39" s="666"/>
      <c r="AX39" s="666"/>
      <c r="AY39" s="666"/>
      <c r="AZ39" s="666"/>
      <c r="BA39" s="666"/>
      <c r="BB39" s="666"/>
      <c r="BC39" s="666"/>
      <c r="BD39" s="666"/>
      <c r="BE39" s="666"/>
    </row>
    <row r="40" spans="1:57" ht="18.75" customHeight="1">
      <c r="A40" s="1"/>
      <c r="B40" s="706"/>
      <c r="C40" s="1"/>
      <c r="D40" s="711"/>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666"/>
      <c r="AE40" s="666"/>
      <c r="AF40" s="666"/>
      <c r="AG40" s="666"/>
      <c r="AH40" s="666"/>
      <c r="AI40" s="666"/>
      <c r="AJ40" s="666"/>
      <c r="AK40" s="666"/>
      <c r="AL40" s="666"/>
      <c r="AM40" s="666"/>
      <c r="AN40" s="666"/>
      <c r="AO40" s="666"/>
      <c r="AP40" s="712"/>
      <c r="AQ40" s="27"/>
      <c r="AR40" s="27"/>
      <c r="AS40" s="666"/>
      <c r="AT40" s="666"/>
      <c r="AU40" s="666"/>
      <c r="AV40" s="666"/>
      <c r="AW40" s="666"/>
      <c r="AX40" s="666"/>
      <c r="AY40" s="666"/>
      <c r="AZ40" s="666"/>
      <c r="BA40" s="666"/>
      <c r="BB40" s="666"/>
      <c r="BC40" s="666"/>
      <c r="BD40" s="666"/>
      <c r="BE40" s="666"/>
    </row>
    <row r="41" spans="1:57" ht="18.75" customHeight="1">
      <c r="A41" s="1"/>
      <c r="B41" s="689"/>
      <c r="C41" s="1"/>
      <c r="D41" s="713"/>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714"/>
      <c r="AM41" s="714"/>
      <c r="AN41" s="714"/>
      <c r="AO41" s="714"/>
      <c r="AP41" s="715"/>
      <c r="AQ41" s="27"/>
      <c r="AR41" s="27"/>
      <c r="AS41" s="666"/>
      <c r="AT41" s="666"/>
      <c r="AU41" s="666"/>
      <c r="AV41" s="666"/>
      <c r="AW41" s="666"/>
      <c r="AX41" s="666"/>
      <c r="AY41" s="666"/>
      <c r="AZ41" s="666"/>
      <c r="BA41" s="666"/>
      <c r="BB41" s="666"/>
      <c r="BC41" s="666"/>
      <c r="BD41" s="666"/>
      <c r="BE41" s="666"/>
    </row>
    <row r="42" spans="1:57" ht="12.75" customHeight="1">
      <c r="A42" s="1"/>
      <c r="B42" s="22"/>
      <c r="C42" s="1"/>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666"/>
      <c r="AT42" s="666"/>
      <c r="AU42" s="666"/>
      <c r="AV42" s="666"/>
      <c r="AW42" s="666"/>
      <c r="AX42" s="666"/>
      <c r="AY42" s="666"/>
      <c r="AZ42" s="666"/>
      <c r="BA42" s="666"/>
      <c r="BB42" s="666"/>
      <c r="BC42" s="666"/>
      <c r="BD42" s="666"/>
      <c r="BE42" s="666"/>
    </row>
    <row r="43" spans="1:57" ht="12.75" customHeight="1">
      <c r="A43" s="1"/>
      <c r="B43" s="2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666"/>
      <c r="AT43" s="666"/>
      <c r="AU43" s="666"/>
      <c r="AV43" s="666"/>
      <c r="AW43" s="666"/>
      <c r="AX43" s="666"/>
      <c r="AY43" s="666"/>
      <c r="AZ43" s="666"/>
      <c r="BA43" s="666"/>
      <c r="BB43" s="666"/>
      <c r="BC43" s="666"/>
      <c r="BD43" s="666"/>
      <c r="BE43" s="666"/>
    </row>
    <row r="44" spans="1:57" ht="13.5" customHeight="1">
      <c r="A44" s="1"/>
      <c r="B44" s="707" t="s">
        <v>16</v>
      </c>
      <c r="C44" s="1"/>
      <c r="D44" s="11"/>
      <c r="E44" s="11"/>
      <c r="F44" s="11"/>
      <c r="G44" s="11"/>
      <c r="H44" s="11"/>
      <c r="I44" s="1"/>
      <c r="J44" s="1"/>
      <c r="K44" s="1"/>
      <c r="L44" s="1"/>
      <c r="M44" s="11"/>
      <c r="N44" s="11"/>
      <c r="O44" s="11"/>
      <c r="P44" s="11"/>
      <c r="Q44" s="11"/>
      <c r="R44" s="11"/>
      <c r="S44" s="11"/>
      <c r="T44" s="11"/>
      <c r="U44" s="11"/>
      <c r="V44" s="1"/>
      <c r="W44" s="10"/>
      <c r="X44" s="10"/>
      <c r="Y44" s="11"/>
      <c r="Z44" s="11"/>
      <c r="AA44" s="11"/>
      <c r="AB44" s="11"/>
      <c r="AC44" s="11"/>
      <c r="AD44" s="10"/>
      <c r="AE44" s="10"/>
      <c r="AF44" s="1"/>
      <c r="AG44" s="1"/>
      <c r="AH44" s="1"/>
      <c r="AI44" s="1"/>
      <c r="AJ44" s="1"/>
      <c r="AK44" s="1"/>
      <c r="AL44" s="1"/>
      <c r="AM44" s="1"/>
      <c r="AN44" s="1"/>
      <c r="AO44" s="1"/>
      <c r="AP44" s="1"/>
      <c r="AQ44" s="1"/>
      <c r="AR44" s="1"/>
      <c r="AS44" s="17"/>
      <c r="AT44" s="17"/>
      <c r="AU44" s="17"/>
      <c r="AV44" s="17"/>
      <c r="AW44" s="17"/>
      <c r="AX44" s="17"/>
      <c r="AY44" s="17"/>
      <c r="AZ44" s="17"/>
      <c r="BA44" s="17"/>
      <c r="BB44" s="17"/>
      <c r="BC44" s="17"/>
      <c r="BD44" s="17"/>
      <c r="BE44" s="1"/>
    </row>
    <row r="45" spans="1:57" ht="13.5" customHeight="1">
      <c r="A45" s="1"/>
      <c r="B45" s="706"/>
      <c r="C45" s="1"/>
      <c r="D45" s="11"/>
      <c r="E45" s="11"/>
      <c r="F45" s="11"/>
      <c r="G45" s="11"/>
      <c r="H45" s="11"/>
      <c r="I45" s="1"/>
      <c r="J45" s="1"/>
      <c r="K45" s="1"/>
      <c r="L45" s="1"/>
      <c r="M45" s="11"/>
      <c r="N45" s="11"/>
      <c r="O45" s="11"/>
      <c r="P45" s="11"/>
      <c r="Q45" s="11"/>
      <c r="R45" s="11"/>
      <c r="S45" s="11"/>
      <c r="T45" s="11"/>
      <c r="U45" s="11"/>
      <c r="V45" s="1"/>
      <c r="W45" s="10"/>
      <c r="X45" s="10"/>
      <c r="Y45" s="11"/>
      <c r="Z45" s="11"/>
      <c r="AA45" s="11"/>
      <c r="AB45" s="11"/>
      <c r="AC45" s="11"/>
      <c r="AD45" s="10"/>
      <c r="AE45" s="10"/>
      <c r="AF45" s="1"/>
      <c r="AG45" s="1"/>
      <c r="AH45" s="1"/>
      <c r="AI45" s="1"/>
      <c r="AJ45" s="1"/>
      <c r="AK45" s="1"/>
      <c r="AL45" s="1"/>
      <c r="AM45" s="1"/>
      <c r="AN45" s="1"/>
      <c r="AO45" s="1"/>
      <c r="AP45" s="1"/>
      <c r="AQ45" s="1"/>
      <c r="AR45" s="1"/>
      <c r="AS45" s="17"/>
      <c r="AT45" s="17"/>
      <c r="AU45" s="17"/>
      <c r="AV45" s="17"/>
      <c r="AW45" s="17"/>
      <c r="AX45" s="17"/>
      <c r="AY45" s="17"/>
      <c r="AZ45" s="17"/>
      <c r="BA45" s="17"/>
      <c r="BB45" s="17"/>
      <c r="BC45" s="17"/>
      <c r="BD45" s="17"/>
      <c r="BE45" s="1"/>
    </row>
    <row r="46" spans="1:57" ht="13.5" customHeight="1">
      <c r="A46" s="1"/>
      <c r="B46" s="706"/>
      <c r="C46" s="1"/>
      <c r="D46" s="11"/>
      <c r="E46" s="11"/>
      <c r="F46" s="11"/>
      <c r="G46" s="11"/>
      <c r="H46" s="11"/>
      <c r="I46" s="1"/>
      <c r="J46" s="1"/>
      <c r="K46" s="1"/>
      <c r="L46" s="1"/>
      <c r="M46" s="11"/>
      <c r="N46" s="11"/>
      <c r="O46" s="11"/>
      <c r="P46" s="11"/>
      <c r="Q46" s="11"/>
      <c r="R46" s="11"/>
      <c r="S46" s="11"/>
      <c r="T46" s="11"/>
      <c r="U46" s="11"/>
      <c r="V46" s="1"/>
      <c r="W46" s="10"/>
      <c r="X46" s="10"/>
      <c r="Y46" s="11"/>
      <c r="Z46" s="11"/>
      <c r="AA46" s="11"/>
      <c r="AB46" s="11"/>
      <c r="AC46" s="11"/>
      <c r="AD46" s="10"/>
      <c r="AE46" s="10"/>
      <c r="AF46" s="1"/>
      <c r="AG46" s="1"/>
      <c r="AH46" s="1"/>
      <c r="AI46" s="1"/>
      <c r="AJ46" s="1"/>
      <c r="AK46" s="1"/>
      <c r="AL46" s="1"/>
      <c r="AM46" s="1"/>
      <c r="AN46" s="1"/>
      <c r="AO46" s="1"/>
      <c r="AP46" s="1"/>
      <c r="AQ46" s="1"/>
      <c r="AR46" s="1"/>
      <c r="AS46" s="17"/>
      <c r="AT46" s="17"/>
      <c r="AU46" s="17"/>
      <c r="AV46" s="17"/>
      <c r="AW46" s="17"/>
      <c r="AX46" s="17"/>
      <c r="AY46" s="17"/>
      <c r="AZ46" s="17"/>
      <c r="BA46" s="17"/>
      <c r="BB46" s="17"/>
      <c r="BC46" s="17"/>
      <c r="BD46" s="17"/>
      <c r="BE46" s="1"/>
    </row>
    <row r="47" spans="1:57" ht="13.5" customHeight="1">
      <c r="A47" s="1"/>
      <c r="B47" s="706"/>
      <c r="C47" s="1"/>
      <c r="D47" s="11"/>
      <c r="E47" s="11"/>
      <c r="F47" s="11"/>
      <c r="G47" s="11"/>
      <c r="H47" s="11"/>
      <c r="I47" s="1"/>
      <c r="J47" s="1"/>
      <c r="K47" s="1"/>
      <c r="L47" s="1"/>
      <c r="M47" s="11"/>
      <c r="N47" s="11"/>
      <c r="O47" s="11"/>
      <c r="P47" s="11"/>
      <c r="Q47" s="11"/>
      <c r="R47" s="11"/>
      <c r="S47" s="11"/>
      <c r="T47" s="11"/>
      <c r="U47" s="11"/>
      <c r="V47" s="1"/>
      <c r="W47" s="10"/>
      <c r="X47" s="10"/>
      <c r="Y47" s="11"/>
      <c r="Z47" s="11"/>
      <c r="AA47" s="11"/>
      <c r="AB47" s="11"/>
      <c r="AC47" s="11"/>
      <c r="AD47" s="10"/>
      <c r="AE47" s="10"/>
      <c r="AF47" s="1"/>
      <c r="AG47" s="1"/>
      <c r="AH47" s="1"/>
      <c r="AI47" s="1"/>
      <c r="AJ47" s="1"/>
      <c r="AK47" s="1"/>
      <c r="AL47" s="1"/>
      <c r="AM47" s="1"/>
      <c r="AN47" s="1"/>
      <c r="AO47" s="1"/>
      <c r="AP47" s="1"/>
      <c r="AQ47" s="1"/>
      <c r="AR47" s="1"/>
      <c r="AS47" s="17"/>
      <c r="AT47" s="17"/>
      <c r="AU47" s="17"/>
      <c r="AV47" s="17"/>
      <c r="AW47" s="17"/>
      <c r="AX47" s="17"/>
      <c r="AY47" s="17"/>
      <c r="AZ47" s="17"/>
      <c r="BA47" s="17"/>
      <c r="BB47" s="17"/>
      <c r="BC47" s="17"/>
      <c r="BD47" s="17"/>
      <c r="BE47" s="1"/>
    </row>
    <row r="48" spans="1:57" ht="13.5" customHeight="1">
      <c r="A48" s="1"/>
      <c r="B48" s="706"/>
      <c r="C48" s="1"/>
      <c r="D48" s="11"/>
      <c r="E48" s="11"/>
      <c r="F48" s="11"/>
      <c r="G48" s="11"/>
      <c r="H48" s="11"/>
      <c r="I48" s="1"/>
      <c r="J48" s="1"/>
      <c r="K48" s="1"/>
      <c r="L48" s="1"/>
      <c r="M48" s="11"/>
      <c r="N48" s="11"/>
      <c r="O48" s="11"/>
      <c r="P48" s="11"/>
      <c r="Q48" s="11"/>
      <c r="R48" s="11"/>
      <c r="S48" s="11"/>
      <c r="T48" s="11"/>
      <c r="U48" s="11"/>
      <c r="V48" s="1"/>
      <c r="W48" s="10"/>
      <c r="X48" s="10"/>
      <c r="Y48" s="11"/>
      <c r="Z48" s="11"/>
      <c r="AA48" s="11"/>
      <c r="AB48" s="11"/>
      <c r="AC48" s="11"/>
      <c r="AD48" s="10"/>
      <c r="AE48" s="10"/>
      <c r="AF48" s="1"/>
      <c r="AG48" s="1"/>
      <c r="AH48" s="1"/>
      <c r="AI48" s="1"/>
      <c r="AJ48" s="1"/>
      <c r="AK48" s="1"/>
      <c r="AL48" s="1"/>
      <c r="AM48" s="1"/>
      <c r="AN48" s="1"/>
      <c r="AO48" s="1"/>
      <c r="AP48" s="1"/>
      <c r="AQ48" s="1"/>
      <c r="AR48" s="1"/>
      <c r="AS48" s="17"/>
      <c r="AT48" s="17"/>
      <c r="AU48" s="17"/>
      <c r="AV48" s="17"/>
      <c r="AW48" s="17"/>
      <c r="AX48" s="17"/>
      <c r="AY48" s="17"/>
      <c r="AZ48" s="17"/>
      <c r="BA48" s="17"/>
      <c r="BB48" s="17"/>
      <c r="BC48" s="17"/>
      <c r="BD48" s="17"/>
      <c r="BE48" s="1"/>
    </row>
    <row r="49" spans="1:57" ht="13.5" customHeight="1">
      <c r="A49" s="1"/>
      <c r="B49" s="706"/>
      <c r="C49" s="1"/>
      <c r="D49" s="11"/>
      <c r="E49" s="11"/>
      <c r="F49" s="11"/>
      <c r="G49" s="11"/>
      <c r="H49" s="1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7"/>
      <c r="AT49" s="17"/>
      <c r="AU49" s="17"/>
      <c r="AV49" s="17"/>
      <c r="AW49" s="17"/>
      <c r="AX49" s="17"/>
      <c r="AY49" s="17"/>
      <c r="AZ49" s="17"/>
      <c r="BA49" s="17"/>
      <c r="BB49" s="17"/>
      <c r="BC49" s="17"/>
      <c r="BD49" s="17"/>
      <c r="BE49" s="1"/>
    </row>
    <row r="50" spans="1:57" ht="13.5" customHeight="1">
      <c r="A50" s="1"/>
      <c r="B50" s="706"/>
      <c r="C50" s="1"/>
      <c r="D50" s="11"/>
      <c r="E50" s="11"/>
      <c r="F50" s="11"/>
      <c r="G50" s="11"/>
      <c r="H50" s="11"/>
      <c r="I50" s="1"/>
      <c r="J50" s="10"/>
      <c r="K50" s="11"/>
      <c r="L50" s="1"/>
      <c r="M50" s="10"/>
      <c r="N50" s="1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7"/>
      <c r="AT50" s="17"/>
      <c r="AU50" s="17"/>
      <c r="AV50" s="17"/>
      <c r="AW50" s="17"/>
      <c r="AX50" s="17"/>
      <c r="AY50" s="17"/>
      <c r="AZ50" s="17"/>
      <c r="BA50" s="17"/>
      <c r="BB50" s="17"/>
      <c r="BC50" s="17"/>
      <c r="BD50" s="17"/>
      <c r="BE50" s="1"/>
    </row>
    <row r="51" spans="1:57" ht="13.5" customHeight="1">
      <c r="A51" s="1"/>
      <c r="B51" s="706"/>
      <c r="C51" s="1"/>
      <c r="D51" s="11"/>
      <c r="E51" s="11"/>
      <c r="F51" s="11"/>
      <c r="G51" s="11"/>
      <c r="H51" s="11"/>
      <c r="I51" s="1"/>
      <c r="J51" s="11"/>
      <c r="K51" s="11"/>
      <c r="L51" s="1"/>
      <c r="M51" s="11"/>
      <c r="N51" s="1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7"/>
      <c r="AT51" s="17"/>
      <c r="AU51" s="17"/>
      <c r="AV51" s="17"/>
      <c r="AW51" s="17"/>
      <c r="AX51" s="17"/>
      <c r="AY51" s="17"/>
      <c r="AZ51" s="17"/>
      <c r="BA51" s="17"/>
      <c r="BB51" s="17"/>
      <c r="BC51" s="17"/>
      <c r="BD51" s="17"/>
      <c r="BE51" s="1"/>
    </row>
    <row r="52" spans="1:57" ht="13.5" customHeight="1">
      <c r="A52" s="1"/>
      <c r="B52" s="689"/>
      <c r="C52" s="1"/>
      <c r="D52" s="11"/>
      <c r="E52" s="11"/>
      <c r="F52" s="11"/>
      <c r="G52" s="11"/>
      <c r="H52" s="11"/>
      <c r="I52" s="1"/>
      <c r="J52" s="11"/>
      <c r="K52" s="11"/>
      <c r="L52" s="1"/>
      <c r="M52" s="11"/>
      <c r="N52" s="1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24"/>
      <c r="AT52" s="24"/>
      <c r="AU52" s="24"/>
      <c r="AV52" s="24"/>
      <c r="AW52" s="24"/>
      <c r="AX52" s="24"/>
      <c r="AY52" s="24"/>
      <c r="AZ52" s="24"/>
      <c r="BA52" s="24"/>
      <c r="BB52" s="24"/>
      <c r="BC52" s="24"/>
      <c r="BD52" s="24"/>
      <c r="BE52" s="1"/>
    </row>
    <row r="53" spans="1:57" ht="13.5" customHeight="1">
      <c r="A53" s="1"/>
      <c r="B53" s="28"/>
      <c r="C53" s="1"/>
      <c r="D53" s="11"/>
      <c r="E53" s="11"/>
      <c r="F53" s="11"/>
      <c r="G53" s="11"/>
      <c r="H53" s="11"/>
      <c r="I53" s="1"/>
      <c r="J53" s="11"/>
      <c r="K53" s="11"/>
      <c r="L53" s="1"/>
      <c r="M53" s="11"/>
      <c r="N53" s="1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719" t="s">
        <v>17</v>
      </c>
      <c r="AT53" s="702"/>
      <c r="AU53" s="702"/>
      <c r="AV53" s="702"/>
      <c r="AW53" s="702"/>
      <c r="AX53" s="702"/>
      <c r="AY53" s="702"/>
      <c r="AZ53" s="702"/>
      <c r="BA53" s="702"/>
      <c r="BB53" s="702"/>
      <c r="BC53" s="702"/>
      <c r="BD53" s="702"/>
      <c r="BE53" s="1"/>
    </row>
    <row r="54" spans="1:57" ht="13.5" customHeight="1">
      <c r="A54" s="1"/>
      <c r="B54" s="28"/>
      <c r="C54" s="1"/>
      <c r="D54" s="11"/>
      <c r="E54" s="11"/>
      <c r="F54" s="11"/>
      <c r="G54" s="11"/>
      <c r="H54" s="11"/>
      <c r="I54" s="1"/>
      <c r="J54" s="11"/>
      <c r="K54" s="11"/>
      <c r="L54" s="1"/>
      <c r="M54" s="11"/>
      <c r="N54" s="1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666"/>
      <c r="AT54" s="666"/>
      <c r="AU54" s="666"/>
      <c r="AV54" s="666"/>
      <c r="AW54" s="666"/>
      <c r="AX54" s="666"/>
      <c r="AY54" s="666"/>
      <c r="AZ54" s="666"/>
      <c r="BA54" s="666"/>
      <c r="BB54" s="666"/>
      <c r="BC54" s="666"/>
      <c r="BD54" s="666"/>
      <c r="BE54" s="1"/>
    </row>
    <row r="55" spans="1:57" ht="13.5" customHeight="1">
      <c r="A55" s="1"/>
      <c r="B55" s="21"/>
      <c r="C55" s="1"/>
      <c r="D55" s="1"/>
      <c r="E55" s="1"/>
      <c r="F55" s="1"/>
      <c r="G55" s="1"/>
      <c r="H55" s="1"/>
      <c r="I55" s="1"/>
      <c r="J55" s="1"/>
      <c r="K55" s="1"/>
      <c r="L55" s="1"/>
      <c r="M55" s="10"/>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666"/>
      <c r="AT55" s="666"/>
      <c r="AU55" s="666"/>
      <c r="AV55" s="666"/>
      <c r="AW55" s="666"/>
      <c r="AX55" s="666"/>
      <c r="AY55" s="666"/>
      <c r="AZ55" s="666"/>
      <c r="BA55" s="666"/>
      <c r="BB55" s="666"/>
      <c r="BC55" s="666"/>
      <c r="BD55" s="666"/>
      <c r="BE55" s="1"/>
    </row>
    <row r="56" spans="1:57" ht="13.5" customHeight="1">
      <c r="A56" s="1"/>
      <c r="B56" s="707" t="s">
        <v>18</v>
      </c>
      <c r="C56" s="1"/>
      <c r="D56" s="10"/>
      <c r="E56" s="11"/>
      <c r="F56" s="1"/>
      <c r="G56" s="10"/>
      <c r="H56" s="11"/>
      <c r="I56" s="1"/>
      <c r="J56" s="10"/>
      <c r="K56" s="11"/>
      <c r="L56" s="1"/>
      <c r="M56" s="1"/>
      <c r="N56" s="1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666"/>
      <c r="AT56" s="666"/>
      <c r="AU56" s="666"/>
      <c r="AV56" s="666"/>
      <c r="AW56" s="666"/>
      <c r="AX56" s="666"/>
      <c r="AY56" s="666"/>
      <c r="AZ56" s="666"/>
      <c r="BA56" s="666"/>
      <c r="BB56" s="666"/>
      <c r="BC56" s="666"/>
      <c r="BD56" s="666"/>
      <c r="BE56" s="1"/>
    </row>
    <row r="57" spans="1:57" ht="13.5" customHeight="1">
      <c r="A57" s="1"/>
      <c r="B57" s="706"/>
      <c r="C57" s="1"/>
      <c r="D57" s="11"/>
      <c r="E57" s="11"/>
      <c r="F57" s="1"/>
      <c r="G57" s="11"/>
      <c r="H57" s="11"/>
      <c r="I57" s="1"/>
      <c r="J57" s="11"/>
      <c r="K57" s="11"/>
      <c r="L57" s="1"/>
      <c r="M57" s="11"/>
      <c r="N57" s="1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666"/>
      <c r="AT57" s="666"/>
      <c r="AU57" s="666"/>
      <c r="AV57" s="666"/>
      <c r="AW57" s="666"/>
      <c r="AX57" s="666"/>
      <c r="AY57" s="666"/>
      <c r="AZ57" s="666"/>
      <c r="BA57" s="666"/>
      <c r="BB57" s="666"/>
      <c r="BC57" s="666"/>
      <c r="BD57" s="666"/>
      <c r="BE57" s="1"/>
    </row>
    <row r="58" spans="1:57" ht="13.5" customHeight="1">
      <c r="A58" s="1"/>
      <c r="B58" s="706"/>
      <c r="C58" s="1"/>
      <c r="D58" s="11"/>
      <c r="E58" s="11"/>
      <c r="F58" s="25"/>
      <c r="G58" s="11"/>
      <c r="H58" s="11"/>
      <c r="I58" s="1"/>
      <c r="J58" s="11"/>
      <c r="K58" s="11"/>
      <c r="L58" s="1"/>
      <c r="M58" s="11"/>
      <c r="N58" s="1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666"/>
      <c r="AT58" s="666"/>
      <c r="AU58" s="666"/>
      <c r="AV58" s="666"/>
      <c r="AW58" s="666"/>
      <c r="AX58" s="666"/>
      <c r="AY58" s="666"/>
      <c r="AZ58" s="666"/>
      <c r="BA58" s="666"/>
      <c r="BB58" s="666"/>
      <c r="BC58" s="666"/>
      <c r="BD58" s="666"/>
      <c r="BE58" s="1"/>
    </row>
    <row r="59" spans="1:57" ht="13.5" customHeight="1">
      <c r="A59" s="1"/>
      <c r="B59" s="706"/>
      <c r="C59" s="1"/>
      <c r="D59" s="11"/>
      <c r="E59" s="11"/>
      <c r="F59" s="1"/>
      <c r="G59" s="11"/>
      <c r="H59" s="11"/>
      <c r="I59" s="1"/>
      <c r="J59" s="11"/>
      <c r="K59" s="11"/>
      <c r="L59" s="1"/>
      <c r="M59" s="11"/>
      <c r="N59" s="1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666"/>
      <c r="AT59" s="666"/>
      <c r="AU59" s="666"/>
      <c r="AV59" s="666"/>
      <c r="AW59" s="666"/>
      <c r="AX59" s="666"/>
      <c r="AY59" s="666"/>
      <c r="AZ59" s="666"/>
      <c r="BA59" s="666"/>
      <c r="BB59" s="666"/>
      <c r="BC59" s="666"/>
      <c r="BD59" s="666"/>
      <c r="BE59" s="1"/>
    </row>
    <row r="60" spans="1:57" ht="13.5" customHeight="1">
      <c r="A60" s="1"/>
      <c r="B60" s="706"/>
      <c r="C60" s="1"/>
      <c r="D60" s="11"/>
      <c r="E60" s="11"/>
      <c r="F60" s="1"/>
      <c r="G60" s="11"/>
      <c r="H60" s="11"/>
      <c r="I60" s="1"/>
      <c r="J60" s="11"/>
      <c r="K60" s="11"/>
      <c r="L60" s="1"/>
      <c r="M60" s="11"/>
      <c r="N60" s="1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666"/>
      <c r="AT60" s="666"/>
      <c r="AU60" s="666"/>
      <c r="AV60" s="666"/>
      <c r="AW60" s="666"/>
      <c r="AX60" s="666"/>
      <c r="AY60" s="666"/>
      <c r="AZ60" s="666"/>
      <c r="BA60" s="666"/>
      <c r="BB60" s="666"/>
      <c r="BC60" s="666"/>
      <c r="BD60" s="666"/>
      <c r="BE60" s="1"/>
    </row>
    <row r="61" spans="1:57" ht="13.5" customHeight="1">
      <c r="A61" s="1"/>
      <c r="B61" s="706"/>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666"/>
      <c r="AT61" s="666"/>
      <c r="AU61" s="666"/>
      <c r="AV61" s="666"/>
      <c r="AW61" s="666"/>
      <c r="AX61" s="666"/>
      <c r="AY61" s="666"/>
      <c r="AZ61" s="666"/>
      <c r="BA61" s="666"/>
      <c r="BB61" s="666"/>
      <c r="BC61" s="666"/>
      <c r="BD61" s="666"/>
      <c r="BE61" s="1"/>
    </row>
    <row r="62" spans="1:57" ht="13.5" customHeight="1">
      <c r="A62" s="1"/>
      <c r="B62" s="706"/>
      <c r="C62" s="1"/>
      <c r="D62" s="10"/>
      <c r="E62" s="11"/>
      <c r="F62" s="1"/>
      <c r="G62" s="10"/>
      <c r="H62" s="11"/>
      <c r="I62" s="1"/>
      <c r="J62" s="10"/>
      <c r="K62" s="11"/>
      <c r="L62" s="1"/>
      <c r="M62" s="10"/>
      <c r="N62" s="1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666"/>
      <c r="AT62" s="666"/>
      <c r="AU62" s="666"/>
      <c r="AV62" s="666"/>
      <c r="AW62" s="666"/>
      <c r="AX62" s="666"/>
      <c r="AY62" s="666"/>
      <c r="AZ62" s="666"/>
      <c r="BA62" s="666"/>
      <c r="BB62" s="666"/>
      <c r="BC62" s="666"/>
      <c r="BD62" s="666"/>
      <c r="BE62" s="1"/>
    </row>
    <row r="63" spans="1:57" ht="13.5" customHeight="1">
      <c r="A63" s="1"/>
      <c r="B63" s="706"/>
      <c r="C63" s="1"/>
      <c r="D63" s="11"/>
      <c r="E63" s="11"/>
      <c r="F63" s="1"/>
      <c r="G63" s="11"/>
      <c r="H63" s="11"/>
      <c r="I63" s="1"/>
      <c r="J63" s="11"/>
      <c r="K63" s="11"/>
      <c r="L63" s="1"/>
      <c r="M63" s="11"/>
      <c r="N63" s="1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666"/>
      <c r="AT63" s="666"/>
      <c r="AU63" s="666"/>
      <c r="AV63" s="666"/>
      <c r="AW63" s="666"/>
      <c r="AX63" s="666"/>
      <c r="AY63" s="666"/>
      <c r="AZ63" s="666"/>
      <c r="BA63" s="666"/>
      <c r="BB63" s="666"/>
      <c r="BC63" s="666"/>
      <c r="BD63" s="666"/>
      <c r="BE63" s="1"/>
    </row>
    <row r="64" spans="1:57" ht="13.5" customHeight="1">
      <c r="A64" s="1"/>
      <c r="B64" s="706"/>
      <c r="C64" s="1"/>
      <c r="D64" s="11"/>
      <c r="E64" s="11"/>
      <c r="F64" s="1"/>
      <c r="G64" s="11"/>
      <c r="H64" s="11"/>
      <c r="I64" s="1"/>
      <c r="J64" s="11"/>
      <c r="K64" s="11"/>
      <c r="L64" s="1"/>
      <c r="M64" s="11"/>
      <c r="N64" s="1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666"/>
      <c r="AT64" s="666"/>
      <c r="AU64" s="666"/>
      <c r="AV64" s="666"/>
      <c r="AW64" s="666"/>
      <c r="AX64" s="666"/>
      <c r="AY64" s="666"/>
      <c r="AZ64" s="666"/>
      <c r="BA64" s="666"/>
      <c r="BB64" s="666"/>
      <c r="BC64" s="666"/>
      <c r="BD64" s="666"/>
      <c r="BE64" s="1"/>
    </row>
    <row r="65" spans="1:57" ht="13.5" customHeight="1">
      <c r="A65" s="1"/>
      <c r="B65" s="706"/>
      <c r="C65" s="1"/>
      <c r="D65" s="11"/>
      <c r="E65" s="11"/>
      <c r="F65" s="1"/>
      <c r="G65" s="11"/>
      <c r="H65" s="11"/>
      <c r="I65" s="1"/>
      <c r="J65" s="11"/>
      <c r="K65" s="11"/>
      <c r="L65" s="1"/>
      <c r="M65" s="11"/>
      <c r="N65" s="1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666"/>
      <c r="AT65" s="666"/>
      <c r="AU65" s="666"/>
      <c r="AV65" s="666"/>
      <c r="AW65" s="666"/>
      <c r="AX65" s="666"/>
      <c r="AY65" s="666"/>
      <c r="AZ65" s="666"/>
      <c r="BA65" s="666"/>
      <c r="BB65" s="666"/>
      <c r="BC65" s="666"/>
      <c r="BD65" s="666"/>
      <c r="BE65" s="1"/>
    </row>
    <row r="66" spans="1:57" ht="13.5" customHeight="1">
      <c r="A66" s="1"/>
      <c r="B66" s="706"/>
      <c r="C66" s="1"/>
      <c r="D66" s="11"/>
      <c r="E66" s="11"/>
      <c r="F66" s="1"/>
      <c r="G66" s="11"/>
      <c r="H66" s="11"/>
      <c r="I66" s="1"/>
      <c r="J66" s="11"/>
      <c r="K66" s="11"/>
      <c r="L66" s="1"/>
      <c r="M66" s="11"/>
      <c r="N66" s="1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666"/>
      <c r="AT66" s="666"/>
      <c r="AU66" s="666"/>
      <c r="AV66" s="666"/>
      <c r="AW66" s="666"/>
      <c r="AX66" s="666"/>
      <c r="AY66" s="666"/>
      <c r="AZ66" s="666"/>
      <c r="BA66" s="666"/>
      <c r="BB66" s="666"/>
      <c r="BC66" s="666"/>
      <c r="BD66" s="666"/>
      <c r="BE66" s="1"/>
    </row>
    <row r="67" spans="1:57" ht="13.5" customHeight="1">
      <c r="A67" s="1"/>
      <c r="B67" s="706"/>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666"/>
      <c r="AT67" s="666"/>
      <c r="AU67" s="666"/>
      <c r="AV67" s="666"/>
      <c r="AW67" s="666"/>
      <c r="AX67" s="666"/>
      <c r="AY67" s="666"/>
      <c r="AZ67" s="666"/>
      <c r="BA67" s="666"/>
      <c r="BB67" s="666"/>
      <c r="BC67" s="666"/>
      <c r="BD67" s="666"/>
      <c r="BE67" s="1"/>
    </row>
    <row r="68" spans="1:57" ht="13.5" customHeight="1">
      <c r="A68" s="1"/>
      <c r="B68" s="706"/>
      <c r="C68" s="1"/>
      <c r="D68" s="1"/>
      <c r="E68" s="1"/>
      <c r="F68" s="1"/>
      <c r="G68" s="13"/>
      <c r="H68" s="14"/>
      <c r="I68" s="14"/>
      <c r="J68" s="14"/>
      <c r="K68" s="14"/>
      <c r="L68" s="14"/>
      <c r="M68" s="20"/>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666"/>
      <c r="AT68" s="666"/>
      <c r="AU68" s="666"/>
      <c r="AV68" s="666"/>
      <c r="AW68" s="666"/>
      <c r="AX68" s="666"/>
      <c r="AY68" s="666"/>
      <c r="AZ68" s="666"/>
      <c r="BA68" s="666"/>
      <c r="BB68" s="666"/>
      <c r="BC68" s="666"/>
      <c r="BD68" s="666"/>
      <c r="BE68" s="1"/>
    </row>
    <row r="69" spans="1:57" ht="13.5" customHeight="1">
      <c r="A69" s="1"/>
      <c r="B69" s="706"/>
      <c r="C69" s="1"/>
      <c r="D69" s="1"/>
      <c r="E69" s="1"/>
      <c r="F69" s="1"/>
      <c r="G69" s="18"/>
      <c r="H69" s="14"/>
      <c r="I69" s="14"/>
      <c r="J69" s="14"/>
      <c r="K69" s="14"/>
      <c r="L69" s="14"/>
      <c r="M69" s="20"/>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666"/>
      <c r="AT69" s="666"/>
      <c r="AU69" s="666"/>
      <c r="AV69" s="666"/>
      <c r="AW69" s="666"/>
      <c r="AX69" s="666"/>
      <c r="AY69" s="666"/>
      <c r="AZ69" s="666"/>
      <c r="BA69" s="666"/>
      <c r="BB69" s="666"/>
      <c r="BC69" s="666"/>
      <c r="BD69" s="666"/>
      <c r="BE69" s="1"/>
    </row>
    <row r="70" spans="1:57" ht="13.5" customHeight="1">
      <c r="A70" s="1"/>
      <c r="B70" s="706"/>
      <c r="C70" s="1"/>
      <c r="D70" s="1"/>
      <c r="E70" s="1"/>
      <c r="F70" s="1"/>
      <c r="G70" s="18"/>
      <c r="H70" s="14"/>
      <c r="I70" s="14"/>
      <c r="J70" s="14"/>
      <c r="K70" s="14"/>
      <c r="L70" s="14"/>
      <c r="M70" s="20"/>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666"/>
      <c r="AT70" s="666"/>
      <c r="AU70" s="666"/>
      <c r="AV70" s="666"/>
      <c r="AW70" s="666"/>
      <c r="AX70" s="666"/>
      <c r="AY70" s="666"/>
      <c r="AZ70" s="666"/>
      <c r="BA70" s="666"/>
      <c r="BB70" s="666"/>
      <c r="BC70" s="666"/>
      <c r="BD70" s="666"/>
      <c r="BE70" s="1"/>
    </row>
    <row r="71" spans="1:57" ht="13.5" customHeight="1">
      <c r="A71" s="1"/>
      <c r="B71" s="706"/>
      <c r="C71" s="1"/>
      <c r="D71" s="1"/>
      <c r="E71" s="1"/>
      <c r="F71" s="1"/>
      <c r="G71" s="2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666"/>
      <c r="AT71" s="666"/>
      <c r="AU71" s="666"/>
      <c r="AV71" s="666"/>
      <c r="AW71" s="666"/>
      <c r="AX71" s="666"/>
      <c r="AY71" s="666"/>
      <c r="AZ71" s="666"/>
      <c r="BA71" s="666"/>
      <c r="BB71" s="666"/>
      <c r="BC71" s="666"/>
      <c r="BD71" s="666"/>
      <c r="BE71" s="1"/>
    </row>
    <row r="72" spans="1:57" ht="13.5" customHeight="1">
      <c r="A72" s="1"/>
      <c r="B72" s="706"/>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719" t="s">
        <v>19</v>
      </c>
      <c r="AT72" s="702"/>
      <c r="AU72" s="702"/>
      <c r="AV72" s="702"/>
      <c r="AW72" s="702"/>
      <c r="AX72" s="702"/>
      <c r="AY72" s="702"/>
      <c r="AZ72" s="702"/>
      <c r="BA72" s="702"/>
      <c r="BB72" s="702"/>
      <c r="BC72" s="702"/>
      <c r="BD72" s="702"/>
      <c r="BE72" s="1"/>
    </row>
    <row r="73" spans="1:57" ht="13.5" customHeight="1">
      <c r="A73" s="1"/>
      <c r="B73" s="706"/>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666"/>
      <c r="AT73" s="666"/>
      <c r="AU73" s="666"/>
      <c r="AV73" s="666"/>
      <c r="AW73" s="666"/>
      <c r="AX73" s="666"/>
      <c r="AY73" s="666"/>
      <c r="AZ73" s="666"/>
      <c r="BA73" s="666"/>
      <c r="BB73" s="666"/>
      <c r="BC73" s="666"/>
      <c r="BD73" s="666"/>
      <c r="BE73" s="1"/>
    </row>
    <row r="74" spans="1:57" ht="13.5" customHeight="1">
      <c r="A74" s="1"/>
      <c r="B74" s="706"/>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666"/>
      <c r="AT74" s="666"/>
      <c r="AU74" s="666"/>
      <c r="AV74" s="666"/>
      <c r="AW74" s="666"/>
      <c r="AX74" s="666"/>
      <c r="AY74" s="666"/>
      <c r="AZ74" s="666"/>
      <c r="BA74" s="666"/>
      <c r="BB74" s="666"/>
      <c r="BC74" s="666"/>
      <c r="BD74" s="666"/>
      <c r="BE74" s="1"/>
    </row>
    <row r="75" spans="1:57" ht="13.5" customHeight="1">
      <c r="A75" s="1"/>
      <c r="B75" s="706"/>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666"/>
      <c r="AT75" s="666"/>
      <c r="AU75" s="666"/>
      <c r="AV75" s="666"/>
      <c r="AW75" s="666"/>
      <c r="AX75" s="666"/>
      <c r="AY75" s="666"/>
      <c r="AZ75" s="666"/>
      <c r="BA75" s="666"/>
      <c r="BB75" s="666"/>
      <c r="BC75" s="666"/>
      <c r="BD75" s="666"/>
      <c r="BE75" s="1"/>
    </row>
    <row r="76" spans="1:57" ht="13.5" customHeight="1">
      <c r="A76" s="1"/>
      <c r="B76" s="706"/>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666"/>
      <c r="AT76" s="666"/>
      <c r="AU76" s="666"/>
      <c r="AV76" s="666"/>
      <c r="AW76" s="666"/>
      <c r="AX76" s="666"/>
      <c r="AY76" s="666"/>
      <c r="AZ76" s="666"/>
      <c r="BA76" s="666"/>
      <c r="BB76" s="666"/>
      <c r="BC76" s="666"/>
      <c r="BD76" s="666"/>
      <c r="BE76" s="1"/>
    </row>
    <row r="77" spans="1:57" ht="13.5" customHeight="1">
      <c r="A77" s="1"/>
      <c r="B77" s="706"/>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666"/>
      <c r="AT77" s="666"/>
      <c r="AU77" s="666"/>
      <c r="AV77" s="666"/>
      <c r="AW77" s="666"/>
      <c r="AX77" s="666"/>
      <c r="AY77" s="666"/>
      <c r="AZ77" s="666"/>
      <c r="BA77" s="666"/>
      <c r="BB77" s="666"/>
      <c r="BC77" s="666"/>
      <c r="BD77" s="666"/>
      <c r="BE77" s="1"/>
    </row>
    <row r="78" spans="1:57" ht="13.5" customHeight="1">
      <c r="A78" s="1"/>
      <c r="B78" s="706"/>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666"/>
      <c r="AT78" s="666"/>
      <c r="AU78" s="666"/>
      <c r="AV78" s="666"/>
      <c r="AW78" s="666"/>
      <c r="AX78" s="666"/>
      <c r="AY78" s="666"/>
      <c r="AZ78" s="666"/>
      <c r="BA78" s="666"/>
      <c r="BB78" s="666"/>
      <c r="BC78" s="666"/>
      <c r="BD78" s="666"/>
      <c r="BE78" s="1"/>
    </row>
    <row r="79" spans="1:57" ht="13.5" customHeight="1">
      <c r="A79" s="1"/>
      <c r="B79" s="706"/>
      <c r="C79" s="3"/>
      <c r="D79" s="4"/>
      <c r="E79" s="2"/>
      <c r="F79" s="4"/>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1"/>
      <c r="AI79" s="1"/>
      <c r="AJ79" s="1"/>
      <c r="AK79" s="1"/>
      <c r="AL79" s="1"/>
      <c r="AM79" s="1"/>
      <c r="AN79" s="1"/>
      <c r="AO79" s="1"/>
      <c r="AP79" s="1"/>
      <c r="AQ79" s="1"/>
      <c r="AR79" s="1"/>
      <c r="AS79" s="666"/>
      <c r="AT79" s="666"/>
      <c r="AU79" s="666"/>
      <c r="AV79" s="666"/>
      <c r="AW79" s="666"/>
      <c r="AX79" s="666"/>
      <c r="AY79" s="666"/>
      <c r="AZ79" s="666"/>
      <c r="BA79" s="666"/>
      <c r="BB79" s="666"/>
      <c r="BC79" s="666"/>
      <c r="BD79" s="666"/>
      <c r="BE79" s="1"/>
    </row>
    <row r="80" spans="1:57" ht="13.5" customHeight="1">
      <c r="A80" s="1"/>
      <c r="B80" s="706"/>
      <c r="C80" s="3"/>
      <c r="D80" s="2"/>
      <c r="E80" s="2"/>
      <c r="F80" s="2"/>
      <c r="G80" s="1"/>
      <c r="H80" s="2"/>
      <c r="I80" s="2"/>
      <c r="J80" s="2"/>
      <c r="K80" s="2"/>
      <c r="L80" s="2"/>
      <c r="M80" s="2"/>
      <c r="N80" s="2"/>
      <c r="O80" s="2"/>
      <c r="P80" s="2"/>
      <c r="Q80" s="2"/>
      <c r="R80" s="2"/>
      <c r="S80" s="2"/>
      <c r="T80" s="2"/>
      <c r="U80" s="2"/>
      <c r="V80" s="2"/>
      <c r="W80" s="2"/>
      <c r="X80" s="2"/>
      <c r="Y80" s="2"/>
      <c r="Z80" s="2"/>
      <c r="AA80" s="2"/>
      <c r="AB80" s="2"/>
      <c r="AC80" s="2"/>
      <c r="AD80" s="2"/>
      <c r="AE80" s="2"/>
      <c r="AF80" s="2"/>
      <c r="AG80" s="2"/>
      <c r="AH80" s="1"/>
      <c r="AI80" s="1"/>
      <c r="AJ80" s="1"/>
      <c r="AK80" s="1"/>
      <c r="AL80" s="1"/>
      <c r="AM80" s="1"/>
      <c r="AN80" s="1"/>
      <c r="AO80" s="1"/>
      <c r="AP80" s="1"/>
      <c r="AQ80" s="1"/>
      <c r="AR80" s="1"/>
      <c r="AS80" s="666"/>
      <c r="AT80" s="666"/>
      <c r="AU80" s="666"/>
      <c r="AV80" s="666"/>
      <c r="AW80" s="666"/>
      <c r="AX80" s="666"/>
      <c r="AY80" s="666"/>
      <c r="AZ80" s="666"/>
      <c r="BA80" s="666"/>
      <c r="BB80" s="666"/>
      <c r="BC80" s="666"/>
      <c r="BD80" s="666"/>
      <c r="BE80" s="1"/>
    </row>
    <row r="81" spans="1:57" ht="13.5" customHeight="1">
      <c r="A81" s="1"/>
      <c r="B81" s="706"/>
      <c r="C81" s="3"/>
      <c r="D81" s="2"/>
      <c r="E81" s="2"/>
      <c r="F81" s="4"/>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1"/>
      <c r="AI81" s="1"/>
      <c r="AJ81" s="1"/>
      <c r="AK81" s="1"/>
      <c r="AL81" s="1"/>
      <c r="AM81" s="1"/>
      <c r="AN81" s="1"/>
      <c r="AO81" s="1"/>
      <c r="AP81" s="1"/>
      <c r="AQ81" s="1"/>
      <c r="AR81" s="1"/>
      <c r="AS81" s="666"/>
      <c r="AT81" s="666"/>
      <c r="AU81" s="666"/>
      <c r="AV81" s="666"/>
      <c r="AW81" s="666"/>
      <c r="AX81" s="666"/>
      <c r="AY81" s="666"/>
      <c r="AZ81" s="666"/>
      <c r="BA81" s="666"/>
      <c r="BB81" s="666"/>
      <c r="BC81" s="666"/>
      <c r="BD81" s="666"/>
      <c r="BE81" s="1"/>
    </row>
    <row r="82" spans="1:57" ht="13.5" customHeight="1">
      <c r="A82" s="1"/>
      <c r="B82" s="706"/>
      <c r="C82" s="3"/>
      <c r="D82" s="2"/>
      <c r="E82" s="2"/>
      <c r="F82" s="4"/>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1"/>
      <c r="AI82" s="1"/>
      <c r="AJ82" s="1"/>
      <c r="AK82" s="1"/>
      <c r="AL82" s="1"/>
      <c r="AM82" s="1"/>
      <c r="AN82" s="1"/>
      <c r="AO82" s="1"/>
      <c r="AP82" s="1"/>
      <c r="AQ82" s="1"/>
      <c r="AR82" s="1"/>
      <c r="AS82" s="666"/>
      <c r="AT82" s="666"/>
      <c r="AU82" s="666"/>
      <c r="AV82" s="666"/>
      <c r="AW82" s="666"/>
      <c r="AX82" s="666"/>
      <c r="AY82" s="666"/>
      <c r="AZ82" s="666"/>
      <c r="BA82" s="666"/>
      <c r="BB82" s="666"/>
      <c r="BC82" s="666"/>
      <c r="BD82" s="666"/>
      <c r="BE82" s="1"/>
    </row>
    <row r="83" spans="1:57" ht="13.5" customHeight="1">
      <c r="A83" s="1"/>
      <c r="B83" s="706"/>
      <c r="C83" s="3"/>
      <c r="D83" s="2"/>
      <c r="E83" s="2"/>
      <c r="F83" s="4"/>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1"/>
      <c r="AI83" s="1"/>
      <c r="AJ83" s="1"/>
      <c r="AK83" s="1"/>
      <c r="AL83" s="1"/>
      <c r="AM83" s="1"/>
      <c r="AN83" s="1"/>
      <c r="AO83" s="1"/>
      <c r="AP83" s="1"/>
      <c r="AQ83" s="1"/>
      <c r="AR83" s="1"/>
      <c r="AS83" s="666"/>
      <c r="AT83" s="666"/>
      <c r="AU83" s="666"/>
      <c r="AV83" s="666"/>
      <c r="AW83" s="666"/>
      <c r="AX83" s="666"/>
      <c r="AY83" s="666"/>
      <c r="AZ83" s="666"/>
      <c r="BA83" s="666"/>
      <c r="BB83" s="666"/>
      <c r="BC83" s="666"/>
      <c r="BD83" s="666"/>
      <c r="BE83" s="1"/>
    </row>
    <row r="84" spans="1:57" ht="13.5" customHeight="1">
      <c r="A84" s="1"/>
      <c r="B84" s="706"/>
      <c r="C84" s="3"/>
      <c r="D84" s="2"/>
      <c r="E84" s="2"/>
      <c r="F84" s="4"/>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1"/>
      <c r="AI84" s="1"/>
      <c r="AJ84" s="1"/>
      <c r="AK84" s="1"/>
      <c r="AL84" s="1"/>
      <c r="AM84" s="1"/>
      <c r="AN84" s="1"/>
      <c r="AO84" s="1"/>
      <c r="AP84" s="1"/>
      <c r="AQ84" s="1"/>
      <c r="AR84" s="1"/>
      <c r="AS84" s="666"/>
      <c r="AT84" s="666"/>
      <c r="AU84" s="666"/>
      <c r="AV84" s="666"/>
      <c r="AW84" s="666"/>
      <c r="AX84" s="666"/>
      <c r="AY84" s="666"/>
      <c r="AZ84" s="666"/>
      <c r="BA84" s="666"/>
      <c r="BB84" s="666"/>
      <c r="BC84" s="666"/>
      <c r="BD84" s="666"/>
      <c r="BE84" s="1"/>
    </row>
    <row r="85" spans="1:57" ht="13.5" customHeight="1">
      <c r="A85" s="1"/>
      <c r="B85" s="706"/>
      <c r="C85" s="3"/>
      <c r="D85" s="2"/>
      <c r="E85" s="2"/>
      <c r="F85" s="4"/>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
      <c r="AI85" s="1"/>
      <c r="AJ85" s="1"/>
      <c r="AK85" s="1"/>
      <c r="AL85" s="1"/>
      <c r="AM85" s="1"/>
      <c r="AN85" s="1"/>
      <c r="AO85" s="1"/>
      <c r="AP85" s="1"/>
      <c r="AQ85" s="1"/>
      <c r="AR85" s="1"/>
      <c r="AS85" s="666"/>
      <c r="AT85" s="666"/>
      <c r="AU85" s="666"/>
      <c r="AV85" s="666"/>
      <c r="AW85" s="666"/>
      <c r="AX85" s="666"/>
      <c r="AY85" s="666"/>
      <c r="AZ85" s="666"/>
      <c r="BA85" s="666"/>
      <c r="BB85" s="666"/>
      <c r="BC85" s="666"/>
      <c r="BD85" s="666"/>
      <c r="BE85" s="1"/>
    </row>
    <row r="86" spans="1:57" ht="13.5" customHeight="1">
      <c r="A86" s="1"/>
      <c r="B86" s="706"/>
      <c r="C86" s="3"/>
      <c r="D86" s="2"/>
      <c r="E86" s="2"/>
      <c r="F86" s="4"/>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
      <c r="AI86" s="1"/>
      <c r="AJ86" s="1"/>
      <c r="AK86" s="1"/>
      <c r="AL86" s="1"/>
      <c r="AM86" s="1"/>
      <c r="AN86" s="1"/>
      <c r="AO86" s="1"/>
      <c r="AP86" s="1"/>
      <c r="AQ86" s="1"/>
      <c r="AR86" s="1"/>
      <c r="AS86" s="666"/>
      <c r="AT86" s="666"/>
      <c r="AU86" s="666"/>
      <c r="AV86" s="666"/>
      <c r="AW86" s="666"/>
      <c r="AX86" s="666"/>
      <c r="AY86" s="666"/>
      <c r="AZ86" s="666"/>
      <c r="BA86" s="666"/>
      <c r="BB86" s="666"/>
      <c r="BC86" s="666"/>
      <c r="BD86" s="666"/>
      <c r="BE86" s="1"/>
    </row>
    <row r="87" spans="1:57" ht="13.5" customHeight="1">
      <c r="A87" s="1"/>
      <c r="B87" s="706"/>
      <c r="C87" s="3"/>
      <c r="D87" s="2"/>
      <c r="E87" s="2"/>
      <c r="F87" s="4"/>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1"/>
      <c r="AI87" s="1"/>
      <c r="AJ87" s="1"/>
      <c r="AK87" s="1"/>
      <c r="AL87" s="1"/>
      <c r="AM87" s="1"/>
      <c r="AN87" s="1"/>
      <c r="AO87" s="1"/>
      <c r="AP87" s="1"/>
      <c r="AQ87" s="1"/>
      <c r="AR87" s="1"/>
      <c r="AS87" s="666"/>
      <c r="AT87" s="666"/>
      <c r="AU87" s="666"/>
      <c r="AV87" s="666"/>
      <c r="AW87" s="666"/>
      <c r="AX87" s="666"/>
      <c r="AY87" s="666"/>
      <c r="AZ87" s="666"/>
      <c r="BA87" s="666"/>
      <c r="BB87" s="666"/>
      <c r="BC87" s="666"/>
      <c r="BD87" s="666"/>
      <c r="BE87" s="1"/>
    </row>
    <row r="88" spans="1:57" ht="13.5" customHeight="1">
      <c r="A88" s="1"/>
      <c r="B88" s="706"/>
      <c r="C88" s="3"/>
      <c r="D88" s="2"/>
      <c r="E88" s="2"/>
      <c r="F88" s="4"/>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1"/>
      <c r="AI88" s="1"/>
      <c r="AJ88" s="1"/>
      <c r="AK88" s="1"/>
      <c r="AL88" s="1"/>
      <c r="AM88" s="1"/>
      <c r="AN88" s="1"/>
      <c r="AO88" s="1"/>
      <c r="AP88" s="1"/>
      <c r="AQ88" s="1"/>
      <c r="AR88" s="1"/>
      <c r="AS88" s="666"/>
      <c r="AT88" s="666"/>
      <c r="AU88" s="666"/>
      <c r="AV88" s="666"/>
      <c r="AW88" s="666"/>
      <c r="AX88" s="666"/>
      <c r="AY88" s="666"/>
      <c r="AZ88" s="666"/>
      <c r="BA88" s="666"/>
      <c r="BB88" s="666"/>
      <c r="BC88" s="666"/>
      <c r="BD88" s="666"/>
      <c r="BE88" s="1"/>
    </row>
    <row r="89" spans="1:57" ht="13.5" customHeight="1">
      <c r="A89" s="1"/>
      <c r="B89" s="706"/>
      <c r="C89" s="3"/>
      <c r="D89" s="2"/>
      <c r="E89" s="2"/>
      <c r="F89" s="4"/>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1"/>
      <c r="AI89" s="1"/>
      <c r="AJ89" s="1"/>
      <c r="AK89" s="1"/>
      <c r="AL89" s="1"/>
      <c r="AM89" s="1"/>
      <c r="AN89" s="1"/>
      <c r="AO89" s="1"/>
      <c r="AP89" s="1"/>
      <c r="AQ89" s="1"/>
      <c r="AR89" s="1"/>
      <c r="AS89" s="666"/>
      <c r="AT89" s="666"/>
      <c r="AU89" s="666"/>
      <c r="AV89" s="666"/>
      <c r="AW89" s="666"/>
      <c r="AX89" s="666"/>
      <c r="AY89" s="666"/>
      <c r="AZ89" s="666"/>
      <c r="BA89" s="666"/>
      <c r="BB89" s="666"/>
      <c r="BC89" s="666"/>
      <c r="BD89" s="666"/>
      <c r="BE89" s="1"/>
    </row>
    <row r="90" spans="1:57" ht="13.5" customHeight="1">
      <c r="A90" s="1"/>
      <c r="B90" s="706"/>
      <c r="C90" s="3"/>
      <c r="D90" s="2"/>
      <c r="E90" s="2"/>
      <c r="F90" s="4"/>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1"/>
      <c r="AI90" s="1"/>
      <c r="AJ90" s="1"/>
      <c r="AK90" s="1"/>
      <c r="AL90" s="1"/>
      <c r="AM90" s="1"/>
      <c r="AN90" s="1"/>
      <c r="AO90" s="1"/>
      <c r="AP90" s="1"/>
      <c r="AQ90" s="1"/>
      <c r="AR90" s="1"/>
      <c r="AS90" s="666"/>
      <c r="AT90" s="666"/>
      <c r="AU90" s="666"/>
      <c r="AV90" s="666"/>
      <c r="AW90" s="666"/>
      <c r="AX90" s="666"/>
      <c r="AY90" s="666"/>
      <c r="AZ90" s="666"/>
      <c r="BA90" s="666"/>
      <c r="BB90" s="666"/>
      <c r="BC90" s="666"/>
      <c r="BD90" s="666"/>
      <c r="BE90" s="1"/>
    </row>
    <row r="91" spans="1:57" ht="13.5" customHeight="1">
      <c r="A91" s="1"/>
      <c r="B91" s="706"/>
      <c r="C91" s="3"/>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1"/>
      <c r="AI91" s="1"/>
      <c r="AJ91" s="1"/>
      <c r="AK91" s="1"/>
      <c r="AL91" s="1"/>
      <c r="AM91" s="1"/>
      <c r="AN91" s="1"/>
      <c r="AO91" s="1"/>
      <c r="AP91" s="1"/>
      <c r="AQ91" s="1"/>
      <c r="AR91" s="1"/>
      <c r="AS91" s="666"/>
      <c r="AT91" s="666"/>
      <c r="AU91" s="666"/>
      <c r="AV91" s="666"/>
      <c r="AW91" s="666"/>
      <c r="AX91" s="666"/>
      <c r="AY91" s="666"/>
      <c r="AZ91" s="666"/>
      <c r="BA91" s="666"/>
      <c r="BB91" s="666"/>
      <c r="BC91" s="666"/>
      <c r="BD91" s="666"/>
      <c r="BE91" s="1"/>
    </row>
    <row r="92" spans="1:57" ht="13.5" customHeight="1">
      <c r="A92" s="1"/>
      <c r="B92" s="706"/>
      <c r="C92" s="3"/>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1"/>
      <c r="AI92" s="1"/>
      <c r="AJ92" s="1"/>
      <c r="AK92" s="1"/>
      <c r="AL92" s="1"/>
      <c r="AM92" s="1"/>
      <c r="AN92" s="1"/>
      <c r="AO92" s="1"/>
      <c r="AP92" s="1"/>
      <c r="AQ92" s="1"/>
      <c r="AR92" s="1"/>
      <c r="AS92" s="666"/>
      <c r="AT92" s="666"/>
      <c r="AU92" s="666"/>
      <c r="AV92" s="666"/>
      <c r="AW92" s="666"/>
      <c r="AX92" s="666"/>
      <c r="AY92" s="666"/>
      <c r="AZ92" s="666"/>
      <c r="BA92" s="666"/>
      <c r="BB92" s="666"/>
      <c r="BC92" s="666"/>
      <c r="BD92" s="666"/>
      <c r="BE92" s="1"/>
    </row>
    <row r="93" spans="1:57" ht="13.5" customHeight="1">
      <c r="A93" s="1"/>
      <c r="B93" s="706"/>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1"/>
      <c r="AI93" s="1"/>
      <c r="AJ93" s="1"/>
      <c r="AK93" s="1"/>
      <c r="AL93" s="1"/>
      <c r="AM93" s="1"/>
      <c r="AN93" s="1"/>
      <c r="AO93" s="1"/>
      <c r="AP93" s="1"/>
      <c r="AQ93" s="1"/>
      <c r="AR93" s="1"/>
      <c r="AS93" s="666"/>
      <c r="AT93" s="666"/>
      <c r="AU93" s="666"/>
      <c r="AV93" s="666"/>
      <c r="AW93" s="666"/>
      <c r="AX93" s="666"/>
      <c r="AY93" s="666"/>
      <c r="AZ93" s="666"/>
      <c r="BA93" s="666"/>
      <c r="BB93" s="666"/>
      <c r="BC93" s="666"/>
      <c r="BD93" s="666"/>
      <c r="BE93" s="1"/>
    </row>
    <row r="94" spans="1:57" ht="13.5" customHeight="1">
      <c r="A94" s="1"/>
      <c r="B94" s="706"/>
      <c r="C94" s="3"/>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1"/>
      <c r="AI94" s="1"/>
      <c r="AJ94" s="1"/>
      <c r="AK94" s="1"/>
      <c r="AL94" s="1"/>
      <c r="AM94" s="1"/>
      <c r="AN94" s="1"/>
      <c r="AO94" s="1"/>
      <c r="AP94" s="1"/>
      <c r="AQ94" s="1"/>
      <c r="AR94" s="1"/>
      <c r="AS94" s="666"/>
      <c r="AT94" s="666"/>
      <c r="AU94" s="666"/>
      <c r="AV94" s="666"/>
      <c r="AW94" s="666"/>
      <c r="AX94" s="666"/>
      <c r="AY94" s="666"/>
      <c r="AZ94" s="666"/>
      <c r="BA94" s="666"/>
      <c r="BB94" s="666"/>
      <c r="BC94" s="666"/>
      <c r="BD94" s="666"/>
      <c r="BE94" s="1"/>
    </row>
    <row r="95" spans="1:57" ht="13.5" customHeight="1">
      <c r="A95" s="1"/>
      <c r="B95" s="706"/>
      <c r="C95" s="3"/>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1"/>
      <c r="AI95" s="1"/>
      <c r="AJ95" s="1"/>
      <c r="AK95" s="1"/>
      <c r="AL95" s="1"/>
      <c r="AM95" s="1"/>
      <c r="AN95" s="1"/>
      <c r="AO95" s="1"/>
      <c r="AP95" s="1"/>
      <c r="AQ95" s="1"/>
      <c r="AR95" s="1"/>
      <c r="AS95" s="666"/>
      <c r="AT95" s="666"/>
      <c r="AU95" s="666"/>
      <c r="AV95" s="666"/>
      <c r="AW95" s="666"/>
      <c r="AX95" s="666"/>
      <c r="AY95" s="666"/>
      <c r="AZ95" s="666"/>
      <c r="BA95" s="666"/>
      <c r="BB95" s="666"/>
      <c r="BC95" s="666"/>
      <c r="BD95" s="666"/>
      <c r="BE95" s="1"/>
    </row>
    <row r="96" spans="1:57" ht="13.5" customHeight="1">
      <c r="A96" s="1"/>
      <c r="B96" s="706"/>
      <c r="C96" s="3"/>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1"/>
      <c r="AI96" s="1"/>
      <c r="AJ96" s="1"/>
      <c r="AK96" s="1"/>
      <c r="AL96" s="1"/>
      <c r="AM96" s="1"/>
      <c r="AN96" s="1"/>
      <c r="AO96" s="1"/>
      <c r="AP96" s="1"/>
      <c r="AQ96" s="1"/>
      <c r="AR96" s="1"/>
      <c r="AS96" s="666"/>
      <c r="AT96" s="666"/>
      <c r="AU96" s="666"/>
      <c r="AV96" s="666"/>
      <c r="AW96" s="666"/>
      <c r="AX96" s="666"/>
      <c r="AY96" s="666"/>
      <c r="AZ96" s="666"/>
      <c r="BA96" s="666"/>
      <c r="BB96" s="666"/>
      <c r="BC96" s="666"/>
      <c r="BD96" s="666"/>
      <c r="BE96" s="1"/>
    </row>
    <row r="97" spans="1:57" ht="13.5" customHeight="1">
      <c r="A97" s="1"/>
      <c r="B97" s="706"/>
      <c r="C97" s="3"/>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1"/>
      <c r="AI97" s="1"/>
      <c r="AJ97" s="1"/>
      <c r="AK97" s="1"/>
      <c r="AL97" s="1"/>
      <c r="AM97" s="1"/>
      <c r="AN97" s="1"/>
      <c r="AO97" s="1"/>
      <c r="AP97" s="1"/>
      <c r="AQ97" s="1"/>
      <c r="AR97" s="1"/>
      <c r="AS97" s="666"/>
      <c r="AT97" s="666"/>
      <c r="AU97" s="666"/>
      <c r="AV97" s="666"/>
      <c r="AW97" s="666"/>
      <c r="AX97" s="666"/>
      <c r="AY97" s="666"/>
      <c r="AZ97" s="666"/>
      <c r="BA97" s="666"/>
      <c r="BB97" s="666"/>
      <c r="BC97" s="666"/>
      <c r="BD97" s="666"/>
      <c r="BE97" s="1"/>
    </row>
    <row r="98" spans="1:57" ht="13.5" customHeight="1">
      <c r="A98" s="1"/>
      <c r="B98" s="706"/>
      <c r="C98" s="3"/>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1"/>
      <c r="AI98" s="1"/>
      <c r="AJ98" s="1"/>
      <c r="AK98" s="1"/>
      <c r="AL98" s="1"/>
      <c r="AM98" s="1"/>
      <c r="AN98" s="1"/>
      <c r="AO98" s="1"/>
      <c r="AP98" s="1"/>
      <c r="AQ98" s="1"/>
      <c r="AR98" s="1"/>
      <c r="AS98" s="666"/>
      <c r="AT98" s="666"/>
      <c r="AU98" s="666"/>
      <c r="AV98" s="666"/>
      <c r="AW98" s="666"/>
      <c r="AX98" s="666"/>
      <c r="AY98" s="666"/>
      <c r="AZ98" s="666"/>
      <c r="BA98" s="666"/>
      <c r="BB98" s="666"/>
      <c r="BC98" s="666"/>
      <c r="BD98" s="666"/>
      <c r="BE98" s="1"/>
    </row>
    <row r="99" spans="1:57" ht="13.5" customHeight="1">
      <c r="A99" s="1"/>
      <c r="B99" s="706"/>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
      <c r="AI99" s="1"/>
      <c r="AJ99" s="1"/>
      <c r="AK99" s="1"/>
      <c r="AL99" s="1"/>
      <c r="AM99" s="1"/>
      <c r="AN99" s="1"/>
      <c r="AO99" s="1"/>
      <c r="AP99" s="1"/>
      <c r="AQ99" s="1"/>
      <c r="AR99" s="1"/>
      <c r="AS99" s="666"/>
      <c r="AT99" s="666"/>
      <c r="AU99" s="666"/>
      <c r="AV99" s="666"/>
      <c r="AW99" s="666"/>
      <c r="AX99" s="666"/>
      <c r="AY99" s="666"/>
      <c r="AZ99" s="666"/>
      <c r="BA99" s="666"/>
      <c r="BB99" s="666"/>
      <c r="BC99" s="666"/>
      <c r="BD99" s="666"/>
      <c r="BE99" s="1"/>
    </row>
    <row r="100" spans="1:57" ht="13.5" customHeight="1">
      <c r="A100" s="1"/>
      <c r="B100" s="706"/>
      <c r="C100" s="3"/>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1"/>
      <c r="AI100" s="1"/>
      <c r="AJ100" s="1"/>
      <c r="AK100" s="1"/>
      <c r="AL100" s="1"/>
      <c r="AM100" s="1"/>
      <c r="AN100" s="1"/>
      <c r="AO100" s="1"/>
      <c r="AP100" s="1"/>
      <c r="AQ100" s="1"/>
      <c r="AR100" s="1"/>
      <c r="AS100" s="666"/>
      <c r="AT100" s="666"/>
      <c r="AU100" s="666"/>
      <c r="AV100" s="666"/>
      <c r="AW100" s="666"/>
      <c r="AX100" s="666"/>
      <c r="AY100" s="666"/>
      <c r="AZ100" s="666"/>
      <c r="BA100" s="666"/>
      <c r="BB100" s="666"/>
      <c r="BC100" s="666"/>
      <c r="BD100" s="666"/>
      <c r="BE100" s="1"/>
    </row>
    <row r="101" spans="1:57" ht="13.5" customHeight="1">
      <c r="A101" s="1"/>
      <c r="B101" s="706"/>
      <c r="C101" s="3"/>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1"/>
      <c r="AI101" s="1"/>
      <c r="AJ101" s="1"/>
      <c r="AK101" s="1"/>
      <c r="AL101" s="1"/>
      <c r="AM101" s="1"/>
      <c r="AN101" s="1"/>
      <c r="AO101" s="1"/>
      <c r="AP101" s="1"/>
      <c r="AQ101" s="1"/>
      <c r="AR101" s="1"/>
      <c r="AS101" s="666"/>
      <c r="AT101" s="666"/>
      <c r="AU101" s="666"/>
      <c r="AV101" s="666"/>
      <c r="AW101" s="666"/>
      <c r="AX101" s="666"/>
      <c r="AY101" s="666"/>
      <c r="AZ101" s="666"/>
      <c r="BA101" s="666"/>
      <c r="BB101" s="666"/>
      <c r="BC101" s="666"/>
      <c r="BD101" s="666"/>
      <c r="BE101" s="1"/>
    </row>
    <row r="102" spans="1:57" ht="13.5" customHeight="1">
      <c r="A102" s="1"/>
      <c r="B102" s="706"/>
      <c r="C102" s="3"/>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1"/>
      <c r="AI102" s="1"/>
      <c r="AJ102" s="1"/>
      <c r="AK102" s="1"/>
      <c r="AL102" s="1"/>
      <c r="AM102" s="1"/>
      <c r="AN102" s="1"/>
      <c r="AO102" s="1"/>
      <c r="AP102" s="1"/>
      <c r="AQ102" s="1"/>
      <c r="AR102" s="1"/>
      <c r="AS102" s="666"/>
      <c r="AT102" s="666"/>
      <c r="AU102" s="666"/>
      <c r="AV102" s="666"/>
      <c r="AW102" s="666"/>
      <c r="AX102" s="666"/>
      <c r="AY102" s="666"/>
      <c r="AZ102" s="666"/>
      <c r="BA102" s="666"/>
      <c r="BB102" s="666"/>
      <c r="BC102" s="666"/>
      <c r="BD102" s="666"/>
      <c r="BE102" s="1"/>
    </row>
    <row r="103" spans="1:57" ht="13.5" customHeight="1">
      <c r="A103" s="1"/>
      <c r="B103" s="706"/>
      <c r="C103" s="3"/>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1"/>
      <c r="AI103" s="1"/>
      <c r="AJ103" s="1"/>
      <c r="AK103" s="1"/>
      <c r="AL103" s="1"/>
      <c r="AM103" s="1"/>
      <c r="AN103" s="1"/>
      <c r="AO103" s="1"/>
      <c r="AP103" s="1"/>
      <c r="AQ103" s="1"/>
      <c r="AR103" s="1"/>
      <c r="AS103" s="666"/>
      <c r="AT103" s="666"/>
      <c r="AU103" s="666"/>
      <c r="AV103" s="666"/>
      <c r="AW103" s="666"/>
      <c r="AX103" s="666"/>
      <c r="AY103" s="666"/>
      <c r="AZ103" s="666"/>
      <c r="BA103" s="666"/>
      <c r="BB103" s="666"/>
      <c r="BC103" s="666"/>
      <c r="BD103" s="666"/>
      <c r="BE103" s="1"/>
    </row>
    <row r="104" spans="1:57" ht="13.5" customHeight="1">
      <c r="A104" s="1"/>
      <c r="B104" s="706"/>
      <c r="C104" s="3"/>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1"/>
      <c r="AI104" s="1"/>
      <c r="AJ104" s="1"/>
      <c r="AK104" s="1"/>
      <c r="AL104" s="1"/>
      <c r="AM104" s="1"/>
      <c r="AN104" s="1"/>
      <c r="AO104" s="1"/>
      <c r="AP104" s="1"/>
      <c r="AQ104" s="1"/>
      <c r="AR104" s="1"/>
      <c r="AS104" s="666"/>
      <c r="AT104" s="666"/>
      <c r="AU104" s="666"/>
      <c r="AV104" s="666"/>
      <c r="AW104" s="666"/>
      <c r="AX104" s="666"/>
      <c r="AY104" s="666"/>
      <c r="AZ104" s="666"/>
      <c r="BA104" s="666"/>
      <c r="BB104" s="666"/>
      <c r="BC104" s="666"/>
      <c r="BD104" s="666"/>
      <c r="BE104" s="1"/>
    </row>
    <row r="105" spans="1:57" ht="13.5" customHeight="1">
      <c r="A105" s="1"/>
      <c r="B105" s="706"/>
      <c r="C105" s="3"/>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1"/>
      <c r="AI105" s="1"/>
      <c r="AJ105" s="1"/>
      <c r="AK105" s="1"/>
      <c r="AL105" s="1"/>
      <c r="AM105" s="1"/>
      <c r="AN105" s="1"/>
      <c r="AO105" s="1"/>
      <c r="AP105" s="1"/>
      <c r="AQ105" s="1"/>
      <c r="AR105" s="1"/>
      <c r="AS105" s="666"/>
      <c r="AT105" s="666"/>
      <c r="AU105" s="666"/>
      <c r="AV105" s="666"/>
      <c r="AW105" s="666"/>
      <c r="AX105" s="666"/>
      <c r="AY105" s="666"/>
      <c r="AZ105" s="666"/>
      <c r="BA105" s="666"/>
      <c r="BB105" s="666"/>
      <c r="BC105" s="666"/>
      <c r="BD105" s="666"/>
      <c r="BE105" s="1"/>
    </row>
    <row r="106" spans="1:57" ht="13.5" customHeight="1">
      <c r="A106" s="1"/>
      <c r="B106" s="706"/>
      <c r="C106" s="3"/>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1"/>
      <c r="AI106" s="1"/>
      <c r="AJ106" s="1"/>
      <c r="AK106" s="1"/>
      <c r="AL106" s="1"/>
      <c r="AM106" s="1"/>
      <c r="AN106" s="1"/>
      <c r="AO106" s="1"/>
      <c r="AP106" s="1"/>
      <c r="AQ106" s="1"/>
      <c r="AR106" s="1"/>
      <c r="AS106" s="666"/>
      <c r="AT106" s="666"/>
      <c r="AU106" s="666"/>
      <c r="AV106" s="666"/>
      <c r="AW106" s="666"/>
      <c r="AX106" s="666"/>
      <c r="AY106" s="666"/>
      <c r="AZ106" s="666"/>
      <c r="BA106" s="666"/>
      <c r="BB106" s="666"/>
      <c r="BC106" s="666"/>
      <c r="BD106" s="666"/>
      <c r="BE106" s="1"/>
    </row>
    <row r="107" spans="1:57" ht="13.5" customHeight="1">
      <c r="A107" s="1"/>
      <c r="B107" s="706"/>
      <c r="C107" s="3"/>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1"/>
      <c r="AI107" s="1"/>
      <c r="AJ107" s="1"/>
      <c r="AK107" s="1"/>
      <c r="AL107" s="1"/>
      <c r="AM107" s="1"/>
      <c r="AN107" s="1"/>
      <c r="AO107" s="1"/>
      <c r="AP107" s="1"/>
      <c r="AQ107" s="1"/>
      <c r="AR107" s="1"/>
      <c r="AS107" s="666"/>
      <c r="AT107" s="666"/>
      <c r="AU107" s="666"/>
      <c r="AV107" s="666"/>
      <c r="AW107" s="666"/>
      <c r="AX107" s="666"/>
      <c r="AY107" s="666"/>
      <c r="AZ107" s="666"/>
      <c r="BA107" s="666"/>
      <c r="BB107" s="666"/>
      <c r="BC107" s="666"/>
      <c r="BD107" s="666"/>
      <c r="BE107" s="1"/>
    </row>
    <row r="108" spans="1:57" ht="13.5" customHeight="1">
      <c r="A108" s="1"/>
      <c r="B108" s="706"/>
      <c r="C108" s="3"/>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1"/>
      <c r="AI108" s="1"/>
      <c r="AJ108" s="1"/>
      <c r="AK108" s="1"/>
      <c r="AL108" s="1"/>
      <c r="AM108" s="1"/>
      <c r="AN108" s="1"/>
      <c r="AO108" s="1"/>
      <c r="AP108" s="1"/>
      <c r="AQ108" s="1"/>
      <c r="AR108" s="1"/>
      <c r="AS108" s="666"/>
      <c r="AT108" s="666"/>
      <c r="AU108" s="666"/>
      <c r="AV108" s="666"/>
      <c r="AW108" s="666"/>
      <c r="AX108" s="666"/>
      <c r="AY108" s="666"/>
      <c r="AZ108" s="666"/>
      <c r="BA108" s="666"/>
      <c r="BB108" s="666"/>
      <c r="BC108" s="666"/>
      <c r="BD108" s="666"/>
      <c r="BE108" s="1"/>
    </row>
    <row r="109" spans="1:57" ht="13.5" customHeight="1">
      <c r="A109" s="1"/>
      <c r="B109" s="706"/>
      <c r="C109" s="3"/>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1"/>
      <c r="AI109" s="1"/>
      <c r="AJ109" s="1"/>
      <c r="AK109" s="1"/>
      <c r="AL109" s="1"/>
      <c r="AM109" s="1"/>
      <c r="AN109" s="1"/>
      <c r="AO109" s="1"/>
      <c r="AP109" s="1"/>
      <c r="AQ109" s="1"/>
      <c r="AR109" s="1"/>
      <c r="AS109" s="666"/>
      <c r="AT109" s="666"/>
      <c r="AU109" s="666"/>
      <c r="AV109" s="666"/>
      <c r="AW109" s="666"/>
      <c r="AX109" s="666"/>
      <c r="AY109" s="666"/>
      <c r="AZ109" s="666"/>
      <c r="BA109" s="666"/>
      <c r="BB109" s="666"/>
      <c r="BC109" s="666"/>
      <c r="BD109" s="666"/>
      <c r="BE109" s="1"/>
    </row>
    <row r="110" spans="1:57" ht="13.5" customHeight="1">
      <c r="A110" s="1"/>
      <c r="B110" s="706"/>
      <c r="C110" s="3"/>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1"/>
      <c r="AI110" s="1"/>
      <c r="AJ110" s="1"/>
      <c r="AK110" s="1"/>
      <c r="AL110" s="1"/>
      <c r="AM110" s="1"/>
      <c r="AN110" s="1"/>
      <c r="AO110" s="1"/>
      <c r="AP110" s="1"/>
      <c r="AQ110" s="1"/>
      <c r="AR110" s="1"/>
      <c r="AS110" s="666"/>
      <c r="AT110" s="666"/>
      <c r="AU110" s="666"/>
      <c r="AV110" s="666"/>
      <c r="AW110" s="666"/>
      <c r="AX110" s="666"/>
      <c r="AY110" s="666"/>
      <c r="AZ110" s="666"/>
      <c r="BA110" s="666"/>
      <c r="BB110" s="666"/>
      <c r="BC110" s="666"/>
      <c r="BD110" s="666"/>
      <c r="BE110" s="1"/>
    </row>
    <row r="111" spans="1:57" ht="13.5" customHeight="1">
      <c r="A111" s="1"/>
      <c r="B111" s="706"/>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1"/>
      <c r="AI111" s="1"/>
      <c r="AJ111" s="1"/>
      <c r="AK111" s="1"/>
      <c r="AL111" s="1"/>
      <c r="AM111" s="1"/>
      <c r="AN111" s="1"/>
      <c r="AO111" s="1"/>
      <c r="AP111" s="1"/>
      <c r="AQ111" s="1"/>
      <c r="AR111" s="1"/>
      <c r="AS111" s="666"/>
      <c r="AT111" s="666"/>
      <c r="AU111" s="666"/>
      <c r="AV111" s="666"/>
      <c r="AW111" s="666"/>
      <c r="AX111" s="666"/>
      <c r="AY111" s="666"/>
      <c r="AZ111" s="666"/>
      <c r="BA111" s="666"/>
      <c r="BB111" s="666"/>
      <c r="BC111" s="666"/>
      <c r="BD111" s="666"/>
      <c r="BE111" s="1"/>
    </row>
    <row r="112" spans="1:57" ht="47.25" customHeight="1">
      <c r="A112" s="1"/>
      <c r="B112" s="706"/>
      <c r="C112" s="3"/>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1"/>
      <c r="AI112" s="1"/>
      <c r="AJ112" s="1"/>
      <c r="AK112" s="1"/>
      <c r="AL112" s="1"/>
      <c r="AM112" s="1"/>
      <c r="AN112" s="1"/>
      <c r="AO112" s="1"/>
      <c r="AP112" s="1"/>
      <c r="AQ112" s="1"/>
      <c r="AR112" s="1"/>
      <c r="AS112" s="666"/>
      <c r="AT112" s="666"/>
      <c r="AU112" s="666"/>
      <c r="AV112" s="666"/>
      <c r="AW112" s="666"/>
      <c r="AX112" s="666"/>
      <c r="AY112" s="666"/>
      <c r="AZ112" s="666"/>
      <c r="BA112" s="666"/>
      <c r="BB112" s="666"/>
      <c r="BC112" s="666"/>
      <c r="BD112" s="666"/>
      <c r="BE112" s="1"/>
    </row>
    <row r="113" spans="1:57" ht="12.75" customHeight="1">
      <c r="A113" s="1"/>
      <c r="B113" s="689"/>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666"/>
      <c r="AT113" s="666"/>
      <c r="AU113" s="666"/>
      <c r="AV113" s="666"/>
      <c r="AW113" s="666"/>
      <c r="AX113" s="666"/>
      <c r="AY113" s="666"/>
      <c r="AZ113" s="666"/>
      <c r="BA113" s="666"/>
      <c r="BB113" s="666"/>
      <c r="BC113" s="666"/>
      <c r="BD113" s="666"/>
      <c r="BE113" s="1"/>
    </row>
    <row r="114" spans="1:57"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666"/>
      <c r="AT114" s="666"/>
      <c r="AU114" s="666"/>
      <c r="AV114" s="666"/>
      <c r="AW114" s="666"/>
      <c r="AX114" s="666"/>
      <c r="AY114" s="666"/>
      <c r="AZ114" s="666"/>
      <c r="BA114" s="666"/>
      <c r="BB114" s="666"/>
      <c r="BC114" s="666"/>
      <c r="BD114" s="666"/>
      <c r="BE114" s="1"/>
    </row>
    <row r="115" spans="1:57"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666"/>
      <c r="AT115" s="666"/>
      <c r="AU115" s="666"/>
      <c r="AV115" s="666"/>
      <c r="AW115" s="666"/>
      <c r="AX115" s="666"/>
      <c r="AY115" s="666"/>
      <c r="AZ115" s="666"/>
      <c r="BA115" s="666"/>
      <c r="BB115" s="666"/>
      <c r="BC115" s="666"/>
      <c r="BD115" s="666"/>
      <c r="BE115" s="1"/>
    </row>
    <row r="116" spans="1:57"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666"/>
      <c r="AT116" s="666"/>
      <c r="AU116" s="666"/>
      <c r="AV116" s="666"/>
      <c r="AW116" s="666"/>
      <c r="AX116" s="666"/>
      <c r="AY116" s="666"/>
      <c r="AZ116" s="666"/>
      <c r="BA116" s="666"/>
      <c r="BB116" s="666"/>
      <c r="BC116" s="666"/>
      <c r="BD116" s="666"/>
      <c r="BE116" s="1"/>
    </row>
    <row r="117" spans="1:5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666"/>
      <c r="AT117" s="666"/>
      <c r="AU117" s="666"/>
      <c r="AV117" s="666"/>
      <c r="AW117" s="666"/>
      <c r="AX117" s="666"/>
      <c r="AY117" s="666"/>
      <c r="AZ117" s="666"/>
      <c r="BA117" s="666"/>
      <c r="BB117" s="666"/>
      <c r="BC117" s="666"/>
      <c r="BD117" s="666"/>
      <c r="BE117" s="1"/>
    </row>
    <row r="118" spans="1:57"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666"/>
      <c r="AT118" s="666"/>
      <c r="AU118" s="666"/>
      <c r="AV118" s="666"/>
      <c r="AW118" s="666"/>
      <c r="AX118" s="666"/>
      <c r="AY118" s="666"/>
      <c r="AZ118" s="666"/>
      <c r="BA118" s="666"/>
      <c r="BB118" s="666"/>
      <c r="BC118" s="666"/>
      <c r="BD118" s="666"/>
      <c r="BE118" s="1"/>
    </row>
    <row r="119" spans="1:57"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666"/>
      <c r="AT119" s="666"/>
      <c r="AU119" s="666"/>
      <c r="AV119" s="666"/>
      <c r="AW119" s="666"/>
      <c r="AX119" s="666"/>
      <c r="AY119" s="666"/>
      <c r="AZ119" s="666"/>
      <c r="BA119" s="666"/>
      <c r="BB119" s="666"/>
      <c r="BC119" s="666"/>
      <c r="BD119" s="666"/>
      <c r="BE119" s="1"/>
    </row>
    <row r="120" spans="1:57"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666"/>
      <c r="AT120" s="666"/>
      <c r="AU120" s="666"/>
      <c r="AV120" s="666"/>
      <c r="AW120" s="666"/>
      <c r="AX120" s="666"/>
      <c r="AY120" s="666"/>
      <c r="AZ120" s="666"/>
      <c r="BA120" s="666"/>
      <c r="BB120" s="666"/>
      <c r="BC120" s="666"/>
      <c r="BD120" s="666"/>
      <c r="BE120" s="1"/>
    </row>
    <row r="121" spans="1:57"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666"/>
      <c r="AT121" s="666"/>
      <c r="AU121" s="666"/>
      <c r="AV121" s="666"/>
      <c r="AW121" s="666"/>
      <c r="AX121" s="666"/>
      <c r="AY121" s="666"/>
      <c r="AZ121" s="666"/>
      <c r="BA121" s="666"/>
      <c r="BB121" s="666"/>
      <c r="BC121" s="666"/>
      <c r="BD121" s="666"/>
      <c r="BE121" s="1"/>
    </row>
    <row r="122" spans="1:57"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666"/>
      <c r="AT122" s="666"/>
      <c r="AU122" s="666"/>
      <c r="AV122" s="666"/>
      <c r="AW122" s="666"/>
      <c r="AX122" s="666"/>
      <c r="AY122" s="666"/>
      <c r="AZ122" s="666"/>
      <c r="BA122" s="666"/>
      <c r="BB122" s="666"/>
      <c r="BC122" s="666"/>
      <c r="BD122" s="666"/>
      <c r="BE122" s="1"/>
    </row>
    <row r="123" spans="1:57"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666"/>
      <c r="AT123" s="666"/>
      <c r="AU123" s="666"/>
      <c r="AV123" s="666"/>
      <c r="AW123" s="666"/>
      <c r="AX123" s="666"/>
      <c r="AY123" s="666"/>
      <c r="AZ123" s="666"/>
      <c r="BA123" s="666"/>
      <c r="BB123" s="666"/>
      <c r="BC123" s="666"/>
      <c r="BD123" s="666"/>
      <c r="BE123" s="1"/>
    </row>
    <row r="124" spans="1:57"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666"/>
      <c r="AT124" s="666"/>
      <c r="AU124" s="666"/>
      <c r="AV124" s="666"/>
      <c r="AW124" s="666"/>
      <c r="AX124" s="666"/>
      <c r="AY124" s="666"/>
      <c r="AZ124" s="666"/>
      <c r="BA124" s="666"/>
      <c r="BB124" s="666"/>
      <c r="BC124" s="666"/>
      <c r="BD124" s="666"/>
      <c r="BE124" s="1"/>
    </row>
    <row r="125" spans="1:57"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666"/>
      <c r="AT125" s="666"/>
      <c r="AU125" s="666"/>
      <c r="AV125" s="666"/>
      <c r="AW125" s="666"/>
      <c r="AX125" s="666"/>
      <c r="AY125" s="666"/>
      <c r="AZ125" s="666"/>
      <c r="BA125" s="666"/>
      <c r="BB125" s="666"/>
      <c r="BC125" s="666"/>
      <c r="BD125" s="666"/>
      <c r="BE125" s="1"/>
    </row>
    <row r="126" spans="1:57"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666"/>
      <c r="AT126" s="666"/>
      <c r="AU126" s="666"/>
      <c r="AV126" s="666"/>
      <c r="AW126" s="666"/>
      <c r="AX126" s="666"/>
      <c r="AY126" s="666"/>
      <c r="AZ126" s="666"/>
      <c r="BA126" s="666"/>
      <c r="BB126" s="666"/>
      <c r="BC126" s="666"/>
      <c r="BD126" s="666"/>
      <c r="BE126" s="1"/>
    </row>
    <row r="127" spans="1:5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666"/>
      <c r="AT127" s="666"/>
      <c r="AU127" s="666"/>
      <c r="AV127" s="666"/>
      <c r="AW127" s="666"/>
      <c r="AX127" s="666"/>
      <c r="AY127" s="666"/>
      <c r="AZ127" s="666"/>
      <c r="BA127" s="666"/>
      <c r="BB127" s="666"/>
      <c r="BC127" s="666"/>
      <c r="BD127" s="666"/>
      <c r="BE127" s="1"/>
    </row>
    <row r="128" spans="1:57"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666"/>
      <c r="AT128" s="666"/>
      <c r="AU128" s="666"/>
      <c r="AV128" s="666"/>
      <c r="AW128" s="666"/>
      <c r="AX128" s="666"/>
      <c r="AY128" s="666"/>
      <c r="AZ128" s="666"/>
      <c r="BA128" s="666"/>
      <c r="BB128" s="666"/>
      <c r="BC128" s="666"/>
      <c r="BD128" s="666"/>
      <c r="BE128" s="1"/>
    </row>
    <row r="129" spans="1:57"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1:57"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1:57"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1:57"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1:57"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1:57"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1:57"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1:57"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1:5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1:57"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1:57"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1:57"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1:57"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1:57"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1:57"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1:57"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1:57"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1:57"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1:5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1:57"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1:57"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1:57"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1:57"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1:57"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1:57"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1:57"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1:57"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1:57"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1:57"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1:57"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1:57"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1:57"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1:57"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1:57"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1:57"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1:57"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1:57"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1:5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1:57"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1:57"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1:57"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1:57"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1:57"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1:57"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1:57"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1:57"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1:57"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1:5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1:57"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1:57"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1:57"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1:57"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1:57"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1:57"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1:57"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1:57"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1:57"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1:5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1:57"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1:57"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1:57"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1:57"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1:57"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1:57"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1:57"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1:57"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1:57"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7"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1:57"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1:57"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1:57"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1:57"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1:57"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1:57"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1:57"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1:57"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1:5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1:57"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1:57"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1:57"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1:57"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1:57"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1:57"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1:57"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1:57"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1:57"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1:5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1:57"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1:57"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1:57"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1:57"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1:57"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1:57"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1:57"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1:57"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1:57"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1:5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1:57"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1:57"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1:57"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1:57"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1:57"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1:57"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1:57"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1:57"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1:57"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1:5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1:57"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1:57"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1:57"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spans="1:57"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spans="1:57"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spans="1:57"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spans="1:57"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spans="1:57"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spans="1:57"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spans="1:5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spans="1:57"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spans="1:57"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spans="1:57"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spans="1:57"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spans="1:57"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spans="1:57"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spans="1:57"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spans="1:57"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spans="1:57"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spans="1: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spans="1:57"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spans="1:57"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spans="1:57"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spans="1:57"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spans="1:57"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spans="1:57"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spans="1:57"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spans="1:57"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spans="1:57"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spans="1:5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spans="1:57"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spans="1:57"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spans="1:57"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spans="1:57"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spans="1:57"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row>
    <row r="273" spans="1:57"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row>
    <row r="274" spans="1:57"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row>
    <row r="275" spans="1:57"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row>
    <row r="276" spans="1:57"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row>
    <row r="277" spans="1:5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row>
    <row r="278" spans="1:57"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row>
    <row r="279" spans="1:57"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row>
    <row r="280" spans="1:57"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row>
    <row r="281" spans="1:57"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row>
    <row r="282" spans="1:57"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row>
    <row r="283" spans="1:57"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row>
    <row r="284" spans="1:57"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row>
    <row r="285" spans="1:57"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row>
    <row r="286" spans="1:57"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row>
    <row r="287" spans="1:5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row>
    <row r="288" spans="1:57"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row>
    <row r="289" spans="1:57"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row>
    <row r="290" spans="1:57"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row>
    <row r="291" spans="1:57"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row>
    <row r="292" spans="1:57"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row>
    <row r="293" spans="1:57"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row>
    <row r="294" spans="1:57"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row>
    <row r="295" spans="1:57"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row>
    <row r="296" spans="1:57"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row>
    <row r="297" spans="1:5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row>
    <row r="298" spans="1:57"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row>
    <row r="299" spans="1:57"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row>
    <row r="300" spans="1:57"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row>
    <row r="301" spans="1:57"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row>
    <row r="302" spans="1:57"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row>
    <row r="303" spans="1:57"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row>
    <row r="304" spans="1:57"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row>
    <row r="305" spans="1:57"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row>
    <row r="306" spans="1:57"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row>
    <row r="307" spans="1:5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row>
    <row r="308" spans="1:57"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row>
    <row r="309" spans="1:57"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row>
    <row r="310" spans="1:57"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row>
    <row r="311" spans="1:57"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row>
    <row r="312" spans="1:57"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row>
    <row r="313" spans="1:57"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row>
    <row r="314" spans="1:57"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row>
    <row r="315" spans="1:57"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row>
    <row r="316" spans="1:57"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row>
    <row r="317" spans="1:5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row>
    <row r="318" spans="1:57"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row>
    <row r="319" spans="1:57"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row>
    <row r="320" spans="1:57"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row>
    <row r="321" spans="1:57"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row>
    <row r="322" spans="1:57"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row>
    <row r="323" spans="1:57"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row>
    <row r="324" spans="1:57"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row>
    <row r="325" spans="1:57"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row>
    <row r="326" spans="1:57"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row>
    <row r="327" spans="1:5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row>
    <row r="328" spans="1:57"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row>
    <row r="329" spans="1:57"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row>
    <row r="330" spans="1:57"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row>
    <row r="331" spans="1:57"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row>
    <row r="332" spans="1:57"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row>
    <row r="333" spans="1:57"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row>
    <row r="334" spans="1:57"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row>
    <row r="335" spans="1:57"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row>
    <row r="336" spans="1:57"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row>
    <row r="337" spans="1:5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row>
    <row r="338" spans="1:57"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row>
    <row r="339" spans="1:57"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row>
    <row r="340" spans="1:57"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row>
    <row r="341" spans="1:57"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row>
    <row r="342" spans="1:57"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row>
    <row r="343" spans="1:57"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row>
    <row r="344" spans="1:57"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row>
    <row r="345" spans="1:57"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row>
    <row r="346" spans="1:57"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row>
    <row r="347" spans="1:5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row>
    <row r="348" spans="1:57"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row>
    <row r="349" spans="1:57"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row>
    <row r="350" spans="1:57"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spans="1:57"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row r="352" spans="1:57"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row>
    <row r="353" spans="1:57"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row>
    <row r="354" spans="1:57"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row>
    <row r="355" spans="1:57"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row>
    <row r="356" spans="1:57"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row>
    <row r="357" spans="1: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row>
    <row r="358" spans="1:57"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row>
    <row r="359" spans="1:57"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row>
    <row r="360" spans="1:57"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row>
    <row r="361" spans="1:57"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row>
    <row r="362" spans="1:57"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row>
    <row r="363" spans="1:57"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row>
    <row r="364" spans="1:57"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row>
    <row r="365" spans="1:57"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row>
    <row r="366" spans="1:57"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row>
    <row r="367" spans="1:5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row>
    <row r="368" spans="1:57"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row>
    <row r="369" spans="1:57"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row>
    <row r="370" spans="1:57"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row>
    <row r="371" spans="1:57"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row>
    <row r="372" spans="1:57"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row>
    <row r="373" spans="1:57"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row>
    <row r="374" spans="1:57"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spans="1:57"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spans="1:57"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spans="1:5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spans="1:57"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spans="1:57"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spans="1:57"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spans="1:57"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spans="1:57"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spans="1:57"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spans="1:57"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spans="1:5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spans="1:57"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spans="1:57"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spans="1:57"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spans="1:57"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spans="1:57"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spans="1:57"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spans="1:57"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spans="1:57"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spans="1:57"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spans="1:5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spans="1:57"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spans="1:57"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spans="1:57"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spans="1:57"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spans="1:57"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spans="1:57"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spans="1:57"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spans="1:57"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spans="1:57"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spans="1:5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spans="1:57"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spans="1:57"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spans="1:57"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spans="1:57"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spans="1:57"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spans="1:57"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spans="1:57"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spans="1:57"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spans="1:57"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spans="1:5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spans="1:57"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spans="1:57"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spans="1:57"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spans="1:57"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spans="1:57"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spans="1:57"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spans="1:57"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spans="1:57"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spans="1:57"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spans="1:5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spans="1:57"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spans="1:57"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spans="1:57"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spans="1:57"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spans="1:57"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spans="1:57"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spans="1:57"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spans="1:57"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spans="1:57"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spans="1:5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spans="1:57"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spans="1:57"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spans="1:57"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spans="1:57"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spans="1:57"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spans="1:57"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spans="1:57"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spans="1:57"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spans="1:57"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spans="1:5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spans="1:57"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spans="1:57"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spans="1:57"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spans="1:57"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spans="1:57"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spans="1:57"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spans="1:57"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spans="1:57"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spans="1:57"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spans="1: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spans="1:57"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spans="1:57"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spans="1:57"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spans="1:57"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spans="1:57"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spans="1:57"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spans="1:57"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spans="1:57"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spans="1:57"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spans="1:5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spans="1:57"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spans="1:57"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spans="1:57"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spans="1:57"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spans="1:57"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spans="1:57"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spans="1:57"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spans="1:57"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spans="1:57"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spans="1:5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spans="1:57"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spans="1:57"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spans="1:57"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spans="1:57"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spans="1:57"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spans="1:57"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spans="1:57"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spans="1:57"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spans="1:57"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spans="1:5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1:57"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1:57"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row r="490" spans="1:57"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spans="1:57"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spans="1:57"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row r="493" spans="1:57"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row>
    <row r="494" spans="1:57"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row>
    <row r="495" spans="1:57"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row>
    <row r="496" spans="1:57"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row>
    <row r="497" spans="1:5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row>
    <row r="498" spans="1:57"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row>
    <row r="499" spans="1:57"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row>
    <row r="500" spans="1:57"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row>
    <row r="501" spans="1:57"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row>
    <row r="502" spans="1:57"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row>
    <row r="503" spans="1:57"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row>
    <row r="504" spans="1:57"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row>
    <row r="505" spans="1:57"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row>
    <row r="506" spans="1:57"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row>
    <row r="507" spans="1:5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row>
    <row r="508" spans="1:57"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row>
    <row r="509" spans="1:57"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row>
    <row r="510" spans="1:57"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row>
    <row r="511" spans="1:57"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row>
    <row r="512" spans="1:57"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row>
    <row r="513" spans="1:57"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row>
    <row r="514" spans="1:57"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row>
    <row r="515" spans="1:57"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row>
    <row r="516" spans="1:57"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row>
    <row r="517" spans="1:5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row>
    <row r="518" spans="1:57"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row>
    <row r="519" spans="1:57"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row>
    <row r="520" spans="1:57"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row>
    <row r="521" spans="1:57"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row>
    <row r="522" spans="1:57"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row>
    <row r="523" spans="1:57"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row>
    <row r="524" spans="1:57"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row>
    <row r="525" spans="1:57"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row>
    <row r="526" spans="1:57"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row>
    <row r="527" spans="1:5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row>
    <row r="528" spans="1:57"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row>
    <row r="529" spans="1:57"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row>
    <row r="530" spans="1:57"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row>
    <row r="531" spans="1:57"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row>
    <row r="532" spans="1:57"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row>
    <row r="533" spans="1:57"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row>
    <row r="534" spans="1:57"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row>
    <row r="535" spans="1:57"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row>
    <row r="536" spans="1:57"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row>
    <row r="537" spans="1:5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row>
    <row r="538" spans="1:57"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row>
    <row r="539" spans="1:57"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row>
    <row r="540" spans="1:57"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row>
    <row r="541" spans="1:57"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row>
    <row r="542" spans="1:57"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row>
    <row r="543" spans="1:57"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row>
    <row r="544" spans="1:57"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row>
    <row r="545" spans="1:57"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row>
    <row r="546" spans="1:57"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row>
    <row r="547" spans="1:5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row>
    <row r="548" spans="1:57"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row>
    <row r="549" spans="1:57"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row>
    <row r="550" spans="1:57"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row>
    <row r="551" spans="1:57"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row>
    <row r="552" spans="1:57"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row>
    <row r="553" spans="1:57"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row>
    <row r="554" spans="1:57"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row>
    <row r="555" spans="1:57"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row>
    <row r="556" spans="1:57"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row>
    <row r="557" spans="1: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row>
    <row r="558" spans="1:57"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row>
    <row r="559" spans="1:57"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row>
    <row r="560" spans="1:57"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row>
    <row r="561" spans="1:57"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row>
    <row r="562" spans="1:57"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row>
    <row r="563" spans="1:57"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row>
    <row r="564" spans="1:57"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row>
    <row r="565" spans="1:57"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row>
    <row r="566" spans="1:57"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row>
    <row r="567" spans="1:5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row>
    <row r="568" spans="1:57"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row>
    <row r="569" spans="1:57"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row>
    <row r="570" spans="1:57"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row>
    <row r="571" spans="1:57"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row>
    <row r="572" spans="1:57"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row>
    <row r="573" spans="1:57"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row>
    <row r="574" spans="1:57"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row>
    <row r="575" spans="1:57"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row>
    <row r="576" spans="1:57"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row>
    <row r="577" spans="1:5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row>
    <row r="578" spans="1:57"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row>
    <row r="579" spans="1:57"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row>
    <row r="580" spans="1:57"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row>
    <row r="581" spans="1:57"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row>
    <row r="582" spans="1:57"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row>
    <row r="583" spans="1:57"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row>
    <row r="584" spans="1:57"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row>
    <row r="585" spans="1:57"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row>
    <row r="586" spans="1:57"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row>
    <row r="587" spans="1:5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row>
    <row r="588" spans="1:57"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row>
    <row r="589" spans="1:57"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row>
    <row r="590" spans="1:57"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row>
    <row r="591" spans="1:57"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row>
    <row r="592" spans="1:57"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row>
    <row r="593" spans="1:57"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row>
    <row r="594" spans="1:57"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row>
    <row r="595" spans="1:57"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row>
    <row r="596" spans="1:57"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row>
    <row r="597" spans="1:5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row>
    <row r="598" spans="1:57"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row>
    <row r="599" spans="1:57"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row>
    <row r="600" spans="1:57"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row>
    <row r="601" spans="1:57"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row>
    <row r="602" spans="1:57"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row>
    <row r="603" spans="1:57"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row>
    <row r="604" spans="1:57"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row>
    <row r="605" spans="1:57"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row>
    <row r="606" spans="1:57"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row>
    <row r="607" spans="1:5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row>
    <row r="608" spans="1:57"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row>
    <row r="609" spans="1:57"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row>
    <row r="610" spans="1:57"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row>
    <row r="611" spans="1:57"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row>
    <row r="612" spans="1:57"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row>
    <row r="613" spans="1:57"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row>
    <row r="614" spans="1:57"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row>
    <row r="615" spans="1:57"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row>
    <row r="616" spans="1:57"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row>
    <row r="617" spans="1:5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row>
    <row r="618" spans="1:57"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row>
    <row r="619" spans="1:57"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row>
    <row r="620" spans="1:57"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row>
    <row r="621" spans="1:57"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row>
    <row r="622" spans="1:57"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row>
    <row r="623" spans="1:57"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row>
    <row r="624" spans="1:57"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row>
    <row r="625" spans="1:57"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row>
    <row r="626" spans="1:57"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row>
    <row r="627" spans="1:5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row>
    <row r="628" spans="1:57"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row>
    <row r="629" spans="1:57"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row>
    <row r="630" spans="1:57"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row>
    <row r="631" spans="1:57"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row>
    <row r="632" spans="1:57"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row>
    <row r="633" spans="1:57"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row>
    <row r="634" spans="1:57"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row>
    <row r="635" spans="1:57"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row>
    <row r="636" spans="1:57"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row>
    <row r="637" spans="1:5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row>
    <row r="638" spans="1:57"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row>
    <row r="639" spans="1:57"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row>
    <row r="640" spans="1:57"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row>
    <row r="641" spans="1:57"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row>
    <row r="642" spans="1:57"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row>
    <row r="643" spans="1:57"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row>
    <row r="644" spans="1:57"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row>
    <row r="645" spans="1:57"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row>
    <row r="646" spans="1:57"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row>
    <row r="647" spans="1:5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row>
    <row r="648" spans="1:57"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row>
    <row r="649" spans="1:57"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row>
    <row r="650" spans="1:57"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row>
    <row r="651" spans="1:57"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row>
    <row r="652" spans="1:57"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row>
    <row r="653" spans="1:57"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row>
    <row r="654" spans="1:57"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row>
    <row r="655" spans="1:57"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row>
    <row r="656" spans="1:57"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row>
    <row r="657" spans="1: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row>
    <row r="658" spans="1:57"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row>
    <row r="659" spans="1:57"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row>
    <row r="660" spans="1:57"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row>
    <row r="661" spans="1:57"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row>
    <row r="662" spans="1:57"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row>
    <row r="663" spans="1:57"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row>
    <row r="664" spans="1:57"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row>
    <row r="665" spans="1:57"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row>
    <row r="666" spans="1:57"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row>
    <row r="667" spans="1:5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row>
    <row r="668" spans="1:57"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row>
    <row r="669" spans="1:57"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row>
    <row r="670" spans="1:57"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row>
    <row r="671" spans="1:57"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row>
    <row r="672" spans="1:57"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row>
    <row r="673" spans="1:57"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row>
    <row r="674" spans="1:57"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row>
    <row r="675" spans="1:57"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row>
    <row r="676" spans="1:57"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row>
    <row r="677" spans="1:5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row>
    <row r="678" spans="1:57"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row>
    <row r="679" spans="1:57"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row>
    <row r="680" spans="1:57"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row>
    <row r="681" spans="1:57"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row>
    <row r="682" spans="1:57"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row>
    <row r="683" spans="1:57"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row>
    <row r="684" spans="1:57"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row>
    <row r="685" spans="1:57"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row>
    <row r="686" spans="1:57"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row>
    <row r="687" spans="1:5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row>
    <row r="688" spans="1:57"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row>
    <row r="689" spans="1:57"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row>
    <row r="690" spans="1:57"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row>
    <row r="691" spans="1:57"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row>
    <row r="692" spans="1:57"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row>
    <row r="693" spans="1:57"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row>
    <row r="694" spans="1:57"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row>
    <row r="695" spans="1:57"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row>
    <row r="696" spans="1:57"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row>
    <row r="697" spans="1:5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row>
    <row r="698" spans="1:57"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row>
    <row r="699" spans="1:57"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row>
    <row r="700" spans="1:57"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row>
    <row r="701" spans="1:57"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row>
    <row r="702" spans="1:57"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row>
    <row r="703" spans="1:57"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row>
    <row r="704" spans="1:57"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row>
    <row r="705" spans="1:57"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row>
    <row r="706" spans="1:57"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row>
    <row r="707" spans="1:5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row>
    <row r="708" spans="1:57"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row>
    <row r="709" spans="1:57"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row>
    <row r="710" spans="1:57"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row>
    <row r="711" spans="1:57"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row>
    <row r="712" spans="1:57"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row>
    <row r="713" spans="1:57"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row>
    <row r="714" spans="1:57"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row>
    <row r="715" spans="1:57"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row>
    <row r="716" spans="1:57"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row>
    <row r="717" spans="1:5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row>
    <row r="718" spans="1:57"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row>
    <row r="719" spans="1:57"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row>
    <row r="720" spans="1:57"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row>
    <row r="721" spans="1:57"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row>
    <row r="722" spans="1:57"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row>
    <row r="723" spans="1:57"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row>
    <row r="724" spans="1:57"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row>
    <row r="725" spans="1:57"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row>
    <row r="726" spans="1:57"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row>
    <row r="727" spans="1:5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row>
    <row r="728" spans="1:57"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row>
    <row r="729" spans="1:57"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row>
    <row r="730" spans="1:57"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row>
    <row r="731" spans="1:57"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row>
    <row r="732" spans="1:57"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row>
    <row r="733" spans="1:57"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row>
    <row r="734" spans="1:57"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row>
    <row r="735" spans="1:57"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row>
    <row r="736" spans="1:57"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row>
    <row r="737" spans="1:5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row>
    <row r="738" spans="1:57"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row>
    <row r="739" spans="1:57"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row>
    <row r="740" spans="1:57"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row>
    <row r="741" spans="1:57"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row>
    <row r="742" spans="1:57"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row>
    <row r="743" spans="1:57"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row>
    <row r="744" spans="1:57"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row>
    <row r="745" spans="1:57"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row>
    <row r="746" spans="1:57"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row>
    <row r="747" spans="1:5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row>
    <row r="748" spans="1:57"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row>
    <row r="749" spans="1:57"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row>
    <row r="750" spans="1:57"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row>
    <row r="751" spans="1:57"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row>
    <row r="752" spans="1:57"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row>
    <row r="753" spans="1:57"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row>
    <row r="754" spans="1:57"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row>
    <row r="755" spans="1:57"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row>
    <row r="756" spans="1:57"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row>
    <row r="757" spans="1: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row>
    <row r="758" spans="1:57"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row>
    <row r="759" spans="1:57"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row>
    <row r="760" spans="1:57"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row>
    <row r="761" spans="1:57"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row>
    <row r="762" spans="1:57"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row>
    <row r="763" spans="1:57"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row>
    <row r="764" spans="1:57"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row>
    <row r="765" spans="1:57"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row>
    <row r="766" spans="1:57"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row>
    <row r="767" spans="1:5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row>
    <row r="768" spans="1:57"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row>
    <row r="769" spans="1:57"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row>
    <row r="770" spans="1:57"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row>
    <row r="771" spans="1:57"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row>
    <row r="772" spans="1:57"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row>
    <row r="773" spans="1:57"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row>
    <row r="774" spans="1:57"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row>
    <row r="775" spans="1:57"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row>
    <row r="776" spans="1:57"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row>
    <row r="777" spans="1:5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row>
    <row r="778" spans="1:57"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row>
    <row r="779" spans="1:57"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row>
    <row r="780" spans="1:57"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row>
    <row r="781" spans="1:57"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row>
    <row r="782" spans="1:57"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row>
    <row r="783" spans="1:57"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row>
    <row r="784" spans="1:57"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row>
    <row r="785" spans="1:57"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row>
    <row r="786" spans="1:57"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row>
    <row r="787" spans="1:5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row>
    <row r="788" spans="1:57"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row>
    <row r="789" spans="1:57"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row>
    <row r="790" spans="1:57"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row>
    <row r="791" spans="1:57"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row>
    <row r="792" spans="1:57"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row>
    <row r="793" spans="1:57"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row>
    <row r="794" spans="1:57"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row>
    <row r="795" spans="1:57"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row>
    <row r="796" spans="1:57"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row>
    <row r="797" spans="1:5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row>
    <row r="798" spans="1:57"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row>
    <row r="799" spans="1:57"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row>
    <row r="800" spans="1:57"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row>
    <row r="801" spans="1:57"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row>
    <row r="802" spans="1:57"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row>
    <row r="803" spans="1:57"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row>
    <row r="804" spans="1:57"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row>
    <row r="805" spans="1:57"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row>
    <row r="806" spans="1:57"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row>
    <row r="807" spans="1:5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row>
    <row r="808" spans="1:57"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row>
    <row r="809" spans="1:57"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row>
    <row r="810" spans="1:57"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row>
    <row r="811" spans="1:57"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row>
    <row r="812" spans="1:57"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row>
    <row r="813" spans="1:57"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row>
    <row r="814" spans="1:57"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row>
    <row r="815" spans="1:57"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row>
    <row r="816" spans="1:57"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row>
    <row r="817" spans="1:5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row>
    <row r="818" spans="1:57"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row>
    <row r="819" spans="1:57"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row>
    <row r="820" spans="1:57"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row>
    <row r="821" spans="1:57"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row>
    <row r="822" spans="1:57"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row>
    <row r="823" spans="1:57"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row>
    <row r="824" spans="1:57"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row>
    <row r="825" spans="1:57"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row>
    <row r="826" spans="1:57"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row>
    <row r="827" spans="1:5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row>
    <row r="828" spans="1:57"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row>
    <row r="829" spans="1:57"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row>
    <row r="830" spans="1:57"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row>
    <row r="831" spans="1:57"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row>
    <row r="832" spans="1:57"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row>
    <row r="833" spans="1:57"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row>
    <row r="834" spans="1:57"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row>
    <row r="835" spans="1:57"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row>
    <row r="836" spans="1:57"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row>
    <row r="837" spans="1:5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row>
    <row r="838" spans="1:57"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row>
    <row r="839" spans="1:57"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row>
    <row r="840" spans="1:57"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row>
    <row r="841" spans="1:57"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row>
    <row r="842" spans="1:57"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row>
    <row r="843" spans="1:57"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row>
    <row r="844" spans="1:57"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row>
    <row r="845" spans="1:57"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row>
    <row r="846" spans="1:57"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row>
    <row r="847" spans="1:5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row>
    <row r="848" spans="1:57"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row>
    <row r="849" spans="1:57"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row>
    <row r="850" spans="1:57"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row>
    <row r="851" spans="1:57"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row>
    <row r="852" spans="1:57"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row>
    <row r="853" spans="1:57"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row>
    <row r="854" spans="1:57"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row>
    <row r="855" spans="1:57"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row>
    <row r="856" spans="1:57"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row>
    <row r="857" spans="1: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row>
    <row r="858" spans="1:57"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row>
    <row r="859" spans="1:57"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row>
    <row r="860" spans="1:57"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row>
    <row r="861" spans="1:57"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row>
    <row r="862" spans="1:57"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row>
    <row r="863" spans="1:57"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row>
    <row r="864" spans="1:57"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row>
    <row r="865" spans="1:57"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row>
    <row r="866" spans="1:57"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row>
    <row r="867" spans="1:5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row>
    <row r="868" spans="1:57"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row>
    <row r="869" spans="1:57"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row>
    <row r="870" spans="1:57"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row>
    <row r="871" spans="1:57"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row>
    <row r="872" spans="1:57"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row>
    <row r="873" spans="1:57"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row>
    <row r="874" spans="1:57"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row>
    <row r="875" spans="1:57"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row>
    <row r="876" spans="1:57"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row>
    <row r="877" spans="1:5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row>
    <row r="878" spans="1:57"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row>
    <row r="879" spans="1:57"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row>
    <row r="880" spans="1:57"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row>
    <row r="881" spans="1:57"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row>
    <row r="882" spans="1:57"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row>
    <row r="883" spans="1:57"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row>
    <row r="884" spans="1:57"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row>
    <row r="885" spans="1:57"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row>
    <row r="886" spans="1:57"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row>
    <row r="887" spans="1:5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row>
    <row r="888" spans="1:57"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row>
    <row r="889" spans="1:57"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row>
    <row r="890" spans="1:57"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row>
    <row r="891" spans="1:57"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row>
    <row r="892" spans="1:57"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row>
    <row r="893" spans="1:57"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row>
    <row r="894" spans="1:57"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row>
    <row r="895" spans="1:57"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row>
    <row r="896" spans="1:57"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row>
    <row r="897" spans="1:5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row>
    <row r="898" spans="1:57"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row>
    <row r="899" spans="1:57"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row>
    <row r="900" spans="1:57"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row>
    <row r="901" spans="1:57"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row>
    <row r="902" spans="1:57"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row>
    <row r="903" spans="1:57"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row>
    <row r="904" spans="1:57"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row>
    <row r="905" spans="1:57"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row>
    <row r="906" spans="1:57"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row>
    <row r="907" spans="1:5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row>
    <row r="908" spans="1:57"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row>
    <row r="909" spans="1:57"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row>
    <row r="910" spans="1:57"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row>
    <row r="911" spans="1:57"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row>
    <row r="912" spans="1:57"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row>
    <row r="913" spans="1:57"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row>
    <row r="914" spans="1:57"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row>
    <row r="915" spans="1:57"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row>
    <row r="916" spans="1:57"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row>
    <row r="917" spans="1:5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row>
    <row r="918" spans="1:57"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row>
    <row r="919" spans="1:57"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row>
    <row r="920" spans="1:57"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row>
    <row r="921" spans="1:57"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row>
    <row r="922" spans="1:57"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row>
    <row r="923" spans="1:57"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row>
    <row r="924" spans="1:57"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row>
    <row r="925" spans="1:57"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row>
    <row r="926" spans="1:57"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row>
    <row r="927" spans="1:5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row>
    <row r="928" spans="1:57"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row>
    <row r="929" spans="1:57"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row>
    <row r="930" spans="1:57"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row>
    <row r="931" spans="1:57"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row>
    <row r="932" spans="1:57"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row>
    <row r="933" spans="1:57"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row>
    <row r="934" spans="1:57"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row>
    <row r="935" spans="1:57"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row>
    <row r="936" spans="1:57"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row>
    <row r="937" spans="1:5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row>
    <row r="938" spans="1:57"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row>
    <row r="939" spans="1:57"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row>
    <row r="940" spans="1:57"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row>
    <row r="941" spans="1:57"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row>
    <row r="942" spans="1:57"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row>
    <row r="943" spans="1:57"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row>
    <row r="944" spans="1:57"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row>
    <row r="945" spans="1:57"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row>
    <row r="946" spans="1:57"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row>
    <row r="947" spans="1:5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row>
    <row r="948" spans="1:57"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row>
    <row r="949" spans="1:57"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row>
    <row r="950" spans="1:57"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row>
    <row r="951" spans="1:57"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row>
    <row r="952" spans="1:57"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row>
    <row r="953" spans="1:57"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row>
    <row r="954" spans="1:57"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row>
    <row r="955" spans="1:57"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row>
    <row r="956" spans="1:57"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row>
    <row r="957" spans="1: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row>
    <row r="958" spans="1:57"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row>
    <row r="959" spans="1:57"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row>
    <row r="960" spans="1:57"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row>
    <row r="961" spans="1:57"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row>
    <row r="962" spans="1:57"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row>
    <row r="963" spans="1:57"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row>
    <row r="964" spans="1:57"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row>
    <row r="965" spans="1:57"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row>
    <row r="966" spans="1:57"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row>
    <row r="967" spans="1:5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row>
    <row r="968" spans="1:57"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row>
    <row r="969" spans="1:57"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row>
    <row r="970" spans="1:57"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row>
    <row r="971" spans="1:57"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row>
    <row r="972" spans="1:57"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row>
    <row r="973" spans="1:57"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row>
    <row r="974" spans="1:57"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row>
    <row r="975" spans="1:57"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row>
    <row r="976" spans="1:57"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row>
    <row r="977" spans="1:5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row>
    <row r="978" spans="1:57"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row>
    <row r="979" spans="1:57"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row>
    <row r="980" spans="1:57"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row>
    <row r="981" spans="1:57"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row>
    <row r="982" spans="1:57"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row>
    <row r="983" spans="1:57"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row>
    <row r="984" spans="1:57"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row>
    <row r="985" spans="1:57"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row>
    <row r="986" spans="1:57"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row>
    <row r="987" spans="1:5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row>
    <row r="988" spans="1:57"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row>
    <row r="989" spans="1:57"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row>
    <row r="990" spans="1:57"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row>
    <row r="991" spans="1:57"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row>
    <row r="992" spans="1:57"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row>
    <row r="993" spans="1:57"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row>
    <row r="994" spans="1:57"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row>
    <row r="995" spans="1:57"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row>
    <row r="996" spans="1:57"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row>
    <row r="997" spans="1:5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row>
    <row r="998" spans="1:57"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row>
    <row r="999" spans="1:57"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row>
    <row r="1000" spans="1:57"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row>
  </sheetData>
  <mergeCells count="12">
    <mergeCell ref="A2:AP2"/>
    <mergeCell ref="AS2:BD8"/>
    <mergeCell ref="B6:B8"/>
    <mergeCell ref="AS9:BD30"/>
    <mergeCell ref="B11:B27"/>
    <mergeCell ref="B33:B41"/>
    <mergeCell ref="B44:B52"/>
    <mergeCell ref="B56:B113"/>
    <mergeCell ref="AS53:BD71"/>
    <mergeCell ref="AS72:BD128"/>
    <mergeCell ref="AS32:BE43"/>
    <mergeCell ref="D33:AP41"/>
  </mergeCells>
  <pageMargins left="0.75" right="0.75" top="1" bottom="1" header="0" footer="0"/>
  <pageSetup scale="28"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S1000"/>
  <sheetViews>
    <sheetView showGridLines="0" workbookViewId="0"/>
  </sheetViews>
  <sheetFormatPr baseColWidth="10" defaultColWidth="12.5703125" defaultRowHeight="15" customHeight="1"/>
  <cols>
    <col min="1" max="1" width="3.5703125" customWidth="1"/>
    <col min="2" max="2" width="25.42578125" customWidth="1"/>
    <col min="3" max="3" width="3.7109375" customWidth="1"/>
    <col min="4" max="6" width="11.140625" customWidth="1"/>
    <col min="7" max="7" width="66.42578125" customWidth="1"/>
    <col min="8" max="16" width="11.140625" customWidth="1"/>
    <col min="17" max="17" width="28.28515625" customWidth="1"/>
    <col min="18" max="33" width="11.140625" customWidth="1"/>
    <col min="34" max="71" width="9.140625" customWidth="1"/>
  </cols>
  <sheetData>
    <row r="1" spans="1:71" ht="13.5" customHeight="1">
      <c r="A1" s="1"/>
      <c r="B1" s="2"/>
      <c r="C1" s="3"/>
      <c r="D1" s="4"/>
      <c r="E1" s="2"/>
      <c r="F1" s="2"/>
      <c r="G1" s="2"/>
      <c r="H1" s="2"/>
      <c r="I1" s="2"/>
      <c r="J1" s="2"/>
      <c r="K1" s="2"/>
      <c r="L1" s="2"/>
      <c r="M1" s="2"/>
      <c r="N1" s="2"/>
      <c r="O1" s="2"/>
      <c r="P1" s="2"/>
      <c r="Q1" s="2"/>
      <c r="R1" s="2"/>
      <c r="S1" s="2"/>
      <c r="T1" s="2"/>
      <c r="U1" s="2"/>
      <c r="V1" s="2"/>
      <c r="W1" s="2"/>
      <c r="X1" s="2"/>
      <c r="Y1" s="2"/>
      <c r="Z1" s="2"/>
      <c r="AA1" s="2"/>
      <c r="AB1" s="2"/>
      <c r="AC1" s="2"/>
      <c r="AD1" s="2"/>
      <c r="AE1" s="2"/>
      <c r="AF1" s="2"/>
      <c r="AG1" s="2"/>
      <c r="AH1" s="1"/>
      <c r="AI1" s="1"/>
      <c r="AJ1" s="1"/>
      <c r="AK1" s="1"/>
      <c r="AL1" s="1"/>
      <c r="AM1" s="1"/>
      <c r="AN1" s="1"/>
      <c r="AO1" s="1"/>
      <c r="AP1" s="1"/>
      <c r="AQ1" s="1"/>
      <c r="AR1" s="1"/>
      <c r="AS1" s="720" t="s">
        <v>20</v>
      </c>
      <c r="AT1" s="666"/>
      <c r="AU1" s="666"/>
      <c r="AV1" s="666"/>
      <c r="AW1" s="666"/>
      <c r="AX1" s="666"/>
      <c r="AY1" s="666"/>
      <c r="AZ1" s="666"/>
      <c r="BA1" s="666"/>
      <c r="BB1" s="666"/>
      <c r="BC1" s="666"/>
      <c r="BD1" s="666"/>
      <c r="BE1" s="666"/>
      <c r="BF1" s="666"/>
      <c r="BG1" s="666"/>
      <c r="BH1" s="666"/>
      <c r="BI1" s="666"/>
      <c r="BJ1" s="666"/>
      <c r="BK1" s="1"/>
      <c r="BL1" s="1"/>
      <c r="BM1" s="1"/>
      <c r="BN1" s="1"/>
      <c r="BO1" s="1"/>
      <c r="BP1" s="1"/>
      <c r="BQ1" s="1"/>
      <c r="BR1" s="1"/>
      <c r="BS1" s="1"/>
    </row>
    <row r="2" spans="1:71" ht="103.5" customHeight="1">
      <c r="A2" s="703" t="s">
        <v>21</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5"/>
      <c r="AR2" s="5"/>
      <c r="AS2" s="666"/>
      <c r="AT2" s="666"/>
      <c r="AU2" s="666"/>
      <c r="AV2" s="666"/>
      <c r="AW2" s="666"/>
      <c r="AX2" s="666"/>
      <c r="AY2" s="666"/>
      <c r="AZ2" s="666"/>
      <c r="BA2" s="666"/>
      <c r="BB2" s="666"/>
      <c r="BC2" s="666"/>
      <c r="BD2" s="666"/>
      <c r="BE2" s="666"/>
      <c r="BF2" s="666"/>
      <c r="BG2" s="666"/>
      <c r="BH2" s="666"/>
      <c r="BI2" s="666"/>
      <c r="BJ2" s="666"/>
      <c r="BK2" s="1"/>
      <c r="BL2" s="1"/>
      <c r="BM2" s="1"/>
      <c r="BN2" s="1"/>
      <c r="BO2" s="1"/>
      <c r="BP2" s="1"/>
      <c r="BQ2" s="1"/>
      <c r="BR2" s="1"/>
      <c r="BS2" s="1"/>
    </row>
    <row r="3" spans="1:71" ht="13.5" customHeight="1">
      <c r="A3" s="1"/>
      <c r="B3" s="3"/>
      <c r="C3" s="3"/>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1"/>
      <c r="AI3" s="1"/>
      <c r="AJ3" s="1"/>
      <c r="AK3" s="1"/>
      <c r="AL3" s="1"/>
      <c r="AM3" s="1"/>
      <c r="AN3" s="1"/>
      <c r="AO3" s="1"/>
      <c r="AP3" s="1"/>
      <c r="AQ3" s="1"/>
      <c r="AR3" s="1"/>
      <c r="AS3" s="666"/>
      <c r="AT3" s="666"/>
      <c r="AU3" s="666"/>
      <c r="AV3" s="666"/>
      <c r="AW3" s="666"/>
      <c r="AX3" s="666"/>
      <c r="AY3" s="666"/>
      <c r="AZ3" s="666"/>
      <c r="BA3" s="666"/>
      <c r="BB3" s="666"/>
      <c r="BC3" s="666"/>
      <c r="BD3" s="666"/>
      <c r="BE3" s="666"/>
      <c r="BF3" s="666"/>
      <c r="BG3" s="666"/>
      <c r="BH3" s="666"/>
      <c r="BI3" s="666"/>
      <c r="BJ3" s="666"/>
      <c r="BK3" s="1"/>
      <c r="BL3" s="1"/>
      <c r="BM3" s="1"/>
      <c r="BN3" s="1"/>
      <c r="BO3" s="1"/>
      <c r="BP3" s="1"/>
      <c r="BQ3" s="1"/>
      <c r="BR3" s="1"/>
      <c r="BS3" s="1"/>
    </row>
    <row r="4" spans="1:71" ht="24.75" customHeight="1">
      <c r="A4" s="1"/>
      <c r="B4" s="3"/>
      <c r="C4" s="3"/>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1"/>
      <c r="AI4" s="1"/>
      <c r="AJ4" s="1"/>
      <c r="AK4" s="1"/>
      <c r="AL4" s="1"/>
      <c r="AM4" s="1"/>
      <c r="AN4" s="1"/>
      <c r="AO4" s="1"/>
      <c r="AP4" s="1"/>
      <c r="AQ4" s="1"/>
      <c r="AR4" s="1"/>
      <c r="AS4" s="666"/>
      <c r="AT4" s="666"/>
      <c r="AU4" s="666"/>
      <c r="AV4" s="666"/>
      <c r="AW4" s="666"/>
      <c r="AX4" s="666"/>
      <c r="AY4" s="666"/>
      <c r="AZ4" s="666"/>
      <c r="BA4" s="666"/>
      <c r="BB4" s="666"/>
      <c r="BC4" s="666"/>
      <c r="BD4" s="666"/>
      <c r="BE4" s="666"/>
      <c r="BF4" s="666"/>
      <c r="BG4" s="666"/>
      <c r="BH4" s="666"/>
      <c r="BI4" s="666"/>
      <c r="BJ4" s="666"/>
      <c r="BK4" s="1"/>
      <c r="BL4" s="1"/>
      <c r="BM4" s="1"/>
      <c r="BN4" s="1"/>
      <c r="BO4" s="1"/>
      <c r="BP4" s="1"/>
      <c r="BQ4" s="1"/>
      <c r="BR4" s="1"/>
      <c r="BS4" s="1"/>
    </row>
    <row r="5" spans="1:71" ht="12.75" customHeight="1">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6"/>
      <c r="AI5" s="6"/>
      <c r="AJ5" s="6"/>
      <c r="AK5" s="6"/>
      <c r="AL5" s="6"/>
      <c r="AM5" s="6"/>
      <c r="AN5" s="6"/>
      <c r="AO5" s="6"/>
      <c r="AP5" s="6"/>
      <c r="AQ5" s="6"/>
      <c r="AR5" s="6"/>
      <c r="AS5" s="666"/>
      <c r="AT5" s="666"/>
      <c r="AU5" s="666"/>
      <c r="AV5" s="666"/>
      <c r="AW5" s="666"/>
      <c r="AX5" s="666"/>
      <c r="AY5" s="666"/>
      <c r="AZ5" s="666"/>
      <c r="BA5" s="666"/>
      <c r="BB5" s="666"/>
      <c r="BC5" s="666"/>
      <c r="BD5" s="666"/>
      <c r="BE5" s="666"/>
      <c r="BF5" s="666"/>
      <c r="BG5" s="666"/>
      <c r="BH5" s="666"/>
      <c r="BI5" s="666"/>
      <c r="BJ5" s="666"/>
      <c r="BK5" s="6"/>
      <c r="BL5" s="6"/>
      <c r="BM5" s="6"/>
      <c r="BN5" s="6"/>
      <c r="BO5" s="6"/>
      <c r="BP5" s="6"/>
      <c r="BQ5" s="6"/>
      <c r="BR5" s="6"/>
      <c r="BS5" s="6"/>
    </row>
    <row r="6" spans="1:71" ht="12.75" customHeight="1">
      <c r="A6" s="6"/>
      <c r="B6" s="707" t="s">
        <v>11</v>
      </c>
      <c r="C6" s="7"/>
      <c r="D6" s="7"/>
      <c r="E6" s="7"/>
      <c r="F6" s="7"/>
      <c r="G6" s="7"/>
      <c r="H6" s="7"/>
      <c r="I6" s="7"/>
      <c r="J6" s="7"/>
      <c r="K6" s="7"/>
      <c r="L6" s="7"/>
      <c r="M6" s="7"/>
      <c r="N6" s="7"/>
      <c r="O6" s="7"/>
      <c r="P6" s="7"/>
      <c r="Q6" s="7"/>
      <c r="R6" s="7"/>
      <c r="S6" s="6"/>
      <c r="T6" s="7"/>
      <c r="U6" s="7"/>
      <c r="V6" s="7"/>
      <c r="W6" s="7"/>
      <c r="X6" s="7"/>
      <c r="Y6" s="7"/>
      <c r="Z6" s="7"/>
      <c r="AA6" s="7"/>
      <c r="AB6" s="7"/>
      <c r="AC6" s="7"/>
      <c r="AD6" s="7"/>
      <c r="AE6" s="7"/>
      <c r="AF6" s="7"/>
      <c r="AG6" s="7"/>
      <c r="AH6" s="6"/>
      <c r="AI6" s="6"/>
      <c r="AJ6" s="6"/>
      <c r="AK6" s="6"/>
      <c r="AL6" s="6"/>
      <c r="AM6" s="6"/>
      <c r="AN6" s="6"/>
      <c r="AO6" s="6"/>
      <c r="AP6" s="6"/>
      <c r="AQ6" s="6"/>
      <c r="AR6" s="6"/>
      <c r="AS6" s="666"/>
      <c r="AT6" s="666"/>
      <c r="AU6" s="666"/>
      <c r="AV6" s="666"/>
      <c r="AW6" s="666"/>
      <c r="AX6" s="666"/>
      <c r="AY6" s="666"/>
      <c r="AZ6" s="666"/>
      <c r="BA6" s="666"/>
      <c r="BB6" s="666"/>
      <c r="BC6" s="666"/>
      <c r="BD6" s="666"/>
      <c r="BE6" s="666"/>
      <c r="BF6" s="666"/>
      <c r="BG6" s="666"/>
      <c r="BH6" s="666"/>
      <c r="BI6" s="666"/>
      <c r="BJ6" s="666"/>
      <c r="BK6" s="6"/>
      <c r="BL6" s="6"/>
      <c r="BM6" s="6"/>
      <c r="BN6" s="6"/>
      <c r="BO6" s="6"/>
      <c r="BP6" s="6"/>
      <c r="BQ6" s="6"/>
      <c r="BR6" s="6"/>
      <c r="BS6" s="6"/>
    </row>
    <row r="7" spans="1:71" ht="12.75" customHeight="1">
      <c r="A7" s="6"/>
      <c r="B7" s="706"/>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6"/>
      <c r="AI7" s="6"/>
      <c r="AJ7" s="6"/>
      <c r="AK7" s="6"/>
      <c r="AL7" s="6"/>
      <c r="AM7" s="6"/>
      <c r="AN7" s="6"/>
      <c r="AO7" s="6"/>
      <c r="AP7" s="6"/>
      <c r="AQ7" s="6"/>
      <c r="AR7" s="6"/>
      <c r="AS7" s="666"/>
      <c r="AT7" s="666"/>
      <c r="AU7" s="666"/>
      <c r="AV7" s="666"/>
      <c r="AW7" s="666"/>
      <c r="AX7" s="666"/>
      <c r="AY7" s="666"/>
      <c r="AZ7" s="666"/>
      <c r="BA7" s="666"/>
      <c r="BB7" s="666"/>
      <c r="BC7" s="666"/>
      <c r="BD7" s="666"/>
      <c r="BE7" s="666"/>
      <c r="BF7" s="666"/>
      <c r="BG7" s="666"/>
      <c r="BH7" s="666"/>
      <c r="BI7" s="666"/>
      <c r="BJ7" s="666"/>
      <c r="BK7" s="6"/>
      <c r="BL7" s="6"/>
      <c r="BM7" s="6"/>
      <c r="BN7" s="6"/>
      <c r="BO7" s="6"/>
      <c r="BP7" s="6"/>
      <c r="BQ7" s="6"/>
      <c r="BR7" s="6"/>
      <c r="BS7" s="6"/>
    </row>
    <row r="8" spans="1:71" ht="12.75" customHeight="1">
      <c r="A8" s="6"/>
      <c r="B8" s="689"/>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6"/>
      <c r="AI8" s="6"/>
      <c r="AJ8" s="6"/>
      <c r="AK8" s="6"/>
      <c r="AL8" s="6"/>
      <c r="AM8" s="6"/>
      <c r="AN8" s="6"/>
      <c r="AO8" s="6"/>
      <c r="AP8" s="6"/>
      <c r="AQ8" s="6"/>
      <c r="AR8" s="6"/>
      <c r="AS8" s="666"/>
      <c r="AT8" s="666"/>
      <c r="AU8" s="666"/>
      <c r="AV8" s="666"/>
      <c r="AW8" s="666"/>
      <c r="AX8" s="666"/>
      <c r="AY8" s="666"/>
      <c r="AZ8" s="666"/>
      <c r="BA8" s="666"/>
      <c r="BB8" s="666"/>
      <c r="BC8" s="666"/>
      <c r="BD8" s="666"/>
      <c r="BE8" s="666"/>
      <c r="BF8" s="666"/>
      <c r="BG8" s="666"/>
      <c r="BH8" s="666"/>
      <c r="BI8" s="666"/>
      <c r="BJ8" s="666"/>
      <c r="BK8" s="6"/>
      <c r="BL8" s="6"/>
      <c r="BM8" s="6"/>
      <c r="BN8" s="6"/>
      <c r="BO8" s="6"/>
      <c r="BP8" s="6"/>
      <c r="BQ8" s="6"/>
      <c r="BR8" s="6"/>
      <c r="BS8" s="6"/>
    </row>
    <row r="9" spans="1:71" ht="21" customHeight="1">
      <c r="A9" s="6"/>
      <c r="B9" s="26"/>
      <c r="C9" s="7"/>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9"/>
      <c r="AI9" s="9"/>
      <c r="AJ9" s="9"/>
      <c r="AK9" s="9"/>
      <c r="AL9" s="9"/>
      <c r="AM9" s="9"/>
      <c r="AN9" s="9"/>
      <c r="AO9" s="9"/>
      <c r="AP9" s="9"/>
      <c r="AQ9" s="9"/>
      <c r="AR9" s="9"/>
      <c r="AS9" s="666"/>
      <c r="AT9" s="666"/>
      <c r="AU9" s="666"/>
      <c r="AV9" s="666"/>
      <c r="AW9" s="666"/>
      <c r="AX9" s="666"/>
      <c r="AY9" s="666"/>
      <c r="AZ9" s="666"/>
      <c r="BA9" s="666"/>
      <c r="BB9" s="666"/>
      <c r="BC9" s="666"/>
      <c r="BD9" s="666"/>
      <c r="BE9" s="666"/>
      <c r="BF9" s="666"/>
      <c r="BG9" s="666"/>
      <c r="BH9" s="666"/>
      <c r="BI9" s="666"/>
      <c r="BJ9" s="666"/>
      <c r="BK9" s="6"/>
      <c r="BL9" s="6"/>
      <c r="BM9" s="6"/>
      <c r="BN9" s="6"/>
      <c r="BO9" s="6"/>
      <c r="BP9" s="6"/>
      <c r="BQ9" s="6"/>
      <c r="BR9" s="6"/>
      <c r="BS9" s="6"/>
    </row>
    <row r="10" spans="1:71" ht="12.75" customHeight="1">
      <c r="A10" s="6"/>
      <c r="B10" s="26"/>
      <c r="C10" s="7"/>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9"/>
      <c r="AI10" s="9"/>
      <c r="AJ10" s="9"/>
      <c r="AK10" s="9"/>
      <c r="AL10" s="9"/>
      <c r="AM10" s="9"/>
      <c r="AN10" s="9"/>
      <c r="AO10" s="9"/>
      <c r="AP10" s="9"/>
      <c r="AQ10" s="9"/>
      <c r="AR10" s="9"/>
      <c r="AS10" s="666"/>
      <c r="AT10" s="666"/>
      <c r="AU10" s="666"/>
      <c r="AV10" s="666"/>
      <c r="AW10" s="666"/>
      <c r="AX10" s="666"/>
      <c r="AY10" s="666"/>
      <c r="AZ10" s="666"/>
      <c r="BA10" s="666"/>
      <c r="BB10" s="666"/>
      <c r="BC10" s="666"/>
      <c r="BD10" s="666"/>
      <c r="BE10" s="666"/>
      <c r="BF10" s="666"/>
      <c r="BG10" s="666"/>
      <c r="BH10" s="666"/>
      <c r="BI10" s="666"/>
      <c r="BJ10" s="666"/>
      <c r="BK10" s="6"/>
      <c r="BL10" s="6"/>
      <c r="BM10" s="6"/>
      <c r="BN10" s="6"/>
      <c r="BO10" s="6"/>
      <c r="BP10" s="6"/>
      <c r="BQ10" s="6"/>
      <c r="BR10" s="6"/>
      <c r="BS10" s="6"/>
    </row>
    <row r="11" spans="1:71" ht="12.75" customHeight="1">
      <c r="A11" s="6"/>
      <c r="B11" s="707" t="s">
        <v>13</v>
      </c>
      <c r="C11" s="7"/>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9"/>
      <c r="AI11" s="9"/>
      <c r="AJ11" s="9"/>
      <c r="AK11" s="9"/>
      <c r="AL11" s="9"/>
      <c r="AM11" s="9"/>
      <c r="AN11" s="9"/>
      <c r="AO11" s="9"/>
      <c r="AP11" s="9"/>
      <c r="AQ11" s="9"/>
      <c r="AR11" s="9"/>
      <c r="AS11" s="666"/>
      <c r="AT11" s="666"/>
      <c r="AU11" s="666"/>
      <c r="AV11" s="666"/>
      <c r="AW11" s="666"/>
      <c r="AX11" s="666"/>
      <c r="AY11" s="666"/>
      <c r="AZ11" s="666"/>
      <c r="BA11" s="666"/>
      <c r="BB11" s="666"/>
      <c r="BC11" s="666"/>
      <c r="BD11" s="666"/>
      <c r="BE11" s="666"/>
      <c r="BF11" s="666"/>
      <c r="BG11" s="666"/>
      <c r="BH11" s="666"/>
      <c r="BI11" s="666"/>
      <c r="BJ11" s="666"/>
      <c r="BK11" s="6"/>
      <c r="BL11" s="6"/>
      <c r="BM11" s="6"/>
      <c r="BN11" s="6"/>
      <c r="BO11" s="6"/>
      <c r="BP11" s="6"/>
      <c r="BQ11" s="6"/>
      <c r="BR11" s="6"/>
      <c r="BS11" s="6"/>
    </row>
    <row r="12" spans="1:71" ht="12.75" customHeight="1">
      <c r="A12" s="6"/>
      <c r="B12" s="706"/>
      <c r="C12" s="7"/>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9"/>
      <c r="AI12" s="9"/>
      <c r="AJ12" s="9"/>
      <c r="AK12" s="9"/>
      <c r="AL12" s="9"/>
      <c r="AM12" s="9"/>
      <c r="AN12" s="9"/>
      <c r="AO12" s="9"/>
      <c r="AP12" s="9"/>
      <c r="AQ12" s="9"/>
      <c r="AR12" s="9"/>
      <c r="AS12" s="666"/>
      <c r="AT12" s="666"/>
      <c r="AU12" s="666"/>
      <c r="AV12" s="666"/>
      <c r="AW12" s="666"/>
      <c r="AX12" s="666"/>
      <c r="AY12" s="666"/>
      <c r="AZ12" s="666"/>
      <c r="BA12" s="666"/>
      <c r="BB12" s="666"/>
      <c r="BC12" s="666"/>
      <c r="BD12" s="666"/>
      <c r="BE12" s="666"/>
      <c r="BF12" s="666"/>
      <c r="BG12" s="666"/>
      <c r="BH12" s="666"/>
      <c r="BI12" s="666"/>
      <c r="BJ12" s="666"/>
      <c r="BK12" s="6"/>
      <c r="BL12" s="6"/>
      <c r="BM12" s="6"/>
      <c r="BN12" s="6"/>
      <c r="BO12" s="6"/>
      <c r="BP12" s="6"/>
      <c r="BQ12" s="6"/>
      <c r="BR12" s="6"/>
      <c r="BS12" s="6"/>
    </row>
    <row r="13" spans="1:71" ht="21" customHeight="1">
      <c r="A13" s="6"/>
      <c r="B13" s="706"/>
      <c r="C13" s="7"/>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9"/>
      <c r="AI13" s="9"/>
      <c r="AJ13" s="9"/>
      <c r="AK13" s="9"/>
      <c r="AL13" s="9"/>
      <c r="AM13" s="9"/>
      <c r="AN13" s="9"/>
      <c r="AO13" s="9"/>
      <c r="AP13" s="9"/>
      <c r="AQ13" s="9"/>
      <c r="AR13" s="9"/>
      <c r="AS13" s="666"/>
      <c r="AT13" s="666"/>
      <c r="AU13" s="666"/>
      <c r="AV13" s="666"/>
      <c r="AW13" s="666"/>
      <c r="AX13" s="666"/>
      <c r="AY13" s="666"/>
      <c r="AZ13" s="666"/>
      <c r="BA13" s="666"/>
      <c r="BB13" s="666"/>
      <c r="BC13" s="666"/>
      <c r="BD13" s="666"/>
      <c r="BE13" s="666"/>
      <c r="BF13" s="666"/>
      <c r="BG13" s="666"/>
      <c r="BH13" s="666"/>
      <c r="BI13" s="666"/>
      <c r="BJ13" s="666"/>
      <c r="BK13" s="6"/>
      <c r="BL13" s="6"/>
      <c r="BM13" s="6"/>
      <c r="BN13" s="6"/>
      <c r="BO13" s="6"/>
      <c r="BP13" s="6"/>
      <c r="BQ13" s="6"/>
      <c r="BR13" s="6"/>
      <c r="BS13" s="6"/>
    </row>
    <row r="14" spans="1:71" ht="12.75" customHeight="1">
      <c r="A14" s="6"/>
      <c r="B14" s="706"/>
      <c r="C14" s="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9"/>
      <c r="AI14" s="9"/>
      <c r="AJ14" s="9"/>
      <c r="AK14" s="9"/>
      <c r="AL14" s="9"/>
      <c r="AM14" s="9"/>
      <c r="AN14" s="9"/>
      <c r="AO14" s="9"/>
      <c r="AP14" s="9"/>
      <c r="AQ14" s="9"/>
      <c r="AR14" s="9"/>
      <c r="AS14" s="666"/>
      <c r="AT14" s="666"/>
      <c r="AU14" s="666"/>
      <c r="AV14" s="666"/>
      <c r="AW14" s="666"/>
      <c r="AX14" s="666"/>
      <c r="AY14" s="666"/>
      <c r="AZ14" s="666"/>
      <c r="BA14" s="666"/>
      <c r="BB14" s="666"/>
      <c r="BC14" s="666"/>
      <c r="BD14" s="666"/>
      <c r="BE14" s="666"/>
      <c r="BF14" s="666"/>
      <c r="BG14" s="666"/>
      <c r="BH14" s="666"/>
      <c r="BI14" s="666"/>
      <c r="BJ14" s="666"/>
      <c r="BK14" s="6"/>
      <c r="BL14" s="6"/>
      <c r="BM14" s="6"/>
      <c r="BN14" s="6"/>
      <c r="BO14" s="6"/>
      <c r="BP14" s="6"/>
      <c r="BQ14" s="6"/>
      <c r="BR14" s="6"/>
      <c r="BS14" s="6"/>
    </row>
    <row r="15" spans="1:71" ht="12.75" customHeight="1">
      <c r="A15" s="6"/>
      <c r="B15" s="706"/>
      <c r="C15" s="7"/>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9"/>
      <c r="AI15" s="9"/>
      <c r="AJ15" s="9"/>
      <c r="AK15" s="9"/>
      <c r="AL15" s="9"/>
      <c r="AM15" s="9"/>
      <c r="AN15" s="9"/>
      <c r="AO15" s="9"/>
      <c r="AP15" s="9"/>
      <c r="AQ15" s="9"/>
      <c r="AR15" s="9"/>
      <c r="AS15" s="666"/>
      <c r="AT15" s="666"/>
      <c r="AU15" s="666"/>
      <c r="AV15" s="666"/>
      <c r="AW15" s="666"/>
      <c r="AX15" s="666"/>
      <c r="AY15" s="666"/>
      <c r="AZ15" s="666"/>
      <c r="BA15" s="666"/>
      <c r="BB15" s="666"/>
      <c r="BC15" s="666"/>
      <c r="BD15" s="666"/>
      <c r="BE15" s="666"/>
      <c r="BF15" s="666"/>
      <c r="BG15" s="666"/>
      <c r="BH15" s="666"/>
      <c r="BI15" s="666"/>
      <c r="BJ15" s="666"/>
      <c r="BK15" s="6"/>
      <c r="BL15" s="6"/>
      <c r="BM15" s="6"/>
      <c r="BN15" s="6"/>
      <c r="BO15" s="6"/>
      <c r="BP15" s="6"/>
      <c r="BQ15" s="6"/>
      <c r="BR15" s="6"/>
      <c r="BS15" s="6"/>
    </row>
    <row r="16" spans="1:71" ht="12.75" customHeight="1">
      <c r="A16" s="6"/>
      <c r="B16" s="706"/>
      <c r="C16" s="7"/>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9"/>
      <c r="AI16" s="9"/>
      <c r="AJ16" s="9"/>
      <c r="AK16" s="9"/>
      <c r="AL16" s="9"/>
      <c r="AM16" s="9"/>
      <c r="AN16" s="9"/>
      <c r="AO16" s="9"/>
      <c r="AP16" s="9"/>
      <c r="AQ16" s="9"/>
      <c r="AR16" s="9"/>
      <c r="AS16" s="666"/>
      <c r="AT16" s="666"/>
      <c r="AU16" s="666"/>
      <c r="AV16" s="666"/>
      <c r="AW16" s="666"/>
      <c r="AX16" s="666"/>
      <c r="AY16" s="666"/>
      <c r="AZ16" s="666"/>
      <c r="BA16" s="666"/>
      <c r="BB16" s="666"/>
      <c r="BC16" s="666"/>
      <c r="BD16" s="666"/>
      <c r="BE16" s="666"/>
      <c r="BF16" s="666"/>
      <c r="BG16" s="666"/>
      <c r="BH16" s="666"/>
      <c r="BI16" s="666"/>
      <c r="BJ16" s="666"/>
      <c r="BK16" s="6"/>
      <c r="BL16" s="6"/>
      <c r="BM16" s="6"/>
      <c r="BN16" s="6"/>
      <c r="BO16" s="6"/>
      <c r="BP16" s="6"/>
      <c r="BQ16" s="6"/>
      <c r="BR16" s="6"/>
      <c r="BS16" s="6"/>
    </row>
    <row r="17" spans="1:71" ht="12.75" customHeight="1">
      <c r="A17" s="6"/>
      <c r="B17" s="706"/>
      <c r="C17" s="7"/>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9"/>
      <c r="AI17" s="9"/>
      <c r="AJ17" s="9"/>
      <c r="AK17" s="9"/>
      <c r="AL17" s="9"/>
      <c r="AM17" s="9"/>
      <c r="AN17" s="9"/>
      <c r="AO17" s="9"/>
      <c r="AP17" s="9"/>
      <c r="AQ17" s="9"/>
      <c r="AR17" s="9"/>
      <c r="AS17" s="666"/>
      <c r="AT17" s="666"/>
      <c r="AU17" s="666"/>
      <c r="AV17" s="666"/>
      <c r="AW17" s="666"/>
      <c r="AX17" s="666"/>
      <c r="AY17" s="666"/>
      <c r="AZ17" s="666"/>
      <c r="BA17" s="666"/>
      <c r="BB17" s="666"/>
      <c r="BC17" s="666"/>
      <c r="BD17" s="666"/>
      <c r="BE17" s="666"/>
      <c r="BF17" s="666"/>
      <c r="BG17" s="666"/>
      <c r="BH17" s="666"/>
      <c r="BI17" s="666"/>
      <c r="BJ17" s="666"/>
      <c r="BK17" s="6"/>
      <c r="BL17" s="6"/>
      <c r="BM17" s="6"/>
      <c r="BN17" s="6"/>
      <c r="BO17" s="6"/>
      <c r="BP17" s="6"/>
      <c r="BQ17" s="6"/>
      <c r="BR17" s="6"/>
      <c r="BS17" s="6"/>
    </row>
    <row r="18" spans="1:71" ht="13.5" customHeight="1">
      <c r="A18" s="1"/>
      <c r="B18" s="706"/>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666"/>
      <c r="AT18" s="666"/>
      <c r="AU18" s="666"/>
      <c r="AV18" s="666"/>
      <c r="AW18" s="666"/>
      <c r="AX18" s="666"/>
      <c r="AY18" s="666"/>
      <c r="AZ18" s="666"/>
      <c r="BA18" s="666"/>
      <c r="BB18" s="666"/>
      <c r="BC18" s="666"/>
      <c r="BD18" s="666"/>
      <c r="BE18" s="666"/>
      <c r="BF18" s="666"/>
      <c r="BG18" s="666"/>
      <c r="BH18" s="666"/>
      <c r="BI18" s="666"/>
      <c r="BJ18" s="666"/>
      <c r="BK18" s="1"/>
      <c r="BL18" s="1"/>
      <c r="BM18" s="1"/>
      <c r="BN18" s="1"/>
      <c r="BO18" s="1"/>
      <c r="BP18" s="1"/>
      <c r="BQ18" s="1"/>
      <c r="BR18" s="1"/>
      <c r="BS18" s="1"/>
    </row>
    <row r="19" spans="1:71" ht="13.5" customHeight="1">
      <c r="A19" s="1"/>
      <c r="B19" s="706"/>
      <c r="C19" s="1"/>
      <c r="D19" s="10"/>
      <c r="E19" s="11"/>
      <c r="F19" s="1"/>
      <c r="G19" s="10"/>
      <c r="H19" s="11"/>
      <c r="I19" s="1"/>
      <c r="J19" s="10"/>
      <c r="K19" s="11"/>
      <c r="L19" s="1"/>
      <c r="M19" s="10"/>
      <c r="N19" s="1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666"/>
      <c r="AT19" s="666"/>
      <c r="AU19" s="666"/>
      <c r="AV19" s="666"/>
      <c r="AW19" s="666"/>
      <c r="AX19" s="666"/>
      <c r="AY19" s="666"/>
      <c r="AZ19" s="666"/>
      <c r="BA19" s="666"/>
      <c r="BB19" s="666"/>
      <c r="BC19" s="666"/>
      <c r="BD19" s="666"/>
      <c r="BE19" s="666"/>
      <c r="BF19" s="666"/>
      <c r="BG19" s="666"/>
      <c r="BH19" s="666"/>
      <c r="BI19" s="666"/>
      <c r="BJ19" s="666"/>
      <c r="BK19" s="1"/>
      <c r="BL19" s="1"/>
      <c r="BM19" s="1"/>
      <c r="BN19" s="1"/>
      <c r="BO19" s="1"/>
      <c r="BP19" s="1"/>
      <c r="BQ19" s="1"/>
      <c r="BR19" s="1"/>
      <c r="BS19" s="1"/>
    </row>
    <row r="20" spans="1:71" ht="13.5" customHeight="1">
      <c r="A20" s="1"/>
      <c r="B20" s="706"/>
      <c r="C20" s="1"/>
      <c r="D20" s="11"/>
      <c r="E20" s="11"/>
      <c r="F20" s="1"/>
      <c r="G20" s="11"/>
      <c r="H20" s="11"/>
      <c r="I20" s="1"/>
      <c r="J20" s="11"/>
      <c r="K20" s="11"/>
      <c r="L20" s="1"/>
      <c r="M20" s="11"/>
      <c r="N20" s="1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666"/>
      <c r="AT20" s="666"/>
      <c r="AU20" s="666"/>
      <c r="AV20" s="666"/>
      <c r="AW20" s="666"/>
      <c r="AX20" s="666"/>
      <c r="AY20" s="666"/>
      <c r="AZ20" s="666"/>
      <c r="BA20" s="666"/>
      <c r="BB20" s="666"/>
      <c r="BC20" s="666"/>
      <c r="BD20" s="666"/>
      <c r="BE20" s="666"/>
      <c r="BF20" s="666"/>
      <c r="BG20" s="666"/>
      <c r="BH20" s="666"/>
      <c r="BI20" s="666"/>
      <c r="BJ20" s="666"/>
      <c r="BK20" s="1"/>
      <c r="BL20" s="1"/>
      <c r="BM20" s="1"/>
      <c r="BN20" s="1"/>
      <c r="BO20" s="1"/>
      <c r="BP20" s="1"/>
      <c r="BQ20" s="1"/>
      <c r="BR20" s="1"/>
      <c r="BS20" s="1"/>
    </row>
    <row r="21" spans="1:71" ht="13.5" customHeight="1">
      <c r="A21" s="1"/>
      <c r="B21" s="706"/>
      <c r="C21" s="1"/>
      <c r="D21" s="11"/>
      <c r="E21" s="11"/>
      <c r="F21" s="1"/>
      <c r="G21" s="11"/>
      <c r="H21" s="11"/>
      <c r="I21" s="1"/>
      <c r="J21" s="11"/>
      <c r="K21" s="11"/>
      <c r="L21" s="1"/>
      <c r="M21" s="11"/>
      <c r="N21" s="1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666"/>
      <c r="AT21" s="666"/>
      <c r="AU21" s="666"/>
      <c r="AV21" s="666"/>
      <c r="AW21" s="666"/>
      <c r="AX21" s="666"/>
      <c r="AY21" s="666"/>
      <c r="AZ21" s="666"/>
      <c r="BA21" s="666"/>
      <c r="BB21" s="666"/>
      <c r="BC21" s="666"/>
      <c r="BD21" s="666"/>
      <c r="BE21" s="666"/>
      <c r="BF21" s="666"/>
      <c r="BG21" s="666"/>
      <c r="BH21" s="666"/>
      <c r="BI21" s="666"/>
      <c r="BJ21" s="666"/>
      <c r="BK21" s="1"/>
      <c r="BL21" s="1"/>
      <c r="BM21" s="1"/>
      <c r="BN21" s="1"/>
      <c r="BO21" s="1"/>
      <c r="BP21" s="1"/>
      <c r="BQ21" s="1"/>
      <c r="BR21" s="1"/>
      <c r="BS21" s="1"/>
    </row>
    <row r="22" spans="1:71" ht="13.5" customHeight="1">
      <c r="A22" s="1"/>
      <c r="B22" s="706"/>
      <c r="C22" s="1"/>
      <c r="D22" s="11"/>
      <c r="E22" s="11"/>
      <c r="F22" s="1"/>
      <c r="G22" s="11"/>
      <c r="H22" s="11"/>
      <c r="I22" s="1"/>
      <c r="J22" s="11"/>
      <c r="K22" s="11"/>
      <c r="L22" s="1"/>
      <c r="M22" s="11"/>
      <c r="N22" s="1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666"/>
      <c r="AT22" s="666"/>
      <c r="AU22" s="666"/>
      <c r="AV22" s="666"/>
      <c r="AW22" s="666"/>
      <c r="AX22" s="666"/>
      <c r="AY22" s="666"/>
      <c r="AZ22" s="666"/>
      <c r="BA22" s="666"/>
      <c r="BB22" s="666"/>
      <c r="BC22" s="666"/>
      <c r="BD22" s="666"/>
      <c r="BE22" s="666"/>
      <c r="BF22" s="666"/>
      <c r="BG22" s="666"/>
      <c r="BH22" s="666"/>
      <c r="BI22" s="666"/>
      <c r="BJ22" s="666"/>
      <c r="BK22" s="1"/>
      <c r="BL22" s="1"/>
      <c r="BM22" s="1"/>
      <c r="BN22" s="1"/>
      <c r="BO22" s="1"/>
      <c r="BP22" s="1"/>
      <c r="BQ22" s="1"/>
      <c r="BR22" s="1"/>
      <c r="BS22" s="1"/>
    </row>
    <row r="23" spans="1:71" ht="13.5" customHeight="1">
      <c r="A23" s="1"/>
      <c r="B23" s="706"/>
      <c r="C23" s="1"/>
      <c r="D23" s="11"/>
      <c r="E23" s="11"/>
      <c r="F23" s="1"/>
      <c r="G23" s="11"/>
      <c r="H23" s="11"/>
      <c r="I23" s="1"/>
      <c r="J23" s="11"/>
      <c r="K23" s="11"/>
      <c r="L23" s="1"/>
      <c r="M23" s="11"/>
      <c r="N23" s="1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666"/>
      <c r="AT23" s="666"/>
      <c r="AU23" s="666"/>
      <c r="AV23" s="666"/>
      <c r="AW23" s="666"/>
      <c r="AX23" s="666"/>
      <c r="AY23" s="666"/>
      <c r="AZ23" s="666"/>
      <c r="BA23" s="666"/>
      <c r="BB23" s="666"/>
      <c r="BC23" s="666"/>
      <c r="BD23" s="666"/>
      <c r="BE23" s="666"/>
      <c r="BF23" s="666"/>
      <c r="BG23" s="666"/>
      <c r="BH23" s="666"/>
      <c r="BI23" s="666"/>
      <c r="BJ23" s="666"/>
      <c r="BK23" s="1"/>
      <c r="BL23" s="1"/>
      <c r="BM23" s="1"/>
      <c r="BN23" s="1"/>
      <c r="BO23" s="1"/>
      <c r="BP23" s="1"/>
      <c r="BQ23" s="1"/>
      <c r="BR23" s="1"/>
      <c r="BS23" s="1"/>
    </row>
    <row r="24" spans="1:71" ht="13.5" customHeight="1">
      <c r="A24" s="1"/>
      <c r="B24" s="706"/>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666"/>
      <c r="AT24" s="666"/>
      <c r="AU24" s="666"/>
      <c r="AV24" s="666"/>
      <c r="AW24" s="666"/>
      <c r="AX24" s="666"/>
      <c r="AY24" s="666"/>
      <c r="AZ24" s="666"/>
      <c r="BA24" s="666"/>
      <c r="BB24" s="666"/>
      <c r="BC24" s="666"/>
      <c r="BD24" s="666"/>
      <c r="BE24" s="666"/>
      <c r="BF24" s="666"/>
      <c r="BG24" s="666"/>
      <c r="BH24" s="666"/>
      <c r="BI24" s="666"/>
      <c r="BJ24" s="666"/>
      <c r="BK24" s="1"/>
      <c r="BL24" s="1"/>
      <c r="BM24" s="1"/>
      <c r="BN24" s="1"/>
      <c r="BO24" s="1"/>
      <c r="BP24" s="1"/>
      <c r="BQ24" s="1"/>
      <c r="BR24" s="1"/>
      <c r="BS24" s="1"/>
    </row>
    <row r="25" spans="1:71" ht="13.5" customHeight="1">
      <c r="A25" s="1"/>
      <c r="B25" s="706"/>
      <c r="C25" s="1"/>
      <c r="D25" s="10"/>
      <c r="E25" s="11"/>
      <c r="F25" s="1"/>
      <c r="G25" s="12"/>
      <c r="H25" s="11"/>
      <c r="I25" s="1"/>
      <c r="J25" s="11"/>
      <c r="K25" s="11"/>
      <c r="L25" s="1"/>
      <c r="M25" s="10"/>
      <c r="N25" s="1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666"/>
      <c r="AT25" s="666"/>
      <c r="AU25" s="666"/>
      <c r="AV25" s="666"/>
      <c r="AW25" s="666"/>
      <c r="AX25" s="666"/>
      <c r="AY25" s="666"/>
      <c r="AZ25" s="666"/>
      <c r="BA25" s="666"/>
      <c r="BB25" s="666"/>
      <c r="BC25" s="666"/>
      <c r="BD25" s="666"/>
      <c r="BE25" s="666"/>
      <c r="BF25" s="666"/>
      <c r="BG25" s="666"/>
      <c r="BH25" s="666"/>
      <c r="BI25" s="666"/>
      <c r="BJ25" s="666"/>
      <c r="BK25" s="1"/>
      <c r="BL25" s="1"/>
      <c r="BM25" s="1"/>
      <c r="BN25" s="1"/>
      <c r="BO25" s="1"/>
      <c r="BP25" s="1"/>
      <c r="BQ25" s="1"/>
      <c r="BR25" s="1"/>
      <c r="BS25" s="1"/>
    </row>
    <row r="26" spans="1:71" ht="13.5" customHeight="1">
      <c r="A26" s="1"/>
      <c r="B26" s="706"/>
      <c r="C26" s="1"/>
      <c r="D26" s="11"/>
      <c r="E26" s="13"/>
      <c r="F26" s="13"/>
      <c r="G26" s="14"/>
      <c r="H26" s="14"/>
      <c r="I26" s="14"/>
      <c r="J26" s="13"/>
      <c r="K26" s="14"/>
      <c r="L26" s="13"/>
      <c r="M26" s="15"/>
      <c r="N26" s="15"/>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666"/>
      <c r="AT26" s="666"/>
      <c r="AU26" s="666"/>
      <c r="AV26" s="666"/>
      <c r="AW26" s="666"/>
      <c r="AX26" s="666"/>
      <c r="AY26" s="666"/>
      <c r="AZ26" s="666"/>
      <c r="BA26" s="666"/>
      <c r="BB26" s="666"/>
      <c r="BC26" s="666"/>
      <c r="BD26" s="666"/>
      <c r="BE26" s="666"/>
      <c r="BF26" s="666"/>
      <c r="BG26" s="666"/>
      <c r="BH26" s="666"/>
      <c r="BI26" s="666"/>
      <c r="BJ26" s="666"/>
      <c r="BK26" s="1"/>
      <c r="BL26" s="1"/>
      <c r="BM26" s="1"/>
      <c r="BN26" s="1"/>
      <c r="BO26" s="1"/>
      <c r="BP26" s="1"/>
      <c r="BQ26" s="1"/>
      <c r="BR26" s="1"/>
      <c r="BS26" s="1"/>
    </row>
    <row r="27" spans="1:71" ht="13.5" customHeight="1">
      <c r="A27" s="1"/>
      <c r="B27" s="689"/>
      <c r="C27" s="1"/>
      <c r="D27" s="11"/>
      <c r="E27" s="13"/>
      <c r="F27" s="13"/>
      <c r="G27" s="16"/>
      <c r="H27" s="14"/>
      <c r="I27" s="14"/>
      <c r="J27" s="13"/>
      <c r="K27" s="14"/>
      <c r="L27" s="13"/>
      <c r="M27" s="15"/>
      <c r="N27" s="15"/>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666"/>
      <c r="AT27" s="666"/>
      <c r="AU27" s="666"/>
      <c r="AV27" s="666"/>
      <c r="AW27" s="666"/>
      <c r="AX27" s="666"/>
      <c r="AY27" s="666"/>
      <c r="AZ27" s="666"/>
      <c r="BA27" s="666"/>
      <c r="BB27" s="666"/>
      <c r="BC27" s="666"/>
      <c r="BD27" s="666"/>
      <c r="BE27" s="666"/>
      <c r="BF27" s="666"/>
      <c r="BG27" s="666"/>
      <c r="BH27" s="666"/>
      <c r="BI27" s="666"/>
      <c r="BJ27" s="666"/>
      <c r="BK27" s="1"/>
      <c r="BL27" s="1"/>
      <c r="BM27" s="1"/>
      <c r="BN27" s="1"/>
      <c r="BO27" s="1"/>
      <c r="BP27" s="1"/>
      <c r="BQ27" s="1"/>
      <c r="BR27" s="1"/>
      <c r="BS27" s="1"/>
    </row>
    <row r="28" spans="1:71" ht="21" customHeight="1">
      <c r="A28" s="1"/>
      <c r="B28" s="8"/>
      <c r="C28" s="1"/>
      <c r="D28" s="11"/>
      <c r="E28" s="18"/>
      <c r="F28" s="18"/>
      <c r="G28" s="14"/>
      <c r="H28" s="14"/>
      <c r="I28" s="14"/>
      <c r="J28" s="13"/>
      <c r="K28" s="14"/>
      <c r="L28" s="13"/>
      <c r="M28" s="15"/>
      <c r="N28" s="15"/>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666"/>
      <c r="AT28" s="666"/>
      <c r="AU28" s="666"/>
      <c r="AV28" s="666"/>
      <c r="AW28" s="666"/>
      <c r="AX28" s="666"/>
      <c r="AY28" s="666"/>
      <c r="AZ28" s="666"/>
      <c r="BA28" s="666"/>
      <c r="BB28" s="666"/>
      <c r="BC28" s="666"/>
      <c r="BD28" s="666"/>
      <c r="BE28" s="666"/>
      <c r="BF28" s="666"/>
      <c r="BG28" s="666"/>
      <c r="BH28" s="666"/>
      <c r="BI28" s="666"/>
      <c r="BJ28" s="666"/>
      <c r="BK28" s="1"/>
      <c r="BL28" s="1"/>
      <c r="BM28" s="1"/>
      <c r="BN28" s="1"/>
      <c r="BO28" s="1"/>
      <c r="BP28" s="1"/>
      <c r="BQ28" s="1"/>
      <c r="BR28" s="1"/>
      <c r="BS28" s="1"/>
    </row>
    <row r="29" spans="1:71" ht="12.75" customHeight="1">
      <c r="A29" s="1"/>
      <c r="B29" s="8"/>
      <c r="C29" s="1"/>
      <c r="D29" s="11"/>
      <c r="E29" s="18"/>
      <c r="F29" s="18"/>
      <c r="G29" s="14"/>
      <c r="H29" s="14"/>
      <c r="I29" s="14"/>
      <c r="J29" s="13"/>
      <c r="K29" s="14"/>
      <c r="L29" s="13"/>
      <c r="M29" s="15"/>
      <c r="N29" s="15"/>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666"/>
      <c r="AT29" s="666"/>
      <c r="AU29" s="666"/>
      <c r="AV29" s="666"/>
      <c r="AW29" s="666"/>
      <c r="AX29" s="666"/>
      <c r="AY29" s="666"/>
      <c r="AZ29" s="666"/>
      <c r="BA29" s="666"/>
      <c r="BB29" s="666"/>
      <c r="BC29" s="666"/>
      <c r="BD29" s="666"/>
      <c r="BE29" s="666"/>
      <c r="BF29" s="666"/>
      <c r="BG29" s="666"/>
      <c r="BH29" s="666"/>
      <c r="BI29" s="666"/>
      <c r="BJ29" s="666"/>
      <c r="BK29" s="1"/>
      <c r="BL29" s="1"/>
      <c r="BM29" s="1"/>
      <c r="BN29" s="1"/>
      <c r="BO29" s="1"/>
      <c r="BP29" s="1"/>
      <c r="BQ29" s="1"/>
      <c r="BR29" s="1"/>
      <c r="BS29" s="1"/>
    </row>
    <row r="30" spans="1:71" ht="12.75" customHeight="1">
      <c r="A30" s="1"/>
      <c r="B30" s="8"/>
      <c r="C30" s="1"/>
      <c r="D30" s="11"/>
      <c r="E30" s="18"/>
      <c r="F30" s="18"/>
      <c r="G30" s="14"/>
      <c r="H30" s="14"/>
      <c r="I30" s="14"/>
      <c r="J30" s="13"/>
      <c r="K30" s="14"/>
      <c r="L30" s="13"/>
      <c r="M30" s="15"/>
      <c r="N30" s="15"/>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666"/>
      <c r="AT30" s="666"/>
      <c r="AU30" s="666"/>
      <c r="AV30" s="666"/>
      <c r="AW30" s="666"/>
      <c r="AX30" s="666"/>
      <c r="AY30" s="666"/>
      <c r="AZ30" s="666"/>
      <c r="BA30" s="666"/>
      <c r="BB30" s="666"/>
      <c r="BC30" s="666"/>
      <c r="BD30" s="666"/>
      <c r="BE30" s="666"/>
      <c r="BF30" s="666"/>
      <c r="BG30" s="666"/>
      <c r="BH30" s="666"/>
      <c r="BI30" s="666"/>
      <c r="BJ30" s="666"/>
      <c r="BK30" s="1"/>
      <c r="BL30" s="1"/>
      <c r="BM30" s="1"/>
      <c r="BN30" s="1"/>
      <c r="BO30" s="1"/>
      <c r="BP30" s="1"/>
      <c r="BQ30" s="1"/>
      <c r="BR30" s="1"/>
      <c r="BS30" s="1"/>
    </row>
    <row r="31" spans="1:71" ht="12.75" customHeight="1">
      <c r="A31" s="1"/>
      <c r="B31" s="8"/>
      <c r="C31" s="1"/>
      <c r="D31" s="11"/>
      <c r="E31" s="13"/>
      <c r="F31" s="13"/>
      <c r="G31" s="19"/>
      <c r="H31" s="14"/>
      <c r="I31" s="14"/>
      <c r="J31" s="14"/>
      <c r="K31" s="14"/>
      <c r="L31" s="19"/>
      <c r="M31" s="20"/>
      <c r="N31" s="15"/>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666"/>
      <c r="AT31" s="666"/>
      <c r="AU31" s="666"/>
      <c r="AV31" s="666"/>
      <c r="AW31" s="666"/>
      <c r="AX31" s="666"/>
      <c r="AY31" s="666"/>
      <c r="AZ31" s="666"/>
      <c r="BA31" s="666"/>
      <c r="BB31" s="666"/>
      <c r="BC31" s="666"/>
      <c r="BD31" s="666"/>
      <c r="BE31" s="666"/>
      <c r="BF31" s="666"/>
      <c r="BG31" s="666"/>
      <c r="BH31" s="666"/>
      <c r="BI31" s="666"/>
      <c r="BJ31" s="666"/>
      <c r="BK31" s="1"/>
      <c r="BL31" s="1"/>
      <c r="BM31" s="1"/>
      <c r="BN31" s="1"/>
      <c r="BO31" s="1"/>
      <c r="BP31" s="1"/>
      <c r="BQ31" s="1"/>
      <c r="BR31" s="1"/>
      <c r="BS31" s="1"/>
    </row>
    <row r="32" spans="1:71" ht="21.75" customHeight="1">
      <c r="A32" s="1"/>
      <c r="B32" s="2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666"/>
      <c r="AT32" s="666"/>
      <c r="AU32" s="666"/>
      <c r="AV32" s="666"/>
      <c r="AW32" s="666"/>
      <c r="AX32" s="666"/>
      <c r="AY32" s="666"/>
      <c r="AZ32" s="666"/>
      <c r="BA32" s="666"/>
      <c r="BB32" s="666"/>
      <c r="BC32" s="666"/>
      <c r="BD32" s="666"/>
      <c r="BE32" s="666"/>
      <c r="BF32" s="666"/>
      <c r="BG32" s="666"/>
      <c r="BH32" s="666"/>
      <c r="BI32" s="666"/>
      <c r="BJ32" s="666"/>
      <c r="BK32" s="1"/>
      <c r="BL32" s="1"/>
      <c r="BM32" s="1"/>
      <c r="BN32" s="1"/>
      <c r="BO32" s="1"/>
      <c r="BP32" s="1"/>
      <c r="BQ32" s="1"/>
      <c r="BR32" s="1"/>
      <c r="BS32" s="1"/>
    </row>
    <row r="33" spans="1:71" ht="18.75" customHeight="1">
      <c r="A33" s="1"/>
      <c r="B33" s="707" t="s">
        <v>15</v>
      </c>
      <c r="C33" s="1"/>
      <c r="D33" s="708"/>
      <c r="E33" s="709"/>
      <c r="F33" s="709"/>
      <c r="G33" s="709"/>
      <c r="H33" s="709"/>
      <c r="I33" s="709"/>
      <c r="J33" s="709"/>
      <c r="K33" s="709"/>
      <c r="L33" s="709"/>
      <c r="M33" s="709"/>
      <c r="N33" s="709"/>
      <c r="O33" s="709"/>
      <c r="P33" s="709"/>
      <c r="Q33" s="709"/>
      <c r="R33" s="709"/>
      <c r="S33" s="709"/>
      <c r="T33" s="709"/>
      <c r="U33" s="709"/>
      <c r="V33" s="709"/>
      <c r="W33" s="709"/>
      <c r="X33" s="709"/>
      <c r="Y33" s="709"/>
      <c r="Z33" s="709"/>
      <c r="AA33" s="709"/>
      <c r="AB33" s="709"/>
      <c r="AC33" s="709"/>
      <c r="AD33" s="709"/>
      <c r="AE33" s="709"/>
      <c r="AF33" s="709"/>
      <c r="AG33" s="709"/>
      <c r="AH33" s="709"/>
      <c r="AI33" s="709"/>
      <c r="AJ33" s="709"/>
      <c r="AK33" s="709"/>
      <c r="AL33" s="709"/>
      <c r="AM33" s="709"/>
      <c r="AN33" s="709"/>
      <c r="AO33" s="709"/>
      <c r="AP33" s="710"/>
      <c r="AQ33" s="27"/>
      <c r="AR33" s="27"/>
      <c r="AS33" s="666"/>
      <c r="AT33" s="666"/>
      <c r="AU33" s="666"/>
      <c r="AV33" s="666"/>
      <c r="AW33" s="666"/>
      <c r="AX33" s="666"/>
      <c r="AY33" s="666"/>
      <c r="AZ33" s="666"/>
      <c r="BA33" s="666"/>
      <c r="BB33" s="666"/>
      <c r="BC33" s="666"/>
      <c r="BD33" s="666"/>
      <c r="BE33" s="666"/>
      <c r="BF33" s="666"/>
      <c r="BG33" s="666"/>
      <c r="BH33" s="666"/>
      <c r="BI33" s="666"/>
      <c r="BJ33" s="666"/>
      <c r="BK33" s="1"/>
      <c r="BL33" s="1"/>
      <c r="BM33" s="1"/>
      <c r="BN33" s="1"/>
      <c r="BO33" s="1"/>
      <c r="BP33" s="1"/>
      <c r="BQ33" s="1"/>
      <c r="BR33" s="1"/>
      <c r="BS33" s="1"/>
    </row>
    <row r="34" spans="1:71" ht="18.75" customHeight="1">
      <c r="A34" s="1"/>
      <c r="B34" s="706"/>
      <c r="C34" s="1"/>
      <c r="D34" s="711"/>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6"/>
      <c r="AC34" s="666"/>
      <c r="AD34" s="666"/>
      <c r="AE34" s="666"/>
      <c r="AF34" s="666"/>
      <c r="AG34" s="666"/>
      <c r="AH34" s="666"/>
      <c r="AI34" s="666"/>
      <c r="AJ34" s="666"/>
      <c r="AK34" s="666"/>
      <c r="AL34" s="666"/>
      <c r="AM34" s="666"/>
      <c r="AN34" s="666"/>
      <c r="AO34" s="666"/>
      <c r="AP34" s="712"/>
      <c r="AQ34" s="27"/>
      <c r="AR34" s="27"/>
      <c r="AS34" s="666"/>
      <c r="AT34" s="666"/>
      <c r="AU34" s="666"/>
      <c r="AV34" s="666"/>
      <c r="AW34" s="666"/>
      <c r="AX34" s="666"/>
      <c r="AY34" s="666"/>
      <c r="AZ34" s="666"/>
      <c r="BA34" s="666"/>
      <c r="BB34" s="666"/>
      <c r="BC34" s="666"/>
      <c r="BD34" s="666"/>
      <c r="BE34" s="666"/>
      <c r="BF34" s="666"/>
      <c r="BG34" s="666"/>
      <c r="BH34" s="666"/>
      <c r="BI34" s="666"/>
      <c r="BJ34" s="666"/>
      <c r="BK34" s="1"/>
      <c r="BL34" s="1"/>
      <c r="BM34" s="1"/>
      <c r="BN34" s="1"/>
      <c r="BO34" s="1"/>
      <c r="BP34" s="1"/>
      <c r="BQ34" s="1"/>
      <c r="BR34" s="1"/>
      <c r="BS34" s="1"/>
    </row>
    <row r="35" spans="1:71" ht="18.75" customHeight="1">
      <c r="A35" s="1"/>
      <c r="B35" s="706"/>
      <c r="C35" s="1"/>
      <c r="D35" s="711"/>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666"/>
      <c r="AK35" s="666"/>
      <c r="AL35" s="666"/>
      <c r="AM35" s="666"/>
      <c r="AN35" s="666"/>
      <c r="AO35" s="666"/>
      <c r="AP35" s="712"/>
      <c r="AQ35" s="27"/>
      <c r="AR35" s="27"/>
      <c r="AS35" s="666"/>
      <c r="AT35" s="666"/>
      <c r="AU35" s="666"/>
      <c r="AV35" s="666"/>
      <c r="AW35" s="666"/>
      <c r="AX35" s="666"/>
      <c r="AY35" s="666"/>
      <c r="AZ35" s="666"/>
      <c r="BA35" s="666"/>
      <c r="BB35" s="666"/>
      <c r="BC35" s="666"/>
      <c r="BD35" s="666"/>
      <c r="BE35" s="666"/>
      <c r="BF35" s="666"/>
      <c r="BG35" s="666"/>
      <c r="BH35" s="666"/>
      <c r="BI35" s="666"/>
      <c r="BJ35" s="666"/>
      <c r="BK35" s="1"/>
      <c r="BL35" s="1"/>
      <c r="BM35" s="1"/>
      <c r="BN35" s="1"/>
      <c r="BO35" s="1"/>
      <c r="BP35" s="1"/>
      <c r="BQ35" s="1"/>
      <c r="BR35" s="1"/>
      <c r="BS35" s="1"/>
    </row>
    <row r="36" spans="1:71" ht="18.75" customHeight="1">
      <c r="A36" s="1"/>
      <c r="B36" s="706"/>
      <c r="C36" s="1"/>
      <c r="D36" s="711"/>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666"/>
      <c r="AF36" s="666"/>
      <c r="AG36" s="666"/>
      <c r="AH36" s="666"/>
      <c r="AI36" s="666"/>
      <c r="AJ36" s="666"/>
      <c r="AK36" s="666"/>
      <c r="AL36" s="666"/>
      <c r="AM36" s="666"/>
      <c r="AN36" s="666"/>
      <c r="AO36" s="666"/>
      <c r="AP36" s="712"/>
      <c r="AQ36" s="27"/>
      <c r="AR36" s="27"/>
      <c r="AS36" s="666"/>
      <c r="AT36" s="666"/>
      <c r="AU36" s="666"/>
      <c r="AV36" s="666"/>
      <c r="AW36" s="666"/>
      <c r="AX36" s="666"/>
      <c r="AY36" s="666"/>
      <c r="AZ36" s="666"/>
      <c r="BA36" s="666"/>
      <c r="BB36" s="666"/>
      <c r="BC36" s="666"/>
      <c r="BD36" s="666"/>
      <c r="BE36" s="666"/>
      <c r="BF36" s="666"/>
      <c r="BG36" s="666"/>
      <c r="BH36" s="666"/>
      <c r="BI36" s="666"/>
      <c r="BJ36" s="666"/>
      <c r="BK36" s="1"/>
      <c r="BL36" s="1"/>
      <c r="BM36" s="1"/>
      <c r="BN36" s="1"/>
      <c r="BO36" s="1"/>
      <c r="BP36" s="1"/>
      <c r="BQ36" s="1"/>
      <c r="BR36" s="1"/>
      <c r="BS36" s="1"/>
    </row>
    <row r="37" spans="1:71" ht="18.75" customHeight="1">
      <c r="A37" s="1"/>
      <c r="B37" s="706"/>
      <c r="C37" s="1"/>
      <c r="D37" s="711"/>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712"/>
      <c r="AQ37" s="27"/>
      <c r="AR37" s="27"/>
      <c r="AS37" s="666"/>
      <c r="AT37" s="666"/>
      <c r="AU37" s="666"/>
      <c r="AV37" s="666"/>
      <c r="AW37" s="666"/>
      <c r="AX37" s="666"/>
      <c r="AY37" s="666"/>
      <c r="AZ37" s="666"/>
      <c r="BA37" s="666"/>
      <c r="BB37" s="666"/>
      <c r="BC37" s="666"/>
      <c r="BD37" s="666"/>
      <c r="BE37" s="666"/>
      <c r="BF37" s="666"/>
      <c r="BG37" s="666"/>
      <c r="BH37" s="666"/>
      <c r="BI37" s="666"/>
      <c r="BJ37" s="666"/>
      <c r="BK37" s="1"/>
      <c r="BL37" s="1"/>
      <c r="BM37" s="1"/>
      <c r="BN37" s="1"/>
      <c r="BO37" s="1"/>
      <c r="BP37" s="1"/>
      <c r="BQ37" s="1"/>
      <c r="BR37" s="1"/>
      <c r="BS37" s="1"/>
    </row>
    <row r="38" spans="1:71" ht="18.75" customHeight="1">
      <c r="A38" s="1"/>
      <c r="B38" s="706"/>
      <c r="C38" s="1"/>
      <c r="D38" s="711"/>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c r="AG38" s="666"/>
      <c r="AH38" s="666"/>
      <c r="AI38" s="666"/>
      <c r="AJ38" s="666"/>
      <c r="AK38" s="666"/>
      <c r="AL38" s="666"/>
      <c r="AM38" s="666"/>
      <c r="AN38" s="666"/>
      <c r="AO38" s="666"/>
      <c r="AP38" s="712"/>
      <c r="AQ38" s="27"/>
      <c r="AR38" s="27"/>
      <c r="AS38" s="666"/>
      <c r="AT38" s="666"/>
      <c r="AU38" s="666"/>
      <c r="AV38" s="666"/>
      <c r="AW38" s="666"/>
      <c r="AX38" s="666"/>
      <c r="AY38" s="666"/>
      <c r="AZ38" s="666"/>
      <c r="BA38" s="666"/>
      <c r="BB38" s="666"/>
      <c r="BC38" s="666"/>
      <c r="BD38" s="666"/>
      <c r="BE38" s="666"/>
      <c r="BF38" s="666"/>
      <c r="BG38" s="666"/>
      <c r="BH38" s="666"/>
      <c r="BI38" s="666"/>
      <c r="BJ38" s="666"/>
      <c r="BK38" s="1"/>
      <c r="BL38" s="1"/>
      <c r="BM38" s="1"/>
      <c r="BN38" s="1"/>
      <c r="BO38" s="1"/>
      <c r="BP38" s="1"/>
      <c r="BQ38" s="1"/>
      <c r="BR38" s="1"/>
      <c r="BS38" s="1"/>
    </row>
    <row r="39" spans="1:71" ht="18.75" customHeight="1">
      <c r="A39" s="1"/>
      <c r="B39" s="706"/>
      <c r="C39" s="1"/>
      <c r="D39" s="711"/>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6"/>
      <c r="AL39" s="666"/>
      <c r="AM39" s="666"/>
      <c r="AN39" s="666"/>
      <c r="AO39" s="666"/>
      <c r="AP39" s="712"/>
      <c r="AQ39" s="27"/>
      <c r="AR39" s="27"/>
      <c r="AS39" s="666"/>
      <c r="AT39" s="666"/>
      <c r="AU39" s="666"/>
      <c r="AV39" s="666"/>
      <c r="AW39" s="666"/>
      <c r="AX39" s="666"/>
      <c r="AY39" s="666"/>
      <c r="AZ39" s="666"/>
      <c r="BA39" s="666"/>
      <c r="BB39" s="666"/>
      <c r="BC39" s="666"/>
      <c r="BD39" s="666"/>
      <c r="BE39" s="666"/>
      <c r="BF39" s="666"/>
      <c r="BG39" s="666"/>
      <c r="BH39" s="666"/>
      <c r="BI39" s="666"/>
      <c r="BJ39" s="666"/>
      <c r="BK39" s="1"/>
      <c r="BL39" s="1"/>
      <c r="BM39" s="1"/>
      <c r="BN39" s="1"/>
      <c r="BO39" s="1"/>
      <c r="BP39" s="1"/>
      <c r="BQ39" s="1"/>
      <c r="BR39" s="1"/>
      <c r="BS39" s="1"/>
    </row>
    <row r="40" spans="1:71" ht="18.75" customHeight="1">
      <c r="A40" s="1"/>
      <c r="B40" s="706"/>
      <c r="C40" s="1"/>
      <c r="D40" s="711"/>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666"/>
      <c r="AE40" s="666"/>
      <c r="AF40" s="666"/>
      <c r="AG40" s="666"/>
      <c r="AH40" s="666"/>
      <c r="AI40" s="666"/>
      <c r="AJ40" s="666"/>
      <c r="AK40" s="666"/>
      <c r="AL40" s="666"/>
      <c r="AM40" s="666"/>
      <c r="AN40" s="666"/>
      <c r="AO40" s="666"/>
      <c r="AP40" s="712"/>
      <c r="AQ40" s="27"/>
      <c r="AR40" s="27"/>
      <c r="AS40" s="666"/>
      <c r="AT40" s="666"/>
      <c r="AU40" s="666"/>
      <c r="AV40" s="666"/>
      <c r="AW40" s="666"/>
      <c r="AX40" s="666"/>
      <c r="AY40" s="666"/>
      <c r="AZ40" s="666"/>
      <c r="BA40" s="666"/>
      <c r="BB40" s="666"/>
      <c r="BC40" s="666"/>
      <c r="BD40" s="666"/>
      <c r="BE40" s="666"/>
      <c r="BF40" s="666"/>
      <c r="BG40" s="666"/>
      <c r="BH40" s="666"/>
      <c r="BI40" s="666"/>
      <c r="BJ40" s="666"/>
      <c r="BK40" s="1"/>
      <c r="BL40" s="1"/>
      <c r="BM40" s="1"/>
      <c r="BN40" s="1"/>
      <c r="BO40" s="1"/>
      <c r="BP40" s="1"/>
      <c r="BQ40" s="1"/>
      <c r="BR40" s="1"/>
      <c r="BS40" s="1"/>
    </row>
    <row r="41" spans="1:71" ht="18.75" customHeight="1">
      <c r="A41" s="1"/>
      <c r="B41" s="689"/>
      <c r="C41" s="1"/>
      <c r="D41" s="713"/>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714"/>
      <c r="AM41" s="714"/>
      <c r="AN41" s="714"/>
      <c r="AO41" s="714"/>
      <c r="AP41" s="715"/>
      <c r="AQ41" s="27"/>
      <c r="AR41" s="27"/>
      <c r="AS41" s="666"/>
      <c r="AT41" s="666"/>
      <c r="AU41" s="666"/>
      <c r="AV41" s="666"/>
      <c r="AW41" s="666"/>
      <c r="AX41" s="666"/>
      <c r="AY41" s="666"/>
      <c r="AZ41" s="666"/>
      <c r="BA41" s="666"/>
      <c r="BB41" s="666"/>
      <c r="BC41" s="666"/>
      <c r="BD41" s="666"/>
      <c r="BE41" s="666"/>
      <c r="BF41" s="666"/>
      <c r="BG41" s="666"/>
      <c r="BH41" s="666"/>
      <c r="BI41" s="666"/>
      <c r="BJ41" s="666"/>
      <c r="BK41" s="1"/>
      <c r="BL41" s="1"/>
      <c r="BM41" s="1"/>
      <c r="BN41" s="1"/>
      <c r="BO41" s="1"/>
      <c r="BP41" s="1"/>
      <c r="BQ41" s="1"/>
      <c r="BR41" s="1"/>
      <c r="BS41" s="1"/>
    </row>
    <row r="42" spans="1:71" ht="12.75" customHeight="1">
      <c r="A42" s="1"/>
      <c r="B42" s="22"/>
      <c r="C42" s="1"/>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666"/>
      <c r="AT42" s="666"/>
      <c r="AU42" s="666"/>
      <c r="AV42" s="666"/>
      <c r="AW42" s="666"/>
      <c r="AX42" s="666"/>
      <c r="AY42" s="666"/>
      <c r="AZ42" s="666"/>
      <c r="BA42" s="666"/>
      <c r="BB42" s="666"/>
      <c r="BC42" s="666"/>
      <c r="BD42" s="666"/>
      <c r="BE42" s="666"/>
      <c r="BF42" s="666"/>
      <c r="BG42" s="666"/>
      <c r="BH42" s="666"/>
      <c r="BI42" s="666"/>
      <c r="BJ42" s="666"/>
      <c r="BK42" s="1"/>
      <c r="BL42" s="1"/>
      <c r="BM42" s="1"/>
      <c r="BN42" s="1"/>
      <c r="BO42" s="1"/>
      <c r="BP42" s="1"/>
      <c r="BQ42" s="1"/>
      <c r="BR42" s="1"/>
      <c r="BS42" s="1"/>
    </row>
    <row r="43" spans="1:71" ht="12.75" customHeight="1">
      <c r="A43" s="1"/>
      <c r="B43" s="2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666"/>
      <c r="AT43" s="666"/>
      <c r="AU43" s="666"/>
      <c r="AV43" s="666"/>
      <c r="AW43" s="666"/>
      <c r="AX43" s="666"/>
      <c r="AY43" s="666"/>
      <c r="AZ43" s="666"/>
      <c r="BA43" s="666"/>
      <c r="BB43" s="666"/>
      <c r="BC43" s="666"/>
      <c r="BD43" s="666"/>
      <c r="BE43" s="666"/>
      <c r="BF43" s="666"/>
      <c r="BG43" s="666"/>
      <c r="BH43" s="666"/>
      <c r="BI43" s="666"/>
      <c r="BJ43" s="666"/>
      <c r="BK43" s="1"/>
      <c r="BL43" s="1"/>
      <c r="BM43" s="1"/>
      <c r="BN43" s="1"/>
      <c r="BO43" s="1"/>
      <c r="BP43" s="1"/>
      <c r="BQ43" s="1"/>
      <c r="BR43" s="1"/>
      <c r="BS43" s="1"/>
    </row>
    <row r="44" spans="1:71" ht="13.5" customHeight="1">
      <c r="A44" s="1"/>
      <c r="B44" s="707" t="s">
        <v>16</v>
      </c>
      <c r="C44" s="1"/>
      <c r="D44" s="11"/>
      <c r="E44" s="11"/>
      <c r="F44" s="11"/>
      <c r="G44" s="11"/>
      <c r="H44" s="11"/>
      <c r="I44" s="1"/>
      <c r="J44" s="1"/>
      <c r="K44" s="1"/>
      <c r="L44" s="1"/>
      <c r="M44" s="11"/>
      <c r="N44" s="11"/>
      <c r="O44" s="11"/>
      <c r="P44" s="11"/>
      <c r="Q44" s="11"/>
      <c r="R44" s="11"/>
      <c r="S44" s="11"/>
      <c r="T44" s="11"/>
      <c r="U44" s="11"/>
      <c r="V44" s="1"/>
      <c r="W44" s="10"/>
      <c r="X44" s="10"/>
      <c r="Y44" s="11"/>
      <c r="Z44" s="11"/>
      <c r="AA44" s="11"/>
      <c r="AB44" s="11"/>
      <c r="AC44" s="11"/>
      <c r="AD44" s="10"/>
      <c r="AE44" s="10"/>
      <c r="AF44" s="1"/>
      <c r="AG44" s="1"/>
      <c r="AH44" s="1"/>
      <c r="AI44" s="1"/>
      <c r="AJ44" s="1"/>
      <c r="AK44" s="1"/>
      <c r="AL44" s="1"/>
      <c r="AM44" s="1"/>
      <c r="AN44" s="1"/>
      <c r="AO44" s="1"/>
      <c r="AP44" s="1"/>
      <c r="AQ44" s="1"/>
      <c r="AR44" s="1"/>
      <c r="AS44" s="666"/>
      <c r="AT44" s="666"/>
      <c r="AU44" s="666"/>
      <c r="AV44" s="666"/>
      <c r="AW44" s="666"/>
      <c r="AX44" s="666"/>
      <c r="AY44" s="666"/>
      <c r="AZ44" s="666"/>
      <c r="BA44" s="666"/>
      <c r="BB44" s="666"/>
      <c r="BC44" s="666"/>
      <c r="BD44" s="666"/>
      <c r="BE44" s="666"/>
      <c r="BF44" s="666"/>
      <c r="BG44" s="666"/>
      <c r="BH44" s="666"/>
      <c r="BI44" s="666"/>
      <c r="BJ44" s="666"/>
      <c r="BK44" s="1"/>
      <c r="BL44" s="1"/>
      <c r="BM44" s="1"/>
      <c r="BN44" s="1"/>
      <c r="BO44" s="1"/>
      <c r="BP44" s="1"/>
      <c r="BQ44" s="1"/>
      <c r="BR44" s="1"/>
      <c r="BS44" s="1"/>
    </row>
    <row r="45" spans="1:71" ht="13.5" customHeight="1">
      <c r="A45" s="1"/>
      <c r="B45" s="706"/>
      <c r="C45" s="1"/>
      <c r="D45" s="11"/>
      <c r="E45" s="11"/>
      <c r="F45" s="11"/>
      <c r="G45" s="11"/>
      <c r="H45" s="11"/>
      <c r="I45" s="1"/>
      <c r="J45" s="1"/>
      <c r="K45" s="1"/>
      <c r="L45" s="1"/>
      <c r="M45" s="11"/>
      <c r="N45" s="11"/>
      <c r="O45" s="11"/>
      <c r="P45" s="11"/>
      <c r="Q45" s="11"/>
      <c r="R45" s="11"/>
      <c r="S45" s="11"/>
      <c r="T45" s="11"/>
      <c r="U45" s="11"/>
      <c r="V45" s="1"/>
      <c r="W45" s="10"/>
      <c r="X45" s="10"/>
      <c r="Y45" s="11"/>
      <c r="Z45" s="11"/>
      <c r="AA45" s="11"/>
      <c r="AB45" s="11"/>
      <c r="AC45" s="11"/>
      <c r="AD45" s="10"/>
      <c r="AE45" s="10"/>
      <c r="AF45" s="1"/>
      <c r="AG45" s="1"/>
      <c r="AH45" s="1"/>
      <c r="AI45" s="1"/>
      <c r="AJ45" s="1"/>
      <c r="AK45" s="1"/>
      <c r="AL45" s="1"/>
      <c r="AM45" s="1"/>
      <c r="AN45" s="1"/>
      <c r="AO45" s="1"/>
      <c r="AP45" s="1"/>
      <c r="AQ45" s="1"/>
      <c r="AR45" s="1"/>
      <c r="AS45" s="666"/>
      <c r="AT45" s="666"/>
      <c r="AU45" s="666"/>
      <c r="AV45" s="666"/>
      <c r="AW45" s="666"/>
      <c r="AX45" s="666"/>
      <c r="AY45" s="666"/>
      <c r="AZ45" s="666"/>
      <c r="BA45" s="666"/>
      <c r="BB45" s="666"/>
      <c r="BC45" s="666"/>
      <c r="BD45" s="666"/>
      <c r="BE45" s="666"/>
      <c r="BF45" s="666"/>
      <c r="BG45" s="666"/>
      <c r="BH45" s="666"/>
      <c r="BI45" s="666"/>
      <c r="BJ45" s="666"/>
      <c r="BK45" s="1"/>
      <c r="BL45" s="1"/>
      <c r="BM45" s="1"/>
      <c r="BN45" s="1"/>
      <c r="BO45" s="1"/>
      <c r="BP45" s="1"/>
      <c r="BQ45" s="1"/>
      <c r="BR45" s="1"/>
      <c r="BS45" s="1"/>
    </row>
    <row r="46" spans="1:71" ht="13.5" customHeight="1">
      <c r="A46" s="1"/>
      <c r="B46" s="706"/>
      <c r="C46" s="1"/>
      <c r="D46" s="11"/>
      <c r="E46" s="11"/>
      <c r="F46" s="11"/>
      <c r="G46" s="11"/>
      <c r="H46" s="11"/>
      <c r="I46" s="1"/>
      <c r="J46" s="1"/>
      <c r="K46" s="1"/>
      <c r="L46" s="1"/>
      <c r="M46" s="11"/>
      <c r="N46" s="11"/>
      <c r="O46" s="11"/>
      <c r="P46" s="11"/>
      <c r="Q46" s="11"/>
      <c r="R46" s="11"/>
      <c r="S46" s="11"/>
      <c r="T46" s="11"/>
      <c r="U46" s="11"/>
      <c r="V46" s="1"/>
      <c r="W46" s="10"/>
      <c r="X46" s="10"/>
      <c r="Y46" s="11"/>
      <c r="Z46" s="11"/>
      <c r="AA46" s="11"/>
      <c r="AB46" s="11"/>
      <c r="AC46" s="11"/>
      <c r="AD46" s="10"/>
      <c r="AE46" s="10"/>
      <c r="AF46" s="1"/>
      <c r="AG46" s="1"/>
      <c r="AH46" s="1"/>
      <c r="AI46" s="1"/>
      <c r="AJ46" s="1"/>
      <c r="AK46" s="1"/>
      <c r="AL46" s="1"/>
      <c r="AM46" s="1"/>
      <c r="AN46" s="1"/>
      <c r="AO46" s="1"/>
      <c r="AP46" s="1"/>
      <c r="AQ46" s="1"/>
      <c r="AR46" s="1"/>
      <c r="AS46" s="666"/>
      <c r="AT46" s="666"/>
      <c r="AU46" s="666"/>
      <c r="AV46" s="666"/>
      <c r="AW46" s="666"/>
      <c r="AX46" s="666"/>
      <c r="AY46" s="666"/>
      <c r="AZ46" s="666"/>
      <c r="BA46" s="666"/>
      <c r="BB46" s="666"/>
      <c r="BC46" s="666"/>
      <c r="BD46" s="666"/>
      <c r="BE46" s="666"/>
      <c r="BF46" s="666"/>
      <c r="BG46" s="666"/>
      <c r="BH46" s="666"/>
      <c r="BI46" s="666"/>
      <c r="BJ46" s="666"/>
      <c r="BK46" s="1"/>
      <c r="BL46" s="1"/>
      <c r="BM46" s="1"/>
      <c r="BN46" s="1"/>
      <c r="BO46" s="1"/>
      <c r="BP46" s="1"/>
      <c r="BQ46" s="1"/>
      <c r="BR46" s="1"/>
      <c r="BS46" s="1"/>
    </row>
    <row r="47" spans="1:71" ht="13.5" customHeight="1">
      <c r="A47" s="1"/>
      <c r="B47" s="706"/>
      <c r="C47" s="1"/>
      <c r="D47" s="11"/>
      <c r="E47" s="11"/>
      <c r="F47" s="11"/>
      <c r="G47" s="11"/>
      <c r="H47" s="11"/>
      <c r="I47" s="1"/>
      <c r="J47" s="1"/>
      <c r="K47" s="1"/>
      <c r="L47" s="1"/>
      <c r="M47" s="11"/>
      <c r="N47" s="11"/>
      <c r="O47" s="11"/>
      <c r="P47" s="11"/>
      <c r="Q47" s="11"/>
      <c r="R47" s="11"/>
      <c r="S47" s="11"/>
      <c r="T47" s="11"/>
      <c r="U47" s="11"/>
      <c r="V47" s="1"/>
      <c r="W47" s="10"/>
      <c r="X47" s="10"/>
      <c r="Y47" s="11"/>
      <c r="Z47" s="11"/>
      <c r="AA47" s="11"/>
      <c r="AB47" s="11"/>
      <c r="AC47" s="11"/>
      <c r="AD47" s="10"/>
      <c r="AE47" s="10"/>
      <c r="AF47" s="1"/>
      <c r="AG47" s="1"/>
      <c r="AH47" s="1"/>
      <c r="AI47" s="1"/>
      <c r="AJ47" s="1"/>
      <c r="AK47" s="1"/>
      <c r="AL47" s="1"/>
      <c r="AM47" s="1"/>
      <c r="AN47" s="1"/>
      <c r="AO47" s="1"/>
      <c r="AP47" s="1"/>
      <c r="AQ47" s="1"/>
      <c r="AR47" s="1"/>
      <c r="AS47" s="666"/>
      <c r="AT47" s="666"/>
      <c r="AU47" s="666"/>
      <c r="AV47" s="666"/>
      <c r="AW47" s="666"/>
      <c r="AX47" s="666"/>
      <c r="AY47" s="666"/>
      <c r="AZ47" s="666"/>
      <c r="BA47" s="666"/>
      <c r="BB47" s="666"/>
      <c r="BC47" s="666"/>
      <c r="BD47" s="666"/>
      <c r="BE47" s="666"/>
      <c r="BF47" s="666"/>
      <c r="BG47" s="666"/>
      <c r="BH47" s="666"/>
      <c r="BI47" s="666"/>
      <c r="BJ47" s="666"/>
      <c r="BK47" s="1"/>
      <c r="BL47" s="1"/>
      <c r="BM47" s="1"/>
      <c r="BN47" s="1"/>
      <c r="BO47" s="1"/>
      <c r="BP47" s="1"/>
      <c r="BQ47" s="1"/>
      <c r="BR47" s="1"/>
      <c r="BS47" s="1"/>
    </row>
    <row r="48" spans="1:71" ht="13.5" customHeight="1">
      <c r="A48" s="1"/>
      <c r="B48" s="706"/>
      <c r="C48" s="1"/>
      <c r="D48" s="11"/>
      <c r="E48" s="11"/>
      <c r="F48" s="11"/>
      <c r="G48" s="11"/>
      <c r="H48" s="11"/>
      <c r="I48" s="1"/>
      <c r="J48" s="1"/>
      <c r="K48" s="1"/>
      <c r="L48" s="1"/>
      <c r="M48" s="11"/>
      <c r="N48" s="11"/>
      <c r="O48" s="11"/>
      <c r="P48" s="11"/>
      <c r="Q48" s="11"/>
      <c r="R48" s="11"/>
      <c r="S48" s="11"/>
      <c r="T48" s="11"/>
      <c r="U48" s="11"/>
      <c r="V48" s="1"/>
      <c r="W48" s="10"/>
      <c r="X48" s="10"/>
      <c r="Y48" s="11"/>
      <c r="Z48" s="11"/>
      <c r="AA48" s="11"/>
      <c r="AB48" s="11"/>
      <c r="AC48" s="11"/>
      <c r="AD48" s="10"/>
      <c r="AE48" s="10"/>
      <c r="AF48" s="1"/>
      <c r="AG48" s="1"/>
      <c r="AH48" s="1"/>
      <c r="AI48" s="1"/>
      <c r="AJ48" s="1"/>
      <c r="AK48" s="1"/>
      <c r="AL48" s="1"/>
      <c r="AM48" s="1"/>
      <c r="AN48" s="1"/>
      <c r="AO48" s="1"/>
      <c r="AP48" s="1"/>
      <c r="AQ48" s="1"/>
      <c r="AR48" s="1"/>
      <c r="AS48" s="666"/>
      <c r="AT48" s="666"/>
      <c r="AU48" s="666"/>
      <c r="AV48" s="666"/>
      <c r="AW48" s="666"/>
      <c r="AX48" s="666"/>
      <c r="AY48" s="666"/>
      <c r="AZ48" s="666"/>
      <c r="BA48" s="666"/>
      <c r="BB48" s="666"/>
      <c r="BC48" s="666"/>
      <c r="BD48" s="666"/>
      <c r="BE48" s="666"/>
      <c r="BF48" s="666"/>
      <c r="BG48" s="666"/>
      <c r="BH48" s="666"/>
      <c r="BI48" s="666"/>
      <c r="BJ48" s="666"/>
      <c r="BK48" s="1"/>
      <c r="BL48" s="1"/>
      <c r="BM48" s="1"/>
      <c r="BN48" s="1"/>
      <c r="BO48" s="1"/>
      <c r="BP48" s="1"/>
      <c r="BQ48" s="1"/>
      <c r="BR48" s="1"/>
      <c r="BS48" s="1"/>
    </row>
    <row r="49" spans="1:71" ht="13.5" customHeight="1">
      <c r="A49" s="1"/>
      <c r="B49" s="706"/>
      <c r="C49" s="1"/>
      <c r="D49" s="11"/>
      <c r="E49" s="11"/>
      <c r="F49" s="11"/>
      <c r="G49" s="11"/>
      <c r="H49" s="1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666"/>
      <c r="AT49" s="666"/>
      <c r="AU49" s="666"/>
      <c r="AV49" s="666"/>
      <c r="AW49" s="666"/>
      <c r="AX49" s="666"/>
      <c r="AY49" s="666"/>
      <c r="AZ49" s="666"/>
      <c r="BA49" s="666"/>
      <c r="BB49" s="666"/>
      <c r="BC49" s="666"/>
      <c r="BD49" s="666"/>
      <c r="BE49" s="666"/>
      <c r="BF49" s="666"/>
      <c r="BG49" s="666"/>
      <c r="BH49" s="666"/>
      <c r="BI49" s="666"/>
      <c r="BJ49" s="666"/>
      <c r="BK49" s="1"/>
      <c r="BL49" s="1"/>
      <c r="BM49" s="1"/>
      <c r="BN49" s="1"/>
      <c r="BO49" s="1"/>
      <c r="BP49" s="1"/>
      <c r="BQ49" s="1"/>
      <c r="BR49" s="1"/>
      <c r="BS49" s="1"/>
    </row>
    <row r="50" spans="1:71" ht="13.5" customHeight="1">
      <c r="A50" s="1"/>
      <c r="B50" s="706"/>
      <c r="C50" s="1"/>
      <c r="D50" s="11"/>
      <c r="E50" s="11"/>
      <c r="F50" s="11"/>
      <c r="G50" s="11"/>
      <c r="H50" s="11"/>
      <c r="I50" s="1"/>
      <c r="J50" s="10"/>
      <c r="K50" s="11"/>
      <c r="L50" s="1"/>
      <c r="M50" s="10"/>
      <c r="N50" s="1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666"/>
      <c r="AT50" s="666"/>
      <c r="AU50" s="666"/>
      <c r="AV50" s="666"/>
      <c r="AW50" s="666"/>
      <c r="AX50" s="666"/>
      <c r="AY50" s="666"/>
      <c r="AZ50" s="666"/>
      <c r="BA50" s="666"/>
      <c r="BB50" s="666"/>
      <c r="BC50" s="666"/>
      <c r="BD50" s="666"/>
      <c r="BE50" s="666"/>
      <c r="BF50" s="666"/>
      <c r="BG50" s="666"/>
      <c r="BH50" s="666"/>
      <c r="BI50" s="666"/>
      <c r="BJ50" s="666"/>
      <c r="BK50" s="1"/>
      <c r="BL50" s="1"/>
      <c r="BM50" s="1"/>
      <c r="BN50" s="1"/>
      <c r="BO50" s="1"/>
      <c r="BP50" s="1"/>
      <c r="BQ50" s="1"/>
      <c r="BR50" s="1"/>
      <c r="BS50" s="1"/>
    </row>
    <row r="51" spans="1:71" ht="13.5" customHeight="1">
      <c r="A51" s="1"/>
      <c r="B51" s="706"/>
      <c r="C51" s="1"/>
      <c r="D51" s="11"/>
      <c r="E51" s="11"/>
      <c r="F51" s="11"/>
      <c r="G51" s="11"/>
      <c r="H51" s="11"/>
      <c r="I51" s="1"/>
      <c r="J51" s="11"/>
      <c r="K51" s="11"/>
      <c r="L51" s="1"/>
      <c r="M51" s="11"/>
      <c r="N51" s="1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666"/>
      <c r="AT51" s="666"/>
      <c r="AU51" s="666"/>
      <c r="AV51" s="666"/>
      <c r="AW51" s="666"/>
      <c r="AX51" s="666"/>
      <c r="AY51" s="666"/>
      <c r="AZ51" s="666"/>
      <c r="BA51" s="666"/>
      <c r="BB51" s="666"/>
      <c r="BC51" s="666"/>
      <c r="BD51" s="666"/>
      <c r="BE51" s="666"/>
      <c r="BF51" s="666"/>
      <c r="BG51" s="666"/>
      <c r="BH51" s="666"/>
      <c r="BI51" s="666"/>
      <c r="BJ51" s="666"/>
      <c r="BK51" s="1"/>
      <c r="BL51" s="1"/>
      <c r="BM51" s="1"/>
      <c r="BN51" s="1"/>
      <c r="BO51" s="1"/>
      <c r="BP51" s="1"/>
      <c r="BQ51" s="1"/>
      <c r="BR51" s="1"/>
      <c r="BS51" s="1"/>
    </row>
    <row r="52" spans="1:71" ht="13.5" customHeight="1">
      <c r="A52" s="1"/>
      <c r="B52" s="689"/>
      <c r="C52" s="1"/>
      <c r="D52" s="11"/>
      <c r="E52" s="11"/>
      <c r="F52" s="11"/>
      <c r="G52" s="11"/>
      <c r="H52" s="11"/>
      <c r="I52" s="1"/>
      <c r="J52" s="11"/>
      <c r="K52" s="11"/>
      <c r="L52" s="1"/>
      <c r="M52" s="11"/>
      <c r="N52" s="1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666"/>
      <c r="AT52" s="666"/>
      <c r="AU52" s="666"/>
      <c r="AV52" s="666"/>
      <c r="AW52" s="666"/>
      <c r="AX52" s="666"/>
      <c r="AY52" s="666"/>
      <c r="AZ52" s="666"/>
      <c r="BA52" s="666"/>
      <c r="BB52" s="666"/>
      <c r="BC52" s="666"/>
      <c r="BD52" s="666"/>
      <c r="BE52" s="666"/>
      <c r="BF52" s="666"/>
      <c r="BG52" s="666"/>
      <c r="BH52" s="666"/>
      <c r="BI52" s="666"/>
      <c r="BJ52" s="666"/>
      <c r="BK52" s="1"/>
      <c r="BL52" s="1"/>
      <c r="BM52" s="1"/>
      <c r="BN52" s="1"/>
      <c r="BO52" s="1"/>
      <c r="BP52" s="1"/>
      <c r="BQ52" s="1"/>
      <c r="BR52" s="1"/>
      <c r="BS52" s="1"/>
    </row>
    <row r="53" spans="1:71" ht="13.5" customHeight="1">
      <c r="A53" s="1"/>
      <c r="B53" s="28"/>
      <c r="C53" s="1"/>
      <c r="D53" s="11"/>
      <c r="E53" s="11"/>
      <c r="F53" s="11"/>
      <c r="G53" s="11"/>
      <c r="H53" s="11"/>
      <c r="I53" s="1"/>
      <c r="J53" s="11"/>
      <c r="K53" s="11"/>
      <c r="L53" s="1"/>
      <c r="M53" s="11"/>
      <c r="N53" s="1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666"/>
      <c r="AT53" s="666"/>
      <c r="AU53" s="666"/>
      <c r="AV53" s="666"/>
      <c r="AW53" s="666"/>
      <c r="AX53" s="666"/>
      <c r="AY53" s="666"/>
      <c r="AZ53" s="666"/>
      <c r="BA53" s="666"/>
      <c r="BB53" s="666"/>
      <c r="BC53" s="666"/>
      <c r="BD53" s="666"/>
      <c r="BE53" s="666"/>
      <c r="BF53" s="666"/>
      <c r="BG53" s="666"/>
      <c r="BH53" s="666"/>
      <c r="BI53" s="666"/>
      <c r="BJ53" s="666"/>
      <c r="BK53" s="1"/>
      <c r="BL53" s="1"/>
      <c r="BM53" s="1"/>
      <c r="BN53" s="1"/>
      <c r="BO53" s="1"/>
      <c r="BP53" s="1"/>
      <c r="BQ53" s="1"/>
      <c r="BR53" s="1"/>
      <c r="BS53" s="1"/>
    </row>
    <row r="54" spans="1:71" ht="13.5" customHeight="1">
      <c r="A54" s="1"/>
      <c r="B54" s="28"/>
      <c r="C54" s="1"/>
      <c r="D54" s="11"/>
      <c r="E54" s="11"/>
      <c r="F54" s="11"/>
      <c r="G54" s="11"/>
      <c r="H54" s="11"/>
      <c r="I54" s="1"/>
      <c r="J54" s="11"/>
      <c r="K54" s="11"/>
      <c r="L54" s="1"/>
      <c r="M54" s="11"/>
      <c r="N54" s="1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666"/>
      <c r="AT54" s="666"/>
      <c r="AU54" s="666"/>
      <c r="AV54" s="666"/>
      <c r="AW54" s="666"/>
      <c r="AX54" s="666"/>
      <c r="AY54" s="666"/>
      <c r="AZ54" s="666"/>
      <c r="BA54" s="666"/>
      <c r="BB54" s="666"/>
      <c r="BC54" s="666"/>
      <c r="BD54" s="666"/>
      <c r="BE54" s="666"/>
      <c r="BF54" s="666"/>
      <c r="BG54" s="666"/>
      <c r="BH54" s="666"/>
      <c r="BI54" s="666"/>
      <c r="BJ54" s="666"/>
      <c r="BK54" s="1"/>
      <c r="BL54" s="1"/>
      <c r="BM54" s="1"/>
      <c r="BN54" s="1"/>
      <c r="BO54" s="1"/>
      <c r="BP54" s="1"/>
      <c r="BQ54" s="1"/>
      <c r="BR54" s="1"/>
      <c r="BS54" s="1"/>
    </row>
    <row r="55" spans="1:71" ht="13.5" customHeight="1">
      <c r="A55" s="1"/>
      <c r="B55" s="21"/>
      <c r="C55" s="1"/>
      <c r="D55" s="1"/>
      <c r="E55" s="1"/>
      <c r="F55" s="1"/>
      <c r="G55" s="1"/>
      <c r="H55" s="1"/>
      <c r="I55" s="1"/>
      <c r="J55" s="1"/>
      <c r="K55" s="1"/>
      <c r="L55" s="1"/>
      <c r="M55" s="10"/>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666"/>
      <c r="AT55" s="666"/>
      <c r="AU55" s="666"/>
      <c r="AV55" s="666"/>
      <c r="AW55" s="666"/>
      <c r="AX55" s="666"/>
      <c r="AY55" s="666"/>
      <c r="AZ55" s="666"/>
      <c r="BA55" s="666"/>
      <c r="BB55" s="666"/>
      <c r="BC55" s="666"/>
      <c r="BD55" s="666"/>
      <c r="BE55" s="666"/>
      <c r="BF55" s="666"/>
      <c r="BG55" s="666"/>
      <c r="BH55" s="666"/>
      <c r="BI55" s="666"/>
      <c r="BJ55" s="666"/>
      <c r="BK55" s="1"/>
      <c r="BL55" s="1"/>
      <c r="BM55" s="1"/>
      <c r="BN55" s="1"/>
      <c r="BO55" s="1"/>
      <c r="BP55" s="1"/>
      <c r="BQ55" s="1"/>
      <c r="BR55" s="1"/>
      <c r="BS55" s="1"/>
    </row>
    <row r="56" spans="1:71" ht="13.5" customHeight="1">
      <c r="A56" s="1"/>
      <c r="B56" s="707" t="s">
        <v>18</v>
      </c>
      <c r="C56" s="1"/>
      <c r="D56" s="10"/>
      <c r="E56" s="11"/>
      <c r="F56" s="1"/>
      <c r="G56" s="10"/>
      <c r="H56" s="11"/>
      <c r="I56" s="1"/>
      <c r="J56" s="10"/>
      <c r="K56" s="11"/>
      <c r="L56" s="1"/>
      <c r="M56" s="1"/>
      <c r="N56" s="1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666"/>
      <c r="AT56" s="666"/>
      <c r="AU56" s="666"/>
      <c r="AV56" s="666"/>
      <c r="AW56" s="666"/>
      <c r="AX56" s="666"/>
      <c r="AY56" s="666"/>
      <c r="AZ56" s="666"/>
      <c r="BA56" s="666"/>
      <c r="BB56" s="666"/>
      <c r="BC56" s="666"/>
      <c r="BD56" s="666"/>
      <c r="BE56" s="666"/>
      <c r="BF56" s="666"/>
      <c r="BG56" s="666"/>
      <c r="BH56" s="666"/>
      <c r="BI56" s="666"/>
      <c r="BJ56" s="666"/>
      <c r="BK56" s="1"/>
      <c r="BL56" s="1"/>
      <c r="BM56" s="1"/>
      <c r="BN56" s="1"/>
      <c r="BO56" s="1"/>
      <c r="BP56" s="1"/>
      <c r="BQ56" s="1"/>
      <c r="BR56" s="1"/>
      <c r="BS56" s="1"/>
    </row>
    <row r="57" spans="1:71" ht="13.5" customHeight="1">
      <c r="A57" s="1"/>
      <c r="B57" s="706"/>
      <c r="C57" s="1"/>
      <c r="D57" s="11"/>
      <c r="E57" s="11"/>
      <c r="F57" s="1"/>
      <c r="G57" s="11"/>
      <c r="H57" s="11"/>
      <c r="I57" s="1"/>
      <c r="J57" s="11"/>
      <c r="K57" s="11"/>
      <c r="L57" s="1"/>
      <c r="M57" s="11"/>
      <c r="N57" s="1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666"/>
      <c r="AT57" s="666"/>
      <c r="AU57" s="666"/>
      <c r="AV57" s="666"/>
      <c r="AW57" s="666"/>
      <c r="AX57" s="666"/>
      <c r="AY57" s="666"/>
      <c r="AZ57" s="666"/>
      <c r="BA57" s="666"/>
      <c r="BB57" s="666"/>
      <c r="BC57" s="666"/>
      <c r="BD57" s="666"/>
      <c r="BE57" s="666"/>
      <c r="BF57" s="666"/>
      <c r="BG57" s="666"/>
      <c r="BH57" s="666"/>
      <c r="BI57" s="666"/>
      <c r="BJ57" s="666"/>
      <c r="BK57" s="1"/>
      <c r="BL57" s="1"/>
      <c r="BM57" s="1"/>
      <c r="BN57" s="1"/>
      <c r="BO57" s="1"/>
      <c r="BP57" s="1"/>
      <c r="BQ57" s="1"/>
      <c r="BR57" s="1"/>
      <c r="BS57" s="1"/>
    </row>
    <row r="58" spans="1:71" ht="13.5" customHeight="1">
      <c r="A58" s="1"/>
      <c r="B58" s="706"/>
      <c r="C58" s="1"/>
      <c r="D58" s="11"/>
      <c r="E58" s="11"/>
      <c r="F58" s="25"/>
      <c r="G58" s="11"/>
      <c r="H58" s="11"/>
      <c r="I58" s="1"/>
      <c r="J58" s="11"/>
      <c r="K58" s="11"/>
      <c r="L58" s="1"/>
      <c r="M58" s="11"/>
      <c r="N58" s="1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666"/>
      <c r="AT58" s="666"/>
      <c r="AU58" s="666"/>
      <c r="AV58" s="666"/>
      <c r="AW58" s="666"/>
      <c r="AX58" s="666"/>
      <c r="AY58" s="666"/>
      <c r="AZ58" s="666"/>
      <c r="BA58" s="666"/>
      <c r="BB58" s="666"/>
      <c r="BC58" s="666"/>
      <c r="BD58" s="666"/>
      <c r="BE58" s="666"/>
      <c r="BF58" s="666"/>
      <c r="BG58" s="666"/>
      <c r="BH58" s="666"/>
      <c r="BI58" s="666"/>
      <c r="BJ58" s="666"/>
      <c r="BK58" s="1"/>
      <c r="BL58" s="1"/>
      <c r="BM58" s="1"/>
      <c r="BN58" s="1"/>
      <c r="BO58" s="1"/>
      <c r="BP58" s="1"/>
      <c r="BQ58" s="1"/>
      <c r="BR58" s="1"/>
      <c r="BS58" s="1"/>
    </row>
    <row r="59" spans="1:71" ht="13.5" customHeight="1">
      <c r="A59" s="1"/>
      <c r="B59" s="706"/>
      <c r="C59" s="1"/>
      <c r="D59" s="11"/>
      <c r="E59" s="11"/>
      <c r="F59" s="1"/>
      <c r="G59" s="11"/>
      <c r="H59" s="11"/>
      <c r="I59" s="1"/>
      <c r="J59" s="11"/>
      <c r="K59" s="11"/>
      <c r="L59" s="1"/>
      <c r="M59" s="11"/>
      <c r="N59" s="1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666"/>
      <c r="AT59" s="666"/>
      <c r="AU59" s="666"/>
      <c r="AV59" s="666"/>
      <c r="AW59" s="666"/>
      <c r="AX59" s="666"/>
      <c r="AY59" s="666"/>
      <c r="AZ59" s="666"/>
      <c r="BA59" s="666"/>
      <c r="BB59" s="666"/>
      <c r="BC59" s="666"/>
      <c r="BD59" s="666"/>
      <c r="BE59" s="666"/>
      <c r="BF59" s="666"/>
      <c r="BG59" s="666"/>
      <c r="BH59" s="666"/>
      <c r="BI59" s="666"/>
      <c r="BJ59" s="666"/>
      <c r="BK59" s="1"/>
      <c r="BL59" s="1"/>
      <c r="BM59" s="1"/>
      <c r="BN59" s="1"/>
      <c r="BO59" s="1"/>
      <c r="BP59" s="1"/>
      <c r="BQ59" s="1"/>
      <c r="BR59" s="1"/>
      <c r="BS59" s="1"/>
    </row>
    <row r="60" spans="1:71" ht="13.5" customHeight="1">
      <c r="A60" s="1"/>
      <c r="B60" s="706"/>
      <c r="C60" s="1"/>
      <c r="D60" s="11"/>
      <c r="E60" s="11"/>
      <c r="F60" s="1"/>
      <c r="G60" s="11"/>
      <c r="H60" s="11"/>
      <c r="I60" s="1"/>
      <c r="J60" s="11"/>
      <c r="K60" s="11"/>
      <c r="L60" s="1"/>
      <c r="M60" s="11"/>
      <c r="N60" s="1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666"/>
      <c r="AT60" s="666"/>
      <c r="AU60" s="666"/>
      <c r="AV60" s="666"/>
      <c r="AW60" s="666"/>
      <c r="AX60" s="666"/>
      <c r="AY60" s="666"/>
      <c r="AZ60" s="666"/>
      <c r="BA60" s="666"/>
      <c r="BB60" s="666"/>
      <c r="BC60" s="666"/>
      <c r="BD60" s="666"/>
      <c r="BE60" s="666"/>
      <c r="BF60" s="666"/>
      <c r="BG60" s="666"/>
      <c r="BH60" s="666"/>
      <c r="BI60" s="666"/>
      <c r="BJ60" s="666"/>
      <c r="BK60" s="1"/>
      <c r="BL60" s="1"/>
      <c r="BM60" s="1"/>
      <c r="BN60" s="1"/>
      <c r="BO60" s="1"/>
      <c r="BP60" s="1"/>
      <c r="BQ60" s="1"/>
      <c r="BR60" s="1"/>
      <c r="BS60" s="1"/>
    </row>
    <row r="61" spans="1:71" ht="13.5" customHeight="1">
      <c r="A61" s="1"/>
      <c r="B61" s="706"/>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666"/>
      <c r="AT61" s="666"/>
      <c r="AU61" s="666"/>
      <c r="AV61" s="666"/>
      <c r="AW61" s="666"/>
      <c r="AX61" s="666"/>
      <c r="AY61" s="666"/>
      <c r="AZ61" s="666"/>
      <c r="BA61" s="666"/>
      <c r="BB61" s="666"/>
      <c r="BC61" s="666"/>
      <c r="BD61" s="666"/>
      <c r="BE61" s="666"/>
      <c r="BF61" s="666"/>
      <c r="BG61" s="666"/>
      <c r="BH61" s="666"/>
      <c r="BI61" s="666"/>
      <c r="BJ61" s="666"/>
      <c r="BK61" s="1"/>
      <c r="BL61" s="1"/>
      <c r="BM61" s="1"/>
      <c r="BN61" s="1"/>
      <c r="BO61" s="1"/>
      <c r="BP61" s="1"/>
      <c r="BQ61" s="1"/>
      <c r="BR61" s="1"/>
      <c r="BS61" s="1"/>
    </row>
    <row r="62" spans="1:71" ht="13.5" customHeight="1">
      <c r="A62" s="1"/>
      <c r="B62" s="706"/>
      <c r="C62" s="1"/>
      <c r="D62" s="10"/>
      <c r="E62" s="11"/>
      <c r="F62" s="1"/>
      <c r="G62" s="10"/>
      <c r="H62" s="11"/>
      <c r="I62" s="1"/>
      <c r="J62" s="10"/>
      <c r="K62" s="11"/>
      <c r="L62" s="1"/>
      <c r="M62" s="10"/>
      <c r="N62" s="1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666"/>
      <c r="AT62" s="666"/>
      <c r="AU62" s="666"/>
      <c r="AV62" s="666"/>
      <c r="AW62" s="666"/>
      <c r="AX62" s="666"/>
      <c r="AY62" s="666"/>
      <c r="AZ62" s="666"/>
      <c r="BA62" s="666"/>
      <c r="BB62" s="666"/>
      <c r="BC62" s="666"/>
      <c r="BD62" s="666"/>
      <c r="BE62" s="666"/>
      <c r="BF62" s="666"/>
      <c r="BG62" s="666"/>
      <c r="BH62" s="666"/>
      <c r="BI62" s="666"/>
      <c r="BJ62" s="666"/>
      <c r="BK62" s="1"/>
      <c r="BL62" s="1"/>
      <c r="BM62" s="1"/>
      <c r="BN62" s="1"/>
      <c r="BO62" s="1"/>
      <c r="BP62" s="1"/>
      <c r="BQ62" s="1"/>
      <c r="BR62" s="1"/>
      <c r="BS62" s="1"/>
    </row>
    <row r="63" spans="1:71" ht="13.5" customHeight="1">
      <c r="A63" s="1"/>
      <c r="B63" s="706"/>
      <c r="C63" s="1"/>
      <c r="D63" s="11"/>
      <c r="E63" s="11"/>
      <c r="F63" s="1"/>
      <c r="G63" s="11"/>
      <c r="H63" s="11"/>
      <c r="I63" s="1"/>
      <c r="J63" s="11"/>
      <c r="K63" s="11"/>
      <c r="L63" s="1"/>
      <c r="M63" s="11"/>
      <c r="N63" s="1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666"/>
      <c r="AT63" s="666"/>
      <c r="AU63" s="666"/>
      <c r="AV63" s="666"/>
      <c r="AW63" s="666"/>
      <c r="AX63" s="666"/>
      <c r="AY63" s="666"/>
      <c r="AZ63" s="666"/>
      <c r="BA63" s="666"/>
      <c r="BB63" s="666"/>
      <c r="BC63" s="666"/>
      <c r="BD63" s="666"/>
      <c r="BE63" s="666"/>
      <c r="BF63" s="666"/>
      <c r="BG63" s="666"/>
      <c r="BH63" s="666"/>
      <c r="BI63" s="666"/>
      <c r="BJ63" s="666"/>
      <c r="BK63" s="1"/>
      <c r="BL63" s="1"/>
      <c r="BM63" s="1"/>
      <c r="BN63" s="1"/>
      <c r="BO63" s="1"/>
      <c r="BP63" s="1"/>
      <c r="BQ63" s="1"/>
      <c r="BR63" s="1"/>
      <c r="BS63" s="1"/>
    </row>
    <row r="64" spans="1:71" ht="13.5" customHeight="1">
      <c r="A64" s="1"/>
      <c r="B64" s="706"/>
      <c r="C64" s="1"/>
      <c r="D64" s="11"/>
      <c r="E64" s="11"/>
      <c r="F64" s="1"/>
      <c r="G64" s="11"/>
      <c r="H64" s="11"/>
      <c r="I64" s="1"/>
      <c r="J64" s="11"/>
      <c r="K64" s="11"/>
      <c r="L64" s="1"/>
      <c r="M64" s="11"/>
      <c r="N64" s="1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666"/>
      <c r="AT64" s="666"/>
      <c r="AU64" s="666"/>
      <c r="AV64" s="666"/>
      <c r="AW64" s="666"/>
      <c r="AX64" s="666"/>
      <c r="AY64" s="666"/>
      <c r="AZ64" s="666"/>
      <c r="BA64" s="666"/>
      <c r="BB64" s="666"/>
      <c r="BC64" s="666"/>
      <c r="BD64" s="666"/>
      <c r="BE64" s="666"/>
      <c r="BF64" s="666"/>
      <c r="BG64" s="666"/>
      <c r="BH64" s="666"/>
      <c r="BI64" s="666"/>
      <c r="BJ64" s="666"/>
      <c r="BK64" s="1"/>
      <c r="BL64" s="1"/>
      <c r="BM64" s="1"/>
      <c r="BN64" s="1"/>
      <c r="BO64" s="1"/>
      <c r="BP64" s="1"/>
      <c r="BQ64" s="1"/>
      <c r="BR64" s="1"/>
      <c r="BS64" s="1"/>
    </row>
    <row r="65" spans="1:71" ht="13.5" customHeight="1">
      <c r="A65" s="1"/>
      <c r="B65" s="706"/>
      <c r="C65" s="1"/>
      <c r="D65" s="11"/>
      <c r="E65" s="11"/>
      <c r="F65" s="1"/>
      <c r="G65" s="11"/>
      <c r="H65" s="11"/>
      <c r="I65" s="1"/>
      <c r="J65" s="11"/>
      <c r="K65" s="11"/>
      <c r="L65" s="1"/>
      <c r="M65" s="11"/>
      <c r="N65" s="1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666"/>
      <c r="AT65" s="666"/>
      <c r="AU65" s="666"/>
      <c r="AV65" s="666"/>
      <c r="AW65" s="666"/>
      <c r="AX65" s="666"/>
      <c r="AY65" s="666"/>
      <c r="AZ65" s="666"/>
      <c r="BA65" s="666"/>
      <c r="BB65" s="666"/>
      <c r="BC65" s="666"/>
      <c r="BD65" s="666"/>
      <c r="BE65" s="666"/>
      <c r="BF65" s="666"/>
      <c r="BG65" s="666"/>
      <c r="BH65" s="666"/>
      <c r="BI65" s="666"/>
      <c r="BJ65" s="666"/>
      <c r="BK65" s="1"/>
      <c r="BL65" s="1"/>
      <c r="BM65" s="1"/>
      <c r="BN65" s="1"/>
      <c r="BO65" s="1"/>
      <c r="BP65" s="1"/>
      <c r="BQ65" s="1"/>
      <c r="BR65" s="1"/>
      <c r="BS65" s="1"/>
    </row>
    <row r="66" spans="1:71" ht="13.5" customHeight="1">
      <c r="A66" s="1"/>
      <c r="B66" s="706"/>
      <c r="C66" s="1"/>
      <c r="D66" s="11"/>
      <c r="E66" s="11"/>
      <c r="F66" s="1"/>
      <c r="G66" s="11"/>
      <c r="H66" s="11"/>
      <c r="I66" s="1"/>
      <c r="J66" s="11"/>
      <c r="K66" s="11"/>
      <c r="L66" s="1"/>
      <c r="M66" s="11"/>
      <c r="N66" s="1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666"/>
      <c r="AT66" s="666"/>
      <c r="AU66" s="666"/>
      <c r="AV66" s="666"/>
      <c r="AW66" s="666"/>
      <c r="AX66" s="666"/>
      <c r="AY66" s="666"/>
      <c r="AZ66" s="666"/>
      <c r="BA66" s="666"/>
      <c r="BB66" s="666"/>
      <c r="BC66" s="666"/>
      <c r="BD66" s="666"/>
      <c r="BE66" s="666"/>
      <c r="BF66" s="666"/>
      <c r="BG66" s="666"/>
      <c r="BH66" s="666"/>
      <c r="BI66" s="666"/>
      <c r="BJ66" s="666"/>
      <c r="BK66" s="1"/>
      <c r="BL66" s="1"/>
      <c r="BM66" s="1"/>
      <c r="BN66" s="1"/>
      <c r="BO66" s="1"/>
      <c r="BP66" s="1"/>
      <c r="BQ66" s="1"/>
      <c r="BR66" s="1"/>
      <c r="BS66" s="1"/>
    </row>
    <row r="67" spans="1:71" ht="13.5" customHeight="1">
      <c r="A67" s="1"/>
      <c r="B67" s="706"/>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666"/>
      <c r="AT67" s="666"/>
      <c r="AU67" s="666"/>
      <c r="AV67" s="666"/>
      <c r="AW67" s="666"/>
      <c r="AX67" s="666"/>
      <c r="AY67" s="666"/>
      <c r="AZ67" s="666"/>
      <c r="BA67" s="666"/>
      <c r="BB67" s="666"/>
      <c r="BC67" s="666"/>
      <c r="BD67" s="666"/>
      <c r="BE67" s="666"/>
      <c r="BF67" s="666"/>
      <c r="BG67" s="666"/>
      <c r="BH67" s="666"/>
      <c r="BI67" s="666"/>
      <c r="BJ67" s="666"/>
      <c r="BK67" s="1"/>
      <c r="BL67" s="1"/>
      <c r="BM67" s="1"/>
      <c r="BN67" s="1"/>
      <c r="BO67" s="1"/>
      <c r="BP67" s="1"/>
      <c r="BQ67" s="1"/>
      <c r="BR67" s="1"/>
      <c r="BS67" s="1"/>
    </row>
    <row r="68" spans="1:71" ht="13.5" customHeight="1">
      <c r="A68" s="1"/>
      <c r="B68" s="706"/>
      <c r="C68" s="1"/>
      <c r="D68" s="1"/>
      <c r="E68" s="1"/>
      <c r="F68" s="1"/>
      <c r="G68" s="13"/>
      <c r="H68" s="14"/>
      <c r="I68" s="14"/>
      <c r="J68" s="14"/>
      <c r="K68" s="14"/>
      <c r="L68" s="14"/>
      <c r="M68" s="20"/>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666"/>
      <c r="AT68" s="666"/>
      <c r="AU68" s="666"/>
      <c r="AV68" s="666"/>
      <c r="AW68" s="666"/>
      <c r="AX68" s="666"/>
      <c r="AY68" s="666"/>
      <c r="AZ68" s="666"/>
      <c r="BA68" s="666"/>
      <c r="BB68" s="666"/>
      <c r="BC68" s="666"/>
      <c r="BD68" s="666"/>
      <c r="BE68" s="666"/>
      <c r="BF68" s="666"/>
      <c r="BG68" s="666"/>
      <c r="BH68" s="666"/>
      <c r="BI68" s="666"/>
      <c r="BJ68" s="666"/>
      <c r="BK68" s="1"/>
      <c r="BL68" s="1"/>
      <c r="BM68" s="1"/>
      <c r="BN68" s="1"/>
      <c r="BO68" s="1"/>
      <c r="BP68" s="1"/>
      <c r="BQ68" s="1"/>
      <c r="BR68" s="1"/>
      <c r="BS68" s="1"/>
    </row>
    <row r="69" spans="1:71" ht="13.5" customHeight="1">
      <c r="A69" s="1"/>
      <c r="B69" s="706"/>
      <c r="C69" s="1"/>
      <c r="D69" s="1"/>
      <c r="E69" s="1"/>
      <c r="F69" s="1"/>
      <c r="G69" s="18"/>
      <c r="H69" s="14"/>
      <c r="I69" s="14"/>
      <c r="J69" s="14"/>
      <c r="K69" s="14"/>
      <c r="L69" s="14"/>
      <c r="M69" s="20"/>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666"/>
      <c r="AT69" s="666"/>
      <c r="AU69" s="666"/>
      <c r="AV69" s="666"/>
      <c r="AW69" s="666"/>
      <c r="AX69" s="666"/>
      <c r="AY69" s="666"/>
      <c r="AZ69" s="666"/>
      <c r="BA69" s="666"/>
      <c r="BB69" s="666"/>
      <c r="BC69" s="666"/>
      <c r="BD69" s="666"/>
      <c r="BE69" s="666"/>
      <c r="BF69" s="666"/>
      <c r="BG69" s="666"/>
      <c r="BH69" s="666"/>
      <c r="BI69" s="666"/>
      <c r="BJ69" s="666"/>
      <c r="BK69" s="1"/>
      <c r="BL69" s="1"/>
      <c r="BM69" s="1"/>
      <c r="BN69" s="1"/>
      <c r="BO69" s="1"/>
      <c r="BP69" s="1"/>
      <c r="BQ69" s="1"/>
      <c r="BR69" s="1"/>
      <c r="BS69" s="1"/>
    </row>
    <row r="70" spans="1:71" ht="13.5" customHeight="1">
      <c r="A70" s="1"/>
      <c r="B70" s="706"/>
      <c r="C70" s="1"/>
      <c r="D70" s="1"/>
      <c r="E70" s="1"/>
      <c r="F70" s="1"/>
      <c r="G70" s="18"/>
      <c r="H70" s="14"/>
      <c r="I70" s="14"/>
      <c r="J70" s="14"/>
      <c r="K70" s="14"/>
      <c r="L70" s="14"/>
      <c r="M70" s="20"/>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666"/>
      <c r="AT70" s="666"/>
      <c r="AU70" s="666"/>
      <c r="AV70" s="666"/>
      <c r="AW70" s="666"/>
      <c r="AX70" s="666"/>
      <c r="AY70" s="666"/>
      <c r="AZ70" s="666"/>
      <c r="BA70" s="666"/>
      <c r="BB70" s="666"/>
      <c r="BC70" s="666"/>
      <c r="BD70" s="666"/>
      <c r="BE70" s="666"/>
      <c r="BF70" s="666"/>
      <c r="BG70" s="666"/>
      <c r="BH70" s="666"/>
      <c r="BI70" s="666"/>
      <c r="BJ70" s="666"/>
      <c r="BK70" s="1"/>
      <c r="BL70" s="1"/>
      <c r="BM70" s="1"/>
      <c r="BN70" s="1"/>
      <c r="BO70" s="1"/>
      <c r="BP70" s="1"/>
      <c r="BQ70" s="1"/>
      <c r="BR70" s="1"/>
      <c r="BS70" s="1"/>
    </row>
    <row r="71" spans="1:71" ht="13.5" customHeight="1">
      <c r="A71" s="1"/>
      <c r="B71" s="706"/>
      <c r="C71" s="1"/>
      <c r="D71" s="1"/>
      <c r="E71" s="1"/>
      <c r="F71" s="1"/>
      <c r="G71" s="25"/>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666"/>
      <c r="AT71" s="666"/>
      <c r="AU71" s="666"/>
      <c r="AV71" s="666"/>
      <c r="AW71" s="666"/>
      <c r="AX71" s="666"/>
      <c r="AY71" s="666"/>
      <c r="AZ71" s="666"/>
      <c r="BA71" s="666"/>
      <c r="BB71" s="666"/>
      <c r="BC71" s="666"/>
      <c r="BD71" s="666"/>
      <c r="BE71" s="666"/>
      <c r="BF71" s="666"/>
      <c r="BG71" s="666"/>
      <c r="BH71" s="666"/>
      <c r="BI71" s="666"/>
      <c r="BJ71" s="666"/>
      <c r="BK71" s="1"/>
      <c r="BL71" s="1"/>
      <c r="BM71" s="1"/>
      <c r="BN71" s="1"/>
      <c r="BO71" s="1"/>
      <c r="BP71" s="1"/>
      <c r="BQ71" s="1"/>
      <c r="BR71" s="1"/>
      <c r="BS71" s="1"/>
    </row>
    <row r="72" spans="1:71" ht="13.5" customHeight="1">
      <c r="A72" s="1"/>
      <c r="B72" s="706"/>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666"/>
      <c r="AT72" s="666"/>
      <c r="AU72" s="666"/>
      <c r="AV72" s="666"/>
      <c r="AW72" s="666"/>
      <c r="AX72" s="666"/>
      <c r="AY72" s="666"/>
      <c r="AZ72" s="666"/>
      <c r="BA72" s="666"/>
      <c r="BB72" s="666"/>
      <c r="BC72" s="666"/>
      <c r="BD72" s="666"/>
      <c r="BE72" s="666"/>
      <c r="BF72" s="666"/>
      <c r="BG72" s="666"/>
      <c r="BH72" s="666"/>
      <c r="BI72" s="666"/>
      <c r="BJ72" s="666"/>
      <c r="BK72" s="1"/>
      <c r="BL72" s="1"/>
      <c r="BM72" s="1"/>
      <c r="BN72" s="1"/>
      <c r="BO72" s="1"/>
      <c r="BP72" s="1"/>
      <c r="BQ72" s="1"/>
      <c r="BR72" s="1"/>
      <c r="BS72" s="1"/>
    </row>
    <row r="73" spans="1:71" ht="13.5" customHeight="1">
      <c r="A73" s="1"/>
      <c r="B73" s="706"/>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666"/>
      <c r="AT73" s="666"/>
      <c r="AU73" s="666"/>
      <c r="AV73" s="666"/>
      <c r="AW73" s="666"/>
      <c r="AX73" s="666"/>
      <c r="AY73" s="666"/>
      <c r="AZ73" s="666"/>
      <c r="BA73" s="666"/>
      <c r="BB73" s="666"/>
      <c r="BC73" s="666"/>
      <c r="BD73" s="666"/>
      <c r="BE73" s="666"/>
      <c r="BF73" s="666"/>
      <c r="BG73" s="666"/>
      <c r="BH73" s="666"/>
      <c r="BI73" s="666"/>
      <c r="BJ73" s="666"/>
      <c r="BK73" s="1"/>
      <c r="BL73" s="1"/>
      <c r="BM73" s="1"/>
      <c r="BN73" s="1"/>
      <c r="BO73" s="1"/>
      <c r="BP73" s="1"/>
      <c r="BQ73" s="1"/>
      <c r="BR73" s="1"/>
      <c r="BS73" s="1"/>
    </row>
    <row r="74" spans="1:71" ht="13.5" customHeight="1">
      <c r="A74" s="1"/>
      <c r="B74" s="706"/>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666"/>
      <c r="AT74" s="666"/>
      <c r="AU74" s="666"/>
      <c r="AV74" s="666"/>
      <c r="AW74" s="666"/>
      <c r="AX74" s="666"/>
      <c r="AY74" s="666"/>
      <c r="AZ74" s="666"/>
      <c r="BA74" s="666"/>
      <c r="BB74" s="666"/>
      <c r="BC74" s="666"/>
      <c r="BD74" s="666"/>
      <c r="BE74" s="666"/>
      <c r="BF74" s="666"/>
      <c r="BG74" s="666"/>
      <c r="BH74" s="666"/>
      <c r="BI74" s="666"/>
      <c r="BJ74" s="666"/>
      <c r="BK74" s="1"/>
      <c r="BL74" s="1"/>
      <c r="BM74" s="1"/>
      <c r="BN74" s="1"/>
      <c r="BO74" s="1"/>
      <c r="BP74" s="1"/>
      <c r="BQ74" s="1"/>
      <c r="BR74" s="1"/>
      <c r="BS74" s="1"/>
    </row>
    <row r="75" spans="1:71" ht="13.5" customHeight="1">
      <c r="A75" s="1"/>
      <c r="B75" s="706"/>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666"/>
      <c r="AT75" s="666"/>
      <c r="AU75" s="666"/>
      <c r="AV75" s="666"/>
      <c r="AW75" s="666"/>
      <c r="AX75" s="666"/>
      <c r="AY75" s="666"/>
      <c r="AZ75" s="666"/>
      <c r="BA75" s="666"/>
      <c r="BB75" s="666"/>
      <c r="BC75" s="666"/>
      <c r="BD75" s="666"/>
      <c r="BE75" s="666"/>
      <c r="BF75" s="666"/>
      <c r="BG75" s="666"/>
      <c r="BH75" s="666"/>
      <c r="BI75" s="666"/>
      <c r="BJ75" s="666"/>
      <c r="BK75" s="1"/>
      <c r="BL75" s="1"/>
      <c r="BM75" s="1"/>
      <c r="BN75" s="1"/>
      <c r="BO75" s="1"/>
      <c r="BP75" s="1"/>
      <c r="BQ75" s="1"/>
      <c r="BR75" s="1"/>
      <c r="BS75" s="1"/>
    </row>
    <row r="76" spans="1:71" ht="13.5" customHeight="1">
      <c r="A76" s="1"/>
      <c r="B76" s="706"/>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666"/>
      <c r="AT76" s="666"/>
      <c r="AU76" s="666"/>
      <c r="AV76" s="666"/>
      <c r="AW76" s="666"/>
      <c r="AX76" s="666"/>
      <c r="AY76" s="666"/>
      <c r="AZ76" s="666"/>
      <c r="BA76" s="666"/>
      <c r="BB76" s="666"/>
      <c r="BC76" s="666"/>
      <c r="BD76" s="666"/>
      <c r="BE76" s="666"/>
      <c r="BF76" s="666"/>
      <c r="BG76" s="666"/>
      <c r="BH76" s="666"/>
      <c r="BI76" s="666"/>
      <c r="BJ76" s="666"/>
      <c r="BK76" s="1"/>
      <c r="BL76" s="1"/>
      <c r="BM76" s="1"/>
      <c r="BN76" s="1"/>
      <c r="BO76" s="1"/>
      <c r="BP76" s="1"/>
      <c r="BQ76" s="1"/>
      <c r="BR76" s="1"/>
      <c r="BS76" s="1"/>
    </row>
    <row r="77" spans="1:71" ht="13.5" customHeight="1">
      <c r="A77" s="1"/>
      <c r="B77" s="706"/>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666"/>
      <c r="AT77" s="666"/>
      <c r="AU77" s="666"/>
      <c r="AV77" s="666"/>
      <c r="AW77" s="666"/>
      <c r="AX77" s="666"/>
      <c r="AY77" s="666"/>
      <c r="AZ77" s="666"/>
      <c r="BA77" s="666"/>
      <c r="BB77" s="666"/>
      <c r="BC77" s="666"/>
      <c r="BD77" s="666"/>
      <c r="BE77" s="666"/>
      <c r="BF77" s="666"/>
      <c r="BG77" s="666"/>
      <c r="BH77" s="666"/>
      <c r="BI77" s="666"/>
      <c r="BJ77" s="666"/>
      <c r="BK77" s="1"/>
      <c r="BL77" s="1"/>
      <c r="BM77" s="1"/>
      <c r="BN77" s="1"/>
      <c r="BO77" s="1"/>
      <c r="BP77" s="1"/>
      <c r="BQ77" s="1"/>
      <c r="BR77" s="1"/>
      <c r="BS77" s="1"/>
    </row>
    <row r="78" spans="1:71" ht="13.5" customHeight="1">
      <c r="A78" s="1"/>
      <c r="B78" s="706"/>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666"/>
      <c r="AT78" s="666"/>
      <c r="AU78" s="666"/>
      <c r="AV78" s="666"/>
      <c r="AW78" s="666"/>
      <c r="AX78" s="666"/>
      <c r="AY78" s="666"/>
      <c r="AZ78" s="666"/>
      <c r="BA78" s="666"/>
      <c r="BB78" s="666"/>
      <c r="BC78" s="666"/>
      <c r="BD78" s="666"/>
      <c r="BE78" s="666"/>
      <c r="BF78" s="666"/>
      <c r="BG78" s="666"/>
      <c r="BH78" s="666"/>
      <c r="BI78" s="666"/>
      <c r="BJ78" s="666"/>
      <c r="BK78" s="1"/>
      <c r="BL78" s="1"/>
      <c r="BM78" s="1"/>
      <c r="BN78" s="1"/>
      <c r="BO78" s="1"/>
      <c r="BP78" s="1"/>
      <c r="BQ78" s="1"/>
      <c r="BR78" s="1"/>
      <c r="BS78" s="1"/>
    </row>
    <row r="79" spans="1:71" ht="13.5" customHeight="1">
      <c r="A79" s="1"/>
      <c r="B79" s="706"/>
      <c r="C79" s="3"/>
      <c r="D79" s="4"/>
      <c r="E79" s="2"/>
      <c r="F79" s="4"/>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1"/>
      <c r="AI79" s="1"/>
      <c r="AJ79" s="1"/>
      <c r="AK79" s="1"/>
      <c r="AL79" s="1"/>
      <c r="AM79" s="1"/>
      <c r="AN79" s="1"/>
      <c r="AO79" s="1"/>
      <c r="AP79" s="1"/>
      <c r="AQ79" s="1"/>
      <c r="AR79" s="1"/>
      <c r="AS79" s="666"/>
      <c r="AT79" s="666"/>
      <c r="AU79" s="666"/>
      <c r="AV79" s="666"/>
      <c r="AW79" s="666"/>
      <c r="AX79" s="666"/>
      <c r="AY79" s="666"/>
      <c r="AZ79" s="666"/>
      <c r="BA79" s="666"/>
      <c r="BB79" s="666"/>
      <c r="BC79" s="666"/>
      <c r="BD79" s="666"/>
      <c r="BE79" s="666"/>
      <c r="BF79" s="666"/>
      <c r="BG79" s="666"/>
      <c r="BH79" s="666"/>
      <c r="BI79" s="666"/>
      <c r="BJ79" s="666"/>
      <c r="BK79" s="1"/>
      <c r="BL79" s="1"/>
      <c r="BM79" s="1"/>
      <c r="BN79" s="1"/>
      <c r="BO79" s="1"/>
      <c r="BP79" s="1"/>
      <c r="BQ79" s="1"/>
      <c r="BR79" s="1"/>
      <c r="BS79" s="1"/>
    </row>
    <row r="80" spans="1:71" ht="13.5" customHeight="1">
      <c r="A80" s="1"/>
      <c r="B80" s="706"/>
      <c r="C80" s="3"/>
      <c r="D80" s="2"/>
      <c r="E80" s="2"/>
      <c r="F80" s="2"/>
      <c r="G80" s="1"/>
      <c r="H80" s="2"/>
      <c r="I80" s="2"/>
      <c r="J80" s="2"/>
      <c r="K80" s="2"/>
      <c r="L80" s="2"/>
      <c r="M80" s="2"/>
      <c r="N80" s="2"/>
      <c r="O80" s="2"/>
      <c r="P80" s="2"/>
      <c r="Q80" s="2"/>
      <c r="R80" s="2"/>
      <c r="S80" s="2"/>
      <c r="T80" s="2"/>
      <c r="U80" s="2"/>
      <c r="V80" s="2"/>
      <c r="W80" s="2"/>
      <c r="X80" s="2"/>
      <c r="Y80" s="2"/>
      <c r="Z80" s="2"/>
      <c r="AA80" s="2"/>
      <c r="AB80" s="2"/>
      <c r="AC80" s="2"/>
      <c r="AD80" s="2"/>
      <c r="AE80" s="2"/>
      <c r="AF80" s="2"/>
      <c r="AG80" s="2"/>
      <c r="AH80" s="1"/>
      <c r="AI80" s="1"/>
      <c r="AJ80" s="1"/>
      <c r="AK80" s="1"/>
      <c r="AL80" s="1"/>
      <c r="AM80" s="1"/>
      <c r="AN80" s="1"/>
      <c r="AO80" s="1"/>
      <c r="AP80" s="1"/>
      <c r="AQ80" s="1"/>
      <c r="AR80" s="1"/>
      <c r="AS80" s="666"/>
      <c r="AT80" s="666"/>
      <c r="AU80" s="666"/>
      <c r="AV80" s="666"/>
      <c r="AW80" s="666"/>
      <c r="AX80" s="666"/>
      <c r="AY80" s="666"/>
      <c r="AZ80" s="666"/>
      <c r="BA80" s="666"/>
      <c r="BB80" s="666"/>
      <c r="BC80" s="666"/>
      <c r="BD80" s="666"/>
      <c r="BE80" s="666"/>
      <c r="BF80" s="666"/>
      <c r="BG80" s="666"/>
      <c r="BH80" s="666"/>
      <c r="BI80" s="666"/>
      <c r="BJ80" s="666"/>
      <c r="BK80" s="1"/>
      <c r="BL80" s="1"/>
      <c r="BM80" s="1"/>
      <c r="BN80" s="1"/>
      <c r="BO80" s="1"/>
      <c r="BP80" s="1"/>
      <c r="BQ80" s="1"/>
      <c r="BR80" s="1"/>
      <c r="BS80" s="1"/>
    </row>
    <row r="81" spans="1:71" ht="13.5" customHeight="1">
      <c r="A81" s="1"/>
      <c r="B81" s="706"/>
      <c r="C81" s="3"/>
      <c r="D81" s="2"/>
      <c r="E81" s="2"/>
      <c r="F81" s="4"/>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1"/>
      <c r="AI81" s="1"/>
      <c r="AJ81" s="1"/>
      <c r="AK81" s="1"/>
      <c r="AL81" s="1"/>
      <c r="AM81" s="1"/>
      <c r="AN81" s="1"/>
      <c r="AO81" s="1"/>
      <c r="AP81" s="1"/>
      <c r="AQ81" s="1"/>
      <c r="AR81" s="1"/>
      <c r="AS81" s="666"/>
      <c r="AT81" s="666"/>
      <c r="AU81" s="666"/>
      <c r="AV81" s="666"/>
      <c r="AW81" s="666"/>
      <c r="AX81" s="666"/>
      <c r="AY81" s="666"/>
      <c r="AZ81" s="666"/>
      <c r="BA81" s="666"/>
      <c r="BB81" s="666"/>
      <c r="BC81" s="666"/>
      <c r="BD81" s="666"/>
      <c r="BE81" s="666"/>
      <c r="BF81" s="666"/>
      <c r="BG81" s="666"/>
      <c r="BH81" s="666"/>
      <c r="BI81" s="666"/>
      <c r="BJ81" s="666"/>
      <c r="BK81" s="1"/>
      <c r="BL81" s="1"/>
      <c r="BM81" s="1"/>
      <c r="BN81" s="1"/>
      <c r="BO81" s="1"/>
      <c r="BP81" s="1"/>
      <c r="BQ81" s="1"/>
      <c r="BR81" s="1"/>
      <c r="BS81" s="1"/>
    </row>
    <row r="82" spans="1:71" ht="13.5" customHeight="1">
      <c r="A82" s="1"/>
      <c r="B82" s="706"/>
      <c r="C82" s="3"/>
      <c r="D82" s="2"/>
      <c r="E82" s="2"/>
      <c r="F82" s="4"/>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1"/>
      <c r="AI82" s="1"/>
      <c r="AJ82" s="1"/>
      <c r="AK82" s="1"/>
      <c r="AL82" s="1"/>
      <c r="AM82" s="1"/>
      <c r="AN82" s="1"/>
      <c r="AO82" s="1"/>
      <c r="AP82" s="1"/>
      <c r="AQ82" s="1"/>
      <c r="AR82" s="1"/>
      <c r="AS82" s="666"/>
      <c r="AT82" s="666"/>
      <c r="AU82" s="666"/>
      <c r="AV82" s="666"/>
      <c r="AW82" s="666"/>
      <c r="AX82" s="666"/>
      <c r="AY82" s="666"/>
      <c r="AZ82" s="666"/>
      <c r="BA82" s="666"/>
      <c r="BB82" s="666"/>
      <c r="BC82" s="666"/>
      <c r="BD82" s="666"/>
      <c r="BE82" s="666"/>
      <c r="BF82" s="666"/>
      <c r="BG82" s="666"/>
      <c r="BH82" s="666"/>
      <c r="BI82" s="666"/>
      <c r="BJ82" s="666"/>
      <c r="BK82" s="1"/>
      <c r="BL82" s="1"/>
      <c r="BM82" s="1"/>
      <c r="BN82" s="1"/>
      <c r="BO82" s="1"/>
      <c r="BP82" s="1"/>
      <c r="BQ82" s="1"/>
      <c r="BR82" s="1"/>
      <c r="BS82" s="1"/>
    </row>
    <row r="83" spans="1:71" ht="13.5" customHeight="1">
      <c r="A83" s="1"/>
      <c r="B83" s="706"/>
      <c r="C83" s="3"/>
      <c r="D83" s="2"/>
      <c r="E83" s="2"/>
      <c r="F83" s="4"/>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1"/>
      <c r="AI83" s="1"/>
      <c r="AJ83" s="1"/>
      <c r="AK83" s="1"/>
      <c r="AL83" s="1"/>
      <c r="AM83" s="1"/>
      <c r="AN83" s="1"/>
      <c r="AO83" s="1"/>
      <c r="AP83" s="1"/>
      <c r="AQ83" s="1"/>
      <c r="AR83" s="1"/>
      <c r="AS83" s="666"/>
      <c r="AT83" s="666"/>
      <c r="AU83" s="666"/>
      <c r="AV83" s="666"/>
      <c r="AW83" s="666"/>
      <c r="AX83" s="666"/>
      <c r="AY83" s="666"/>
      <c r="AZ83" s="666"/>
      <c r="BA83" s="666"/>
      <c r="BB83" s="666"/>
      <c r="BC83" s="666"/>
      <c r="BD83" s="666"/>
      <c r="BE83" s="666"/>
      <c r="BF83" s="666"/>
      <c r="BG83" s="666"/>
      <c r="BH83" s="666"/>
      <c r="BI83" s="666"/>
      <c r="BJ83" s="666"/>
      <c r="BK83" s="1"/>
      <c r="BL83" s="1"/>
      <c r="BM83" s="1"/>
      <c r="BN83" s="1"/>
      <c r="BO83" s="1"/>
      <c r="BP83" s="1"/>
      <c r="BQ83" s="1"/>
      <c r="BR83" s="1"/>
      <c r="BS83" s="1"/>
    </row>
    <row r="84" spans="1:71" ht="13.5" customHeight="1">
      <c r="A84" s="1"/>
      <c r="B84" s="706"/>
      <c r="C84" s="3"/>
      <c r="D84" s="2"/>
      <c r="E84" s="2"/>
      <c r="F84" s="4"/>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1"/>
      <c r="AI84" s="1"/>
      <c r="AJ84" s="1"/>
      <c r="AK84" s="1"/>
      <c r="AL84" s="1"/>
      <c r="AM84" s="1"/>
      <c r="AN84" s="1"/>
      <c r="AO84" s="1"/>
      <c r="AP84" s="1"/>
      <c r="AQ84" s="1"/>
      <c r="AR84" s="1"/>
      <c r="AS84" s="666"/>
      <c r="AT84" s="666"/>
      <c r="AU84" s="666"/>
      <c r="AV84" s="666"/>
      <c r="AW84" s="666"/>
      <c r="AX84" s="666"/>
      <c r="AY84" s="666"/>
      <c r="AZ84" s="666"/>
      <c r="BA84" s="666"/>
      <c r="BB84" s="666"/>
      <c r="BC84" s="666"/>
      <c r="BD84" s="666"/>
      <c r="BE84" s="666"/>
      <c r="BF84" s="666"/>
      <c r="BG84" s="666"/>
      <c r="BH84" s="666"/>
      <c r="BI84" s="666"/>
      <c r="BJ84" s="666"/>
      <c r="BK84" s="1"/>
      <c r="BL84" s="1"/>
      <c r="BM84" s="1"/>
      <c r="BN84" s="1"/>
      <c r="BO84" s="1"/>
      <c r="BP84" s="1"/>
      <c r="BQ84" s="1"/>
      <c r="BR84" s="1"/>
      <c r="BS84" s="1"/>
    </row>
    <row r="85" spans="1:71" ht="13.5" customHeight="1">
      <c r="A85" s="1"/>
      <c r="B85" s="706"/>
      <c r="C85" s="3"/>
      <c r="D85" s="2"/>
      <c r="E85" s="2"/>
      <c r="F85" s="4"/>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
      <c r="AI85" s="1"/>
      <c r="AJ85" s="1"/>
      <c r="AK85" s="1"/>
      <c r="AL85" s="1"/>
      <c r="AM85" s="1"/>
      <c r="AN85" s="1"/>
      <c r="AO85" s="1"/>
      <c r="AP85" s="1"/>
      <c r="AQ85" s="1"/>
      <c r="AR85" s="1"/>
      <c r="AS85" s="666"/>
      <c r="AT85" s="666"/>
      <c r="AU85" s="666"/>
      <c r="AV85" s="666"/>
      <c r="AW85" s="666"/>
      <c r="AX85" s="666"/>
      <c r="AY85" s="666"/>
      <c r="AZ85" s="666"/>
      <c r="BA85" s="666"/>
      <c r="BB85" s="666"/>
      <c r="BC85" s="666"/>
      <c r="BD85" s="666"/>
      <c r="BE85" s="666"/>
      <c r="BF85" s="666"/>
      <c r="BG85" s="666"/>
      <c r="BH85" s="666"/>
      <c r="BI85" s="666"/>
      <c r="BJ85" s="666"/>
      <c r="BK85" s="1"/>
      <c r="BL85" s="1"/>
      <c r="BM85" s="1"/>
      <c r="BN85" s="1"/>
      <c r="BO85" s="1"/>
      <c r="BP85" s="1"/>
      <c r="BQ85" s="1"/>
      <c r="BR85" s="1"/>
      <c r="BS85" s="1"/>
    </row>
    <row r="86" spans="1:71" ht="13.5" customHeight="1">
      <c r="A86" s="1"/>
      <c r="B86" s="706"/>
      <c r="C86" s="3"/>
      <c r="D86" s="2"/>
      <c r="E86" s="2"/>
      <c r="F86" s="4"/>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
      <c r="AI86" s="1"/>
      <c r="AJ86" s="1"/>
      <c r="AK86" s="1"/>
      <c r="AL86" s="1"/>
      <c r="AM86" s="1"/>
      <c r="AN86" s="1"/>
      <c r="AO86" s="1"/>
      <c r="AP86" s="1"/>
      <c r="AQ86" s="1"/>
      <c r="AR86" s="1"/>
      <c r="AS86" s="666"/>
      <c r="AT86" s="666"/>
      <c r="AU86" s="666"/>
      <c r="AV86" s="666"/>
      <c r="AW86" s="666"/>
      <c r="AX86" s="666"/>
      <c r="AY86" s="666"/>
      <c r="AZ86" s="666"/>
      <c r="BA86" s="666"/>
      <c r="BB86" s="666"/>
      <c r="BC86" s="666"/>
      <c r="BD86" s="666"/>
      <c r="BE86" s="666"/>
      <c r="BF86" s="666"/>
      <c r="BG86" s="666"/>
      <c r="BH86" s="666"/>
      <c r="BI86" s="666"/>
      <c r="BJ86" s="666"/>
      <c r="BK86" s="1"/>
      <c r="BL86" s="1"/>
      <c r="BM86" s="1"/>
      <c r="BN86" s="1"/>
      <c r="BO86" s="1"/>
      <c r="BP86" s="1"/>
      <c r="BQ86" s="1"/>
      <c r="BR86" s="1"/>
      <c r="BS86" s="1"/>
    </row>
    <row r="87" spans="1:71" ht="13.5" customHeight="1">
      <c r="A87" s="1"/>
      <c r="B87" s="706"/>
      <c r="C87" s="3"/>
      <c r="D87" s="2"/>
      <c r="E87" s="2"/>
      <c r="F87" s="4"/>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1"/>
      <c r="AI87" s="1"/>
      <c r="AJ87" s="1"/>
      <c r="AK87" s="1"/>
      <c r="AL87" s="1"/>
      <c r="AM87" s="1"/>
      <c r="AN87" s="1"/>
      <c r="AO87" s="1"/>
      <c r="AP87" s="1"/>
      <c r="AQ87" s="1"/>
      <c r="AR87" s="1"/>
      <c r="AS87" s="666"/>
      <c r="AT87" s="666"/>
      <c r="AU87" s="666"/>
      <c r="AV87" s="666"/>
      <c r="AW87" s="666"/>
      <c r="AX87" s="666"/>
      <c r="AY87" s="666"/>
      <c r="AZ87" s="666"/>
      <c r="BA87" s="666"/>
      <c r="BB87" s="666"/>
      <c r="BC87" s="666"/>
      <c r="BD87" s="666"/>
      <c r="BE87" s="666"/>
      <c r="BF87" s="666"/>
      <c r="BG87" s="666"/>
      <c r="BH87" s="666"/>
      <c r="BI87" s="666"/>
      <c r="BJ87" s="666"/>
      <c r="BK87" s="1"/>
      <c r="BL87" s="1"/>
      <c r="BM87" s="1"/>
      <c r="BN87" s="1"/>
      <c r="BO87" s="1"/>
      <c r="BP87" s="1"/>
      <c r="BQ87" s="1"/>
      <c r="BR87" s="1"/>
      <c r="BS87" s="1"/>
    </row>
    <row r="88" spans="1:71" ht="13.5" customHeight="1">
      <c r="A88" s="1"/>
      <c r="B88" s="706"/>
      <c r="C88" s="3"/>
      <c r="D88" s="2"/>
      <c r="E88" s="2"/>
      <c r="F88" s="4"/>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1"/>
      <c r="AI88" s="1"/>
      <c r="AJ88" s="1"/>
      <c r="AK88" s="1"/>
      <c r="AL88" s="1"/>
      <c r="AM88" s="1"/>
      <c r="AN88" s="1"/>
      <c r="AO88" s="1"/>
      <c r="AP88" s="1"/>
      <c r="AQ88" s="1"/>
      <c r="AR88" s="1"/>
      <c r="AS88" s="666"/>
      <c r="AT88" s="666"/>
      <c r="AU88" s="666"/>
      <c r="AV88" s="666"/>
      <c r="AW88" s="666"/>
      <c r="AX88" s="666"/>
      <c r="AY88" s="666"/>
      <c r="AZ88" s="666"/>
      <c r="BA88" s="666"/>
      <c r="BB88" s="666"/>
      <c r="BC88" s="666"/>
      <c r="BD88" s="666"/>
      <c r="BE88" s="666"/>
      <c r="BF88" s="666"/>
      <c r="BG88" s="666"/>
      <c r="BH88" s="666"/>
      <c r="BI88" s="666"/>
      <c r="BJ88" s="666"/>
      <c r="BK88" s="1"/>
      <c r="BL88" s="1"/>
      <c r="BM88" s="1"/>
      <c r="BN88" s="1"/>
      <c r="BO88" s="1"/>
      <c r="BP88" s="1"/>
      <c r="BQ88" s="1"/>
      <c r="BR88" s="1"/>
      <c r="BS88" s="1"/>
    </row>
    <row r="89" spans="1:71" ht="13.5" customHeight="1">
      <c r="A89" s="1"/>
      <c r="B89" s="706"/>
      <c r="C89" s="3"/>
      <c r="D89" s="2"/>
      <c r="E89" s="2"/>
      <c r="F89" s="4"/>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1"/>
      <c r="AI89" s="1"/>
      <c r="AJ89" s="1"/>
      <c r="AK89" s="1"/>
      <c r="AL89" s="1"/>
      <c r="AM89" s="1"/>
      <c r="AN89" s="1"/>
      <c r="AO89" s="1"/>
      <c r="AP89" s="1"/>
      <c r="AQ89" s="1"/>
      <c r="AR89" s="1"/>
      <c r="AS89" s="666"/>
      <c r="AT89" s="666"/>
      <c r="AU89" s="666"/>
      <c r="AV89" s="666"/>
      <c r="AW89" s="666"/>
      <c r="AX89" s="666"/>
      <c r="AY89" s="666"/>
      <c r="AZ89" s="666"/>
      <c r="BA89" s="666"/>
      <c r="BB89" s="666"/>
      <c r="BC89" s="666"/>
      <c r="BD89" s="666"/>
      <c r="BE89" s="666"/>
      <c r="BF89" s="666"/>
      <c r="BG89" s="666"/>
      <c r="BH89" s="666"/>
      <c r="BI89" s="666"/>
      <c r="BJ89" s="666"/>
      <c r="BK89" s="1"/>
      <c r="BL89" s="1"/>
      <c r="BM89" s="1"/>
      <c r="BN89" s="1"/>
      <c r="BO89" s="1"/>
      <c r="BP89" s="1"/>
      <c r="BQ89" s="1"/>
      <c r="BR89" s="1"/>
      <c r="BS89" s="1"/>
    </row>
    <row r="90" spans="1:71" ht="13.5" customHeight="1">
      <c r="A90" s="1"/>
      <c r="B90" s="706"/>
      <c r="C90" s="3"/>
      <c r="D90" s="2"/>
      <c r="E90" s="2"/>
      <c r="F90" s="4"/>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1"/>
      <c r="AI90" s="1"/>
      <c r="AJ90" s="1"/>
      <c r="AK90" s="1"/>
      <c r="AL90" s="1"/>
      <c r="AM90" s="1"/>
      <c r="AN90" s="1"/>
      <c r="AO90" s="1"/>
      <c r="AP90" s="1"/>
      <c r="AQ90" s="1"/>
      <c r="AR90" s="1"/>
      <c r="AS90" s="666"/>
      <c r="AT90" s="666"/>
      <c r="AU90" s="666"/>
      <c r="AV90" s="666"/>
      <c r="AW90" s="666"/>
      <c r="AX90" s="666"/>
      <c r="AY90" s="666"/>
      <c r="AZ90" s="666"/>
      <c r="BA90" s="666"/>
      <c r="BB90" s="666"/>
      <c r="BC90" s="666"/>
      <c r="BD90" s="666"/>
      <c r="BE90" s="666"/>
      <c r="BF90" s="666"/>
      <c r="BG90" s="666"/>
      <c r="BH90" s="666"/>
      <c r="BI90" s="666"/>
      <c r="BJ90" s="666"/>
      <c r="BK90" s="1"/>
      <c r="BL90" s="1"/>
      <c r="BM90" s="1"/>
      <c r="BN90" s="1"/>
      <c r="BO90" s="1"/>
      <c r="BP90" s="1"/>
      <c r="BQ90" s="1"/>
      <c r="BR90" s="1"/>
      <c r="BS90" s="1"/>
    </row>
    <row r="91" spans="1:71" ht="13.5" customHeight="1">
      <c r="A91" s="1"/>
      <c r="B91" s="706"/>
      <c r="C91" s="3"/>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1"/>
      <c r="AI91" s="1"/>
      <c r="AJ91" s="1"/>
      <c r="AK91" s="1"/>
      <c r="AL91" s="1"/>
      <c r="AM91" s="1"/>
      <c r="AN91" s="1"/>
      <c r="AO91" s="1"/>
      <c r="AP91" s="1"/>
      <c r="AQ91" s="1"/>
      <c r="AR91" s="1"/>
      <c r="AS91" s="666"/>
      <c r="AT91" s="666"/>
      <c r="AU91" s="666"/>
      <c r="AV91" s="666"/>
      <c r="AW91" s="666"/>
      <c r="AX91" s="666"/>
      <c r="AY91" s="666"/>
      <c r="AZ91" s="666"/>
      <c r="BA91" s="666"/>
      <c r="BB91" s="666"/>
      <c r="BC91" s="666"/>
      <c r="BD91" s="666"/>
      <c r="BE91" s="666"/>
      <c r="BF91" s="666"/>
      <c r="BG91" s="666"/>
      <c r="BH91" s="666"/>
      <c r="BI91" s="666"/>
      <c r="BJ91" s="666"/>
      <c r="BK91" s="1"/>
      <c r="BL91" s="1"/>
      <c r="BM91" s="1"/>
      <c r="BN91" s="1"/>
      <c r="BO91" s="1"/>
      <c r="BP91" s="1"/>
      <c r="BQ91" s="1"/>
      <c r="BR91" s="1"/>
      <c r="BS91" s="1"/>
    </row>
    <row r="92" spans="1:71" ht="13.5" customHeight="1">
      <c r="A92" s="1"/>
      <c r="B92" s="706"/>
      <c r="C92" s="3"/>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1"/>
      <c r="AI92" s="1"/>
      <c r="AJ92" s="1"/>
      <c r="AK92" s="1"/>
      <c r="AL92" s="1"/>
      <c r="AM92" s="1"/>
      <c r="AN92" s="1"/>
      <c r="AO92" s="1"/>
      <c r="AP92" s="1"/>
      <c r="AQ92" s="1"/>
      <c r="AR92" s="1"/>
      <c r="AS92" s="666"/>
      <c r="AT92" s="666"/>
      <c r="AU92" s="666"/>
      <c r="AV92" s="666"/>
      <c r="AW92" s="666"/>
      <c r="AX92" s="666"/>
      <c r="AY92" s="666"/>
      <c r="AZ92" s="666"/>
      <c r="BA92" s="666"/>
      <c r="BB92" s="666"/>
      <c r="BC92" s="666"/>
      <c r="BD92" s="666"/>
      <c r="BE92" s="666"/>
      <c r="BF92" s="666"/>
      <c r="BG92" s="666"/>
      <c r="BH92" s="666"/>
      <c r="BI92" s="666"/>
      <c r="BJ92" s="666"/>
      <c r="BK92" s="1"/>
      <c r="BL92" s="1"/>
      <c r="BM92" s="1"/>
      <c r="BN92" s="1"/>
      <c r="BO92" s="1"/>
      <c r="BP92" s="1"/>
      <c r="BQ92" s="1"/>
      <c r="BR92" s="1"/>
      <c r="BS92" s="1"/>
    </row>
    <row r="93" spans="1:71" ht="13.5" customHeight="1">
      <c r="A93" s="1"/>
      <c r="B93" s="706"/>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1"/>
      <c r="AI93" s="1"/>
      <c r="AJ93" s="1"/>
      <c r="AK93" s="1"/>
      <c r="AL93" s="1"/>
      <c r="AM93" s="1"/>
      <c r="AN93" s="1"/>
      <c r="AO93" s="1"/>
      <c r="AP93" s="1"/>
      <c r="AQ93" s="1"/>
      <c r="AR93" s="1"/>
      <c r="AS93" s="666"/>
      <c r="AT93" s="666"/>
      <c r="AU93" s="666"/>
      <c r="AV93" s="666"/>
      <c r="AW93" s="666"/>
      <c r="AX93" s="666"/>
      <c r="AY93" s="666"/>
      <c r="AZ93" s="666"/>
      <c r="BA93" s="666"/>
      <c r="BB93" s="666"/>
      <c r="BC93" s="666"/>
      <c r="BD93" s="666"/>
      <c r="BE93" s="666"/>
      <c r="BF93" s="666"/>
      <c r="BG93" s="666"/>
      <c r="BH93" s="666"/>
      <c r="BI93" s="666"/>
      <c r="BJ93" s="666"/>
      <c r="BK93" s="1"/>
      <c r="BL93" s="1"/>
      <c r="BM93" s="1"/>
      <c r="BN93" s="1"/>
      <c r="BO93" s="1"/>
      <c r="BP93" s="1"/>
      <c r="BQ93" s="1"/>
      <c r="BR93" s="1"/>
      <c r="BS93" s="1"/>
    </row>
    <row r="94" spans="1:71" ht="13.5" customHeight="1">
      <c r="A94" s="1"/>
      <c r="B94" s="706"/>
      <c r="C94" s="3"/>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1"/>
      <c r="AI94" s="1"/>
      <c r="AJ94" s="1"/>
      <c r="AK94" s="1"/>
      <c r="AL94" s="1"/>
      <c r="AM94" s="1"/>
      <c r="AN94" s="1"/>
      <c r="AO94" s="1"/>
      <c r="AP94" s="1"/>
      <c r="AQ94" s="1"/>
      <c r="AR94" s="1"/>
      <c r="AS94" s="666"/>
      <c r="AT94" s="666"/>
      <c r="AU94" s="666"/>
      <c r="AV94" s="666"/>
      <c r="AW94" s="666"/>
      <c r="AX94" s="666"/>
      <c r="AY94" s="666"/>
      <c r="AZ94" s="666"/>
      <c r="BA94" s="666"/>
      <c r="BB94" s="666"/>
      <c r="BC94" s="666"/>
      <c r="BD94" s="666"/>
      <c r="BE94" s="666"/>
      <c r="BF94" s="666"/>
      <c r="BG94" s="666"/>
      <c r="BH94" s="666"/>
      <c r="BI94" s="666"/>
      <c r="BJ94" s="666"/>
      <c r="BK94" s="1"/>
      <c r="BL94" s="1"/>
      <c r="BM94" s="1"/>
      <c r="BN94" s="1"/>
      <c r="BO94" s="1"/>
      <c r="BP94" s="1"/>
      <c r="BQ94" s="1"/>
      <c r="BR94" s="1"/>
      <c r="BS94" s="1"/>
    </row>
    <row r="95" spans="1:71" ht="13.5" customHeight="1">
      <c r="A95" s="1"/>
      <c r="B95" s="706"/>
      <c r="C95" s="3"/>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1"/>
      <c r="AI95" s="1"/>
      <c r="AJ95" s="1"/>
      <c r="AK95" s="1"/>
      <c r="AL95" s="1"/>
      <c r="AM95" s="1"/>
      <c r="AN95" s="1"/>
      <c r="AO95" s="1"/>
      <c r="AP95" s="1"/>
      <c r="AQ95" s="1"/>
      <c r="AR95" s="1"/>
      <c r="AS95" s="666"/>
      <c r="AT95" s="666"/>
      <c r="AU95" s="666"/>
      <c r="AV95" s="666"/>
      <c r="AW95" s="666"/>
      <c r="AX95" s="666"/>
      <c r="AY95" s="666"/>
      <c r="AZ95" s="666"/>
      <c r="BA95" s="666"/>
      <c r="BB95" s="666"/>
      <c r="BC95" s="666"/>
      <c r="BD95" s="666"/>
      <c r="BE95" s="666"/>
      <c r="BF95" s="666"/>
      <c r="BG95" s="666"/>
      <c r="BH95" s="666"/>
      <c r="BI95" s="666"/>
      <c r="BJ95" s="666"/>
      <c r="BK95" s="1"/>
      <c r="BL95" s="1"/>
      <c r="BM95" s="1"/>
      <c r="BN95" s="1"/>
      <c r="BO95" s="1"/>
      <c r="BP95" s="1"/>
      <c r="BQ95" s="1"/>
      <c r="BR95" s="1"/>
      <c r="BS95" s="1"/>
    </row>
    <row r="96" spans="1:71" ht="13.5" customHeight="1">
      <c r="A96" s="1"/>
      <c r="B96" s="706"/>
      <c r="C96" s="3"/>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1"/>
      <c r="AI96" s="1"/>
      <c r="AJ96" s="1"/>
      <c r="AK96" s="1"/>
      <c r="AL96" s="1"/>
      <c r="AM96" s="1"/>
      <c r="AN96" s="1"/>
      <c r="AO96" s="1"/>
      <c r="AP96" s="1"/>
      <c r="AQ96" s="1"/>
      <c r="AR96" s="1"/>
      <c r="AS96" s="666"/>
      <c r="AT96" s="666"/>
      <c r="AU96" s="666"/>
      <c r="AV96" s="666"/>
      <c r="AW96" s="666"/>
      <c r="AX96" s="666"/>
      <c r="AY96" s="666"/>
      <c r="AZ96" s="666"/>
      <c r="BA96" s="666"/>
      <c r="BB96" s="666"/>
      <c r="BC96" s="666"/>
      <c r="BD96" s="666"/>
      <c r="BE96" s="666"/>
      <c r="BF96" s="666"/>
      <c r="BG96" s="666"/>
      <c r="BH96" s="666"/>
      <c r="BI96" s="666"/>
      <c r="BJ96" s="666"/>
      <c r="BK96" s="1"/>
      <c r="BL96" s="1"/>
      <c r="BM96" s="1"/>
      <c r="BN96" s="1"/>
      <c r="BO96" s="1"/>
      <c r="BP96" s="1"/>
      <c r="BQ96" s="1"/>
      <c r="BR96" s="1"/>
      <c r="BS96" s="1"/>
    </row>
    <row r="97" spans="1:71" ht="13.5" customHeight="1">
      <c r="A97" s="1"/>
      <c r="B97" s="706"/>
      <c r="C97" s="3"/>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1"/>
      <c r="AI97" s="1"/>
      <c r="AJ97" s="1"/>
      <c r="AK97" s="1"/>
      <c r="AL97" s="1"/>
      <c r="AM97" s="1"/>
      <c r="AN97" s="1"/>
      <c r="AO97" s="1"/>
      <c r="AP97" s="1"/>
      <c r="AQ97" s="1"/>
      <c r="AR97" s="1"/>
      <c r="AS97" s="666"/>
      <c r="AT97" s="666"/>
      <c r="AU97" s="666"/>
      <c r="AV97" s="666"/>
      <c r="AW97" s="666"/>
      <c r="AX97" s="666"/>
      <c r="AY97" s="666"/>
      <c r="AZ97" s="666"/>
      <c r="BA97" s="666"/>
      <c r="BB97" s="666"/>
      <c r="BC97" s="666"/>
      <c r="BD97" s="666"/>
      <c r="BE97" s="666"/>
      <c r="BF97" s="666"/>
      <c r="BG97" s="666"/>
      <c r="BH97" s="666"/>
      <c r="BI97" s="666"/>
      <c r="BJ97" s="666"/>
      <c r="BK97" s="1"/>
      <c r="BL97" s="1"/>
      <c r="BM97" s="1"/>
      <c r="BN97" s="1"/>
      <c r="BO97" s="1"/>
      <c r="BP97" s="1"/>
      <c r="BQ97" s="1"/>
      <c r="BR97" s="1"/>
      <c r="BS97" s="1"/>
    </row>
    <row r="98" spans="1:71" ht="13.5" customHeight="1">
      <c r="A98" s="1"/>
      <c r="B98" s="706"/>
      <c r="C98" s="3"/>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1"/>
      <c r="AI98" s="1"/>
      <c r="AJ98" s="1"/>
      <c r="AK98" s="1"/>
      <c r="AL98" s="1"/>
      <c r="AM98" s="1"/>
      <c r="AN98" s="1"/>
      <c r="AO98" s="1"/>
      <c r="AP98" s="1"/>
      <c r="AQ98" s="1"/>
      <c r="AR98" s="1"/>
      <c r="AS98" s="666"/>
      <c r="AT98" s="666"/>
      <c r="AU98" s="666"/>
      <c r="AV98" s="666"/>
      <c r="AW98" s="666"/>
      <c r="AX98" s="666"/>
      <c r="AY98" s="666"/>
      <c r="AZ98" s="666"/>
      <c r="BA98" s="666"/>
      <c r="BB98" s="666"/>
      <c r="BC98" s="666"/>
      <c r="BD98" s="666"/>
      <c r="BE98" s="666"/>
      <c r="BF98" s="666"/>
      <c r="BG98" s="666"/>
      <c r="BH98" s="666"/>
      <c r="BI98" s="666"/>
      <c r="BJ98" s="666"/>
      <c r="BK98" s="1"/>
      <c r="BL98" s="1"/>
      <c r="BM98" s="1"/>
      <c r="BN98" s="1"/>
      <c r="BO98" s="1"/>
      <c r="BP98" s="1"/>
      <c r="BQ98" s="1"/>
      <c r="BR98" s="1"/>
      <c r="BS98" s="1"/>
    </row>
    <row r="99" spans="1:71" ht="13.5" customHeight="1">
      <c r="A99" s="1"/>
      <c r="B99" s="706"/>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1"/>
      <c r="AI99" s="1"/>
      <c r="AJ99" s="1"/>
      <c r="AK99" s="1"/>
      <c r="AL99" s="1"/>
      <c r="AM99" s="1"/>
      <c r="AN99" s="1"/>
      <c r="AO99" s="1"/>
      <c r="AP99" s="1"/>
      <c r="AQ99" s="1"/>
      <c r="AR99" s="1"/>
      <c r="AS99" s="666"/>
      <c r="AT99" s="666"/>
      <c r="AU99" s="666"/>
      <c r="AV99" s="666"/>
      <c r="AW99" s="666"/>
      <c r="AX99" s="666"/>
      <c r="AY99" s="666"/>
      <c r="AZ99" s="666"/>
      <c r="BA99" s="666"/>
      <c r="BB99" s="666"/>
      <c r="BC99" s="666"/>
      <c r="BD99" s="666"/>
      <c r="BE99" s="666"/>
      <c r="BF99" s="666"/>
      <c r="BG99" s="666"/>
      <c r="BH99" s="666"/>
      <c r="BI99" s="666"/>
      <c r="BJ99" s="666"/>
      <c r="BK99" s="1"/>
      <c r="BL99" s="1"/>
      <c r="BM99" s="1"/>
      <c r="BN99" s="1"/>
      <c r="BO99" s="1"/>
      <c r="BP99" s="1"/>
      <c r="BQ99" s="1"/>
      <c r="BR99" s="1"/>
      <c r="BS99" s="1"/>
    </row>
    <row r="100" spans="1:71" ht="13.5" customHeight="1">
      <c r="A100" s="1"/>
      <c r="B100" s="706"/>
      <c r="C100" s="3"/>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1"/>
      <c r="AI100" s="1"/>
      <c r="AJ100" s="1"/>
      <c r="AK100" s="1"/>
      <c r="AL100" s="1"/>
      <c r="AM100" s="1"/>
      <c r="AN100" s="1"/>
      <c r="AO100" s="1"/>
      <c r="AP100" s="1"/>
      <c r="AQ100" s="1"/>
      <c r="AR100" s="1"/>
      <c r="AS100" s="666"/>
      <c r="AT100" s="666"/>
      <c r="AU100" s="666"/>
      <c r="AV100" s="666"/>
      <c r="AW100" s="666"/>
      <c r="AX100" s="666"/>
      <c r="AY100" s="666"/>
      <c r="AZ100" s="666"/>
      <c r="BA100" s="666"/>
      <c r="BB100" s="666"/>
      <c r="BC100" s="666"/>
      <c r="BD100" s="666"/>
      <c r="BE100" s="666"/>
      <c r="BF100" s="666"/>
      <c r="BG100" s="666"/>
      <c r="BH100" s="666"/>
      <c r="BI100" s="666"/>
      <c r="BJ100" s="666"/>
      <c r="BK100" s="1"/>
      <c r="BL100" s="1"/>
      <c r="BM100" s="1"/>
      <c r="BN100" s="1"/>
      <c r="BO100" s="1"/>
      <c r="BP100" s="1"/>
      <c r="BQ100" s="1"/>
      <c r="BR100" s="1"/>
      <c r="BS100" s="1"/>
    </row>
    <row r="101" spans="1:71" ht="13.5" customHeight="1">
      <c r="A101" s="1"/>
      <c r="B101" s="706"/>
      <c r="C101" s="3"/>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1"/>
      <c r="AI101" s="1"/>
      <c r="AJ101" s="1"/>
      <c r="AK101" s="1"/>
      <c r="AL101" s="1"/>
      <c r="AM101" s="1"/>
      <c r="AN101" s="1"/>
      <c r="AO101" s="1"/>
      <c r="AP101" s="1"/>
      <c r="AQ101" s="1"/>
      <c r="AR101" s="1"/>
      <c r="AS101" s="666"/>
      <c r="AT101" s="666"/>
      <c r="AU101" s="666"/>
      <c r="AV101" s="666"/>
      <c r="AW101" s="666"/>
      <c r="AX101" s="666"/>
      <c r="AY101" s="666"/>
      <c r="AZ101" s="666"/>
      <c r="BA101" s="666"/>
      <c r="BB101" s="666"/>
      <c r="BC101" s="666"/>
      <c r="BD101" s="666"/>
      <c r="BE101" s="666"/>
      <c r="BF101" s="666"/>
      <c r="BG101" s="666"/>
      <c r="BH101" s="666"/>
      <c r="BI101" s="666"/>
      <c r="BJ101" s="666"/>
      <c r="BK101" s="1"/>
      <c r="BL101" s="1"/>
      <c r="BM101" s="1"/>
      <c r="BN101" s="1"/>
      <c r="BO101" s="1"/>
      <c r="BP101" s="1"/>
      <c r="BQ101" s="1"/>
      <c r="BR101" s="1"/>
      <c r="BS101" s="1"/>
    </row>
    <row r="102" spans="1:71" ht="13.5" customHeight="1">
      <c r="A102" s="1"/>
      <c r="B102" s="706"/>
      <c r="C102" s="3"/>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1"/>
      <c r="AI102" s="1"/>
      <c r="AJ102" s="1"/>
      <c r="AK102" s="1"/>
      <c r="AL102" s="1"/>
      <c r="AM102" s="1"/>
      <c r="AN102" s="1"/>
      <c r="AO102" s="1"/>
      <c r="AP102" s="1"/>
      <c r="AQ102" s="1"/>
      <c r="AR102" s="1"/>
      <c r="AS102" s="666"/>
      <c r="AT102" s="666"/>
      <c r="AU102" s="666"/>
      <c r="AV102" s="666"/>
      <c r="AW102" s="666"/>
      <c r="AX102" s="666"/>
      <c r="AY102" s="666"/>
      <c r="AZ102" s="666"/>
      <c r="BA102" s="666"/>
      <c r="BB102" s="666"/>
      <c r="BC102" s="666"/>
      <c r="BD102" s="666"/>
      <c r="BE102" s="666"/>
      <c r="BF102" s="666"/>
      <c r="BG102" s="666"/>
      <c r="BH102" s="666"/>
      <c r="BI102" s="666"/>
      <c r="BJ102" s="666"/>
      <c r="BK102" s="1"/>
      <c r="BL102" s="1"/>
      <c r="BM102" s="1"/>
      <c r="BN102" s="1"/>
      <c r="BO102" s="1"/>
      <c r="BP102" s="1"/>
      <c r="BQ102" s="1"/>
      <c r="BR102" s="1"/>
      <c r="BS102" s="1"/>
    </row>
    <row r="103" spans="1:71" ht="13.5" customHeight="1">
      <c r="A103" s="1"/>
      <c r="B103" s="706"/>
      <c r="C103" s="3"/>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1"/>
      <c r="AI103" s="1"/>
      <c r="AJ103" s="1"/>
      <c r="AK103" s="1"/>
      <c r="AL103" s="1"/>
      <c r="AM103" s="1"/>
      <c r="AN103" s="1"/>
      <c r="AO103" s="1"/>
      <c r="AP103" s="1"/>
      <c r="AQ103" s="1"/>
      <c r="AR103" s="1"/>
      <c r="AS103" s="666"/>
      <c r="AT103" s="666"/>
      <c r="AU103" s="666"/>
      <c r="AV103" s="666"/>
      <c r="AW103" s="666"/>
      <c r="AX103" s="666"/>
      <c r="AY103" s="666"/>
      <c r="AZ103" s="666"/>
      <c r="BA103" s="666"/>
      <c r="BB103" s="666"/>
      <c r="BC103" s="666"/>
      <c r="BD103" s="666"/>
      <c r="BE103" s="666"/>
      <c r="BF103" s="666"/>
      <c r="BG103" s="666"/>
      <c r="BH103" s="666"/>
      <c r="BI103" s="666"/>
      <c r="BJ103" s="666"/>
      <c r="BK103" s="1"/>
      <c r="BL103" s="1"/>
      <c r="BM103" s="1"/>
      <c r="BN103" s="1"/>
      <c r="BO103" s="1"/>
      <c r="BP103" s="1"/>
      <c r="BQ103" s="1"/>
      <c r="BR103" s="1"/>
      <c r="BS103" s="1"/>
    </row>
    <row r="104" spans="1:71" ht="13.5" customHeight="1">
      <c r="A104" s="1"/>
      <c r="B104" s="706"/>
      <c r="C104" s="3"/>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1"/>
      <c r="AI104" s="1"/>
      <c r="AJ104" s="1"/>
      <c r="AK104" s="1"/>
      <c r="AL104" s="1"/>
      <c r="AM104" s="1"/>
      <c r="AN104" s="1"/>
      <c r="AO104" s="1"/>
      <c r="AP104" s="1"/>
      <c r="AQ104" s="1"/>
      <c r="AR104" s="1"/>
      <c r="AS104" s="666"/>
      <c r="AT104" s="666"/>
      <c r="AU104" s="666"/>
      <c r="AV104" s="666"/>
      <c r="AW104" s="666"/>
      <c r="AX104" s="666"/>
      <c r="AY104" s="666"/>
      <c r="AZ104" s="666"/>
      <c r="BA104" s="666"/>
      <c r="BB104" s="666"/>
      <c r="BC104" s="666"/>
      <c r="BD104" s="666"/>
      <c r="BE104" s="666"/>
      <c r="BF104" s="666"/>
      <c r="BG104" s="666"/>
      <c r="BH104" s="666"/>
      <c r="BI104" s="666"/>
      <c r="BJ104" s="666"/>
      <c r="BK104" s="1"/>
      <c r="BL104" s="1"/>
      <c r="BM104" s="1"/>
      <c r="BN104" s="1"/>
      <c r="BO104" s="1"/>
      <c r="BP104" s="1"/>
      <c r="BQ104" s="1"/>
      <c r="BR104" s="1"/>
      <c r="BS104" s="1"/>
    </row>
    <row r="105" spans="1:71" ht="13.5" customHeight="1">
      <c r="A105" s="1"/>
      <c r="B105" s="706"/>
      <c r="C105" s="3"/>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1"/>
      <c r="AI105" s="1"/>
      <c r="AJ105" s="1"/>
      <c r="AK105" s="1"/>
      <c r="AL105" s="1"/>
      <c r="AM105" s="1"/>
      <c r="AN105" s="1"/>
      <c r="AO105" s="1"/>
      <c r="AP105" s="1"/>
      <c r="AQ105" s="1"/>
      <c r="AR105" s="1"/>
      <c r="AS105" s="666"/>
      <c r="AT105" s="666"/>
      <c r="AU105" s="666"/>
      <c r="AV105" s="666"/>
      <c r="AW105" s="666"/>
      <c r="AX105" s="666"/>
      <c r="AY105" s="666"/>
      <c r="AZ105" s="666"/>
      <c r="BA105" s="666"/>
      <c r="BB105" s="666"/>
      <c r="BC105" s="666"/>
      <c r="BD105" s="666"/>
      <c r="BE105" s="666"/>
      <c r="BF105" s="666"/>
      <c r="BG105" s="666"/>
      <c r="BH105" s="666"/>
      <c r="BI105" s="666"/>
      <c r="BJ105" s="666"/>
      <c r="BK105" s="1"/>
      <c r="BL105" s="1"/>
      <c r="BM105" s="1"/>
      <c r="BN105" s="1"/>
      <c r="BO105" s="1"/>
      <c r="BP105" s="1"/>
      <c r="BQ105" s="1"/>
      <c r="BR105" s="1"/>
      <c r="BS105" s="1"/>
    </row>
    <row r="106" spans="1:71" ht="13.5" customHeight="1">
      <c r="A106" s="1"/>
      <c r="B106" s="706"/>
      <c r="C106" s="3"/>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1"/>
      <c r="AI106" s="1"/>
      <c r="AJ106" s="1"/>
      <c r="AK106" s="1"/>
      <c r="AL106" s="1"/>
      <c r="AM106" s="1"/>
      <c r="AN106" s="1"/>
      <c r="AO106" s="1"/>
      <c r="AP106" s="1"/>
      <c r="AQ106" s="1"/>
      <c r="AR106" s="1"/>
      <c r="AS106" s="666"/>
      <c r="AT106" s="666"/>
      <c r="AU106" s="666"/>
      <c r="AV106" s="666"/>
      <c r="AW106" s="666"/>
      <c r="AX106" s="666"/>
      <c r="AY106" s="666"/>
      <c r="AZ106" s="666"/>
      <c r="BA106" s="666"/>
      <c r="BB106" s="666"/>
      <c r="BC106" s="666"/>
      <c r="BD106" s="666"/>
      <c r="BE106" s="666"/>
      <c r="BF106" s="666"/>
      <c r="BG106" s="666"/>
      <c r="BH106" s="666"/>
      <c r="BI106" s="666"/>
      <c r="BJ106" s="666"/>
      <c r="BK106" s="1"/>
      <c r="BL106" s="1"/>
      <c r="BM106" s="1"/>
      <c r="BN106" s="1"/>
      <c r="BO106" s="1"/>
      <c r="BP106" s="1"/>
      <c r="BQ106" s="1"/>
      <c r="BR106" s="1"/>
      <c r="BS106" s="1"/>
    </row>
    <row r="107" spans="1:71" ht="13.5" customHeight="1">
      <c r="A107" s="1"/>
      <c r="B107" s="706"/>
      <c r="C107" s="3"/>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1"/>
      <c r="AI107" s="1"/>
      <c r="AJ107" s="1"/>
      <c r="AK107" s="1"/>
      <c r="AL107" s="1"/>
      <c r="AM107" s="1"/>
      <c r="AN107" s="1"/>
      <c r="AO107" s="1"/>
      <c r="AP107" s="1"/>
      <c r="AQ107" s="1"/>
      <c r="AR107" s="1"/>
      <c r="AS107" s="666"/>
      <c r="AT107" s="666"/>
      <c r="AU107" s="666"/>
      <c r="AV107" s="666"/>
      <c r="AW107" s="666"/>
      <c r="AX107" s="666"/>
      <c r="AY107" s="666"/>
      <c r="AZ107" s="666"/>
      <c r="BA107" s="666"/>
      <c r="BB107" s="666"/>
      <c r="BC107" s="666"/>
      <c r="BD107" s="666"/>
      <c r="BE107" s="666"/>
      <c r="BF107" s="666"/>
      <c r="BG107" s="666"/>
      <c r="BH107" s="666"/>
      <c r="BI107" s="666"/>
      <c r="BJ107" s="666"/>
      <c r="BK107" s="1"/>
      <c r="BL107" s="1"/>
      <c r="BM107" s="1"/>
      <c r="BN107" s="1"/>
      <c r="BO107" s="1"/>
      <c r="BP107" s="1"/>
      <c r="BQ107" s="1"/>
      <c r="BR107" s="1"/>
      <c r="BS107" s="1"/>
    </row>
    <row r="108" spans="1:71" ht="13.5" customHeight="1">
      <c r="A108" s="1"/>
      <c r="B108" s="706"/>
      <c r="C108" s="3"/>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1"/>
      <c r="AI108" s="1"/>
      <c r="AJ108" s="1"/>
      <c r="AK108" s="1"/>
      <c r="AL108" s="1"/>
      <c r="AM108" s="1"/>
      <c r="AN108" s="1"/>
      <c r="AO108" s="1"/>
      <c r="AP108" s="1"/>
      <c r="AQ108" s="1"/>
      <c r="AR108" s="1"/>
      <c r="AS108" s="666"/>
      <c r="AT108" s="666"/>
      <c r="AU108" s="666"/>
      <c r="AV108" s="666"/>
      <c r="AW108" s="666"/>
      <c r="AX108" s="666"/>
      <c r="AY108" s="666"/>
      <c r="AZ108" s="666"/>
      <c r="BA108" s="666"/>
      <c r="BB108" s="666"/>
      <c r="BC108" s="666"/>
      <c r="BD108" s="666"/>
      <c r="BE108" s="666"/>
      <c r="BF108" s="666"/>
      <c r="BG108" s="666"/>
      <c r="BH108" s="666"/>
      <c r="BI108" s="666"/>
      <c r="BJ108" s="666"/>
      <c r="BK108" s="1"/>
      <c r="BL108" s="1"/>
      <c r="BM108" s="1"/>
      <c r="BN108" s="1"/>
      <c r="BO108" s="1"/>
      <c r="BP108" s="1"/>
      <c r="BQ108" s="1"/>
      <c r="BR108" s="1"/>
      <c r="BS108" s="1"/>
    </row>
    <row r="109" spans="1:71" ht="13.5" customHeight="1">
      <c r="A109" s="1"/>
      <c r="B109" s="706"/>
      <c r="C109" s="3"/>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1"/>
      <c r="AI109" s="1"/>
      <c r="AJ109" s="1"/>
      <c r="AK109" s="1"/>
      <c r="AL109" s="1"/>
      <c r="AM109" s="1"/>
      <c r="AN109" s="1"/>
      <c r="AO109" s="1"/>
      <c r="AP109" s="1"/>
      <c r="AQ109" s="1"/>
      <c r="AR109" s="1"/>
      <c r="AS109" s="666"/>
      <c r="AT109" s="666"/>
      <c r="AU109" s="666"/>
      <c r="AV109" s="666"/>
      <c r="AW109" s="666"/>
      <c r="AX109" s="666"/>
      <c r="AY109" s="666"/>
      <c r="AZ109" s="666"/>
      <c r="BA109" s="666"/>
      <c r="BB109" s="666"/>
      <c r="BC109" s="666"/>
      <c r="BD109" s="666"/>
      <c r="BE109" s="666"/>
      <c r="BF109" s="666"/>
      <c r="BG109" s="666"/>
      <c r="BH109" s="666"/>
      <c r="BI109" s="666"/>
      <c r="BJ109" s="666"/>
      <c r="BK109" s="1"/>
      <c r="BL109" s="1"/>
      <c r="BM109" s="1"/>
      <c r="BN109" s="1"/>
      <c r="BO109" s="1"/>
      <c r="BP109" s="1"/>
      <c r="BQ109" s="1"/>
      <c r="BR109" s="1"/>
      <c r="BS109" s="1"/>
    </row>
    <row r="110" spans="1:71" ht="13.5" customHeight="1">
      <c r="A110" s="1"/>
      <c r="B110" s="706"/>
      <c r="C110" s="3"/>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1"/>
      <c r="AI110" s="1"/>
      <c r="AJ110" s="1"/>
      <c r="AK110" s="1"/>
      <c r="AL110" s="1"/>
      <c r="AM110" s="1"/>
      <c r="AN110" s="1"/>
      <c r="AO110" s="1"/>
      <c r="AP110" s="1"/>
      <c r="AQ110" s="1"/>
      <c r="AR110" s="1"/>
      <c r="AS110" s="666"/>
      <c r="AT110" s="666"/>
      <c r="AU110" s="666"/>
      <c r="AV110" s="666"/>
      <c r="AW110" s="666"/>
      <c r="AX110" s="666"/>
      <c r="AY110" s="666"/>
      <c r="AZ110" s="666"/>
      <c r="BA110" s="666"/>
      <c r="BB110" s="666"/>
      <c r="BC110" s="666"/>
      <c r="BD110" s="666"/>
      <c r="BE110" s="666"/>
      <c r="BF110" s="666"/>
      <c r="BG110" s="666"/>
      <c r="BH110" s="666"/>
      <c r="BI110" s="666"/>
      <c r="BJ110" s="666"/>
      <c r="BK110" s="1"/>
      <c r="BL110" s="1"/>
      <c r="BM110" s="1"/>
      <c r="BN110" s="1"/>
      <c r="BO110" s="1"/>
      <c r="BP110" s="1"/>
      <c r="BQ110" s="1"/>
      <c r="BR110" s="1"/>
      <c r="BS110" s="1"/>
    </row>
    <row r="111" spans="1:71" ht="13.5" customHeight="1">
      <c r="A111" s="1"/>
      <c r="B111" s="706"/>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1"/>
      <c r="AI111" s="1"/>
      <c r="AJ111" s="1"/>
      <c r="AK111" s="1"/>
      <c r="AL111" s="1"/>
      <c r="AM111" s="1"/>
      <c r="AN111" s="1"/>
      <c r="AO111" s="1"/>
      <c r="AP111" s="1"/>
      <c r="AQ111" s="1"/>
      <c r="AR111" s="1"/>
      <c r="AS111" s="666"/>
      <c r="AT111" s="666"/>
      <c r="AU111" s="666"/>
      <c r="AV111" s="666"/>
      <c r="AW111" s="666"/>
      <c r="AX111" s="666"/>
      <c r="AY111" s="666"/>
      <c r="AZ111" s="666"/>
      <c r="BA111" s="666"/>
      <c r="BB111" s="666"/>
      <c r="BC111" s="666"/>
      <c r="BD111" s="666"/>
      <c r="BE111" s="666"/>
      <c r="BF111" s="666"/>
      <c r="BG111" s="666"/>
      <c r="BH111" s="666"/>
      <c r="BI111" s="666"/>
      <c r="BJ111" s="666"/>
      <c r="BK111" s="1"/>
      <c r="BL111" s="1"/>
      <c r="BM111" s="1"/>
      <c r="BN111" s="1"/>
      <c r="BO111" s="1"/>
      <c r="BP111" s="1"/>
      <c r="BQ111" s="1"/>
      <c r="BR111" s="1"/>
      <c r="BS111" s="1"/>
    </row>
    <row r="112" spans="1:71" ht="47.25" customHeight="1">
      <c r="A112" s="1"/>
      <c r="B112" s="706"/>
      <c r="C112" s="3"/>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1"/>
      <c r="AI112" s="1"/>
      <c r="AJ112" s="1"/>
      <c r="AK112" s="1"/>
      <c r="AL112" s="1"/>
      <c r="AM112" s="1"/>
      <c r="AN112" s="1"/>
      <c r="AO112" s="1"/>
      <c r="AP112" s="1"/>
      <c r="AQ112" s="1"/>
      <c r="AR112" s="1"/>
      <c r="AS112" s="666"/>
      <c r="AT112" s="666"/>
      <c r="AU112" s="666"/>
      <c r="AV112" s="666"/>
      <c r="AW112" s="666"/>
      <c r="AX112" s="666"/>
      <c r="AY112" s="666"/>
      <c r="AZ112" s="666"/>
      <c r="BA112" s="666"/>
      <c r="BB112" s="666"/>
      <c r="BC112" s="666"/>
      <c r="BD112" s="666"/>
      <c r="BE112" s="666"/>
      <c r="BF112" s="666"/>
      <c r="BG112" s="666"/>
      <c r="BH112" s="666"/>
      <c r="BI112" s="666"/>
      <c r="BJ112" s="666"/>
      <c r="BK112" s="1"/>
      <c r="BL112" s="1"/>
      <c r="BM112" s="1"/>
      <c r="BN112" s="1"/>
      <c r="BO112" s="1"/>
      <c r="BP112" s="1"/>
      <c r="BQ112" s="1"/>
      <c r="BR112" s="1"/>
      <c r="BS112" s="1"/>
    </row>
    <row r="113" spans="1:71" ht="12.75" customHeight="1">
      <c r="A113" s="1"/>
      <c r="B113" s="689"/>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666"/>
      <c r="AT113" s="666"/>
      <c r="AU113" s="666"/>
      <c r="AV113" s="666"/>
      <c r="AW113" s="666"/>
      <c r="AX113" s="666"/>
      <c r="AY113" s="666"/>
      <c r="AZ113" s="666"/>
      <c r="BA113" s="666"/>
      <c r="BB113" s="666"/>
      <c r="BC113" s="666"/>
      <c r="BD113" s="666"/>
      <c r="BE113" s="666"/>
      <c r="BF113" s="666"/>
      <c r="BG113" s="666"/>
      <c r="BH113" s="666"/>
      <c r="BI113" s="666"/>
      <c r="BJ113" s="666"/>
      <c r="BK113" s="1"/>
      <c r="BL113" s="1"/>
      <c r="BM113" s="1"/>
      <c r="BN113" s="1"/>
      <c r="BO113" s="1"/>
      <c r="BP113" s="1"/>
      <c r="BQ113" s="1"/>
      <c r="BR113" s="1"/>
      <c r="BS113" s="1"/>
    </row>
    <row r="114" spans="1:71"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666"/>
      <c r="AT114" s="666"/>
      <c r="AU114" s="666"/>
      <c r="AV114" s="666"/>
      <c r="AW114" s="666"/>
      <c r="AX114" s="666"/>
      <c r="AY114" s="666"/>
      <c r="AZ114" s="666"/>
      <c r="BA114" s="666"/>
      <c r="BB114" s="666"/>
      <c r="BC114" s="666"/>
      <c r="BD114" s="666"/>
      <c r="BE114" s="666"/>
      <c r="BF114" s="666"/>
      <c r="BG114" s="666"/>
      <c r="BH114" s="666"/>
      <c r="BI114" s="666"/>
      <c r="BJ114" s="666"/>
      <c r="BK114" s="1"/>
      <c r="BL114" s="1"/>
      <c r="BM114" s="1"/>
      <c r="BN114" s="1"/>
      <c r="BO114" s="1"/>
      <c r="BP114" s="1"/>
      <c r="BQ114" s="1"/>
      <c r="BR114" s="1"/>
      <c r="BS114" s="1"/>
    </row>
    <row r="115" spans="1:71"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666"/>
      <c r="AT115" s="666"/>
      <c r="AU115" s="666"/>
      <c r="AV115" s="666"/>
      <c r="AW115" s="666"/>
      <c r="AX115" s="666"/>
      <c r="AY115" s="666"/>
      <c r="AZ115" s="666"/>
      <c r="BA115" s="666"/>
      <c r="BB115" s="666"/>
      <c r="BC115" s="666"/>
      <c r="BD115" s="666"/>
      <c r="BE115" s="666"/>
      <c r="BF115" s="666"/>
      <c r="BG115" s="666"/>
      <c r="BH115" s="666"/>
      <c r="BI115" s="666"/>
      <c r="BJ115" s="666"/>
      <c r="BK115" s="1"/>
      <c r="BL115" s="1"/>
      <c r="BM115" s="1"/>
      <c r="BN115" s="1"/>
      <c r="BO115" s="1"/>
      <c r="BP115" s="1"/>
      <c r="BQ115" s="1"/>
      <c r="BR115" s="1"/>
      <c r="BS115" s="1"/>
    </row>
    <row r="116" spans="1:71"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666"/>
      <c r="AT116" s="666"/>
      <c r="AU116" s="666"/>
      <c r="AV116" s="666"/>
      <c r="AW116" s="666"/>
      <c r="AX116" s="666"/>
      <c r="AY116" s="666"/>
      <c r="AZ116" s="666"/>
      <c r="BA116" s="666"/>
      <c r="BB116" s="666"/>
      <c r="BC116" s="666"/>
      <c r="BD116" s="666"/>
      <c r="BE116" s="666"/>
      <c r="BF116" s="666"/>
      <c r="BG116" s="666"/>
      <c r="BH116" s="666"/>
      <c r="BI116" s="666"/>
      <c r="BJ116" s="666"/>
      <c r="BK116" s="1"/>
      <c r="BL116" s="1"/>
      <c r="BM116" s="1"/>
      <c r="BN116" s="1"/>
      <c r="BO116" s="1"/>
      <c r="BP116" s="1"/>
      <c r="BQ116" s="1"/>
      <c r="BR116" s="1"/>
      <c r="BS116" s="1"/>
    </row>
    <row r="117" spans="1:71"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666"/>
      <c r="AT117" s="666"/>
      <c r="AU117" s="666"/>
      <c r="AV117" s="666"/>
      <c r="AW117" s="666"/>
      <c r="AX117" s="666"/>
      <c r="AY117" s="666"/>
      <c r="AZ117" s="666"/>
      <c r="BA117" s="666"/>
      <c r="BB117" s="666"/>
      <c r="BC117" s="666"/>
      <c r="BD117" s="666"/>
      <c r="BE117" s="666"/>
      <c r="BF117" s="666"/>
      <c r="BG117" s="666"/>
      <c r="BH117" s="666"/>
      <c r="BI117" s="666"/>
      <c r="BJ117" s="666"/>
      <c r="BK117" s="1"/>
      <c r="BL117" s="1"/>
      <c r="BM117" s="1"/>
      <c r="BN117" s="1"/>
      <c r="BO117" s="1"/>
      <c r="BP117" s="1"/>
      <c r="BQ117" s="1"/>
      <c r="BR117" s="1"/>
      <c r="BS117" s="1"/>
    </row>
    <row r="118" spans="1:71"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666"/>
      <c r="AT118" s="666"/>
      <c r="AU118" s="666"/>
      <c r="AV118" s="666"/>
      <c r="AW118" s="666"/>
      <c r="AX118" s="666"/>
      <c r="AY118" s="666"/>
      <c r="AZ118" s="666"/>
      <c r="BA118" s="666"/>
      <c r="BB118" s="666"/>
      <c r="BC118" s="666"/>
      <c r="BD118" s="666"/>
      <c r="BE118" s="666"/>
      <c r="BF118" s="666"/>
      <c r="BG118" s="666"/>
      <c r="BH118" s="666"/>
      <c r="BI118" s="666"/>
      <c r="BJ118" s="666"/>
      <c r="BK118" s="1"/>
      <c r="BL118" s="1"/>
      <c r="BM118" s="1"/>
      <c r="BN118" s="1"/>
      <c r="BO118" s="1"/>
      <c r="BP118" s="1"/>
      <c r="BQ118" s="1"/>
      <c r="BR118" s="1"/>
      <c r="BS118" s="1"/>
    </row>
    <row r="119" spans="1:71"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666"/>
      <c r="AT119" s="666"/>
      <c r="AU119" s="666"/>
      <c r="AV119" s="666"/>
      <c r="AW119" s="666"/>
      <c r="AX119" s="666"/>
      <c r="AY119" s="666"/>
      <c r="AZ119" s="666"/>
      <c r="BA119" s="666"/>
      <c r="BB119" s="666"/>
      <c r="BC119" s="666"/>
      <c r="BD119" s="666"/>
      <c r="BE119" s="666"/>
      <c r="BF119" s="666"/>
      <c r="BG119" s="666"/>
      <c r="BH119" s="666"/>
      <c r="BI119" s="666"/>
      <c r="BJ119" s="666"/>
      <c r="BK119" s="1"/>
      <c r="BL119" s="1"/>
      <c r="BM119" s="1"/>
      <c r="BN119" s="1"/>
      <c r="BO119" s="1"/>
      <c r="BP119" s="1"/>
      <c r="BQ119" s="1"/>
      <c r="BR119" s="1"/>
      <c r="BS119" s="1"/>
    </row>
    <row r="120" spans="1:71"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666"/>
      <c r="AT120" s="666"/>
      <c r="AU120" s="666"/>
      <c r="AV120" s="666"/>
      <c r="AW120" s="666"/>
      <c r="AX120" s="666"/>
      <c r="AY120" s="666"/>
      <c r="AZ120" s="666"/>
      <c r="BA120" s="666"/>
      <c r="BB120" s="666"/>
      <c r="BC120" s="666"/>
      <c r="BD120" s="666"/>
      <c r="BE120" s="666"/>
      <c r="BF120" s="666"/>
      <c r="BG120" s="666"/>
      <c r="BH120" s="666"/>
      <c r="BI120" s="666"/>
      <c r="BJ120" s="666"/>
      <c r="BK120" s="1"/>
      <c r="BL120" s="1"/>
      <c r="BM120" s="1"/>
      <c r="BN120" s="1"/>
      <c r="BO120" s="1"/>
      <c r="BP120" s="1"/>
      <c r="BQ120" s="1"/>
      <c r="BR120" s="1"/>
      <c r="BS120" s="1"/>
    </row>
    <row r="121" spans="1:7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666"/>
      <c r="AT121" s="666"/>
      <c r="AU121" s="666"/>
      <c r="AV121" s="666"/>
      <c r="AW121" s="666"/>
      <c r="AX121" s="666"/>
      <c r="AY121" s="666"/>
      <c r="AZ121" s="666"/>
      <c r="BA121" s="666"/>
      <c r="BB121" s="666"/>
      <c r="BC121" s="666"/>
      <c r="BD121" s="666"/>
      <c r="BE121" s="666"/>
      <c r="BF121" s="666"/>
      <c r="BG121" s="666"/>
      <c r="BH121" s="666"/>
      <c r="BI121" s="666"/>
      <c r="BJ121" s="666"/>
      <c r="BK121" s="1"/>
      <c r="BL121" s="1"/>
      <c r="BM121" s="1"/>
      <c r="BN121" s="1"/>
      <c r="BO121" s="1"/>
      <c r="BP121" s="1"/>
      <c r="BQ121" s="1"/>
      <c r="BR121" s="1"/>
      <c r="BS121" s="1"/>
    </row>
    <row r="122" spans="1:71"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666"/>
      <c r="AT122" s="666"/>
      <c r="AU122" s="666"/>
      <c r="AV122" s="666"/>
      <c r="AW122" s="666"/>
      <c r="AX122" s="666"/>
      <c r="AY122" s="666"/>
      <c r="AZ122" s="666"/>
      <c r="BA122" s="666"/>
      <c r="BB122" s="666"/>
      <c r="BC122" s="666"/>
      <c r="BD122" s="666"/>
      <c r="BE122" s="666"/>
      <c r="BF122" s="666"/>
      <c r="BG122" s="666"/>
      <c r="BH122" s="666"/>
      <c r="BI122" s="666"/>
      <c r="BJ122" s="666"/>
      <c r="BK122" s="1"/>
      <c r="BL122" s="1"/>
      <c r="BM122" s="1"/>
      <c r="BN122" s="1"/>
      <c r="BO122" s="1"/>
      <c r="BP122" s="1"/>
      <c r="BQ122" s="1"/>
      <c r="BR122" s="1"/>
      <c r="BS122" s="1"/>
    </row>
    <row r="123" spans="1:71"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666"/>
      <c r="AT123" s="666"/>
      <c r="AU123" s="666"/>
      <c r="AV123" s="666"/>
      <c r="AW123" s="666"/>
      <c r="AX123" s="666"/>
      <c r="AY123" s="666"/>
      <c r="AZ123" s="666"/>
      <c r="BA123" s="666"/>
      <c r="BB123" s="666"/>
      <c r="BC123" s="666"/>
      <c r="BD123" s="666"/>
      <c r="BE123" s="666"/>
      <c r="BF123" s="666"/>
      <c r="BG123" s="666"/>
      <c r="BH123" s="666"/>
      <c r="BI123" s="666"/>
      <c r="BJ123" s="666"/>
      <c r="BK123" s="1"/>
      <c r="BL123" s="1"/>
      <c r="BM123" s="1"/>
      <c r="BN123" s="1"/>
      <c r="BO123" s="1"/>
      <c r="BP123" s="1"/>
      <c r="BQ123" s="1"/>
      <c r="BR123" s="1"/>
      <c r="BS123" s="1"/>
    </row>
    <row r="124" spans="1:71"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666"/>
      <c r="AT124" s="666"/>
      <c r="AU124" s="666"/>
      <c r="AV124" s="666"/>
      <c r="AW124" s="666"/>
      <c r="AX124" s="666"/>
      <c r="AY124" s="666"/>
      <c r="AZ124" s="666"/>
      <c r="BA124" s="666"/>
      <c r="BB124" s="666"/>
      <c r="BC124" s="666"/>
      <c r="BD124" s="666"/>
      <c r="BE124" s="666"/>
      <c r="BF124" s="666"/>
      <c r="BG124" s="666"/>
      <c r="BH124" s="666"/>
      <c r="BI124" s="666"/>
      <c r="BJ124" s="666"/>
      <c r="BK124" s="1"/>
      <c r="BL124" s="1"/>
      <c r="BM124" s="1"/>
      <c r="BN124" s="1"/>
      <c r="BO124" s="1"/>
      <c r="BP124" s="1"/>
      <c r="BQ124" s="1"/>
      <c r="BR124" s="1"/>
      <c r="BS124" s="1"/>
    </row>
    <row r="125" spans="1:71"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666"/>
      <c r="AT125" s="666"/>
      <c r="AU125" s="666"/>
      <c r="AV125" s="666"/>
      <c r="AW125" s="666"/>
      <c r="AX125" s="666"/>
      <c r="AY125" s="666"/>
      <c r="AZ125" s="666"/>
      <c r="BA125" s="666"/>
      <c r="BB125" s="666"/>
      <c r="BC125" s="666"/>
      <c r="BD125" s="666"/>
      <c r="BE125" s="666"/>
      <c r="BF125" s="666"/>
      <c r="BG125" s="666"/>
      <c r="BH125" s="666"/>
      <c r="BI125" s="666"/>
      <c r="BJ125" s="666"/>
      <c r="BK125" s="1"/>
      <c r="BL125" s="1"/>
      <c r="BM125" s="1"/>
      <c r="BN125" s="1"/>
      <c r="BO125" s="1"/>
      <c r="BP125" s="1"/>
      <c r="BQ125" s="1"/>
      <c r="BR125" s="1"/>
      <c r="BS125" s="1"/>
    </row>
    <row r="126" spans="1:71"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666"/>
      <c r="AT126" s="666"/>
      <c r="AU126" s="666"/>
      <c r="AV126" s="666"/>
      <c r="AW126" s="666"/>
      <c r="AX126" s="666"/>
      <c r="AY126" s="666"/>
      <c r="AZ126" s="666"/>
      <c r="BA126" s="666"/>
      <c r="BB126" s="666"/>
      <c r="BC126" s="666"/>
      <c r="BD126" s="666"/>
      <c r="BE126" s="666"/>
      <c r="BF126" s="666"/>
      <c r="BG126" s="666"/>
      <c r="BH126" s="666"/>
      <c r="BI126" s="666"/>
      <c r="BJ126" s="666"/>
      <c r="BK126" s="1"/>
      <c r="BL126" s="1"/>
      <c r="BM126" s="1"/>
      <c r="BN126" s="1"/>
      <c r="BO126" s="1"/>
      <c r="BP126" s="1"/>
      <c r="BQ126" s="1"/>
      <c r="BR126" s="1"/>
      <c r="BS126" s="1"/>
    </row>
    <row r="127" spans="1:71"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666"/>
      <c r="AT127" s="666"/>
      <c r="AU127" s="666"/>
      <c r="AV127" s="666"/>
      <c r="AW127" s="666"/>
      <c r="AX127" s="666"/>
      <c r="AY127" s="666"/>
      <c r="AZ127" s="666"/>
      <c r="BA127" s="666"/>
      <c r="BB127" s="666"/>
      <c r="BC127" s="666"/>
      <c r="BD127" s="666"/>
      <c r="BE127" s="666"/>
      <c r="BF127" s="666"/>
      <c r="BG127" s="666"/>
      <c r="BH127" s="666"/>
      <c r="BI127" s="666"/>
      <c r="BJ127" s="666"/>
      <c r="BK127" s="1"/>
      <c r="BL127" s="1"/>
      <c r="BM127" s="1"/>
      <c r="BN127" s="1"/>
      <c r="BO127" s="1"/>
      <c r="BP127" s="1"/>
      <c r="BQ127" s="1"/>
      <c r="BR127" s="1"/>
      <c r="BS127" s="1"/>
    </row>
    <row r="128" spans="1:71"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666"/>
      <c r="AT128" s="666"/>
      <c r="AU128" s="666"/>
      <c r="AV128" s="666"/>
      <c r="AW128" s="666"/>
      <c r="AX128" s="666"/>
      <c r="AY128" s="666"/>
      <c r="AZ128" s="666"/>
      <c r="BA128" s="666"/>
      <c r="BB128" s="666"/>
      <c r="BC128" s="666"/>
      <c r="BD128" s="666"/>
      <c r="BE128" s="666"/>
      <c r="BF128" s="666"/>
      <c r="BG128" s="666"/>
      <c r="BH128" s="666"/>
      <c r="BI128" s="666"/>
      <c r="BJ128" s="666"/>
      <c r="BK128" s="1"/>
      <c r="BL128" s="1"/>
      <c r="BM128" s="1"/>
      <c r="BN128" s="1"/>
      <c r="BO128" s="1"/>
      <c r="BP128" s="1"/>
      <c r="BQ128" s="1"/>
      <c r="BR128" s="1"/>
      <c r="BS128" s="1"/>
    </row>
    <row r="129" spans="1:7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29"/>
      <c r="AT129" s="29"/>
      <c r="AU129" s="29"/>
      <c r="AV129" s="29"/>
      <c r="AW129" s="29"/>
      <c r="AX129" s="29"/>
      <c r="AY129" s="29"/>
      <c r="AZ129" s="29"/>
      <c r="BA129" s="29"/>
      <c r="BB129" s="29"/>
      <c r="BC129" s="29"/>
      <c r="BD129" s="29"/>
      <c r="BE129" s="29"/>
      <c r="BF129" s="29"/>
      <c r="BG129" s="29"/>
      <c r="BH129" s="29"/>
      <c r="BI129" s="29"/>
      <c r="BJ129" s="29"/>
      <c r="BK129" s="1"/>
      <c r="BL129" s="1"/>
      <c r="BM129" s="1"/>
      <c r="BN129" s="1"/>
      <c r="BO129" s="1"/>
      <c r="BP129" s="1"/>
      <c r="BQ129" s="1"/>
      <c r="BR129" s="1"/>
      <c r="BS129" s="1"/>
    </row>
    <row r="130" spans="1:7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29"/>
      <c r="AT130" s="29"/>
      <c r="AU130" s="29"/>
      <c r="AV130" s="29"/>
      <c r="AW130" s="29"/>
      <c r="AX130" s="29"/>
      <c r="AY130" s="29"/>
      <c r="AZ130" s="29"/>
      <c r="BA130" s="29"/>
      <c r="BB130" s="29"/>
      <c r="BC130" s="29"/>
      <c r="BD130" s="29"/>
      <c r="BE130" s="29"/>
      <c r="BF130" s="29"/>
      <c r="BG130" s="29"/>
      <c r="BH130" s="29"/>
      <c r="BI130" s="29"/>
      <c r="BJ130" s="29"/>
      <c r="BK130" s="1"/>
      <c r="BL130" s="1"/>
      <c r="BM130" s="1"/>
      <c r="BN130" s="1"/>
      <c r="BO130" s="1"/>
      <c r="BP130" s="1"/>
      <c r="BQ130" s="1"/>
      <c r="BR130" s="1"/>
      <c r="BS130" s="1"/>
    </row>
    <row r="131" spans="1:7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29"/>
      <c r="AT131" s="29"/>
      <c r="AU131" s="29"/>
      <c r="AV131" s="29"/>
      <c r="AW131" s="29"/>
      <c r="AX131" s="29"/>
      <c r="AY131" s="29"/>
      <c r="AZ131" s="29"/>
      <c r="BA131" s="29"/>
      <c r="BB131" s="29"/>
      <c r="BC131" s="29"/>
      <c r="BD131" s="29"/>
      <c r="BE131" s="29"/>
      <c r="BF131" s="29"/>
      <c r="BG131" s="29"/>
      <c r="BH131" s="29"/>
      <c r="BI131" s="29"/>
      <c r="BJ131" s="29"/>
      <c r="BK131" s="1"/>
      <c r="BL131" s="1"/>
      <c r="BM131" s="1"/>
      <c r="BN131" s="1"/>
      <c r="BO131" s="1"/>
      <c r="BP131" s="1"/>
      <c r="BQ131" s="1"/>
      <c r="BR131" s="1"/>
      <c r="BS131" s="1"/>
    </row>
    <row r="132" spans="1:7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29"/>
      <c r="AT132" s="29"/>
      <c r="AU132" s="29"/>
      <c r="AV132" s="29"/>
      <c r="AW132" s="29"/>
      <c r="AX132" s="29"/>
      <c r="AY132" s="29"/>
      <c r="AZ132" s="29"/>
      <c r="BA132" s="29"/>
      <c r="BB132" s="29"/>
      <c r="BC132" s="29"/>
      <c r="BD132" s="29"/>
      <c r="BE132" s="29"/>
      <c r="BF132" s="29"/>
      <c r="BG132" s="29"/>
      <c r="BH132" s="29"/>
      <c r="BI132" s="29"/>
      <c r="BJ132" s="29"/>
      <c r="BK132" s="1"/>
      <c r="BL132" s="1"/>
      <c r="BM132" s="1"/>
      <c r="BN132" s="1"/>
      <c r="BO132" s="1"/>
      <c r="BP132" s="1"/>
      <c r="BQ132" s="1"/>
      <c r="BR132" s="1"/>
      <c r="BS132" s="1"/>
    </row>
    <row r="133" spans="1:7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29"/>
      <c r="AT133" s="29"/>
      <c r="AU133" s="29"/>
      <c r="AV133" s="29"/>
      <c r="AW133" s="29"/>
      <c r="AX133" s="29"/>
      <c r="AY133" s="29"/>
      <c r="AZ133" s="29"/>
      <c r="BA133" s="29"/>
      <c r="BB133" s="29"/>
      <c r="BC133" s="29"/>
      <c r="BD133" s="29"/>
      <c r="BE133" s="29"/>
      <c r="BF133" s="29"/>
      <c r="BG133" s="29"/>
      <c r="BH133" s="29"/>
      <c r="BI133" s="29"/>
      <c r="BJ133" s="29"/>
      <c r="BK133" s="1"/>
      <c r="BL133" s="1"/>
      <c r="BM133" s="1"/>
      <c r="BN133" s="1"/>
      <c r="BO133" s="1"/>
      <c r="BP133" s="1"/>
      <c r="BQ133" s="1"/>
      <c r="BR133" s="1"/>
      <c r="BS133" s="1"/>
    </row>
    <row r="134" spans="1:7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29"/>
      <c r="AT134" s="29"/>
      <c r="AU134" s="29"/>
      <c r="AV134" s="29"/>
      <c r="AW134" s="29"/>
      <c r="AX134" s="29"/>
      <c r="AY134" s="29"/>
      <c r="AZ134" s="29"/>
      <c r="BA134" s="29"/>
      <c r="BB134" s="29"/>
      <c r="BC134" s="29"/>
      <c r="BD134" s="29"/>
      <c r="BE134" s="29"/>
      <c r="BF134" s="29"/>
      <c r="BG134" s="29"/>
      <c r="BH134" s="29"/>
      <c r="BI134" s="29"/>
      <c r="BJ134" s="29"/>
      <c r="BK134" s="1"/>
      <c r="BL134" s="1"/>
      <c r="BM134" s="1"/>
      <c r="BN134" s="1"/>
      <c r="BO134" s="1"/>
      <c r="BP134" s="1"/>
      <c r="BQ134" s="1"/>
      <c r="BR134" s="1"/>
      <c r="BS134" s="1"/>
    </row>
    <row r="135" spans="1:7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29"/>
      <c r="AT135" s="29"/>
      <c r="AU135" s="29"/>
      <c r="AV135" s="29"/>
      <c r="AW135" s="29"/>
      <c r="AX135" s="29"/>
      <c r="AY135" s="29"/>
      <c r="AZ135" s="29"/>
      <c r="BA135" s="29"/>
      <c r="BB135" s="29"/>
      <c r="BC135" s="29"/>
      <c r="BD135" s="29"/>
      <c r="BE135" s="29"/>
      <c r="BF135" s="29"/>
      <c r="BG135" s="29"/>
      <c r="BH135" s="29"/>
      <c r="BI135" s="29"/>
      <c r="BJ135" s="29"/>
      <c r="BK135" s="1"/>
      <c r="BL135" s="1"/>
      <c r="BM135" s="1"/>
      <c r="BN135" s="1"/>
      <c r="BO135" s="1"/>
      <c r="BP135" s="1"/>
      <c r="BQ135" s="1"/>
      <c r="BR135" s="1"/>
      <c r="BS135" s="1"/>
    </row>
    <row r="136" spans="1:7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29"/>
      <c r="AT136" s="29"/>
      <c r="AU136" s="29"/>
      <c r="AV136" s="29"/>
      <c r="AW136" s="29"/>
      <c r="AX136" s="29"/>
      <c r="AY136" s="29"/>
      <c r="AZ136" s="29"/>
      <c r="BA136" s="29"/>
      <c r="BB136" s="29"/>
      <c r="BC136" s="29"/>
      <c r="BD136" s="29"/>
      <c r="BE136" s="29"/>
      <c r="BF136" s="29"/>
      <c r="BG136" s="29"/>
      <c r="BH136" s="29"/>
      <c r="BI136" s="29"/>
      <c r="BJ136" s="29"/>
      <c r="BK136" s="1"/>
      <c r="BL136" s="1"/>
      <c r="BM136" s="1"/>
      <c r="BN136" s="1"/>
      <c r="BO136" s="1"/>
      <c r="BP136" s="1"/>
      <c r="BQ136" s="1"/>
      <c r="BR136" s="1"/>
      <c r="BS136" s="1"/>
    </row>
    <row r="137" spans="1:7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29"/>
      <c r="AT137" s="29"/>
      <c r="AU137" s="29"/>
      <c r="AV137" s="29"/>
      <c r="AW137" s="29"/>
      <c r="AX137" s="29"/>
      <c r="AY137" s="29"/>
      <c r="AZ137" s="29"/>
      <c r="BA137" s="29"/>
      <c r="BB137" s="29"/>
      <c r="BC137" s="29"/>
      <c r="BD137" s="29"/>
      <c r="BE137" s="29"/>
      <c r="BF137" s="29"/>
      <c r="BG137" s="29"/>
      <c r="BH137" s="29"/>
      <c r="BI137" s="29"/>
      <c r="BJ137" s="29"/>
      <c r="BK137" s="1"/>
      <c r="BL137" s="1"/>
      <c r="BM137" s="1"/>
      <c r="BN137" s="1"/>
      <c r="BO137" s="1"/>
      <c r="BP137" s="1"/>
      <c r="BQ137" s="1"/>
      <c r="BR137" s="1"/>
      <c r="BS137" s="1"/>
    </row>
    <row r="138" spans="1:7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29"/>
      <c r="AT138" s="29"/>
      <c r="AU138" s="29"/>
      <c r="AV138" s="29"/>
      <c r="AW138" s="29"/>
      <c r="AX138" s="29"/>
      <c r="AY138" s="29"/>
      <c r="AZ138" s="29"/>
      <c r="BA138" s="29"/>
      <c r="BB138" s="29"/>
      <c r="BC138" s="29"/>
      <c r="BD138" s="29"/>
      <c r="BE138" s="29"/>
      <c r="BF138" s="29"/>
      <c r="BG138" s="29"/>
      <c r="BH138" s="29"/>
      <c r="BI138" s="29"/>
      <c r="BJ138" s="29"/>
      <c r="BK138" s="1"/>
      <c r="BL138" s="1"/>
      <c r="BM138" s="1"/>
      <c r="BN138" s="1"/>
      <c r="BO138" s="1"/>
      <c r="BP138" s="1"/>
      <c r="BQ138" s="1"/>
      <c r="BR138" s="1"/>
      <c r="BS138" s="1"/>
    </row>
    <row r="139" spans="1:7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29"/>
      <c r="AT139" s="29"/>
      <c r="AU139" s="29"/>
      <c r="AV139" s="29"/>
      <c r="AW139" s="29"/>
      <c r="AX139" s="29"/>
      <c r="AY139" s="29"/>
      <c r="AZ139" s="29"/>
      <c r="BA139" s="29"/>
      <c r="BB139" s="29"/>
      <c r="BC139" s="29"/>
      <c r="BD139" s="29"/>
      <c r="BE139" s="29"/>
      <c r="BF139" s="29"/>
      <c r="BG139" s="29"/>
      <c r="BH139" s="29"/>
      <c r="BI139" s="29"/>
      <c r="BJ139" s="29"/>
      <c r="BK139" s="1"/>
      <c r="BL139" s="1"/>
      <c r="BM139" s="1"/>
      <c r="BN139" s="1"/>
      <c r="BO139" s="1"/>
      <c r="BP139" s="1"/>
      <c r="BQ139" s="1"/>
      <c r="BR139" s="1"/>
      <c r="BS139" s="1"/>
    </row>
    <row r="140" spans="1:7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29"/>
      <c r="AT140" s="29"/>
      <c r="AU140" s="29"/>
      <c r="AV140" s="29"/>
      <c r="AW140" s="29"/>
      <c r="AX140" s="29"/>
      <c r="AY140" s="29"/>
      <c r="AZ140" s="29"/>
      <c r="BA140" s="29"/>
      <c r="BB140" s="29"/>
      <c r="BC140" s="29"/>
      <c r="BD140" s="29"/>
      <c r="BE140" s="29"/>
      <c r="BF140" s="29"/>
      <c r="BG140" s="29"/>
      <c r="BH140" s="29"/>
      <c r="BI140" s="29"/>
      <c r="BJ140" s="29"/>
      <c r="BK140" s="1"/>
      <c r="BL140" s="1"/>
      <c r="BM140" s="1"/>
      <c r="BN140" s="1"/>
      <c r="BO140" s="1"/>
      <c r="BP140" s="1"/>
      <c r="BQ140" s="1"/>
      <c r="BR140" s="1"/>
      <c r="BS140" s="1"/>
    </row>
    <row r="141" spans="1:7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29"/>
      <c r="AT141" s="29"/>
      <c r="AU141" s="29"/>
      <c r="AV141" s="29"/>
      <c r="AW141" s="29"/>
      <c r="AX141" s="29"/>
      <c r="AY141" s="29"/>
      <c r="AZ141" s="29"/>
      <c r="BA141" s="29"/>
      <c r="BB141" s="29"/>
      <c r="BC141" s="29"/>
      <c r="BD141" s="29"/>
      <c r="BE141" s="29"/>
      <c r="BF141" s="29"/>
      <c r="BG141" s="29"/>
      <c r="BH141" s="29"/>
      <c r="BI141" s="29"/>
      <c r="BJ141" s="29"/>
      <c r="BK141" s="1"/>
      <c r="BL141" s="1"/>
      <c r="BM141" s="1"/>
      <c r="BN141" s="1"/>
      <c r="BO141" s="1"/>
      <c r="BP141" s="1"/>
      <c r="BQ141" s="1"/>
      <c r="BR141" s="1"/>
      <c r="BS141" s="1"/>
    </row>
    <row r="142" spans="1:7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29"/>
      <c r="AT142" s="29"/>
      <c r="AU142" s="29"/>
      <c r="AV142" s="29"/>
      <c r="AW142" s="29"/>
      <c r="AX142" s="29"/>
      <c r="AY142" s="29"/>
      <c r="AZ142" s="29"/>
      <c r="BA142" s="29"/>
      <c r="BB142" s="29"/>
      <c r="BC142" s="29"/>
      <c r="BD142" s="29"/>
      <c r="BE142" s="29"/>
      <c r="BF142" s="29"/>
      <c r="BG142" s="29"/>
      <c r="BH142" s="29"/>
      <c r="BI142" s="29"/>
      <c r="BJ142" s="29"/>
      <c r="BK142" s="1"/>
      <c r="BL142" s="1"/>
      <c r="BM142" s="1"/>
      <c r="BN142" s="1"/>
      <c r="BO142" s="1"/>
      <c r="BP142" s="1"/>
      <c r="BQ142" s="1"/>
      <c r="BR142" s="1"/>
      <c r="BS142" s="1"/>
    </row>
    <row r="143" spans="1:7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29"/>
      <c r="AT143" s="29"/>
      <c r="AU143" s="29"/>
      <c r="AV143" s="29"/>
      <c r="AW143" s="29"/>
      <c r="AX143" s="29"/>
      <c r="AY143" s="29"/>
      <c r="AZ143" s="29"/>
      <c r="BA143" s="29"/>
      <c r="BB143" s="29"/>
      <c r="BC143" s="29"/>
      <c r="BD143" s="29"/>
      <c r="BE143" s="29"/>
      <c r="BF143" s="29"/>
      <c r="BG143" s="29"/>
      <c r="BH143" s="29"/>
      <c r="BI143" s="29"/>
      <c r="BJ143" s="29"/>
      <c r="BK143" s="1"/>
      <c r="BL143" s="1"/>
      <c r="BM143" s="1"/>
      <c r="BN143" s="1"/>
      <c r="BO143" s="1"/>
      <c r="BP143" s="1"/>
      <c r="BQ143" s="1"/>
      <c r="BR143" s="1"/>
      <c r="BS143" s="1"/>
    </row>
    <row r="144" spans="1:7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29"/>
      <c r="AT144" s="29"/>
      <c r="AU144" s="29"/>
      <c r="AV144" s="29"/>
      <c r="AW144" s="29"/>
      <c r="AX144" s="29"/>
      <c r="AY144" s="29"/>
      <c r="AZ144" s="29"/>
      <c r="BA144" s="29"/>
      <c r="BB144" s="29"/>
      <c r="BC144" s="29"/>
      <c r="BD144" s="29"/>
      <c r="BE144" s="29"/>
      <c r="BF144" s="29"/>
      <c r="BG144" s="29"/>
      <c r="BH144" s="29"/>
      <c r="BI144" s="29"/>
      <c r="BJ144" s="29"/>
      <c r="BK144" s="1"/>
      <c r="BL144" s="1"/>
      <c r="BM144" s="1"/>
      <c r="BN144" s="1"/>
      <c r="BO144" s="1"/>
      <c r="BP144" s="1"/>
      <c r="BQ144" s="1"/>
      <c r="BR144" s="1"/>
      <c r="BS144" s="1"/>
    </row>
    <row r="145" spans="1:7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29"/>
      <c r="AT145" s="29"/>
      <c r="AU145" s="29"/>
      <c r="AV145" s="29"/>
      <c r="AW145" s="29"/>
      <c r="AX145" s="29"/>
      <c r="AY145" s="29"/>
      <c r="AZ145" s="29"/>
      <c r="BA145" s="29"/>
      <c r="BB145" s="29"/>
      <c r="BC145" s="29"/>
      <c r="BD145" s="29"/>
      <c r="BE145" s="29"/>
      <c r="BF145" s="29"/>
      <c r="BG145" s="29"/>
      <c r="BH145" s="29"/>
      <c r="BI145" s="29"/>
      <c r="BJ145" s="29"/>
      <c r="BK145" s="1"/>
      <c r="BL145" s="1"/>
      <c r="BM145" s="1"/>
      <c r="BN145" s="1"/>
      <c r="BO145" s="1"/>
      <c r="BP145" s="1"/>
      <c r="BQ145" s="1"/>
      <c r="BR145" s="1"/>
      <c r="BS145" s="1"/>
    </row>
    <row r="146" spans="1:7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29"/>
      <c r="AT146" s="29"/>
      <c r="AU146" s="29"/>
      <c r="AV146" s="29"/>
      <c r="AW146" s="29"/>
      <c r="AX146" s="29"/>
      <c r="AY146" s="29"/>
      <c r="AZ146" s="29"/>
      <c r="BA146" s="29"/>
      <c r="BB146" s="29"/>
      <c r="BC146" s="29"/>
      <c r="BD146" s="29"/>
      <c r="BE146" s="29"/>
      <c r="BF146" s="29"/>
      <c r="BG146" s="29"/>
      <c r="BH146" s="29"/>
      <c r="BI146" s="29"/>
      <c r="BJ146" s="29"/>
      <c r="BK146" s="1"/>
      <c r="BL146" s="1"/>
      <c r="BM146" s="1"/>
      <c r="BN146" s="1"/>
      <c r="BO146" s="1"/>
      <c r="BP146" s="1"/>
      <c r="BQ146" s="1"/>
      <c r="BR146" s="1"/>
      <c r="BS146" s="1"/>
    </row>
    <row r="147" spans="1:7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29"/>
      <c r="AT147" s="29"/>
      <c r="AU147" s="29"/>
      <c r="AV147" s="29"/>
      <c r="AW147" s="29"/>
      <c r="AX147" s="29"/>
      <c r="AY147" s="29"/>
      <c r="AZ147" s="29"/>
      <c r="BA147" s="29"/>
      <c r="BB147" s="29"/>
      <c r="BC147" s="29"/>
      <c r="BD147" s="29"/>
      <c r="BE147" s="29"/>
      <c r="BF147" s="29"/>
      <c r="BG147" s="29"/>
      <c r="BH147" s="29"/>
      <c r="BI147" s="29"/>
      <c r="BJ147" s="29"/>
      <c r="BK147" s="1"/>
      <c r="BL147" s="1"/>
      <c r="BM147" s="1"/>
      <c r="BN147" s="1"/>
      <c r="BO147" s="1"/>
      <c r="BP147" s="1"/>
      <c r="BQ147" s="1"/>
      <c r="BR147" s="1"/>
      <c r="BS147" s="1"/>
    </row>
    <row r="148" spans="1:7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29"/>
      <c r="AT148" s="29"/>
      <c r="AU148" s="29"/>
      <c r="AV148" s="29"/>
      <c r="AW148" s="29"/>
      <c r="AX148" s="29"/>
      <c r="AY148" s="29"/>
      <c r="AZ148" s="29"/>
      <c r="BA148" s="29"/>
      <c r="BB148" s="29"/>
      <c r="BC148" s="29"/>
      <c r="BD148" s="29"/>
      <c r="BE148" s="29"/>
      <c r="BF148" s="29"/>
      <c r="BG148" s="29"/>
      <c r="BH148" s="29"/>
      <c r="BI148" s="29"/>
      <c r="BJ148" s="29"/>
      <c r="BK148" s="1"/>
      <c r="BL148" s="1"/>
      <c r="BM148" s="1"/>
      <c r="BN148" s="1"/>
      <c r="BO148" s="1"/>
      <c r="BP148" s="1"/>
      <c r="BQ148" s="1"/>
      <c r="BR148" s="1"/>
      <c r="BS148" s="1"/>
    </row>
    <row r="149" spans="1:7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29"/>
      <c r="AT149" s="29"/>
      <c r="AU149" s="29"/>
      <c r="AV149" s="29"/>
      <c r="AW149" s="29"/>
      <c r="AX149" s="29"/>
      <c r="AY149" s="29"/>
      <c r="AZ149" s="29"/>
      <c r="BA149" s="29"/>
      <c r="BB149" s="29"/>
      <c r="BC149" s="29"/>
      <c r="BD149" s="29"/>
      <c r="BE149" s="29"/>
      <c r="BF149" s="29"/>
      <c r="BG149" s="29"/>
      <c r="BH149" s="29"/>
      <c r="BI149" s="29"/>
      <c r="BJ149" s="29"/>
      <c r="BK149" s="1"/>
      <c r="BL149" s="1"/>
      <c r="BM149" s="1"/>
      <c r="BN149" s="1"/>
      <c r="BO149" s="1"/>
      <c r="BP149" s="1"/>
      <c r="BQ149" s="1"/>
      <c r="BR149" s="1"/>
      <c r="BS149" s="1"/>
    </row>
    <row r="150" spans="1:7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29"/>
      <c r="AT150" s="29"/>
      <c r="AU150" s="29"/>
      <c r="AV150" s="29"/>
      <c r="AW150" s="29"/>
      <c r="AX150" s="29"/>
      <c r="AY150" s="29"/>
      <c r="AZ150" s="29"/>
      <c r="BA150" s="29"/>
      <c r="BB150" s="29"/>
      <c r="BC150" s="29"/>
      <c r="BD150" s="29"/>
      <c r="BE150" s="29"/>
      <c r="BF150" s="29"/>
      <c r="BG150" s="29"/>
      <c r="BH150" s="29"/>
      <c r="BI150" s="29"/>
      <c r="BJ150" s="29"/>
      <c r="BK150" s="1"/>
      <c r="BL150" s="1"/>
      <c r="BM150" s="1"/>
      <c r="BN150" s="1"/>
      <c r="BO150" s="1"/>
      <c r="BP150" s="1"/>
      <c r="BQ150" s="1"/>
      <c r="BR150" s="1"/>
      <c r="BS150" s="1"/>
    </row>
    <row r="151" spans="1:7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29"/>
      <c r="AT151" s="29"/>
      <c r="AU151" s="29"/>
      <c r="AV151" s="29"/>
      <c r="AW151" s="29"/>
      <c r="AX151" s="29"/>
      <c r="AY151" s="29"/>
      <c r="AZ151" s="29"/>
      <c r="BA151" s="29"/>
      <c r="BB151" s="29"/>
      <c r="BC151" s="29"/>
      <c r="BD151" s="29"/>
      <c r="BE151" s="29"/>
      <c r="BF151" s="29"/>
      <c r="BG151" s="29"/>
      <c r="BH151" s="29"/>
      <c r="BI151" s="29"/>
      <c r="BJ151" s="29"/>
      <c r="BK151" s="1"/>
      <c r="BL151" s="1"/>
      <c r="BM151" s="1"/>
      <c r="BN151" s="1"/>
      <c r="BO151" s="1"/>
      <c r="BP151" s="1"/>
      <c r="BQ151" s="1"/>
      <c r="BR151" s="1"/>
      <c r="BS151" s="1"/>
    </row>
    <row r="152" spans="1:7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29"/>
      <c r="AT152" s="29"/>
      <c r="AU152" s="29"/>
      <c r="AV152" s="29"/>
      <c r="AW152" s="29"/>
      <c r="AX152" s="29"/>
      <c r="AY152" s="29"/>
      <c r="AZ152" s="29"/>
      <c r="BA152" s="29"/>
      <c r="BB152" s="29"/>
      <c r="BC152" s="29"/>
      <c r="BD152" s="29"/>
      <c r="BE152" s="29"/>
      <c r="BF152" s="29"/>
      <c r="BG152" s="29"/>
      <c r="BH152" s="29"/>
      <c r="BI152" s="29"/>
      <c r="BJ152" s="29"/>
      <c r="BK152" s="1"/>
      <c r="BL152" s="1"/>
      <c r="BM152" s="1"/>
      <c r="BN152" s="1"/>
      <c r="BO152" s="1"/>
      <c r="BP152" s="1"/>
      <c r="BQ152" s="1"/>
      <c r="BR152" s="1"/>
      <c r="BS152" s="1"/>
    </row>
    <row r="153" spans="1:7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29"/>
      <c r="AT153" s="29"/>
      <c r="AU153" s="29"/>
      <c r="AV153" s="29"/>
      <c r="AW153" s="29"/>
      <c r="AX153" s="29"/>
      <c r="AY153" s="29"/>
      <c r="AZ153" s="29"/>
      <c r="BA153" s="29"/>
      <c r="BB153" s="29"/>
      <c r="BC153" s="29"/>
      <c r="BD153" s="29"/>
      <c r="BE153" s="29"/>
      <c r="BF153" s="29"/>
      <c r="BG153" s="29"/>
      <c r="BH153" s="29"/>
      <c r="BI153" s="29"/>
      <c r="BJ153" s="29"/>
      <c r="BK153" s="1"/>
      <c r="BL153" s="1"/>
      <c r="BM153" s="1"/>
      <c r="BN153" s="1"/>
      <c r="BO153" s="1"/>
      <c r="BP153" s="1"/>
      <c r="BQ153" s="1"/>
      <c r="BR153" s="1"/>
      <c r="BS153" s="1"/>
    </row>
    <row r="154" spans="1:7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29"/>
      <c r="AT154" s="29"/>
      <c r="AU154" s="29"/>
      <c r="AV154" s="29"/>
      <c r="AW154" s="29"/>
      <c r="AX154" s="29"/>
      <c r="AY154" s="29"/>
      <c r="AZ154" s="29"/>
      <c r="BA154" s="29"/>
      <c r="BB154" s="29"/>
      <c r="BC154" s="29"/>
      <c r="BD154" s="29"/>
      <c r="BE154" s="29"/>
      <c r="BF154" s="29"/>
      <c r="BG154" s="29"/>
      <c r="BH154" s="29"/>
      <c r="BI154" s="29"/>
      <c r="BJ154" s="29"/>
      <c r="BK154" s="1"/>
      <c r="BL154" s="1"/>
      <c r="BM154" s="1"/>
      <c r="BN154" s="1"/>
      <c r="BO154" s="1"/>
      <c r="BP154" s="1"/>
      <c r="BQ154" s="1"/>
      <c r="BR154" s="1"/>
      <c r="BS154" s="1"/>
    </row>
    <row r="155" spans="1:7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29"/>
      <c r="AT155" s="29"/>
      <c r="AU155" s="29"/>
      <c r="AV155" s="29"/>
      <c r="AW155" s="29"/>
      <c r="AX155" s="29"/>
      <c r="AY155" s="29"/>
      <c r="AZ155" s="29"/>
      <c r="BA155" s="29"/>
      <c r="BB155" s="29"/>
      <c r="BC155" s="29"/>
      <c r="BD155" s="29"/>
      <c r="BE155" s="29"/>
      <c r="BF155" s="29"/>
      <c r="BG155" s="29"/>
      <c r="BH155" s="29"/>
      <c r="BI155" s="29"/>
      <c r="BJ155" s="29"/>
      <c r="BK155" s="1"/>
      <c r="BL155" s="1"/>
      <c r="BM155" s="1"/>
      <c r="BN155" s="1"/>
      <c r="BO155" s="1"/>
      <c r="BP155" s="1"/>
      <c r="BQ155" s="1"/>
      <c r="BR155" s="1"/>
      <c r="BS155" s="1"/>
    </row>
    <row r="156" spans="1:7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29"/>
      <c r="AT156" s="29"/>
      <c r="AU156" s="29"/>
      <c r="AV156" s="29"/>
      <c r="AW156" s="29"/>
      <c r="AX156" s="29"/>
      <c r="AY156" s="29"/>
      <c r="AZ156" s="29"/>
      <c r="BA156" s="29"/>
      <c r="BB156" s="29"/>
      <c r="BC156" s="29"/>
      <c r="BD156" s="29"/>
      <c r="BE156" s="29"/>
      <c r="BF156" s="29"/>
      <c r="BG156" s="29"/>
      <c r="BH156" s="29"/>
      <c r="BI156" s="29"/>
      <c r="BJ156" s="29"/>
      <c r="BK156" s="1"/>
      <c r="BL156" s="1"/>
      <c r="BM156" s="1"/>
      <c r="BN156" s="1"/>
      <c r="BO156" s="1"/>
      <c r="BP156" s="1"/>
      <c r="BQ156" s="1"/>
      <c r="BR156" s="1"/>
      <c r="BS156" s="1"/>
    </row>
    <row r="157" spans="1:7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29"/>
      <c r="AT157" s="29"/>
      <c r="AU157" s="29"/>
      <c r="AV157" s="29"/>
      <c r="AW157" s="29"/>
      <c r="AX157" s="29"/>
      <c r="AY157" s="29"/>
      <c r="AZ157" s="29"/>
      <c r="BA157" s="29"/>
      <c r="BB157" s="29"/>
      <c r="BC157" s="29"/>
      <c r="BD157" s="29"/>
      <c r="BE157" s="29"/>
      <c r="BF157" s="29"/>
      <c r="BG157" s="29"/>
      <c r="BH157" s="29"/>
      <c r="BI157" s="29"/>
      <c r="BJ157" s="29"/>
      <c r="BK157" s="1"/>
      <c r="BL157" s="1"/>
      <c r="BM157" s="1"/>
      <c r="BN157" s="1"/>
      <c r="BO157" s="1"/>
      <c r="BP157" s="1"/>
      <c r="BQ157" s="1"/>
      <c r="BR157" s="1"/>
      <c r="BS157" s="1"/>
    </row>
    <row r="158" spans="1:7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29"/>
      <c r="AT158" s="29"/>
      <c r="AU158" s="29"/>
      <c r="AV158" s="29"/>
      <c r="AW158" s="29"/>
      <c r="AX158" s="29"/>
      <c r="AY158" s="29"/>
      <c r="AZ158" s="29"/>
      <c r="BA158" s="29"/>
      <c r="BB158" s="29"/>
      <c r="BC158" s="29"/>
      <c r="BD158" s="29"/>
      <c r="BE158" s="29"/>
      <c r="BF158" s="29"/>
      <c r="BG158" s="29"/>
      <c r="BH158" s="29"/>
      <c r="BI158" s="29"/>
      <c r="BJ158" s="29"/>
      <c r="BK158" s="1"/>
      <c r="BL158" s="1"/>
      <c r="BM158" s="1"/>
      <c r="BN158" s="1"/>
      <c r="BO158" s="1"/>
      <c r="BP158" s="1"/>
      <c r="BQ158" s="1"/>
      <c r="BR158" s="1"/>
      <c r="BS158" s="1"/>
    </row>
    <row r="159" spans="1:7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29"/>
      <c r="AT159" s="29"/>
      <c r="AU159" s="29"/>
      <c r="AV159" s="29"/>
      <c r="AW159" s="29"/>
      <c r="AX159" s="29"/>
      <c r="AY159" s="29"/>
      <c r="AZ159" s="29"/>
      <c r="BA159" s="29"/>
      <c r="BB159" s="29"/>
      <c r="BC159" s="29"/>
      <c r="BD159" s="29"/>
      <c r="BE159" s="29"/>
      <c r="BF159" s="29"/>
      <c r="BG159" s="29"/>
      <c r="BH159" s="29"/>
      <c r="BI159" s="29"/>
      <c r="BJ159" s="29"/>
      <c r="BK159" s="1"/>
      <c r="BL159" s="1"/>
      <c r="BM159" s="1"/>
      <c r="BN159" s="1"/>
      <c r="BO159" s="1"/>
      <c r="BP159" s="1"/>
      <c r="BQ159" s="1"/>
      <c r="BR159" s="1"/>
      <c r="BS159" s="1"/>
    </row>
    <row r="160" spans="1:7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29"/>
      <c r="AT160" s="29"/>
      <c r="AU160" s="29"/>
      <c r="AV160" s="29"/>
      <c r="AW160" s="29"/>
      <c r="AX160" s="29"/>
      <c r="AY160" s="29"/>
      <c r="AZ160" s="29"/>
      <c r="BA160" s="29"/>
      <c r="BB160" s="29"/>
      <c r="BC160" s="29"/>
      <c r="BD160" s="29"/>
      <c r="BE160" s="29"/>
      <c r="BF160" s="29"/>
      <c r="BG160" s="29"/>
      <c r="BH160" s="29"/>
      <c r="BI160" s="29"/>
      <c r="BJ160" s="29"/>
      <c r="BK160" s="1"/>
      <c r="BL160" s="1"/>
      <c r="BM160" s="1"/>
      <c r="BN160" s="1"/>
      <c r="BO160" s="1"/>
      <c r="BP160" s="1"/>
      <c r="BQ160" s="1"/>
      <c r="BR160" s="1"/>
      <c r="BS160" s="1"/>
    </row>
    <row r="161" spans="1:7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29"/>
      <c r="AT161" s="29"/>
      <c r="AU161" s="29"/>
      <c r="AV161" s="29"/>
      <c r="AW161" s="29"/>
      <c r="AX161" s="29"/>
      <c r="AY161" s="29"/>
      <c r="AZ161" s="29"/>
      <c r="BA161" s="29"/>
      <c r="BB161" s="29"/>
      <c r="BC161" s="29"/>
      <c r="BD161" s="29"/>
      <c r="BE161" s="29"/>
      <c r="BF161" s="29"/>
      <c r="BG161" s="29"/>
      <c r="BH161" s="29"/>
      <c r="BI161" s="29"/>
      <c r="BJ161" s="29"/>
      <c r="BK161" s="1"/>
      <c r="BL161" s="1"/>
      <c r="BM161" s="1"/>
      <c r="BN161" s="1"/>
      <c r="BO161" s="1"/>
      <c r="BP161" s="1"/>
      <c r="BQ161" s="1"/>
      <c r="BR161" s="1"/>
      <c r="BS161" s="1"/>
    </row>
    <row r="162" spans="1:7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29"/>
      <c r="AT162" s="29"/>
      <c r="AU162" s="29"/>
      <c r="AV162" s="29"/>
      <c r="AW162" s="29"/>
      <c r="AX162" s="29"/>
      <c r="AY162" s="29"/>
      <c r="AZ162" s="29"/>
      <c r="BA162" s="29"/>
      <c r="BB162" s="29"/>
      <c r="BC162" s="29"/>
      <c r="BD162" s="29"/>
      <c r="BE162" s="29"/>
      <c r="BF162" s="29"/>
      <c r="BG162" s="29"/>
      <c r="BH162" s="29"/>
      <c r="BI162" s="29"/>
      <c r="BJ162" s="29"/>
      <c r="BK162" s="1"/>
      <c r="BL162" s="1"/>
      <c r="BM162" s="1"/>
      <c r="BN162" s="1"/>
      <c r="BO162" s="1"/>
      <c r="BP162" s="1"/>
      <c r="BQ162" s="1"/>
      <c r="BR162" s="1"/>
      <c r="BS162" s="1"/>
    </row>
    <row r="163" spans="1:7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29"/>
      <c r="AT163" s="29"/>
      <c r="AU163" s="29"/>
      <c r="AV163" s="29"/>
      <c r="AW163" s="29"/>
      <c r="AX163" s="29"/>
      <c r="AY163" s="29"/>
      <c r="AZ163" s="29"/>
      <c r="BA163" s="29"/>
      <c r="BB163" s="29"/>
      <c r="BC163" s="29"/>
      <c r="BD163" s="29"/>
      <c r="BE163" s="29"/>
      <c r="BF163" s="29"/>
      <c r="BG163" s="29"/>
      <c r="BH163" s="29"/>
      <c r="BI163" s="29"/>
      <c r="BJ163" s="29"/>
      <c r="BK163" s="1"/>
      <c r="BL163" s="1"/>
      <c r="BM163" s="1"/>
      <c r="BN163" s="1"/>
      <c r="BO163" s="1"/>
      <c r="BP163" s="1"/>
      <c r="BQ163" s="1"/>
      <c r="BR163" s="1"/>
      <c r="BS163" s="1"/>
    </row>
    <row r="164" spans="1:7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29"/>
      <c r="AT164" s="29"/>
      <c r="AU164" s="29"/>
      <c r="AV164" s="29"/>
      <c r="AW164" s="29"/>
      <c r="AX164" s="29"/>
      <c r="AY164" s="29"/>
      <c r="AZ164" s="29"/>
      <c r="BA164" s="29"/>
      <c r="BB164" s="29"/>
      <c r="BC164" s="29"/>
      <c r="BD164" s="29"/>
      <c r="BE164" s="29"/>
      <c r="BF164" s="29"/>
      <c r="BG164" s="29"/>
      <c r="BH164" s="29"/>
      <c r="BI164" s="29"/>
      <c r="BJ164" s="29"/>
      <c r="BK164" s="1"/>
      <c r="BL164" s="1"/>
      <c r="BM164" s="1"/>
      <c r="BN164" s="1"/>
      <c r="BO164" s="1"/>
      <c r="BP164" s="1"/>
      <c r="BQ164" s="1"/>
      <c r="BR164" s="1"/>
      <c r="BS164" s="1"/>
    </row>
    <row r="165" spans="1:7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29"/>
      <c r="AT165" s="29"/>
      <c r="AU165" s="29"/>
      <c r="AV165" s="29"/>
      <c r="AW165" s="29"/>
      <c r="AX165" s="29"/>
      <c r="AY165" s="29"/>
      <c r="AZ165" s="29"/>
      <c r="BA165" s="29"/>
      <c r="BB165" s="29"/>
      <c r="BC165" s="29"/>
      <c r="BD165" s="29"/>
      <c r="BE165" s="29"/>
      <c r="BF165" s="29"/>
      <c r="BG165" s="29"/>
      <c r="BH165" s="29"/>
      <c r="BI165" s="29"/>
      <c r="BJ165" s="29"/>
      <c r="BK165" s="1"/>
      <c r="BL165" s="1"/>
      <c r="BM165" s="1"/>
      <c r="BN165" s="1"/>
      <c r="BO165" s="1"/>
      <c r="BP165" s="1"/>
      <c r="BQ165" s="1"/>
      <c r="BR165" s="1"/>
      <c r="BS165" s="1"/>
    </row>
    <row r="166" spans="1:7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29"/>
      <c r="AT166" s="29"/>
      <c r="AU166" s="29"/>
      <c r="AV166" s="29"/>
      <c r="AW166" s="29"/>
      <c r="AX166" s="29"/>
      <c r="AY166" s="29"/>
      <c r="AZ166" s="29"/>
      <c r="BA166" s="29"/>
      <c r="BB166" s="29"/>
      <c r="BC166" s="29"/>
      <c r="BD166" s="29"/>
      <c r="BE166" s="29"/>
      <c r="BF166" s="29"/>
      <c r="BG166" s="29"/>
      <c r="BH166" s="29"/>
      <c r="BI166" s="29"/>
      <c r="BJ166" s="29"/>
      <c r="BK166" s="1"/>
      <c r="BL166" s="1"/>
      <c r="BM166" s="1"/>
      <c r="BN166" s="1"/>
      <c r="BO166" s="1"/>
      <c r="BP166" s="1"/>
      <c r="BQ166" s="1"/>
      <c r="BR166" s="1"/>
      <c r="BS166" s="1"/>
    </row>
    <row r="167" spans="1:7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29"/>
      <c r="AT167" s="29"/>
      <c r="AU167" s="29"/>
      <c r="AV167" s="29"/>
      <c r="AW167" s="29"/>
      <c r="AX167" s="29"/>
      <c r="AY167" s="29"/>
      <c r="AZ167" s="29"/>
      <c r="BA167" s="29"/>
      <c r="BB167" s="29"/>
      <c r="BC167" s="29"/>
      <c r="BD167" s="29"/>
      <c r="BE167" s="29"/>
      <c r="BF167" s="29"/>
      <c r="BG167" s="29"/>
      <c r="BH167" s="29"/>
      <c r="BI167" s="29"/>
      <c r="BJ167" s="29"/>
      <c r="BK167" s="1"/>
      <c r="BL167" s="1"/>
      <c r="BM167" s="1"/>
      <c r="BN167" s="1"/>
      <c r="BO167" s="1"/>
      <c r="BP167" s="1"/>
      <c r="BQ167" s="1"/>
      <c r="BR167" s="1"/>
      <c r="BS167" s="1"/>
    </row>
    <row r="168" spans="1:7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29"/>
      <c r="AT168" s="29"/>
      <c r="AU168" s="29"/>
      <c r="AV168" s="29"/>
      <c r="AW168" s="29"/>
      <c r="AX168" s="29"/>
      <c r="AY168" s="29"/>
      <c r="AZ168" s="29"/>
      <c r="BA168" s="29"/>
      <c r="BB168" s="29"/>
      <c r="BC168" s="29"/>
      <c r="BD168" s="29"/>
      <c r="BE168" s="29"/>
      <c r="BF168" s="29"/>
      <c r="BG168" s="29"/>
      <c r="BH168" s="29"/>
      <c r="BI168" s="29"/>
      <c r="BJ168" s="29"/>
      <c r="BK168" s="1"/>
      <c r="BL168" s="1"/>
      <c r="BM168" s="1"/>
      <c r="BN168" s="1"/>
      <c r="BO168" s="1"/>
      <c r="BP168" s="1"/>
      <c r="BQ168" s="1"/>
      <c r="BR168" s="1"/>
      <c r="BS168" s="1"/>
    </row>
    <row r="169" spans="1:7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29"/>
      <c r="AT169" s="29"/>
      <c r="AU169" s="29"/>
      <c r="AV169" s="29"/>
      <c r="AW169" s="29"/>
      <c r="AX169" s="29"/>
      <c r="AY169" s="29"/>
      <c r="AZ169" s="29"/>
      <c r="BA169" s="29"/>
      <c r="BB169" s="29"/>
      <c r="BC169" s="29"/>
      <c r="BD169" s="29"/>
      <c r="BE169" s="29"/>
      <c r="BF169" s="29"/>
      <c r="BG169" s="29"/>
      <c r="BH169" s="29"/>
      <c r="BI169" s="29"/>
      <c r="BJ169" s="29"/>
      <c r="BK169" s="1"/>
      <c r="BL169" s="1"/>
      <c r="BM169" s="1"/>
      <c r="BN169" s="1"/>
      <c r="BO169" s="1"/>
      <c r="BP169" s="1"/>
      <c r="BQ169" s="1"/>
      <c r="BR169" s="1"/>
      <c r="BS169" s="1"/>
    </row>
    <row r="170" spans="1:7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29"/>
      <c r="AT170" s="29"/>
      <c r="AU170" s="29"/>
      <c r="AV170" s="29"/>
      <c r="AW170" s="29"/>
      <c r="AX170" s="29"/>
      <c r="AY170" s="29"/>
      <c r="AZ170" s="29"/>
      <c r="BA170" s="29"/>
      <c r="BB170" s="29"/>
      <c r="BC170" s="29"/>
      <c r="BD170" s="29"/>
      <c r="BE170" s="29"/>
      <c r="BF170" s="29"/>
      <c r="BG170" s="29"/>
      <c r="BH170" s="29"/>
      <c r="BI170" s="29"/>
      <c r="BJ170" s="29"/>
      <c r="BK170" s="1"/>
      <c r="BL170" s="1"/>
      <c r="BM170" s="1"/>
      <c r="BN170" s="1"/>
      <c r="BO170" s="1"/>
      <c r="BP170" s="1"/>
      <c r="BQ170" s="1"/>
      <c r="BR170" s="1"/>
      <c r="BS170" s="1"/>
    </row>
    <row r="171" spans="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29"/>
      <c r="AT171" s="29"/>
      <c r="AU171" s="29"/>
      <c r="AV171" s="29"/>
      <c r="AW171" s="29"/>
      <c r="AX171" s="29"/>
      <c r="AY171" s="29"/>
      <c r="AZ171" s="29"/>
      <c r="BA171" s="29"/>
      <c r="BB171" s="29"/>
      <c r="BC171" s="29"/>
      <c r="BD171" s="29"/>
      <c r="BE171" s="29"/>
      <c r="BF171" s="29"/>
      <c r="BG171" s="29"/>
      <c r="BH171" s="29"/>
      <c r="BI171" s="29"/>
      <c r="BJ171" s="29"/>
      <c r="BK171" s="1"/>
      <c r="BL171" s="1"/>
      <c r="BM171" s="1"/>
      <c r="BN171" s="1"/>
      <c r="BO171" s="1"/>
      <c r="BP171" s="1"/>
      <c r="BQ171" s="1"/>
      <c r="BR171" s="1"/>
      <c r="BS171" s="1"/>
    </row>
    <row r="172" spans="1:7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29"/>
      <c r="AT172" s="29"/>
      <c r="AU172" s="29"/>
      <c r="AV172" s="29"/>
      <c r="AW172" s="29"/>
      <c r="AX172" s="29"/>
      <c r="AY172" s="29"/>
      <c r="AZ172" s="29"/>
      <c r="BA172" s="29"/>
      <c r="BB172" s="29"/>
      <c r="BC172" s="29"/>
      <c r="BD172" s="29"/>
      <c r="BE172" s="29"/>
      <c r="BF172" s="29"/>
      <c r="BG172" s="29"/>
      <c r="BH172" s="29"/>
      <c r="BI172" s="29"/>
      <c r="BJ172" s="29"/>
      <c r="BK172" s="1"/>
      <c r="BL172" s="1"/>
      <c r="BM172" s="1"/>
      <c r="BN172" s="1"/>
      <c r="BO172" s="1"/>
      <c r="BP172" s="1"/>
      <c r="BQ172" s="1"/>
      <c r="BR172" s="1"/>
      <c r="BS172" s="1"/>
    </row>
    <row r="173" spans="1:7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29"/>
      <c r="AT173" s="29"/>
      <c r="AU173" s="29"/>
      <c r="AV173" s="29"/>
      <c r="AW173" s="29"/>
      <c r="AX173" s="29"/>
      <c r="AY173" s="29"/>
      <c r="AZ173" s="29"/>
      <c r="BA173" s="29"/>
      <c r="BB173" s="29"/>
      <c r="BC173" s="29"/>
      <c r="BD173" s="29"/>
      <c r="BE173" s="29"/>
      <c r="BF173" s="29"/>
      <c r="BG173" s="29"/>
      <c r="BH173" s="29"/>
      <c r="BI173" s="29"/>
      <c r="BJ173" s="29"/>
      <c r="BK173" s="1"/>
      <c r="BL173" s="1"/>
      <c r="BM173" s="1"/>
      <c r="BN173" s="1"/>
      <c r="BO173" s="1"/>
      <c r="BP173" s="1"/>
      <c r="BQ173" s="1"/>
      <c r="BR173" s="1"/>
      <c r="BS173" s="1"/>
    </row>
    <row r="174" spans="1:7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29"/>
      <c r="AT174" s="29"/>
      <c r="AU174" s="29"/>
      <c r="AV174" s="29"/>
      <c r="AW174" s="29"/>
      <c r="AX174" s="29"/>
      <c r="AY174" s="29"/>
      <c r="AZ174" s="29"/>
      <c r="BA174" s="29"/>
      <c r="BB174" s="29"/>
      <c r="BC174" s="29"/>
      <c r="BD174" s="29"/>
      <c r="BE174" s="29"/>
      <c r="BF174" s="29"/>
      <c r="BG174" s="29"/>
      <c r="BH174" s="29"/>
      <c r="BI174" s="29"/>
      <c r="BJ174" s="29"/>
      <c r="BK174" s="1"/>
      <c r="BL174" s="1"/>
      <c r="BM174" s="1"/>
      <c r="BN174" s="1"/>
      <c r="BO174" s="1"/>
      <c r="BP174" s="1"/>
      <c r="BQ174" s="1"/>
      <c r="BR174" s="1"/>
      <c r="BS174" s="1"/>
    </row>
    <row r="175" spans="1:7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29"/>
      <c r="AT175" s="29"/>
      <c r="AU175" s="29"/>
      <c r="AV175" s="29"/>
      <c r="AW175" s="29"/>
      <c r="AX175" s="29"/>
      <c r="AY175" s="29"/>
      <c r="AZ175" s="29"/>
      <c r="BA175" s="29"/>
      <c r="BB175" s="29"/>
      <c r="BC175" s="29"/>
      <c r="BD175" s="29"/>
      <c r="BE175" s="29"/>
      <c r="BF175" s="29"/>
      <c r="BG175" s="29"/>
      <c r="BH175" s="29"/>
      <c r="BI175" s="29"/>
      <c r="BJ175" s="29"/>
      <c r="BK175" s="1"/>
      <c r="BL175" s="1"/>
      <c r="BM175" s="1"/>
      <c r="BN175" s="1"/>
      <c r="BO175" s="1"/>
      <c r="BP175" s="1"/>
      <c r="BQ175" s="1"/>
      <c r="BR175" s="1"/>
      <c r="BS175" s="1"/>
    </row>
    <row r="176" spans="1:7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29"/>
      <c r="AT176" s="29"/>
      <c r="AU176" s="29"/>
      <c r="AV176" s="29"/>
      <c r="AW176" s="29"/>
      <c r="AX176" s="29"/>
      <c r="AY176" s="29"/>
      <c r="AZ176" s="29"/>
      <c r="BA176" s="29"/>
      <c r="BB176" s="29"/>
      <c r="BC176" s="29"/>
      <c r="BD176" s="29"/>
      <c r="BE176" s="29"/>
      <c r="BF176" s="29"/>
      <c r="BG176" s="29"/>
      <c r="BH176" s="29"/>
      <c r="BI176" s="29"/>
      <c r="BJ176" s="29"/>
      <c r="BK176" s="1"/>
      <c r="BL176" s="1"/>
      <c r="BM176" s="1"/>
      <c r="BN176" s="1"/>
      <c r="BO176" s="1"/>
      <c r="BP176" s="1"/>
      <c r="BQ176" s="1"/>
      <c r="BR176" s="1"/>
      <c r="BS176" s="1"/>
    </row>
    <row r="177" spans="1:7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29"/>
      <c r="AT177" s="29"/>
      <c r="AU177" s="29"/>
      <c r="AV177" s="29"/>
      <c r="AW177" s="29"/>
      <c r="AX177" s="29"/>
      <c r="AY177" s="29"/>
      <c r="AZ177" s="29"/>
      <c r="BA177" s="29"/>
      <c r="BB177" s="29"/>
      <c r="BC177" s="29"/>
      <c r="BD177" s="29"/>
      <c r="BE177" s="29"/>
      <c r="BF177" s="29"/>
      <c r="BG177" s="29"/>
      <c r="BH177" s="29"/>
      <c r="BI177" s="29"/>
      <c r="BJ177" s="29"/>
      <c r="BK177" s="1"/>
      <c r="BL177" s="1"/>
      <c r="BM177" s="1"/>
      <c r="BN177" s="1"/>
      <c r="BO177" s="1"/>
      <c r="BP177" s="1"/>
      <c r="BQ177" s="1"/>
      <c r="BR177" s="1"/>
      <c r="BS177" s="1"/>
    </row>
    <row r="178" spans="1:7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29"/>
      <c r="AT178" s="29"/>
      <c r="AU178" s="29"/>
      <c r="AV178" s="29"/>
      <c r="AW178" s="29"/>
      <c r="AX178" s="29"/>
      <c r="AY178" s="29"/>
      <c r="AZ178" s="29"/>
      <c r="BA178" s="29"/>
      <c r="BB178" s="29"/>
      <c r="BC178" s="29"/>
      <c r="BD178" s="29"/>
      <c r="BE178" s="29"/>
      <c r="BF178" s="29"/>
      <c r="BG178" s="29"/>
      <c r="BH178" s="29"/>
      <c r="BI178" s="29"/>
      <c r="BJ178" s="29"/>
      <c r="BK178" s="1"/>
      <c r="BL178" s="1"/>
      <c r="BM178" s="1"/>
      <c r="BN178" s="1"/>
      <c r="BO178" s="1"/>
      <c r="BP178" s="1"/>
      <c r="BQ178" s="1"/>
      <c r="BR178" s="1"/>
      <c r="BS178" s="1"/>
    </row>
    <row r="179" spans="1:7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29"/>
      <c r="AT179" s="29"/>
      <c r="AU179" s="29"/>
      <c r="AV179" s="29"/>
      <c r="AW179" s="29"/>
      <c r="AX179" s="29"/>
      <c r="AY179" s="29"/>
      <c r="AZ179" s="29"/>
      <c r="BA179" s="29"/>
      <c r="BB179" s="29"/>
      <c r="BC179" s="29"/>
      <c r="BD179" s="29"/>
      <c r="BE179" s="29"/>
      <c r="BF179" s="29"/>
      <c r="BG179" s="29"/>
      <c r="BH179" s="29"/>
      <c r="BI179" s="29"/>
      <c r="BJ179" s="29"/>
      <c r="BK179" s="1"/>
      <c r="BL179" s="1"/>
      <c r="BM179" s="1"/>
      <c r="BN179" s="1"/>
      <c r="BO179" s="1"/>
      <c r="BP179" s="1"/>
      <c r="BQ179" s="1"/>
      <c r="BR179" s="1"/>
      <c r="BS179" s="1"/>
    </row>
    <row r="180" spans="1:7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29"/>
      <c r="AT180" s="29"/>
      <c r="AU180" s="29"/>
      <c r="AV180" s="29"/>
      <c r="AW180" s="29"/>
      <c r="AX180" s="29"/>
      <c r="AY180" s="29"/>
      <c r="AZ180" s="29"/>
      <c r="BA180" s="29"/>
      <c r="BB180" s="29"/>
      <c r="BC180" s="29"/>
      <c r="BD180" s="29"/>
      <c r="BE180" s="29"/>
      <c r="BF180" s="29"/>
      <c r="BG180" s="29"/>
      <c r="BH180" s="29"/>
      <c r="BI180" s="29"/>
      <c r="BJ180" s="29"/>
      <c r="BK180" s="1"/>
      <c r="BL180" s="1"/>
      <c r="BM180" s="1"/>
      <c r="BN180" s="1"/>
      <c r="BO180" s="1"/>
      <c r="BP180" s="1"/>
      <c r="BQ180" s="1"/>
      <c r="BR180" s="1"/>
      <c r="BS180" s="1"/>
    </row>
    <row r="181" spans="1:7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29"/>
      <c r="AT181" s="29"/>
      <c r="AU181" s="29"/>
      <c r="AV181" s="29"/>
      <c r="AW181" s="29"/>
      <c r="AX181" s="29"/>
      <c r="AY181" s="29"/>
      <c r="AZ181" s="29"/>
      <c r="BA181" s="29"/>
      <c r="BB181" s="29"/>
      <c r="BC181" s="29"/>
      <c r="BD181" s="29"/>
      <c r="BE181" s="29"/>
      <c r="BF181" s="29"/>
      <c r="BG181" s="29"/>
      <c r="BH181" s="29"/>
      <c r="BI181" s="29"/>
      <c r="BJ181" s="29"/>
      <c r="BK181" s="1"/>
      <c r="BL181" s="1"/>
      <c r="BM181" s="1"/>
      <c r="BN181" s="1"/>
      <c r="BO181" s="1"/>
      <c r="BP181" s="1"/>
      <c r="BQ181" s="1"/>
      <c r="BR181" s="1"/>
      <c r="BS181" s="1"/>
    </row>
    <row r="182" spans="1:7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29"/>
      <c r="AT182" s="29"/>
      <c r="AU182" s="29"/>
      <c r="AV182" s="29"/>
      <c r="AW182" s="29"/>
      <c r="AX182" s="29"/>
      <c r="AY182" s="29"/>
      <c r="AZ182" s="29"/>
      <c r="BA182" s="29"/>
      <c r="BB182" s="29"/>
      <c r="BC182" s="29"/>
      <c r="BD182" s="29"/>
      <c r="BE182" s="29"/>
      <c r="BF182" s="29"/>
      <c r="BG182" s="29"/>
      <c r="BH182" s="29"/>
      <c r="BI182" s="29"/>
      <c r="BJ182" s="29"/>
      <c r="BK182" s="1"/>
      <c r="BL182" s="1"/>
      <c r="BM182" s="1"/>
      <c r="BN182" s="1"/>
      <c r="BO182" s="1"/>
      <c r="BP182" s="1"/>
      <c r="BQ182" s="1"/>
      <c r="BR182" s="1"/>
      <c r="BS182" s="1"/>
    </row>
    <row r="183" spans="1:7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29"/>
      <c r="AT183" s="29"/>
      <c r="AU183" s="29"/>
      <c r="AV183" s="29"/>
      <c r="AW183" s="29"/>
      <c r="AX183" s="29"/>
      <c r="AY183" s="29"/>
      <c r="AZ183" s="29"/>
      <c r="BA183" s="29"/>
      <c r="BB183" s="29"/>
      <c r="BC183" s="29"/>
      <c r="BD183" s="29"/>
      <c r="BE183" s="29"/>
      <c r="BF183" s="29"/>
      <c r="BG183" s="29"/>
      <c r="BH183" s="29"/>
      <c r="BI183" s="29"/>
      <c r="BJ183" s="29"/>
      <c r="BK183" s="1"/>
      <c r="BL183" s="1"/>
      <c r="BM183" s="1"/>
      <c r="BN183" s="1"/>
      <c r="BO183" s="1"/>
      <c r="BP183" s="1"/>
      <c r="BQ183" s="1"/>
      <c r="BR183" s="1"/>
      <c r="BS183" s="1"/>
    </row>
    <row r="184" spans="1:7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29"/>
      <c r="AT184" s="29"/>
      <c r="AU184" s="29"/>
      <c r="AV184" s="29"/>
      <c r="AW184" s="29"/>
      <c r="AX184" s="29"/>
      <c r="AY184" s="29"/>
      <c r="AZ184" s="29"/>
      <c r="BA184" s="29"/>
      <c r="BB184" s="29"/>
      <c r="BC184" s="29"/>
      <c r="BD184" s="29"/>
      <c r="BE184" s="29"/>
      <c r="BF184" s="29"/>
      <c r="BG184" s="29"/>
      <c r="BH184" s="29"/>
      <c r="BI184" s="29"/>
      <c r="BJ184" s="29"/>
      <c r="BK184" s="1"/>
      <c r="BL184" s="1"/>
      <c r="BM184" s="1"/>
      <c r="BN184" s="1"/>
      <c r="BO184" s="1"/>
      <c r="BP184" s="1"/>
      <c r="BQ184" s="1"/>
      <c r="BR184" s="1"/>
      <c r="BS184" s="1"/>
    </row>
    <row r="185" spans="1:7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29"/>
      <c r="AT185" s="29"/>
      <c r="AU185" s="29"/>
      <c r="AV185" s="29"/>
      <c r="AW185" s="29"/>
      <c r="AX185" s="29"/>
      <c r="AY185" s="29"/>
      <c r="AZ185" s="29"/>
      <c r="BA185" s="29"/>
      <c r="BB185" s="29"/>
      <c r="BC185" s="29"/>
      <c r="BD185" s="29"/>
      <c r="BE185" s="29"/>
      <c r="BF185" s="29"/>
      <c r="BG185" s="29"/>
      <c r="BH185" s="29"/>
      <c r="BI185" s="29"/>
      <c r="BJ185" s="29"/>
      <c r="BK185" s="1"/>
      <c r="BL185" s="1"/>
      <c r="BM185" s="1"/>
      <c r="BN185" s="1"/>
      <c r="BO185" s="1"/>
      <c r="BP185" s="1"/>
      <c r="BQ185" s="1"/>
      <c r="BR185" s="1"/>
      <c r="BS185" s="1"/>
    </row>
    <row r="186" spans="1:7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29"/>
      <c r="AT186" s="29"/>
      <c r="AU186" s="29"/>
      <c r="AV186" s="29"/>
      <c r="AW186" s="29"/>
      <c r="AX186" s="29"/>
      <c r="AY186" s="29"/>
      <c r="AZ186" s="29"/>
      <c r="BA186" s="29"/>
      <c r="BB186" s="29"/>
      <c r="BC186" s="29"/>
      <c r="BD186" s="29"/>
      <c r="BE186" s="29"/>
      <c r="BF186" s="29"/>
      <c r="BG186" s="29"/>
      <c r="BH186" s="29"/>
      <c r="BI186" s="29"/>
      <c r="BJ186" s="29"/>
      <c r="BK186" s="1"/>
      <c r="BL186" s="1"/>
      <c r="BM186" s="1"/>
      <c r="BN186" s="1"/>
      <c r="BO186" s="1"/>
      <c r="BP186" s="1"/>
      <c r="BQ186" s="1"/>
      <c r="BR186" s="1"/>
      <c r="BS186" s="1"/>
    </row>
    <row r="187" spans="1:7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29"/>
      <c r="AT187" s="29"/>
      <c r="AU187" s="29"/>
      <c r="AV187" s="29"/>
      <c r="AW187" s="29"/>
      <c r="AX187" s="29"/>
      <c r="AY187" s="29"/>
      <c r="AZ187" s="29"/>
      <c r="BA187" s="29"/>
      <c r="BB187" s="29"/>
      <c r="BC187" s="29"/>
      <c r="BD187" s="29"/>
      <c r="BE187" s="29"/>
      <c r="BF187" s="29"/>
      <c r="BG187" s="29"/>
      <c r="BH187" s="29"/>
      <c r="BI187" s="29"/>
      <c r="BJ187" s="29"/>
      <c r="BK187" s="1"/>
      <c r="BL187" s="1"/>
      <c r="BM187" s="1"/>
      <c r="BN187" s="1"/>
      <c r="BO187" s="1"/>
      <c r="BP187" s="1"/>
      <c r="BQ187" s="1"/>
      <c r="BR187" s="1"/>
      <c r="BS187" s="1"/>
    </row>
    <row r="188" spans="1:7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29"/>
      <c r="AT188" s="29"/>
      <c r="AU188" s="29"/>
      <c r="AV188" s="29"/>
      <c r="AW188" s="29"/>
      <c r="AX188" s="29"/>
      <c r="AY188" s="29"/>
      <c r="AZ188" s="29"/>
      <c r="BA188" s="29"/>
      <c r="BB188" s="29"/>
      <c r="BC188" s="29"/>
      <c r="BD188" s="29"/>
      <c r="BE188" s="29"/>
      <c r="BF188" s="29"/>
      <c r="BG188" s="29"/>
      <c r="BH188" s="29"/>
      <c r="BI188" s="29"/>
      <c r="BJ188" s="29"/>
      <c r="BK188" s="1"/>
      <c r="BL188" s="1"/>
      <c r="BM188" s="1"/>
      <c r="BN188" s="1"/>
      <c r="BO188" s="1"/>
      <c r="BP188" s="1"/>
      <c r="BQ188" s="1"/>
      <c r="BR188" s="1"/>
      <c r="BS188" s="1"/>
    </row>
    <row r="189" spans="1:7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29"/>
      <c r="AT189" s="29"/>
      <c r="AU189" s="29"/>
      <c r="AV189" s="29"/>
      <c r="AW189" s="29"/>
      <c r="AX189" s="29"/>
      <c r="AY189" s="29"/>
      <c r="AZ189" s="29"/>
      <c r="BA189" s="29"/>
      <c r="BB189" s="29"/>
      <c r="BC189" s="29"/>
      <c r="BD189" s="29"/>
      <c r="BE189" s="29"/>
      <c r="BF189" s="29"/>
      <c r="BG189" s="29"/>
      <c r="BH189" s="29"/>
      <c r="BI189" s="29"/>
      <c r="BJ189" s="29"/>
      <c r="BK189" s="1"/>
      <c r="BL189" s="1"/>
      <c r="BM189" s="1"/>
      <c r="BN189" s="1"/>
      <c r="BO189" s="1"/>
      <c r="BP189" s="1"/>
      <c r="BQ189" s="1"/>
      <c r="BR189" s="1"/>
      <c r="BS189" s="1"/>
    </row>
    <row r="190" spans="1:7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29"/>
      <c r="AT190" s="29"/>
      <c r="AU190" s="29"/>
      <c r="AV190" s="29"/>
      <c r="AW190" s="29"/>
      <c r="AX190" s="29"/>
      <c r="AY190" s="29"/>
      <c r="AZ190" s="29"/>
      <c r="BA190" s="29"/>
      <c r="BB190" s="29"/>
      <c r="BC190" s="29"/>
      <c r="BD190" s="29"/>
      <c r="BE190" s="29"/>
      <c r="BF190" s="29"/>
      <c r="BG190" s="29"/>
      <c r="BH190" s="29"/>
      <c r="BI190" s="29"/>
      <c r="BJ190" s="29"/>
      <c r="BK190" s="1"/>
      <c r="BL190" s="1"/>
      <c r="BM190" s="1"/>
      <c r="BN190" s="1"/>
      <c r="BO190" s="1"/>
      <c r="BP190" s="1"/>
      <c r="BQ190" s="1"/>
      <c r="BR190" s="1"/>
      <c r="BS190" s="1"/>
    </row>
    <row r="191" spans="1:7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29"/>
      <c r="AT191" s="29"/>
      <c r="AU191" s="29"/>
      <c r="AV191" s="29"/>
      <c r="AW191" s="29"/>
      <c r="AX191" s="29"/>
      <c r="AY191" s="29"/>
      <c r="AZ191" s="29"/>
      <c r="BA191" s="29"/>
      <c r="BB191" s="29"/>
      <c r="BC191" s="29"/>
      <c r="BD191" s="29"/>
      <c r="BE191" s="29"/>
      <c r="BF191" s="29"/>
      <c r="BG191" s="29"/>
      <c r="BH191" s="29"/>
      <c r="BI191" s="29"/>
      <c r="BJ191" s="29"/>
      <c r="BK191" s="1"/>
      <c r="BL191" s="1"/>
      <c r="BM191" s="1"/>
      <c r="BN191" s="1"/>
      <c r="BO191" s="1"/>
      <c r="BP191" s="1"/>
      <c r="BQ191" s="1"/>
      <c r="BR191" s="1"/>
      <c r="BS191" s="1"/>
    </row>
    <row r="192" spans="1:7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29"/>
      <c r="AT192" s="29"/>
      <c r="AU192" s="29"/>
      <c r="AV192" s="29"/>
      <c r="AW192" s="29"/>
      <c r="AX192" s="29"/>
      <c r="AY192" s="29"/>
      <c r="AZ192" s="29"/>
      <c r="BA192" s="29"/>
      <c r="BB192" s="29"/>
      <c r="BC192" s="29"/>
      <c r="BD192" s="29"/>
      <c r="BE192" s="29"/>
      <c r="BF192" s="29"/>
      <c r="BG192" s="29"/>
      <c r="BH192" s="29"/>
      <c r="BI192" s="29"/>
      <c r="BJ192" s="29"/>
      <c r="BK192" s="1"/>
      <c r="BL192" s="1"/>
      <c r="BM192" s="1"/>
      <c r="BN192" s="1"/>
      <c r="BO192" s="1"/>
      <c r="BP192" s="1"/>
      <c r="BQ192" s="1"/>
      <c r="BR192" s="1"/>
      <c r="BS192" s="1"/>
    </row>
    <row r="193" spans="1:7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29"/>
      <c r="AT193" s="29"/>
      <c r="AU193" s="29"/>
      <c r="AV193" s="29"/>
      <c r="AW193" s="29"/>
      <c r="AX193" s="29"/>
      <c r="AY193" s="29"/>
      <c r="AZ193" s="29"/>
      <c r="BA193" s="29"/>
      <c r="BB193" s="29"/>
      <c r="BC193" s="29"/>
      <c r="BD193" s="29"/>
      <c r="BE193" s="29"/>
      <c r="BF193" s="29"/>
      <c r="BG193" s="29"/>
      <c r="BH193" s="29"/>
      <c r="BI193" s="29"/>
      <c r="BJ193" s="29"/>
      <c r="BK193" s="1"/>
      <c r="BL193" s="1"/>
      <c r="BM193" s="1"/>
      <c r="BN193" s="1"/>
      <c r="BO193" s="1"/>
      <c r="BP193" s="1"/>
      <c r="BQ193" s="1"/>
      <c r="BR193" s="1"/>
      <c r="BS193" s="1"/>
    </row>
    <row r="194" spans="1:7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29"/>
      <c r="AT194" s="29"/>
      <c r="AU194" s="29"/>
      <c r="AV194" s="29"/>
      <c r="AW194" s="29"/>
      <c r="AX194" s="29"/>
      <c r="AY194" s="29"/>
      <c r="AZ194" s="29"/>
      <c r="BA194" s="29"/>
      <c r="BB194" s="29"/>
      <c r="BC194" s="29"/>
      <c r="BD194" s="29"/>
      <c r="BE194" s="29"/>
      <c r="BF194" s="29"/>
      <c r="BG194" s="29"/>
      <c r="BH194" s="29"/>
      <c r="BI194" s="29"/>
      <c r="BJ194" s="29"/>
      <c r="BK194" s="1"/>
      <c r="BL194" s="1"/>
      <c r="BM194" s="1"/>
      <c r="BN194" s="1"/>
      <c r="BO194" s="1"/>
      <c r="BP194" s="1"/>
      <c r="BQ194" s="1"/>
      <c r="BR194" s="1"/>
      <c r="BS194" s="1"/>
    </row>
    <row r="195" spans="1:7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29"/>
      <c r="AT195" s="29"/>
      <c r="AU195" s="29"/>
      <c r="AV195" s="29"/>
      <c r="AW195" s="29"/>
      <c r="AX195" s="29"/>
      <c r="AY195" s="29"/>
      <c r="AZ195" s="29"/>
      <c r="BA195" s="29"/>
      <c r="BB195" s="29"/>
      <c r="BC195" s="29"/>
      <c r="BD195" s="29"/>
      <c r="BE195" s="29"/>
      <c r="BF195" s="29"/>
      <c r="BG195" s="29"/>
      <c r="BH195" s="29"/>
      <c r="BI195" s="29"/>
      <c r="BJ195" s="29"/>
      <c r="BK195" s="1"/>
      <c r="BL195" s="1"/>
      <c r="BM195" s="1"/>
      <c r="BN195" s="1"/>
      <c r="BO195" s="1"/>
      <c r="BP195" s="1"/>
      <c r="BQ195" s="1"/>
      <c r="BR195" s="1"/>
      <c r="BS195" s="1"/>
    </row>
    <row r="196" spans="1:7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29"/>
      <c r="AT196" s="29"/>
      <c r="AU196" s="29"/>
      <c r="AV196" s="29"/>
      <c r="AW196" s="29"/>
      <c r="AX196" s="29"/>
      <c r="AY196" s="29"/>
      <c r="AZ196" s="29"/>
      <c r="BA196" s="29"/>
      <c r="BB196" s="29"/>
      <c r="BC196" s="29"/>
      <c r="BD196" s="29"/>
      <c r="BE196" s="29"/>
      <c r="BF196" s="29"/>
      <c r="BG196" s="29"/>
      <c r="BH196" s="29"/>
      <c r="BI196" s="29"/>
      <c r="BJ196" s="29"/>
      <c r="BK196" s="1"/>
      <c r="BL196" s="1"/>
      <c r="BM196" s="1"/>
      <c r="BN196" s="1"/>
      <c r="BO196" s="1"/>
      <c r="BP196" s="1"/>
      <c r="BQ196" s="1"/>
      <c r="BR196" s="1"/>
      <c r="BS196" s="1"/>
    </row>
    <row r="197" spans="1:7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29"/>
      <c r="AT197" s="29"/>
      <c r="AU197" s="29"/>
      <c r="AV197" s="29"/>
      <c r="AW197" s="29"/>
      <c r="AX197" s="29"/>
      <c r="AY197" s="29"/>
      <c r="AZ197" s="29"/>
      <c r="BA197" s="29"/>
      <c r="BB197" s="29"/>
      <c r="BC197" s="29"/>
      <c r="BD197" s="29"/>
      <c r="BE197" s="29"/>
      <c r="BF197" s="29"/>
      <c r="BG197" s="29"/>
      <c r="BH197" s="29"/>
      <c r="BI197" s="29"/>
      <c r="BJ197" s="29"/>
      <c r="BK197" s="1"/>
      <c r="BL197" s="1"/>
      <c r="BM197" s="1"/>
      <c r="BN197" s="1"/>
      <c r="BO197" s="1"/>
      <c r="BP197" s="1"/>
      <c r="BQ197" s="1"/>
      <c r="BR197" s="1"/>
      <c r="BS197" s="1"/>
    </row>
    <row r="198" spans="1:7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29"/>
      <c r="AT198" s="29"/>
      <c r="AU198" s="29"/>
      <c r="AV198" s="29"/>
      <c r="AW198" s="29"/>
      <c r="AX198" s="29"/>
      <c r="AY198" s="29"/>
      <c r="AZ198" s="29"/>
      <c r="BA198" s="29"/>
      <c r="BB198" s="29"/>
      <c r="BC198" s="29"/>
      <c r="BD198" s="29"/>
      <c r="BE198" s="29"/>
      <c r="BF198" s="29"/>
      <c r="BG198" s="29"/>
      <c r="BH198" s="29"/>
      <c r="BI198" s="29"/>
      <c r="BJ198" s="29"/>
      <c r="BK198" s="1"/>
      <c r="BL198" s="1"/>
      <c r="BM198" s="1"/>
      <c r="BN198" s="1"/>
      <c r="BO198" s="1"/>
      <c r="BP198" s="1"/>
      <c r="BQ198" s="1"/>
      <c r="BR198" s="1"/>
      <c r="BS198" s="1"/>
    </row>
    <row r="199" spans="1:7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29"/>
      <c r="AT199" s="29"/>
      <c r="AU199" s="29"/>
      <c r="AV199" s="29"/>
      <c r="AW199" s="29"/>
      <c r="AX199" s="29"/>
      <c r="AY199" s="29"/>
      <c r="AZ199" s="29"/>
      <c r="BA199" s="29"/>
      <c r="BB199" s="29"/>
      <c r="BC199" s="29"/>
      <c r="BD199" s="29"/>
      <c r="BE199" s="29"/>
      <c r="BF199" s="29"/>
      <c r="BG199" s="29"/>
      <c r="BH199" s="29"/>
      <c r="BI199" s="29"/>
      <c r="BJ199" s="29"/>
      <c r="BK199" s="1"/>
      <c r="BL199" s="1"/>
      <c r="BM199" s="1"/>
      <c r="BN199" s="1"/>
      <c r="BO199" s="1"/>
      <c r="BP199" s="1"/>
      <c r="BQ199" s="1"/>
      <c r="BR199" s="1"/>
      <c r="BS199" s="1"/>
    </row>
    <row r="200" spans="1:7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29"/>
      <c r="AT200" s="29"/>
      <c r="AU200" s="29"/>
      <c r="AV200" s="29"/>
      <c r="AW200" s="29"/>
      <c r="AX200" s="29"/>
      <c r="AY200" s="29"/>
      <c r="AZ200" s="29"/>
      <c r="BA200" s="29"/>
      <c r="BB200" s="29"/>
      <c r="BC200" s="29"/>
      <c r="BD200" s="29"/>
      <c r="BE200" s="29"/>
      <c r="BF200" s="29"/>
      <c r="BG200" s="29"/>
      <c r="BH200" s="29"/>
      <c r="BI200" s="29"/>
      <c r="BJ200" s="29"/>
      <c r="BK200" s="1"/>
      <c r="BL200" s="1"/>
      <c r="BM200" s="1"/>
      <c r="BN200" s="1"/>
      <c r="BO200" s="1"/>
      <c r="BP200" s="1"/>
      <c r="BQ200" s="1"/>
      <c r="BR200" s="1"/>
      <c r="BS200" s="1"/>
    </row>
    <row r="201" spans="1:7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29"/>
      <c r="AT201" s="29"/>
      <c r="AU201" s="29"/>
      <c r="AV201" s="29"/>
      <c r="AW201" s="29"/>
      <c r="AX201" s="29"/>
      <c r="AY201" s="29"/>
      <c r="AZ201" s="29"/>
      <c r="BA201" s="29"/>
      <c r="BB201" s="29"/>
      <c r="BC201" s="29"/>
      <c r="BD201" s="29"/>
      <c r="BE201" s="29"/>
      <c r="BF201" s="29"/>
      <c r="BG201" s="29"/>
      <c r="BH201" s="29"/>
      <c r="BI201" s="29"/>
      <c r="BJ201" s="29"/>
      <c r="BK201" s="1"/>
      <c r="BL201" s="1"/>
      <c r="BM201" s="1"/>
      <c r="BN201" s="1"/>
      <c r="BO201" s="1"/>
      <c r="BP201" s="1"/>
      <c r="BQ201" s="1"/>
      <c r="BR201" s="1"/>
      <c r="BS201" s="1"/>
    </row>
    <row r="202" spans="1:7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29"/>
      <c r="AT202" s="29"/>
      <c r="AU202" s="29"/>
      <c r="AV202" s="29"/>
      <c r="AW202" s="29"/>
      <c r="AX202" s="29"/>
      <c r="AY202" s="29"/>
      <c r="AZ202" s="29"/>
      <c r="BA202" s="29"/>
      <c r="BB202" s="29"/>
      <c r="BC202" s="29"/>
      <c r="BD202" s="29"/>
      <c r="BE202" s="29"/>
      <c r="BF202" s="29"/>
      <c r="BG202" s="29"/>
      <c r="BH202" s="29"/>
      <c r="BI202" s="29"/>
      <c r="BJ202" s="29"/>
      <c r="BK202" s="1"/>
      <c r="BL202" s="1"/>
      <c r="BM202" s="1"/>
      <c r="BN202" s="1"/>
      <c r="BO202" s="1"/>
      <c r="BP202" s="1"/>
      <c r="BQ202" s="1"/>
      <c r="BR202" s="1"/>
      <c r="BS202" s="1"/>
    </row>
    <row r="203" spans="1:7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29"/>
      <c r="AT203" s="29"/>
      <c r="AU203" s="29"/>
      <c r="AV203" s="29"/>
      <c r="AW203" s="29"/>
      <c r="AX203" s="29"/>
      <c r="AY203" s="29"/>
      <c r="AZ203" s="29"/>
      <c r="BA203" s="29"/>
      <c r="BB203" s="29"/>
      <c r="BC203" s="29"/>
      <c r="BD203" s="29"/>
      <c r="BE203" s="29"/>
      <c r="BF203" s="29"/>
      <c r="BG203" s="29"/>
      <c r="BH203" s="29"/>
      <c r="BI203" s="29"/>
      <c r="BJ203" s="29"/>
      <c r="BK203" s="1"/>
      <c r="BL203" s="1"/>
      <c r="BM203" s="1"/>
      <c r="BN203" s="1"/>
      <c r="BO203" s="1"/>
      <c r="BP203" s="1"/>
      <c r="BQ203" s="1"/>
      <c r="BR203" s="1"/>
      <c r="BS203" s="1"/>
    </row>
    <row r="204" spans="1:7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29"/>
      <c r="AT204" s="29"/>
      <c r="AU204" s="29"/>
      <c r="AV204" s="29"/>
      <c r="AW204" s="29"/>
      <c r="AX204" s="29"/>
      <c r="AY204" s="29"/>
      <c r="AZ204" s="29"/>
      <c r="BA204" s="29"/>
      <c r="BB204" s="29"/>
      <c r="BC204" s="29"/>
      <c r="BD204" s="29"/>
      <c r="BE204" s="29"/>
      <c r="BF204" s="29"/>
      <c r="BG204" s="29"/>
      <c r="BH204" s="29"/>
      <c r="BI204" s="29"/>
      <c r="BJ204" s="29"/>
      <c r="BK204" s="1"/>
      <c r="BL204" s="1"/>
      <c r="BM204" s="1"/>
      <c r="BN204" s="1"/>
      <c r="BO204" s="1"/>
      <c r="BP204" s="1"/>
      <c r="BQ204" s="1"/>
      <c r="BR204" s="1"/>
      <c r="BS204" s="1"/>
    </row>
    <row r="205" spans="1:7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29"/>
      <c r="AT205" s="29"/>
      <c r="AU205" s="29"/>
      <c r="AV205" s="29"/>
      <c r="AW205" s="29"/>
      <c r="AX205" s="29"/>
      <c r="AY205" s="29"/>
      <c r="AZ205" s="29"/>
      <c r="BA205" s="29"/>
      <c r="BB205" s="29"/>
      <c r="BC205" s="29"/>
      <c r="BD205" s="29"/>
      <c r="BE205" s="29"/>
      <c r="BF205" s="29"/>
      <c r="BG205" s="29"/>
      <c r="BH205" s="29"/>
      <c r="BI205" s="29"/>
      <c r="BJ205" s="29"/>
      <c r="BK205" s="1"/>
      <c r="BL205" s="1"/>
      <c r="BM205" s="1"/>
      <c r="BN205" s="1"/>
      <c r="BO205" s="1"/>
      <c r="BP205" s="1"/>
      <c r="BQ205" s="1"/>
      <c r="BR205" s="1"/>
      <c r="BS205" s="1"/>
    </row>
    <row r="206" spans="1:7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29"/>
      <c r="AT206" s="29"/>
      <c r="AU206" s="29"/>
      <c r="AV206" s="29"/>
      <c r="AW206" s="29"/>
      <c r="AX206" s="29"/>
      <c r="AY206" s="29"/>
      <c r="AZ206" s="29"/>
      <c r="BA206" s="29"/>
      <c r="BB206" s="29"/>
      <c r="BC206" s="29"/>
      <c r="BD206" s="29"/>
      <c r="BE206" s="29"/>
      <c r="BF206" s="29"/>
      <c r="BG206" s="29"/>
      <c r="BH206" s="29"/>
      <c r="BI206" s="29"/>
      <c r="BJ206" s="29"/>
      <c r="BK206" s="1"/>
      <c r="BL206" s="1"/>
      <c r="BM206" s="1"/>
      <c r="BN206" s="1"/>
      <c r="BO206" s="1"/>
      <c r="BP206" s="1"/>
      <c r="BQ206" s="1"/>
      <c r="BR206" s="1"/>
      <c r="BS206" s="1"/>
    </row>
    <row r="207" spans="1:7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29"/>
      <c r="AT207" s="29"/>
      <c r="AU207" s="29"/>
      <c r="AV207" s="29"/>
      <c r="AW207" s="29"/>
      <c r="AX207" s="29"/>
      <c r="AY207" s="29"/>
      <c r="AZ207" s="29"/>
      <c r="BA207" s="29"/>
      <c r="BB207" s="29"/>
      <c r="BC207" s="29"/>
      <c r="BD207" s="29"/>
      <c r="BE207" s="29"/>
      <c r="BF207" s="29"/>
      <c r="BG207" s="29"/>
      <c r="BH207" s="29"/>
      <c r="BI207" s="29"/>
      <c r="BJ207" s="29"/>
      <c r="BK207" s="1"/>
      <c r="BL207" s="1"/>
      <c r="BM207" s="1"/>
      <c r="BN207" s="1"/>
      <c r="BO207" s="1"/>
      <c r="BP207" s="1"/>
      <c r="BQ207" s="1"/>
      <c r="BR207" s="1"/>
      <c r="BS207" s="1"/>
    </row>
    <row r="208" spans="1:7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29"/>
      <c r="AT208" s="29"/>
      <c r="AU208" s="29"/>
      <c r="AV208" s="29"/>
      <c r="AW208" s="29"/>
      <c r="AX208" s="29"/>
      <c r="AY208" s="29"/>
      <c r="AZ208" s="29"/>
      <c r="BA208" s="29"/>
      <c r="BB208" s="29"/>
      <c r="BC208" s="29"/>
      <c r="BD208" s="29"/>
      <c r="BE208" s="29"/>
      <c r="BF208" s="29"/>
      <c r="BG208" s="29"/>
      <c r="BH208" s="29"/>
      <c r="BI208" s="29"/>
      <c r="BJ208" s="29"/>
      <c r="BK208" s="1"/>
      <c r="BL208" s="1"/>
      <c r="BM208" s="1"/>
      <c r="BN208" s="1"/>
      <c r="BO208" s="1"/>
      <c r="BP208" s="1"/>
      <c r="BQ208" s="1"/>
      <c r="BR208" s="1"/>
      <c r="BS208" s="1"/>
    </row>
    <row r="209" spans="1:7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29"/>
      <c r="AT209" s="29"/>
      <c r="AU209" s="29"/>
      <c r="AV209" s="29"/>
      <c r="AW209" s="29"/>
      <c r="AX209" s="29"/>
      <c r="AY209" s="29"/>
      <c r="AZ209" s="29"/>
      <c r="BA209" s="29"/>
      <c r="BB209" s="29"/>
      <c r="BC209" s="29"/>
      <c r="BD209" s="29"/>
      <c r="BE209" s="29"/>
      <c r="BF209" s="29"/>
      <c r="BG209" s="29"/>
      <c r="BH209" s="29"/>
      <c r="BI209" s="29"/>
      <c r="BJ209" s="29"/>
      <c r="BK209" s="1"/>
      <c r="BL209" s="1"/>
      <c r="BM209" s="1"/>
      <c r="BN209" s="1"/>
      <c r="BO209" s="1"/>
      <c r="BP209" s="1"/>
      <c r="BQ209" s="1"/>
      <c r="BR209" s="1"/>
      <c r="BS209" s="1"/>
    </row>
    <row r="210" spans="1:7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29"/>
      <c r="AT210" s="29"/>
      <c r="AU210" s="29"/>
      <c r="AV210" s="29"/>
      <c r="AW210" s="29"/>
      <c r="AX210" s="29"/>
      <c r="AY210" s="29"/>
      <c r="AZ210" s="29"/>
      <c r="BA210" s="29"/>
      <c r="BB210" s="29"/>
      <c r="BC210" s="29"/>
      <c r="BD210" s="29"/>
      <c r="BE210" s="29"/>
      <c r="BF210" s="29"/>
      <c r="BG210" s="29"/>
      <c r="BH210" s="29"/>
      <c r="BI210" s="29"/>
      <c r="BJ210" s="29"/>
      <c r="BK210" s="1"/>
      <c r="BL210" s="1"/>
      <c r="BM210" s="1"/>
      <c r="BN210" s="1"/>
      <c r="BO210" s="1"/>
      <c r="BP210" s="1"/>
      <c r="BQ210" s="1"/>
      <c r="BR210" s="1"/>
      <c r="BS210" s="1"/>
    </row>
    <row r="211" spans="1:7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29"/>
      <c r="AT211" s="29"/>
      <c r="AU211" s="29"/>
      <c r="AV211" s="29"/>
      <c r="AW211" s="29"/>
      <c r="AX211" s="29"/>
      <c r="AY211" s="29"/>
      <c r="AZ211" s="29"/>
      <c r="BA211" s="29"/>
      <c r="BB211" s="29"/>
      <c r="BC211" s="29"/>
      <c r="BD211" s="29"/>
      <c r="BE211" s="29"/>
      <c r="BF211" s="29"/>
      <c r="BG211" s="29"/>
      <c r="BH211" s="29"/>
      <c r="BI211" s="29"/>
      <c r="BJ211" s="29"/>
      <c r="BK211" s="1"/>
      <c r="BL211" s="1"/>
      <c r="BM211" s="1"/>
      <c r="BN211" s="1"/>
      <c r="BO211" s="1"/>
      <c r="BP211" s="1"/>
      <c r="BQ211" s="1"/>
      <c r="BR211" s="1"/>
      <c r="BS211" s="1"/>
    </row>
    <row r="212" spans="1:7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29"/>
      <c r="AT212" s="29"/>
      <c r="AU212" s="29"/>
      <c r="AV212" s="29"/>
      <c r="AW212" s="29"/>
      <c r="AX212" s="29"/>
      <c r="AY212" s="29"/>
      <c r="AZ212" s="29"/>
      <c r="BA212" s="29"/>
      <c r="BB212" s="29"/>
      <c r="BC212" s="29"/>
      <c r="BD212" s="29"/>
      <c r="BE212" s="29"/>
      <c r="BF212" s="29"/>
      <c r="BG212" s="29"/>
      <c r="BH212" s="29"/>
      <c r="BI212" s="29"/>
      <c r="BJ212" s="29"/>
      <c r="BK212" s="1"/>
      <c r="BL212" s="1"/>
      <c r="BM212" s="1"/>
      <c r="BN212" s="1"/>
      <c r="BO212" s="1"/>
      <c r="BP212" s="1"/>
      <c r="BQ212" s="1"/>
      <c r="BR212" s="1"/>
      <c r="BS212" s="1"/>
    </row>
    <row r="213" spans="1:7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29"/>
      <c r="AT213" s="29"/>
      <c r="AU213" s="29"/>
      <c r="AV213" s="29"/>
      <c r="AW213" s="29"/>
      <c r="AX213" s="29"/>
      <c r="AY213" s="29"/>
      <c r="AZ213" s="29"/>
      <c r="BA213" s="29"/>
      <c r="BB213" s="29"/>
      <c r="BC213" s="29"/>
      <c r="BD213" s="29"/>
      <c r="BE213" s="29"/>
      <c r="BF213" s="29"/>
      <c r="BG213" s="29"/>
      <c r="BH213" s="29"/>
      <c r="BI213" s="29"/>
      <c r="BJ213" s="29"/>
      <c r="BK213" s="1"/>
      <c r="BL213" s="1"/>
      <c r="BM213" s="1"/>
      <c r="BN213" s="1"/>
      <c r="BO213" s="1"/>
      <c r="BP213" s="1"/>
      <c r="BQ213" s="1"/>
      <c r="BR213" s="1"/>
      <c r="BS213" s="1"/>
    </row>
    <row r="214" spans="1:7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29"/>
      <c r="AT214" s="29"/>
      <c r="AU214" s="29"/>
      <c r="AV214" s="29"/>
      <c r="AW214" s="29"/>
      <c r="AX214" s="29"/>
      <c r="AY214" s="29"/>
      <c r="AZ214" s="29"/>
      <c r="BA214" s="29"/>
      <c r="BB214" s="29"/>
      <c r="BC214" s="29"/>
      <c r="BD214" s="29"/>
      <c r="BE214" s="29"/>
      <c r="BF214" s="29"/>
      <c r="BG214" s="29"/>
      <c r="BH214" s="29"/>
      <c r="BI214" s="29"/>
      <c r="BJ214" s="29"/>
      <c r="BK214" s="1"/>
      <c r="BL214" s="1"/>
      <c r="BM214" s="1"/>
      <c r="BN214" s="1"/>
      <c r="BO214" s="1"/>
      <c r="BP214" s="1"/>
      <c r="BQ214" s="1"/>
      <c r="BR214" s="1"/>
      <c r="BS214" s="1"/>
    </row>
    <row r="215" spans="1:7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29"/>
      <c r="AT215" s="29"/>
      <c r="AU215" s="29"/>
      <c r="AV215" s="29"/>
      <c r="AW215" s="29"/>
      <c r="AX215" s="29"/>
      <c r="AY215" s="29"/>
      <c r="AZ215" s="29"/>
      <c r="BA215" s="29"/>
      <c r="BB215" s="29"/>
      <c r="BC215" s="29"/>
      <c r="BD215" s="29"/>
      <c r="BE215" s="29"/>
      <c r="BF215" s="29"/>
      <c r="BG215" s="29"/>
      <c r="BH215" s="29"/>
      <c r="BI215" s="29"/>
      <c r="BJ215" s="29"/>
      <c r="BK215" s="1"/>
      <c r="BL215" s="1"/>
      <c r="BM215" s="1"/>
      <c r="BN215" s="1"/>
      <c r="BO215" s="1"/>
      <c r="BP215" s="1"/>
      <c r="BQ215" s="1"/>
      <c r="BR215" s="1"/>
      <c r="BS215" s="1"/>
    </row>
    <row r="216" spans="1:7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29"/>
      <c r="AT216" s="29"/>
      <c r="AU216" s="29"/>
      <c r="AV216" s="29"/>
      <c r="AW216" s="29"/>
      <c r="AX216" s="29"/>
      <c r="AY216" s="29"/>
      <c r="AZ216" s="29"/>
      <c r="BA216" s="29"/>
      <c r="BB216" s="29"/>
      <c r="BC216" s="29"/>
      <c r="BD216" s="29"/>
      <c r="BE216" s="29"/>
      <c r="BF216" s="29"/>
      <c r="BG216" s="29"/>
      <c r="BH216" s="29"/>
      <c r="BI216" s="29"/>
      <c r="BJ216" s="29"/>
      <c r="BK216" s="1"/>
      <c r="BL216" s="1"/>
      <c r="BM216" s="1"/>
      <c r="BN216" s="1"/>
      <c r="BO216" s="1"/>
      <c r="BP216" s="1"/>
      <c r="BQ216" s="1"/>
      <c r="BR216" s="1"/>
      <c r="BS216" s="1"/>
    </row>
    <row r="217" spans="1:7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29"/>
      <c r="AT217" s="29"/>
      <c r="AU217" s="29"/>
      <c r="AV217" s="29"/>
      <c r="AW217" s="29"/>
      <c r="AX217" s="29"/>
      <c r="AY217" s="29"/>
      <c r="AZ217" s="29"/>
      <c r="BA217" s="29"/>
      <c r="BB217" s="29"/>
      <c r="BC217" s="29"/>
      <c r="BD217" s="29"/>
      <c r="BE217" s="29"/>
      <c r="BF217" s="29"/>
      <c r="BG217" s="29"/>
      <c r="BH217" s="29"/>
      <c r="BI217" s="29"/>
      <c r="BJ217" s="29"/>
      <c r="BK217" s="1"/>
      <c r="BL217" s="1"/>
      <c r="BM217" s="1"/>
      <c r="BN217" s="1"/>
      <c r="BO217" s="1"/>
      <c r="BP217" s="1"/>
      <c r="BQ217" s="1"/>
      <c r="BR217" s="1"/>
      <c r="BS217" s="1"/>
    </row>
    <row r="218" spans="1:7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29"/>
      <c r="AT218" s="29"/>
      <c r="AU218" s="29"/>
      <c r="AV218" s="29"/>
      <c r="AW218" s="29"/>
      <c r="AX218" s="29"/>
      <c r="AY218" s="29"/>
      <c r="AZ218" s="29"/>
      <c r="BA218" s="29"/>
      <c r="BB218" s="29"/>
      <c r="BC218" s="29"/>
      <c r="BD218" s="29"/>
      <c r="BE218" s="29"/>
      <c r="BF218" s="29"/>
      <c r="BG218" s="29"/>
      <c r="BH218" s="29"/>
      <c r="BI218" s="29"/>
      <c r="BJ218" s="29"/>
      <c r="BK218" s="1"/>
      <c r="BL218" s="1"/>
      <c r="BM218" s="1"/>
      <c r="BN218" s="1"/>
      <c r="BO218" s="1"/>
      <c r="BP218" s="1"/>
      <c r="BQ218" s="1"/>
      <c r="BR218" s="1"/>
      <c r="BS218" s="1"/>
    </row>
    <row r="219" spans="1:7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29"/>
      <c r="AT219" s="29"/>
      <c r="AU219" s="29"/>
      <c r="AV219" s="29"/>
      <c r="AW219" s="29"/>
      <c r="AX219" s="29"/>
      <c r="AY219" s="29"/>
      <c r="AZ219" s="29"/>
      <c r="BA219" s="29"/>
      <c r="BB219" s="29"/>
      <c r="BC219" s="29"/>
      <c r="BD219" s="29"/>
      <c r="BE219" s="29"/>
      <c r="BF219" s="29"/>
      <c r="BG219" s="29"/>
      <c r="BH219" s="29"/>
      <c r="BI219" s="29"/>
      <c r="BJ219" s="29"/>
      <c r="BK219" s="1"/>
      <c r="BL219" s="1"/>
      <c r="BM219" s="1"/>
      <c r="BN219" s="1"/>
      <c r="BO219" s="1"/>
      <c r="BP219" s="1"/>
      <c r="BQ219" s="1"/>
      <c r="BR219" s="1"/>
      <c r="BS219" s="1"/>
    </row>
    <row r="220" spans="1:7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29"/>
      <c r="AT220" s="29"/>
      <c r="AU220" s="29"/>
      <c r="AV220" s="29"/>
      <c r="AW220" s="29"/>
      <c r="AX220" s="29"/>
      <c r="AY220" s="29"/>
      <c r="AZ220" s="29"/>
      <c r="BA220" s="29"/>
      <c r="BB220" s="29"/>
      <c r="BC220" s="29"/>
      <c r="BD220" s="29"/>
      <c r="BE220" s="29"/>
      <c r="BF220" s="29"/>
      <c r="BG220" s="29"/>
      <c r="BH220" s="29"/>
      <c r="BI220" s="29"/>
      <c r="BJ220" s="29"/>
      <c r="BK220" s="1"/>
      <c r="BL220" s="1"/>
      <c r="BM220" s="1"/>
      <c r="BN220" s="1"/>
      <c r="BO220" s="1"/>
      <c r="BP220" s="1"/>
      <c r="BQ220" s="1"/>
      <c r="BR220" s="1"/>
      <c r="BS220" s="1"/>
    </row>
    <row r="221" spans="1:7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29"/>
      <c r="AT221" s="29"/>
      <c r="AU221" s="29"/>
      <c r="AV221" s="29"/>
      <c r="AW221" s="29"/>
      <c r="AX221" s="29"/>
      <c r="AY221" s="29"/>
      <c r="AZ221" s="29"/>
      <c r="BA221" s="29"/>
      <c r="BB221" s="29"/>
      <c r="BC221" s="29"/>
      <c r="BD221" s="29"/>
      <c r="BE221" s="29"/>
      <c r="BF221" s="29"/>
      <c r="BG221" s="29"/>
      <c r="BH221" s="29"/>
      <c r="BI221" s="29"/>
      <c r="BJ221" s="29"/>
      <c r="BK221" s="1"/>
      <c r="BL221" s="1"/>
      <c r="BM221" s="1"/>
      <c r="BN221" s="1"/>
      <c r="BO221" s="1"/>
      <c r="BP221" s="1"/>
      <c r="BQ221" s="1"/>
      <c r="BR221" s="1"/>
      <c r="BS221" s="1"/>
    </row>
    <row r="222" spans="1:7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29"/>
      <c r="AT222" s="29"/>
      <c r="AU222" s="29"/>
      <c r="AV222" s="29"/>
      <c r="AW222" s="29"/>
      <c r="AX222" s="29"/>
      <c r="AY222" s="29"/>
      <c r="AZ222" s="29"/>
      <c r="BA222" s="29"/>
      <c r="BB222" s="29"/>
      <c r="BC222" s="29"/>
      <c r="BD222" s="29"/>
      <c r="BE222" s="29"/>
      <c r="BF222" s="29"/>
      <c r="BG222" s="29"/>
      <c r="BH222" s="29"/>
      <c r="BI222" s="29"/>
      <c r="BJ222" s="29"/>
      <c r="BK222" s="1"/>
      <c r="BL222" s="1"/>
      <c r="BM222" s="1"/>
      <c r="BN222" s="1"/>
      <c r="BO222" s="1"/>
      <c r="BP222" s="1"/>
      <c r="BQ222" s="1"/>
      <c r="BR222" s="1"/>
      <c r="BS222" s="1"/>
    </row>
    <row r="223" spans="1:7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29"/>
      <c r="AT223" s="29"/>
      <c r="AU223" s="29"/>
      <c r="AV223" s="29"/>
      <c r="AW223" s="29"/>
      <c r="AX223" s="29"/>
      <c r="AY223" s="29"/>
      <c r="AZ223" s="29"/>
      <c r="BA223" s="29"/>
      <c r="BB223" s="29"/>
      <c r="BC223" s="29"/>
      <c r="BD223" s="29"/>
      <c r="BE223" s="29"/>
      <c r="BF223" s="29"/>
      <c r="BG223" s="29"/>
      <c r="BH223" s="29"/>
      <c r="BI223" s="29"/>
      <c r="BJ223" s="29"/>
      <c r="BK223" s="1"/>
      <c r="BL223" s="1"/>
      <c r="BM223" s="1"/>
      <c r="BN223" s="1"/>
      <c r="BO223" s="1"/>
      <c r="BP223" s="1"/>
      <c r="BQ223" s="1"/>
      <c r="BR223" s="1"/>
      <c r="BS223" s="1"/>
    </row>
    <row r="224" spans="1:7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29"/>
      <c r="AT224" s="29"/>
      <c r="AU224" s="29"/>
      <c r="AV224" s="29"/>
      <c r="AW224" s="29"/>
      <c r="AX224" s="29"/>
      <c r="AY224" s="29"/>
      <c r="AZ224" s="29"/>
      <c r="BA224" s="29"/>
      <c r="BB224" s="29"/>
      <c r="BC224" s="29"/>
      <c r="BD224" s="29"/>
      <c r="BE224" s="29"/>
      <c r="BF224" s="29"/>
      <c r="BG224" s="29"/>
      <c r="BH224" s="29"/>
      <c r="BI224" s="29"/>
      <c r="BJ224" s="29"/>
      <c r="BK224" s="1"/>
      <c r="BL224" s="1"/>
      <c r="BM224" s="1"/>
      <c r="BN224" s="1"/>
      <c r="BO224" s="1"/>
      <c r="BP224" s="1"/>
      <c r="BQ224" s="1"/>
      <c r="BR224" s="1"/>
      <c r="BS224" s="1"/>
    </row>
    <row r="225" spans="1:7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29"/>
      <c r="AT225" s="29"/>
      <c r="AU225" s="29"/>
      <c r="AV225" s="29"/>
      <c r="AW225" s="29"/>
      <c r="AX225" s="29"/>
      <c r="AY225" s="29"/>
      <c r="AZ225" s="29"/>
      <c r="BA225" s="29"/>
      <c r="BB225" s="29"/>
      <c r="BC225" s="29"/>
      <c r="BD225" s="29"/>
      <c r="BE225" s="29"/>
      <c r="BF225" s="29"/>
      <c r="BG225" s="29"/>
      <c r="BH225" s="29"/>
      <c r="BI225" s="29"/>
      <c r="BJ225" s="29"/>
      <c r="BK225" s="1"/>
      <c r="BL225" s="1"/>
      <c r="BM225" s="1"/>
      <c r="BN225" s="1"/>
      <c r="BO225" s="1"/>
      <c r="BP225" s="1"/>
      <c r="BQ225" s="1"/>
      <c r="BR225" s="1"/>
      <c r="BS225" s="1"/>
    </row>
    <row r="226" spans="1:7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29"/>
      <c r="AT226" s="29"/>
      <c r="AU226" s="29"/>
      <c r="AV226" s="29"/>
      <c r="AW226" s="29"/>
      <c r="AX226" s="29"/>
      <c r="AY226" s="29"/>
      <c r="AZ226" s="29"/>
      <c r="BA226" s="29"/>
      <c r="BB226" s="29"/>
      <c r="BC226" s="29"/>
      <c r="BD226" s="29"/>
      <c r="BE226" s="29"/>
      <c r="BF226" s="29"/>
      <c r="BG226" s="29"/>
      <c r="BH226" s="29"/>
      <c r="BI226" s="29"/>
      <c r="BJ226" s="29"/>
      <c r="BK226" s="1"/>
      <c r="BL226" s="1"/>
      <c r="BM226" s="1"/>
      <c r="BN226" s="1"/>
      <c r="BO226" s="1"/>
      <c r="BP226" s="1"/>
      <c r="BQ226" s="1"/>
      <c r="BR226" s="1"/>
      <c r="BS226" s="1"/>
    </row>
    <row r="227" spans="1:7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29"/>
      <c r="AT227" s="29"/>
      <c r="AU227" s="29"/>
      <c r="AV227" s="29"/>
      <c r="AW227" s="29"/>
      <c r="AX227" s="29"/>
      <c r="AY227" s="29"/>
      <c r="AZ227" s="29"/>
      <c r="BA227" s="29"/>
      <c r="BB227" s="29"/>
      <c r="BC227" s="29"/>
      <c r="BD227" s="29"/>
      <c r="BE227" s="29"/>
      <c r="BF227" s="29"/>
      <c r="BG227" s="29"/>
      <c r="BH227" s="29"/>
      <c r="BI227" s="29"/>
      <c r="BJ227" s="29"/>
      <c r="BK227" s="1"/>
      <c r="BL227" s="1"/>
      <c r="BM227" s="1"/>
      <c r="BN227" s="1"/>
      <c r="BO227" s="1"/>
      <c r="BP227" s="1"/>
      <c r="BQ227" s="1"/>
      <c r="BR227" s="1"/>
      <c r="BS227" s="1"/>
    </row>
    <row r="228" spans="1:7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29"/>
      <c r="AT228" s="29"/>
      <c r="AU228" s="29"/>
      <c r="AV228" s="29"/>
      <c r="AW228" s="29"/>
      <c r="AX228" s="29"/>
      <c r="AY228" s="29"/>
      <c r="AZ228" s="29"/>
      <c r="BA228" s="29"/>
      <c r="BB228" s="29"/>
      <c r="BC228" s="29"/>
      <c r="BD228" s="29"/>
      <c r="BE228" s="29"/>
      <c r="BF228" s="29"/>
      <c r="BG228" s="29"/>
      <c r="BH228" s="29"/>
      <c r="BI228" s="29"/>
      <c r="BJ228" s="29"/>
      <c r="BK228" s="1"/>
      <c r="BL228" s="1"/>
      <c r="BM228" s="1"/>
      <c r="BN228" s="1"/>
      <c r="BO228" s="1"/>
      <c r="BP228" s="1"/>
      <c r="BQ228" s="1"/>
      <c r="BR228" s="1"/>
      <c r="BS228" s="1"/>
    </row>
    <row r="229" spans="1:7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29"/>
      <c r="AT229" s="29"/>
      <c r="AU229" s="29"/>
      <c r="AV229" s="29"/>
      <c r="AW229" s="29"/>
      <c r="AX229" s="29"/>
      <c r="AY229" s="29"/>
      <c r="AZ229" s="29"/>
      <c r="BA229" s="29"/>
      <c r="BB229" s="29"/>
      <c r="BC229" s="29"/>
      <c r="BD229" s="29"/>
      <c r="BE229" s="29"/>
      <c r="BF229" s="29"/>
      <c r="BG229" s="29"/>
      <c r="BH229" s="29"/>
      <c r="BI229" s="29"/>
      <c r="BJ229" s="29"/>
      <c r="BK229" s="1"/>
      <c r="BL229" s="1"/>
      <c r="BM229" s="1"/>
      <c r="BN229" s="1"/>
      <c r="BO229" s="1"/>
      <c r="BP229" s="1"/>
      <c r="BQ229" s="1"/>
      <c r="BR229" s="1"/>
      <c r="BS229" s="1"/>
    </row>
    <row r="230" spans="1:7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29"/>
      <c r="AT230" s="29"/>
      <c r="AU230" s="29"/>
      <c r="AV230" s="29"/>
      <c r="AW230" s="29"/>
      <c r="AX230" s="29"/>
      <c r="AY230" s="29"/>
      <c r="AZ230" s="29"/>
      <c r="BA230" s="29"/>
      <c r="BB230" s="29"/>
      <c r="BC230" s="29"/>
      <c r="BD230" s="29"/>
      <c r="BE230" s="29"/>
      <c r="BF230" s="29"/>
      <c r="BG230" s="29"/>
      <c r="BH230" s="29"/>
      <c r="BI230" s="29"/>
      <c r="BJ230" s="29"/>
      <c r="BK230" s="1"/>
      <c r="BL230" s="1"/>
      <c r="BM230" s="1"/>
      <c r="BN230" s="1"/>
      <c r="BO230" s="1"/>
      <c r="BP230" s="1"/>
      <c r="BQ230" s="1"/>
      <c r="BR230" s="1"/>
      <c r="BS230" s="1"/>
    </row>
    <row r="231" spans="1:7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29"/>
      <c r="AT231" s="29"/>
      <c r="AU231" s="29"/>
      <c r="AV231" s="29"/>
      <c r="AW231" s="29"/>
      <c r="AX231" s="29"/>
      <c r="AY231" s="29"/>
      <c r="AZ231" s="29"/>
      <c r="BA231" s="29"/>
      <c r="BB231" s="29"/>
      <c r="BC231" s="29"/>
      <c r="BD231" s="29"/>
      <c r="BE231" s="29"/>
      <c r="BF231" s="29"/>
      <c r="BG231" s="29"/>
      <c r="BH231" s="29"/>
      <c r="BI231" s="29"/>
      <c r="BJ231" s="29"/>
      <c r="BK231" s="1"/>
      <c r="BL231" s="1"/>
      <c r="BM231" s="1"/>
      <c r="BN231" s="1"/>
      <c r="BO231" s="1"/>
      <c r="BP231" s="1"/>
      <c r="BQ231" s="1"/>
      <c r="BR231" s="1"/>
      <c r="BS231" s="1"/>
    </row>
    <row r="232" spans="1:7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29"/>
      <c r="AT232" s="29"/>
      <c r="AU232" s="29"/>
      <c r="AV232" s="29"/>
      <c r="AW232" s="29"/>
      <c r="AX232" s="29"/>
      <c r="AY232" s="29"/>
      <c r="AZ232" s="29"/>
      <c r="BA232" s="29"/>
      <c r="BB232" s="29"/>
      <c r="BC232" s="29"/>
      <c r="BD232" s="29"/>
      <c r="BE232" s="29"/>
      <c r="BF232" s="29"/>
      <c r="BG232" s="29"/>
      <c r="BH232" s="29"/>
      <c r="BI232" s="29"/>
      <c r="BJ232" s="29"/>
      <c r="BK232" s="1"/>
      <c r="BL232" s="1"/>
      <c r="BM232" s="1"/>
      <c r="BN232" s="1"/>
      <c r="BO232" s="1"/>
      <c r="BP232" s="1"/>
      <c r="BQ232" s="1"/>
      <c r="BR232" s="1"/>
      <c r="BS232" s="1"/>
    </row>
    <row r="233" spans="1:7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29"/>
      <c r="AT233" s="29"/>
      <c r="AU233" s="29"/>
      <c r="AV233" s="29"/>
      <c r="AW233" s="29"/>
      <c r="AX233" s="29"/>
      <c r="AY233" s="29"/>
      <c r="AZ233" s="29"/>
      <c r="BA233" s="29"/>
      <c r="BB233" s="29"/>
      <c r="BC233" s="29"/>
      <c r="BD233" s="29"/>
      <c r="BE233" s="29"/>
      <c r="BF233" s="29"/>
      <c r="BG233" s="29"/>
      <c r="BH233" s="29"/>
      <c r="BI233" s="29"/>
      <c r="BJ233" s="29"/>
      <c r="BK233" s="1"/>
      <c r="BL233" s="1"/>
      <c r="BM233" s="1"/>
      <c r="BN233" s="1"/>
      <c r="BO233" s="1"/>
      <c r="BP233" s="1"/>
      <c r="BQ233" s="1"/>
      <c r="BR233" s="1"/>
      <c r="BS233" s="1"/>
    </row>
    <row r="234" spans="1:7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29"/>
      <c r="AT234" s="29"/>
      <c r="AU234" s="29"/>
      <c r="AV234" s="29"/>
      <c r="AW234" s="29"/>
      <c r="AX234" s="29"/>
      <c r="AY234" s="29"/>
      <c r="AZ234" s="29"/>
      <c r="BA234" s="29"/>
      <c r="BB234" s="29"/>
      <c r="BC234" s="29"/>
      <c r="BD234" s="29"/>
      <c r="BE234" s="29"/>
      <c r="BF234" s="29"/>
      <c r="BG234" s="29"/>
      <c r="BH234" s="29"/>
      <c r="BI234" s="29"/>
      <c r="BJ234" s="29"/>
      <c r="BK234" s="1"/>
      <c r="BL234" s="1"/>
      <c r="BM234" s="1"/>
      <c r="BN234" s="1"/>
      <c r="BO234" s="1"/>
      <c r="BP234" s="1"/>
      <c r="BQ234" s="1"/>
      <c r="BR234" s="1"/>
      <c r="BS234" s="1"/>
    </row>
    <row r="235" spans="1:7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29"/>
      <c r="AT235" s="29"/>
      <c r="AU235" s="29"/>
      <c r="AV235" s="29"/>
      <c r="AW235" s="29"/>
      <c r="AX235" s="29"/>
      <c r="AY235" s="29"/>
      <c r="AZ235" s="29"/>
      <c r="BA235" s="29"/>
      <c r="BB235" s="29"/>
      <c r="BC235" s="29"/>
      <c r="BD235" s="29"/>
      <c r="BE235" s="29"/>
      <c r="BF235" s="29"/>
      <c r="BG235" s="29"/>
      <c r="BH235" s="29"/>
      <c r="BI235" s="29"/>
      <c r="BJ235" s="29"/>
      <c r="BK235" s="1"/>
      <c r="BL235" s="1"/>
      <c r="BM235" s="1"/>
      <c r="BN235" s="1"/>
      <c r="BO235" s="1"/>
      <c r="BP235" s="1"/>
      <c r="BQ235" s="1"/>
      <c r="BR235" s="1"/>
      <c r="BS235" s="1"/>
    </row>
    <row r="236" spans="1:7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29"/>
      <c r="AT236" s="29"/>
      <c r="AU236" s="29"/>
      <c r="AV236" s="29"/>
      <c r="AW236" s="29"/>
      <c r="AX236" s="29"/>
      <c r="AY236" s="29"/>
      <c r="AZ236" s="29"/>
      <c r="BA236" s="29"/>
      <c r="BB236" s="29"/>
      <c r="BC236" s="29"/>
      <c r="BD236" s="29"/>
      <c r="BE236" s="29"/>
      <c r="BF236" s="29"/>
      <c r="BG236" s="29"/>
      <c r="BH236" s="29"/>
      <c r="BI236" s="29"/>
      <c r="BJ236" s="29"/>
      <c r="BK236" s="1"/>
      <c r="BL236" s="1"/>
      <c r="BM236" s="1"/>
      <c r="BN236" s="1"/>
      <c r="BO236" s="1"/>
      <c r="BP236" s="1"/>
      <c r="BQ236" s="1"/>
      <c r="BR236" s="1"/>
      <c r="BS236" s="1"/>
    </row>
    <row r="237" spans="1:7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29"/>
      <c r="AT237" s="29"/>
      <c r="AU237" s="29"/>
      <c r="AV237" s="29"/>
      <c r="AW237" s="29"/>
      <c r="AX237" s="29"/>
      <c r="AY237" s="29"/>
      <c r="AZ237" s="29"/>
      <c r="BA237" s="29"/>
      <c r="BB237" s="29"/>
      <c r="BC237" s="29"/>
      <c r="BD237" s="29"/>
      <c r="BE237" s="29"/>
      <c r="BF237" s="29"/>
      <c r="BG237" s="29"/>
      <c r="BH237" s="29"/>
      <c r="BI237" s="29"/>
      <c r="BJ237" s="29"/>
      <c r="BK237" s="1"/>
      <c r="BL237" s="1"/>
      <c r="BM237" s="1"/>
      <c r="BN237" s="1"/>
      <c r="BO237" s="1"/>
      <c r="BP237" s="1"/>
      <c r="BQ237" s="1"/>
      <c r="BR237" s="1"/>
      <c r="BS237" s="1"/>
    </row>
    <row r="238" spans="1:7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29"/>
      <c r="AT238" s="29"/>
      <c r="AU238" s="29"/>
      <c r="AV238" s="29"/>
      <c r="AW238" s="29"/>
      <c r="AX238" s="29"/>
      <c r="AY238" s="29"/>
      <c r="AZ238" s="29"/>
      <c r="BA238" s="29"/>
      <c r="BB238" s="29"/>
      <c r="BC238" s="29"/>
      <c r="BD238" s="29"/>
      <c r="BE238" s="29"/>
      <c r="BF238" s="29"/>
      <c r="BG238" s="29"/>
      <c r="BH238" s="29"/>
      <c r="BI238" s="29"/>
      <c r="BJ238" s="29"/>
      <c r="BK238" s="1"/>
      <c r="BL238" s="1"/>
      <c r="BM238" s="1"/>
      <c r="BN238" s="1"/>
      <c r="BO238" s="1"/>
      <c r="BP238" s="1"/>
      <c r="BQ238" s="1"/>
      <c r="BR238" s="1"/>
      <c r="BS238" s="1"/>
    </row>
    <row r="239" spans="1:7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29"/>
      <c r="AT239" s="29"/>
      <c r="AU239" s="29"/>
      <c r="AV239" s="29"/>
      <c r="AW239" s="29"/>
      <c r="AX239" s="29"/>
      <c r="AY239" s="29"/>
      <c r="AZ239" s="29"/>
      <c r="BA239" s="29"/>
      <c r="BB239" s="29"/>
      <c r="BC239" s="29"/>
      <c r="BD239" s="29"/>
      <c r="BE239" s="29"/>
      <c r="BF239" s="29"/>
      <c r="BG239" s="29"/>
      <c r="BH239" s="29"/>
      <c r="BI239" s="29"/>
      <c r="BJ239" s="29"/>
      <c r="BK239" s="1"/>
      <c r="BL239" s="1"/>
      <c r="BM239" s="1"/>
      <c r="BN239" s="1"/>
      <c r="BO239" s="1"/>
      <c r="BP239" s="1"/>
      <c r="BQ239" s="1"/>
      <c r="BR239" s="1"/>
      <c r="BS239" s="1"/>
    </row>
    <row r="240" spans="1:7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29"/>
      <c r="AT240" s="29"/>
      <c r="AU240" s="29"/>
      <c r="AV240" s="29"/>
      <c r="AW240" s="29"/>
      <c r="AX240" s="29"/>
      <c r="AY240" s="29"/>
      <c r="AZ240" s="29"/>
      <c r="BA240" s="29"/>
      <c r="BB240" s="29"/>
      <c r="BC240" s="29"/>
      <c r="BD240" s="29"/>
      <c r="BE240" s="29"/>
      <c r="BF240" s="29"/>
      <c r="BG240" s="29"/>
      <c r="BH240" s="29"/>
      <c r="BI240" s="29"/>
      <c r="BJ240" s="29"/>
      <c r="BK240" s="1"/>
      <c r="BL240" s="1"/>
      <c r="BM240" s="1"/>
      <c r="BN240" s="1"/>
      <c r="BO240" s="1"/>
      <c r="BP240" s="1"/>
      <c r="BQ240" s="1"/>
      <c r="BR240" s="1"/>
      <c r="BS240" s="1"/>
    </row>
    <row r="241" spans="1:7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29"/>
      <c r="AT241" s="29"/>
      <c r="AU241" s="29"/>
      <c r="AV241" s="29"/>
      <c r="AW241" s="29"/>
      <c r="AX241" s="29"/>
      <c r="AY241" s="29"/>
      <c r="AZ241" s="29"/>
      <c r="BA241" s="29"/>
      <c r="BB241" s="29"/>
      <c r="BC241" s="29"/>
      <c r="BD241" s="29"/>
      <c r="BE241" s="29"/>
      <c r="BF241" s="29"/>
      <c r="BG241" s="29"/>
      <c r="BH241" s="29"/>
      <c r="BI241" s="29"/>
      <c r="BJ241" s="29"/>
      <c r="BK241" s="1"/>
      <c r="BL241" s="1"/>
      <c r="BM241" s="1"/>
      <c r="BN241" s="1"/>
      <c r="BO241" s="1"/>
      <c r="BP241" s="1"/>
      <c r="BQ241" s="1"/>
      <c r="BR241" s="1"/>
      <c r="BS241" s="1"/>
    </row>
    <row r="242" spans="1:7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29"/>
      <c r="AT242" s="29"/>
      <c r="AU242" s="29"/>
      <c r="AV242" s="29"/>
      <c r="AW242" s="29"/>
      <c r="AX242" s="29"/>
      <c r="AY242" s="29"/>
      <c r="AZ242" s="29"/>
      <c r="BA242" s="29"/>
      <c r="BB242" s="29"/>
      <c r="BC242" s="29"/>
      <c r="BD242" s="29"/>
      <c r="BE242" s="29"/>
      <c r="BF242" s="29"/>
      <c r="BG242" s="29"/>
      <c r="BH242" s="29"/>
      <c r="BI242" s="29"/>
      <c r="BJ242" s="29"/>
      <c r="BK242" s="1"/>
      <c r="BL242" s="1"/>
      <c r="BM242" s="1"/>
      <c r="BN242" s="1"/>
      <c r="BO242" s="1"/>
      <c r="BP242" s="1"/>
      <c r="BQ242" s="1"/>
      <c r="BR242" s="1"/>
      <c r="BS242" s="1"/>
    </row>
    <row r="243" spans="1:7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29"/>
      <c r="AT243" s="29"/>
      <c r="AU243" s="29"/>
      <c r="AV243" s="29"/>
      <c r="AW243" s="29"/>
      <c r="AX243" s="29"/>
      <c r="AY243" s="29"/>
      <c r="AZ243" s="29"/>
      <c r="BA243" s="29"/>
      <c r="BB243" s="29"/>
      <c r="BC243" s="29"/>
      <c r="BD243" s="29"/>
      <c r="BE243" s="29"/>
      <c r="BF243" s="29"/>
      <c r="BG243" s="29"/>
      <c r="BH243" s="29"/>
      <c r="BI243" s="29"/>
      <c r="BJ243" s="29"/>
      <c r="BK243" s="1"/>
      <c r="BL243" s="1"/>
      <c r="BM243" s="1"/>
      <c r="BN243" s="1"/>
      <c r="BO243" s="1"/>
      <c r="BP243" s="1"/>
      <c r="BQ243" s="1"/>
      <c r="BR243" s="1"/>
      <c r="BS243" s="1"/>
    </row>
    <row r="244" spans="1:7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29"/>
      <c r="AT244" s="29"/>
      <c r="AU244" s="29"/>
      <c r="AV244" s="29"/>
      <c r="AW244" s="29"/>
      <c r="AX244" s="29"/>
      <c r="AY244" s="29"/>
      <c r="AZ244" s="29"/>
      <c r="BA244" s="29"/>
      <c r="BB244" s="29"/>
      <c r="BC244" s="29"/>
      <c r="BD244" s="29"/>
      <c r="BE244" s="29"/>
      <c r="BF244" s="29"/>
      <c r="BG244" s="29"/>
      <c r="BH244" s="29"/>
      <c r="BI244" s="29"/>
      <c r="BJ244" s="29"/>
      <c r="BK244" s="1"/>
      <c r="BL244" s="1"/>
      <c r="BM244" s="1"/>
      <c r="BN244" s="1"/>
      <c r="BO244" s="1"/>
      <c r="BP244" s="1"/>
      <c r="BQ244" s="1"/>
      <c r="BR244" s="1"/>
      <c r="BS244" s="1"/>
    </row>
    <row r="245" spans="1:7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29"/>
      <c r="AT245" s="29"/>
      <c r="AU245" s="29"/>
      <c r="AV245" s="29"/>
      <c r="AW245" s="29"/>
      <c r="AX245" s="29"/>
      <c r="AY245" s="29"/>
      <c r="AZ245" s="29"/>
      <c r="BA245" s="29"/>
      <c r="BB245" s="29"/>
      <c r="BC245" s="29"/>
      <c r="BD245" s="29"/>
      <c r="BE245" s="29"/>
      <c r="BF245" s="29"/>
      <c r="BG245" s="29"/>
      <c r="BH245" s="29"/>
      <c r="BI245" s="29"/>
      <c r="BJ245" s="29"/>
      <c r="BK245" s="1"/>
      <c r="BL245" s="1"/>
      <c r="BM245" s="1"/>
      <c r="BN245" s="1"/>
      <c r="BO245" s="1"/>
      <c r="BP245" s="1"/>
      <c r="BQ245" s="1"/>
      <c r="BR245" s="1"/>
      <c r="BS245" s="1"/>
    </row>
    <row r="246" spans="1:7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29"/>
      <c r="AT246" s="29"/>
      <c r="AU246" s="29"/>
      <c r="AV246" s="29"/>
      <c r="AW246" s="29"/>
      <c r="AX246" s="29"/>
      <c r="AY246" s="29"/>
      <c r="AZ246" s="29"/>
      <c r="BA246" s="29"/>
      <c r="BB246" s="29"/>
      <c r="BC246" s="29"/>
      <c r="BD246" s="29"/>
      <c r="BE246" s="29"/>
      <c r="BF246" s="29"/>
      <c r="BG246" s="29"/>
      <c r="BH246" s="29"/>
      <c r="BI246" s="29"/>
      <c r="BJ246" s="29"/>
      <c r="BK246" s="1"/>
      <c r="BL246" s="1"/>
      <c r="BM246" s="1"/>
      <c r="BN246" s="1"/>
      <c r="BO246" s="1"/>
      <c r="BP246" s="1"/>
      <c r="BQ246" s="1"/>
      <c r="BR246" s="1"/>
      <c r="BS246" s="1"/>
    </row>
    <row r="247" spans="1:7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29"/>
      <c r="AT247" s="29"/>
      <c r="AU247" s="29"/>
      <c r="AV247" s="29"/>
      <c r="AW247" s="29"/>
      <c r="AX247" s="29"/>
      <c r="AY247" s="29"/>
      <c r="AZ247" s="29"/>
      <c r="BA247" s="29"/>
      <c r="BB247" s="29"/>
      <c r="BC247" s="29"/>
      <c r="BD247" s="29"/>
      <c r="BE247" s="29"/>
      <c r="BF247" s="29"/>
      <c r="BG247" s="29"/>
      <c r="BH247" s="29"/>
      <c r="BI247" s="29"/>
      <c r="BJ247" s="29"/>
      <c r="BK247" s="1"/>
      <c r="BL247" s="1"/>
      <c r="BM247" s="1"/>
      <c r="BN247" s="1"/>
      <c r="BO247" s="1"/>
      <c r="BP247" s="1"/>
      <c r="BQ247" s="1"/>
      <c r="BR247" s="1"/>
      <c r="BS247" s="1"/>
    </row>
    <row r="248" spans="1:7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29"/>
      <c r="AT248" s="29"/>
      <c r="AU248" s="29"/>
      <c r="AV248" s="29"/>
      <c r="AW248" s="29"/>
      <c r="AX248" s="29"/>
      <c r="AY248" s="29"/>
      <c r="AZ248" s="29"/>
      <c r="BA248" s="29"/>
      <c r="BB248" s="29"/>
      <c r="BC248" s="29"/>
      <c r="BD248" s="29"/>
      <c r="BE248" s="29"/>
      <c r="BF248" s="29"/>
      <c r="BG248" s="29"/>
      <c r="BH248" s="29"/>
      <c r="BI248" s="29"/>
      <c r="BJ248" s="29"/>
      <c r="BK248" s="1"/>
      <c r="BL248" s="1"/>
      <c r="BM248" s="1"/>
      <c r="BN248" s="1"/>
      <c r="BO248" s="1"/>
      <c r="BP248" s="1"/>
      <c r="BQ248" s="1"/>
      <c r="BR248" s="1"/>
      <c r="BS248" s="1"/>
    </row>
    <row r="249" spans="1:7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29"/>
      <c r="AT249" s="29"/>
      <c r="AU249" s="29"/>
      <c r="AV249" s="29"/>
      <c r="AW249" s="29"/>
      <c r="AX249" s="29"/>
      <c r="AY249" s="29"/>
      <c r="AZ249" s="29"/>
      <c r="BA249" s="29"/>
      <c r="BB249" s="29"/>
      <c r="BC249" s="29"/>
      <c r="BD249" s="29"/>
      <c r="BE249" s="29"/>
      <c r="BF249" s="29"/>
      <c r="BG249" s="29"/>
      <c r="BH249" s="29"/>
      <c r="BI249" s="29"/>
      <c r="BJ249" s="29"/>
      <c r="BK249" s="1"/>
      <c r="BL249" s="1"/>
      <c r="BM249" s="1"/>
      <c r="BN249" s="1"/>
      <c r="BO249" s="1"/>
      <c r="BP249" s="1"/>
      <c r="BQ249" s="1"/>
      <c r="BR249" s="1"/>
      <c r="BS249" s="1"/>
    </row>
    <row r="250" spans="1:7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29"/>
      <c r="AT250" s="29"/>
      <c r="AU250" s="29"/>
      <c r="AV250" s="29"/>
      <c r="AW250" s="29"/>
      <c r="AX250" s="29"/>
      <c r="AY250" s="29"/>
      <c r="AZ250" s="29"/>
      <c r="BA250" s="29"/>
      <c r="BB250" s="29"/>
      <c r="BC250" s="29"/>
      <c r="BD250" s="29"/>
      <c r="BE250" s="29"/>
      <c r="BF250" s="29"/>
      <c r="BG250" s="29"/>
      <c r="BH250" s="29"/>
      <c r="BI250" s="29"/>
      <c r="BJ250" s="29"/>
      <c r="BK250" s="1"/>
      <c r="BL250" s="1"/>
      <c r="BM250" s="1"/>
      <c r="BN250" s="1"/>
      <c r="BO250" s="1"/>
      <c r="BP250" s="1"/>
      <c r="BQ250" s="1"/>
      <c r="BR250" s="1"/>
      <c r="BS250" s="1"/>
    </row>
    <row r="251" spans="1:7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29"/>
      <c r="AT251" s="29"/>
      <c r="AU251" s="29"/>
      <c r="AV251" s="29"/>
      <c r="AW251" s="29"/>
      <c r="AX251" s="29"/>
      <c r="AY251" s="29"/>
      <c r="AZ251" s="29"/>
      <c r="BA251" s="29"/>
      <c r="BB251" s="29"/>
      <c r="BC251" s="29"/>
      <c r="BD251" s="29"/>
      <c r="BE251" s="29"/>
      <c r="BF251" s="29"/>
      <c r="BG251" s="29"/>
      <c r="BH251" s="29"/>
      <c r="BI251" s="29"/>
      <c r="BJ251" s="29"/>
      <c r="BK251" s="1"/>
      <c r="BL251" s="1"/>
      <c r="BM251" s="1"/>
      <c r="BN251" s="1"/>
      <c r="BO251" s="1"/>
      <c r="BP251" s="1"/>
      <c r="BQ251" s="1"/>
      <c r="BR251" s="1"/>
      <c r="BS251" s="1"/>
    </row>
    <row r="252" spans="1:7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29"/>
      <c r="AT252" s="29"/>
      <c r="AU252" s="29"/>
      <c r="AV252" s="29"/>
      <c r="AW252" s="29"/>
      <c r="AX252" s="29"/>
      <c r="AY252" s="29"/>
      <c r="AZ252" s="29"/>
      <c r="BA252" s="29"/>
      <c r="BB252" s="29"/>
      <c r="BC252" s="29"/>
      <c r="BD252" s="29"/>
      <c r="BE252" s="29"/>
      <c r="BF252" s="29"/>
      <c r="BG252" s="29"/>
      <c r="BH252" s="29"/>
      <c r="BI252" s="29"/>
      <c r="BJ252" s="29"/>
      <c r="BK252" s="1"/>
      <c r="BL252" s="1"/>
      <c r="BM252" s="1"/>
      <c r="BN252" s="1"/>
      <c r="BO252" s="1"/>
      <c r="BP252" s="1"/>
      <c r="BQ252" s="1"/>
      <c r="BR252" s="1"/>
      <c r="BS252" s="1"/>
    </row>
    <row r="253" spans="1:7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29"/>
      <c r="AT253" s="29"/>
      <c r="AU253" s="29"/>
      <c r="AV253" s="29"/>
      <c r="AW253" s="29"/>
      <c r="AX253" s="29"/>
      <c r="AY253" s="29"/>
      <c r="AZ253" s="29"/>
      <c r="BA253" s="29"/>
      <c r="BB253" s="29"/>
      <c r="BC253" s="29"/>
      <c r="BD253" s="29"/>
      <c r="BE253" s="29"/>
      <c r="BF253" s="29"/>
      <c r="BG253" s="29"/>
      <c r="BH253" s="29"/>
      <c r="BI253" s="29"/>
      <c r="BJ253" s="29"/>
      <c r="BK253" s="1"/>
      <c r="BL253" s="1"/>
      <c r="BM253" s="1"/>
      <c r="BN253" s="1"/>
      <c r="BO253" s="1"/>
      <c r="BP253" s="1"/>
      <c r="BQ253" s="1"/>
      <c r="BR253" s="1"/>
      <c r="BS253" s="1"/>
    </row>
    <row r="254" spans="1:7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29"/>
      <c r="AT254" s="29"/>
      <c r="AU254" s="29"/>
      <c r="AV254" s="29"/>
      <c r="AW254" s="29"/>
      <c r="AX254" s="29"/>
      <c r="AY254" s="29"/>
      <c r="AZ254" s="29"/>
      <c r="BA254" s="29"/>
      <c r="BB254" s="29"/>
      <c r="BC254" s="29"/>
      <c r="BD254" s="29"/>
      <c r="BE254" s="29"/>
      <c r="BF254" s="29"/>
      <c r="BG254" s="29"/>
      <c r="BH254" s="29"/>
      <c r="BI254" s="29"/>
      <c r="BJ254" s="29"/>
      <c r="BK254" s="1"/>
      <c r="BL254" s="1"/>
      <c r="BM254" s="1"/>
      <c r="BN254" s="1"/>
      <c r="BO254" s="1"/>
      <c r="BP254" s="1"/>
      <c r="BQ254" s="1"/>
      <c r="BR254" s="1"/>
      <c r="BS254" s="1"/>
    </row>
    <row r="255" spans="1:7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29"/>
      <c r="AT255" s="29"/>
      <c r="AU255" s="29"/>
      <c r="AV255" s="29"/>
      <c r="AW255" s="29"/>
      <c r="AX255" s="29"/>
      <c r="AY255" s="29"/>
      <c r="AZ255" s="29"/>
      <c r="BA255" s="29"/>
      <c r="BB255" s="29"/>
      <c r="BC255" s="29"/>
      <c r="BD255" s="29"/>
      <c r="BE255" s="29"/>
      <c r="BF255" s="29"/>
      <c r="BG255" s="29"/>
      <c r="BH255" s="29"/>
      <c r="BI255" s="29"/>
      <c r="BJ255" s="29"/>
      <c r="BK255" s="1"/>
      <c r="BL255" s="1"/>
      <c r="BM255" s="1"/>
      <c r="BN255" s="1"/>
      <c r="BO255" s="1"/>
      <c r="BP255" s="1"/>
      <c r="BQ255" s="1"/>
      <c r="BR255" s="1"/>
      <c r="BS255" s="1"/>
    </row>
    <row r="256" spans="1:7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29"/>
      <c r="AT256" s="29"/>
      <c r="AU256" s="29"/>
      <c r="AV256" s="29"/>
      <c r="AW256" s="29"/>
      <c r="AX256" s="29"/>
      <c r="AY256" s="29"/>
      <c r="AZ256" s="29"/>
      <c r="BA256" s="29"/>
      <c r="BB256" s="29"/>
      <c r="BC256" s="29"/>
      <c r="BD256" s="29"/>
      <c r="BE256" s="29"/>
      <c r="BF256" s="29"/>
      <c r="BG256" s="29"/>
      <c r="BH256" s="29"/>
      <c r="BI256" s="29"/>
      <c r="BJ256" s="29"/>
      <c r="BK256" s="1"/>
      <c r="BL256" s="1"/>
      <c r="BM256" s="1"/>
      <c r="BN256" s="1"/>
      <c r="BO256" s="1"/>
      <c r="BP256" s="1"/>
      <c r="BQ256" s="1"/>
      <c r="BR256" s="1"/>
      <c r="BS256" s="1"/>
    </row>
    <row r="257" spans="1:7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29"/>
      <c r="AT257" s="29"/>
      <c r="AU257" s="29"/>
      <c r="AV257" s="29"/>
      <c r="AW257" s="29"/>
      <c r="AX257" s="29"/>
      <c r="AY257" s="29"/>
      <c r="AZ257" s="29"/>
      <c r="BA257" s="29"/>
      <c r="BB257" s="29"/>
      <c r="BC257" s="29"/>
      <c r="BD257" s="29"/>
      <c r="BE257" s="29"/>
      <c r="BF257" s="29"/>
      <c r="BG257" s="29"/>
      <c r="BH257" s="29"/>
      <c r="BI257" s="29"/>
      <c r="BJ257" s="29"/>
      <c r="BK257" s="1"/>
      <c r="BL257" s="1"/>
      <c r="BM257" s="1"/>
      <c r="BN257" s="1"/>
      <c r="BO257" s="1"/>
      <c r="BP257" s="1"/>
      <c r="BQ257" s="1"/>
      <c r="BR257" s="1"/>
      <c r="BS257" s="1"/>
    </row>
    <row r="258" spans="1:7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29"/>
      <c r="AT258" s="29"/>
      <c r="AU258" s="29"/>
      <c r="AV258" s="29"/>
      <c r="AW258" s="29"/>
      <c r="AX258" s="29"/>
      <c r="AY258" s="29"/>
      <c r="AZ258" s="29"/>
      <c r="BA258" s="29"/>
      <c r="BB258" s="29"/>
      <c r="BC258" s="29"/>
      <c r="BD258" s="29"/>
      <c r="BE258" s="29"/>
      <c r="BF258" s="29"/>
      <c r="BG258" s="29"/>
      <c r="BH258" s="29"/>
      <c r="BI258" s="29"/>
      <c r="BJ258" s="29"/>
      <c r="BK258" s="1"/>
      <c r="BL258" s="1"/>
      <c r="BM258" s="1"/>
      <c r="BN258" s="1"/>
      <c r="BO258" s="1"/>
      <c r="BP258" s="1"/>
      <c r="BQ258" s="1"/>
      <c r="BR258" s="1"/>
      <c r="BS258" s="1"/>
    </row>
    <row r="259" spans="1:7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29"/>
      <c r="AT259" s="29"/>
      <c r="AU259" s="29"/>
      <c r="AV259" s="29"/>
      <c r="AW259" s="29"/>
      <c r="AX259" s="29"/>
      <c r="AY259" s="29"/>
      <c r="AZ259" s="29"/>
      <c r="BA259" s="29"/>
      <c r="BB259" s="29"/>
      <c r="BC259" s="29"/>
      <c r="BD259" s="29"/>
      <c r="BE259" s="29"/>
      <c r="BF259" s="29"/>
      <c r="BG259" s="29"/>
      <c r="BH259" s="29"/>
      <c r="BI259" s="29"/>
      <c r="BJ259" s="29"/>
      <c r="BK259" s="1"/>
      <c r="BL259" s="1"/>
      <c r="BM259" s="1"/>
      <c r="BN259" s="1"/>
      <c r="BO259" s="1"/>
      <c r="BP259" s="1"/>
      <c r="BQ259" s="1"/>
      <c r="BR259" s="1"/>
      <c r="BS259" s="1"/>
    </row>
    <row r="260" spans="1:7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29"/>
      <c r="AT260" s="29"/>
      <c r="AU260" s="29"/>
      <c r="AV260" s="29"/>
      <c r="AW260" s="29"/>
      <c r="AX260" s="29"/>
      <c r="AY260" s="29"/>
      <c r="AZ260" s="29"/>
      <c r="BA260" s="29"/>
      <c r="BB260" s="29"/>
      <c r="BC260" s="29"/>
      <c r="BD260" s="29"/>
      <c r="BE260" s="29"/>
      <c r="BF260" s="29"/>
      <c r="BG260" s="29"/>
      <c r="BH260" s="29"/>
      <c r="BI260" s="29"/>
      <c r="BJ260" s="29"/>
      <c r="BK260" s="1"/>
      <c r="BL260" s="1"/>
      <c r="BM260" s="1"/>
      <c r="BN260" s="1"/>
      <c r="BO260" s="1"/>
      <c r="BP260" s="1"/>
      <c r="BQ260" s="1"/>
      <c r="BR260" s="1"/>
      <c r="BS260" s="1"/>
    </row>
    <row r="261" spans="1:7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29"/>
      <c r="AT261" s="29"/>
      <c r="AU261" s="29"/>
      <c r="AV261" s="29"/>
      <c r="AW261" s="29"/>
      <c r="AX261" s="29"/>
      <c r="AY261" s="29"/>
      <c r="AZ261" s="29"/>
      <c r="BA261" s="29"/>
      <c r="BB261" s="29"/>
      <c r="BC261" s="29"/>
      <c r="BD261" s="29"/>
      <c r="BE261" s="29"/>
      <c r="BF261" s="29"/>
      <c r="BG261" s="29"/>
      <c r="BH261" s="29"/>
      <c r="BI261" s="29"/>
      <c r="BJ261" s="29"/>
      <c r="BK261" s="1"/>
      <c r="BL261" s="1"/>
      <c r="BM261" s="1"/>
      <c r="BN261" s="1"/>
      <c r="BO261" s="1"/>
      <c r="BP261" s="1"/>
      <c r="BQ261" s="1"/>
      <c r="BR261" s="1"/>
      <c r="BS261" s="1"/>
    </row>
    <row r="262" spans="1:7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29"/>
      <c r="AT262" s="29"/>
      <c r="AU262" s="29"/>
      <c r="AV262" s="29"/>
      <c r="AW262" s="29"/>
      <c r="AX262" s="29"/>
      <c r="AY262" s="29"/>
      <c r="AZ262" s="29"/>
      <c r="BA262" s="29"/>
      <c r="BB262" s="29"/>
      <c r="BC262" s="29"/>
      <c r="BD262" s="29"/>
      <c r="BE262" s="29"/>
      <c r="BF262" s="29"/>
      <c r="BG262" s="29"/>
      <c r="BH262" s="29"/>
      <c r="BI262" s="29"/>
      <c r="BJ262" s="29"/>
      <c r="BK262" s="1"/>
      <c r="BL262" s="1"/>
      <c r="BM262" s="1"/>
      <c r="BN262" s="1"/>
      <c r="BO262" s="1"/>
      <c r="BP262" s="1"/>
      <c r="BQ262" s="1"/>
      <c r="BR262" s="1"/>
      <c r="BS262" s="1"/>
    </row>
    <row r="263" spans="1:7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29"/>
      <c r="AT263" s="29"/>
      <c r="AU263" s="29"/>
      <c r="AV263" s="29"/>
      <c r="AW263" s="29"/>
      <c r="AX263" s="29"/>
      <c r="AY263" s="29"/>
      <c r="AZ263" s="29"/>
      <c r="BA263" s="29"/>
      <c r="BB263" s="29"/>
      <c r="BC263" s="29"/>
      <c r="BD263" s="29"/>
      <c r="BE263" s="29"/>
      <c r="BF263" s="29"/>
      <c r="BG263" s="29"/>
      <c r="BH263" s="29"/>
      <c r="BI263" s="29"/>
      <c r="BJ263" s="29"/>
      <c r="BK263" s="1"/>
      <c r="BL263" s="1"/>
      <c r="BM263" s="1"/>
      <c r="BN263" s="1"/>
      <c r="BO263" s="1"/>
      <c r="BP263" s="1"/>
      <c r="BQ263" s="1"/>
      <c r="BR263" s="1"/>
      <c r="BS263" s="1"/>
    </row>
    <row r="264" spans="1:7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29"/>
      <c r="AT264" s="29"/>
      <c r="AU264" s="29"/>
      <c r="AV264" s="29"/>
      <c r="AW264" s="29"/>
      <c r="AX264" s="29"/>
      <c r="AY264" s="29"/>
      <c r="AZ264" s="29"/>
      <c r="BA264" s="29"/>
      <c r="BB264" s="29"/>
      <c r="BC264" s="29"/>
      <c r="BD264" s="29"/>
      <c r="BE264" s="29"/>
      <c r="BF264" s="29"/>
      <c r="BG264" s="29"/>
      <c r="BH264" s="29"/>
      <c r="BI264" s="29"/>
      <c r="BJ264" s="29"/>
      <c r="BK264" s="1"/>
      <c r="BL264" s="1"/>
      <c r="BM264" s="1"/>
      <c r="BN264" s="1"/>
      <c r="BO264" s="1"/>
      <c r="BP264" s="1"/>
      <c r="BQ264" s="1"/>
      <c r="BR264" s="1"/>
      <c r="BS264" s="1"/>
    </row>
    <row r="265" spans="1:7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29"/>
      <c r="AT265" s="29"/>
      <c r="AU265" s="29"/>
      <c r="AV265" s="29"/>
      <c r="AW265" s="29"/>
      <c r="AX265" s="29"/>
      <c r="AY265" s="29"/>
      <c r="AZ265" s="29"/>
      <c r="BA265" s="29"/>
      <c r="BB265" s="29"/>
      <c r="BC265" s="29"/>
      <c r="BD265" s="29"/>
      <c r="BE265" s="29"/>
      <c r="BF265" s="29"/>
      <c r="BG265" s="29"/>
      <c r="BH265" s="29"/>
      <c r="BI265" s="29"/>
      <c r="BJ265" s="29"/>
      <c r="BK265" s="1"/>
      <c r="BL265" s="1"/>
      <c r="BM265" s="1"/>
      <c r="BN265" s="1"/>
      <c r="BO265" s="1"/>
      <c r="BP265" s="1"/>
      <c r="BQ265" s="1"/>
      <c r="BR265" s="1"/>
      <c r="BS265" s="1"/>
    </row>
    <row r="266" spans="1:7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29"/>
      <c r="AT266" s="29"/>
      <c r="AU266" s="29"/>
      <c r="AV266" s="29"/>
      <c r="AW266" s="29"/>
      <c r="AX266" s="29"/>
      <c r="AY266" s="29"/>
      <c r="AZ266" s="29"/>
      <c r="BA266" s="29"/>
      <c r="BB266" s="29"/>
      <c r="BC266" s="29"/>
      <c r="BD266" s="29"/>
      <c r="BE266" s="29"/>
      <c r="BF266" s="29"/>
      <c r="BG266" s="29"/>
      <c r="BH266" s="29"/>
      <c r="BI266" s="29"/>
      <c r="BJ266" s="29"/>
      <c r="BK266" s="1"/>
      <c r="BL266" s="1"/>
      <c r="BM266" s="1"/>
      <c r="BN266" s="1"/>
      <c r="BO266" s="1"/>
      <c r="BP266" s="1"/>
      <c r="BQ266" s="1"/>
      <c r="BR266" s="1"/>
      <c r="BS266" s="1"/>
    </row>
    <row r="267" spans="1:7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29"/>
      <c r="AT267" s="29"/>
      <c r="AU267" s="29"/>
      <c r="AV267" s="29"/>
      <c r="AW267" s="29"/>
      <c r="AX267" s="29"/>
      <c r="AY267" s="29"/>
      <c r="AZ267" s="29"/>
      <c r="BA267" s="29"/>
      <c r="BB267" s="29"/>
      <c r="BC267" s="29"/>
      <c r="BD267" s="29"/>
      <c r="BE267" s="29"/>
      <c r="BF267" s="29"/>
      <c r="BG267" s="29"/>
      <c r="BH267" s="29"/>
      <c r="BI267" s="29"/>
      <c r="BJ267" s="29"/>
      <c r="BK267" s="1"/>
      <c r="BL267" s="1"/>
      <c r="BM267" s="1"/>
      <c r="BN267" s="1"/>
      <c r="BO267" s="1"/>
      <c r="BP267" s="1"/>
      <c r="BQ267" s="1"/>
      <c r="BR267" s="1"/>
      <c r="BS267" s="1"/>
    </row>
    <row r="268" spans="1:7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29"/>
      <c r="AT268" s="29"/>
      <c r="AU268" s="29"/>
      <c r="AV268" s="29"/>
      <c r="AW268" s="29"/>
      <c r="AX268" s="29"/>
      <c r="AY268" s="29"/>
      <c r="AZ268" s="29"/>
      <c r="BA268" s="29"/>
      <c r="BB268" s="29"/>
      <c r="BC268" s="29"/>
      <c r="BD268" s="29"/>
      <c r="BE268" s="29"/>
      <c r="BF268" s="29"/>
      <c r="BG268" s="29"/>
      <c r="BH268" s="29"/>
      <c r="BI268" s="29"/>
      <c r="BJ268" s="29"/>
      <c r="BK268" s="1"/>
      <c r="BL268" s="1"/>
      <c r="BM268" s="1"/>
      <c r="BN268" s="1"/>
      <c r="BO268" s="1"/>
      <c r="BP268" s="1"/>
      <c r="BQ268" s="1"/>
      <c r="BR268" s="1"/>
      <c r="BS268" s="1"/>
    </row>
    <row r="269" spans="1:7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29"/>
      <c r="AT269" s="29"/>
      <c r="AU269" s="29"/>
      <c r="AV269" s="29"/>
      <c r="AW269" s="29"/>
      <c r="AX269" s="29"/>
      <c r="AY269" s="29"/>
      <c r="AZ269" s="29"/>
      <c r="BA269" s="29"/>
      <c r="BB269" s="29"/>
      <c r="BC269" s="29"/>
      <c r="BD269" s="29"/>
      <c r="BE269" s="29"/>
      <c r="BF269" s="29"/>
      <c r="BG269" s="29"/>
      <c r="BH269" s="29"/>
      <c r="BI269" s="29"/>
      <c r="BJ269" s="29"/>
      <c r="BK269" s="1"/>
      <c r="BL269" s="1"/>
      <c r="BM269" s="1"/>
      <c r="BN269" s="1"/>
      <c r="BO269" s="1"/>
      <c r="BP269" s="1"/>
      <c r="BQ269" s="1"/>
      <c r="BR269" s="1"/>
      <c r="BS269" s="1"/>
    </row>
    <row r="270" spans="1:7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29"/>
      <c r="AT270" s="29"/>
      <c r="AU270" s="29"/>
      <c r="AV270" s="29"/>
      <c r="AW270" s="29"/>
      <c r="AX270" s="29"/>
      <c r="AY270" s="29"/>
      <c r="AZ270" s="29"/>
      <c r="BA270" s="29"/>
      <c r="BB270" s="29"/>
      <c r="BC270" s="29"/>
      <c r="BD270" s="29"/>
      <c r="BE270" s="29"/>
      <c r="BF270" s="29"/>
      <c r="BG270" s="29"/>
      <c r="BH270" s="29"/>
      <c r="BI270" s="29"/>
      <c r="BJ270" s="29"/>
      <c r="BK270" s="1"/>
      <c r="BL270" s="1"/>
      <c r="BM270" s="1"/>
      <c r="BN270" s="1"/>
      <c r="BO270" s="1"/>
      <c r="BP270" s="1"/>
      <c r="BQ270" s="1"/>
      <c r="BR270" s="1"/>
      <c r="BS270" s="1"/>
    </row>
    <row r="271" spans="1: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29"/>
      <c r="AT271" s="29"/>
      <c r="AU271" s="29"/>
      <c r="AV271" s="29"/>
      <c r="AW271" s="29"/>
      <c r="AX271" s="29"/>
      <c r="AY271" s="29"/>
      <c r="AZ271" s="29"/>
      <c r="BA271" s="29"/>
      <c r="BB271" s="29"/>
      <c r="BC271" s="29"/>
      <c r="BD271" s="29"/>
      <c r="BE271" s="29"/>
      <c r="BF271" s="29"/>
      <c r="BG271" s="29"/>
      <c r="BH271" s="29"/>
      <c r="BI271" s="29"/>
      <c r="BJ271" s="29"/>
      <c r="BK271" s="1"/>
      <c r="BL271" s="1"/>
      <c r="BM271" s="1"/>
      <c r="BN271" s="1"/>
      <c r="BO271" s="1"/>
      <c r="BP271" s="1"/>
      <c r="BQ271" s="1"/>
      <c r="BR271" s="1"/>
      <c r="BS271" s="1"/>
    </row>
    <row r="272" spans="1:7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29"/>
      <c r="AT272" s="29"/>
      <c r="AU272" s="29"/>
      <c r="AV272" s="29"/>
      <c r="AW272" s="29"/>
      <c r="AX272" s="29"/>
      <c r="AY272" s="29"/>
      <c r="AZ272" s="29"/>
      <c r="BA272" s="29"/>
      <c r="BB272" s="29"/>
      <c r="BC272" s="29"/>
      <c r="BD272" s="29"/>
      <c r="BE272" s="29"/>
      <c r="BF272" s="29"/>
      <c r="BG272" s="29"/>
      <c r="BH272" s="29"/>
      <c r="BI272" s="29"/>
      <c r="BJ272" s="29"/>
      <c r="BK272" s="1"/>
      <c r="BL272" s="1"/>
      <c r="BM272" s="1"/>
      <c r="BN272" s="1"/>
      <c r="BO272" s="1"/>
      <c r="BP272" s="1"/>
      <c r="BQ272" s="1"/>
      <c r="BR272" s="1"/>
      <c r="BS272" s="1"/>
    </row>
    <row r="273" spans="1:7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29"/>
      <c r="AT273" s="29"/>
      <c r="AU273" s="29"/>
      <c r="AV273" s="29"/>
      <c r="AW273" s="29"/>
      <c r="AX273" s="29"/>
      <c r="AY273" s="29"/>
      <c r="AZ273" s="29"/>
      <c r="BA273" s="29"/>
      <c r="BB273" s="29"/>
      <c r="BC273" s="29"/>
      <c r="BD273" s="29"/>
      <c r="BE273" s="29"/>
      <c r="BF273" s="29"/>
      <c r="BG273" s="29"/>
      <c r="BH273" s="29"/>
      <c r="BI273" s="29"/>
      <c r="BJ273" s="29"/>
      <c r="BK273" s="1"/>
      <c r="BL273" s="1"/>
      <c r="BM273" s="1"/>
      <c r="BN273" s="1"/>
      <c r="BO273" s="1"/>
      <c r="BP273" s="1"/>
      <c r="BQ273" s="1"/>
      <c r="BR273" s="1"/>
      <c r="BS273" s="1"/>
    </row>
    <row r="274" spans="1:7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29"/>
      <c r="AT274" s="29"/>
      <c r="AU274" s="29"/>
      <c r="AV274" s="29"/>
      <c r="AW274" s="29"/>
      <c r="AX274" s="29"/>
      <c r="AY274" s="29"/>
      <c r="AZ274" s="29"/>
      <c r="BA274" s="29"/>
      <c r="BB274" s="29"/>
      <c r="BC274" s="29"/>
      <c r="BD274" s="29"/>
      <c r="BE274" s="29"/>
      <c r="BF274" s="29"/>
      <c r="BG274" s="29"/>
      <c r="BH274" s="29"/>
      <c r="BI274" s="29"/>
      <c r="BJ274" s="29"/>
      <c r="BK274" s="1"/>
      <c r="BL274" s="1"/>
      <c r="BM274" s="1"/>
      <c r="BN274" s="1"/>
      <c r="BO274" s="1"/>
      <c r="BP274" s="1"/>
      <c r="BQ274" s="1"/>
      <c r="BR274" s="1"/>
      <c r="BS274" s="1"/>
    </row>
    <row r="275" spans="1:7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29"/>
      <c r="AT275" s="29"/>
      <c r="AU275" s="29"/>
      <c r="AV275" s="29"/>
      <c r="AW275" s="29"/>
      <c r="AX275" s="29"/>
      <c r="AY275" s="29"/>
      <c r="AZ275" s="29"/>
      <c r="BA275" s="29"/>
      <c r="BB275" s="29"/>
      <c r="BC275" s="29"/>
      <c r="BD275" s="29"/>
      <c r="BE275" s="29"/>
      <c r="BF275" s="29"/>
      <c r="BG275" s="29"/>
      <c r="BH275" s="29"/>
      <c r="BI275" s="29"/>
      <c r="BJ275" s="29"/>
      <c r="BK275" s="1"/>
      <c r="BL275" s="1"/>
      <c r="BM275" s="1"/>
      <c r="BN275" s="1"/>
      <c r="BO275" s="1"/>
      <c r="BP275" s="1"/>
      <c r="BQ275" s="1"/>
      <c r="BR275" s="1"/>
      <c r="BS275" s="1"/>
    </row>
    <row r="276" spans="1:7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29"/>
      <c r="AT276" s="29"/>
      <c r="AU276" s="29"/>
      <c r="AV276" s="29"/>
      <c r="AW276" s="29"/>
      <c r="AX276" s="29"/>
      <c r="AY276" s="29"/>
      <c r="AZ276" s="29"/>
      <c r="BA276" s="29"/>
      <c r="BB276" s="29"/>
      <c r="BC276" s="29"/>
      <c r="BD276" s="29"/>
      <c r="BE276" s="29"/>
      <c r="BF276" s="29"/>
      <c r="BG276" s="29"/>
      <c r="BH276" s="29"/>
      <c r="BI276" s="29"/>
      <c r="BJ276" s="29"/>
      <c r="BK276" s="1"/>
      <c r="BL276" s="1"/>
      <c r="BM276" s="1"/>
      <c r="BN276" s="1"/>
      <c r="BO276" s="1"/>
      <c r="BP276" s="1"/>
      <c r="BQ276" s="1"/>
      <c r="BR276" s="1"/>
      <c r="BS276" s="1"/>
    </row>
    <row r="277" spans="1:7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29"/>
      <c r="AT277" s="29"/>
      <c r="AU277" s="29"/>
      <c r="AV277" s="29"/>
      <c r="AW277" s="29"/>
      <c r="AX277" s="29"/>
      <c r="AY277" s="29"/>
      <c r="AZ277" s="29"/>
      <c r="BA277" s="29"/>
      <c r="BB277" s="29"/>
      <c r="BC277" s="29"/>
      <c r="BD277" s="29"/>
      <c r="BE277" s="29"/>
      <c r="BF277" s="29"/>
      <c r="BG277" s="29"/>
      <c r="BH277" s="29"/>
      <c r="BI277" s="29"/>
      <c r="BJ277" s="29"/>
      <c r="BK277" s="1"/>
      <c r="BL277" s="1"/>
      <c r="BM277" s="1"/>
      <c r="BN277" s="1"/>
      <c r="BO277" s="1"/>
      <c r="BP277" s="1"/>
      <c r="BQ277" s="1"/>
      <c r="BR277" s="1"/>
      <c r="BS277" s="1"/>
    </row>
    <row r="278" spans="1:7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29"/>
      <c r="AT278" s="29"/>
      <c r="AU278" s="29"/>
      <c r="AV278" s="29"/>
      <c r="AW278" s="29"/>
      <c r="AX278" s="29"/>
      <c r="AY278" s="29"/>
      <c r="AZ278" s="29"/>
      <c r="BA278" s="29"/>
      <c r="BB278" s="29"/>
      <c r="BC278" s="29"/>
      <c r="BD278" s="29"/>
      <c r="BE278" s="29"/>
      <c r="BF278" s="29"/>
      <c r="BG278" s="29"/>
      <c r="BH278" s="29"/>
      <c r="BI278" s="29"/>
      <c r="BJ278" s="29"/>
      <c r="BK278" s="1"/>
      <c r="BL278" s="1"/>
      <c r="BM278" s="1"/>
      <c r="BN278" s="1"/>
      <c r="BO278" s="1"/>
      <c r="BP278" s="1"/>
      <c r="BQ278" s="1"/>
      <c r="BR278" s="1"/>
      <c r="BS278" s="1"/>
    </row>
    <row r="279" spans="1:7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29"/>
      <c r="AT279" s="29"/>
      <c r="AU279" s="29"/>
      <c r="AV279" s="29"/>
      <c r="AW279" s="29"/>
      <c r="AX279" s="29"/>
      <c r="AY279" s="29"/>
      <c r="AZ279" s="29"/>
      <c r="BA279" s="29"/>
      <c r="BB279" s="29"/>
      <c r="BC279" s="29"/>
      <c r="BD279" s="29"/>
      <c r="BE279" s="29"/>
      <c r="BF279" s="29"/>
      <c r="BG279" s="29"/>
      <c r="BH279" s="29"/>
      <c r="BI279" s="29"/>
      <c r="BJ279" s="29"/>
      <c r="BK279" s="1"/>
      <c r="BL279" s="1"/>
      <c r="BM279" s="1"/>
      <c r="BN279" s="1"/>
      <c r="BO279" s="1"/>
      <c r="BP279" s="1"/>
      <c r="BQ279" s="1"/>
      <c r="BR279" s="1"/>
      <c r="BS279" s="1"/>
    </row>
    <row r="280" spans="1:7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29"/>
      <c r="AT280" s="29"/>
      <c r="AU280" s="29"/>
      <c r="AV280" s="29"/>
      <c r="AW280" s="29"/>
      <c r="AX280" s="29"/>
      <c r="AY280" s="29"/>
      <c r="AZ280" s="29"/>
      <c r="BA280" s="29"/>
      <c r="BB280" s="29"/>
      <c r="BC280" s="29"/>
      <c r="BD280" s="29"/>
      <c r="BE280" s="29"/>
      <c r="BF280" s="29"/>
      <c r="BG280" s="29"/>
      <c r="BH280" s="29"/>
      <c r="BI280" s="29"/>
      <c r="BJ280" s="29"/>
      <c r="BK280" s="1"/>
      <c r="BL280" s="1"/>
      <c r="BM280" s="1"/>
      <c r="BN280" s="1"/>
      <c r="BO280" s="1"/>
      <c r="BP280" s="1"/>
      <c r="BQ280" s="1"/>
      <c r="BR280" s="1"/>
      <c r="BS280" s="1"/>
    </row>
    <row r="281" spans="1:7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29"/>
      <c r="AT281" s="29"/>
      <c r="AU281" s="29"/>
      <c r="AV281" s="29"/>
      <c r="AW281" s="29"/>
      <c r="AX281" s="29"/>
      <c r="AY281" s="29"/>
      <c r="AZ281" s="29"/>
      <c r="BA281" s="29"/>
      <c r="BB281" s="29"/>
      <c r="BC281" s="29"/>
      <c r="BD281" s="29"/>
      <c r="BE281" s="29"/>
      <c r="BF281" s="29"/>
      <c r="BG281" s="29"/>
      <c r="BH281" s="29"/>
      <c r="BI281" s="29"/>
      <c r="BJ281" s="29"/>
      <c r="BK281" s="1"/>
      <c r="BL281" s="1"/>
      <c r="BM281" s="1"/>
      <c r="BN281" s="1"/>
      <c r="BO281" s="1"/>
      <c r="BP281" s="1"/>
      <c r="BQ281" s="1"/>
      <c r="BR281" s="1"/>
      <c r="BS281" s="1"/>
    </row>
    <row r="282" spans="1:7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29"/>
      <c r="AT282" s="29"/>
      <c r="AU282" s="29"/>
      <c r="AV282" s="29"/>
      <c r="AW282" s="29"/>
      <c r="AX282" s="29"/>
      <c r="AY282" s="29"/>
      <c r="AZ282" s="29"/>
      <c r="BA282" s="29"/>
      <c r="BB282" s="29"/>
      <c r="BC282" s="29"/>
      <c r="BD282" s="29"/>
      <c r="BE282" s="29"/>
      <c r="BF282" s="29"/>
      <c r="BG282" s="29"/>
      <c r="BH282" s="29"/>
      <c r="BI282" s="29"/>
      <c r="BJ282" s="29"/>
      <c r="BK282" s="1"/>
      <c r="BL282" s="1"/>
      <c r="BM282" s="1"/>
      <c r="BN282" s="1"/>
      <c r="BO282" s="1"/>
      <c r="BP282" s="1"/>
      <c r="BQ282" s="1"/>
      <c r="BR282" s="1"/>
      <c r="BS282" s="1"/>
    </row>
    <row r="283" spans="1:7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29"/>
      <c r="AT283" s="29"/>
      <c r="AU283" s="29"/>
      <c r="AV283" s="29"/>
      <c r="AW283" s="29"/>
      <c r="AX283" s="29"/>
      <c r="AY283" s="29"/>
      <c r="AZ283" s="29"/>
      <c r="BA283" s="29"/>
      <c r="BB283" s="29"/>
      <c r="BC283" s="29"/>
      <c r="BD283" s="29"/>
      <c r="BE283" s="29"/>
      <c r="BF283" s="29"/>
      <c r="BG283" s="29"/>
      <c r="BH283" s="29"/>
      <c r="BI283" s="29"/>
      <c r="BJ283" s="29"/>
      <c r="BK283" s="1"/>
      <c r="BL283" s="1"/>
      <c r="BM283" s="1"/>
      <c r="BN283" s="1"/>
      <c r="BO283" s="1"/>
      <c r="BP283" s="1"/>
      <c r="BQ283" s="1"/>
      <c r="BR283" s="1"/>
      <c r="BS283" s="1"/>
    </row>
    <row r="284" spans="1:7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29"/>
      <c r="AT284" s="29"/>
      <c r="AU284" s="29"/>
      <c r="AV284" s="29"/>
      <c r="AW284" s="29"/>
      <c r="AX284" s="29"/>
      <c r="AY284" s="29"/>
      <c r="AZ284" s="29"/>
      <c r="BA284" s="29"/>
      <c r="BB284" s="29"/>
      <c r="BC284" s="29"/>
      <c r="BD284" s="29"/>
      <c r="BE284" s="29"/>
      <c r="BF284" s="29"/>
      <c r="BG284" s="29"/>
      <c r="BH284" s="29"/>
      <c r="BI284" s="29"/>
      <c r="BJ284" s="29"/>
      <c r="BK284" s="1"/>
      <c r="BL284" s="1"/>
      <c r="BM284" s="1"/>
      <c r="BN284" s="1"/>
      <c r="BO284" s="1"/>
      <c r="BP284" s="1"/>
      <c r="BQ284" s="1"/>
      <c r="BR284" s="1"/>
      <c r="BS284" s="1"/>
    </row>
    <row r="285" spans="1:7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29"/>
      <c r="AT285" s="29"/>
      <c r="AU285" s="29"/>
      <c r="AV285" s="29"/>
      <c r="AW285" s="29"/>
      <c r="AX285" s="29"/>
      <c r="AY285" s="29"/>
      <c r="AZ285" s="29"/>
      <c r="BA285" s="29"/>
      <c r="BB285" s="29"/>
      <c r="BC285" s="29"/>
      <c r="BD285" s="29"/>
      <c r="BE285" s="29"/>
      <c r="BF285" s="29"/>
      <c r="BG285" s="29"/>
      <c r="BH285" s="29"/>
      <c r="BI285" s="29"/>
      <c r="BJ285" s="29"/>
      <c r="BK285" s="1"/>
      <c r="BL285" s="1"/>
      <c r="BM285" s="1"/>
      <c r="BN285" s="1"/>
      <c r="BO285" s="1"/>
      <c r="BP285" s="1"/>
      <c r="BQ285" s="1"/>
      <c r="BR285" s="1"/>
      <c r="BS285" s="1"/>
    </row>
    <row r="286" spans="1:7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29"/>
      <c r="AT286" s="29"/>
      <c r="AU286" s="29"/>
      <c r="AV286" s="29"/>
      <c r="AW286" s="29"/>
      <c r="AX286" s="29"/>
      <c r="AY286" s="29"/>
      <c r="AZ286" s="29"/>
      <c r="BA286" s="29"/>
      <c r="BB286" s="29"/>
      <c r="BC286" s="29"/>
      <c r="BD286" s="29"/>
      <c r="BE286" s="29"/>
      <c r="BF286" s="29"/>
      <c r="BG286" s="29"/>
      <c r="BH286" s="29"/>
      <c r="BI286" s="29"/>
      <c r="BJ286" s="29"/>
      <c r="BK286" s="1"/>
      <c r="BL286" s="1"/>
      <c r="BM286" s="1"/>
      <c r="BN286" s="1"/>
      <c r="BO286" s="1"/>
      <c r="BP286" s="1"/>
      <c r="BQ286" s="1"/>
      <c r="BR286" s="1"/>
      <c r="BS286" s="1"/>
    </row>
    <row r="287" spans="1:7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29"/>
      <c r="AT287" s="29"/>
      <c r="AU287" s="29"/>
      <c r="AV287" s="29"/>
      <c r="AW287" s="29"/>
      <c r="AX287" s="29"/>
      <c r="AY287" s="29"/>
      <c r="AZ287" s="29"/>
      <c r="BA287" s="29"/>
      <c r="BB287" s="29"/>
      <c r="BC287" s="29"/>
      <c r="BD287" s="29"/>
      <c r="BE287" s="29"/>
      <c r="BF287" s="29"/>
      <c r="BG287" s="29"/>
      <c r="BH287" s="29"/>
      <c r="BI287" s="29"/>
      <c r="BJ287" s="29"/>
      <c r="BK287" s="1"/>
      <c r="BL287" s="1"/>
      <c r="BM287" s="1"/>
      <c r="BN287" s="1"/>
      <c r="BO287" s="1"/>
      <c r="BP287" s="1"/>
      <c r="BQ287" s="1"/>
      <c r="BR287" s="1"/>
      <c r="BS287" s="1"/>
    </row>
    <row r="288" spans="1:7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29"/>
      <c r="AT288" s="29"/>
      <c r="AU288" s="29"/>
      <c r="AV288" s="29"/>
      <c r="AW288" s="29"/>
      <c r="AX288" s="29"/>
      <c r="AY288" s="29"/>
      <c r="AZ288" s="29"/>
      <c r="BA288" s="29"/>
      <c r="BB288" s="29"/>
      <c r="BC288" s="29"/>
      <c r="BD288" s="29"/>
      <c r="BE288" s="29"/>
      <c r="BF288" s="29"/>
      <c r="BG288" s="29"/>
      <c r="BH288" s="29"/>
      <c r="BI288" s="29"/>
      <c r="BJ288" s="29"/>
      <c r="BK288" s="1"/>
      <c r="BL288" s="1"/>
      <c r="BM288" s="1"/>
      <c r="BN288" s="1"/>
      <c r="BO288" s="1"/>
      <c r="BP288" s="1"/>
      <c r="BQ288" s="1"/>
      <c r="BR288" s="1"/>
      <c r="BS288" s="1"/>
    </row>
    <row r="289" spans="1:7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29"/>
      <c r="AT289" s="29"/>
      <c r="AU289" s="29"/>
      <c r="AV289" s="29"/>
      <c r="AW289" s="29"/>
      <c r="AX289" s="29"/>
      <c r="AY289" s="29"/>
      <c r="AZ289" s="29"/>
      <c r="BA289" s="29"/>
      <c r="BB289" s="29"/>
      <c r="BC289" s="29"/>
      <c r="BD289" s="29"/>
      <c r="BE289" s="29"/>
      <c r="BF289" s="29"/>
      <c r="BG289" s="29"/>
      <c r="BH289" s="29"/>
      <c r="BI289" s="29"/>
      <c r="BJ289" s="29"/>
      <c r="BK289" s="1"/>
      <c r="BL289" s="1"/>
      <c r="BM289" s="1"/>
      <c r="BN289" s="1"/>
      <c r="BO289" s="1"/>
      <c r="BP289" s="1"/>
      <c r="BQ289" s="1"/>
      <c r="BR289" s="1"/>
      <c r="BS289" s="1"/>
    </row>
    <row r="290" spans="1:7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29"/>
      <c r="AT290" s="29"/>
      <c r="AU290" s="29"/>
      <c r="AV290" s="29"/>
      <c r="AW290" s="29"/>
      <c r="AX290" s="29"/>
      <c r="AY290" s="29"/>
      <c r="AZ290" s="29"/>
      <c r="BA290" s="29"/>
      <c r="BB290" s="29"/>
      <c r="BC290" s="29"/>
      <c r="BD290" s="29"/>
      <c r="BE290" s="29"/>
      <c r="BF290" s="29"/>
      <c r="BG290" s="29"/>
      <c r="BH290" s="29"/>
      <c r="BI290" s="29"/>
      <c r="BJ290" s="29"/>
      <c r="BK290" s="1"/>
      <c r="BL290" s="1"/>
      <c r="BM290" s="1"/>
      <c r="BN290" s="1"/>
      <c r="BO290" s="1"/>
      <c r="BP290" s="1"/>
      <c r="BQ290" s="1"/>
      <c r="BR290" s="1"/>
      <c r="BS290" s="1"/>
    </row>
    <row r="291" spans="1:7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29"/>
      <c r="AT291" s="29"/>
      <c r="AU291" s="29"/>
      <c r="AV291" s="29"/>
      <c r="AW291" s="29"/>
      <c r="AX291" s="29"/>
      <c r="AY291" s="29"/>
      <c r="AZ291" s="29"/>
      <c r="BA291" s="29"/>
      <c r="BB291" s="29"/>
      <c r="BC291" s="29"/>
      <c r="BD291" s="29"/>
      <c r="BE291" s="29"/>
      <c r="BF291" s="29"/>
      <c r="BG291" s="29"/>
      <c r="BH291" s="29"/>
      <c r="BI291" s="29"/>
      <c r="BJ291" s="29"/>
      <c r="BK291" s="1"/>
      <c r="BL291" s="1"/>
      <c r="BM291" s="1"/>
      <c r="BN291" s="1"/>
      <c r="BO291" s="1"/>
      <c r="BP291" s="1"/>
      <c r="BQ291" s="1"/>
      <c r="BR291" s="1"/>
      <c r="BS291" s="1"/>
    </row>
    <row r="292" spans="1:7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29"/>
      <c r="AT292" s="29"/>
      <c r="AU292" s="29"/>
      <c r="AV292" s="29"/>
      <c r="AW292" s="29"/>
      <c r="AX292" s="29"/>
      <c r="AY292" s="29"/>
      <c r="AZ292" s="29"/>
      <c r="BA292" s="29"/>
      <c r="BB292" s="29"/>
      <c r="BC292" s="29"/>
      <c r="BD292" s="29"/>
      <c r="BE292" s="29"/>
      <c r="BF292" s="29"/>
      <c r="BG292" s="29"/>
      <c r="BH292" s="29"/>
      <c r="BI292" s="29"/>
      <c r="BJ292" s="29"/>
      <c r="BK292" s="1"/>
      <c r="BL292" s="1"/>
      <c r="BM292" s="1"/>
      <c r="BN292" s="1"/>
      <c r="BO292" s="1"/>
      <c r="BP292" s="1"/>
      <c r="BQ292" s="1"/>
      <c r="BR292" s="1"/>
      <c r="BS292" s="1"/>
    </row>
    <row r="293" spans="1:7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29"/>
      <c r="AT293" s="29"/>
      <c r="AU293" s="29"/>
      <c r="AV293" s="29"/>
      <c r="AW293" s="29"/>
      <c r="AX293" s="29"/>
      <c r="AY293" s="29"/>
      <c r="AZ293" s="29"/>
      <c r="BA293" s="29"/>
      <c r="BB293" s="29"/>
      <c r="BC293" s="29"/>
      <c r="BD293" s="29"/>
      <c r="BE293" s="29"/>
      <c r="BF293" s="29"/>
      <c r="BG293" s="29"/>
      <c r="BH293" s="29"/>
      <c r="BI293" s="29"/>
      <c r="BJ293" s="29"/>
      <c r="BK293" s="1"/>
      <c r="BL293" s="1"/>
      <c r="BM293" s="1"/>
      <c r="BN293" s="1"/>
      <c r="BO293" s="1"/>
      <c r="BP293" s="1"/>
      <c r="BQ293" s="1"/>
      <c r="BR293" s="1"/>
      <c r="BS293" s="1"/>
    </row>
    <row r="294" spans="1:7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29"/>
      <c r="AT294" s="29"/>
      <c r="AU294" s="29"/>
      <c r="AV294" s="29"/>
      <c r="AW294" s="29"/>
      <c r="AX294" s="29"/>
      <c r="AY294" s="29"/>
      <c r="AZ294" s="29"/>
      <c r="BA294" s="29"/>
      <c r="BB294" s="29"/>
      <c r="BC294" s="29"/>
      <c r="BD294" s="29"/>
      <c r="BE294" s="29"/>
      <c r="BF294" s="29"/>
      <c r="BG294" s="29"/>
      <c r="BH294" s="29"/>
      <c r="BI294" s="29"/>
      <c r="BJ294" s="29"/>
      <c r="BK294" s="1"/>
      <c r="BL294" s="1"/>
      <c r="BM294" s="1"/>
      <c r="BN294" s="1"/>
      <c r="BO294" s="1"/>
      <c r="BP294" s="1"/>
      <c r="BQ294" s="1"/>
      <c r="BR294" s="1"/>
      <c r="BS294" s="1"/>
    </row>
    <row r="295" spans="1:7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29"/>
      <c r="AT295" s="29"/>
      <c r="AU295" s="29"/>
      <c r="AV295" s="29"/>
      <c r="AW295" s="29"/>
      <c r="AX295" s="29"/>
      <c r="AY295" s="29"/>
      <c r="AZ295" s="29"/>
      <c r="BA295" s="29"/>
      <c r="BB295" s="29"/>
      <c r="BC295" s="29"/>
      <c r="BD295" s="29"/>
      <c r="BE295" s="29"/>
      <c r="BF295" s="29"/>
      <c r="BG295" s="29"/>
      <c r="BH295" s="29"/>
      <c r="BI295" s="29"/>
      <c r="BJ295" s="29"/>
      <c r="BK295" s="1"/>
      <c r="BL295" s="1"/>
      <c r="BM295" s="1"/>
      <c r="BN295" s="1"/>
      <c r="BO295" s="1"/>
      <c r="BP295" s="1"/>
      <c r="BQ295" s="1"/>
      <c r="BR295" s="1"/>
      <c r="BS295" s="1"/>
    </row>
    <row r="296" spans="1:7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29"/>
      <c r="AT296" s="29"/>
      <c r="AU296" s="29"/>
      <c r="AV296" s="29"/>
      <c r="AW296" s="29"/>
      <c r="AX296" s="29"/>
      <c r="AY296" s="29"/>
      <c r="AZ296" s="29"/>
      <c r="BA296" s="29"/>
      <c r="BB296" s="29"/>
      <c r="BC296" s="29"/>
      <c r="BD296" s="29"/>
      <c r="BE296" s="29"/>
      <c r="BF296" s="29"/>
      <c r="BG296" s="29"/>
      <c r="BH296" s="29"/>
      <c r="BI296" s="29"/>
      <c r="BJ296" s="29"/>
      <c r="BK296" s="1"/>
      <c r="BL296" s="1"/>
      <c r="BM296" s="1"/>
      <c r="BN296" s="1"/>
      <c r="BO296" s="1"/>
      <c r="BP296" s="1"/>
      <c r="BQ296" s="1"/>
      <c r="BR296" s="1"/>
      <c r="BS296" s="1"/>
    </row>
    <row r="297" spans="1:7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29"/>
      <c r="AT297" s="29"/>
      <c r="AU297" s="29"/>
      <c r="AV297" s="29"/>
      <c r="AW297" s="29"/>
      <c r="AX297" s="29"/>
      <c r="AY297" s="29"/>
      <c r="AZ297" s="29"/>
      <c r="BA297" s="29"/>
      <c r="BB297" s="29"/>
      <c r="BC297" s="29"/>
      <c r="BD297" s="29"/>
      <c r="BE297" s="29"/>
      <c r="BF297" s="29"/>
      <c r="BG297" s="29"/>
      <c r="BH297" s="29"/>
      <c r="BI297" s="29"/>
      <c r="BJ297" s="29"/>
      <c r="BK297" s="1"/>
      <c r="BL297" s="1"/>
      <c r="BM297" s="1"/>
      <c r="BN297" s="1"/>
      <c r="BO297" s="1"/>
      <c r="BP297" s="1"/>
      <c r="BQ297" s="1"/>
      <c r="BR297" s="1"/>
      <c r="BS297" s="1"/>
    </row>
    <row r="298" spans="1:7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29"/>
      <c r="AT298" s="29"/>
      <c r="AU298" s="29"/>
      <c r="AV298" s="29"/>
      <c r="AW298" s="29"/>
      <c r="AX298" s="29"/>
      <c r="AY298" s="29"/>
      <c r="AZ298" s="29"/>
      <c r="BA298" s="29"/>
      <c r="BB298" s="29"/>
      <c r="BC298" s="29"/>
      <c r="BD298" s="29"/>
      <c r="BE298" s="29"/>
      <c r="BF298" s="29"/>
      <c r="BG298" s="29"/>
      <c r="BH298" s="29"/>
      <c r="BI298" s="29"/>
      <c r="BJ298" s="29"/>
      <c r="BK298" s="1"/>
      <c r="BL298" s="1"/>
      <c r="BM298" s="1"/>
      <c r="BN298" s="1"/>
      <c r="BO298" s="1"/>
      <c r="BP298" s="1"/>
      <c r="BQ298" s="1"/>
      <c r="BR298" s="1"/>
      <c r="BS298" s="1"/>
    </row>
    <row r="299" spans="1:7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29"/>
      <c r="AT299" s="29"/>
      <c r="AU299" s="29"/>
      <c r="AV299" s="29"/>
      <c r="AW299" s="29"/>
      <c r="AX299" s="29"/>
      <c r="AY299" s="29"/>
      <c r="AZ299" s="29"/>
      <c r="BA299" s="29"/>
      <c r="BB299" s="29"/>
      <c r="BC299" s="29"/>
      <c r="BD299" s="29"/>
      <c r="BE299" s="29"/>
      <c r="BF299" s="29"/>
      <c r="BG299" s="29"/>
      <c r="BH299" s="29"/>
      <c r="BI299" s="29"/>
      <c r="BJ299" s="29"/>
      <c r="BK299" s="1"/>
      <c r="BL299" s="1"/>
      <c r="BM299" s="1"/>
      <c r="BN299" s="1"/>
      <c r="BO299" s="1"/>
      <c r="BP299" s="1"/>
      <c r="BQ299" s="1"/>
      <c r="BR299" s="1"/>
      <c r="BS299" s="1"/>
    </row>
    <row r="300" spans="1:7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29"/>
      <c r="AT300" s="29"/>
      <c r="AU300" s="29"/>
      <c r="AV300" s="29"/>
      <c r="AW300" s="29"/>
      <c r="AX300" s="29"/>
      <c r="AY300" s="29"/>
      <c r="AZ300" s="29"/>
      <c r="BA300" s="29"/>
      <c r="BB300" s="29"/>
      <c r="BC300" s="29"/>
      <c r="BD300" s="29"/>
      <c r="BE300" s="29"/>
      <c r="BF300" s="29"/>
      <c r="BG300" s="29"/>
      <c r="BH300" s="29"/>
      <c r="BI300" s="29"/>
      <c r="BJ300" s="29"/>
      <c r="BK300" s="1"/>
      <c r="BL300" s="1"/>
      <c r="BM300" s="1"/>
      <c r="BN300" s="1"/>
      <c r="BO300" s="1"/>
      <c r="BP300" s="1"/>
      <c r="BQ300" s="1"/>
      <c r="BR300" s="1"/>
      <c r="BS300" s="1"/>
    </row>
    <row r="301" spans="1:7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29"/>
      <c r="AT301" s="29"/>
      <c r="AU301" s="29"/>
      <c r="AV301" s="29"/>
      <c r="AW301" s="29"/>
      <c r="AX301" s="29"/>
      <c r="AY301" s="29"/>
      <c r="AZ301" s="29"/>
      <c r="BA301" s="29"/>
      <c r="BB301" s="29"/>
      <c r="BC301" s="29"/>
      <c r="BD301" s="29"/>
      <c r="BE301" s="29"/>
      <c r="BF301" s="29"/>
      <c r="BG301" s="29"/>
      <c r="BH301" s="29"/>
      <c r="BI301" s="29"/>
      <c r="BJ301" s="29"/>
      <c r="BK301" s="1"/>
      <c r="BL301" s="1"/>
      <c r="BM301" s="1"/>
      <c r="BN301" s="1"/>
      <c r="BO301" s="1"/>
      <c r="BP301" s="1"/>
      <c r="BQ301" s="1"/>
      <c r="BR301" s="1"/>
      <c r="BS301" s="1"/>
    </row>
    <row r="302" spans="1:7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29"/>
      <c r="AT302" s="29"/>
      <c r="AU302" s="29"/>
      <c r="AV302" s="29"/>
      <c r="AW302" s="29"/>
      <c r="AX302" s="29"/>
      <c r="AY302" s="29"/>
      <c r="AZ302" s="29"/>
      <c r="BA302" s="29"/>
      <c r="BB302" s="29"/>
      <c r="BC302" s="29"/>
      <c r="BD302" s="29"/>
      <c r="BE302" s="29"/>
      <c r="BF302" s="29"/>
      <c r="BG302" s="29"/>
      <c r="BH302" s="29"/>
      <c r="BI302" s="29"/>
      <c r="BJ302" s="29"/>
      <c r="BK302" s="1"/>
      <c r="BL302" s="1"/>
      <c r="BM302" s="1"/>
      <c r="BN302" s="1"/>
      <c r="BO302" s="1"/>
      <c r="BP302" s="1"/>
      <c r="BQ302" s="1"/>
      <c r="BR302" s="1"/>
      <c r="BS302" s="1"/>
    </row>
    <row r="303" spans="1:7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29"/>
      <c r="AT303" s="29"/>
      <c r="AU303" s="29"/>
      <c r="AV303" s="29"/>
      <c r="AW303" s="29"/>
      <c r="AX303" s="29"/>
      <c r="AY303" s="29"/>
      <c r="AZ303" s="29"/>
      <c r="BA303" s="29"/>
      <c r="BB303" s="29"/>
      <c r="BC303" s="29"/>
      <c r="BD303" s="29"/>
      <c r="BE303" s="29"/>
      <c r="BF303" s="29"/>
      <c r="BG303" s="29"/>
      <c r="BH303" s="29"/>
      <c r="BI303" s="29"/>
      <c r="BJ303" s="29"/>
      <c r="BK303" s="1"/>
      <c r="BL303" s="1"/>
      <c r="BM303" s="1"/>
      <c r="BN303" s="1"/>
      <c r="BO303" s="1"/>
      <c r="BP303" s="1"/>
      <c r="BQ303" s="1"/>
      <c r="BR303" s="1"/>
      <c r="BS303" s="1"/>
    </row>
    <row r="304" spans="1:7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29"/>
      <c r="AT304" s="29"/>
      <c r="AU304" s="29"/>
      <c r="AV304" s="29"/>
      <c r="AW304" s="29"/>
      <c r="AX304" s="29"/>
      <c r="AY304" s="29"/>
      <c r="AZ304" s="29"/>
      <c r="BA304" s="29"/>
      <c r="BB304" s="29"/>
      <c r="BC304" s="29"/>
      <c r="BD304" s="29"/>
      <c r="BE304" s="29"/>
      <c r="BF304" s="29"/>
      <c r="BG304" s="29"/>
      <c r="BH304" s="29"/>
      <c r="BI304" s="29"/>
      <c r="BJ304" s="29"/>
      <c r="BK304" s="1"/>
      <c r="BL304" s="1"/>
      <c r="BM304" s="1"/>
      <c r="BN304" s="1"/>
      <c r="BO304" s="1"/>
      <c r="BP304" s="1"/>
      <c r="BQ304" s="1"/>
      <c r="BR304" s="1"/>
      <c r="BS304" s="1"/>
    </row>
    <row r="305" spans="1:7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29"/>
      <c r="AT305" s="29"/>
      <c r="AU305" s="29"/>
      <c r="AV305" s="29"/>
      <c r="AW305" s="29"/>
      <c r="AX305" s="29"/>
      <c r="AY305" s="29"/>
      <c r="AZ305" s="29"/>
      <c r="BA305" s="29"/>
      <c r="BB305" s="29"/>
      <c r="BC305" s="29"/>
      <c r="BD305" s="29"/>
      <c r="BE305" s="29"/>
      <c r="BF305" s="29"/>
      <c r="BG305" s="29"/>
      <c r="BH305" s="29"/>
      <c r="BI305" s="29"/>
      <c r="BJ305" s="29"/>
      <c r="BK305" s="1"/>
      <c r="BL305" s="1"/>
      <c r="BM305" s="1"/>
      <c r="BN305" s="1"/>
      <c r="BO305" s="1"/>
      <c r="BP305" s="1"/>
      <c r="BQ305" s="1"/>
      <c r="BR305" s="1"/>
      <c r="BS305" s="1"/>
    </row>
    <row r="306" spans="1:7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29"/>
      <c r="AT306" s="29"/>
      <c r="AU306" s="29"/>
      <c r="AV306" s="29"/>
      <c r="AW306" s="29"/>
      <c r="AX306" s="29"/>
      <c r="AY306" s="29"/>
      <c r="AZ306" s="29"/>
      <c r="BA306" s="29"/>
      <c r="BB306" s="29"/>
      <c r="BC306" s="29"/>
      <c r="BD306" s="29"/>
      <c r="BE306" s="29"/>
      <c r="BF306" s="29"/>
      <c r="BG306" s="29"/>
      <c r="BH306" s="29"/>
      <c r="BI306" s="29"/>
      <c r="BJ306" s="29"/>
      <c r="BK306" s="1"/>
      <c r="BL306" s="1"/>
      <c r="BM306" s="1"/>
      <c r="BN306" s="1"/>
      <c r="BO306" s="1"/>
      <c r="BP306" s="1"/>
      <c r="BQ306" s="1"/>
      <c r="BR306" s="1"/>
      <c r="BS306" s="1"/>
    </row>
    <row r="307" spans="1:7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29"/>
      <c r="AT307" s="29"/>
      <c r="AU307" s="29"/>
      <c r="AV307" s="29"/>
      <c r="AW307" s="29"/>
      <c r="AX307" s="29"/>
      <c r="AY307" s="29"/>
      <c r="AZ307" s="29"/>
      <c r="BA307" s="29"/>
      <c r="BB307" s="29"/>
      <c r="BC307" s="29"/>
      <c r="BD307" s="29"/>
      <c r="BE307" s="29"/>
      <c r="BF307" s="29"/>
      <c r="BG307" s="29"/>
      <c r="BH307" s="29"/>
      <c r="BI307" s="29"/>
      <c r="BJ307" s="29"/>
      <c r="BK307" s="1"/>
      <c r="BL307" s="1"/>
      <c r="BM307" s="1"/>
      <c r="BN307" s="1"/>
      <c r="BO307" s="1"/>
      <c r="BP307" s="1"/>
      <c r="BQ307" s="1"/>
      <c r="BR307" s="1"/>
      <c r="BS307" s="1"/>
    </row>
    <row r="308" spans="1:7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29"/>
      <c r="AT308" s="29"/>
      <c r="AU308" s="29"/>
      <c r="AV308" s="29"/>
      <c r="AW308" s="29"/>
      <c r="AX308" s="29"/>
      <c r="AY308" s="29"/>
      <c r="AZ308" s="29"/>
      <c r="BA308" s="29"/>
      <c r="BB308" s="29"/>
      <c r="BC308" s="29"/>
      <c r="BD308" s="29"/>
      <c r="BE308" s="29"/>
      <c r="BF308" s="29"/>
      <c r="BG308" s="29"/>
      <c r="BH308" s="29"/>
      <c r="BI308" s="29"/>
      <c r="BJ308" s="29"/>
      <c r="BK308" s="1"/>
      <c r="BL308" s="1"/>
      <c r="BM308" s="1"/>
      <c r="BN308" s="1"/>
      <c r="BO308" s="1"/>
      <c r="BP308" s="1"/>
      <c r="BQ308" s="1"/>
      <c r="BR308" s="1"/>
      <c r="BS308" s="1"/>
    </row>
    <row r="309" spans="1:7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29"/>
      <c r="AT309" s="29"/>
      <c r="AU309" s="29"/>
      <c r="AV309" s="29"/>
      <c r="AW309" s="29"/>
      <c r="AX309" s="29"/>
      <c r="AY309" s="29"/>
      <c r="AZ309" s="29"/>
      <c r="BA309" s="29"/>
      <c r="BB309" s="29"/>
      <c r="BC309" s="29"/>
      <c r="BD309" s="29"/>
      <c r="BE309" s="29"/>
      <c r="BF309" s="29"/>
      <c r="BG309" s="29"/>
      <c r="BH309" s="29"/>
      <c r="BI309" s="29"/>
      <c r="BJ309" s="29"/>
      <c r="BK309" s="1"/>
      <c r="BL309" s="1"/>
      <c r="BM309" s="1"/>
      <c r="BN309" s="1"/>
      <c r="BO309" s="1"/>
      <c r="BP309" s="1"/>
      <c r="BQ309" s="1"/>
      <c r="BR309" s="1"/>
      <c r="BS309" s="1"/>
    </row>
    <row r="310" spans="1:7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29"/>
      <c r="AT310" s="29"/>
      <c r="AU310" s="29"/>
      <c r="AV310" s="29"/>
      <c r="AW310" s="29"/>
      <c r="AX310" s="29"/>
      <c r="AY310" s="29"/>
      <c r="AZ310" s="29"/>
      <c r="BA310" s="29"/>
      <c r="BB310" s="29"/>
      <c r="BC310" s="29"/>
      <c r="BD310" s="29"/>
      <c r="BE310" s="29"/>
      <c r="BF310" s="29"/>
      <c r="BG310" s="29"/>
      <c r="BH310" s="29"/>
      <c r="BI310" s="29"/>
      <c r="BJ310" s="29"/>
      <c r="BK310" s="1"/>
      <c r="BL310" s="1"/>
      <c r="BM310" s="1"/>
      <c r="BN310" s="1"/>
      <c r="BO310" s="1"/>
      <c r="BP310" s="1"/>
      <c r="BQ310" s="1"/>
      <c r="BR310" s="1"/>
      <c r="BS310" s="1"/>
    </row>
    <row r="311" spans="1:7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29"/>
      <c r="AT311" s="29"/>
      <c r="AU311" s="29"/>
      <c r="AV311" s="29"/>
      <c r="AW311" s="29"/>
      <c r="AX311" s="29"/>
      <c r="AY311" s="29"/>
      <c r="AZ311" s="29"/>
      <c r="BA311" s="29"/>
      <c r="BB311" s="29"/>
      <c r="BC311" s="29"/>
      <c r="BD311" s="29"/>
      <c r="BE311" s="29"/>
      <c r="BF311" s="29"/>
      <c r="BG311" s="29"/>
      <c r="BH311" s="29"/>
      <c r="BI311" s="29"/>
      <c r="BJ311" s="29"/>
      <c r="BK311" s="1"/>
      <c r="BL311" s="1"/>
      <c r="BM311" s="1"/>
      <c r="BN311" s="1"/>
      <c r="BO311" s="1"/>
      <c r="BP311" s="1"/>
      <c r="BQ311" s="1"/>
      <c r="BR311" s="1"/>
      <c r="BS311" s="1"/>
    </row>
    <row r="312" spans="1:7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29"/>
      <c r="AT312" s="29"/>
      <c r="AU312" s="29"/>
      <c r="AV312" s="29"/>
      <c r="AW312" s="29"/>
      <c r="AX312" s="29"/>
      <c r="AY312" s="29"/>
      <c r="AZ312" s="29"/>
      <c r="BA312" s="29"/>
      <c r="BB312" s="29"/>
      <c r="BC312" s="29"/>
      <c r="BD312" s="29"/>
      <c r="BE312" s="29"/>
      <c r="BF312" s="29"/>
      <c r="BG312" s="29"/>
      <c r="BH312" s="29"/>
      <c r="BI312" s="29"/>
      <c r="BJ312" s="29"/>
      <c r="BK312" s="1"/>
      <c r="BL312" s="1"/>
      <c r="BM312" s="1"/>
      <c r="BN312" s="1"/>
      <c r="BO312" s="1"/>
      <c r="BP312" s="1"/>
      <c r="BQ312" s="1"/>
      <c r="BR312" s="1"/>
      <c r="BS312" s="1"/>
    </row>
    <row r="313" spans="1:7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29"/>
      <c r="AT313" s="29"/>
      <c r="AU313" s="29"/>
      <c r="AV313" s="29"/>
      <c r="AW313" s="29"/>
      <c r="AX313" s="29"/>
      <c r="AY313" s="29"/>
      <c r="AZ313" s="29"/>
      <c r="BA313" s="29"/>
      <c r="BB313" s="29"/>
      <c r="BC313" s="29"/>
      <c r="BD313" s="29"/>
      <c r="BE313" s="29"/>
      <c r="BF313" s="29"/>
      <c r="BG313" s="29"/>
      <c r="BH313" s="29"/>
      <c r="BI313" s="29"/>
      <c r="BJ313" s="29"/>
      <c r="BK313" s="1"/>
      <c r="BL313" s="1"/>
      <c r="BM313" s="1"/>
      <c r="BN313" s="1"/>
      <c r="BO313" s="1"/>
      <c r="BP313" s="1"/>
      <c r="BQ313" s="1"/>
      <c r="BR313" s="1"/>
      <c r="BS313" s="1"/>
    </row>
    <row r="314" spans="1:7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29"/>
      <c r="AT314" s="29"/>
      <c r="AU314" s="29"/>
      <c r="AV314" s="29"/>
      <c r="AW314" s="29"/>
      <c r="AX314" s="29"/>
      <c r="AY314" s="29"/>
      <c r="AZ314" s="29"/>
      <c r="BA314" s="29"/>
      <c r="BB314" s="29"/>
      <c r="BC314" s="29"/>
      <c r="BD314" s="29"/>
      <c r="BE314" s="29"/>
      <c r="BF314" s="29"/>
      <c r="BG314" s="29"/>
      <c r="BH314" s="29"/>
      <c r="BI314" s="29"/>
      <c r="BJ314" s="29"/>
      <c r="BK314" s="1"/>
      <c r="BL314" s="1"/>
      <c r="BM314" s="1"/>
      <c r="BN314" s="1"/>
      <c r="BO314" s="1"/>
      <c r="BP314" s="1"/>
      <c r="BQ314" s="1"/>
      <c r="BR314" s="1"/>
      <c r="BS314" s="1"/>
    </row>
    <row r="315" spans="1:7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29"/>
      <c r="AT315" s="29"/>
      <c r="AU315" s="29"/>
      <c r="AV315" s="29"/>
      <c r="AW315" s="29"/>
      <c r="AX315" s="29"/>
      <c r="AY315" s="29"/>
      <c r="AZ315" s="29"/>
      <c r="BA315" s="29"/>
      <c r="BB315" s="29"/>
      <c r="BC315" s="29"/>
      <c r="BD315" s="29"/>
      <c r="BE315" s="29"/>
      <c r="BF315" s="29"/>
      <c r="BG315" s="29"/>
      <c r="BH315" s="29"/>
      <c r="BI315" s="29"/>
      <c r="BJ315" s="29"/>
      <c r="BK315" s="1"/>
      <c r="BL315" s="1"/>
      <c r="BM315" s="1"/>
      <c r="BN315" s="1"/>
      <c r="BO315" s="1"/>
      <c r="BP315" s="1"/>
      <c r="BQ315" s="1"/>
      <c r="BR315" s="1"/>
      <c r="BS315" s="1"/>
    </row>
    <row r="316" spans="1:7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29"/>
      <c r="AT316" s="29"/>
      <c r="AU316" s="29"/>
      <c r="AV316" s="29"/>
      <c r="AW316" s="29"/>
      <c r="AX316" s="29"/>
      <c r="AY316" s="29"/>
      <c r="AZ316" s="29"/>
      <c r="BA316" s="29"/>
      <c r="BB316" s="29"/>
      <c r="BC316" s="29"/>
      <c r="BD316" s="29"/>
      <c r="BE316" s="29"/>
      <c r="BF316" s="29"/>
      <c r="BG316" s="29"/>
      <c r="BH316" s="29"/>
      <c r="BI316" s="29"/>
      <c r="BJ316" s="29"/>
      <c r="BK316" s="1"/>
      <c r="BL316" s="1"/>
      <c r="BM316" s="1"/>
      <c r="BN316" s="1"/>
      <c r="BO316" s="1"/>
      <c r="BP316" s="1"/>
      <c r="BQ316" s="1"/>
      <c r="BR316" s="1"/>
      <c r="BS316" s="1"/>
    </row>
    <row r="317" spans="1:7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29"/>
      <c r="AT317" s="29"/>
      <c r="AU317" s="29"/>
      <c r="AV317" s="29"/>
      <c r="AW317" s="29"/>
      <c r="AX317" s="29"/>
      <c r="AY317" s="29"/>
      <c r="AZ317" s="29"/>
      <c r="BA317" s="29"/>
      <c r="BB317" s="29"/>
      <c r="BC317" s="29"/>
      <c r="BD317" s="29"/>
      <c r="BE317" s="29"/>
      <c r="BF317" s="29"/>
      <c r="BG317" s="29"/>
      <c r="BH317" s="29"/>
      <c r="BI317" s="29"/>
      <c r="BJ317" s="29"/>
      <c r="BK317" s="1"/>
      <c r="BL317" s="1"/>
      <c r="BM317" s="1"/>
      <c r="BN317" s="1"/>
      <c r="BO317" s="1"/>
      <c r="BP317" s="1"/>
      <c r="BQ317" s="1"/>
      <c r="BR317" s="1"/>
      <c r="BS317" s="1"/>
    </row>
    <row r="318" spans="1:7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29"/>
      <c r="AT318" s="29"/>
      <c r="AU318" s="29"/>
      <c r="AV318" s="29"/>
      <c r="AW318" s="29"/>
      <c r="AX318" s="29"/>
      <c r="AY318" s="29"/>
      <c r="AZ318" s="29"/>
      <c r="BA318" s="29"/>
      <c r="BB318" s="29"/>
      <c r="BC318" s="29"/>
      <c r="BD318" s="29"/>
      <c r="BE318" s="29"/>
      <c r="BF318" s="29"/>
      <c r="BG318" s="29"/>
      <c r="BH318" s="29"/>
      <c r="BI318" s="29"/>
      <c r="BJ318" s="29"/>
      <c r="BK318" s="1"/>
      <c r="BL318" s="1"/>
      <c r="BM318" s="1"/>
      <c r="BN318" s="1"/>
      <c r="BO318" s="1"/>
      <c r="BP318" s="1"/>
      <c r="BQ318" s="1"/>
      <c r="BR318" s="1"/>
      <c r="BS318" s="1"/>
    </row>
    <row r="319" spans="1:7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29"/>
      <c r="AT319" s="29"/>
      <c r="AU319" s="29"/>
      <c r="AV319" s="29"/>
      <c r="AW319" s="29"/>
      <c r="AX319" s="29"/>
      <c r="AY319" s="29"/>
      <c r="AZ319" s="29"/>
      <c r="BA319" s="29"/>
      <c r="BB319" s="29"/>
      <c r="BC319" s="29"/>
      <c r="BD319" s="29"/>
      <c r="BE319" s="29"/>
      <c r="BF319" s="29"/>
      <c r="BG319" s="29"/>
      <c r="BH319" s="29"/>
      <c r="BI319" s="29"/>
      <c r="BJ319" s="29"/>
      <c r="BK319" s="1"/>
      <c r="BL319" s="1"/>
      <c r="BM319" s="1"/>
      <c r="BN319" s="1"/>
      <c r="BO319" s="1"/>
      <c r="BP319" s="1"/>
      <c r="BQ319" s="1"/>
      <c r="BR319" s="1"/>
      <c r="BS319" s="1"/>
    </row>
    <row r="320" spans="1:7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29"/>
      <c r="AT320" s="29"/>
      <c r="AU320" s="29"/>
      <c r="AV320" s="29"/>
      <c r="AW320" s="29"/>
      <c r="AX320" s="29"/>
      <c r="AY320" s="29"/>
      <c r="AZ320" s="29"/>
      <c r="BA320" s="29"/>
      <c r="BB320" s="29"/>
      <c r="BC320" s="29"/>
      <c r="BD320" s="29"/>
      <c r="BE320" s="29"/>
      <c r="BF320" s="29"/>
      <c r="BG320" s="29"/>
      <c r="BH320" s="29"/>
      <c r="BI320" s="29"/>
      <c r="BJ320" s="29"/>
      <c r="BK320" s="1"/>
      <c r="BL320" s="1"/>
      <c r="BM320" s="1"/>
      <c r="BN320" s="1"/>
      <c r="BO320" s="1"/>
      <c r="BP320" s="1"/>
      <c r="BQ320" s="1"/>
      <c r="BR320" s="1"/>
      <c r="BS320" s="1"/>
    </row>
    <row r="321" spans="1:7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29"/>
      <c r="AT321" s="29"/>
      <c r="AU321" s="29"/>
      <c r="AV321" s="29"/>
      <c r="AW321" s="29"/>
      <c r="AX321" s="29"/>
      <c r="AY321" s="29"/>
      <c r="AZ321" s="29"/>
      <c r="BA321" s="29"/>
      <c r="BB321" s="29"/>
      <c r="BC321" s="29"/>
      <c r="BD321" s="29"/>
      <c r="BE321" s="29"/>
      <c r="BF321" s="29"/>
      <c r="BG321" s="29"/>
      <c r="BH321" s="29"/>
      <c r="BI321" s="29"/>
      <c r="BJ321" s="29"/>
      <c r="BK321" s="1"/>
      <c r="BL321" s="1"/>
      <c r="BM321" s="1"/>
      <c r="BN321" s="1"/>
      <c r="BO321" s="1"/>
      <c r="BP321" s="1"/>
      <c r="BQ321" s="1"/>
      <c r="BR321" s="1"/>
      <c r="BS321" s="1"/>
    </row>
    <row r="322" spans="1:7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29"/>
      <c r="AT322" s="29"/>
      <c r="AU322" s="29"/>
      <c r="AV322" s="29"/>
      <c r="AW322" s="29"/>
      <c r="AX322" s="29"/>
      <c r="AY322" s="29"/>
      <c r="AZ322" s="29"/>
      <c r="BA322" s="29"/>
      <c r="BB322" s="29"/>
      <c r="BC322" s="29"/>
      <c r="BD322" s="29"/>
      <c r="BE322" s="29"/>
      <c r="BF322" s="29"/>
      <c r="BG322" s="29"/>
      <c r="BH322" s="29"/>
      <c r="BI322" s="29"/>
      <c r="BJ322" s="29"/>
      <c r="BK322" s="1"/>
      <c r="BL322" s="1"/>
      <c r="BM322" s="1"/>
      <c r="BN322" s="1"/>
      <c r="BO322" s="1"/>
      <c r="BP322" s="1"/>
      <c r="BQ322" s="1"/>
      <c r="BR322" s="1"/>
      <c r="BS322" s="1"/>
    </row>
    <row r="323" spans="1:7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29"/>
      <c r="AT323" s="29"/>
      <c r="AU323" s="29"/>
      <c r="AV323" s="29"/>
      <c r="AW323" s="29"/>
      <c r="AX323" s="29"/>
      <c r="AY323" s="29"/>
      <c r="AZ323" s="29"/>
      <c r="BA323" s="29"/>
      <c r="BB323" s="29"/>
      <c r="BC323" s="29"/>
      <c r="BD323" s="29"/>
      <c r="BE323" s="29"/>
      <c r="BF323" s="29"/>
      <c r="BG323" s="29"/>
      <c r="BH323" s="29"/>
      <c r="BI323" s="29"/>
      <c r="BJ323" s="29"/>
      <c r="BK323" s="1"/>
      <c r="BL323" s="1"/>
      <c r="BM323" s="1"/>
      <c r="BN323" s="1"/>
      <c r="BO323" s="1"/>
      <c r="BP323" s="1"/>
      <c r="BQ323" s="1"/>
      <c r="BR323" s="1"/>
      <c r="BS323" s="1"/>
    </row>
    <row r="324" spans="1:7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29"/>
      <c r="AT324" s="29"/>
      <c r="AU324" s="29"/>
      <c r="AV324" s="29"/>
      <c r="AW324" s="29"/>
      <c r="AX324" s="29"/>
      <c r="AY324" s="29"/>
      <c r="AZ324" s="29"/>
      <c r="BA324" s="29"/>
      <c r="BB324" s="29"/>
      <c r="BC324" s="29"/>
      <c r="BD324" s="29"/>
      <c r="BE324" s="29"/>
      <c r="BF324" s="29"/>
      <c r="BG324" s="29"/>
      <c r="BH324" s="29"/>
      <c r="BI324" s="29"/>
      <c r="BJ324" s="29"/>
      <c r="BK324" s="1"/>
      <c r="BL324" s="1"/>
      <c r="BM324" s="1"/>
      <c r="BN324" s="1"/>
      <c r="BO324" s="1"/>
      <c r="BP324" s="1"/>
      <c r="BQ324" s="1"/>
      <c r="BR324" s="1"/>
      <c r="BS324" s="1"/>
    </row>
    <row r="325" spans="1:7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29"/>
      <c r="AT325" s="29"/>
      <c r="AU325" s="29"/>
      <c r="AV325" s="29"/>
      <c r="AW325" s="29"/>
      <c r="AX325" s="29"/>
      <c r="AY325" s="29"/>
      <c r="AZ325" s="29"/>
      <c r="BA325" s="29"/>
      <c r="BB325" s="29"/>
      <c r="BC325" s="29"/>
      <c r="BD325" s="29"/>
      <c r="BE325" s="29"/>
      <c r="BF325" s="29"/>
      <c r="BG325" s="29"/>
      <c r="BH325" s="29"/>
      <c r="BI325" s="29"/>
      <c r="BJ325" s="29"/>
      <c r="BK325" s="1"/>
      <c r="BL325" s="1"/>
      <c r="BM325" s="1"/>
      <c r="BN325" s="1"/>
      <c r="BO325" s="1"/>
      <c r="BP325" s="1"/>
      <c r="BQ325" s="1"/>
      <c r="BR325" s="1"/>
      <c r="BS325" s="1"/>
    </row>
    <row r="326" spans="1:7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29"/>
      <c r="AT326" s="29"/>
      <c r="AU326" s="29"/>
      <c r="AV326" s="29"/>
      <c r="AW326" s="29"/>
      <c r="AX326" s="29"/>
      <c r="AY326" s="29"/>
      <c r="AZ326" s="29"/>
      <c r="BA326" s="29"/>
      <c r="BB326" s="29"/>
      <c r="BC326" s="29"/>
      <c r="BD326" s="29"/>
      <c r="BE326" s="29"/>
      <c r="BF326" s="29"/>
      <c r="BG326" s="29"/>
      <c r="BH326" s="29"/>
      <c r="BI326" s="29"/>
      <c r="BJ326" s="29"/>
      <c r="BK326" s="1"/>
      <c r="BL326" s="1"/>
      <c r="BM326" s="1"/>
      <c r="BN326" s="1"/>
      <c r="BO326" s="1"/>
      <c r="BP326" s="1"/>
      <c r="BQ326" s="1"/>
      <c r="BR326" s="1"/>
      <c r="BS326" s="1"/>
    </row>
    <row r="327" spans="1:7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29"/>
      <c r="AT327" s="29"/>
      <c r="AU327" s="29"/>
      <c r="AV327" s="29"/>
      <c r="AW327" s="29"/>
      <c r="AX327" s="29"/>
      <c r="AY327" s="29"/>
      <c r="AZ327" s="29"/>
      <c r="BA327" s="29"/>
      <c r="BB327" s="29"/>
      <c r="BC327" s="29"/>
      <c r="BD327" s="29"/>
      <c r="BE327" s="29"/>
      <c r="BF327" s="29"/>
      <c r="BG327" s="29"/>
      <c r="BH327" s="29"/>
      <c r="BI327" s="29"/>
      <c r="BJ327" s="29"/>
      <c r="BK327" s="1"/>
      <c r="BL327" s="1"/>
      <c r="BM327" s="1"/>
      <c r="BN327" s="1"/>
      <c r="BO327" s="1"/>
      <c r="BP327" s="1"/>
      <c r="BQ327" s="1"/>
      <c r="BR327" s="1"/>
      <c r="BS327" s="1"/>
    </row>
    <row r="328" spans="1:7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29"/>
      <c r="AT328" s="29"/>
      <c r="AU328" s="29"/>
      <c r="AV328" s="29"/>
      <c r="AW328" s="29"/>
      <c r="AX328" s="29"/>
      <c r="AY328" s="29"/>
      <c r="AZ328" s="29"/>
      <c r="BA328" s="29"/>
      <c r="BB328" s="29"/>
      <c r="BC328" s="29"/>
      <c r="BD328" s="29"/>
      <c r="BE328" s="29"/>
      <c r="BF328" s="29"/>
      <c r="BG328" s="29"/>
      <c r="BH328" s="29"/>
      <c r="BI328" s="29"/>
      <c r="BJ328" s="29"/>
      <c r="BK328" s="1"/>
      <c r="BL328" s="1"/>
      <c r="BM328" s="1"/>
      <c r="BN328" s="1"/>
      <c r="BO328" s="1"/>
      <c r="BP328" s="1"/>
      <c r="BQ328" s="1"/>
      <c r="BR328" s="1"/>
      <c r="BS328" s="1"/>
    </row>
    <row r="329" spans="1:7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29"/>
      <c r="AT329" s="29"/>
      <c r="AU329" s="29"/>
      <c r="AV329" s="29"/>
      <c r="AW329" s="29"/>
      <c r="AX329" s="29"/>
      <c r="AY329" s="29"/>
      <c r="AZ329" s="29"/>
      <c r="BA329" s="29"/>
      <c r="BB329" s="29"/>
      <c r="BC329" s="29"/>
      <c r="BD329" s="29"/>
      <c r="BE329" s="29"/>
      <c r="BF329" s="29"/>
      <c r="BG329" s="29"/>
      <c r="BH329" s="29"/>
      <c r="BI329" s="29"/>
      <c r="BJ329" s="29"/>
      <c r="BK329" s="1"/>
      <c r="BL329" s="1"/>
      <c r="BM329" s="1"/>
      <c r="BN329" s="1"/>
      <c r="BO329" s="1"/>
      <c r="BP329" s="1"/>
      <c r="BQ329" s="1"/>
      <c r="BR329" s="1"/>
      <c r="BS329" s="1"/>
    </row>
    <row r="330" spans="1:7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29"/>
      <c r="AT330" s="29"/>
      <c r="AU330" s="29"/>
      <c r="AV330" s="29"/>
      <c r="AW330" s="29"/>
      <c r="AX330" s="29"/>
      <c r="AY330" s="29"/>
      <c r="AZ330" s="29"/>
      <c r="BA330" s="29"/>
      <c r="BB330" s="29"/>
      <c r="BC330" s="29"/>
      <c r="BD330" s="29"/>
      <c r="BE330" s="29"/>
      <c r="BF330" s="29"/>
      <c r="BG330" s="29"/>
      <c r="BH330" s="29"/>
      <c r="BI330" s="29"/>
      <c r="BJ330" s="29"/>
      <c r="BK330" s="1"/>
      <c r="BL330" s="1"/>
      <c r="BM330" s="1"/>
      <c r="BN330" s="1"/>
      <c r="BO330" s="1"/>
      <c r="BP330" s="1"/>
      <c r="BQ330" s="1"/>
      <c r="BR330" s="1"/>
      <c r="BS330" s="1"/>
    </row>
    <row r="331" spans="1:7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29"/>
      <c r="AT331" s="29"/>
      <c r="AU331" s="29"/>
      <c r="AV331" s="29"/>
      <c r="AW331" s="29"/>
      <c r="AX331" s="29"/>
      <c r="AY331" s="29"/>
      <c r="AZ331" s="29"/>
      <c r="BA331" s="29"/>
      <c r="BB331" s="29"/>
      <c r="BC331" s="29"/>
      <c r="BD331" s="29"/>
      <c r="BE331" s="29"/>
      <c r="BF331" s="29"/>
      <c r="BG331" s="29"/>
      <c r="BH331" s="29"/>
      <c r="BI331" s="29"/>
      <c r="BJ331" s="29"/>
      <c r="BK331" s="1"/>
      <c r="BL331" s="1"/>
      <c r="BM331" s="1"/>
      <c r="BN331" s="1"/>
      <c r="BO331" s="1"/>
      <c r="BP331" s="1"/>
      <c r="BQ331" s="1"/>
      <c r="BR331" s="1"/>
      <c r="BS331" s="1"/>
    </row>
    <row r="332" spans="1:7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29"/>
      <c r="AT332" s="29"/>
      <c r="AU332" s="29"/>
      <c r="AV332" s="29"/>
      <c r="AW332" s="29"/>
      <c r="AX332" s="29"/>
      <c r="AY332" s="29"/>
      <c r="AZ332" s="29"/>
      <c r="BA332" s="29"/>
      <c r="BB332" s="29"/>
      <c r="BC332" s="29"/>
      <c r="BD332" s="29"/>
      <c r="BE332" s="29"/>
      <c r="BF332" s="29"/>
      <c r="BG332" s="29"/>
      <c r="BH332" s="29"/>
      <c r="BI332" s="29"/>
      <c r="BJ332" s="29"/>
      <c r="BK332" s="1"/>
      <c r="BL332" s="1"/>
      <c r="BM332" s="1"/>
      <c r="BN332" s="1"/>
      <c r="BO332" s="1"/>
      <c r="BP332" s="1"/>
      <c r="BQ332" s="1"/>
      <c r="BR332" s="1"/>
      <c r="BS332" s="1"/>
    </row>
    <row r="333" spans="1:7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29"/>
      <c r="AT333" s="29"/>
      <c r="AU333" s="29"/>
      <c r="AV333" s="29"/>
      <c r="AW333" s="29"/>
      <c r="AX333" s="29"/>
      <c r="AY333" s="29"/>
      <c r="AZ333" s="29"/>
      <c r="BA333" s="29"/>
      <c r="BB333" s="29"/>
      <c r="BC333" s="29"/>
      <c r="BD333" s="29"/>
      <c r="BE333" s="29"/>
      <c r="BF333" s="29"/>
      <c r="BG333" s="29"/>
      <c r="BH333" s="29"/>
      <c r="BI333" s="29"/>
      <c r="BJ333" s="29"/>
      <c r="BK333" s="1"/>
      <c r="BL333" s="1"/>
      <c r="BM333" s="1"/>
      <c r="BN333" s="1"/>
      <c r="BO333" s="1"/>
      <c r="BP333" s="1"/>
      <c r="BQ333" s="1"/>
      <c r="BR333" s="1"/>
      <c r="BS333" s="1"/>
    </row>
    <row r="334" spans="1:7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29"/>
      <c r="AT334" s="29"/>
      <c r="AU334" s="29"/>
      <c r="AV334" s="29"/>
      <c r="AW334" s="29"/>
      <c r="AX334" s="29"/>
      <c r="AY334" s="29"/>
      <c r="AZ334" s="29"/>
      <c r="BA334" s="29"/>
      <c r="BB334" s="29"/>
      <c r="BC334" s="29"/>
      <c r="BD334" s="29"/>
      <c r="BE334" s="29"/>
      <c r="BF334" s="29"/>
      <c r="BG334" s="29"/>
      <c r="BH334" s="29"/>
      <c r="BI334" s="29"/>
      <c r="BJ334" s="29"/>
      <c r="BK334" s="1"/>
      <c r="BL334" s="1"/>
      <c r="BM334" s="1"/>
      <c r="BN334" s="1"/>
      <c r="BO334" s="1"/>
      <c r="BP334" s="1"/>
      <c r="BQ334" s="1"/>
      <c r="BR334" s="1"/>
      <c r="BS334" s="1"/>
    </row>
    <row r="335" spans="1:7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29"/>
      <c r="AT335" s="29"/>
      <c r="AU335" s="29"/>
      <c r="AV335" s="29"/>
      <c r="AW335" s="29"/>
      <c r="AX335" s="29"/>
      <c r="AY335" s="29"/>
      <c r="AZ335" s="29"/>
      <c r="BA335" s="29"/>
      <c r="BB335" s="29"/>
      <c r="BC335" s="29"/>
      <c r="BD335" s="29"/>
      <c r="BE335" s="29"/>
      <c r="BF335" s="29"/>
      <c r="BG335" s="29"/>
      <c r="BH335" s="29"/>
      <c r="BI335" s="29"/>
      <c r="BJ335" s="29"/>
      <c r="BK335" s="1"/>
      <c r="BL335" s="1"/>
      <c r="BM335" s="1"/>
      <c r="BN335" s="1"/>
      <c r="BO335" s="1"/>
      <c r="BP335" s="1"/>
      <c r="BQ335" s="1"/>
      <c r="BR335" s="1"/>
      <c r="BS335" s="1"/>
    </row>
    <row r="336" spans="1:7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29"/>
      <c r="AT336" s="29"/>
      <c r="AU336" s="29"/>
      <c r="AV336" s="29"/>
      <c r="AW336" s="29"/>
      <c r="AX336" s="29"/>
      <c r="AY336" s="29"/>
      <c r="AZ336" s="29"/>
      <c r="BA336" s="29"/>
      <c r="BB336" s="29"/>
      <c r="BC336" s="29"/>
      <c r="BD336" s="29"/>
      <c r="BE336" s="29"/>
      <c r="BF336" s="29"/>
      <c r="BG336" s="29"/>
      <c r="BH336" s="29"/>
      <c r="BI336" s="29"/>
      <c r="BJ336" s="29"/>
      <c r="BK336" s="1"/>
      <c r="BL336" s="1"/>
      <c r="BM336" s="1"/>
      <c r="BN336" s="1"/>
      <c r="BO336" s="1"/>
      <c r="BP336" s="1"/>
      <c r="BQ336" s="1"/>
      <c r="BR336" s="1"/>
      <c r="BS336" s="1"/>
    </row>
    <row r="337" spans="1:7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29"/>
      <c r="AT337" s="29"/>
      <c r="AU337" s="29"/>
      <c r="AV337" s="29"/>
      <c r="AW337" s="29"/>
      <c r="AX337" s="29"/>
      <c r="AY337" s="29"/>
      <c r="AZ337" s="29"/>
      <c r="BA337" s="29"/>
      <c r="BB337" s="29"/>
      <c r="BC337" s="29"/>
      <c r="BD337" s="29"/>
      <c r="BE337" s="29"/>
      <c r="BF337" s="29"/>
      <c r="BG337" s="29"/>
      <c r="BH337" s="29"/>
      <c r="BI337" s="29"/>
      <c r="BJ337" s="29"/>
      <c r="BK337" s="1"/>
      <c r="BL337" s="1"/>
      <c r="BM337" s="1"/>
      <c r="BN337" s="1"/>
      <c r="BO337" s="1"/>
      <c r="BP337" s="1"/>
      <c r="BQ337" s="1"/>
      <c r="BR337" s="1"/>
      <c r="BS337" s="1"/>
    </row>
    <row r="338" spans="1:7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29"/>
      <c r="AT338" s="29"/>
      <c r="AU338" s="29"/>
      <c r="AV338" s="29"/>
      <c r="AW338" s="29"/>
      <c r="AX338" s="29"/>
      <c r="AY338" s="29"/>
      <c r="AZ338" s="29"/>
      <c r="BA338" s="29"/>
      <c r="BB338" s="29"/>
      <c r="BC338" s="29"/>
      <c r="BD338" s="29"/>
      <c r="BE338" s="29"/>
      <c r="BF338" s="29"/>
      <c r="BG338" s="29"/>
      <c r="BH338" s="29"/>
      <c r="BI338" s="29"/>
      <c r="BJ338" s="29"/>
      <c r="BK338" s="1"/>
      <c r="BL338" s="1"/>
      <c r="BM338" s="1"/>
      <c r="BN338" s="1"/>
      <c r="BO338" s="1"/>
      <c r="BP338" s="1"/>
      <c r="BQ338" s="1"/>
      <c r="BR338" s="1"/>
      <c r="BS338" s="1"/>
    </row>
    <row r="339" spans="1:7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29"/>
      <c r="AT339" s="29"/>
      <c r="AU339" s="29"/>
      <c r="AV339" s="29"/>
      <c r="AW339" s="29"/>
      <c r="AX339" s="29"/>
      <c r="AY339" s="29"/>
      <c r="AZ339" s="29"/>
      <c r="BA339" s="29"/>
      <c r="BB339" s="29"/>
      <c r="BC339" s="29"/>
      <c r="BD339" s="29"/>
      <c r="BE339" s="29"/>
      <c r="BF339" s="29"/>
      <c r="BG339" s="29"/>
      <c r="BH339" s="29"/>
      <c r="BI339" s="29"/>
      <c r="BJ339" s="29"/>
      <c r="BK339" s="1"/>
      <c r="BL339" s="1"/>
      <c r="BM339" s="1"/>
      <c r="BN339" s="1"/>
      <c r="BO339" s="1"/>
      <c r="BP339" s="1"/>
      <c r="BQ339" s="1"/>
      <c r="BR339" s="1"/>
      <c r="BS339" s="1"/>
    </row>
    <row r="340" spans="1:7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29"/>
      <c r="AT340" s="29"/>
      <c r="AU340" s="29"/>
      <c r="AV340" s="29"/>
      <c r="AW340" s="29"/>
      <c r="AX340" s="29"/>
      <c r="AY340" s="29"/>
      <c r="AZ340" s="29"/>
      <c r="BA340" s="29"/>
      <c r="BB340" s="29"/>
      <c r="BC340" s="29"/>
      <c r="BD340" s="29"/>
      <c r="BE340" s="29"/>
      <c r="BF340" s="29"/>
      <c r="BG340" s="29"/>
      <c r="BH340" s="29"/>
      <c r="BI340" s="29"/>
      <c r="BJ340" s="29"/>
      <c r="BK340" s="1"/>
      <c r="BL340" s="1"/>
      <c r="BM340" s="1"/>
      <c r="BN340" s="1"/>
      <c r="BO340" s="1"/>
      <c r="BP340" s="1"/>
      <c r="BQ340" s="1"/>
      <c r="BR340" s="1"/>
      <c r="BS340" s="1"/>
    </row>
    <row r="341" spans="1:7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29"/>
      <c r="AT341" s="29"/>
      <c r="AU341" s="29"/>
      <c r="AV341" s="29"/>
      <c r="AW341" s="29"/>
      <c r="AX341" s="29"/>
      <c r="AY341" s="29"/>
      <c r="AZ341" s="29"/>
      <c r="BA341" s="29"/>
      <c r="BB341" s="29"/>
      <c r="BC341" s="29"/>
      <c r="BD341" s="29"/>
      <c r="BE341" s="29"/>
      <c r="BF341" s="29"/>
      <c r="BG341" s="29"/>
      <c r="BH341" s="29"/>
      <c r="BI341" s="29"/>
      <c r="BJ341" s="29"/>
      <c r="BK341" s="1"/>
      <c r="BL341" s="1"/>
      <c r="BM341" s="1"/>
      <c r="BN341" s="1"/>
      <c r="BO341" s="1"/>
      <c r="BP341" s="1"/>
      <c r="BQ341" s="1"/>
      <c r="BR341" s="1"/>
      <c r="BS341" s="1"/>
    </row>
    <row r="342" spans="1:7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29"/>
      <c r="AT342" s="29"/>
      <c r="AU342" s="29"/>
      <c r="AV342" s="29"/>
      <c r="AW342" s="29"/>
      <c r="AX342" s="29"/>
      <c r="AY342" s="29"/>
      <c r="AZ342" s="29"/>
      <c r="BA342" s="29"/>
      <c r="BB342" s="29"/>
      <c r="BC342" s="29"/>
      <c r="BD342" s="29"/>
      <c r="BE342" s="29"/>
      <c r="BF342" s="29"/>
      <c r="BG342" s="29"/>
      <c r="BH342" s="29"/>
      <c r="BI342" s="29"/>
      <c r="BJ342" s="29"/>
      <c r="BK342" s="1"/>
      <c r="BL342" s="1"/>
      <c r="BM342" s="1"/>
      <c r="BN342" s="1"/>
      <c r="BO342" s="1"/>
      <c r="BP342" s="1"/>
      <c r="BQ342" s="1"/>
      <c r="BR342" s="1"/>
      <c r="BS342" s="1"/>
    </row>
    <row r="343" spans="1:7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29"/>
      <c r="AT343" s="29"/>
      <c r="AU343" s="29"/>
      <c r="AV343" s="29"/>
      <c r="AW343" s="29"/>
      <c r="AX343" s="29"/>
      <c r="AY343" s="29"/>
      <c r="AZ343" s="29"/>
      <c r="BA343" s="29"/>
      <c r="BB343" s="29"/>
      <c r="BC343" s="29"/>
      <c r="BD343" s="29"/>
      <c r="BE343" s="29"/>
      <c r="BF343" s="29"/>
      <c r="BG343" s="29"/>
      <c r="BH343" s="29"/>
      <c r="BI343" s="29"/>
      <c r="BJ343" s="29"/>
      <c r="BK343" s="1"/>
      <c r="BL343" s="1"/>
      <c r="BM343" s="1"/>
      <c r="BN343" s="1"/>
      <c r="BO343" s="1"/>
      <c r="BP343" s="1"/>
      <c r="BQ343" s="1"/>
      <c r="BR343" s="1"/>
      <c r="BS343" s="1"/>
    </row>
    <row r="344" spans="1:7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29"/>
      <c r="AT344" s="29"/>
      <c r="AU344" s="29"/>
      <c r="AV344" s="29"/>
      <c r="AW344" s="29"/>
      <c r="AX344" s="29"/>
      <c r="AY344" s="29"/>
      <c r="AZ344" s="29"/>
      <c r="BA344" s="29"/>
      <c r="BB344" s="29"/>
      <c r="BC344" s="29"/>
      <c r="BD344" s="29"/>
      <c r="BE344" s="29"/>
      <c r="BF344" s="29"/>
      <c r="BG344" s="29"/>
      <c r="BH344" s="29"/>
      <c r="BI344" s="29"/>
      <c r="BJ344" s="29"/>
      <c r="BK344" s="1"/>
      <c r="BL344" s="1"/>
      <c r="BM344" s="1"/>
      <c r="BN344" s="1"/>
      <c r="BO344" s="1"/>
      <c r="BP344" s="1"/>
      <c r="BQ344" s="1"/>
      <c r="BR344" s="1"/>
      <c r="BS344" s="1"/>
    </row>
    <row r="345" spans="1:7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29"/>
      <c r="AT345" s="29"/>
      <c r="AU345" s="29"/>
      <c r="AV345" s="29"/>
      <c r="AW345" s="29"/>
      <c r="AX345" s="29"/>
      <c r="AY345" s="29"/>
      <c r="AZ345" s="29"/>
      <c r="BA345" s="29"/>
      <c r="BB345" s="29"/>
      <c r="BC345" s="29"/>
      <c r="BD345" s="29"/>
      <c r="BE345" s="29"/>
      <c r="BF345" s="29"/>
      <c r="BG345" s="29"/>
      <c r="BH345" s="29"/>
      <c r="BI345" s="29"/>
      <c r="BJ345" s="29"/>
      <c r="BK345" s="1"/>
      <c r="BL345" s="1"/>
      <c r="BM345" s="1"/>
      <c r="BN345" s="1"/>
      <c r="BO345" s="1"/>
      <c r="BP345" s="1"/>
      <c r="BQ345" s="1"/>
      <c r="BR345" s="1"/>
      <c r="BS345" s="1"/>
    </row>
    <row r="346" spans="1:7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29"/>
      <c r="AT346" s="29"/>
      <c r="AU346" s="29"/>
      <c r="AV346" s="29"/>
      <c r="AW346" s="29"/>
      <c r="AX346" s="29"/>
      <c r="AY346" s="29"/>
      <c r="AZ346" s="29"/>
      <c r="BA346" s="29"/>
      <c r="BB346" s="29"/>
      <c r="BC346" s="29"/>
      <c r="BD346" s="29"/>
      <c r="BE346" s="29"/>
      <c r="BF346" s="29"/>
      <c r="BG346" s="29"/>
      <c r="BH346" s="29"/>
      <c r="BI346" s="29"/>
      <c r="BJ346" s="29"/>
      <c r="BK346" s="1"/>
      <c r="BL346" s="1"/>
      <c r="BM346" s="1"/>
      <c r="BN346" s="1"/>
      <c r="BO346" s="1"/>
      <c r="BP346" s="1"/>
      <c r="BQ346" s="1"/>
      <c r="BR346" s="1"/>
      <c r="BS346" s="1"/>
    </row>
    <row r="347" spans="1:7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29"/>
      <c r="AT347" s="29"/>
      <c r="AU347" s="29"/>
      <c r="AV347" s="29"/>
      <c r="AW347" s="29"/>
      <c r="AX347" s="29"/>
      <c r="AY347" s="29"/>
      <c r="AZ347" s="29"/>
      <c r="BA347" s="29"/>
      <c r="BB347" s="29"/>
      <c r="BC347" s="29"/>
      <c r="BD347" s="29"/>
      <c r="BE347" s="29"/>
      <c r="BF347" s="29"/>
      <c r="BG347" s="29"/>
      <c r="BH347" s="29"/>
      <c r="BI347" s="29"/>
      <c r="BJ347" s="29"/>
      <c r="BK347" s="1"/>
      <c r="BL347" s="1"/>
      <c r="BM347" s="1"/>
      <c r="BN347" s="1"/>
      <c r="BO347" s="1"/>
      <c r="BP347" s="1"/>
      <c r="BQ347" s="1"/>
      <c r="BR347" s="1"/>
      <c r="BS347" s="1"/>
    </row>
    <row r="348" spans="1:7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29"/>
      <c r="AT348" s="29"/>
      <c r="AU348" s="29"/>
      <c r="AV348" s="29"/>
      <c r="AW348" s="29"/>
      <c r="AX348" s="29"/>
      <c r="AY348" s="29"/>
      <c r="AZ348" s="29"/>
      <c r="BA348" s="29"/>
      <c r="BB348" s="29"/>
      <c r="BC348" s="29"/>
      <c r="BD348" s="29"/>
      <c r="BE348" s="29"/>
      <c r="BF348" s="29"/>
      <c r="BG348" s="29"/>
      <c r="BH348" s="29"/>
      <c r="BI348" s="29"/>
      <c r="BJ348" s="29"/>
      <c r="BK348" s="1"/>
      <c r="BL348" s="1"/>
      <c r="BM348" s="1"/>
      <c r="BN348" s="1"/>
      <c r="BO348" s="1"/>
      <c r="BP348" s="1"/>
      <c r="BQ348" s="1"/>
      <c r="BR348" s="1"/>
      <c r="BS348" s="1"/>
    </row>
    <row r="349" spans="1:7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29"/>
      <c r="AT349" s="29"/>
      <c r="AU349" s="29"/>
      <c r="AV349" s="29"/>
      <c r="AW349" s="29"/>
      <c r="AX349" s="29"/>
      <c r="AY349" s="29"/>
      <c r="AZ349" s="29"/>
      <c r="BA349" s="29"/>
      <c r="BB349" s="29"/>
      <c r="BC349" s="29"/>
      <c r="BD349" s="29"/>
      <c r="BE349" s="29"/>
      <c r="BF349" s="29"/>
      <c r="BG349" s="29"/>
      <c r="BH349" s="29"/>
      <c r="BI349" s="29"/>
      <c r="BJ349" s="29"/>
      <c r="BK349" s="1"/>
      <c r="BL349" s="1"/>
      <c r="BM349" s="1"/>
      <c r="BN349" s="1"/>
      <c r="BO349" s="1"/>
      <c r="BP349" s="1"/>
      <c r="BQ349" s="1"/>
      <c r="BR349" s="1"/>
      <c r="BS349" s="1"/>
    </row>
    <row r="350" spans="1:7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29"/>
      <c r="AT350" s="29"/>
      <c r="AU350" s="29"/>
      <c r="AV350" s="29"/>
      <c r="AW350" s="29"/>
      <c r="AX350" s="29"/>
      <c r="AY350" s="29"/>
      <c r="AZ350" s="29"/>
      <c r="BA350" s="29"/>
      <c r="BB350" s="29"/>
      <c r="BC350" s="29"/>
      <c r="BD350" s="29"/>
      <c r="BE350" s="29"/>
      <c r="BF350" s="29"/>
      <c r="BG350" s="29"/>
      <c r="BH350" s="29"/>
      <c r="BI350" s="29"/>
      <c r="BJ350" s="29"/>
      <c r="BK350" s="1"/>
      <c r="BL350" s="1"/>
      <c r="BM350" s="1"/>
      <c r="BN350" s="1"/>
      <c r="BO350" s="1"/>
      <c r="BP350" s="1"/>
      <c r="BQ350" s="1"/>
      <c r="BR350" s="1"/>
      <c r="BS350" s="1"/>
    </row>
    <row r="351" spans="1:7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29"/>
      <c r="AT351" s="29"/>
      <c r="AU351" s="29"/>
      <c r="AV351" s="29"/>
      <c r="AW351" s="29"/>
      <c r="AX351" s="29"/>
      <c r="AY351" s="29"/>
      <c r="AZ351" s="29"/>
      <c r="BA351" s="29"/>
      <c r="BB351" s="29"/>
      <c r="BC351" s="29"/>
      <c r="BD351" s="29"/>
      <c r="BE351" s="29"/>
      <c r="BF351" s="29"/>
      <c r="BG351" s="29"/>
      <c r="BH351" s="29"/>
      <c r="BI351" s="29"/>
      <c r="BJ351" s="29"/>
      <c r="BK351" s="1"/>
      <c r="BL351" s="1"/>
      <c r="BM351" s="1"/>
      <c r="BN351" s="1"/>
      <c r="BO351" s="1"/>
      <c r="BP351" s="1"/>
      <c r="BQ351" s="1"/>
      <c r="BR351" s="1"/>
      <c r="BS351" s="1"/>
    </row>
    <row r="352" spans="1:7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29"/>
      <c r="AT352" s="29"/>
      <c r="AU352" s="29"/>
      <c r="AV352" s="29"/>
      <c r="AW352" s="29"/>
      <c r="AX352" s="29"/>
      <c r="AY352" s="29"/>
      <c r="AZ352" s="29"/>
      <c r="BA352" s="29"/>
      <c r="BB352" s="29"/>
      <c r="BC352" s="29"/>
      <c r="BD352" s="29"/>
      <c r="BE352" s="29"/>
      <c r="BF352" s="29"/>
      <c r="BG352" s="29"/>
      <c r="BH352" s="29"/>
      <c r="BI352" s="29"/>
      <c r="BJ352" s="29"/>
      <c r="BK352" s="1"/>
      <c r="BL352" s="1"/>
      <c r="BM352" s="1"/>
      <c r="BN352" s="1"/>
      <c r="BO352" s="1"/>
      <c r="BP352" s="1"/>
      <c r="BQ352" s="1"/>
      <c r="BR352" s="1"/>
      <c r="BS352" s="1"/>
    </row>
    <row r="353" spans="1:7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29"/>
      <c r="AT353" s="29"/>
      <c r="AU353" s="29"/>
      <c r="AV353" s="29"/>
      <c r="AW353" s="29"/>
      <c r="AX353" s="29"/>
      <c r="AY353" s="29"/>
      <c r="AZ353" s="29"/>
      <c r="BA353" s="29"/>
      <c r="BB353" s="29"/>
      <c r="BC353" s="29"/>
      <c r="BD353" s="29"/>
      <c r="BE353" s="29"/>
      <c r="BF353" s="29"/>
      <c r="BG353" s="29"/>
      <c r="BH353" s="29"/>
      <c r="BI353" s="29"/>
      <c r="BJ353" s="29"/>
      <c r="BK353" s="1"/>
      <c r="BL353" s="1"/>
      <c r="BM353" s="1"/>
      <c r="BN353" s="1"/>
      <c r="BO353" s="1"/>
      <c r="BP353" s="1"/>
      <c r="BQ353" s="1"/>
      <c r="BR353" s="1"/>
      <c r="BS353" s="1"/>
    </row>
    <row r="354" spans="1:7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29"/>
      <c r="AT354" s="29"/>
      <c r="AU354" s="29"/>
      <c r="AV354" s="29"/>
      <c r="AW354" s="29"/>
      <c r="AX354" s="29"/>
      <c r="AY354" s="29"/>
      <c r="AZ354" s="29"/>
      <c r="BA354" s="29"/>
      <c r="BB354" s="29"/>
      <c r="BC354" s="29"/>
      <c r="BD354" s="29"/>
      <c r="BE354" s="29"/>
      <c r="BF354" s="29"/>
      <c r="BG354" s="29"/>
      <c r="BH354" s="29"/>
      <c r="BI354" s="29"/>
      <c r="BJ354" s="29"/>
      <c r="BK354" s="1"/>
      <c r="BL354" s="1"/>
      <c r="BM354" s="1"/>
      <c r="BN354" s="1"/>
      <c r="BO354" s="1"/>
      <c r="BP354" s="1"/>
      <c r="BQ354" s="1"/>
      <c r="BR354" s="1"/>
      <c r="BS354" s="1"/>
    </row>
    <row r="355" spans="1:7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29"/>
      <c r="AT355" s="29"/>
      <c r="AU355" s="29"/>
      <c r="AV355" s="29"/>
      <c r="AW355" s="29"/>
      <c r="AX355" s="29"/>
      <c r="AY355" s="29"/>
      <c r="AZ355" s="29"/>
      <c r="BA355" s="29"/>
      <c r="BB355" s="29"/>
      <c r="BC355" s="29"/>
      <c r="BD355" s="29"/>
      <c r="BE355" s="29"/>
      <c r="BF355" s="29"/>
      <c r="BG355" s="29"/>
      <c r="BH355" s="29"/>
      <c r="BI355" s="29"/>
      <c r="BJ355" s="29"/>
      <c r="BK355" s="1"/>
      <c r="BL355" s="1"/>
      <c r="BM355" s="1"/>
      <c r="BN355" s="1"/>
      <c r="BO355" s="1"/>
      <c r="BP355" s="1"/>
      <c r="BQ355" s="1"/>
      <c r="BR355" s="1"/>
      <c r="BS355" s="1"/>
    </row>
    <row r="356" spans="1:7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29"/>
      <c r="AT356" s="29"/>
      <c r="AU356" s="29"/>
      <c r="AV356" s="29"/>
      <c r="AW356" s="29"/>
      <c r="AX356" s="29"/>
      <c r="AY356" s="29"/>
      <c r="AZ356" s="29"/>
      <c r="BA356" s="29"/>
      <c r="BB356" s="29"/>
      <c r="BC356" s="29"/>
      <c r="BD356" s="29"/>
      <c r="BE356" s="29"/>
      <c r="BF356" s="29"/>
      <c r="BG356" s="29"/>
      <c r="BH356" s="29"/>
      <c r="BI356" s="29"/>
      <c r="BJ356" s="29"/>
      <c r="BK356" s="1"/>
      <c r="BL356" s="1"/>
      <c r="BM356" s="1"/>
      <c r="BN356" s="1"/>
      <c r="BO356" s="1"/>
      <c r="BP356" s="1"/>
      <c r="BQ356" s="1"/>
      <c r="BR356" s="1"/>
      <c r="BS356" s="1"/>
    </row>
    <row r="357" spans="1:7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29"/>
      <c r="AT357" s="29"/>
      <c r="AU357" s="29"/>
      <c r="AV357" s="29"/>
      <c r="AW357" s="29"/>
      <c r="AX357" s="29"/>
      <c r="AY357" s="29"/>
      <c r="AZ357" s="29"/>
      <c r="BA357" s="29"/>
      <c r="BB357" s="29"/>
      <c r="BC357" s="29"/>
      <c r="BD357" s="29"/>
      <c r="BE357" s="29"/>
      <c r="BF357" s="29"/>
      <c r="BG357" s="29"/>
      <c r="BH357" s="29"/>
      <c r="BI357" s="29"/>
      <c r="BJ357" s="29"/>
      <c r="BK357" s="1"/>
      <c r="BL357" s="1"/>
      <c r="BM357" s="1"/>
      <c r="BN357" s="1"/>
      <c r="BO357" s="1"/>
      <c r="BP357" s="1"/>
      <c r="BQ357" s="1"/>
      <c r="BR357" s="1"/>
      <c r="BS357" s="1"/>
    </row>
    <row r="358" spans="1:7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29"/>
      <c r="AT358" s="29"/>
      <c r="AU358" s="29"/>
      <c r="AV358" s="29"/>
      <c r="AW358" s="29"/>
      <c r="AX358" s="29"/>
      <c r="AY358" s="29"/>
      <c r="AZ358" s="29"/>
      <c r="BA358" s="29"/>
      <c r="BB358" s="29"/>
      <c r="BC358" s="29"/>
      <c r="BD358" s="29"/>
      <c r="BE358" s="29"/>
      <c r="BF358" s="29"/>
      <c r="BG358" s="29"/>
      <c r="BH358" s="29"/>
      <c r="BI358" s="29"/>
      <c r="BJ358" s="29"/>
      <c r="BK358" s="1"/>
      <c r="BL358" s="1"/>
      <c r="BM358" s="1"/>
      <c r="BN358" s="1"/>
      <c r="BO358" s="1"/>
      <c r="BP358" s="1"/>
      <c r="BQ358" s="1"/>
      <c r="BR358" s="1"/>
      <c r="BS358" s="1"/>
    </row>
    <row r="359" spans="1:7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29"/>
      <c r="AT359" s="29"/>
      <c r="AU359" s="29"/>
      <c r="AV359" s="29"/>
      <c r="AW359" s="29"/>
      <c r="AX359" s="29"/>
      <c r="AY359" s="29"/>
      <c r="AZ359" s="29"/>
      <c r="BA359" s="29"/>
      <c r="BB359" s="29"/>
      <c r="BC359" s="29"/>
      <c r="BD359" s="29"/>
      <c r="BE359" s="29"/>
      <c r="BF359" s="29"/>
      <c r="BG359" s="29"/>
      <c r="BH359" s="29"/>
      <c r="BI359" s="29"/>
      <c r="BJ359" s="29"/>
      <c r="BK359" s="1"/>
      <c r="BL359" s="1"/>
      <c r="BM359" s="1"/>
      <c r="BN359" s="1"/>
      <c r="BO359" s="1"/>
      <c r="BP359" s="1"/>
      <c r="BQ359" s="1"/>
      <c r="BR359" s="1"/>
      <c r="BS359" s="1"/>
    </row>
    <row r="360" spans="1:7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29"/>
      <c r="AT360" s="29"/>
      <c r="AU360" s="29"/>
      <c r="AV360" s="29"/>
      <c r="AW360" s="29"/>
      <c r="AX360" s="29"/>
      <c r="AY360" s="29"/>
      <c r="AZ360" s="29"/>
      <c r="BA360" s="29"/>
      <c r="BB360" s="29"/>
      <c r="BC360" s="29"/>
      <c r="BD360" s="29"/>
      <c r="BE360" s="29"/>
      <c r="BF360" s="29"/>
      <c r="BG360" s="29"/>
      <c r="BH360" s="29"/>
      <c r="BI360" s="29"/>
      <c r="BJ360" s="29"/>
      <c r="BK360" s="1"/>
      <c r="BL360" s="1"/>
      <c r="BM360" s="1"/>
      <c r="BN360" s="1"/>
      <c r="BO360" s="1"/>
      <c r="BP360" s="1"/>
      <c r="BQ360" s="1"/>
      <c r="BR360" s="1"/>
      <c r="BS360" s="1"/>
    </row>
    <row r="361" spans="1:7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29"/>
      <c r="AT361" s="29"/>
      <c r="AU361" s="29"/>
      <c r="AV361" s="29"/>
      <c r="AW361" s="29"/>
      <c r="AX361" s="29"/>
      <c r="AY361" s="29"/>
      <c r="AZ361" s="29"/>
      <c r="BA361" s="29"/>
      <c r="BB361" s="29"/>
      <c r="BC361" s="29"/>
      <c r="BD361" s="29"/>
      <c r="BE361" s="29"/>
      <c r="BF361" s="29"/>
      <c r="BG361" s="29"/>
      <c r="BH361" s="29"/>
      <c r="BI361" s="29"/>
      <c r="BJ361" s="29"/>
      <c r="BK361" s="1"/>
      <c r="BL361" s="1"/>
      <c r="BM361" s="1"/>
      <c r="BN361" s="1"/>
      <c r="BO361" s="1"/>
      <c r="BP361" s="1"/>
      <c r="BQ361" s="1"/>
      <c r="BR361" s="1"/>
      <c r="BS361" s="1"/>
    </row>
    <row r="362" spans="1:7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29"/>
      <c r="AT362" s="29"/>
      <c r="AU362" s="29"/>
      <c r="AV362" s="29"/>
      <c r="AW362" s="29"/>
      <c r="AX362" s="29"/>
      <c r="AY362" s="29"/>
      <c r="AZ362" s="29"/>
      <c r="BA362" s="29"/>
      <c r="BB362" s="29"/>
      <c r="BC362" s="29"/>
      <c r="BD362" s="29"/>
      <c r="BE362" s="29"/>
      <c r="BF362" s="29"/>
      <c r="BG362" s="29"/>
      <c r="BH362" s="29"/>
      <c r="BI362" s="29"/>
      <c r="BJ362" s="29"/>
      <c r="BK362" s="1"/>
      <c r="BL362" s="1"/>
      <c r="BM362" s="1"/>
      <c r="BN362" s="1"/>
      <c r="BO362" s="1"/>
      <c r="BP362" s="1"/>
      <c r="BQ362" s="1"/>
      <c r="BR362" s="1"/>
      <c r="BS362" s="1"/>
    </row>
    <row r="363" spans="1:7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29"/>
      <c r="AT363" s="29"/>
      <c r="AU363" s="29"/>
      <c r="AV363" s="29"/>
      <c r="AW363" s="29"/>
      <c r="AX363" s="29"/>
      <c r="AY363" s="29"/>
      <c r="AZ363" s="29"/>
      <c r="BA363" s="29"/>
      <c r="BB363" s="29"/>
      <c r="BC363" s="29"/>
      <c r="BD363" s="29"/>
      <c r="BE363" s="29"/>
      <c r="BF363" s="29"/>
      <c r="BG363" s="29"/>
      <c r="BH363" s="29"/>
      <c r="BI363" s="29"/>
      <c r="BJ363" s="29"/>
      <c r="BK363" s="1"/>
      <c r="BL363" s="1"/>
      <c r="BM363" s="1"/>
      <c r="BN363" s="1"/>
      <c r="BO363" s="1"/>
      <c r="BP363" s="1"/>
      <c r="BQ363" s="1"/>
      <c r="BR363" s="1"/>
      <c r="BS363" s="1"/>
    </row>
    <row r="364" spans="1:7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29"/>
      <c r="AT364" s="29"/>
      <c r="AU364" s="29"/>
      <c r="AV364" s="29"/>
      <c r="AW364" s="29"/>
      <c r="AX364" s="29"/>
      <c r="AY364" s="29"/>
      <c r="AZ364" s="29"/>
      <c r="BA364" s="29"/>
      <c r="BB364" s="29"/>
      <c r="BC364" s="29"/>
      <c r="BD364" s="29"/>
      <c r="BE364" s="29"/>
      <c r="BF364" s="29"/>
      <c r="BG364" s="29"/>
      <c r="BH364" s="29"/>
      <c r="BI364" s="29"/>
      <c r="BJ364" s="29"/>
      <c r="BK364" s="1"/>
      <c r="BL364" s="1"/>
      <c r="BM364" s="1"/>
      <c r="BN364" s="1"/>
      <c r="BO364" s="1"/>
      <c r="BP364" s="1"/>
      <c r="BQ364" s="1"/>
      <c r="BR364" s="1"/>
      <c r="BS364" s="1"/>
    </row>
    <row r="365" spans="1:7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29"/>
      <c r="AT365" s="29"/>
      <c r="AU365" s="29"/>
      <c r="AV365" s="29"/>
      <c r="AW365" s="29"/>
      <c r="AX365" s="29"/>
      <c r="AY365" s="29"/>
      <c r="AZ365" s="29"/>
      <c r="BA365" s="29"/>
      <c r="BB365" s="29"/>
      <c r="BC365" s="29"/>
      <c r="BD365" s="29"/>
      <c r="BE365" s="29"/>
      <c r="BF365" s="29"/>
      <c r="BG365" s="29"/>
      <c r="BH365" s="29"/>
      <c r="BI365" s="29"/>
      <c r="BJ365" s="29"/>
      <c r="BK365" s="1"/>
      <c r="BL365" s="1"/>
      <c r="BM365" s="1"/>
      <c r="BN365" s="1"/>
      <c r="BO365" s="1"/>
      <c r="BP365" s="1"/>
      <c r="BQ365" s="1"/>
      <c r="BR365" s="1"/>
      <c r="BS365" s="1"/>
    </row>
    <row r="366" spans="1:7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29"/>
      <c r="AT366" s="29"/>
      <c r="AU366" s="29"/>
      <c r="AV366" s="29"/>
      <c r="AW366" s="29"/>
      <c r="AX366" s="29"/>
      <c r="AY366" s="29"/>
      <c r="AZ366" s="29"/>
      <c r="BA366" s="29"/>
      <c r="BB366" s="29"/>
      <c r="BC366" s="29"/>
      <c r="BD366" s="29"/>
      <c r="BE366" s="29"/>
      <c r="BF366" s="29"/>
      <c r="BG366" s="29"/>
      <c r="BH366" s="29"/>
      <c r="BI366" s="29"/>
      <c r="BJ366" s="29"/>
      <c r="BK366" s="1"/>
      <c r="BL366" s="1"/>
      <c r="BM366" s="1"/>
      <c r="BN366" s="1"/>
      <c r="BO366" s="1"/>
      <c r="BP366" s="1"/>
      <c r="BQ366" s="1"/>
      <c r="BR366" s="1"/>
      <c r="BS366" s="1"/>
    </row>
    <row r="367" spans="1:7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29"/>
      <c r="AT367" s="29"/>
      <c r="AU367" s="29"/>
      <c r="AV367" s="29"/>
      <c r="AW367" s="29"/>
      <c r="AX367" s="29"/>
      <c r="AY367" s="29"/>
      <c r="AZ367" s="29"/>
      <c r="BA367" s="29"/>
      <c r="BB367" s="29"/>
      <c r="BC367" s="29"/>
      <c r="BD367" s="29"/>
      <c r="BE367" s="29"/>
      <c r="BF367" s="29"/>
      <c r="BG367" s="29"/>
      <c r="BH367" s="29"/>
      <c r="BI367" s="29"/>
      <c r="BJ367" s="29"/>
      <c r="BK367" s="1"/>
      <c r="BL367" s="1"/>
      <c r="BM367" s="1"/>
      <c r="BN367" s="1"/>
      <c r="BO367" s="1"/>
      <c r="BP367" s="1"/>
      <c r="BQ367" s="1"/>
      <c r="BR367" s="1"/>
      <c r="BS367" s="1"/>
    </row>
    <row r="368" spans="1:7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29"/>
      <c r="AT368" s="29"/>
      <c r="AU368" s="29"/>
      <c r="AV368" s="29"/>
      <c r="AW368" s="29"/>
      <c r="AX368" s="29"/>
      <c r="AY368" s="29"/>
      <c r="AZ368" s="29"/>
      <c r="BA368" s="29"/>
      <c r="BB368" s="29"/>
      <c r="BC368" s="29"/>
      <c r="BD368" s="29"/>
      <c r="BE368" s="29"/>
      <c r="BF368" s="29"/>
      <c r="BG368" s="29"/>
      <c r="BH368" s="29"/>
      <c r="BI368" s="29"/>
      <c r="BJ368" s="29"/>
      <c r="BK368" s="1"/>
      <c r="BL368" s="1"/>
      <c r="BM368" s="1"/>
      <c r="BN368" s="1"/>
      <c r="BO368" s="1"/>
      <c r="BP368" s="1"/>
      <c r="BQ368" s="1"/>
      <c r="BR368" s="1"/>
      <c r="BS368" s="1"/>
    </row>
    <row r="369" spans="1:7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29"/>
      <c r="AT369" s="29"/>
      <c r="AU369" s="29"/>
      <c r="AV369" s="29"/>
      <c r="AW369" s="29"/>
      <c r="AX369" s="29"/>
      <c r="AY369" s="29"/>
      <c r="AZ369" s="29"/>
      <c r="BA369" s="29"/>
      <c r="BB369" s="29"/>
      <c r="BC369" s="29"/>
      <c r="BD369" s="29"/>
      <c r="BE369" s="29"/>
      <c r="BF369" s="29"/>
      <c r="BG369" s="29"/>
      <c r="BH369" s="29"/>
      <c r="BI369" s="29"/>
      <c r="BJ369" s="29"/>
      <c r="BK369" s="1"/>
      <c r="BL369" s="1"/>
      <c r="BM369" s="1"/>
      <c r="BN369" s="1"/>
      <c r="BO369" s="1"/>
      <c r="BP369" s="1"/>
      <c r="BQ369" s="1"/>
      <c r="BR369" s="1"/>
      <c r="BS369" s="1"/>
    </row>
    <row r="370" spans="1:7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29"/>
      <c r="AT370" s="29"/>
      <c r="AU370" s="29"/>
      <c r="AV370" s="29"/>
      <c r="AW370" s="29"/>
      <c r="AX370" s="29"/>
      <c r="AY370" s="29"/>
      <c r="AZ370" s="29"/>
      <c r="BA370" s="29"/>
      <c r="BB370" s="29"/>
      <c r="BC370" s="29"/>
      <c r="BD370" s="29"/>
      <c r="BE370" s="29"/>
      <c r="BF370" s="29"/>
      <c r="BG370" s="29"/>
      <c r="BH370" s="29"/>
      <c r="BI370" s="29"/>
      <c r="BJ370" s="29"/>
      <c r="BK370" s="1"/>
      <c r="BL370" s="1"/>
      <c r="BM370" s="1"/>
      <c r="BN370" s="1"/>
      <c r="BO370" s="1"/>
      <c r="BP370" s="1"/>
      <c r="BQ370" s="1"/>
      <c r="BR370" s="1"/>
      <c r="BS370" s="1"/>
    </row>
    <row r="371" spans="1: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29"/>
      <c r="AT371" s="29"/>
      <c r="AU371" s="29"/>
      <c r="AV371" s="29"/>
      <c r="AW371" s="29"/>
      <c r="AX371" s="29"/>
      <c r="AY371" s="29"/>
      <c r="AZ371" s="29"/>
      <c r="BA371" s="29"/>
      <c r="BB371" s="29"/>
      <c r="BC371" s="29"/>
      <c r="BD371" s="29"/>
      <c r="BE371" s="29"/>
      <c r="BF371" s="29"/>
      <c r="BG371" s="29"/>
      <c r="BH371" s="29"/>
      <c r="BI371" s="29"/>
      <c r="BJ371" s="29"/>
      <c r="BK371" s="1"/>
      <c r="BL371" s="1"/>
      <c r="BM371" s="1"/>
      <c r="BN371" s="1"/>
      <c r="BO371" s="1"/>
      <c r="BP371" s="1"/>
      <c r="BQ371" s="1"/>
      <c r="BR371" s="1"/>
      <c r="BS371" s="1"/>
    </row>
    <row r="372" spans="1:7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29"/>
      <c r="AT372" s="29"/>
      <c r="AU372" s="29"/>
      <c r="AV372" s="29"/>
      <c r="AW372" s="29"/>
      <c r="AX372" s="29"/>
      <c r="AY372" s="29"/>
      <c r="AZ372" s="29"/>
      <c r="BA372" s="29"/>
      <c r="BB372" s="29"/>
      <c r="BC372" s="29"/>
      <c r="BD372" s="29"/>
      <c r="BE372" s="29"/>
      <c r="BF372" s="29"/>
      <c r="BG372" s="29"/>
      <c r="BH372" s="29"/>
      <c r="BI372" s="29"/>
      <c r="BJ372" s="29"/>
      <c r="BK372" s="1"/>
      <c r="BL372" s="1"/>
      <c r="BM372" s="1"/>
      <c r="BN372" s="1"/>
      <c r="BO372" s="1"/>
      <c r="BP372" s="1"/>
      <c r="BQ372" s="1"/>
      <c r="BR372" s="1"/>
      <c r="BS372" s="1"/>
    </row>
    <row r="373" spans="1:7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29"/>
      <c r="AT373" s="29"/>
      <c r="AU373" s="29"/>
      <c r="AV373" s="29"/>
      <c r="AW373" s="29"/>
      <c r="AX373" s="29"/>
      <c r="AY373" s="29"/>
      <c r="AZ373" s="29"/>
      <c r="BA373" s="29"/>
      <c r="BB373" s="29"/>
      <c r="BC373" s="29"/>
      <c r="BD373" s="29"/>
      <c r="BE373" s="29"/>
      <c r="BF373" s="29"/>
      <c r="BG373" s="29"/>
      <c r="BH373" s="29"/>
      <c r="BI373" s="29"/>
      <c r="BJ373" s="29"/>
      <c r="BK373" s="1"/>
      <c r="BL373" s="1"/>
      <c r="BM373" s="1"/>
      <c r="BN373" s="1"/>
      <c r="BO373" s="1"/>
      <c r="BP373" s="1"/>
      <c r="BQ373" s="1"/>
      <c r="BR373" s="1"/>
      <c r="BS373" s="1"/>
    </row>
    <row r="374" spans="1:7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29"/>
      <c r="AT374" s="29"/>
      <c r="AU374" s="29"/>
      <c r="AV374" s="29"/>
      <c r="AW374" s="29"/>
      <c r="AX374" s="29"/>
      <c r="AY374" s="29"/>
      <c r="AZ374" s="29"/>
      <c r="BA374" s="29"/>
      <c r="BB374" s="29"/>
      <c r="BC374" s="29"/>
      <c r="BD374" s="29"/>
      <c r="BE374" s="29"/>
      <c r="BF374" s="29"/>
      <c r="BG374" s="29"/>
      <c r="BH374" s="29"/>
      <c r="BI374" s="29"/>
      <c r="BJ374" s="29"/>
      <c r="BK374" s="1"/>
      <c r="BL374" s="1"/>
      <c r="BM374" s="1"/>
      <c r="BN374" s="1"/>
      <c r="BO374" s="1"/>
      <c r="BP374" s="1"/>
      <c r="BQ374" s="1"/>
      <c r="BR374" s="1"/>
      <c r="BS374" s="1"/>
    </row>
    <row r="375" spans="1:7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29"/>
      <c r="AT375" s="29"/>
      <c r="AU375" s="29"/>
      <c r="AV375" s="29"/>
      <c r="AW375" s="29"/>
      <c r="AX375" s="29"/>
      <c r="AY375" s="29"/>
      <c r="AZ375" s="29"/>
      <c r="BA375" s="29"/>
      <c r="BB375" s="29"/>
      <c r="BC375" s="29"/>
      <c r="BD375" s="29"/>
      <c r="BE375" s="29"/>
      <c r="BF375" s="29"/>
      <c r="BG375" s="29"/>
      <c r="BH375" s="29"/>
      <c r="BI375" s="29"/>
      <c r="BJ375" s="29"/>
      <c r="BK375" s="1"/>
      <c r="BL375" s="1"/>
      <c r="BM375" s="1"/>
      <c r="BN375" s="1"/>
      <c r="BO375" s="1"/>
      <c r="BP375" s="1"/>
      <c r="BQ375" s="1"/>
      <c r="BR375" s="1"/>
      <c r="BS375" s="1"/>
    </row>
    <row r="376" spans="1:7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29"/>
      <c r="AT376" s="29"/>
      <c r="AU376" s="29"/>
      <c r="AV376" s="29"/>
      <c r="AW376" s="29"/>
      <c r="AX376" s="29"/>
      <c r="AY376" s="29"/>
      <c r="AZ376" s="29"/>
      <c r="BA376" s="29"/>
      <c r="BB376" s="29"/>
      <c r="BC376" s="29"/>
      <c r="BD376" s="29"/>
      <c r="BE376" s="29"/>
      <c r="BF376" s="29"/>
      <c r="BG376" s="29"/>
      <c r="BH376" s="29"/>
      <c r="BI376" s="29"/>
      <c r="BJ376" s="29"/>
      <c r="BK376" s="1"/>
      <c r="BL376" s="1"/>
      <c r="BM376" s="1"/>
      <c r="BN376" s="1"/>
      <c r="BO376" s="1"/>
      <c r="BP376" s="1"/>
      <c r="BQ376" s="1"/>
      <c r="BR376" s="1"/>
      <c r="BS376" s="1"/>
    </row>
    <row r="377" spans="1:7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29"/>
      <c r="AT377" s="29"/>
      <c r="AU377" s="29"/>
      <c r="AV377" s="29"/>
      <c r="AW377" s="29"/>
      <c r="AX377" s="29"/>
      <c r="AY377" s="29"/>
      <c r="AZ377" s="29"/>
      <c r="BA377" s="29"/>
      <c r="BB377" s="29"/>
      <c r="BC377" s="29"/>
      <c r="BD377" s="29"/>
      <c r="BE377" s="29"/>
      <c r="BF377" s="29"/>
      <c r="BG377" s="29"/>
      <c r="BH377" s="29"/>
      <c r="BI377" s="29"/>
      <c r="BJ377" s="29"/>
      <c r="BK377" s="1"/>
      <c r="BL377" s="1"/>
      <c r="BM377" s="1"/>
      <c r="BN377" s="1"/>
      <c r="BO377" s="1"/>
      <c r="BP377" s="1"/>
      <c r="BQ377" s="1"/>
      <c r="BR377" s="1"/>
      <c r="BS377" s="1"/>
    </row>
    <row r="378" spans="1:7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29"/>
      <c r="AT378" s="29"/>
      <c r="AU378" s="29"/>
      <c r="AV378" s="29"/>
      <c r="AW378" s="29"/>
      <c r="AX378" s="29"/>
      <c r="AY378" s="29"/>
      <c r="AZ378" s="29"/>
      <c r="BA378" s="29"/>
      <c r="BB378" s="29"/>
      <c r="BC378" s="29"/>
      <c r="BD378" s="29"/>
      <c r="BE378" s="29"/>
      <c r="BF378" s="29"/>
      <c r="BG378" s="29"/>
      <c r="BH378" s="29"/>
      <c r="BI378" s="29"/>
      <c r="BJ378" s="29"/>
      <c r="BK378" s="1"/>
      <c r="BL378" s="1"/>
      <c r="BM378" s="1"/>
      <c r="BN378" s="1"/>
      <c r="BO378" s="1"/>
      <c r="BP378" s="1"/>
      <c r="BQ378" s="1"/>
      <c r="BR378" s="1"/>
      <c r="BS378" s="1"/>
    </row>
    <row r="379" spans="1:7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29"/>
      <c r="AT379" s="29"/>
      <c r="AU379" s="29"/>
      <c r="AV379" s="29"/>
      <c r="AW379" s="29"/>
      <c r="AX379" s="29"/>
      <c r="AY379" s="29"/>
      <c r="AZ379" s="29"/>
      <c r="BA379" s="29"/>
      <c r="BB379" s="29"/>
      <c r="BC379" s="29"/>
      <c r="BD379" s="29"/>
      <c r="BE379" s="29"/>
      <c r="BF379" s="29"/>
      <c r="BG379" s="29"/>
      <c r="BH379" s="29"/>
      <c r="BI379" s="29"/>
      <c r="BJ379" s="29"/>
      <c r="BK379" s="1"/>
      <c r="BL379" s="1"/>
      <c r="BM379" s="1"/>
      <c r="BN379" s="1"/>
      <c r="BO379" s="1"/>
      <c r="BP379" s="1"/>
      <c r="BQ379" s="1"/>
      <c r="BR379" s="1"/>
      <c r="BS379" s="1"/>
    </row>
    <row r="380" spans="1:7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29"/>
      <c r="AT380" s="29"/>
      <c r="AU380" s="29"/>
      <c r="AV380" s="29"/>
      <c r="AW380" s="29"/>
      <c r="AX380" s="29"/>
      <c r="AY380" s="29"/>
      <c r="AZ380" s="29"/>
      <c r="BA380" s="29"/>
      <c r="BB380" s="29"/>
      <c r="BC380" s="29"/>
      <c r="BD380" s="29"/>
      <c r="BE380" s="29"/>
      <c r="BF380" s="29"/>
      <c r="BG380" s="29"/>
      <c r="BH380" s="29"/>
      <c r="BI380" s="29"/>
      <c r="BJ380" s="29"/>
      <c r="BK380" s="1"/>
      <c r="BL380" s="1"/>
      <c r="BM380" s="1"/>
      <c r="BN380" s="1"/>
      <c r="BO380" s="1"/>
      <c r="BP380" s="1"/>
      <c r="BQ380" s="1"/>
      <c r="BR380" s="1"/>
      <c r="BS380" s="1"/>
    </row>
    <row r="381" spans="1:7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29"/>
      <c r="AT381" s="29"/>
      <c r="AU381" s="29"/>
      <c r="AV381" s="29"/>
      <c r="AW381" s="29"/>
      <c r="AX381" s="29"/>
      <c r="AY381" s="29"/>
      <c r="AZ381" s="29"/>
      <c r="BA381" s="29"/>
      <c r="BB381" s="29"/>
      <c r="BC381" s="29"/>
      <c r="BD381" s="29"/>
      <c r="BE381" s="29"/>
      <c r="BF381" s="29"/>
      <c r="BG381" s="29"/>
      <c r="BH381" s="29"/>
      <c r="BI381" s="29"/>
      <c r="BJ381" s="29"/>
      <c r="BK381" s="1"/>
      <c r="BL381" s="1"/>
      <c r="BM381" s="1"/>
      <c r="BN381" s="1"/>
      <c r="BO381" s="1"/>
      <c r="BP381" s="1"/>
      <c r="BQ381" s="1"/>
      <c r="BR381" s="1"/>
      <c r="BS381" s="1"/>
    </row>
    <row r="382" spans="1:7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29"/>
      <c r="AT382" s="29"/>
      <c r="AU382" s="29"/>
      <c r="AV382" s="29"/>
      <c r="AW382" s="29"/>
      <c r="AX382" s="29"/>
      <c r="AY382" s="29"/>
      <c r="AZ382" s="29"/>
      <c r="BA382" s="29"/>
      <c r="BB382" s="29"/>
      <c r="BC382" s="29"/>
      <c r="BD382" s="29"/>
      <c r="BE382" s="29"/>
      <c r="BF382" s="29"/>
      <c r="BG382" s="29"/>
      <c r="BH382" s="29"/>
      <c r="BI382" s="29"/>
      <c r="BJ382" s="29"/>
      <c r="BK382" s="1"/>
      <c r="BL382" s="1"/>
      <c r="BM382" s="1"/>
      <c r="BN382" s="1"/>
      <c r="BO382" s="1"/>
      <c r="BP382" s="1"/>
      <c r="BQ382" s="1"/>
      <c r="BR382" s="1"/>
      <c r="BS382" s="1"/>
    </row>
    <row r="383" spans="1:7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29"/>
      <c r="AT383" s="29"/>
      <c r="AU383" s="29"/>
      <c r="AV383" s="29"/>
      <c r="AW383" s="29"/>
      <c r="AX383" s="29"/>
      <c r="AY383" s="29"/>
      <c r="AZ383" s="29"/>
      <c r="BA383" s="29"/>
      <c r="BB383" s="29"/>
      <c r="BC383" s="29"/>
      <c r="BD383" s="29"/>
      <c r="BE383" s="29"/>
      <c r="BF383" s="29"/>
      <c r="BG383" s="29"/>
      <c r="BH383" s="29"/>
      <c r="BI383" s="29"/>
      <c r="BJ383" s="29"/>
      <c r="BK383" s="1"/>
      <c r="BL383" s="1"/>
      <c r="BM383" s="1"/>
      <c r="BN383" s="1"/>
      <c r="BO383" s="1"/>
      <c r="BP383" s="1"/>
      <c r="BQ383" s="1"/>
      <c r="BR383" s="1"/>
      <c r="BS383" s="1"/>
    </row>
    <row r="384" spans="1:7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29"/>
      <c r="AT384" s="29"/>
      <c r="AU384" s="29"/>
      <c r="AV384" s="29"/>
      <c r="AW384" s="29"/>
      <c r="AX384" s="29"/>
      <c r="AY384" s="29"/>
      <c r="AZ384" s="29"/>
      <c r="BA384" s="29"/>
      <c r="BB384" s="29"/>
      <c r="BC384" s="29"/>
      <c r="BD384" s="29"/>
      <c r="BE384" s="29"/>
      <c r="BF384" s="29"/>
      <c r="BG384" s="29"/>
      <c r="BH384" s="29"/>
      <c r="BI384" s="29"/>
      <c r="BJ384" s="29"/>
      <c r="BK384" s="1"/>
      <c r="BL384" s="1"/>
      <c r="BM384" s="1"/>
      <c r="BN384" s="1"/>
      <c r="BO384" s="1"/>
      <c r="BP384" s="1"/>
      <c r="BQ384" s="1"/>
      <c r="BR384" s="1"/>
      <c r="BS384" s="1"/>
    </row>
    <row r="385" spans="1:7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29"/>
      <c r="AT385" s="29"/>
      <c r="AU385" s="29"/>
      <c r="AV385" s="29"/>
      <c r="AW385" s="29"/>
      <c r="AX385" s="29"/>
      <c r="AY385" s="29"/>
      <c r="AZ385" s="29"/>
      <c r="BA385" s="29"/>
      <c r="BB385" s="29"/>
      <c r="BC385" s="29"/>
      <c r="BD385" s="29"/>
      <c r="BE385" s="29"/>
      <c r="BF385" s="29"/>
      <c r="BG385" s="29"/>
      <c r="BH385" s="29"/>
      <c r="BI385" s="29"/>
      <c r="BJ385" s="29"/>
      <c r="BK385" s="1"/>
      <c r="BL385" s="1"/>
      <c r="BM385" s="1"/>
      <c r="BN385" s="1"/>
      <c r="BO385" s="1"/>
      <c r="BP385" s="1"/>
      <c r="BQ385" s="1"/>
      <c r="BR385" s="1"/>
      <c r="BS385" s="1"/>
    </row>
    <row r="386" spans="1:7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29"/>
      <c r="AT386" s="29"/>
      <c r="AU386" s="29"/>
      <c r="AV386" s="29"/>
      <c r="AW386" s="29"/>
      <c r="AX386" s="29"/>
      <c r="AY386" s="29"/>
      <c r="AZ386" s="29"/>
      <c r="BA386" s="29"/>
      <c r="BB386" s="29"/>
      <c r="BC386" s="29"/>
      <c r="BD386" s="29"/>
      <c r="BE386" s="29"/>
      <c r="BF386" s="29"/>
      <c r="BG386" s="29"/>
      <c r="BH386" s="29"/>
      <c r="BI386" s="29"/>
      <c r="BJ386" s="29"/>
      <c r="BK386" s="1"/>
      <c r="BL386" s="1"/>
      <c r="BM386" s="1"/>
      <c r="BN386" s="1"/>
      <c r="BO386" s="1"/>
      <c r="BP386" s="1"/>
      <c r="BQ386" s="1"/>
      <c r="BR386" s="1"/>
      <c r="BS386" s="1"/>
    </row>
    <row r="387" spans="1:7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29"/>
      <c r="AT387" s="29"/>
      <c r="AU387" s="29"/>
      <c r="AV387" s="29"/>
      <c r="AW387" s="29"/>
      <c r="AX387" s="29"/>
      <c r="AY387" s="29"/>
      <c r="AZ387" s="29"/>
      <c r="BA387" s="29"/>
      <c r="BB387" s="29"/>
      <c r="BC387" s="29"/>
      <c r="BD387" s="29"/>
      <c r="BE387" s="29"/>
      <c r="BF387" s="29"/>
      <c r="BG387" s="29"/>
      <c r="BH387" s="29"/>
      <c r="BI387" s="29"/>
      <c r="BJ387" s="29"/>
      <c r="BK387" s="1"/>
      <c r="BL387" s="1"/>
      <c r="BM387" s="1"/>
      <c r="BN387" s="1"/>
      <c r="BO387" s="1"/>
      <c r="BP387" s="1"/>
      <c r="BQ387" s="1"/>
      <c r="BR387" s="1"/>
      <c r="BS387" s="1"/>
    </row>
    <row r="388" spans="1:7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29"/>
      <c r="AT388" s="29"/>
      <c r="AU388" s="29"/>
      <c r="AV388" s="29"/>
      <c r="AW388" s="29"/>
      <c r="AX388" s="29"/>
      <c r="AY388" s="29"/>
      <c r="AZ388" s="29"/>
      <c r="BA388" s="29"/>
      <c r="BB388" s="29"/>
      <c r="BC388" s="29"/>
      <c r="BD388" s="29"/>
      <c r="BE388" s="29"/>
      <c r="BF388" s="29"/>
      <c r="BG388" s="29"/>
      <c r="BH388" s="29"/>
      <c r="BI388" s="29"/>
      <c r="BJ388" s="29"/>
      <c r="BK388" s="1"/>
      <c r="BL388" s="1"/>
      <c r="BM388" s="1"/>
      <c r="BN388" s="1"/>
      <c r="BO388" s="1"/>
      <c r="BP388" s="1"/>
      <c r="BQ388" s="1"/>
      <c r="BR388" s="1"/>
      <c r="BS388" s="1"/>
    </row>
    <row r="389" spans="1:7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29"/>
      <c r="AT389" s="29"/>
      <c r="AU389" s="29"/>
      <c r="AV389" s="29"/>
      <c r="AW389" s="29"/>
      <c r="AX389" s="29"/>
      <c r="AY389" s="29"/>
      <c r="AZ389" s="29"/>
      <c r="BA389" s="29"/>
      <c r="BB389" s="29"/>
      <c r="BC389" s="29"/>
      <c r="BD389" s="29"/>
      <c r="BE389" s="29"/>
      <c r="BF389" s="29"/>
      <c r="BG389" s="29"/>
      <c r="BH389" s="29"/>
      <c r="BI389" s="29"/>
      <c r="BJ389" s="29"/>
      <c r="BK389" s="1"/>
      <c r="BL389" s="1"/>
      <c r="BM389" s="1"/>
      <c r="BN389" s="1"/>
      <c r="BO389" s="1"/>
      <c r="BP389" s="1"/>
      <c r="BQ389" s="1"/>
      <c r="BR389" s="1"/>
      <c r="BS389" s="1"/>
    </row>
    <row r="390" spans="1:7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29"/>
      <c r="AT390" s="29"/>
      <c r="AU390" s="29"/>
      <c r="AV390" s="29"/>
      <c r="AW390" s="29"/>
      <c r="AX390" s="29"/>
      <c r="AY390" s="29"/>
      <c r="AZ390" s="29"/>
      <c r="BA390" s="29"/>
      <c r="BB390" s="29"/>
      <c r="BC390" s="29"/>
      <c r="BD390" s="29"/>
      <c r="BE390" s="29"/>
      <c r="BF390" s="29"/>
      <c r="BG390" s="29"/>
      <c r="BH390" s="29"/>
      <c r="BI390" s="29"/>
      <c r="BJ390" s="29"/>
      <c r="BK390" s="1"/>
      <c r="BL390" s="1"/>
      <c r="BM390" s="1"/>
      <c r="BN390" s="1"/>
      <c r="BO390" s="1"/>
      <c r="BP390" s="1"/>
      <c r="BQ390" s="1"/>
      <c r="BR390" s="1"/>
      <c r="BS390" s="1"/>
    </row>
    <row r="391" spans="1:7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29"/>
      <c r="AT391" s="29"/>
      <c r="AU391" s="29"/>
      <c r="AV391" s="29"/>
      <c r="AW391" s="29"/>
      <c r="AX391" s="29"/>
      <c r="AY391" s="29"/>
      <c r="AZ391" s="29"/>
      <c r="BA391" s="29"/>
      <c r="BB391" s="29"/>
      <c r="BC391" s="29"/>
      <c r="BD391" s="29"/>
      <c r="BE391" s="29"/>
      <c r="BF391" s="29"/>
      <c r="BG391" s="29"/>
      <c r="BH391" s="29"/>
      <c r="BI391" s="29"/>
      <c r="BJ391" s="29"/>
      <c r="BK391" s="1"/>
      <c r="BL391" s="1"/>
      <c r="BM391" s="1"/>
      <c r="BN391" s="1"/>
      <c r="BO391" s="1"/>
      <c r="BP391" s="1"/>
      <c r="BQ391" s="1"/>
      <c r="BR391" s="1"/>
      <c r="BS391" s="1"/>
    </row>
    <row r="392" spans="1:7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29"/>
      <c r="AT392" s="29"/>
      <c r="AU392" s="29"/>
      <c r="AV392" s="29"/>
      <c r="AW392" s="29"/>
      <c r="AX392" s="29"/>
      <c r="AY392" s="29"/>
      <c r="AZ392" s="29"/>
      <c r="BA392" s="29"/>
      <c r="BB392" s="29"/>
      <c r="BC392" s="29"/>
      <c r="BD392" s="29"/>
      <c r="BE392" s="29"/>
      <c r="BF392" s="29"/>
      <c r="BG392" s="29"/>
      <c r="BH392" s="29"/>
      <c r="BI392" s="29"/>
      <c r="BJ392" s="29"/>
      <c r="BK392" s="1"/>
      <c r="BL392" s="1"/>
      <c r="BM392" s="1"/>
      <c r="BN392" s="1"/>
      <c r="BO392" s="1"/>
      <c r="BP392" s="1"/>
      <c r="BQ392" s="1"/>
      <c r="BR392" s="1"/>
      <c r="BS392" s="1"/>
    </row>
    <row r="393" spans="1:7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29"/>
      <c r="AT393" s="29"/>
      <c r="AU393" s="29"/>
      <c r="AV393" s="29"/>
      <c r="AW393" s="29"/>
      <c r="AX393" s="29"/>
      <c r="AY393" s="29"/>
      <c r="AZ393" s="29"/>
      <c r="BA393" s="29"/>
      <c r="BB393" s="29"/>
      <c r="BC393" s="29"/>
      <c r="BD393" s="29"/>
      <c r="BE393" s="29"/>
      <c r="BF393" s="29"/>
      <c r="BG393" s="29"/>
      <c r="BH393" s="29"/>
      <c r="BI393" s="29"/>
      <c r="BJ393" s="29"/>
      <c r="BK393" s="1"/>
      <c r="BL393" s="1"/>
      <c r="BM393" s="1"/>
      <c r="BN393" s="1"/>
      <c r="BO393" s="1"/>
      <c r="BP393" s="1"/>
      <c r="BQ393" s="1"/>
      <c r="BR393" s="1"/>
      <c r="BS393" s="1"/>
    </row>
    <row r="394" spans="1:7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29"/>
      <c r="AT394" s="29"/>
      <c r="AU394" s="29"/>
      <c r="AV394" s="29"/>
      <c r="AW394" s="29"/>
      <c r="AX394" s="29"/>
      <c r="AY394" s="29"/>
      <c r="AZ394" s="29"/>
      <c r="BA394" s="29"/>
      <c r="BB394" s="29"/>
      <c r="BC394" s="29"/>
      <c r="BD394" s="29"/>
      <c r="BE394" s="29"/>
      <c r="BF394" s="29"/>
      <c r="BG394" s="29"/>
      <c r="BH394" s="29"/>
      <c r="BI394" s="29"/>
      <c r="BJ394" s="29"/>
      <c r="BK394" s="1"/>
      <c r="BL394" s="1"/>
      <c r="BM394" s="1"/>
      <c r="BN394" s="1"/>
      <c r="BO394" s="1"/>
      <c r="BP394" s="1"/>
      <c r="BQ394" s="1"/>
      <c r="BR394" s="1"/>
      <c r="BS394" s="1"/>
    </row>
    <row r="395" spans="1:7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29"/>
      <c r="AT395" s="29"/>
      <c r="AU395" s="29"/>
      <c r="AV395" s="29"/>
      <c r="AW395" s="29"/>
      <c r="AX395" s="29"/>
      <c r="AY395" s="29"/>
      <c r="AZ395" s="29"/>
      <c r="BA395" s="29"/>
      <c r="BB395" s="29"/>
      <c r="BC395" s="29"/>
      <c r="BD395" s="29"/>
      <c r="BE395" s="29"/>
      <c r="BF395" s="29"/>
      <c r="BG395" s="29"/>
      <c r="BH395" s="29"/>
      <c r="BI395" s="29"/>
      <c r="BJ395" s="29"/>
      <c r="BK395" s="1"/>
      <c r="BL395" s="1"/>
      <c r="BM395" s="1"/>
      <c r="BN395" s="1"/>
      <c r="BO395" s="1"/>
      <c r="BP395" s="1"/>
      <c r="BQ395" s="1"/>
      <c r="BR395" s="1"/>
      <c r="BS395" s="1"/>
    </row>
    <row r="396" spans="1:7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29"/>
      <c r="AT396" s="29"/>
      <c r="AU396" s="29"/>
      <c r="AV396" s="29"/>
      <c r="AW396" s="29"/>
      <c r="AX396" s="29"/>
      <c r="AY396" s="29"/>
      <c r="AZ396" s="29"/>
      <c r="BA396" s="29"/>
      <c r="BB396" s="29"/>
      <c r="BC396" s="29"/>
      <c r="BD396" s="29"/>
      <c r="BE396" s="29"/>
      <c r="BF396" s="29"/>
      <c r="BG396" s="29"/>
      <c r="BH396" s="29"/>
      <c r="BI396" s="29"/>
      <c r="BJ396" s="29"/>
      <c r="BK396" s="1"/>
      <c r="BL396" s="1"/>
      <c r="BM396" s="1"/>
      <c r="BN396" s="1"/>
      <c r="BO396" s="1"/>
      <c r="BP396" s="1"/>
      <c r="BQ396" s="1"/>
      <c r="BR396" s="1"/>
      <c r="BS396" s="1"/>
    </row>
    <row r="397" spans="1:7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29"/>
      <c r="AT397" s="29"/>
      <c r="AU397" s="29"/>
      <c r="AV397" s="29"/>
      <c r="AW397" s="29"/>
      <c r="AX397" s="29"/>
      <c r="AY397" s="29"/>
      <c r="AZ397" s="29"/>
      <c r="BA397" s="29"/>
      <c r="BB397" s="29"/>
      <c r="BC397" s="29"/>
      <c r="BD397" s="29"/>
      <c r="BE397" s="29"/>
      <c r="BF397" s="29"/>
      <c r="BG397" s="29"/>
      <c r="BH397" s="29"/>
      <c r="BI397" s="29"/>
      <c r="BJ397" s="29"/>
      <c r="BK397" s="1"/>
      <c r="BL397" s="1"/>
      <c r="BM397" s="1"/>
      <c r="BN397" s="1"/>
      <c r="BO397" s="1"/>
      <c r="BP397" s="1"/>
      <c r="BQ397" s="1"/>
      <c r="BR397" s="1"/>
      <c r="BS397" s="1"/>
    </row>
    <row r="398" spans="1:7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29"/>
      <c r="AT398" s="29"/>
      <c r="AU398" s="29"/>
      <c r="AV398" s="29"/>
      <c r="AW398" s="29"/>
      <c r="AX398" s="29"/>
      <c r="AY398" s="29"/>
      <c r="AZ398" s="29"/>
      <c r="BA398" s="29"/>
      <c r="BB398" s="29"/>
      <c r="BC398" s="29"/>
      <c r="BD398" s="29"/>
      <c r="BE398" s="29"/>
      <c r="BF398" s="29"/>
      <c r="BG398" s="29"/>
      <c r="BH398" s="29"/>
      <c r="BI398" s="29"/>
      <c r="BJ398" s="29"/>
      <c r="BK398" s="1"/>
      <c r="BL398" s="1"/>
      <c r="BM398" s="1"/>
      <c r="BN398" s="1"/>
      <c r="BO398" s="1"/>
      <c r="BP398" s="1"/>
      <c r="BQ398" s="1"/>
      <c r="BR398" s="1"/>
      <c r="BS398" s="1"/>
    </row>
    <row r="399" spans="1:7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29"/>
      <c r="AT399" s="29"/>
      <c r="AU399" s="29"/>
      <c r="AV399" s="29"/>
      <c r="AW399" s="29"/>
      <c r="AX399" s="29"/>
      <c r="AY399" s="29"/>
      <c r="AZ399" s="29"/>
      <c r="BA399" s="29"/>
      <c r="BB399" s="29"/>
      <c r="BC399" s="29"/>
      <c r="BD399" s="29"/>
      <c r="BE399" s="29"/>
      <c r="BF399" s="29"/>
      <c r="BG399" s="29"/>
      <c r="BH399" s="29"/>
      <c r="BI399" s="29"/>
      <c r="BJ399" s="29"/>
      <c r="BK399" s="1"/>
      <c r="BL399" s="1"/>
      <c r="BM399" s="1"/>
      <c r="BN399" s="1"/>
      <c r="BO399" s="1"/>
      <c r="BP399" s="1"/>
      <c r="BQ399" s="1"/>
      <c r="BR399" s="1"/>
      <c r="BS399" s="1"/>
    </row>
    <row r="400" spans="1:7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29"/>
      <c r="AT400" s="29"/>
      <c r="AU400" s="29"/>
      <c r="AV400" s="29"/>
      <c r="AW400" s="29"/>
      <c r="AX400" s="29"/>
      <c r="AY400" s="29"/>
      <c r="AZ400" s="29"/>
      <c r="BA400" s="29"/>
      <c r="BB400" s="29"/>
      <c r="BC400" s="29"/>
      <c r="BD400" s="29"/>
      <c r="BE400" s="29"/>
      <c r="BF400" s="29"/>
      <c r="BG400" s="29"/>
      <c r="BH400" s="29"/>
      <c r="BI400" s="29"/>
      <c r="BJ400" s="29"/>
      <c r="BK400" s="1"/>
      <c r="BL400" s="1"/>
      <c r="BM400" s="1"/>
      <c r="BN400" s="1"/>
      <c r="BO400" s="1"/>
      <c r="BP400" s="1"/>
      <c r="BQ400" s="1"/>
      <c r="BR400" s="1"/>
      <c r="BS400" s="1"/>
    </row>
    <row r="401" spans="1:7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29"/>
      <c r="AT401" s="29"/>
      <c r="AU401" s="29"/>
      <c r="AV401" s="29"/>
      <c r="AW401" s="29"/>
      <c r="AX401" s="29"/>
      <c r="AY401" s="29"/>
      <c r="AZ401" s="29"/>
      <c r="BA401" s="29"/>
      <c r="BB401" s="29"/>
      <c r="BC401" s="29"/>
      <c r="BD401" s="29"/>
      <c r="BE401" s="29"/>
      <c r="BF401" s="29"/>
      <c r="BG401" s="29"/>
      <c r="BH401" s="29"/>
      <c r="BI401" s="29"/>
      <c r="BJ401" s="29"/>
      <c r="BK401" s="1"/>
      <c r="BL401" s="1"/>
      <c r="BM401" s="1"/>
      <c r="BN401" s="1"/>
      <c r="BO401" s="1"/>
      <c r="BP401" s="1"/>
      <c r="BQ401" s="1"/>
      <c r="BR401" s="1"/>
      <c r="BS401" s="1"/>
    </row>
    <row r="402" spans="1:7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29"/>
      <c r="AT402" s="29"/>
      <c r="AU402" s="29"/>
      <c r="AV402" s="29"/>
      <c r="AW402" s="29"/>
      <c r="AX402" s="29"/>
      <c r="AY402" s="29"/>
      <c r="AZ402" s="29"/>
      <c r="BA402" s="29"/>
      <c r="BB402" s="29"/>
      <c r="BC402" s="29"/>
      <c r="BD402" s="29"/>
      <c r="BE402" s="29"/>
      <c r="BF402" s="29"/>
      <c r="BG402" s="29"/>
      <c r="BH402" s="29"/>
      <c r="BI402" s="29"/>
      <c r="BJ402" s="29"/>
      <c r="BK402" s="1"/>
      <c r="BL402" s="1"/>
      <c r="BM402" s="1"/>
      <c r="BN402" s="1"/>
      <c r="BO402" s="1"/>
      <c r="BP402" s="1"/>
      <c r="BQ402" s="1"/>
      <c r="BR402" s="1"/>
      <c r="BS402" s="1"/>
    </row>
    <row r="403" spans="1:7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29"/>
      <c r="AT403" s="29"/>
      <c r="AU403" s="29"/>
      <c r="AV403" s="29"/>
      <c r="AW403" s="29"/>
      <c r="AX403" s="29"/>
      <c r="AY403" s="29"/>
      <c r="AZ403" s="29"/>
      <c r="BA403" s="29"/>
      <c r="BB403" s="29"/>
      <c r="BC403" s="29"/>
      <c r="BD403" s="29"/>
      <c r="BE403" s="29"/>
      <c r="BF403" s="29"/>
      <c r="BG403" s="29"/>
      <c r="BH403" s="29"/>
      <c r="BI403" s="29"/>
      <c r="BJ403" s="29"/>
      <c r="BK403" s="1"/>
      <c r="BL403" s="1"/>
      <c r="BM403" s="1"/>
      <c r="BN403" s="1"/>
      <c r="BO403" s="1"/>
      <c r="BP403" s="1"/>
      <c r="BQ403" s="1"/>
      <c r="BR403" s="1"/>
      <c r="BS403" s="1"/>
    </row>
    <row r="404" spans="1:7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29"/>
      <c r="AT404" s="29"/>
      <c r="AU404" s="29"/>
      <c r="AV404" s="29"/>
      <c r="AW404" s="29"/>
      <c r="AX404" s="29"/>
      <c r="AY404" s="29"/>
      <c r="AZ404" s="29"/>
      <c r="BA404" s="29"/>
      <c r="BB404" s="29"/>
      <c r="BC404" s="29"/>
      <c r="BD404" s="29"/>
      <c r="BE404" s="29"/>
      <c r="BF404" s="29"/>
      <c r="BG404" s="29"/>
      <c r="BH404" s="29"/>
      <c r="BI404" s="29"/>
      <c r="BJ404" s="29"/>
      <c r="BK404" s="1"/>
      <c r="BL404" s="1"/>
      <c r="BM404" s="1"/>
      <c r="BN404" s="1"/>
      <c r="BO404" s="1"/>
      <c r="BP404" s="1"/>
      <c r="BQ404" s="1"/>
      <c r="BR404" s="1"/>
      <c r="BS404" s="1"/>
    </row>
    <row r="405" spans="1:7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29"/>
      <c r="AT405" s="29"/>
      <c r="AU405" s="29"/>
      <c r="AV405" s="29"/>
      <c r="AW405" s="29"/>
      <c r="AX405" s="29"/>
      <c r="AY405" s="29"/>
      <c r="AZ405" s="29"/>
      <c r="BA405" s="29"/>
      <c r="BB405" s="29"/>
      <c r="BC405" s="29"/>
      <c r="BD405" s="29"/>
      <c r="BE405" s="29"/>
      <c r="BF405" s="29"/>
      <c r="BG405" s="29"/>
      <c r="BH405" s="29"/>
      <c r="BI405" s="29"/>
      <c r="BJ405" s="29"/>
      <c r="BK405" s="1"/>
      <c r="BL405" s="1"/>
      <c r="BM405" s="1"/>
      <c r="BN405" s="1"/>
      <c r="BO405" s="1"/>
      <c r="BP405" s="1"/>
      <c r="BQ405" s="1"/>
      <c r="BR405" s="1"/>
      <c r="BS405" s="1"/>
    </row>
    <row r="406" spans="1:7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29"/>
      <c r="AT406" s="29"/>
      <c r="AU406" s="29"/>
      <c r="AV406" s="29"/>
      <c r="AW406" s="29"/>
      <c r="AX406" s="29"/>
      <c r="AY406" s="29"/>
      <c r="AZ406" s="29"/>
      <c r="BA406" s="29"/>
      <c r="BB406" s="29"/>
      <c r="BC406" s="29"/>
      <c r="BD406" s="29"/>
      <c r="BE406" s="29"/>
      <c r="BF406" s="29"/>
      <c r="BG406" s="29"/>
      <c r="BH406" s="29"/>
      <c r="BI406" s="29"/>
      <c r="BJ406" s="29"/>
      <c r="BK406" s="1"/>
      <c r="BL406" s="1"/>
      <c r="BM406" s="1"/>
      <c r="BN406" s="1"/>
      <c r="BO406" s="1"/>
      <c r="BP406" s="1"/>
      <c r="BQ406" s="1"/>
      <c r="BR406" s="1"/>
      <c r="BS406" s="1"/>
    </row>
    <row r="407" spans="1:7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29"/>
      <c r="AT407" s="29"/>
      <c r="AU407" s="29"/>
      <c r="AV407" s="29"/>
      <c r="AW407" s="29"/>
      <c r="AX407" s="29"/>
      <c r="AY407" s="29"/>
      <c r="AZ407" s="29"/>
      <c r="BA407" s="29"/>
      <c r="BB407" s="29"/>
      <c r="BC407" s="29"/>
      <c r="BD407" s="29"/>
      <c r="BE407" s="29"/>
      <c r="BF407" s="29"/>
      <c r="BG407" s="29"/>
      <c r="BH407" s="29"/>
      <c r="BI407" s="29"/>
      <c r="BJ407" s="29"/>
      <c r="BK407" s="1"/>
      <c r="BL407" s="1"/>
      <c r="BM407" s="1"/>
      <c r="BN407" s="1"/>
      <c r="BO407" s="1"/>
      <c r="BP407" s="1"/>
      <c r="BQ407" s="1"/>
      <c r="BR407" s="1"/>
      <c r="BS407" s="1"/>
    </row>
    <row r="408" spans="1:7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29"/>
      <c r="AT408" s="29"/>
      <c r="AU408" s="29"/>
      <c r="AV408" s="29"/>
      <c r="AW408" s="29"/>
      <c r="AX408" s="29"/>
      <c r="AY408" s="29"/>
      <c r="AZ408" s="29"/>
      <c r="BA408" s="29"/>
      <c r="BB408" s="29"/>
      <c r="BC408" s="29"/>
      <c r="BD408" s="29"/>
      <c r="BE408" s="29"/>
      <c r="BF408" s="29"/>
      <c r="BG408" s="29"/>
      <c r="BH408" s="29"/>
      <c r="BI408" s="29"/>
      <c r="BJ408" s="29"/>
      <c r="BK408" s="1"/>
      <c r="BL408" s="1"/>
      <c r="BM408" s="1"/>
      <c r="BN408" s="1"/>
      <c r="BO408" s="1"/>
      <c r="BP408" s="1"/>
      <c r="BQ408" s="1"/>
      <c r="BR408" s="1"/>
      <c r="BS408" s="1"/>
    </row>
    <row r="409" spans="1:7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29"/>
      <c r="AT409" s="29"/>
      <c r="AU409" s="29"/>
      <c r="AV409" s="29"/>
      <c r="AW409" s="29"/>
      <c r="AX409" s="29"/>
      <c r="AY409" s="29"/>
      <c r="AZ409" s="29"/>
      <c r="BA409" s="29"/>
      <c r="BB409" s="29"/>
      <c r="BC409" s="29"/>
      <c r="BD409" s="29"/>
      <c r="BE409" s="29"/>
      <c r="BF409" s="29"/>
      <c r="BG409" s="29"/>
      <c r="BH409" s="29"/>
      <c r="BI409" s="29"/>
      <c r="BJ409" s="29"/>
      <c r="BK409" s="1"/>
      <c r="BL409" s="1"/>
      <c r="BM409" s="1"/>
      <c r="BN409" s="1"/>
      <c r="BO409" s="1"/>
      <c r="BP409" s="1"/>
      <c r="BQ409" s="1"/>
      <c r="BR409" s="1"/>
      <c r="BS409" s="1"/>
    </row>
    <row r="410" spans="1:7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29"/>
      <c r="AT410" s="29"/>
      <c r="AU410" s="29"/>
      <c r="AV410" s="29"/>
      <c r="AW410" s="29"/>
      <c r="AX410" s="29"/>
      <c r="AY410" s="29"/>
      <c r="AZ410" s="29"/>
      <c r="BA410" s="29"/>
      <c r="BB410" s="29"/>
      <c r="BC410" s="29"/>
      <c r="BD410" s="29"/>
      <c r="BE410" s="29"/>
      <c r="BF410" s="29"/>
      <c r="BG410" s="29"/>
      <c r="BH410" s="29"/>
      <c r="BI410" s="29"/>
      <c r="BJ410" s="29"/>
      <c r="BK410" s="1"/>
      <c r="BL410" s="1"/>
      <c r="BM410" s="1"/>
      <c r="BN410" s="1"/>
      <c r="BO410" s="1"/>
      <c r="BP410" s="1"/>
      <c r="BQ410" s="1"/>
      <c r="BR410" s="1"/>
      <c r="BS410" s="1"/>
    </row>
    <row r="411" spans="1:7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29"/>
      <c r="AT411" s="29"/>
      <c r="AU411" s="29"/>
      <c r="AV411" s="29"/>
      <c r="AW411" s="29"/>
      <c r="AX411" s="29"/>
      <c r="AY411" s="29"/>
      <c r="AZ411" s="29"/>
      <c r="BA411" s="29"/>
      <c r="BB411" s="29"/>
      <c r="BC411" s="29"/>
      <c r="BD411" s="29"/>
      <c r="BE411" s="29"/>
      <c r="BF411" s="29"/>
      <c r="BG411" s="29"/>
      <c r="BH411" s="29"/>
      <c r="BI411" s="29"/>
      <c r="BJ411" s="29"/>
      <c r="BK411" s="1"/>
      <c r="BL411" s="1"/>
      <c r="BM411" s="1"/>
      <c r="BN411" s="1"/>
      <c r="BO411" s="1"/>
      <c r="BP411" s="1"/>
      <c r="BQ411" s="1"/>
      <c r="BR411" s="1"/>
      <c r="BS411" s="1"/>
    </row>
    <row r="412" spans="1:7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29"/>
      <c r="AT412" s="29"/>
      <c r="AU412" s="29"/>
      <c r="AV412" s="29"/>
      <c r="AW412" s="29"/>
      <c r="AX412" s="29"/>
      <c r="AY412" s="29"/>
      <c r="AZ412" s="29"/>
      <c r="BA412" s="29"/>
      <c r="BB412" s="29"/>
      <c r="BC412" s="29"/>
      <c r="BD412" s="29"/>
      <c r="BE412" s="29"/>
      <c r="BF412" s="29"/>
      <c r="BG412" s="29"/>
      <c r="BH412" s="29"/>
      <c r="BI412" s="29"/>
      <c r="BJ412" s="29"/>
      <c r="BK412" s="1"/>
      <c r="BL412" s="1"/>
      <c r="BM412" s="1"/>
      <c r="BN412" s="1"/>
      <c r="BO412" s="1"/>
      <c r="BP412" s="1"/>
      <c r="BQ412" s="1"/>
      <c r="BR412" s="1"/>
      <c r="BS412" s="1"/>
    </row>
    <row r="413" spans="1:7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29"/>
      <c r="AT413" s="29"/>
      <c r="AU413" s="29"/>
      <c r="AV413" s="29"/>
      <c r="AW413" s="29"/>
      <c r="AX413" s="29"/>
      <c r="AY413" s="29"/>
      <c r="AZ413" s="29"/>
      <c r="BA413" s="29"/>
      <c r="BB413" s="29"/>
      <c r="BC413" s="29"/>
      <c r="BD413" s="29"/>
      <c r="BE413" s="29"/>
      <c r="BF413" s="29"/>
      <c r="BG413" s="29"/>
      <c r="BH413" s="29"/>
      <c r="BI413" s="29"/>
      <c r="BJ413" s="29"/>
      <c r="BK413" s="1"/>
      <c r="BL413" s="1"/>
      <c r="BM413" s="1"/>
      <c r="BN413" s="1"/>
      <c r="BO413" s="1"/>
      <c r="BP413" s="1"/>
      <c r="BQ413" s="1"/>
      <c r="BR413" s="1"/>
      <c r="BS413" s="1"/>
    </row>
    <row r="414" spans="1:7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29"/>
      <c r="AT414" s="29"/>
      <c r="AU414" s="29"/>
      <c r="AV414" s="29"/>
      <c r="AW414" s="29"/>
      <c r="AX414" s="29"/>
      <c r="AY414" s="29"/>
      <c r="AZ414" s="29"/>
      <c r="BA414" s="29"/>
      <c r="BB414" s="29"/>
      <c r="BC414" s="29"/>
      <c r="BD414" s="29"/>
      <c r="BE414" s="29"/>
      <c r="BF414" s="29"/>
      <c r="BG414" s="29"/>
      <c r="BH414" s="29"/>
      <c r="BI414" s="29"/>
      <c r="BJ414" s="29"/>
      <c r="BK414" s="1"/>
      <c r="BL414" s="1"/>
      <c r="BM414" s="1"/>
      <c r="BN414" s="1"/>
      <c r="BO414" s="1"/>
      <c r="BP414" s="1"/>
      <c r="BQ414" s="1"/>
      <c r="BR414" s="1"/>
      <c r="BS414" s="1"/>
    </row>
    <row r="415" spans="1:7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29"/>
      <c r="AT415" s="29"/>
      <c r="AU415" s="29"/>
      <c r="AV415" s="29"/>
      <c r="AW415" s="29"/>
      <c r="AX415" s="29"/>
      <c r="AY415" s="29"/>
      <c r="AZ415" s="29"/>
      <c r="BA415" s="29"/>
      <c r="BB415" s="29"/>
      <c r="BC415" s="29"/>
      <c r="BD415" s="29"/>
      <c r="BE415" s="29"/>
      <c r="BF415" s="29"/>
      <c r="BG415" s="29"/>
      <c r="BH415" s="29"/>
      <c r="BI415" s="29"/>
      <c r="BJ415" s="29"/>
      <c r="BK415" s="1"/>
      <c r="BL415" s="1"/>
      <c r="BM415" s="1"/>
      <c r="BN415" s="1"/>
      <c r="BO415" s="1"/>
      <c r="BP415" s="1"/>
      <c r="BQ415" s="1"/>
      <c r="BR415" s="1"/>
      <c r="BS415" s="1"/>
    </row>
    <row r="416" spans="1:7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29"/>
      <c r="AT416" s="29"/>
      <c r="AU416" s="29"/>
      <c r="AV416" s="29"/>
      <c r="AW416" s="29"/>
      <c r="AX416" s="29"/>
      <c r="AY416" s="29"/>
      <c r="AZ416" s="29"/>
      <c r="BA416" s="29"/>
      <c r="BB416" s="29"/>
      <c r="BC416" s="29"/>
      <c r="BD416" s="29"/>
      <c r="BE416" s="29"/>
      <c r="BF416" s="29"/>
      <c r="BG416" s="29"/>
      <c r="BH416" s="29"/>
      <c r="BI416" s="29"/>
      <c r="BJ416" s="29"/>
      <c r="BK416" s="1"/>
      <c r="BL416" s="1"/>
      <c r="BM416" s="1"/>
      <c r="BN416" s="1"/>
      <c r="BO416" s="1"/>
      <c r="BP416" s="1"/>
      <c r="BQ416" s="1"/>
      <c r="BR416" s="1"/>
      <c r="BS416" s="1"/>
    </row>
    <row r="417" spans="1:7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29"/>
      <c r="AT417" s="29"/>
      <c r="AU417" s="29"/>
      <c r="AV417" s="29"/>
      <c r="AW417" s="29"/>
      <c r="AX417" s="29"/>
      <c r="AY417" s="29"/>
      <c r="AZ417" s="29"/>
      <c r="BA417" s="29"/>
      <c r="BB417" s="29"/>
      <c r="BC417" s="29"/>
      <c r="BD417" s="29"/>
      <c r="BE417" s="29"/>
      <c r="BF417" s="29"/>
      <c r="BG417" s="29"/>
      <c r="BH417" s="29"/>
      <c r="BI417" s="29"/>
      <c r="BJ417" s="29"/>
      <c r="BK417" s="1"/>
      <c r="BL417" s="1"/>
      <c r="BM417" s="1"/>
      <c r="BN417" s="1"/>
      <c r="BO417" s="1"/>
      <c r="BP417" s="1"/>
      <c r="BQ417" s="1"/>
      <c r="BR417" s="1"/>
      <c r="BS417" s="1"/>
    </row>
    <row r="418" spans="1:7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29"/>
      <c r="AT418" s="29"/>
      <c r="AU418" s="29"/>
      <c r="AV418" s="29"/>
      <c r="AW418" s="29"/>
      <c r="AX418" s="29"/>
      <c r="AY418" s="29"/>
      <c r="AZ418" s="29"/>
      <c r="BA418" s="29"/>
      <c r="BB418" s="29"/>
      <c r="BC418" s="29"/>
      <c r="BD418" s="29"/>
      <c r="BE418" s="29"/>
      <c r="BF418" s="29"/>
      <c r="BG418" s="29"/>
      <c r="BH418" s="29"/>
      <c r="BI418" s="29"/>
      <c r="BJ418" s="29"/>
      <c r="BK418" s="1"/>
      <c r="BL418" s="1"/>
      <c r="BM418" s="1"/>
      <c r="BN418" s="1"/>
      <c r="BO418" s="1"/>
      <c r="BP418" s="1"/>
      <c r="BQ418" s="1"/>
      <c r="BR418" s="1"/>
      <c r="BS418" s="1"/>
    </row>
    <row r="419" spans="1:7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29"/>
      <c r="AT419" s="29"/>
      <c r="AU419" s="29"/>
      <c r="AV419" s="29"/>
      <c r="AW419" s="29"/>
      <c r="AX419" s="29"/>
      <c r="AY419" s="29"/>
      <c r="AZ419" s="29"/>
      <c r="BA419" s="29"/>
      <c r="BB419" s="29"/>
      <c r="BC419" s="29"/>
      <c r="BD419" s="29"/>
      <c r="BE419" s="29"/>
      <c r="BF419" s="29"/>
      <c r="BG419" s="29"/>
      <c r="BH419" s="29"/>
      <c r="BI419" s="29"/>
      <c r="BJ419" s="29"/>
      <c r="BK419" s="1"/>
      <c r="BL419" s="1"/>
      <c r="BM419" s="1"/>
      <c r="BN419" s="1"/>
      <c r="BO419" s="1"/>
      <c r="BP419" s="1"/>
      <c r="BQ419" s="1"/>
      <c r="BR419" s="1"/>
      <c r="BS419" s="1"/>
    </row>
    <row r="420" spans="1:7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29"/>
      <c r="AT420" s="29"/>
      <c r="AU420" s="29"/>
      <c r="AV420" s="29"/>
      <c r="AW420" s="29"/>
      <c r="AX420" s="29"/>
      <c r="AY420" s="29"/>
      <c r="AZ420" s="29"/>
      <c r="BA420" s="29"/>
      <c r="BB420" s="29"/>
      <c r="BC420" s="29"/>
      <c r="BD420" s="29"/>
      <c r="BE420" s="29"/>
      <c r="BF420" s="29"/>
      <c r="BG420" s="29"/>
      <c r="BH420" s="29"/>
      <c r="BI420" s="29"/>
      <c r="BJ420" s="29"/>
      <c r="BK420" s="1"/>
      <c r="BL420" s="1"/>
      <c r="BM420" s="1"/>
      <c r="BN420" s="1"/>
      <c r="BO420" s="1"/>
      <c r="BP420" s="1"/>
      <c r="BQ420" s="1"/>
      <c r="BR420" s="1"/>
      <c r="BS420" s="1"/>
    </row>
    <row r="421" spans="1:7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29"/>
      <c r="AT421" s="29"/>
      <c r="AU421" s="29"/>
      <c r="AV421" s="29"/>
      <c r="AW421" s="29"/>
      <c r="AX421" s="29"/>
      <c r="AY421" s="29"/>
      <c r="AZ421" s="29"/>
      <c r="BA421" s="29"/>
      <c r="BB421" s="29"/>
      <c r="BC421" s="29"/>
      <c r="BD421" s="29"/>
      <c r="BE421" s="29"/>
      <c r="BF421" s="29"/>
      <c r="BG421" s="29"/>
      <c r="BH421" s="29"/>
      <c r="BI421" s="29"/>
      <c r="BJ421" s="29"/>
      <c r="BK421" s="1"/>
      <c r="BL421" s="1"/>
      <c r="BM421" s="1"/>
      <c r="BN421" s="1"/>
      <c r="BO421" s="1"/>
      <c r="BP421" s="1"/>
      <c r="BQ421" s="1"/>
      <c r="BR421" s="1"/>
      <c r="BS421" s="1"/>
    </row>
    <row r="422" spans="1:7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29"/>
      <c r="AT422" s="29"/>
      <c r="AU422" s="29"/>
      <c r="AV422" s="29"/>
      <c r="AW422" s="29"/>
      <c r="AX422" s="29"/>
      <c r="AY422" s="29"/>
      <c r="AZ422" s="29"/>
      <c r="BA422" s="29"/>
      <c r="BB422" s="29"/>
      <c r="BC422" s="29"/>
      <c r="BD422" s="29"/>
      <c r="BE422" s="29"/>
      <c r="BF422" s="29"/>
      <c r="BG422" s="29"/>
      <c r="BH422" s="29"/>
      <c r="BI422" s="29"/>
      <c r="BJ422" s="29"/>
      <c r="BK422" s="1"/>
      <c r="BL422" s="1"/>
      <c r="BM422" s="1"/>
      <c r="BN422" s="1"/>
      <c r="BO422" s="1"/>
      <c r="BP422" s="1"/>
      <c r="BQ422" s="1"/>
      <c r="BR422" s="1"/>
      <c r="BS422" s="1"/>
    </row>
    <row r="423" spans="1:7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29"/>
      <c r="AT423" s="29"/>
      <c r="AU423" s="29"/>
      <c r="AV423" s="29"/>
      <c r="AW423" s="29"/>
      <c r="AX423" s="29"/>
      <c r="AY423" s="29"/>
      <c r="AZ423" s="29"/>
      <c r="BA423" s="29"/>
      <c r="BB423" s="29"/>
      <c r="BC423" s="29"/>
      <c r="BD423" s="29"/>
      <c r="BE423" s="29"/>
      <c r="BF423" s="29"/>
      <c r="BG423" s="29"/>
      <c r="BH423" s="29"/>
      <c r="BI423" s="29"/>
      <c r="BJ423" s="29"/>
      <c r="BK423" s="1"/>
      <c r="BL423" s="1"/>
      <c r="BM423" s="1"/>
      <c r="BN423" s="1"/>
      <c r="BO423" s="1"/>
      <c r="BP423" s="1"/>
      <c r="BQ423" s="1"/>
      <c r="BR423" s="1"/>
      <c r="BS423" s="1"/>
    </row>
    <row r="424" spans="1:7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29"/>
      <c r="AT424" s="29"/>
      <c r="AU424" s="29"/>
      <c r="AV424" s="29"/>
      <c r="AW424" s="29"/>
      <c r="AX424" s="29"/>
      <c r="AY424" s="29"/>
      <c r="AZ424" s="29"/>
      <c r="BA424" s="29"/>
      <c r="BB424" s="29"/>
      <c r="BC424" s="29"/>
      <c r="BD424" s="29"/>
      <c r="BE424" s="29"/>
      <c r="BF424" s="29"/>
      <c r="BG424" s="29"/>
      <c r="BH424" s="29"/>
      <c r="BI424" s="29"/>
      <c r="BJ424" s="29"/>
      <c r="BK424" s="1"/>
      <c r="BL424" s="1"/>
      <c r="BM424" s="1"/>
      <c r="BN424" s="1"/>
      <c r="BO424" s="1"/>
      <c r="BP424" s="1"/>
      <c r="BQ424" s="1"/>
      <c r="BR424" s="1"/>
      <c r="BS424" s="1"/>
    </row>
    <row r="425" spans="1:7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29"/>
      <c r="AT425" s="29"/>
      <c r="AU425" s="29"/>
      <c r="AV425" s="29"/>
      <c r="AW425" s="29"/>
      <c r="AX425" s="29"/>
      <c r="AY425" s="29"/>
      <c r="AZ425" s="29"/>
      <c r="BA425" s="29"/>
      <c r="BB425" s="29"/>
      <c r="BC425" s="29"/>
      <c r="BD425" s="29"/>
      <c r="BE425" s="29"/>
      <c r="BF425" s="29"/>
      <c r="BG425" s="29"/>
      <c r="BH425" s="29"/>
      <c r="BI425" s="29"/>
      <c r="BJ425" s="29"/>
      <c r="BK425" s="1"/>
      <c r="BL425" s="1"/>
      <c r="BM425" s="1"/>
      <c r="BN425" s="1"/>
      <c r="BO425" s="1"/>
      <c r="BP425" s="1"/>
      <c r="BQ425" s="1"/>
      <c r="BR425" s="1"/>
      <c r="BS425" s="1"/>
    </row>
    <row r="426" spans="1:7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29"/>
      <c r="AT426" s="29"/>
      <c r="AU426" s="29"/>
      <c r="AV426" s="29"/>
      <c r="AW426" s="29"/>
      <c r="AX426" s="29"/>
      <c r="AY426" s="29"/>
      <c r="AZ426" s="29"/>
      <c r="BA426" s="29"/>
      <c r="BB426" s="29"/>
      <c r="BC426" s="29"/>
      <c r="BD426" s="29"/>
      <c r="BE426" s="29"/>
      <c r="BF426" s="29"/>
      <c r="BG426" s="29"/>
      <c r="BH426" s="29"/>
      <c r="BI426" s="29"/>
      <c r="BJ426" s="29"/>
      <c r="BK426" s="1"/>
      <c r="BL426" s="1"/>
      <c r="BM426" s="1"/>
      <c r="BN426" s="1"/>
      <c r="BO426" s="1"/>
      <c r="BP426" s="1"/>
      <c r="BQ426" s="1"/>
      <c r="BR426" s="1"/>
      <c r="BS426" s="1"/>
    </row>
    <row r="427" spans="1:7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29"/>
      <c r="AT427" s="29"/>
      <c r="AU427" s="29"/>
      <c r="AV427" s="29"/>
      <c r="AW427" s="29"/>
      <c r="AX427" s="29"/>
      <c r="AY427" s="29"/>
      <c r="AZ427" s="29"/>
      <c r="BA427" s="29"/>
      <c r="BB427" s="29"/>
      <c r="BC427" s="29"/>
      <c r="BD427" s="29"/>
      <c r="BE427" s="29"/>
      <c r="BF427" s="29"/>
      <c r="BG427" s="29"/>
      <c r="BH427" s="29"/>
      <c r="BI427" s="29"/>
      <c r="BJ427" s="29"/>
      <c r="BK427" s="1"/>
      <c r="BL427" s="1"/>
      <c r="BM427" s="1"/>
      <c r="BN427" s="1"/>
      <c r="BO427" s="1"/>
      <c r="BP427" s="1"/>
      <c r="BQ427" s="1"/>
      <c r="BR427" s="1"/>
      <c r="BS427" s="1"/>
    </row>
    <row r="428" spans="1:7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29"/>
      <c r="AT428" s="29"/>
      <c r="AU428" s="29"/>
      <c r="AV428" s="29"/>
      <c r="AW428" s="29"/>
      <c r="AX428" s="29"/>
      <c r="AY428" s="29"/>
      <c r="AZ428" s="29"/>
      <c r="BA428" s="29"/>
      <c r="BB428" s="29"/>
      <c r="BC428" s="29"/>
      <c r="BD428" s="29"/>
      <c r="BE428" s="29"/>
      <c r="BF428" s="29"/>
      <c r="BG428" s="29"/>
      <c r="BH428" s="29"/>
      <c r="BI428" s="29"/>
      <c r="BJ428" s="29"/>
      <c r="BK428" s="1"/>
      <c r="BL428" s="1"/>
      <c r="BM428" s="1"/>
      <c r="BN428" s="1"/>
      <c r="BO428" s="1"/>
      <c r="BP428" s="1"/>
      <c r="BQ428" s="1"/>
      <c r="BR428" s="1"/>
      <c r="BS428" s="1"/>
    </row>
    <row r="429" spans="1:7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29"/>
      <c r="AT429" s="29"/>
      <c r="AU429" s="29"/>
      <c r="AV429" s="29"/>
      <c r="AW429" s="29"/>
      <c r="AX429" s="29"/>
      <c r="AY429" s="29"/>
      <c r="AZ429" s="29"/>
      <c r="BA429" s="29"/>
      <c r="BB429" s="29"/>
      <c r="BC429" s="29"/>
      <c r="BD429" s="29"/>
      <c r="BE429" s="29"/>
      <c r="BF429" s="29"/>
      <c r="BG429" s="29"/>
      <c r="BH429" s="29"/>
      <c r="BI429" s="29"/>
      <c r="BJ429" s="29"/>
      <c r="BK429" s="1"/>
      <c r="BL429" s="1"/>
      <c r="BM429" s="1"/>
      <c r="BN429" s="1"/>
      <c r="BO429" s="1"/>
      <c r="BP429" s="1"/>
      <c r="BQ429" s="1"/>
      <c r="BR429" s="1"/>
      <c r="BS429" s="1"/>
    </row>
    <row r="430" spans="1:7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29"/>
      <c r="AT430" s="29"/>
      <c r="AU430" s="29"/>
      <c r="AV430" s="29"/>
      <c r="AW430" s="29"/>
      <c r="AX430" s="29"/>
      <c r="AY430" s="29"/>
      <c r="AZ430" s="29"/>
      <c r="BA430" s="29"/>
      <c r="BB430" s="29"/>
      <c r="BC430" s="29"/>
      <c r="BD430" s="29"/>
      <c r="BE430" s="29"/>
      <c r="BF430" s="29"/>
      <c r="BG430" s="29"/>
      <c r="BH430" s="29"/>
      <c r="BI430" s="29"/>
      <c r="BJ430" s="29"/>
      <c r="BK430" s="1"/>
      <c r="BL430" s="1"/>
      <c r="BM430" s="1"/>
      <c r="BN430" s="1"/>
      <c r="BO430" s="1"/>
      <c r="BP430" s="1"/>
      <c r="BQ430" s="1"/>
      <c r="BR430" s="1"/>
      <c r="BS430" s="1"/>
    </row>
    <row r="431" spans="1:7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29"/>
      <c r="AT431" s="29"/>
      <c r="AU431" s="29"/>
      <c r="AV431" s="29"/>
      <c r="AW431" s="29"/>
      <c r="AX431" s="29"/>
      <c r="AY431" s="29"/>
      <c r="AZ431" s="29"/>
      <c r="BA431" s="29"/>
      <c r="BB431" s="29"/>
      <c r="BC431" s="29"/>
      <c r="BD431" s="29"/>
      <c r="BE431" s="29"/>
      <c r="BF431" s="29"/>
      <c r="BG431" s="29"/>
      <c r="BH431" s="29"/>
      <c r="BI431" s="29"/>
      <c r="BJ431" s="29"/>
      <c r="BK431" s="1"/>
      <c r="BL431" s="1"/>
      <c r="BM431" s="1"/>
      <c r="BN431" s="1"/>
      <c r="BO431" s="1"/>
      <c r="BP431" s="1"/>
      <c r="BQ431" s="1"/>
      <c r="BR431" s="1"/>
      <c r="BS431" s="1"/>
    </row>
    <row r="432" spans="1:7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29"/>
      <c r="AT432" s="29"/>
      <c r="AU432" s="29"/>
      <c r="AV432" s="29"/>
      <c r="AW432" s="29"/>
      <c r="AX432" s="29"/>
      <c r="AY432" s="29"/>
      <c r="AZ432" s="29"/>
      <c r="BA432" s="29"/>
      <c r="BB432" s="29"/>
      <c r="BC432" s="29"/>
      <c r="BD432" s="29"/>
      <c r="BE432" s="29"/>
      <c r="BF432" s="29"/>
      <c r="BG432" s="29"/>
      <c r="BH432" s="29"/>
      <c r="BI432" s="29"/>
      <c r="BJ432" s="29"/>
      <c r="BK432" s="1"/>
      <c r="BL432" s="1"/>
      <c r="BM432" s="1"/>
      <c r="BN432" s="1"/>
      <c r="BO432" s="1"/>
      <c r="BP432" s="1"/>
      <c r="BQ432" s="1"/>
      <c r="BR432" s="1"/>
      <c r="BS432" s="1"/>
    </row>
    <row r="433" spans="1:7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29"/>
      <c r="AT433" s="29"/>
      <c r="AU433" s="29"/>
      <c r="AV433" s="29"/>
      <c r="AW433" s="29"/>
      <c r="AX433" s="29"/>
      <c r="AY433" s="29"/>
      <c r="AZ433" s="29"/>
      <c r="BA433" s="29"/>
      <c r="BB433" s="29"/>
      <c r="BC433" s="29"/>
      <c r="BD433" s="29"/>
      <c r="BE433" s="29"/>
      <c r="BF433" s="29"/>
      <c r="BG433" s="29"/>
      <c r="BH433" s="29"/>
      <c r="BI433" s="29"/>
      <c r="BJ433" s="29"/>
      <c r="BK433" s="1"/>
      <c r="BL433" s="1"/>
      <c r="BM433" s="1"/>
      <c r="BN433" s="1"/>
      <c r="BO433" s="1"/>
      <c r="BP433" s="1"/>
      <c r="BQ433" s="1"/>
      <c r="BR433" s="1"/>
      <c r="BS433" s="1"/>
    </row>
    <row r="434" spans="1:7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29"/>
      <c r="AT434" s="29"/>
      <c r="AU434" s="29"/>
      <c r="AV434" s="29"/>
      <c r="AW434" s="29"/>
      <c r="AX434" s="29"/>
      <c r="AY434" s="29"/>
      <c r="AZ434" s="29"/>
      <c r="BA434" s="29"/>
      <c r="BB434" s="29"/>
      <c r="BC434" s="29"/>
      <c r="BD434" s="29"/>
      <c r="BE434" s="29"/>
      <c r="BF434" s="29"/>
      <c r="BG434" s="29"/>
      <c r="BH434" s="29"/>
      <c r="BI434" s="29"/>
      <c r="BJ434" s="29"/>
      <c r="BK434" s="1"/>
      <c r="BL434" s="1"/>
      <c r="BM434" s="1"/>
      <c r="BN434" s="1"/>
      <c r="BO434" s="1"/>
      <c r="BP434" s="1"/>
      <c r="BQ434" s="1"/>
      <c r="BR434" s="1"/>
      <c r="BS434" s="1"/>
    </row>
    <row r="435" spans="1:7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29"/>
      <c r="AT435" s="29"/>
      <c r="AU435" s="29"/>
      <c r="AV435" s="29"/>
      <c r="AW435" s="29"/>
      <c r="AX435" s="29"/>
      <c r="AY435" s="29"/>
      <c r="AZ435" s="29"/>
      <c r="BA435" s="29"/>
      <c r="BB435" s="29"/>
      <c r="BC435" s="29"/>
      <c r="BD435" s="29"/>
      <c r="BE435" s="29"/>
      <c r="BF435" s="29"/>
      <c r="BG435" s="29"/>
      <c r="BH435" s="29"/>
      <c r="BI435" s="29"/>
      <c r="BJ435" s="29"/>
      <c r="BK435" s="1"/>
      <c r="BL435" s="1"/>
      <c r="BM435" s="1"/>
      <c r="BN435" s="1"/>
      <c r="BO435" s="1"/>
      <c r="BP435" s="1"/>
      <c r="BQ435" s="1"/>
      <c r="BR435" s="1"/>
      <c r="BS435" s="1"/>
    </row>
    <row r="436" spans="1:7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29"/>
      <c r="AT436" s="29"/>
      <c r="AU436" s="29"/>
      <c r="AV436" s="29"/>
      <c r="AW436" s="29"/>
      <c r="AX436" s="29"/>
      <c r="AY436" s="29"/>
      <c r="AZ436" s="29"/>
      <c r="BA436" s="29"/>
      <c r="BB436" s="29"/>
      <c r="BC436" s="29"/>
      <c r="BD436" s="29"/>
      <c r="BE436" s="29"/>
      <c r="BF436" s="29"/>
      <c r="BG436" s="29"/>
      <c r="BH436" s="29"/>
      <c r="BI436" s="29"/>
      <c r="BJ436" s="29"/>
      <c r="BK436" s="1"/>
      <c r="BL436" s="1"/>
      <c r="BM436" s="1"/>
      <c r="BN436" s="1"/>
      <c r="BO436" s="1"/>
      <c r="BP436" s="1"/>
      <c r="BQ436" s="1"/>
      <c r="BR436" s="1"/>
      <c r="BS436" s="1"/>
    </row>
    <row r="437" spans="1:7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29"/>
      <c r="AT437" s="29"/>
      <c r="AU437" s="29"/>
      <c r="AV437" s="29"/>
      <c r="AW437" s="29"/>
      <c r="AX437" s="29"/>
      <c r="AY437" s="29"/>
      <c r="AZ437" s="29"/>
      <c r="BA437" s="29"/>
      <c r="BB437" s="29"/>
      <c r="BC437" s="29"/>
      <c r="BD437" s="29"/>
      <c r="BE437" s="29"/>
      <c r="BF437" s="29"/>
      <c r="BG437" s="29"/>
      <c r="BH437" s="29"/>
      <c r="BI437" s="29"/>
      <c r="BJ437" s="29"/>
      <c r="BK437" s="1"/>
      <c r="BL437" s="1"/>
      <c r="BM437" s="1"/>
      <c r="BN437" s="1"/>
      <c r="BO437" s="1"/>
      <c r="BP437" s="1"/>
      <c r="BQ437" s="1"/>
      <c r="BR437" s="1"/>
      <c r="BS437" s="1"/>
    </row>
    <row r="438" spans="1:7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29"/>
      <c r="AT438" s="29"/>
      <c r="AU438" s="29"/>
      <c r="AV438" s="29"/>
      <c r="AW438" s="29"/>
      <c r="AX438" s="29"/>
      <c r="AY438" s="29"/>
      <c r="AZ438" s="29"/>
      <c r="BA438" s="29"/>
      <c r="BB438" s="29"/>
      <c r="BC438" s="29"/>
      <c r="BD438" s="29"/>
      <c r="BE438" s="29"/>
      <c r="BF438" s="29"/>
      <c r="BG438" s="29"/>
      <c r="BH438" s="29"/>
      <c r="BI438" s="29"/>
      <c r="BJ438" s="29"/>
      <c r="BK438" s="1"/>
      <c r="BL438" s="1"/>
      <c r="BM438" s="1"/>
      <c r="BN438" s="1"/>
      <c r="BO438" s="1"/>
      <c r="BP438" s="1"/>
      <c r="BQ438" s="1"/>
      <c r="BR438" s="1"/>
      <c r="BS438" s="1"/>
    </row>
    <row r="439" spans="1:7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29"/>
      <c r="AT439" s="29"/>
      <c r="AU439" s="29"/>
      <c r="AV439" s="29"/>
      <c r="AW439" s="29"/>
      <c r="AX439" s="29"/>
      <c r="AY439" s="29"/>
      <c r="AZ439" s="29"/>
      <c r="BA439" s="29"/>
      <c r="BB439" s="29"/>
      <c r="BC439" s="29"/>
      <c r="BD439" s="29"/>
      <c r="BE439" s="29"/>
      <c r="BF439" s="29"/>
      <c r="BG439" s="29"/>
      <c r="BH439" s="29"/>
      <c r="BI439" s="29"/>
      <c r="BJ439" s="29"/>
      <c r="BK439" s="1"/>
      <c r="BL439" s="1"/>
      <c r="BM439" s="1"/>
      <c r="BN439" s="1"/>
      <c r="BO439" s="1"/>
      <c r="BP439" s="1"/>
      <c r="BQ439" s="1"/>
      <c r="BR439" s="1"/>
      <c r="BS439" s="1"/>
    </row>
    <row r="440" spans="1:7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29"/>
      <c r="AT440" s="29"/>
      <c r="AU440" s="29"/>
      <c r="AV440" s="29"/>
      <c r="AW440" s="29"/>
      <c r="AX440" s="29"/>
      <c r="AY440" s="29"/>
      <c r="AZ440" s="29"/>
      <c r="BA440" s="29"/>
      <c r="BB440" s="29"/>
      <c r="BC440" s="29"/>
      <c r="BD440" s="29"/>
      <c r="BE440" s="29"/>
      <c r="BF440" s="29"/>
      <c r="BG440" s="29"/>
      <c r="BH440" s="29"/>
      <c r="BI440" s="29"/>
      <c r="BJ440" s="29"/>
      <c r="BK440" s="1"/>
      <c r="BL440" s="1"/>
      <c r="BM440" s="1"/>
      <c r="BN440" s="1"/>
      <c r="BO440" s="1"/>
      <c r="BP440" s="1"/>
      <c r="BQ440" s="1"/>
      <c r="BR440" s="1"/>
      <c r="BS440" s="1"/>
    </row>
    <row r="441" spans="1:7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29"/>
      <c r="AT441" s="29"/>
      <c r="AU441" s="29"/>
      <c r="AV441" s="29"/>
      <c r="AW441" s="29"/>
      <c r="AX441" s="29"/>
      <c r="AY441" s="29"/>
      <c r="AZ441" s="29"/>
      <c r="BA441" s="29"/>
      <c r="BB441" s="29"/>
      <c r="BC441" s="29"/>
      <c r="BD441" s="29"/>
      <c r="BE441" s="29"/>
      <c r="BF441" s="29"/>
      <c r="BG441" s="29"/>
      <c r="BH441" s="29"/>
      <c r="BI441" s="29"/>
      <c r="BJ441" s="29"/>
      <c r="BK441" s="1"/>
      <c r="BL441" s="1"/>
      <c r="BM441" s="1"/>
      <c r="BN441" s="1"/>
      <c r="BO441" s="1"/>
      <c r="BP441" s="1"/>
      <c r="BQ441" s="1"/>
      <c r="BR441" s="1"/>
      <c r="BS441" s="1"/>
    </row>
    <row r="442" spans="1:7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29"/>
      <c r="AT442" s="29"/>
      <c r="AU442" s="29"/>
      <c r="AV442" s="29"/>
      <c r="AW442" s="29"/>
      <c r="AX442" s="29"/>
      <c r="AY442" s="29"/>
      <c r="AZ442" s="29"/>
      <c r="BA442" s="29"/>
      <c r="BB442" s="29"/>
      <c r="BC442" s="29"/>
      <c r="BD442" s="29"/>
      <c r="BE442" s="29"/>
      <c r="BF442" s="29"/>
      <c r="BG442" s="29"/>
      <c r="BH442" s="29"/>
      <c r="BI442" s="29"/>
      <c r="BJ442" s="29"/>
      <c r="BK442" s="1"/>
      <c r="BL442" s="1"/>
      <c r="BM442" s="1"/>
      <c r="BN442" s="1"/>
      <c r="BO442" s="1"/>
      <c r="BP442" s="1"/>
      <c r="BQ442" s="1"/>
      <c r="BR442" s="1"/>
      <c r="BS442" s="1"/>
    </row>
    <row r="443" spans="1:7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29"/>
      <c r="AT443" s="29"/>
      <c r="AU443" s="29"/>
      <c r="AV443" s="29"/>
      <c r="AW443" s="29"/>
      <c r="AX443" s="29"/>
      <c r="AY443" s="29"/>
      <c r="AZ443" s="29"/>
      <c r="BA443" s="29"/>
      <c r="BB443" s="29"/>
      <c r="BC443" s="29"/>
      <c r="BD443" s="29"/>
      <c r="BE443" s="29"/>
      <c r="BF443" s="29"/>
      <c r="BG443" s="29"/>
      <c r="BH443" s="29"/>
      <c r="BI443" s="29"/>
      <c r="BJ443" s="29"/>
      <c r="BK443" s="1"/>
      <c r="BL443" s="1"/>
      <c r="BM443" s="1"/>
      <c r="BN443" s="1"/>
      <c r="BO443" s="1"/>
      <c r="BP443" s="1"/>
      <c r="BQ443" s="1"/>
      <c r="BR443" s="1"/>
      <c r="BS443" s="1"/>
    </row>
    <row r="444" spans="1:7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29"/>
      <c r="AT444" s="29"/>
      <c r="AU444" s="29"/>
      <c r="AV444" s="29"/>
      <c r="AW444" s="29"/>
      <c r="AX444" s="29"/>
      <c r="AY444" s="29"/>
      <c r="AZ444" s="29"/>
      <c r="BA444" s="29"/>
      <c r="BB444" s="29"/>
      <c r="BC444" s="29"/>
      <c r="BD444" s="29"/>
      <c r="BE444" s="29"/>
      <c r="BF444" s="29"/>
      <c r="BG444" s="29"/>
      <c r="BH444" s="29"/>
      <c r="BI444" s="29"/>
      <c r="BJ444" s="29"/>
      <c r="BK444" s="1"/>
      <c r="BL444" s="1"/>
      <c r="BM444" s="1"/>
      <c r="BN444" s="1"/>
      <c r="BO444" s="1"/>
      <c r="BP444" s="1"/>
      <c r="BQ444" s="1"/>
      <c r="BR444" s="1"/>
      <c r="BS444" s="1"/>
    </row>
    <row r="445" spans="1:7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29"/>
      <c r="AT445" s="29"/>
      <c r="AU445" s="29"/>
      <c r="AV445" s="29"/>
      <c r="AW445" s="29"/>
      <c r="AX445" s="29"/>
      <c r="AY445" s="29"/>
      <c r="AZ445" s="29"/>
      <c r="BA445" s="29"/>
      <c r="BB445" s="29"/>
      <c r="BC445" s="29"/>
      <c r="BD445" s="29"/>
      <c r="BE445" s="29"/>
      <c r="BF445" s="29"/>
      <c r="BG445" s="29"/>
      <c r="BH445" s="29"/>
      <c r="BI445" s="29"/>
      <c r="BJ445" s="29"/>
      <c r="BK445" s="1"/>
      <c r="BL445" s="1"/>
      <c r="BM445" s="1"/>
      <c r="BN445" s="1"/>
      <c r="BO445" s="1"/>
      <c r="BP445" s="1"/>
      <c r="BQ445" s="1"/>
      <c r="BR445" s="1"/>
      <c r="BS445" s="1"/>
    </row>
    <row r="446" spans="1:7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29"/>
      <c r="AT446" s="29"/>
      <c r="AU446" s="29"/>
      <c r="AV446" s="29"/>
      <c r="AW446" s="29"/>
      <c r="AX446" s="29"/>
      <c r="AY446" s="29"/>
      <c r="AZ446" s="29"/>
      <c r="BA446" s="29"/>
      <c r="BB446" s="29"/>
      <c r="BC446" s="29"/>
      <c r="BD446" s="29"/>
      <c r="BE446" s="29"/>
      <c r="BF446" s="29"/>
      <c r="BG446" s="29"/>
      <c r="BH446" s="29"/>
      <c r="BI446" s="29"/>
      <c r="BJ446" s="29"/>
      <c r="BK446" s="1"/>
      <c r="BL446" s="1"/>
      <c r="BM446" s="1"/>
      <c r="BN446" s="1"/>
      <c r="BO446" s="1"/>
      <c r="BP446" s="1"/>
      <c r="BQ446" s="1"/>
      <c r="BR446" s="1"/>
      <c r="BS446" s="1"/>
    </row>
    <row r="447" spans="1:7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29"/>
      <c r="AT447" s="29"/>
      <c r="AU447" s="29"/>
      <c r="AV447" s="29"/>
      <c r="AW447" s="29"/>
      <c r="AX447" s="29"/>
      <c r="AY447" s="29"/>
      <c r="AZ447" s="29"/>
      <c r="BA447" s="29"/>
      <c r="BB447" s="29"/>
      <c r="BC447" s="29"/>
      <c r="BD447" s="29"/>
      <c r="BE447" s="29"/>
      <c r="BF447" s="29"/>
      <c r="BG447" s="29"/>
      <c r="BH447" s="29"/>
      <c r="BI447" s="29"/>
      <c r="BJ447" s="29"/>
      <c r="BK447" s="1"/>
      <c r="BL447" s="1"/>
      <c r="BM447" s="1"/>
      <c r="BN447" s="1"/>
      <c r="BO447" s="1"/>
      <c r="BP447" s="1"/>
      <c r="BQ447" s="1"/>
      <c r="BR447" s="1"/>
      <c r="BS447" s="1"/>
    </row>
    <row r="448" spans="1:7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29"/>
      <c r="AT448" s="29"/>
      <c r="AU448" s="29"/>
      <c r="AV448" s="29"/>
      <c r="AW448" s="29"/>
      <c r="AX448" s="29"/>
      <c r="AY448" s="29"/>
      <c r="AZ448" s="29"/>
      <c r="BA448" s="29"/>
      <c r="BB448" s="29"/>
      <c r="BC448" s="29"/>
      <c r="BD448" s="29"/>
      <c r="BE448" s="29"/>
      <c r="BF448" s="29"/>
      <c r="BG448" s="29"/>
      <c r="BH448" s="29"/>
      <c r="BI448" s="29"/>
      <c r="BJ448" s="29"/>
      <c r="BK448" s="1"/>
      <c r="BL448" s="1"/>
      <c r="BM448" s="1"/>
      <c r="BN448" s="1"/>
      <c r="BO448" s="1"/>
      <c r="BP448" s="1"/>
      <c r="BQ448" s="1"/>
      <c r="BR448" s="1"/>
      <c r="BS448" s="1"/>
    </row>
    <row r="449" spans="1:7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29"/>
      <c r="AT449" s="29"/>
      <c r="AU449" s="29"/>
      <c r="AV449" s="29"/>
      <c r="AW449" s="29"/>
      <c r="AX449" s="29"/>
      <c r="AY449" s="29"/>
      <c r="AZ449" s="29"/>
      <c r="BA449" s="29"/>
      <c r="BB449" s="29"/>
      <c r="BC449" s="29"/>
      <c r="BD449" s="29"/>
      <c r="BE449" s="29"/>
      <c r="BF449" s="29"/>
      <c r="BG449" s="29"/>
      <c r="BH449" s="29"/>
      <c r="BI449" s="29"/>
      <c r="BJ449" s="29"/>
      <c r="BK449" s="1"/>
      <c r="BL449" s="1"/>
      <c r="BM449" s="1"/>
      <c r="BN449" s="1"/>
      <c r="BO449" s="1"/>
      <c r="BP449" s="1"/>
      <c r="BQ449" s="1"/>
      <c r="BR449" s="1"/>
      <c r="BS449" s="1"/>
    </row>
    <row r="450" spans="1:7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29"/>
      <c r="AT450" s="29"/>
      <c r="AU450" s="29"/>
      <c r="AV450" s="29"/>
      <c r="AW450" s="29"/>
      <c r="AX450" s="29"/>
      <c r="AY450" s="29"/>
      <c r="AZ450" s="29"/>
      <c r="BA450" s="29"/>
      <c r="BB450" s="29"/>
      <c r="BC450" s="29"/>
      <c r="BD450" s="29"/>
      <c r="BE450" s="29"/>
      <c r="BF450" s="29"/>
      <c r="BG450" s="29"/>
      <c r="BH450" s="29"/>
      <c r="BI450" s="29"/>
      <c r="BJ450" s="29"/>
      <c r="BK450" s="1"/>
      <c r="BL450" s="1"/>
      <c r="BM450" s="1"/>
      <c r="BN450" s="1"/>
      <c r="BO450" s="1"/>
      <c r="BP450" s="1"/>
      <c r="BQ450" s="1"/>
      <c r="BR450" s="1"/>
      <c r="BS450" s="1"/>
    </row>
    <row r="451" spans="1:7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29"/>
      <c r="AT451" s="29"/>
      <c r="AU451" s="29"/>
      <c r="AV451" s="29"/>
      <c r="AW451" s="29"/>
      <c r="AX451" s="29"/>
      <c r="AY451" s="29"/>
      <c r="AZ451" s="29"/>
      <c r="BA451" s="29"/>
      <c r="BB451" s="29"/>
      <c r="BC451" s="29"/>
      <c r="BD451" s="29"/>
      <c r="BE451" s="29"/>
      <c r="BF451" s="29"/>
      <c r="BG451" s="29"/>
      <c r="BH451" s="29"/>
      <c r="BI451" s="29"/>
      <c r="BJ451" s="29"/>
      <c r="BK451" s="1"/>
      <c r="BL451" s="1"/>
      <c r="BM451" s="1"/>
      <c r="BN451" s="1"/>
      <c r="BO451" s="1"/>
      <c r="BP451" s="1"/>
      <c r="BQ451" s="1"/>
      <c r="BR451" s="1"/>
      <c r="BS451" s="1"/>
    </row>
    <row r="452" spans="1:7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29"/>
      <c r="AT452" s="29"/>
      <c r="AU452" s="29"/>
      <c r="AV452" s="29"/>
      <c r="AW452" s="29"/>
      <c r="AX452" s="29"/>
      <c r="AY452" s="29"/>
      <c r="AZ452" s="29"/>
      <c r="BA452" s="29"/>
      <c r="BB452" s="29"/>
      <c r="BC452" s="29"/>
      <c r="BD452" s="29"/>
      <c r="BE452" s="29"/>
      <c r="BF452" s="29"/>
      <c r="BG452" s="29"/>
      <c r="BH452" s="29"/>
      <c r="BI452" s="29"/>
      <c r="BJ452" s="29"/>
      <c r="BK452" s="1"/>
      <c r="BL452" s="1"/>
      <c r="BM452" s="1"/>
      <c r="BN452" s="1"/>
      <c r="BO452" s="1"/>
      <c r="BP452" s="1"/>
      <c r="BQ452" s="1"/>
      <c r="BR452" s="1"/>
      <c r="BS452" s="1"/>
    </row>
    <row r="453" spans="1:7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29"/>
      <c r="AT453" s="29"/>
      <c r="AU453" s="29"/>
      <c r="AV453" s="29"/>
      <c r="AW453" s="29"/>
      <c r="AX453" s="29"/>
      <c r="AY453" s="29"/>
      <c r="AZ453" s="29"/>
      <c r="BA453" s="29"/>
      <c r="BB453" s="29"/>
      <c r="BC453" s="29"/>
      <c r="BD453" s="29"/>
      <c r="BE453" s="29"/>
      <c r="BF453" s="29"/>
      <c r="BG453" s="29"/>
      <c r="BH453" s="29"/>
      <c r="BI453" s="29"/>
      <c r="BJ453" s="29"/>
      <c r="BK453" s="1"/>
      <c r="BL453" s="1"/>
      <c r="BM453" s="1"/>
      <c r="BN453" s="1"/>
      <c r="BO453" s="1"/>
      <c r="BP453" s="1"/>
      <c r="BQ453" s="1"/>
      <c r="BR453" s="1"/>
      <c r="BS453" s="1"/>
    </row>
    <row r="454" spans="1:7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29"/>
      <c r="AT454" s="29"/>
      <c r="AU454" s="29"/>
      <c r="AV454" s="29"/>
      <c r="AW454" s="29"/>
      <c r="AX454" s="29"/>
      <c r="AY454" s="29"/>
      <c r="AZ454" s="29"/>
      <c r="BA454" s="29"/>
      <c r="BB454" s="29"/>
      <c r="BC454" s="29"/>
      <c r="BD454" s="29"/>
      <c r="BE454" s="29"/>
      <c r="BF454" s="29"/>
      <c r="BG454" s="29"/>
      <c r="BH454" s="29"/>
      <c r="BI454" s="29"/>
      <c r="BJ454" s="29"/>
      <c r="BK454" s="1"/>
      <c r="BL454" s="1"/>
      <c r="BM454" s="1"/>
      <c r="BN454" s="1"/>
      <c r="BO454" s="1"/>
      <c r="BP454" s="1"/>
      <c r="BQ454" s="1"/>
      <c r="BR454" s="1"/>
      <c r="BS454" s="1"/>
    </row>
    <row r="455" spans="1:7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29"/>
      <c r="AT455" s="29"/>
      <c r="AU455" s="29"/>
      <c r="AV455" s="29"/>
      <c r="AW455" s="29"/>
      <c r="AX455" s="29"/>
      <c r="AY455" s="29"/>
      <c r="AZ455" s="29"/>
      <c r="BA455" s="29"/>
      <c r="BB455" s="29"/>
      <c r="BC455" s="29"/>
      <c r="BD455" s="29"/>
      <c r="BE455" s="29"/>
      <c r="BF455" s="29"/>
      <c r="BG455" s="29"/>
      <c r="BH455" s="29"/>
      <c r="BI455" s="29"/>
      <c r="BJ455" s="29"/>
      <c r="BK455" s="1"/>
      <c r="BL455" s="1"/>
      <c r="BM455" s="1"/>
      <c r="BN455" s="1"/>
      <c r="BO455" s="1"/>
      <c r="BP455" s="1"/>
      <c r="BQ455" s="1"/>
      <c r="BR455" s="1"/>
      <c r="BS455" s="1"/>
    </row>
    <row r="456" spans="1:7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29"/>
      <c r="AT456" s="29"/>
      <c r="AU456" s="29"/>
      <c r="AV456" s="29"/>
      <c r="AW456" s="29"/>
      <c r="AX456" s="29"/>
      <c r="AY456" s="29"/>
      <c r="AZ456" s="29"/>
      <c r="BA456" s="29"/>
      <c r="BB456" s="29"/>
      <c r="BC456" s="29"/>
      <c r="BD456" s="29"/>
      <c r="BE456" s="29"/>
      <c r="BF456" s="29"/>
      <c r="BG456" s="29"/>
      <c r="BH456" s="29"/>
      <c r="BI456" s="29"/>
      <c r="BJ456" s="29"/>
      <c r="BK456" s="1"/>
      <c r="BL456" s="1"/>
      <c r="BM456" s="1"/>
      <c r="BN456" s="1"/>
      <c r="BO456" s="1"/>
      <c r="BP456" s="1"/>
      <c r="BQ456" s="1"/>
      <c r="BR456" s="1"/>
      <c r="BS456" s="1"/>
    </row>
    <row r="457" spans="1:7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29"/>
      <c r="AT457" s="29"/>
      <c r="AU457" s="29"/>
      <c r="AV457" s="29"/>
      <c r="AW457" s="29"/>
      <c r="AX457" s="29"/>
      <c r="AY457" s="29"/>
      <c r="AZ457" s="29"/>
      <c r="BA457" s="29"/>
      <c r="BB457" s="29"/>
      <c r="BC457" s="29"/>
      <c r="BD457" s="29"/>
      <c r="BE457" s="29"/>
      <c r="BF457" s="29"/>
      <c r="BG457" s="29"/>
      <c r="BH457" s="29"/>
      <c r="BI457" s="29"/>
      <c r="BJ457" s="29"/>
      <c r="BK457" s="1"/>
      <c r="BL457" s="1"/>
      <c r="BM457" s="1"/>
      <c r="BN457" s="1"/>
      <c r="BO457" s="1"/>
      <c r="BP457" s="1"/>
      <c r="BQ457" s="1"/>
      <c r="BR457" s="1"/>
      <c r="BS457" s="1"/>
    </row>
    <row r="458" spans="1:7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29"/>
      <c r="AT458" s="29"/>
      <c r="AU458" s="29"/>
      <c r="AV458" s="29"/>
      <c r="AW458" s="29"/>
      <c r="AX458" s="29"/>
      <c r="AY458" s="29"/>
      <c r="AZ458" s="29"/>
      <c r="BA458" s="29"/>
      <c r="BB458" s="29"/>
      <c r="BC458" s="29"/>
      <c r="BD458" s="29"/>
      <c r="BE458" s="29"/>
      <c r="BF458" s="29"/>
      <c r="BG458" s="29"/>
      <c r="BH458" s="29"/>
      <c r="BI458" s="29"/>
      <c r="BJ458" s="29"/>
      <c r="BK458" s="1"/>
      <c r="BL458" s="1"/>
      <c r="BM458" s="1"/>
      <c r="BN458" s="1"/>
      <c r="BO458" s="1"/>
      <c r="BP458" s="1"/>
      <c r="BQ458" s="1"/>
      <c r="BR458" s="1"/>
      <c r="BS458" s="1"/>
    </row>
    <row r="459" spans="1:7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29"/>
      <c r="AT459" s="29"/>
      <c r="AU459" s="29"/>
      <c r="AV459" s="29"/>
      <c r="AW459" s="29"/>
      <c r="AX459" s="29"/>
      <c r="AY459" s="29"/>
      <c r="AZ459" s="29"/>
      <c r="BA459" s="29"/>
      <c r="BB459" s="29"/>
      <c r="BC459" s="29"/>
      <c r="BD459" s="29"/>
      <c r="BE459" s="29"/>
      <c r="BF459" s="29"/>
      <c r="BG459" s="29"/>
      <c r="BH459" s="29"/>
      <c r="BI459" s="29"/>
      <c r="BJ459" s="29"/>
      <c r="BK459" s="1"/>
      <c r="BL459" s="1"/>
      <c r="BM459" s="1"/>
      <c r="BN459" s="1"/>
      <c r="BO459" s="1"/>
      <c r="BP459" s="1"/>
      <c r="BQ459" s="1"/>
      <c r="BR459" s="1"/>
      <c r="BS459" s="1"/>
    </row>
    <row r="460" spans="1:7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29"/>
      <c r="AT460" s="29"/>
      <c r="AU460" s="29"/>
      <c r="AV460" s="29"/>
      <c r="AW460" s="29"/>
      <c r="AX460" s="29"/>
      <c r="AY460" s="29"/>
      <c r="AZ460" s="29"/>
      <c r="BA460" s="29"/>
      <c r="BB460" s="29"/>
      <c r="BC460" s="29"/>
      <c r="BD460" s="29"/>
      <c r="BE460" s="29"/>
      <c r="BF460" s="29"/>
      <c r="BG460" s="29"/>
      <c r="BH460" s="29"/>
      <c r="BI460" s="29"/>
      <c r="BJ460" s="29"/>
      <c r="BK460" s="1"/>
      <c r="BL460" s="1"/>
      <c r="BM460" s="1"/>
      <c r="BN460" s="1"/>
      <c r="BO460" s="1"/>
      <c r="BP460" s="1"/>
      <c r="BQ460" s="1"/>
      <c r="BR460" s="1"/>
      <c r="BS460" s="1"/>
    </row>
    <row r="461" spans="1:7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29"/>
      <c r="AT461" s="29"/>
      <c r="AU461" s="29"/>
      <c r="AV461" s="29"/>
      <c r="AW461" s="29"/>
      <c r="AX461" s="29"/>
      <c r="AY461" s="29"/>
      <c r="AZ461" s="29"/>
      <c r="BA461" s="29"/>
      <c r="BB461" s="29"/>
      <c r="BC461" s="29"/>
      <c r="BD461" s="29"/>
      <c r="BE461" s="29"/>
      <c r="BF461" s="29"/>
      <c r="BG461" s="29"/>
      <c r="BH461" s="29"/>
      <c r="BI461" s="29"/>
      <c r="BJ461" s="29"/>
      <c r="BK461" s="1"/>
      <c r="BL461" s="1"/>
      <c r="BM461" s="1"/>
      <c r="BN461" s="1"/>
      <c r="BO461" s="1"/>
      <c r="BP461" s="1"/>
      <c r="BQ461" s="1"/>
      <c r="BR461" s="1"/>
      <c r="BS461" s="1"/>
    </row>
    <row r="462" spans="1:7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29"/>
      <c r="AT462" s="29"/>
      <c r="AU462" s="29"/>
      <c r="AV462" s="29"/>
      <c r="AW462" s="29"/>
      <c r="AX462" s="29"/>
      <c r="AY462" s="29"/>
      <c r="AZ462" s="29"/>
      <c r="BA462" s="29"/>
      <c r="BB462" s="29"/>
      <c r="BC462" s="29"/>
      <c r="BD462" s="29"/>
      <c r="BE462" s="29"/>
      <c r="BF462" s="29"/>
      <c r="BG462" s="29"/>
      <c r="BH462" s="29"/>
      <c r="BI462" s="29"/>
      <c r="BJ462" s="29"/>
      <c r="BK462" s="1"/>
      <c r="BL462" s="1"/>
      <c r="BM462" s="1"/>
      <c r="BN462" s="1"/>
      <c r="BO462" s="1"/>
      <c r="BP462" s="1"/>
      <c r="BQ462" s="1"/>
      <c r="BR462" s="1"/>
      <c r="BS462" s="1"/>
    </row>
    <row r="463" spans="1:7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29"/>
      <c r="AT463" s="29"/>
      <c r="AU463" s="29"/>
      <c r="AV463" s="29"/>
      <c r="AW463" s="29"/>
      <c r="AX463" s="29"/>
      <c r="AY463" s="29"/>
      <c r="AZ463" s="29"/>
      <c r="BA463" s="29"/>
      <c r="BB463" s="29"/>
      <c r="BC463" s="29"/>
      <c r="BD463" s="29"/>
      <c r="BE463" s="29"/>
      <c r="BF463" s="29"/>
      <c r="BG463" s="29"/>
      <c r="BH463" s="29"/>
      <c r="BI463" s="29"/>
      <c r="BJ463" s="29"/>
      <c r="BK463" s="1"/>
      <c r="BL463" s="1"/>
      <c r="BM463" s="1"/>
      <c r="BN463" s="1"/>
      <c r="BO463" s="1"/>
      <c r="BP463" s="1"/>
      <c r="BQ463" s="1"/>
      <c r="BR463" s="1"/>
      <c r="BS463" s="1"/>
    </row>
    <row r="464" spans="1:7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29"/>
      <c r="AT464" s="29"/>
      <c r="AU464" s="29"/>
      <c r="AV464" s="29"/>
      <c r="AW464" s="29"/>
      <c r="AX464" s="29"/>
      <c r="AY464" s="29"/>
      <c r="AZ464" s="29"/>
      <c r="BA464" s="29"/>
      <c r="BB464" s="29"/>
      <c r="BC464" s="29"/>
      <c r="BD464" s="29"/>
      <c r="BE464" s="29"/>
      <c r="BF464" s="29"/>
      <c r="BG464" s="29"/>
      <c r="BH464" s="29"/>
      <c r="BI464" s="29"/>
      <c r="BJ464" s="29"/>
      <c r="BK464" s="1"/>
      <c r="BL464" s="1"/>
      <c r="BM464" s="1"/>
      <c r="BN464" s="1"/>
      <c r="BO464" s="1"/>
      <c r="BP464" s="1"/>
      <c r="BQ464" s="1"/>
      <c r="BR464" s="1"/>
      <c r="BS464" s="1"/>
    </row>
    <row r="465" spans="1:7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29"/>
      <c r="AT465" s="29"/>
      <c r="AU465" s="29"/>
      <c r="AV465" s="29"/>
      <c r="AW465" s="29"/>
      <c r="AX465" s="29"/>
      <c r="AY465" s="29"/>
      <c r="AZ465" s="29"/>
      <c r="BA465" s="29"/>
      <c r="BB465" s="29"/>
      <c r="BC465" s="29"/>
      <c r="BD465" s="29"/>
      <c r="BE465" s="29"/>
      <c r="BF465" s="29"/>
      <c r="BG465" s="29"/>
      <c r="BH465" s="29"/>
      <c r="BI465" s="29"/>
      <c r="BJ465" s="29"/>
      <c r="BK465" s="1"/>
      <c r="BL465" s="1"/>
      <c r="BM465" s="1"/>
      <c r="BN465" s="1"/>
      <c r="BO465" s="1"/>
      <c r="BP465" s="1"/>
      <c r="BQ465" s="1"/>
      <c r="BR465" s="1"/>
      <c r="BS465" s="1"/>
    </row>
    <row r="466" spans="1:7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29"/>
      <c r="AT466" s="29"/>
      <c r="AU466" s="29"/>
      <c r="AV466" s="29"/>
      <c r="AW466" s="29"/>
      <c r="AX466" s="29"/>
      <c r="AY466" s="29"/>
      <c r="AZ466" s="29"/>
      <c r="BA466" s="29"/>
      <c r="BB466" s="29"/>
      <c r="BC466" s="29"/>
      <c r="BD466" s="29"/>
      <c r="BE466" s="29"/>
      <c r="BF466" s="29"/>
      <c r="BG466" s="29"/>
      <c r="BH466" s="29"/>
      <c r="BI466" s="29"/>
      <c r="BJ466" s="29"/>
      <c r="BK466" s="1"/>
      <c r="BL466" s="1"/>
      <c r="BM466" s="1"/>
      <c r="BN466" s="1"/>
      <c r="BO466" s="1"/>
      <c r="BP466" s="1"/>
      <c r="BQ466" s="1"/>
      <c r="BR466" s="1"/>
      <c r="BS466" s="1"/>
    </row>
    <row r="467" spans="1:7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29"/>
      <c r="AT467" s="29"/>
      <c r="AU467" s="29"/>
      <c r="AV467" s="29"/>
      <c r="AW467" s="29"/>
      <c r="AX467" s="29"/>
      <c r="AY467" s="29"/>
      <c r="AZ467" s="29"/>
      <c r="BA467" s="29"/>
      <c r="BB467" s="29"/>
      <c r="BC467" s="29"/>
      <c r="BD467" s="29"/>
      <c r="BE467" s="29"/>
      <c r="BF467" s="29"/>
      <c r="BG467" s="29"/>
      <c r="BH467" s="29"/>
      <c r="BI467" s="29"/>
      <c r="BJ467" s="29"/>
      <c r="BK467" s="1"/>
      <c r="BL467" s="1"/>
      <c r="BM467" s="1"/>
      <c r="BN467" s="1"/>
      <c r="BO467" s="1"/>
      <c r="BP467" s="1"/>
      <c r="BQ467" s="1"/>
      <c r="BR467" s="1"/>
      <c r="BS467" s="1"/>
    </row>
    <row r="468" spans="1:7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29"/>
      <c r="AT468" s="29"/>
      <c r="AU468" s="29"/>
      <c r="AV468" s="29"/>
      <c r="AW468" s="29"/>
      <c r="AX468" s="29"/>
      <c r="AY468" s="29"/>
      <c r="AZ468" s="29"/>
      <c r="BA468" s="29"/>
      <c r="BB468" s="29"/>
      <c r="BC468" s="29"/>
      <c r="BD468" s="29"/>
      <c r="BE468" s="29"/>
      <c r="BF468" s="29"/>
      <c r="BG468" s="29"/>
      <c r="BH468" s="29"/>
      <c r="BI468" s="29"/>
      <c r="BJ468" s="29"/>
      <c r="BK468" s="1"/>
      <c r="BL468" s="1"/>
      <c r="BM468" s="1"/>
      <c r="BN468" s="1"/>
      <c r="BO468" s="1"/>
      <c r="BP468" s="1"/>
      <c r="BQ468" s="1"/>
      <c r="BR468" s="1"/>
      <c r="BS468" s="1"/>
    </row>
    <row r="469" spans="1:7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29"/>
      <c r="AT469" s="29"/>
      <c r="AU469" s="29"/>
      <c r="AV469" s="29"/>
      <c r="AW469" s="29"/>
      <c r="AX469" s="29"/>
      <c r="AY469" s="29"/>
      <c r="AZ469" s="29"/>
      <c r="BA469" s="29"/>
      <c r="BB469" s="29"/>
      <c r="BC469" s="29"/>
      <c r="BD469" s="29"/>
      <c r="BE469" s="29"/>
      <c r="BF469" s="29"/>
      <c r="BG469" s="29"/>
      <c r="BH469" s="29"/>
      <c r="BI469" s="29"/>
      <c r="BJ469" s="29"/>
      <c r="BK469" s="1"/>
      <c r="BL469" s="1"/>
      <c r="BM469" s="1"/>
      <c r="BN469" s="1"/>
      <c r="BO469" s="1"/>
      <c r="BP469" s="1"/>
      <c r="BQ469" s="1"/>
      <c r="BR469" s="1"/>
      <c r="BS469" s="1"/>
    </row>
    <row r="470" spans="1:7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29"/>
      <c r="AT470" s="29"/>
      <c r="AU470" s="29"/>
      <c r="AV470" s="29"/>
      <c r="AW470" s="29"/>
      <c r="AX470" s="29"/>
      <c r="AY470" s="29"/>
      <c r="AZ470" s="29"/>
      <c r="BA470" s="29"/>
      <c r="BB470" s="29"/>
      <c r="BC470" s="29"/>
      <c r="BD470" s="29"/>
      <c r="BE470" s="29"/>
      <c r="BF470" s="29"/>
      <c r="BG470" s="29"/>
      <c r="BH470" s="29"/>
      <c r="BI470" s="29"/>
      <c r="BJ470" s="29"/>
      <c r="BK470" s="1"/>
      <c r="BL470" s="1"/>
      <c r="BM470" s="1"/>
      <c r="BN470" s="1"/>
      <c r="BO470" s="1"/>
      <c r="BP470" s="1"/>
      <c r="BQ470" s="1"/>
      <c r="BR470" s="1"/>
      <c r="BS470" s="1"/>
    </row>
    <row r="471" spans="1: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29"/>
      <c r="AT471" s="29"/>
      <c r="AU471" s="29"/>
      <c r="AV471" s="29"/>
      <c r="AW471" s="29"/>
      <c r="AX471" s="29"/>
      <c r="AY471" s="29"/>
      <c r="AZ471" s="29"/>
      <c r="BA471" s="29"/>
      <c r="BB471" s="29"/>
      <c r="BC471" s="29"/>
      <c r="BD471" s="29"/>
      <c r="BE471" s="29"/>
      <c r="BF471" s="29"/>
      <c r="BG471" s="29"/>
      <c r="BH471" s="29"/>
      <c r="BI471" s="29"/>
      <c r="BJ471" s="29"/>
      <c r="BK471" s="1"/>
      <c r="BL471" s="1"/>
      <c r="BM471" s="1"/>
      <c r="BN471" s="1"/>
      <c r="BO471" s="1"/>
      <c r="BP471" s="1"/>
      <c r="BQ471" s="1"/>
      <c r="BR471" s="1"/>
      <c r="BS471" s="1"/>
    </row>
    <row r="472" spans="1:7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29"/>
      <c r="AT472" s="29"/>
      <c r="AU472" s="29"/>
      <c r="AV472" s="29"/>
      <c r="AW472" s="29"/>
      <c r="AX472" s="29"/>
      <c r="AY472" s="29"/>
      <c r="AZ472" s="29"/>
      <c r="BA472" s="29"/>
      <c r="BB472" s="29"/>
      <c r="BC472" s="29"/>
      <c r="BD472" s="29"/>
      <c r="BE472" s="29"/>
      <c r="BF472" s="29"/>
      <c r="BG472" s="29"/>
      <c r="BH472" s="29"/>
      <c r="BI472" s="29"/>
      <c r="BJ472" s="29"/>
      <c r="BK472" s="1"/>
      <c r="BL472" s="1"/>
      <c r="BM472" s="1"/>
      <c r="BN472" s="1"/>
      <c r="BO472" s="1"/>
      <c r="BP472" s="1"/>
      <c r="BQ472" s="1"/>
      <c r="BR472" s="1"/>
      <c r="BS472" s="1"/>
    </row>
    <row r="473" spans="1:7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29"/>
      <c r="AT473" s="29"/>
      <c r="AU473" s="29"/>
      <c r="AV473" s="29"/>
      <c r="AW473" s="29"/>
      <c r="AX473" s="29"/>
      <c r="AY473" s="29"/>
      <c r="AZ473" s="29"/>
      <c r="BA473" s="29"/>
      <c r="BB473" s="29"/>
      <c r="BC473" s="29"/>
      <c r="BD473" s="29"/>
      <c r="BE473" s="29"/>
      <c r="BF473" s="29"/>
      <c r="BG473" s="29"/>
      <c r="BH473" s="29"/>
      <c r="BI473" s="29"/>
      <c r="BJ473" s="29"/>
      <c r="BK473" s="1"/>
      <c r="BL473" s="1"/>
      <c r="BM473" s="1"/>
      <c r="BN473" s="1"/>
      <c r="BO473" s="1"/>
      <c r="BP473" s="1"/>
      <c r="BQ473" s="1"/>
      <c r="BR473" s="1"/>
      <c r="BS473" s="1"/>
    </row>
    <row r="474" spans="1:7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29"/>
      <c r="AT474" s="29"/>
      <c r="AU474" s="29"/>
      <c r="AV474" s="29"/>
      <c r="AW474" s="29"/>
      <c r="AX474" s="29"/>
      <c r="AY474" s="29"/>
      <c r="AZ474" s="29"/>
      <c r="BA474" s="29"/>
      <c r="BB474" s="29"/>
      <c r="BC474" s="29"/>
      <c r="BD474" s="29"/>
      <c r="BE474" s="29"/>
      <c r="BF474" s="29"/>
      <c r="BG474" s="29"/>
      <c r="BH474" s="29"/>
      <c r="BI474" s="29"/>
      <c r="BJ474" s="29"/>
      <c r="BK474" s="1"/>
      <c r="BL474" s="1"/>
      <c r="BM474" s="1"/>
      <c r="BN474" s="1"/>
      <c r="BO474" s="1"/>
      <c r="BP474" s="1"/>
      <c r="BQ474" s="1"/>
      <c r="BR474" s="1"/>
      <c r="BS474" s="1"/>
    </row>
    <row r="475" spans="1:7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29"/>
      <c r="AT475" s="29"/>
      <c r="AU475" s="29"/>
      <c r="AV475" s="29"/>
      <c r="AW475" s="29"/>
      <c r="AX475" s="29"/>
      <c r="AY475" s="29"/>
      <c r="AZ475" s="29"/>
      <c r="BA475" s="29"/>
      <c r="BB475" s="29"/>
      <c r="BC475" s="29"/>
      <c r="BD475" s="29"/>
      <c r="BE475" s="29"/>
      <c r="BF475" s="29"/>
      <c r="BG475" s="29"/>
      <c r="BH475" s="29"/>
      <c r="BI475" s="29"/>
      <c r="BJ475" s="29"/>
      <c r="BK475" s="1"/>
      <c r="BL475" s="1"/>
      <c r="BM475" s="1"/>
      <c r="BN475" s="1"/>
      <c r="BO475" s="1"/>
      <c r="BP475" s="1"/>
      <c r="BQ475" s="1"/>
      <c r="BR475" s="1"/>
      <c r="BS475" s="1"/>
    </row>
    <row r="476" spans="1:7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29"/>
      <c r="AT476" s="29"/>
      <c r="AU476" s="29"/>
      <c r="AV476" s="29"/>
      <c r="AW476" s="29"/>
      <c r="AX476" s="29"/>
      <c r="AY476" s="29"/>
      <c r="AZ476" s="29"/>
      <c r="BA476" s="29"/>
      <c r="BB476" s="29"/>
      <c r="BC476" s="29"/>
      <c r="BD476" s="29"/>
      <c r="BE476" s="29"/>
      <c r="BF476" s="29"/>
      <c r="BG476" s="29"/>
      <c r="BH476" s="29"/>
      <c r="BI476" s="29"/>
      <c r="BJ476" s="29"/>
      <c r="BK476" s="1"/>
      <c r="BL476" s="1"/>
      <c r="BM476" s="1"/>
      <c r="BN476" s="1"/>
      <c r="BO476" s="1"/>
      <c r="BP476" s="1"/>
      <c r="BQ476" s="1"/>
      <c r="BR476" s="1"/>
      <c r="BS476" s="1"/>
    </row>
    <row r="477" spans="1:7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29"/>
      <c r="AT477" s="29"/>
      <c r="AU477" s="29"/>
      <c r="AV477" s="29"/>
      <c r="AW477" s="29"/>
      <c r="AX477" s="29"/>
      <c r="AY477" s="29"/>
      <c r="AZ477" s="29"/>
      <c r="BA477" s="29"/>
      <c r="BB477" s="29"/>
      <c r="BC477" s="29"/>
      <c r="BD477" s="29"/>
      <c r="BE477" s="29"/>
      <c r="BF477" s="29"/>
      <c r="BG477" s="29"/>
      <c r="BH477" s="29"/>
      <c r="BI477" s="29"/>
      <c r="BJ477" s="29"/>
      <c r="BK477" s="1"/>
      <c r="BL477" s="1"/>
      <c r="BM477" s="1"/>
      <c r="BN477" s="1"/>
      <c r="BO477" s="1"/>
      <c r="BP477" s="1"/>
      <c r="BQ477" s="1"/>
      <c r="BR477" s="1"/>
      <c r="BS477" s="1"/>
    </row>
    <row r="478" spans="1:7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29"/>
      <c r="AT478" s="29"/>
      <c r="AU478" s="29"/>
      <c r="AV478" s="29"/>
      <c r="AW478" s="29"/>
      <c r="AX478" s="29"/>
      <c r="AY478" s="29"/>
      <c r="AZ478" s="29"/>
      <c r="BA478" s="29"/>
      <c r="BB478" s="29"/>
      <c r="BC478" s="29"/>
      <c r="BD478" s="29"/>
      <c r="BE478" s="29"/>
      <c r="BF478" s="29"/>
      <c r="BG478" s="29"/>
      <c r="BH478" s="29"/>
      <c r="BI478" s="29"/>
      <c r="BJ478" s="29"/>
      <c r="BK478" s="1"/>
      <c r="BL478" s="1"/>
      <c r="BM478" s="1"/>
      <c r="BN478" s="1"/>
      <c r="BO478" s="1"/>
      <c r="BP478" s="1"/>
      <c r="BQ478" s="1"/>
      <c r="BR478" s="1"/>
      <c r="BS478" s="1"/>
    </row>
    <row r="479" spans="1:7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29"/>
      <c r="AT479" s="29"/>
      <c r="AU479" s="29"/>
      <c r="AV479" s="29"/>
      <c r="AW479" s="29"/>
      <c r="AX479" s="29"/>
      <c r="AY479" s="29"/>
      <c r="AZ479" s="29"/>
      <c r="BA479" s="29"/>
      <c r="BB479" s="29"/>
      <c r="BC479" s="29"/>
      <c r="BD479" s="29"/>
      <c r="BE479" s="29"/>
      <c r="BF479" s="29"/>
      <c r="BG479" s="29"/>
      <c r="BH479" s="29"/>
      <c r="BI479" s="29"/>
      <c r="BJ479" s="29"/>
      <c r="BK479" s="1"/>
      <c r="BL479" s="1"/>
      <c r="BM479" s="1"/>
      <c r="BN479" s="1"/>
      <c r="BO479" s="1"/>
      <c r="BP479" s="1"/>
      <c r="BQ479" s="1"/>
      <c r="BR479" s="1"/>
      <c r="BS479" s="1"/>
    </row>
    <row r="480" spans="1:7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29"/>
      <c r="AT480" s="29"/>
      <c r="AU480" s="29"/>
      <c r="AV480" s="29"/>
      <c r="AW480" s="29"/>
      <c r="AX480" s="29"/>
      <c r="AY480" s="29"/>
      <c r="AZ480" s="29"/>
      <c r="BA480" s="29"/>
      <c r="BB480" s="29"/>
      <c r="BC480" s="29"/>
      <c r="BD480" s="29"/>
      <c r="BE480" s="29"/>
      <c r="BF480" s="29"/>
      <c r="BG480" s="29"/>
      <c r="BH480" s="29"/>
      <c r="BI480" s="29"/>
      <c r="BJ480" s="29"/>
      <c r="BK480" s="1"/>
      <c r="BL480" s="1"/>
      <c r="BM480" s="1"/>
      <c r="BN480" s="1"/>
      <c r="BO480" s="1"/>
      <c r="BP480" s="1"/>
      <c r="BQ480" s="1"/>
      <c r="BR480" s="1"/>
      <c r="BS480" s="1"/>
    </row>
    <row r="481" spans="1:7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29"/>
      <c r="AT481" s="29"/>
      <c r="AU481" s="29"/>
      <c r="AV481" s="29"/>
      <c r="AW481" s="29"/>
      <c r="AX481" s="29"/>
      <c r="AY481" s="29"/>
      <c r="AZ481" s="29"/>
      <c r="BA481" s="29"/>
      <c r="BB481" s="29"/>
      <c r="BC481" s="29"/>
      <c r="BD481" s="29"/>
      <c r="BE481" s="29"/>
      <c r="BF481" s="29"/>
      <c r="BG481" s="29"/>
      <c r="BH481" s="29"/>
      <c r="BI481" s="29"/>
      <c r="BJ481" s="29"/>
      <c r="BK481" s="1"/>
      <c r="BL481" s="1"/>
      <c r="BM481" s="1"/>
      <c r="BN481" s="1"/>
      <c r="BO481" s="1"/>
      <c r="BP481" s="1"/>
      <c r="BQ481" s="1"/>
      <c r="BR481" s="1"/>
      <c r="BS481" s="1"/>
    </row>
    <row r="482" spans="1:7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29"/>
      <c r="AT482" s="29"/>
      <c r="AU482" s="29"/>
      <c r="AV482" s="29"/>
      <c r="AW482" s="29"/>
      <c r="AX482" s="29"/>
      <c r="AY482" s="29"/>
      <c r="AZ482" s="29"/>
      <c r="BA482" s="29"/>
      <c r="BB482" s="29"/>
      <c r="BC482" s="29"/>
      <c r="BD482" s="29"/>
      <c r="BE482" s="29"/>
      <c r="BF482" s="29"/>
      <c r="BG482" s="29"/>
      <c r="BH482" s="29"/>
      <c r="BI482" s="29"/>
      <c r="BJ482" s="29"/>
      <c r="BK482" s="1"/>
      <c r="BL482" s="1"/>
      <c r="BM482" s="1"/>
      <c r="BN482" s="1"/>
      <c r="BO482" s="1"/>
      <c r="BP482" s="1"/>
      <c r="BQ482" s="1"/>
      <c r="BR482" s="1"/>
      <c r="BS482" s="1"/>
    </row>
    <row r="483" spans="1:7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29"/>
      <c r="AT483" s="29"/>
      <c r="AU483" s="29"/>
      <c r="AV483" s="29"/>
      <c r="AW483" s="29"/>
      <c r="AX483" s="29"/>
      <c r="AY483" s="29"/>
      <c r="AZ483" s="29"/>
      <c r="BA483" s="29"/>
      <c r="BB483" s="29"/>
      <c r="BC483" s="29"/>
      <c r="BD483" s="29"/>
      <c r="BE483" s="29"/>
      <c r="BF483" s="29"/>
      <c r="BG483" s="29"/>
      <c r="BH483" s="29"/>
      <c r="BI483" s="29"/>
      <c r="BJ483" s="29"/>
      <c r="BK483" s="1"/>
      <c r="BL483" s="1"/>
      <c r="BM483" s="1"/>
      <c r="BN483" s="1"/>
      <c r="BO483" s="1"/>
      <c r="BP483" s="1"/>
      <c r="BQ483" s="1"/>
      <c r="BR483" s="1"/>
      <c r="BS483" s="1"/>
    </row>
    <row r="484" spans="1:7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29"/>
      <c r="AT484" s="29"/>
      <c r="AU484" s="29"/>
      <c r="AV484" s="29"/>
      <c r="AW484" s="29"/>
      <c r="AX484" s="29"/>
      <c r="AY484" s="29"/>
      <c r="AZ484" s="29"/>
      <c r="BA484" s="29"/>
      <c r="BB484" s="29"/>
      <c r="BC484" s="29"/>
      <c r="BD484" s="29"/>
      <c r="BE484" s="29"/>
      <c r="BF484" s="29"/>
      <c r="BG484" s="29"/>
      <c r="BH484" s="29"/>
      <c r="BI484" s="29"/>
      <c r="BJ484" s="29"/>
      <c r="BK484" s="1"/>
      <c r="BL484" s="1"/>
      <c r="BM484" s="1"/>
      <c r="BN484" s="1"/>
      <c r="BO484" s="1"/>
      <c r="BP484" s="1"/>
      <c r="BQ484" s="1"/>
      <c r="BR484" s="1"/>
      <c r="BS484" s="1"/>
    </row>
    <row r="485" spans="1:7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29"/>
      <c r="AT485" s="29"/>
      <c r="AU485" s="29"/>
      <c r="AV485" s="29"/>
      <c r="AW485" s="29"/>
      <c r="AX485" s="29"/>
      <c r="AY485" s="29"/>
      <c r="AZ485" s="29"/>
      <c r="BA485" s="29"/>
      <c r="BB485" s="29"/>
      <c r="BC485" s="29"/>
      <c r="BD485" s="29"/>
      <c r="BE485" s="29"/>
      <c r="BF485" s="29"/>
      <c r="BG485" s="29"/>
      <c r="BH485" s="29"/>
      <c r="BI485" s="29"/>
      <c r="BJ485" s="29"/>
      <c r="BK485" s="1"/>
      <c r="BL485" s="1"/>
      <c r="BM485" s="1"/>
      <c r="BN485" s="1"/>
      <c r="BO485" s="1"/>
      <c r="BP485" s="1"/>
      <c r="BQ485" s="1"/>
      <c r="BR485" s="1"/>
      <c r="BS485" s="1"/>
    </row>
    <row r="486" spans="1:7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29"/>
      <c r="AT486" s="29"/>
      <c r="AU486" s="29"/>
      <c r="AV486" s="29"/>
      <c r="AW486" s="29"/>
      <c r="AX486" s="29"/>
      <c r="AY486" s="29"/>
      <c r="AZ486" s="29"/>
      <c r="BA486" s="29"/>
      <c r="BB486" s="29"/>
      <c r="BC486" s="29"/>
      <c r="BD486" s="29"/>
      <c r="BE486" s="29"/>
      <c r="BF486" s="29"/>
      <c r="BG486" s="29"/>
      <c r="BH486" s="29"/>
      <c r="BI486" s="29"/>
      <c r="BJ486" s="29"/>
      <c r="BK486" s="1"/>
      <c r="BL486" s="1"/>
      <c r="BM486" s="1"/>
      <c r="BN486" s="1"/>
      <c r="BO486" s="1"/>
      <c r="BP486" s="1"/>
      <c r="BQ486" s="1"/>
      <c r="BR486" s="1"/>
      <c r="BS486" s="1"/>
    </row>
    <row r="487" spans="1:7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29"/>
      <c r="AT487" s="29"/>
      <c r="AU487" s="29"/>
      <c r="AV487" s="29"/>
      <c r="AW487" s="29"/>
      <c r="AX487" s="29"/>
      <c r="AY487" s="29"/>
      <c r="AZ487" s="29"/>
      <c r="BA487" s="29"/>
      <c r="BB487" s="29"/>
      <c r="BC487" s="29"/>
      <c r="BD487" s="29"/>
      <c r="BE487" s="29"/>
      <c r="BF487" s="29"/>
      <c r="BG487" s="29"/>
      <c r="BH487" s="29"/>
      <c r="BI487" s="29"/>
      <c r="BJ487" s="29"/>
      <c r="BK487" s="1"/>
      <c r="BL487" s="1"/>
      <c r="BM487" s="1"/>
      <c r="BN487" s="1"/>
      <c r="BO487" s="1"/>
      <c r="BP487" s="1"/>
      <c r="BQ487" s="1"/>
      <c r="BR487" s="1"/>
      <c r="BS487" s="1"/>
    </row>
    <row r="488" spans="1:7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29"/>
      <c r="AT488" s="29"/>
      <c r="AU488" s="29"/>
      <c r="AV488" s="29"/>
      <c r="AW488" s="29"/>
      <c r="AX488" s="29"/>
      <c r="AY488" s="29"/>
      <c r="AZ488" s="29"/>
      <c r="BA488" s="29"/>
      <c r="BB488" s="29"/>
      <c r="BC488" s="29"/>
      <c r="BD488" s="29"/>
      <c r="BE488" s="29"/>
      <c r="BF488" s="29"/>
      <c r="BG488" s="29"/>
      <c r="BH488" s="29"/>
      <c r="BI488" s="29"/>
      <c r="BJ488" s="29"/>
      <c r="BK488" s="1"/>
      <c r="BL488" s="1"/>
      <c r="BM488" s="1"/>
      <c r="BN488" s="1"/>
      <c r="BO488" s="1"/>
      <c r="BP488" s="1"/>
      <c r="BQ488" s="1"/>
      <c r="BR488" s="1"/>
      <c r="BS488" s="1"/>
    </row>
    <row r="489" spans="1:7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29"/>
      <c r="AT489" s="29"/>
      <c r="AU489" s="29"/>
      <c r="AV489" s="29"/>
      <c r="AW489" s="29"/>
      <c r="AX489" s="29"/>
      <c r="AY489" s="29"/>
      <c r="AZ489" s="29"/>
      <c r="BA489" s="29"/>
      <c r="BB489" s="29"/>
      <c r="BC489" s="29"/>
      <c r="BD489" s="29"/>
      <c r="BE489" s="29"/>
      <c r="BF489" s="29"/>
      <c r="BG489" s="29"/>
      <c r="BH489" s="29"/>
      <c r="BI489" s="29"/>
      <c r="BJ489" s="29"/>
      <c r="BK489" s="1"/>
      <c r="BL489" s="1"/>
      <c r="BM489" s="1"/>
      <c r="BN489" s="1"/>
      <c r="BO489" s="1"/>
      <c r="BP489" s="1"/>
      <c r="BQ489" s="1"/>
      <c r="BR489" s="1"/>
      <c r="BS489" s="1"/>
    </row>
    <row r="490" spans="1:7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29"/>
      <c r="AT490" s="29"/>
      <c r="AU490" s="29"/>
      <c r="AV490" s="29"/>
      <c r="AW490" s="29"/>
      <c r="AX490" s="29"/>
      <c r="AY490" s="29"/>
      <c r="AZ490" s="29"/>
      <c r="BA490" s="29"/>
      <c r="BB490" s="29"/>
      <c r="BC490" s="29"/>
      <c r="BD490" s="29"/>
      <c r="BE490" s="29"/>
      <c r="BF490" s="29"/>
      <c r="BG490" s="29"/>
      <c r="BH490" s="29"/>
      <c r="BI490" s="29"/>
      <c r="BJ490" s="29"/>
      <c r="BK490" s="1"/>
      <c r="BL490" s="1"/>
      <c r="BM490" s="1"/>
      <c r="BN490" s="1"/>
      <c r="BO490" s="1"/>
      <c r="BP490" s="1"/>
      <c r="BQ490" s="1"/>
      <c r="BR490" s="1"/>
      <c r="BS490" s="1"/>
    </row>
    <row r="491" spans="1:7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29"/>
      <c r="AT491" s="29"/>
      <c r="AU491" s="29"/>
      <c r="AV491" s="29"/>
      <c r="AW491" s="29"/>
      <c r="AX491" s="29"/>
      <c r="AY491" s="29"/>
      <c r="AZ491" s="29"/>
      <c r="BA491" s="29"/>
      <c r="BB491" s="29"/>
      <c r="BC491" s="29"/>
      <c r="BD491" s="29"/>
      <c r="BE491" s="29"/>
      <c r="BF491" s="29"/>
      <c r="BG491" s="29"/>
      <c r="BH491" s="29"/>
      <c r="BI491" s="29"/>
      <c r="BJ491" s="29"/>
      <c r="BK491" s="1"/>
      <c r="BL491" s="1"/>
      <c r="BM491" s="1"/>
      <c r="BN491" s="1"/>
      <c r="BO491" s="1"/>
      <c r="BP491" s="1"/>
      <c r="BQ491" s="1"/>
      <c r="BR491" s="1"/>
      <c r="BS491" s="1"/>
    </row>
    <row r="492" spans="1:7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29"/>
      <c r="AT492" s="29"/>
      <c r="AU492" s="29"/>
      <c r="AV492" s="29"/>
      <c r="AW492" s="29"/>
      <c r="AX492" s="29"/>
      <c r="AY492" s="29"/>
      <c r="AZ492" s="29"/>
      <c r="BA492" s="29"/>
      <c r="BB492" s="29"/>
      <c r="BC492" s="29"/>
      <c r="BD492" s="29"/>
      <c r="BE492" s="29"/>
      <c r="BF492" s="29"/>
      <c r="BG492" s="29"/>
      <c r="BH492" s="29"/>
      <c r="BI492" s="29"/>
      <c r="BJ492" s="29"/>
      <c r="BK492" s="1"/>
      <c r="BL492" s="1"/>
      <c r="BM492" s="1"/>
      <c r="BN492" s="1"/>
      <c r="BO492" s="1"/>
      <c r="BP492" s="1"/>
      <c r="BQ492" s="1"/>
      <c r="BR492" s="1"/>
      <c r="BS492" s="1"/>
    </row>
    <row r="493" spans="1:7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29"/>
      <c r="AT493" s="29"/>
      <c r="AU493" s="29"/>
      <c r="AV493" s="29"/>
      <c r="AW493" s="29"/>
      <c r="AX493" s="29"/>
      <c r="AY493" s="29"/>
      <c r="AZ493" s="29"/>
      <c r="BA493" s="29"/>
      <c r="BB493" s="29"/>
      <c r="BC493" s="29"/>
      <c r="BD493" s="29"/>
      <c r="BE493" s="29"/>
      <c r="BF493" s="29"/>
      <c r="BG493" s="29"/>
      <c r="BH493" s="29"/>
      <c r="BI493" s="29"/>
      <c r="BJ493" s="29"/>
      <c r="BK493" s="1"/>
      <c r="BL493" s="1"/>
      <c r="BM493" s="1"/>
      <c r="BN493" s="1"/>
      <c r="BO493" s="1"/>
      <c r="BP493" s="1"/>
      <c r="BQ493" s="1"/>
      <c r="BR493" s="1"/>
      <c r="BS493" s="1"/>
    </row>
    <row r="494" spans="1:7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29"/>
      <c r="AT494" s="29"/>
      <c r="AU494" s="29"/>
      <c r="AV494" s="29"/>
      <c r="AW494" s="29"/>
      <c r="AX494" s="29"/>
      <c r="AY494" s="29"/>
      <c r="AZ494" s="29"/>
      <c r="BA494" s="29"/>
      <c r="BB494" s="29"/>
      <c r="BC494" s="29"/>
      <c r="BD494" s="29"/>
      <c r="BE494" s="29"/>
      <c r="BF494" s="29"/>
      <c r="BG494" s="29"/>
      <c r="BH494" s="29"/>
      <c r="BI494" s="29"/>
      <c r="BJ494" s="29"/>
      <c r="BK494" s="1"/>
      <c r="BL494" s="1"/>
      <c r="BM494" s="1"/>
      <c r="BN494" s="1"/>
      <c r="BO494" s="1"/>
      <c r="BP494" s="1"/>
      <c r="BQ494" s="1"/>
      <c r="BR494" s="1"/>
      <c r="BS494" s="1"/>
    </row>
    <row r="495" spans="1:7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29"/>
      <c r="AT495" s="29"/>
      <c r="AU495" s="29"/>
      <c r="AV495" s="29"/>
      <c r="AW495" s="29"/>
      <c r="AX495" s="29"/>
      <c r="AY495" s="29"/>
      <c r="AZ495" s="29"/>
      <c r="BA495" s="29"/>
      <c r="BB495" s="29"/>
      <c r="BC495" s="29"/>
      <c r="BD495" s="29"/>
      <c r="BE495" s="29"/>
      <c r="BF495" s="29"/>
      <c r="BG495" s="29"/>
      <c r="BH495" s="29"/>
      <c r="BI495" s="29"/>
      <c r="BJ495" s="29"/>
      <c r="BK495" s="1"/>
      <c r="BL495" s="1"/>
      <c r="BM495" s="1"/>
      <c r="BN495" s="1"/>
      <c r="BO495" s="1"/>
      <c r="BP495" s="1"/>
      <c r="BQ495" s="1"/>
      <c r="BR495" s="1"/>
      <c r="BS495" s="1"/>
    </row>
    <row r="496" spans="1:7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29"/>
      <c r="AT496" s="29"/>
      <c r="AU496" s="29"/>
      <c r="AV496" s="29"/>
      <c r="AW496" s="29"/>
      <c r="AX496" s="29"/>
      <c r="AY496" s="29"/>
      <c r="AZ496" s="29"/>
      <c r="BA496" s="29"/>
      <c r="BB496" s="29"/>
      <c r="BC496" s="29"/>
      <c r="BD496" s="29"/>
      <c r="BE496" s="29"/>
      <c r="BF496" s="29"/>
      <c r="BG496" s="29"/>
      <c r="BH496" s="29"/>
      <c r="BI496" s="29"/>
      <c r="BJ496" s="29"/>
      <c r="BK496" s="1"/>
      <c r="BL496" s="1"/>
      <c r="BM496" s="1"/>
      <c r="BN496" s="1"/>
      <c r="BO496" s="1"/>
      <c r="BP496" s="1"/>
      <c r="BQ496" s="1"/>
      <c r="BR496" s="1"/>
      <c r="BS496" s="1"/>
    </row>
    <row r="497" spans="1:7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29"/>
      <c r="AT497" s="29"/>
      <c r="AU497" s="29"/>
      <c r="AV497" s="29"/>
      <c r="AW497" s="29"/>
      <c r="AX497" s="29"/>
      <c r="AY497" s="29"/>
      <c r="AZ497" s="29"/>
      <c r="BA497" s="29"/>
      <c r="BB497" s="29"/>
      <c r="BC497" s="29"/>
      <c r="BD497" s="29"/>
      <c r="BE497" s="29"/>
      <c r="BF497" s="29"/>
      <c r="BG497" s="29"/>
      <c r="BH497" s="29"/>
      <c r="BI497" s="29"/>
      <c r="BJ497" s="29"/>
      <c r="BK497" s="1"/>
      <c r="BL497" s="1"/>
      <c r="BM497" s="1"/>
      <c r="BN497" s="1"/>
      <c r="BO497" s="1"/>
      <c r="BP497" s="1"/>
      <c r="BQ497" s="1"/>
      <c r="BR497" s="1"/>
      <c r="BS497" s="1"/>
    </row>
    <row r="498" spans="1:7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29"/>
      <c r="AT498" s="29"/>
      <c r="AU498" s="29"/>
      <c r="AV498" s="29"/>
      <c r="AW498" s="29"/>
      <c r="AX498" s="29"/>
      <c r="AY498" s="29"/>
      <c r="AZ498" s="29"/>
      <c r="BA498" s="29"/>
      <c r="BB498" s="29"/>
      <c r="BC498" s="29"/>
      <c r="BD498" s="29"/>
      <c r="BE498" s="29"/>
      <c r="BF498" s="29"/>
      <c r="BG498" s="29"/>
      <c r="BH498" s="29"/>
      <c r="BI498" s="29"/>
      <c r="BJ498" s="29"/>
      <c r="BK498" s="1"/>
      <c r="BL498" s="1"/>
      <c r="BM498" s="1"/>
      <c r="BN498" s="1"/>
      <c r="BO498" s="1"/>
      <c r="BP498" s="1"/>
      <c r="BQ498" s="1"/>
      <c r="BR498" s="1"/>
      <c r="BS498" s="1"/>
    </row>
    <row r="499" spans="1:7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29"/>
      <c r="AT499" s="29"/>
      <c r="AU499" s="29"/>
      <c r="AV499" s="29"/>
      <c r="AW499" s="29"/>
      <c r="AX499" s="29"/>
      <c r="AY499" s="29"/>
      <c r="AZ499" s="29"/>
      <c r="BA499" s="29"/>
      <c r="BB499" s="29"/>
      <c r="BC499" s="29"/>
      <c r="BD499" s="29"/>
      <c r="BE499" s="29"/>
      <c r="BF499" s="29"/>
      <c r="BG499" s="29"/>
      <c r="BH499" s="29"/>
      <c r="BI499" s="29"/>
      <c r="BJ499" s="29"/>
      <c r="BK499" s="1"/>
      <c r="BL499" s="1"/>
      <c r="BM499" s="1"/>
      <c r="BN499" s="1"/>
      <c r="BO499" s="1"/>
      <c r="BP499" s="1"/>
      <c r="BQ499" s="1"/>
      <c r="BR499" s="1"/>
      <c r="BS499" s="1"/>
    </row>
    <row r="500" spans="1:7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29"/>
      <c r="AT500" s="29"/>
      <c r="AU500" s="29"/>
      <c r="AV500" s="29"/>
      <c r="AW500" s="29"/>
      <c r="AX500" s="29"/>
      <c r="AY500" s="29"/>
      <c r="AZ500" s="29"/>
      <c r="BA500" s="29"/>
      <c r="BB500" s="29"/>
      <c r="BC500" s="29"/>
      <c r="BD500" s="29"/>
      <c r="BE500" s="29"/>
      <c r="BF500" s="29"/>
      <c r="BG500" s="29"/>
      <c r="BH500" s="29"/>
      <c r="BI500" s="29"/>
      <c r="BJ500" s="29"/>
      <c r="BK500" s="1"/>
      <c r="BL500" s="1"/>
      <c r="BM500" s="1"/>
      <c r="BN500" s="1"/>
      <c r="BO500" s="1"/>
      <c r="BP500" s="1"/>
      <c r="BQ500" s="1"/>
      <c r="BR500" s="1"/>
      <c r="BS500" s="1"/>
    </row>
    <row r="501" spans="1:7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29"/>
      <c r="AT501" s="29"/>
      <c r="AU501" s="29"/>
      <c r="AV501" s="29"/>
      <c r="AW501" s="29"/>
      <c r="AX501" s="29"/>
      <c r="AY501" s="29"/>
      <c r="AZ501" s="29"/>
      <c r="BA501" s="29"/>
      <c r="BB501" s="29"/>
      <c r="BC501" s="29"/>
      <c r="BD501" s="29"/>
      <c r="BE501" s="29"/>
      <c r="BF501" s="29"/>
      <c r="BG501" s="29"/>
      <c r="BH501" s="29"/>
      <c r="BI501" s="29"/>
      <c r="BJ501" s="29"/>
      <c r="BK501" s="1"/>
      <c r="BL501" s="1"/>
      <c r="BM501" s="1"/>
      <c r="BN501" s="1"/>
      <c r="BO501" s="1"/>
      <c r="BP501" s="1"/>
      <c r="BQ501" s="1"/>
      <c r="BR501" s="1"/>
      <c r="BS501" s="1"/>
    </row>
    <row r="502" spans="1:7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29"/>
      <c r="AT502" s="29"/>
      <c r="AU502" s="29"/>
      <c r="AV502" s="29"/>
      <c r="AW502" s="29"/>
      <c r="AX502" s="29"/>
      <c r="AY502" s="29"/>
      <c r="AZ502" s="29"/>
      <c r="BA502" s="29"/>
      <c r="BB502" s="29"/>
      <c r="BC502" s="29"/>
      <c r="BD502" s="29"/>
      <c r="BE502" s="29"/>
      <c r="BF502" s="29"/>
      <c r="BG502" s="29"/>
      <c r="BH502" s="29"/>
      <c r="BI502" s="29"/>
      <c r="BJ502" s="29"/>
      <c r="BK502" s="1"/>
      <c r="BL502" s="1"/>
      <c r="BM502" s="1"/>
      <c r="BN502" s="1"/>
      <c r="BO502" s="1"/>
      <c r="BP502" s="1"/>
      <c r="BQ502" s="1"/>
      <c r="BR502" s="1"/>
      <c r="BS502" s="1"/>
    </row>
    <row r="503" spans="1:7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29"/>
      <c r="AT503" s="29"/>
      <c r="AU503" s="29"/>
      <c r="AV503" s="29"/>
      <c r="AW503" s="29"/>
      <c r="AX503" s="29"/>
      <c r="AY503" s="29"/>
      <c r="AZ503" s="29"/>
      <c r="BA503" s="29"/>
      <c r="BB503" s="29"/>
      <c r="BC503" s="29"/>
      <c r="BD503" s="29"/>
      <c r="BE503" s="29"/>
      <c r="BF503" s="29"/>
      <c r="BG503" s="29"/>
      <c r="BH503" s="29"/>
      <c r="BI503" s="29"/>
      <c r="BJ503" s="29"/>
      <c r="BK503" s="1"/>
      <c r="BL503" s="1"/>
      <c r="BM503" s="1"/>
      <c r="BN503" s="1"/>
      <c r="BO503" s="1"/>
      <c r="BP503" s="1"/>
      <c r="BQ503" s="1"/>
      <c r="BR503" s="1"/>
      <c r="BS503" s="1"/>
    </row>
    <row r="504" spans="1:7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29"/>
      <c r="AT504" s="29"/>
      <c r="AU504" s="29"/>
      <c r="AV504" s="29"/>
      <c r="AW504" s="29"/>
      <c r="AX504" s="29"/>
      <c r="AY504" s="29"/>
      <c r="AZ504" s="29"/>
      <c r="BA504" s="29"/>
      <c r="BB504" s="29"/>
      <c r="BC504" s="29"/>
      <c r="BD504" s="29"/>
      <c r="BE504" s="29"/>
      <c r="BF504" s="29"/>
      <c r="BG504" s="29"/>
      <c r="BH504" s="29"/>
      <c r="BI504" s="29"/>
      <c r="BJ504" s="29"/>
      <c r="BK504" s="1"/>
      <c r="BL504" s="1"/>
      <c r="BM504" s="1"/>
      <c r="BN504" s="1"/>
      <c r="BO504" s="1"/>
      <c r="BP504" s="1"/>
      <c r="BQ504" s="1"/>
      <c r="BR504" s="1"/>
      <c r="BS504" s="1"/>
    </row>
    <row r="505" spans="1:7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29"/>
      <c r="AT505" s="29"/>
      <c r="AU505" s="29"/>
      <c r="AV505" s="29"/>
      <c r="AW505" s="29"/>
      <c r="AX505" s="29"/>
      <c r="AY505" s="29"/>
      <c r="AZ505" s="29"/>
      <c r="BA505" s="29"/>
      <c r="BB505" s="29"/>
      <c r="BC505" s="29"/>
      <c r="BD505" s="29"/>
      <c r="BE505" s="29"/>
      <c r="BF505" s="29"/>
      <c r="BG505" s="29"/>
      <c r="BH505" s="29"/>
      <c r="BI505" s="29"/>
      <c r="BJ505" s="29"/>
      <c r="BK505" s="1"/>
      <c r="BL505" s="1"/>
      <c r="BM505" s="1"/>
      <c r="BN505" s="1"/>
      <c r="BO505" s="1"/>
      <c r="BP505" s="1"/>
      <c r="BQ505" s="1"/>
      <c r="BR505" s="1"/>
      <c r="BS505" s="1"/>
    </row>
    <row r="506" spans="1:7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29"/>
      <c r="AT506" s="29"/>
      <c r="AU506" s="29"/>
      <c r="AV506" s="29"/>
      <c r="AW506" s="29"/>
      <c r="AX506" s="29"/>
      <c r="AY506" s="29"/>
      <c r="AZ506" s="29"/>
      <c r="BA506" s="29"/>
      <c r="BB506" s="29"/>
      <c r="BC506" s="29"/>
      <c r="BD506" s="29"/>
      <c r="BE506" s="29"/>
      <c r="BF506" s="29"/>
      <c r="BG506" s="29"/>
      <c r="BH506" s="29"/>
      <c r="BI506" s="29"/>
      <c r="BJ506" s="29"/>
      <c r="BK506" s="1"/>
      <c r="BL506" s="1"/>
      <c r="BM506" s="1"/>
      <c r="BN506" s="1"/>
      <c r="BO506" s="1"/>
      <c r="BP506" s="1"/>
      <c r="BQ506" s="1"/>
      <c r="BR506" s="1"/>
      <c r="BS506" s="1"/>
    </row>
    <row r="507" spans="1:7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29"/>
      <c r="AT507" s="29"/>
      <c r="AU507" s="29"/>
      <c r="AV507" s="29"/>
      <c r="AW507" s="29"/>
      <c r="AX507" s="29"/>
      <c r="AY507" s="29"/>
      <c r="AZ507" s="29"/>
      <c r="BA507" s="29"/>
      <c r="BB507" s="29"/>
      <c r="BC507" s="29"/>
      <c r="BD507" s="29"/>
      <c r="BE507" s="29"/>
      <c r="BF507" s="29"/>
      <c r="BG507" s="29"/>
      <c r="BH507" s="29"/>
      <c r="BI507" s="29"/>
      <c r="BJ507" s="29"/>
      <c r="BK507" s="1"/>
      <c r="BL507" s="1"/>
      <c r="BM507" s="1"/>
      <c r="BN507" s="1"/>
      <c r="BO507" s="1"/>
      <c r="BP507" s="1"/>
      <c r="BQ507" s="1"/>
      <c r="BR507" s="1"/>
      <c r="BS507" s="1"/>
    </row>
    <row r="508" spans="1:7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29"/>
      <c r="AT508" s="29"/>
      <c r="AU508" s="29"/>
      <c r="AV508" s="29"/>
      <c r="AW508" s="29"/>
      <c r="AX508" s="29"/>
      <c r="AY508" s="29"/>
      <c r="AZ508" s="29"/>
      <c r="BA508" s="29"/>
      <c r="BB508" s="29"/>
      <c r="BC508" s="29"/>
      <c r="BD508" s="29"/>
      <c r="BE508" s="29"/>
      <c r="BF508" s="29"/>
      <c r="BG508" s="29"/>
      <c r="BH508" s="29"/>
      <c r="BI508" s="29"/>
      <c r="BJ508" s="29"/>
      <c r="BK508" s="1"/>
      <c r="BL508" s="1"/>
      <c r="BM508" s="1"/>
      <c r="BN508" s="1"/>
      <c r="BO508" s="1"/>
      <c r="BP508" s="1"/>
      <c r="BQ508" s="1"/>
      <c r="BR508" s="1"/>
      <c r="BS508" s="1"/>
    </row>
    <row r="509" spans="1:7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29"/>
      <c r="AT509" s="29"/>
      <c r="AU509" s="29"/>
      <c r="AV509" s="29"/>
      <c r="AW509" s="29"/>
      <c r="AX509" s="29"/>
      <c r="AY509" s="29"/>
      <c r="AZ509" s="29"/>
      <c r="BA509" s="29"/>
      <c r="BB509" s="29"/>
      <c r="BC509" s="29"/>
      <c r="BD509" s="29"/>
      <c r="BE509" s="29"/>
      <c r="BF509" s="29"/>
      <c r="BG509" s="29"/>
      <c r="BH509" s="29"/>
      <c r="BI509" s="29"/>
      <c r="BJ509" s="29"/>
      <c r="BK509" s="1"/>
      <c r="BL509" s="1"/>
      <c r="BM509" s="1"/>
      <c r="BN509" s="1"/>
      <c r="BO509" s="1"/>
      <c r="BP509" s="1"/>
      <c r="BQ509" s="1"/>
      <c r="BR509" s="1"/>
      <c r="BS509" s="1"/>
    </row>
    <row r="510" spans="1:7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29"/>
      <c r="AT510" s="29"/>
      <c r="AU510" s="29"/>
      <c r="AV510" s="29"/>
      <c r="AW510" s="29"/>
      <c r="AX510" s="29"/>
      <c r="AY510" s="29"/>
      <c r="AZ510" s="29"/>
      <c r="BA510" s="29"/>
      <c r="BB510" s="29"/>
      <c r="BC510" s="29"/>
      <c r="BD510" s="29"/>
      <c r="BE510" s="29"/>
      <c r="BF510" s="29"/>
      <c r="BG510" s="29"/>
      <c r="BH510" s="29"/>
      <c r="BI510" s="29"/>
      <c r="BJ510" s="29"/>
      <c r="BK510" s="1"/>
      <c r="BL510" s="1"/>
      <c r="BM510" s="1"/>
      <c r="BN510" s="1"/>
      <c r="BO510" s="1"/>
      <c r="BP510" s="1"/>
      <c r="BQ510" s="1"/>
      <c r="BR510" s="1"/>
      <c r="BS510" s="1"/>
    </row>
    <row r="511" spans="1:7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29"/>
      <c r="AT511" s="29"/>
      <c r="AU511" s="29"/>
      <c r="AV511" s="29"/>
      <c r="AW511" s="29"/>
      <c r="AX511" s="29"/>
      <c r="AY511" s="29"/>
      <c r="AZ511" s="29"/>
      <c r="BA511" s="29"/>
      <c r="BB511" s="29"/>
      <c r="BC511" s="29"/>
      <c r="BD511" s="29"/>
      <c r="BE511" s="29"/>
      <c r="BF511" s="29"/>
      <c r="BG511" s="29"/>
      <c r="BH511" s="29"/>
      <c r="BI511" s="29"/>
      <c r="BJ511" s="29"/>
      <c r="BK511" s="1"/>
      <c r="BL511" s="1"/>
      <c r="BM511" s="1"/>
      <c r="BN511" s="1"/>
      <c r="BO511" s="1"/>
      <c r="BP511" s="1"/>
      <c r="BQ511" s="1"/>
      <c r="BR511" s="1"/>
      <c r="BS511" s="1"/>
    </row>
    <row r="512" spans="1:7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29"/>
      <c r="AT512" s="29"/>
      <c r="AU512" s="29"/>
      <c r="AV512" s="29"/>
      <c r="AW512" s="29"/>
      <c r="AX512" s="29"/>
      <c r="AY512" s="29"/>
      <c r="AZ512" s="29"/>
      <c r="BA512" s="29"/>
      <c r="BB512" s="29"/>
      <c r="BC512" s="29"/>
      <c r="BD512" s="29"/>
      <c r="BE512" s="29"/>
      <c r="BF512" s="29"/>
      <c r="BG512" s="29"/>
      <c r="BH512" s="29"/>
      <c r="BI512" s="29"/>
      <c r="BJ512" s="29"/>
      <c r="BK512" s="1"/>
      <c r="BL512" s="1"/>
      <c r="BM512" s="1"/>
      <c r="BN512" s="1"/>
      <c r="BO512" s="1"/>
      <c r="BP512" s="1"/>
      <c r="BQ512" s="1"/>
      <c r="BR512" s="1"/>
      <c r="BS512" s="1"/>
    </row>
    <row r="513" spans="1:7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29"/>
      <c r="AT513" s="29"/>
      <c r="AU513" s="29"/>
      <c r="AV513" s="29"/>
      <c r="AW513" s="29"/>
      <c r="AX513" s="29"/>
      <c r="AY513" s="29"/>
      <c r="AZ513" s="29"/>
      <c r="BA513" s="29"/>
      <c r="BB513" s="29"/>
      <c r="BC513" s="29"/>
      <c r="BD513" s="29"/>
      <c r="BE513" s="29"/>
      <c r="BF513" s="29"/>
      <c r="BG513" s="29"/>
      <c r="BH513" s="29"/>
      <c r="BI513" s="29"/>
      <c r="BJ513" s="29"/>
      <c r="BK513" s="1"/>
      <c r="BL513" s="1"/>
      <c r="BM513" s="1"/>
      <c r="BN513" s="1"/>
      <c r="BO513" s="1"/>
      <c r="BP513" s="1"/>
      <c r="BQ513" s="1"/>
      <c r="BR513" s="1"/>
      <c r="BS513" s="1"/>
    </row>
    <row r="514" spans="1:7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29"/>
      <c r="AT514" s="29"/>
      <c r="AU514" s="29"/>
      <c r="AV514" s="29"/>
      <c r="AW514" s="29"/>
      <c r="AX514" s="29"/>
      <c r="AY514" s="29"/>
      <c r="AZ514" s="29"/>
      <c r="BA514" s="29"/>
      <c r="BB514" s="29"/>
      <c r="BC514" s="29"/>
      <c r="BD514" s="29"/>
      <c r="BE514" s="29"/>
      <c r="BF514" s="29"/>
      <c r="BG514" s="29"/>
      <c r="BH514" s="29"/>
      <c r="BI514" s="29"/>
      <c r="BJ514" s="29"/>
      <c r="BK514" s="1"/>
      <c r="BL514" s="1"/>
      <c r="BM514" s="1"/>
      <c r="BN514" s="1"/>
      <c r="BO514" s="1"/>
      <c r="BP514" s="1"/>
      <c r="BQ514" s="1"/>
      <c r="BR514" s="1"/>
      <c r="BS514" s="1"/>
    </row>
    <row r="515" spans="1:7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29"/>
      <c r="AT515" s="29"/>
      <c r="AU515" s="29"/>
      <c r="AV515" s="29"/>
      <c r="AW515" s="29"/>
      <c r="AX515" s="29"/>
      <c r="AY515" s="29"/>
      <c r="AZ515" s="29"/>
      <c r="BA515" s="29"/>
      <c r="BB515" s="29"/>
      <c r="BC515" s="29"/>
      <c r="BD515" s="29"/>
      <c r="BE515" s="29"/>
      <c r="BF515" s="29"/>
      <c r="BG515" s="29"/>
      <c r="BH515" s="29"/>
      <c r="BI515" s="29"/>
      <c r="BJ515" s="29"/>
      <c r="BK515" s="1"/>
      <c r="BL515" s="1"/>
      <c r="BM515" s="1"/>
      <c r="BN515" s="1"/>
      <c r="BO515" s="1"/>
      <c r="BP515" s="1"/>
      <c r="BQ515" s="1"/>
      <c r="BR515" s="1"/>
      <c r="BS515" s="1"/>
    </row>
    <row r="516" spans="1:7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29"/>
      <c r="AT516" s="29"/>
      <c r="AU516" s="29"/>
      <c r="AV516" s="29"/>
      <c r="AW516" s="29"/>
      <c r="AX516" s="29"/>
      <c r="AY516" s="29"/>
      <c r="AZ516" s="29"/>
      <c r="BA516" s="29"/>
      <c r="BB516" s="29"/>
      <c r="BC516" s="29"/>
      <c r="BD516" s="29"/>
      <c r="BE516" s="29"/>
      <c r="BF516" s="29"/>
      <c r="BG516" s="29"/>
      <c r="BH516" s="29"/>
      <c r="BI516" s="29"/>
      <c r="BJ516" s="29"/>
      <c r="BK516" s="1"/>
      <c r="BL516" s="1"/>
      <c r="BM516" s="1"/>
      <c r="BN516" s="1"/>
      <c r="BO516" s="1"/>
      <c r="BP516" s="1"/>
      <c r="BQ516" s="1"/>
      <c r="BR516" s="1"/>
      <c r="BS516" s="1"/>
    </row>
    <row r="517" spans="1:7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29"/>
      <c r="AT517" s="29"/>
      <c r="AU517" s="29"/>
      <c r="AV517" s="29"/>
      <c r="AW517" s="29"/>
      <c r="AX517" s="29"/>
      <c r="AY517" s="29"/>
      <c r="AZ517" s="29"/>
      <c r="BA517" s="29"/>
      <c r="BB517" s="29"/>
      <c r="BC517" s="29"/>
      <c r="BD517" s="29"/>
      <c r="BE517" s="29"/>
      <c r="BF517" s="29"/>
      <c r="BG517" s="29"/>
      <c r="BH517" s="29"/>
      <c r="BI517" s="29"/>
      <c r="BJ517" s="29"/>
      <c r="BK517" s="1"/>
      <c r="BL517" s="1"/>
      <c r="BM517" s="1"/>
      <c r="BN517" s="1"/>
      <c r="BO517" s="1"/>
      <c r="BP517" s="1"/>
      <c r="BQ517" s="1"/>
      <c r="BR517" s="1"/>
      <c r="BS517" s="1"/>
    </row>
    <row r="518" spans="1:7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29"/>
      <c r="AT518" s="29"/>
      <c r="AU518" s="29"/>
      <c r="AV518" s="29"/>
      <c r="AW518" s="29"/>
      <c r="AX518" s="29"/>
      <c r="AY518" s="29"/>
      <c r="AZ518" s="29"/>
      <c r="BA518" s="29"/>
      <c r="BB518" s="29"/>
      <c r="BC518" s="29"/>
      <c r="BD518" s="29"/>
      <c r="BE518" s="29"/>
      <c r="BF518" s="29"/>
      <c r="BG518" s="29"/>
      <c r="BH518" s="29"/>
      <c r="BI518" s="29"/>
      <c r="BJ518" s="29"/>
      <c r="BK518" s="1"/>
      <c r="BL518" s="1"/>
      <c r="BM518" s="1"/>
      <c r="BN518" s="1"/>
      <c r="BO518" s="1"/>
      <c r="BP518" s="1"/>
      <c r="BQ518" s="1"/>
      <c r="BR518" s="1"/>
      <c r="BS518" s="1"/>
    </row>
    <row r="519" spans="1:7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29"/>
      <c r="AT519" s="29"/>
      <c r="AU519" s="29"/>
      <c r="AV519" s="29"/>
      <c r="AW519" s="29"/>
      <c r="AX519" s="29"/>
      <c r="AY519" s="29"/>
      <c r="AZ519" s="29"/>
      <c r="BA519" s="29"/>
      <c r="BB519" s="29"/>
      <c r="BC519" s="29"/>
      <c r="BD519" s="29"/>
      <c r="BE519" s="29"/>
      <c r="BF519" s="29"/>
      <c r="BG519" s="29"/>
      <c r="BH519" s="29"/>
      <c r="BI519" s="29"/>
      <c r="BJ519" s="29"/>
      <c r="BK519" s="1"/>
      <c r="BL519" s="1"/>
      <c r="BM519" s="1"/>
      <c r="BN519" s="1"/>
      <c r="BO519" s="1"/>
      <c r="BP519" s="1"/>
      <c r="BQ519" s="1"/>
      <c r="BR519" s="1"/>
      <c r="BS519" s="1"/>
    </row>
    <row r="520" spans="1:7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29"/>
      <c r="AT520" s="29"/>
      <c r="AU520" s="29"/>
      <c r="AV520" s="29"/>
      <c r="AW520" s="29"/>
      <c r="AX520" s="29"/>
      <c r="AY520" s="29"/>
      <c r="AZ520" s="29"/>
      <c r="BA520" s="29"/>
      <c r="BB520" s="29"/>
      <c r="BC520" s="29"/>
      <c r="BD520" s="29"/>
      <c r="BE520" s="29"/>
      <c r="BF520" s="29"/>
      <c r="BG520" s="29"/>
      <c r="BH520" s="29"/>
      <c r="BI520" s="29"/>
      <c r="BJ520" s="29"/>
      <c r="BK520" s="1"/>
      <c r="BL520" s="1"/>
      <c r="BM520" s="1"/>
      <c r="BN520" s="1"/>
      <c r="BO520" s="1"/>
      <c r="BP520" s="1"/>
      <c r="BQ520" s="1"/>
      <c r="BR520" s="1"/>
      <c r="BS520" s="1"/>
    </row>
    <row r="521" spans="1:7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29"/>
      <c r="AT521" s="29"/>
      <c r="AU521" s="29"/>
      <c r="AV521" s="29"/>
      <c r="AW521" s="29"/>
      <c r="AX521" s="29"/>
      <c r="AY521" s="29"/>
      <c r="AZ521" s="29"/>
      <c r="BA521" s="29"/>
      <c r="BB521" s="29"/>
      <c r="BC521" s="29"/>
      <c r="BD521" s="29"/>
      <c r="BE521" s="29"/>
      <c r="BF521" s="29"/>
      <c r="BG521" s="29"/>
      <c r="BH521" s="29"/>
      <c r="BI521" s="29"/>
      <c r="BJ521" s="29"/>
      <c r="BK521" s="1"/>
      <c r="BL521" s="1"/>
      <c r="BM521" s="1"/>
      <c r="BN521" s="1"/>
      <c r="BO521" s="1"/>
      <c r="BP521" s="1"/>
      <c r="BQ521" s="1"/>
      <c r="BR521" s="1"/>
      <c r="BS521" s="1"/>
    </row>
    <row r="522" spans="1:7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29"/>
      <c r="AT522" s="29"/>
      <c r="AU522" s="29"/>
      <c r="AV522" s="29"/>
      <c r="AW522" s="29"/>
      <c r="AX522" s="29"/>
      <c r="AY522" s="29"/>
      <c r="AZ522" s="29"/>
      <c r="BA522" s="29"/>
      <c r="BB522" s="29"/>
      <c r="BC522" s="29"/>
      <c r="BD522" s="29"/>
      <c r="BE522" s="29"/>
      <c r="BF522" s="29"/>
      <c r="BG522" s="29"/>
      <c r="BH522" s="29"/>
      <c r="BI522" s="29"/>
      <c r="BJ522" s="29"/>
      <c r="BK522" s="1"/>
      <c r="BL522" s="1"/>
      <c r="BM522" s="1"/>
      <c r="BN522" s="1"/>
      <c r="BO522" s="1"/>
      <c r="BP522" s="1"/>
      <c r="BQ522" s="1"/>
      <c r="BR522" s="1"/>
      <c r="BS522" s="1"/>
    </row>
    <row r="523" spans="1:7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29"/>
      <c r="AT523" s="29"/>
      <c r="AU523" s="29"/>
      <c r="AV523" s="29"/>
      <c r="AW523" s="29"/>
      <c r="AX523" s="29"/>
      <c r="AY523" s="29"/>
      <c r="AZ523" s="29"/>
      <c r="BA523" s="29"/>
      <c r="BB523" s="29"/>
      <c r="BC523" s="29"/>
      <c r="BD523" s="29"/>
      <c r="BE523" s="29"/>
      <c r="BF523" s="29"/>
      <c r="BG523" s="29"/>
      <c r="BH523" s="29"/>
      <c r="BI523" s="29"/>
      <c r="BJ523" s="29"/>
      <c r="BK523" s="1"/>
      <c r="BL523" s="1"/>
      <c r="BM523" s="1"/>
      <c r="BN523" s="1"/>
      <c r="BO523" s="1"/>
      <c r="BP523" s="1"/>
      <c r="BQ523" s="1"/>
      <c r="BR523" s="1"/>
      <c r="BS523" s="1"/>
    </row>
    <row r="524" spans="1:7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29"/>
      <c r="AT524" s="29"/>
      <c r="AU524" s="29"/>
      <c r="AV524" s="29"/>
      <c r="AW524" s="29"/>
      <c r="AX524" s="29"/>
      <c r="AY524" s="29"/>
      <c r="AZ524" s="29"/>
      <c r="BA524" s="29"/>
      <c r="BB524" s="29"/>
      <c r="BC524" s="29"/>
      <c r="BD524" s="29"/>
      <c r="BE524" s="29"/>
      <c r="BF524" s="29"/>
      <c r="BG524" s="29"/>
      <c r="BH524" s="29"/>
      <c r="BI524" s="29"/>
      <c r="BJ524" s="29"/>
      <c r="BK524" s="1"/>
      <c r="BL524" s="1"/>
      <c r="BM524" s="1"/>
      <c r="BN524" s="1"/>
      <c r="BO524" s="1"/>
      <c r="BP524" s="1"/>
      <c r="BQ524" s="1"/>
      <c r="BR524" s="1"/>
      <c r="BS524" s="1"/>
    </row>
    <row r="525" spans="1:7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29"/>
      <c r="AT525" s="29"/>
      <c r="AU525" s="29"/>
      <c r="AV525" s="29"/>
      <c r="AW525" s="29"/>
      <c r="AX525" s="29"/>
      <c r="AY525" s="29"/>
      <c r="AZ525" s="29"/>
      <c r="BA525" s="29"/>
      <c r="BB525" s="29"/>
      <c r="BC525" s="29"/>
      <c r="BD525" s="29"/>
      <c r="BE525" s="29"/>
      <c r="BF525" s="29"/>
      <c r="BG525" s="29"/>
      <c r="BH525" s="29"/>
      <c r="BI525" s="29"/>
      <c r="BJ525" s="29"/>
      <c r="BK525" s="1"/>
      <c r="BL525" s="1"/>
      <c r="BM525" s="1"/>
      <c r="BN525" s="1"/>
      <c r="BO525" s="1"/>
      <c r="BP525" s="1"/>
      <c r="BQ525" s="1"/>
      <c r="BR525" s="1"/>
      <c r="BS525" s="1"/>
    </row>
    <row r="526" spans="1:7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29"/>
      <c r="AT526" s="29"/>
      <c r="AU526" s="29"/>
      <c r="AV526" s="29"/>
      <c r="AW526" s="29"/>
      <c r="AX526" s="29"/>
      <c r="AY526" s="29"/>
      <c r="AZ526" s="29"/>
      <c r="BA526" s="29"/>
      <c r="BB526" s="29"/>
      <c r="BC526" s="29"/>
      <c r="BD526" s="29"/>
      <c r="BE526" s="29"/>
      <c r="BF526" s="29"/>
      <c r="BG526" s="29"/>
      <c r="BH526" s="29"/>
      <c r="BI526" s="29"/>
      <c r="BJ526" s="29"/>
      <c r="BK526" s="1"/>
      <c r="BL526" s="1"/>
      <c r="BM526" s="1"/>
      <c r="BN526" s="1"/>
      <c r="BO526" s="1"/>
      <c r="BP526" s="1"/>
      <c r="BQ526" s="1"/>
      <c r="BR526" s="1"/>
      <c r="BS526" s="1"/>
    </row>
    <row r="527" spans="1:7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29"/>
      <c r="AT527" s="29"/>
      <c r="AU527" s="29"/>
      <c r="AV527" s="29"/>
      <c r="AW527" s="29"/>
      <c r="AX527" s="29"/>
      <c r="AY527" s="29"/>
      <c r="AZ527" s="29"/>
      <c r="BA527" s="29"/>
      <c r="BB527" s="29"/>
      <c r="BC527" s="29"/>
      <c r="BD527" s="29"/>
      <c r="BE527" s="29"/>
      <c r="BF527" s="29"/>
      <c r="BG527" s="29"/>
      <c r="BH527" s="29"/>
      <c r="BI527" s="29"/>
      <c r="BJ527" s="29"/>
      <c r="BK527" s="1"/>
      <c r="BL527" s="1"/>
      <c r="BM527" s="1"/>
      <c r="BN527" s="1"/>
      <c r="BO527" s="1"/>
      <c r="BP527" s="1"/>
      <c r="BQ527" s="1"/>
      <c r="BR527" s="1"/>
      <c r="BS527" s="1"/>
    </row>
    <row r="528" spans="1:7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29"/>
      <c r="AT528" s="29"/>
      <c r="AU528" s="29"/>
      <c r="AV528" s="29"/>
      <c r="AW528" s="29"/>
      <c r="AX528" s="29"/>
      <c r="AY528" s="29"/>
      <c r="AZ528" s="29"/>
      <c r="BA528" s="29"/>
      <c r="BB528" s="29"/>
      <c r="BC528" s="29"/>
      <c r="BD528" s="29"/>
      <c r="BE528" s="29"/>
      <c r="BF528" s="29"/>
      <c r="BG528" s="29"/>
      <c r="BH528" s="29"/>
      <c r="BI528" s="29"/>
      <c r="BJ528" s="29"/>
      <c r="BK528" s="1"/>
      <c r="BL528" s="1"/>
      <c r="BM528" s="1"/>
      <c r="BN528" s="1"/>
      <c r="BO528" s="1"/>
      <c r="BP528" s="1"/>
      <c r="BQ528" s="1"/>
      <c r="BR528" s="1"/>
      <c r="BS528" s="1"/>
    </row>
    <row r="529" spans="1:7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29"/>
      <c r="AT529" s="29"/>
      <c r="AU529" s="29"/>
      <c r="AV529" s="29"/>
      <c r="AW529" s="29"/>
      <c r="AX529" s="29"/>
      <c r="AY529" s="29"/>
      <c r="AZ529" s="29"/>
      <c r="BA529" s="29"/>
      <c r="BB529" s="29"/>
      <c r="BC529" s="29"/>
      <c r="BD529" s="29"/>
      <c r="BE529" s="29"/>
      <c r="BF529" s="29"/>
      <c r="BG529" s="29"/>
      <c r="BH529" s="29"/>
      <c r="BI529" s="29"/>
      <c r="BJ529" s="29"/>
      <c r="BK529" s="1"/>
      <c r="BL529" s="1"/>
      <c r="BM529" s="1"/>
      <c r="BN529" s="1"/>
      <c r="BO529" s="1"/>
      <c r="BP529" s="1"/>
      <c r="BQ529" s="1"/>
      <c r="BR529" s="1"/>
      <c r="BS529" s="1"/>
    </row>
    <row r="530" spans="1:7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29"/>
      <c r="AT530" s="29"/>
      <c r="AU530" s="29"/>
      <c r="AV530" s="29"/>
      <c r="AW530" s="29"/>
      <c r="AX530" s="29"/>
      <c r="AY530" s="29"/>
      <c r="AZ530" s="29"/>
      <c r="BA530" s="29"/>
      <c r="BB530" s="29"/>
      <c r="BC530" s="29"/>
      <c r="BD530" s="29"/>
      <c r="BE530" s="29"/>
      <c r="BF530" s="29"/>
      <c r="BG530" s="29"/>
      <c r="BH530" s="29"/>
      <c r="BI530" s="29"/>
      <c r="BJ530" s="29"/>
      <c r="BK530" s="1"/>
      <c r="BL530" s="1"/>
      <c r="BM530" s="1"/>
      <c r="BN530" s="1"/>
      <c r="BO530" s="1"/>
      <c r="BP530" s="1"/>
      <c r="BQ530" s="1"/>
      <c r="BR530" s="1"/>
      <c r="BS530" s="1"/>
    </row>
    <row r="531" spans="1:7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29"/>
      <c r="AT531" s="29"/>
      <c r="AU531" s="29"/>
      <c r="AV531" s="29"/>
      <c r="AW531" s="29"/>
      <c r="AX531" s="29"/>
      <c r="AY531" s="29"/>
      <c r="AZ531" s="29"/>
      <c r="BA531" s="29"/>
      <c r="BB531" s="29"/>
      <c r="BC531" s="29"/>
      <c r="BD531" s="29"/>
      <c r="BE531" s="29"/>
      <c r="BF531" s="29"/>
      <c r="BG531" s="29"/>
      <c r="BH531" s="29"/>
      <c r="BI531" s="29"/>
      <c r="BJ531" s="29"/>
      <c r="BK531" s="1"/>
      <c r="BL531" s="1"/>
      <c r="BM531" s="1"/>
      <c r="BN531" s="1"/>
      <c r="BO531" s="1"/>
      <c r="BP531" s="1"/>
      <c r="BQ531" s="1"/>
      <c r="BR531" s="1"/>
      <c r="BS531" s="1"/>
    </row>
    <row r="532" spans="1:7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29"/>
      <c r="AT532" s="29"/>
      <c r="AU532" s="29"/>
      <c r="AV532" s="29"/>
      <c r="AW532" s="29"/>
      <c r="AX532" s="29"/>
      <c r="AY532" s="29"/>
      <c r="AZ532" s="29"/>
      <c r="BA532" s="29"/>
      <c r="BB532" s="29"/>
      <c r="BC532" s="29"/>
      <c r="BD532" s="29"/>
      <c r="BE532" s="29"/>
      <c r="BF532" s="29"/>
      <c r="BG532" s="29"/>
      <c r="BH532" s="29"/>
      <c r="BI532" s="29"/>
      <c r="BJ532" s="29"/>
      <c r="BK532" s="1"/>
      <c r="BL532" s="1"/>
      <c r="BM532" s="1"/>
      <c r="BN532" s="1"/>
      <c r="BO532" s="1"/>
      <c r="BP532" s="1"/>
      <c r="BQ532" s="1"/>
      <c r="BR532" s="1"/>
      <c r="BS532" s="1"/>
    </row>
    <row r="533" spans="1:7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29"/>
      <c r="AT533" s="29"/>
      <c r="AU533" s="29"/>
      <c r="AV533" s="29"/>
      <c r="AW533" s="29"/>
      <c r="AX533" s="29"/>
      <c r="AY533" s="29"/>
      <c r="AZ533" s="29"/>
      <c r="BA533" s="29"/>
      <c r="BB533" s="29"/>
      <c r="BC533" s="29"/>
      <c r="BD533" s="29"/>
      <c r="BE533" s="29"/>
      <c r="BF533" s="29"/>
      <c r="BG533" s="29"/>
      <c r="BH533" s="29"/>
      <c r="BI533" s="29"/>
      <c r="BJ533" s="29"/>
      <c r="BK533" s="1"/>
      <c r="BL533" s="1"/>
      <c r="BM533" s="1"/>
      <c r="BN533" s="1"/>
      <c r="BO533" s="1"/>
      <c r="BP533" s="1"/>
      <c r="BQ533" s="1"/>
      <c r="BR533" s="1"/>
      <c r="BS533" s="1"/>
    </row>
    <row r="534" spans="1:7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29"/>
      <c r="AT534" s="29"/>
      <c r="AU534" s="29"/>
      <c r="AV534" s="29"/>
      <c r="AW534" s="29"/>
      <c r="AX534" s="29"/>
      <c r="AY534" s="29"/>
      <c r="AZ534" s="29"/>
      <c r="BA534" s="29"/>
      <c r="BB534" s="29"/>
      <c r="BC534" s="29"/>
      <c r="BD534" s="29"/>
      <c r="BE534" s="29"/>
      <c r="BF534" s="29"/>
      <c r="BG534" s="29"/>
      <c r="BH534" s="29"/>
      <c r="BI534" s="29"/>
      <c r="BJ534" s="29"/>
      <c r="BK534" s="1"/>
      <c r="BL534" s="1"/>
      <c r="BM534" s="1"/>
      <c r="BN534" s="1"/>
      <c r="BO534" s="1"/>
      <c r="BP534" s="1"/>
      <c r="BQ534" s="1"/>
      <c r="BR534" s="1"/>
      <c r="BS534" s="1"/>
    </row>
    <row r="535" spans="1:7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29"/>
      <c r="AT535" s="29"/>
      <c r="AU535" s="29"/>
      <c r="AV535" s="29"/>
      <c r="AW535" s="29"/>
      <c r="AX535" s="29"/>
      <c r="AY535" s="29"/>
      <c r="AZ535" s="29"/>
      <c r="BA535" s="29"/>
      <c r="BB535" s="29"/>
      <c r="BC535" s="29"/>
      <c r="BD535" s="29"/>
      <c r="BE535" s="29"/>
      <c r="BF535" s="29"/>
      <c r="BG535" s="29"/>
      <c r="BH535" s="29"/>
      <c r="BI535" s="29"/>
      <c r="BJ535" s="29"/>
      <c r="BK535" s="1"/>
      <c r="BL535" s="1"/>
      <c r="BM535" s="1"/>
      <c r="BN535" s="1"/>
      <c r="BO535" s="1"/>
      <c r="BP535" s="1"/>
      <c r="BQ535" s="1"/>
      <c r="BR535" s="1"/>
      <c r="BS535" s="1"/>
    </row>
    <row r="536" spans="1:7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29"/>
      <c r="AT536" s="29"/>
      <c r="AU536" s="29"/>
      <c r="AV536" s="29"/>
      <c r="AW536" s="29"/>
      <c r="AX536" s="29"/>
      <c r="AY536" s="29"/>
      <c r="AZ536" s="29"/>
      <c r="BA536" s="29"/>
      <c r="BB536" s="29"/>
      <c r="BC536" s="29"/>
      <c r="BD536" s="29"/>
      <c r="BE536" s="29"/>
      <c r="BF536" s="29"/>
      <c r="BG536" s="29"/>
      <c r="BH536" s="29"/>
      <c r="BI536" s="29"/>
      <c r="BJ536" s="29"/>
      <c r="BK536" s="1"/>
      <c r="BL536" s="1"/>
      <c r="BM536" s="1"/>
      <c r="BN536" s="1"/>
      <c r="BO536" s="1"/>
      <c r="BP536" s="1"/>
      <c r="BQ536" s="1"/>
      <c r="BR536" s="1"/>
      <c r="BS536" s="1"/>
    </row>
    <row r="537" spans="1:7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29"/>
      <c r="AT537" s="29"/>
      <c r="AU537" s="29"/>
      <c r="AV537" s="29"/>
      <c r="AW537" s="29"/>
      <c r="AX537" s="29"/>
      <c r="AY537" s="29"/>
      <c r="AZ537" s="29"/>
      <c r="BA537" s="29"/>
      <c r="BB537" s="29"/>
      <c r="BC537" s="29"/>
      <c r="BD537" s="29"/>
      <c r="BE537" s="29"/>
      <c r="BF537" s="29"/>
      <c r="BG537" s="29"/>
      <c r="BH537" s="29"/>
      <c r="BI537" s="29"/>
      <c r="BJ537" s="29"/>
      <c r="BK537" s="1"/>
      <c r="BL537" s="1"/>
      <c r="BM537" s="1"/>
      <c r="BN537" s="1"/>
      <c r="BO537" s="1"/>
      <c r="BP537" s="1"/>
      <c r="BQ537" s="1"/>
      <c r="BR537" s="1"/>
      <c r="BS537" s="1"/>
    </row>
    <row r="538" spans="1:7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29"/>
      <c r="AT538" s="29"/>
      <c r="AU538" s="29"/>
      <c r="AV538" s="29"/>
      <c r="AW538" s="29"/>
      <c r="AX538" s="29"/>
      <c r="AY538" s="29"/>
      <c r="AZ538" s="29"/>
      <c r="BA538" s="29"/>
      <c r="BB538" s="29"/>
      <c r="BC538" s="29"/>
      <c r="BD538" s="29"/>
      <c r="BE538" s="29"/>
      <c r="BF538" s="29"/>
      <c r="BG538" s="29"/>
      <c r="BH538" s="29"/>
      <c r="BI538" s="29"/>
      <c r="BJ538" s="29"/>
      <c r="BK538" s="1"/>
      <c r="BL538" s="1"/>
      <c r="BM538" s="1"/>
      <c r="BN538" s="1"/>
      <c r="BO538" s="1"/>
      <c r="BP538" s="1"/>
      <c r="BQ538" s="1"/>
      <c r="BR538" s="1"/>
      <c r="BS538" s="1"/>
    </row>
    <row r="539" spans="1:7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29"/>
      <c r="AT539" s="29"/>
      <c r="AU539" s="29"/>
      <c r="AV539" s="29"/>
      <c r="AW539" s="29"/>
      <c r="AX539" s="29"/>
      <c r="AY539" s="29"/>
      <c r="AZ539" s="29"/>
      <c r="BA539" s="29"/>
      <c r="BB539" s="29"/>
      <c r="BC539" s="29"/>
      <c r="BD539" s="29"/>
      <c r="BE539" s="29"/>
      <c r="BF539" s="29"/>
      <c r="BG539" s="29"/>
      <c r="BH539" s="29"/>
      <c r="BI539" s="29"/>
      <c r="BJ539" s="29"/>
      <c r="BK539" s="1"/>
      <c r="BL539" s="1"/>
      <c r="BM539" s="1"/>
      <c r="BN539" s="1"/>
      <c r="BO539" s="1"/>
      <c r="BP539" s="1"/>
      <c r="BQ539" s="1"/>
      <c r="BR539" s="1"/>
      <c r="BS539" s="1"/>
    </row>
    <row r="540" spans="1:7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29"/>
      <c r="AT540" s="29"/>
      <c r="AU540" s="29"/>
      <c r="AV540" s="29"/>
      <c r="AW540" s="29"/>
      <c r="AX540" s="29"/>
      <c r="AY540" s="29"/>
      <c r="AZ540" s="29"/>
      <c r="BA540" s="29"/>
      <c r="BB540" s="29"/>
      <c r="BC540" s="29"/>
      <c r="BD540" s="29"/>
      <c r="BE540" s="29"/>
      <c r="BF540" s="29"/>
      <c r="BG540" s="29"/>
      <c r="BH540" s="29"/>
      <c r="BI540" s="29"/>
      <c r="BJ540" s="29"/>
      <c r="BK540" s="1"/>
      <c r="BL540" s="1"/>
      <c r="BM540" s="1"/>
      <c r="BN540" s="1"/>
      <c r="BO540" s="1"/>
      <c r="BP540" s="1"/>
      <c r="BQ540" s="1"/>
      <c r="BR540" s="1"/>
      <c r="BS540" s="1"/>
    </row>
    <row r="541" spans="1:7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29"/>
      <c r="AT541" s="29"/>
      <c r="AU541" s="29"/>
      <c r="AV541" s="29"/>
      <c r="AW541" s="29"/>
      <c r="AX541" s="29"/>
      <c r="AY541" s="29"/>
      <c r="AZ541" s="29"/>
      <c r="BA541" s="29"/>
      <c r="BB541" s="29"/>
      <c r="BC541" s="29"/>
      <c r="BD541" s="29"/>
      <c r="BE541" s="29"/>
      <c r="BF541" s="29"/>
      <c r="BG541" s="29"/>
      <c r="BH541" s="29"/>
      <c r="BI541" s="29"/>
      <c r="BJ541" s="29"/>
      <c r="BK541" s="1"/>
      <c r="BL541" s="1"/>
      <c r="BM541" s="1"/>
      <c r="BN541" s="1"/>
      <c r="BO541" s="1"/>
      <c r="BP541" s="1"/>
      <c r="BQ541" s="1"/>
      <c r="BR541" s="1"/>
      <c r="BS541" s="1"/>
    </row>
    <row r="542" spans="1:7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29"/>
      <c r="AT542" s="29"/>
      <c r="AU542" s="29"/>
      <c r="AV542" s="29"/>
      <c r="AW542" s="29"/>
      <c r="AX542" s="29"/>
      <c r="AY542" s="29"/>
      <c r="AZ542" s="29"/>
      <c r="BA542" s="29"/>
      <c r="BB542" s="29"/>
      <c r="BC542" s="29"/>
      <c r="BD542" s="29"/>
      <c r="BE542" s="29"/>
      <c r="BF542" s="29"/>
      <c r="BG542" s="29"/>
      <c r="BH542" s="29"/>
      <c r="BI542" s="29"/>
      <c r="BJ542" s="29"/>
      <c r="BK542" s="1"/>
      <c r="BL542" s="1"/>
      <c r="BM542" s="1"/>
      <c r="BN542" s="1"/>
      <c r="BO542" s="1"/>
      <c r="BP542" s="1"/>
      <c r="BQ542" s="1"/>
      <c r="BR542" s="1"/>
      <c r="BS542" s="1"/>
    </row>
    <row r="543" spans="1:7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29"/>
      <c r="AT543" s="29"/>
      <c r="AU543" s="29"/>
      <c r="AV543" s="29"/>
      <c r="AW543" s="29"/>
      <c r="AX543" s="29"/>
      <c r="AY543" s="29"/>
      <c r="AZ543" s="29"/>
      <c r="BA543" s="29"/>
      <c r="BB543" s="29"/>
      <c r="BC543" s="29"/>
      <c r="BD543" s="29"/>
      <c r="BE543" s="29"/>
      <c r="BF543" s="29"/>
      <c r="BG543" s="29"/>
      <c r="BH543" s="29"/>
      <c r="BI543" s="29"/>
      <c r="BJ543" s="29"/>
      <c r="BK543" s="1"/>
      <c r="BL543" s="1"/>
      <c r="BM543" s="1"/>
      <c r="BN543" s="1"/>
      <c r="BO543" s="1"/>
      <c r="BP543" s="1"/>
      <c r="BQ543" s="1"/>
      <c r="BR543" s="1"/>
      <c r="BS543" s="1"/>
    </row>
    <row r="544" spans="1:7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29"/>
      <c r="AT544" s="29"/>
      <c r="AU544" s="29"/>
      <c r="AV544" s="29"/>
      <c r="AW544" s="29"/>
      <c r="AX544" s="29"/>
      <c r="AY544" s="29"/>
      <c r="AZ544" s="29"/>
      <c r="BA544" s="29"/>
      <c r="BB544" s="29"/>
      <c r="BC544" s="29"/>
      <c r="BD544" s="29"/>
      <c r="BE544" s="29"/>
      <c r="BF544" s="29"/>
      <c r="BG544" s="29"/>
      <c r="BH544" s="29"/>
      <c r="BI544" s="29"/>
      <c r="BJ544" s="29"/>
      <c r="BK544" s="1"/>
      <c r="BL544" s="1"/>
      <c r="BM544" s="1"/>
      <c r="BN544" s="1"/>
      <c r="BO544" s="1"/>
      <c r="BP544" s="1"/>
      <c r="BQ544" s="1"/>
      <c r="BR544" s="1"/>
      <c r="BS544" s="1"/>
    </row>
    <row r="545" spans="1:7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29"/>
      <c r="AT545" s="29"/>
      <c r="AU545" s="29"/>
      <c r="AV545" s="29"/>
      <c r="AW545" s="29"/>
      <c r="AX545" s="29"/>
      <c r="AY545" s="29"/>
      <c r="AZ545" s="29"/>
      <c r="BA545" s="29"/>
      <c r="BB545" s="29"/>
      <c r="BC545" s="29"/>
      <c r="BD545" s="29"/>
      <c r="BE545" s="29"/>
      <c r="BF545" s="29"/>
      <c r="BG545" s="29"/>
      <c r="BH545" s="29"/>
      <c r="BI545" s="29"/>
      <c r="BJ545" s="29"/>
      <c r="BK545" s="1"/>
      <c r="BL545" s="1"/>
      <c r="BM545" s="1"/>
      <c r="BN545" s="1"/>
      <c r="BO545" s="1"/>
      <c r="BP545" s="1"/>
      <c r="BQ545" s="1"/>
      <c r="BR545" s="1"/>
      <c r="BS545" s="1"/>
    </row>
    <row r="546" spans="1:7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29"/>
      <c r="AT546" s="29"/>
      <c r="AU546" s="29"/>
      <c r="AV546" s="29"/>
      <c r="AW546" s="29"/>
      <c r="AX546" s="29"/>
      <c r="AY546" s="29"/>
      <c r="AZ546" s="29"/>
      <c r="BA546" s="29"/>
      <c r="BB546" s="29"/>
      <c r="BC546" s="29"/>
      <c r="BD546" s="29"/>
      <c r="BE546" s="29"/>
      <c r="BF546" s="29"/>
      <c r="BG546" s="29"/>
      <c r="BH546" s="29"/>
      <c r="BI546" s="29"/>
      <c r="BJ546" s="29"/>
      <c r="BK546" s="1"/>
      <c r="BL546" s="1"/>
      <c r="BM546" s="1"/>
      <c r="BN546" s="1"/>
      <c r="BO546" s="1"/>
      <c r="BP546" s="1"/>
      <c r="BQ546" s="1"/>
      <c r="BR546" s="1"/>
      <c r="BS546" s="1"/>
    </row>
    <row r="547" spans="1:7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29"/>
      <c r="AT547" s="29"/>
      <c r="AU547" s="29"/>
      <c r="AV547" s="29"/>
      <c r="AW547" s="29"/>
      <c r="AX547" s="29"/>
      <c r="AY547" s="29"/>
      <c r="AZ547" s="29"/>
      <c r="BA547" s="29"/>
      <c r="BB547" s="29"/>
      <c r="BC547" s="29"/>
      <c r="BD547" s="29"/>
      <c r="BE547" s="29"/>
      <c r="BF547" s="29"/>
      <c r="BG547" s="29"/>
      <c r="BH547" s="29"/>
      <c r="BI547" s="29"/>
      <c r="BJ547" s="29"/>
      <c r="BK547" s="1"/>
      <c r="BL547" s="1"/>
      <c r="BM547" s="1"/>
      <c r="BN547" s="1"/>
      <c r="BO547" s="1"/>
      <c r="BP547" s="1"/>
      <c r="BQ547" s="1"/>
      <c r="BR547" s="1"/>
      <c r="BS547" s="1"/>
    </row>
    <row r="548" spans="1:7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29"/>
      <c r="AT548" s="29"/>
      <c r="AU548" s="29"/>
      <c r="AV548" s="29"/>
      <c r="AW548" s="29"/>
      <c r="AX548" s="29"/>
      <c r="AY548" s="29"/>
      <c r="AZ548" s="29"/>
      <c r="BA548" s="29"/>
      <c r="BB548" s="29"/>
      <c r="BC548" s="29"/>
      <c r="BD548" s="29"/>
      <c r="BE548" s="29"/>
      <c r="BF548" s="29"/>
      <c r="BG548" s="29"/>
      <c r="BH548" s="29"/>
      <c r="BI548" s="29"/>
      <c r="BJ548" s="29"/>
      <c r="BK548" s="1"/>
      <c r="BL548" s="1"/>
      <c r="BM548" s="1"/>
      <c r="BN548" s="1"/>
      <c r="BO548" s="1"/>
      <c r="BP548" s="1"/>
      <c r="BQ548" s="1"/>
      <c r="BR548" s="1"/>
      <c r="BS548" s="1"/>
    </row>
    <row r="549" spans="1:7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29"/>
      <c r="AT549" s="29"/>
      <c r="AU549" s="29"/>
      <c r="AV549" s="29"/>
      <c r="AW549" s="29"/>
      <c r="AX549" s="29"/>
      <c r="AY549" s="29"/>
      <c r="AZ549" s="29"/>
      <c r="BA549" s="29"/>
      <c r="BB549" s="29"/>
      <c r="BC549" s="29"/>
      <c r="BD549" s="29"/>
      <c r="BE549" s="29"/>
      <c r="BF549" s="29"/>
      <c r="BG549" s="29"/>
      <c r="BH549" s="29"/>
      <c r="BI549" s="29"/>
      <c r="BJ549" s="29"/>
      <c r="BK549" s="1"/>
      <c r="BL549" s="1"/>
      <c r="BM549" s="1"/>
      <c r="BN549" s="1"/>
      <c r="BO549" s="1"/>
      <c r="BP549" s="1"/>
      <c r="BQ549" s="1"/>
      <c r="BR549" s="1"/>
      <c r="BS549" s="1"/>
    </row>
    <row r="550" spans="1:7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29"/>
      <c r="AT550" s="29"/>
      <c r="AU550" s="29"/>
      <c r="AV550" s="29"/>
      <c r="AW550" s="29"/>
      <c r="AX550" s="29"/>
      <c r="AY550" s="29"/>
      <c r="AZ550" s="29"/>
      <c r="BA550" s="29"/>
      <c r="BB550" s="29"/>
      <c r="BC550" s="29"/>
      <c r="BD550" s="29"/>
      <c r="BE550" s="29"/>
      <c r="BF550" s="29"/>
      <c r="BG550" s="29"/>
      <c r="BH550" s="29"/>
      <c r="BI550" s="29"/>
      <c r="BJ550" s="29"/>
      <c r="BK550" s="1"/>
      <c r="BL550" s="1"/>
      <c r="BM550" s="1"/>
      <c r="BN550" s="1"/>
      <c r="BO550" s="1"/>
      <c r="BP550" s="1"/>
      <c r="BQ550" s="1"/>
      <c r="BR550" s="1"/>
      <c r="BS550" s="1"/>
    </row>
    <row r="551" spans="1:7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29"/>
      <c r="AT551" s="29"/>
      <c r="AU551" s="29"/>
      <c r="AV551" s="29"/>
      <c r="AW551" s="29"/>
      <c r="AX551" s="29"/>
      <c r="AY551" s="29"/>
      <c r="AZ551" s="29"/>
      <c r="BA551" s="29"/>
      <c r="BB551" s="29"/>
      <c r="BC551" s="29"/>
      <c r="BD551" s="29"/>
      <c r="BE551" s="29"/>
      <c r="BF551" s="29"/>
      <c r="BG551" s="29"/>
      <c r="BH551" s="29"/>
      <c r="BI551" s="29"/>
      <c r="BJ551" s="29"/>
      <c r="BK551" s="1"/>
      <c r="BL551" s="1"/>
      <c r="BM551" s="1"/>
      <c r="BN551" s="1"/>
      <c r="BO551" s="1"/>
      <c r="BP551" s="1"/>
      <c r="BQ551" s="1"/>
      <c r="BR551" s="1"/>
      <c r="BS551" s="1"/>
    </row>
    <row r="552" spans="1:7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29"/>
      <c r="AT552" s="29"/>
      <c r="AU552" s="29"/>
      <c r="AV552" s="29"/>
      <c r="AW552" s="29"/>
      <c r="AX552" s="29"/>
      <c r="AY552" s="29"/>
      <c r="AZ552" s="29"/>
      <c r="BA552" s="29"/>
      <c r="BB552" s="29"/>
      <c r="BC552" s="29"/>
      <c r="BD552" s="29"/>
      <c r="BE552" s="29"/>
      <c r="BF552" s="29"/>
      <c r="BG552" s="29"/>
      <c r="BH552" s="29"/>
      <c r="BI552" s="29"/>
      <c r="BJ552" s="29"/>
      <c r="BK552" s="1"/>
      <c r="BL552" s="1"/>
      <c r="BM552" s="1"/>
      <c r="BN552" s="1"/>
      <c r="BO552" s="1"/>
      <c r="BP552" s="1"/>
      <c r="BQ552" s="1"/>
      <c r="BR552" s="1"/>
      <c r="BS552" s="1"/>
    </row>
    <row r="553" spans="1:7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29"/>
      <c r="AT553" s="29"/>
      <c r="AU553" s="29"/>
      <c r="AV553" s="29"/>
      <c r="AW553" s="29"/>
      <c r="AX553" s="29"/>
      <c r="AY553" s="29"/>
      <c r="AZ553" s="29"/>
      <c r="BA553" s="29"/>
      <c r="BB553" s="29"/>
      <c r="BC553" s="29"/>
      <c r="BD553" s="29"/>
      <c r="BE553" s="29"/>
      <c r="BF553" s="29"/>
      <c r="BG553" s="29"/>
      <c r="BH553" s="29"/>
      <c r="BI553" s="29"/>
      <c r="BJ553" s="29"/>
      <c r="BK553" s="1"/>
      <c r="BL553" s="1"/>
      <c r="BM553" s="1"/>
      <c r="BN553" s="1"/>
      <c r="BO553" s="1"/>
      <c r="BP553" s="1"/>
      <c r="BQ553" s="1"/>
      <c r="BR553" s="1"/>
      <c r="BS553" s="1"/>
    </row>
    <row r="554" spans="1:7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29"/>
      <c r="AT554" s="29"/>
      <c r="AU554" s="29"/>
      <c r="AV554" s="29"/>
      <c r="AW554" s="29"/>
      <c r="AX554" s="29"/>
      <c r="AY554" s="29"/>
      <c r="AZ554" s="29"/>
      <c r="BA554" s="29"/>
      <c r="BB554" s="29"/>
      <c r="BC554" s="29"/>
      <c r="BD554" s="29"/>
      <c r="BE554" s="29"/>
      <c r="BF554" s="29"/>
      <c r="BG554" s="29"/>
      <c r="BH554" s="29"/>
      <c r="BI554" s="29"/>
      <c r="BJ554" s="29"/>
      <c r="BK554" s="1"/>
      <c r="BL554" s="1"/>
      <c r="BM554" s="1"/>
      <c r="BN554" s="1"/>
      <c r="BO554" s="1"/>
      <c r="BP554" s="1"/>
      <c r="BQ554" s="1"/>
      <c r="BR554" s="1"/>
      <c r="BS554" s="1"/>
    </row>
    <row r="555" spans="1:7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29"/>
      <c r="AT555" s="29"/>
      <c r="AU555" s="29"/>
      <c r="AV555" s="29"/>
      <c r="AW555" s="29"/>
      <c r="AX555" s="29"/>
      <c r="AY555" s="29"/>
      <c r="AZ555" s="29"/>
      <c r="BA555" s="29"/>
      <c r="BB555" s="29"/>
      <c r="BC555" s="29"/>
      <c r="BD555" s="29"/>
      <c r="BE555" s="29"/>
      <c r="BF555" s="29"/>
      <c r="BG555" s="29"/>
      <c r="BH555" s="29"/>
      <c r="BI555" s="29"/>
      <c r="BJ555" s="29"/>
      <c r="BK555" s="1"/>
      <c r="BL555" s="1"/>
      <c r="BM555" s="1"/>
      <c r="BN555" s="1"/>
      <c r="BO555" s="1"/>
      <c r="BP555" s="1"/>
      <c r="BQ555" s="1"/>
      <c r="BR555" s="1"/>
      <c r="BS555" s="1"/>
    </row>
    <row r="556" spans="1:7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29"/>
      <c r="AT556" s="29"/>
      <c r="AU556" s="29"/>
      <c r="AV556" s="29"/>
      <c r="AW556" s="29"/>
      <c r="AX556" s="29"/>
      <c r="AY556" s="29"/>
      <c r="AZ556" s="29"/>
      <c r="BA556" s="29"/>
      <c r="BB556" s="29"/>
      <c r="BC556" s="29"/>
      <c r="BD556" s="29"/>
      <c r="BE556" s="29"/>
      <c r="BF556" s="29"/>
      <c r="BG556" s="29"/>
      <c r="BH556" s="29"/>
      <c r="BI556" s="29"/>
      <c r="BJ556" s="29"/>
      <c r="BK556" s="1"/>
      <c r="BL556" s="1"/>
      <c r="BM556" s="1"/>
      <c r="BN556" s="1"/>
      <c r="BO556" s="1"/>
      <c r="BP556" s="1"/>
      <c r="BQ556" s="1"/>
      <c r="BR556" s="1"/>
      <c r="BS556" s="1"/>
    </row>
    <row r="557" spans="1:7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29"/>
      <c r="AT557" s="29"/>
      <c r="AU557" s="29"/>
      <c r="AV557" s="29"/>
      <c r="AW557" s="29"/>
      <c r="AX557" s="29"/>
      <c r="AY557" s="29"/>
      <c r="AZ557" s="29"/>
      <c r="BA557" s="29"/>
      <c r="BB557" s="29"/>
      <c r="BC557" s="29"/>
      <c r="BD557" s="29"/>
      <c r="BE557" s="29"/>
      <c r="BF557" s="29"/>
      <c r="BG557" s="29"/>
      <c r="BH557" s="29"/>
      <c r="BI557" s="29"/>
      <c r="BJ557" s="29"/>
      <c r="BK557" s="1"/>
      <c r="BL557" s="1"/>
      <c r="BM557" s="1"/>
      <c r="BN557" s="1"/>
      <c r="BO557" s="1"/>
      <c r="BP557" s="1"/>
      <c r="BQ557" s="1"/>
      <c r="BR557" s="1"/>
      <c r="BS557" s="1"/>
    </row>
    <row r="558" spans="1:7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29"/>
      <c r="AT558" s="29"/>
      <c r="AU558" s="29"/>
      <c r="AV558" s="29"/>
      <c r="AW558" s="29"/>
      <c r="AX558" s="29"/>
      <c r="AY558" s="29"/>
      <c r="AZ558" s="29"/>
      <c r="BA558" s="29"/>
      <c r="BB558" s="29"/>
      <c r="BC558" s="29"/>
      <c r="BD558" s="29"/>
      <c r="BE558" s="29"/>
      <c r="BF558" s="29"/>
      <c r="BG558" s="29"/>
      <c r="BH558" s="29"/>
      <c r="BI558" s="29"/>
      <c r="BJ558" s="29"/>
      <c r="BK558" s="1"/>
      <c r="BL558" s="1"/>
      <c r="BM558" s="1"/>
      <c r="BN558" s="1"/>
      <c r="BO558" s="1"/>
      <c r="BP558" s="1"/>
      <c r="BQ558" s="1"/>
      <c r="BR558" s="1"/>
      <c r="BS558" s="1"/>
    </row>
    <row r="559" spans="1:7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29"/>
      <c r="AT559" s="29"/>
      <c r="AU559" s="29"/>
      <c r="AV559" s="29"/>
      <c r="AW559" s="29"/>
      <c r="AX559" s="29"/>
      <c r="AY559" s="29"/>
      <c r="AZ559" s="29"/>
      <c r="BA559" s="29"/>
      <c r="BB559" s="29"/>
      <c r="BC559" s="29"/>
      <c r="BD559" s="29"/>
      <c r="BE559" s="29"/>
      <c r="BF559" s="29"/>
      <c r="BG559" s="29"/>
      <c r="BH559" s="29"/>
      <c r="BI559" s="29"/>
      <c r="BJ559" s="29"/>
      <c r="BK559" s="1"/>
      <c r="BL559" s="1"/>
      <c r="BM559" s="1"/>
      <c r="BN559" s="1"/>
      <c r="BO559" s="1"/>
      <c r="BP559" s="1"/>
      <c r="BQ559" s="1"/>
      <c r="BR559" s="1"/>
      <c r="BS559" s="1"/>
    </row>
    <row r="560" spans="1:7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29"/>
      <c r="AT560" s="29"/>
      <c r="AU560" s="29"/>
      <c r="AV560" s="29"/>
      <c r="AW560" s="29"/>
      <c r="AX560" s="29"/>
      <c r="AY560" s="29"/>
      <c r="AZ560" s="29"/>
      <c r="BA560" s="29"/>
      <c r="BB560" s="29"/>
      <c r="BC560" s="29"/>
      <c r="BD560" s="29"/>
      <c r="BE560" s="29"/>
      <c r="BF560" s="29"/>
      <c r="BG560" s="29"/>
      <c r="BH560" s="29"/>
      <c r="BI560" s="29"/>
      <c r="BJ560" s="29"/>
      <c r="BK560" s="1"/>
      <c r="BL560" s="1"/>
      <c r="BM560" s="1"/>
      <c r="BN560" s="1"/>
      <c r="BO560" s="1"/>
      <c r="BP560" s="1"/>
      <c r="BQ560" s="1"/>
      <c r="BR560" s="1"/>
      <c r="BS560" s="1"/>
    </row>
    <row r="561" spans="1:7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29"/>
      <c r="AT561" s="29"/>
      <c r="AU561" s="29"/>
      <c r="AV561" s="29"/>
      <c r="AW561" s="29"/>
      <c r="AX561" s="29"/>
      <c r="AY561" s="29"/>
      <c r="AZ561" s="29"/>
      <c r="BA561" s="29"/>
      <c r="BB561" s="29"/>
      <c r="BC561" s="29"/>
      <c r="BD561" s="29"/>
      <c r="BE561" s="29"/>
      <c r="BF561" s="29"/>
      <c r="BG561" s="29"/>
      <c r="BH561" s="29"/>
      <c r="BI561" s="29"/>
      <c r="BJ561" s="29"/>
      <c r="BK561" s="1"/>
      <c r="BL561" s="1"/>
      <c r="BM561" s="1"/>
      <c r="BN561" s="1"/>
      <c r="BO561" s="1"/>
      <c r="BP561" s="1"/>
      <c r="BQ561" s="1"/>
      <c r="BR561" s="1"/>
      <c r="BS561" s="1"/>
    </row>
    <row r="562" spans="1:7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29"/>
      <c r="AT562" s="29"/>
      <c r="AU562" s="29"/>
      <c r="AV562" s="29"/>
      <c r="AW562" s="29"/>
      <c r="AX562" s="29"/>
      <c r="AY562" s="29"/>
      <c r="AZ562" s="29"/>
      <c r="BA562" s="29"/>
      <c r="BB562" s="29"/>
      <c r="BC562" s="29"/>
      <c r="BD562" s="29"/>
      <c r="BE562" s="29"/>
      <c r="BF562" s="29"/>
      <c r="BG562" s="29"/>
      <c r="BH562" s="29"/>
      <c r="BI562" s="29"/>
      <c r="BJ562" s="29"/>
      <c r="BK562" s="1"/>
      <c r="BL562" s="1"/>
      <c r="BM562" s="1"/>
      <c r="BN562" s="1"/>
      <c r="BO562" s="1"/>
      <c r="BP562" s="1"/>
      <c r="BQ562" s="1"/>
      <c r="BR562" s="1"/>
      <c r="BS562" s="1"/>
    </row>
    <row r="563" spans="1:7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29"/>
      <c r="AT563" s="29"/>
      <c r="AU563" s="29"/>
      <c r="AV563" s="29"/>
      <c r="AW563" s="29"/>
      <c r="AX563" s="29"/>
      <c r="AY563" s="29"/>
      <c r="AZ563" s="29"/>
      <c r="BA563" s="29"/>
      <c r="BB563" s="29"/>
      <c r="BC563" s="29"/>
      <c r="BD563" s="29"/>
      <c r="BE563" s="29"/>
      <c r="BF563" s="29"/>
      <c r="BG563" s="29"/>
      <c r="BH563" s="29"/>
      <c r="BI563" s="29"/>
      <c r="BJ563" s="29"/>
      <c r="BK563" s="1"/>
      <c r="BL563" s="1"/>
      <c r="BM563" s="1"/>
      <c r="BN563" s="1"/>
      <c r="BO563" s="1"/>
      <c r="BP563" s="1"/>
      <c r="BQ563" s="1"/>
      <c r="BR563" s="1"/>
      <c r="BS563" s="1"/>
    </row>
    <row r="564" spans="1:7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29"/>
      <c r="AT564" s="29"/>
      <c r="AU564" s="29"/>
      <c r="AV564" s="29"/>
      <c r="AW564" s="29"/>
      <c r="AX564" s="29"/>
      <c r="AY564" s="29"/>
      <c r="AZ564" s="29"/>
      <c r="BA564" s="29"/>
      <c r="BB564" s="29"/>
      <c r="BC564" s="29"/>
      <c r="BD564" s="29"/>
      <c r="BE564" s="29"/>
      <c r="BF564" s="29"/>
      <c r="BG564" s="29"/>
      <c r="BH564" s="29"/>
      <c r="BI564" s="29"/>
      <c r="BJ564" s="29"/>
      <c r="BK564" s="1"/>
      <c r="BL564" s="1"/>
      <c r="BM564" s="1"/>
      <c r="BN564" s="1"/>
      <c r="BO564" s="1"/>
      <c r="BP564" s="1"/>
      <c r="BQ564" s="1"/>
      <c r="BR564" s="1"/>
      <c r="BS564" s="1"/>
    </row>
    <row r="565" spans="1:7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29"/>
      <c r="AT565" s="29"/>
      <c r="AU565" s="29"/>
      <c r="AV565" s="29"/>
      <c r="AW565" s="29"/>
      <c r="AX565" s="29"/>
      <c r="AY565" s="29"/>
      <c r="AZ565" s="29"/>
      <c r="BA565" s="29"/>
      <c r="BB565" s="29"/>
      <c r="BC565" s="29"/>
      <c r="BD565" s="29"/>
      <c r="BE565" s="29"/>
      <c r="BF565" s="29"/>
      <c r="BG565" s="29"/>
      <c r="BH565" s="29"/>
      <c r="BI565" s="29"/>
      <c r="BJ565" s="29"/>
      <c r="BK565" s="1"/>
      <c r="BL565" s="1"/>
      <c r="BM565" s="1"/>
      <c r="BN565" s="1"/>
      <c r="BO565" s="1"/>
      <c r="BP565" s="1"/>
      <c r="BQ565" s="1"/>
      <c r="BR565" s="1"/>
      <c r="BS565" s="1"/>
    </row>
    <row r="566" spans="1:7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29"/>
      <c r="AT566" s="29"/>
      <c r="AU566" s="29"/>
      <c r="AV566" s="29"/>
      <c r="AW566" s="29"/>
      <c r="AX566" s="29"/>
      <c r="AY566" s="29"/>
      <c r="AZ566" s="29"/>
      <c r="BA566" s="29"/>
      <c r="BB566" s="29"/>
      <c r="BC566" s="29"/>
      <c r="BD566" s="29"/>
      <c r="BE566" s="29"/>
      <c r="BF566" s="29"/>
      <c r="BG566" s="29"/>
      <c r="BH566" s="29"/>
      <c r="BI566" s="29"/>
      <c r="BJ566" s="29"/>
      <c r="BK566" s="1"/>
      <c r="BL566" s="1"/>
      <c r="BM566" s="1"/>
      <c r="BN566" s="1"/>
      <c r="BO566" s="1"/>
      <c r="BP566" s="1"/>
      <c r="BQ566" s="1"/>
      <c r="BR566" s="1"/>
      <c r="BS566" s="1"/>
    </row>
    <row r="567" spans="1:7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29"/>
      <c r="AT567" s="29"/>
      <c r="AU567" s="29"/>
      <c r="AV567" s="29"/>
      <c r="AW567" s="29"/>
      <c r="AX567" s="29"/>
      <c r="AY567" s="29"/>
      <c r="AZ567" s="29"/>
      <c r="BA567" s="29"/>
      <c r="BB567" s="29"/>
      <c r="BC567" s="29"/>
      <c r="BD567" s="29"/>
      <c r="BE567" s="29"/>
      <c r="BF567" s="29"/>
      <c r="BG567" s="29"/>
      <c r="BH567" s="29"/>
      <c r="BI567" s="29"/>
      <c r="BJ567" s="29"/>
      <c r="BK567" s="1"/>
      <c r="BL567" s="1"/>
      <c r="BM567" s="1"/>
      <c r="BN567" s="1"/>
      <c r="BO567" s="1"/>
      <c r="BP567" s="1"/>
      <c r="BQ567" s="1"/>
      <c r="BR567" s="1"/>
      <c r="BS567" s="1"/>
    </row>
    <row r="568" spans="1:7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29"/>
      <c r="AT568" s="29"/>
      <c r="AU568" s="29"/>
      <c r="AV568" s="29"/>
      <c r="AW568" s="29"/>
      <c r="AX568" s="29"/>
      <c r="AY568" s="29"/>
      <c r="AZ568" s="29"/>
      <c r="BA568" s="29"/>
      <c r="BB568" s="29"/>
      <c r="BC568" s="29"/>
      <c r="BD568" s="29"/>
      <c r="BE568" s="29"/>
      <c r="BF568" s="29"/>
      <c r="BG568" s="29"/>
      <c r="BH568" s="29"/>
      <c r="BI568" s="29"/>
      <c r="BJ568" s="29"/>
      <c r="BK568" s="1"/>
      <c r="BL568" s="1"/>
      <c r="BM568" s="1"/>
      <c r="BN568" s="1"/>
      <c r="BO568" s="1"/>
      <c r="BP568" s="1"/>
      <c r="BQ568" s="1"/>
      <c r="BR568" s="1"/>
      <c r="BS568" s="1"/>
    </row>
    <row r="569" spans="1:7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29"/>
      <c r="AT569" s="29"/>
      <c r="AU569" s="29"/>
      <c r="AV569" s="29"/>
      <c r="AW569" s="29"/>
      <c r="AX569" s="29"/>
      <c r="AY569" s="29"/>
      <c r="AZ569" s="29"/>
      <c r="BA569" s="29"/>
      <c r="BB569" s="29"/>
      <c r="BC569" s="29"/>
      <c r="BD569" s="29"/>
      <c r="BE569" s="29"/>
      <c r="BF569" s="29"/>
      <c r="BG569" s="29"/>
      <c r="BH569" s="29"/>
      <c r="BI569" s="29"/>
      <c r="BJ569" s="29"/>
      <c r="BK569" s="1"/>
      <c r="BL569" s="1"/>
      <c r="BM569" s="1"/>
      <c r="BN569" s="1"/>
      <c r="BO569" s="1"/>
      <c r="BP569" s="1"/>
      <c r="BQ569" s="1"/>
      <c r="BR569" s="1"/>
      <c r="BS569" s="1"/>
    </row>
    <row r="570" spans="1:7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29"/>
      <c r="AT570" s="29"/>
      <c r="AU570" s="29"/>
      <c r="AV570" s="29"/>
      <c r="AW570" s="29"/>
      <c r="AX570" s="29"/>
      <c r="AY570" s="29"/>
      <c r="AZ570" s="29"/>
      <c r="BA570" s="29"/>
      <c r="BB570" s="29"/>
      <c r="BC570" s="29"/>
      <c r="BD570" s="29"/>
      <c r="BE570" s="29"/>
      <c r="BF570" s="29"/>
      <c r="BG570" s="29"/>
      <c r="BH570" s="29"/>
      <c r="BI570" s="29"/>
      <c r="BJ570" s="29"/>
      <c r="BK570" s="1"/>
      <c r="BL570" s="1"/>
      <c r="BM570" s="1"/>
      <c r="BN570" s="1"/>
      <c r="BO570" s="1"/>
      <c r="BP570" s="1"/>
      <c r="BQ570" s="1"/>
      <c r="BR570" s="1"/>
      <c r="BS570" s="1"/>
    </row>
    <row r="571" spans="1: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29"/>
      <c r="AT571" s="29"/>
      <c r="AU571" s="29"/>
      <c r="AV571" s="29"/>
      <c r="AW571" s="29"/>
      <c r="AX571" s="29"/>
      <c r="AY571" s="29"/>
      <c r="AZ571" s="29"/>
      <c r="BA571" s="29"/>
      <c r="BB571" s="29"/>
      <c r="BC571" s="29"/>
      <c r="BD571" s="29"/>
      <c r="BE571" s="29"/>
      <c r="BF571" s="29"/>
      <c r="BG571" s="29"/>
      <c r="BH571" s="29"/>
      <c r="BI571" s="29"/>
      <c r="BJ571" s="29"/>
      <c r="BK571" s="1"/>
      <c r="BL571" s="1"/>
      <c r="BM571" s="1"/>
      <c r="BN571" s="1"/>
      <c r="BO571" s="1"/>
      <c r="BP571" s="1"/>
      <c r="BQ571" s="1"/>
      <c r="BR571" s="1"/>
      <c r="BS571" s="1"/>
    </row>
    <row r="572" spans="1:7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29"/>
      <c r="AT572" s="29"/>
      <c r="AU572" s="29"/>
      <c r="AV572" s="29"/>
      <c r="AW572" s="29"/>
      <c r="AX572" s="29"/>
      <c r="AY572" s="29"/>
      <c r="AZ572" s="29"/>
      <c r="BA572" s="29"/>
      <c r="BB572" s="29"/>
      <c r="BC572" s="29"/>
      <c r="BD572" s="29"/>
      <c r="BE572" s="29"/>
      <c r="BF572" s="29"/>
      <c r="BG572" s="29"/>
      <c r="BH572" s="29"/>
      <c r="BI572" s="29"/>
      <c r="BJ572" s="29"/>
      <c r="BK572" s="1"/>
      <c r="BL572" s="1"/>
      <c r="BM572" s="1"/>
      <c r="BN572" s="1"/>
      <c r="BO572" s="1"/>
      <c r="BP572" s="1"/>
      <c r="BQ572" s="1"/>
      <c r="BR572" s="1"/>
      <c r="BS572" s="1"/>
    </row>
    <row r="573" spans="1:7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29"/>
      <c r="AT573" s="29"/>
      <c r="AU573" s="29"/>
      <c r="AV573" s="29"/>
      <c r="AW573" s="29"/>
      <c r="AX573" s="29"/>
      <c r="AY573" s="29"/>
      <c r="AZ573" s="29"/>
      <c r="BA573" s="29"/>
      <c r="BB573" s="29"/>
      <c r="BC573" s="29"/>
      <c r="BD573" s="29"/>
      <c r="BE573" s="29"/>
      <c r="BF573" s="29"/>
      <c r="BG573" s="29"/>
      <c r="BH573" s="29"/>
      <c r="BI573" s="29"/>
      <c r="BJ573" s="29"/>
      <c r="BK573" s="1"/>
      <c r="BL573" s="1"/>
      <c r="BM573" s="1"/>
      <c r="BN573" s="1"/>
      <c r="BO573" s="1"/>
      <c r="BP573" s="1"/>
      <c r="BQ573" s="1"/>
      <c r="BR573" s="1"/>
      <c r="BS573" s="1"/>
    </row>
    <row r="574" spans="1:7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29"/>
      <c r="AT574" s="29"/>
      <c r="AU574" s="29"/>
      <c r="AV574" s="29"/>
      <c r="AW574" s="29"/>
      <c r="AX574" s="29"/>
      <c r="AY574" s="29"/>
      <c r="AZ574" s="29"/>
      <c r="BA574" s="29"/>
      <c r="BB574" s="29"/>
      <c r="BC574" s="29"/>
      <c r="BD574" s="29"/>
      <c r="BE574" s="29"/>
      <c r="BF574" s="29"/>
      <c r="BG574" s="29"/>
      <c r="BH574" s="29"/>
      <c r="BI574" s="29"/>
      <c r="BJ574" s="29"/>
      <c r="BK574" s="1"/>
      <c r="BL574" s="1"/>
      <c r="BM574" s="1"/>
      <c r="BN574" s="1"/>
      <c r="BO574" s="1"/>
      <c r="BP574" s="1"/>
      <c r="BQ574" s="1"/>
      <c r="BR574" s="1"/>
      <c r="BS574" s="1"/>
    </row>
    <row r="575" spans="1:7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29"/>
      <c r="AT575" s="29"/>
      <c r="AU575" s="29"/>
      <c r="AV575" s="29"/>
      <c r="AW575" s="29"/>
      <c r="AX575" s="29"/>
      <c r="AY575" s="29"/>
      <c r="AZ575" s="29"/>
      <c r="BA575" s="29"/>
      <c r="BB575" s="29"/>
      <c r="BC575" s="29"/>
      <c r="BD575" s="29"/>
      <c r="BE575" s="29"/>
      <c r="BF575" s="29"/>
      <c r="BG575" s="29"/>
      <c r="BH575" s="29"/>
      <c r="BI575" s="29"/>
      <c r="BJ575" s="29"/>
      <c r="BK575" s="1"/>
      <c r="BL575" s="1"/>
      <c r="BM575" s="1"/>
      <c r="BN575" s="1"/>
      <c r="BO575" s="1"/>
      <c r="BP575" s="1"/>
      <c r="BQ575" s="1"/>
      <c r="BR575" s="1"/>
      <c r="BS575" s="1"/>
    </row>
    <row r="576" spans="1:7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29"/>
      <c r="AT576" s="29"/>
      <c r="AU576" s="29"/>
      <c r="AV576" s="29"/>
      <c r="AW576" s="29"/>
      <c r="AX576" s="29"/>
      <c r="AY576" s="29"/>
      <c r="AZ576" s="29"/>
      <c r="BA576" s="29"/>
      <c r="BB576" s="29"/>
      <c r="BC576" s="29"/>
      <c r="BD576" s="29"/>
      <c r="BE576" s="29"/>
      <c r="BF576" s="29"/>
      <c r="BG576" s="29"/>
      <c r="BH576" s="29"/>
      <c r="BI576" s="29"/>
      <c r="BJ576" s="29"/>
      <c r="BK576" s="1"/>
      <c r="BL576" s="1"/>
      <c r="BM576" s="1"/>
      <c r="BN576" s="1"/>
      <c r="BO576" s="1"/>
      <c r="BP576" s="1"/>
      <c r="BQ576" s="1"/>
      <c r="BR576" s="1"/>
      <c r="BS576" s="1"/>
    </row>
    <row r="577" spans="1:7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29"/>
      <c r="AT577" s="29"/>
      <c r="AU577" s="29"/>
      <c r="AV577" s="29"/>
      <c r="AW577" s="29"/>
      <c r="AX577" s="29"/>
      <c r="AY577" s="29"/>
      <c r="AZ577" s="29"/>
      <c r="BA577" s="29"/>
      <c r="BB577" s="29"/>
      <c r="BC577" s="29"/>
      <c r="BD577" s="29"/>
      <c r="BE577" s="29"/>
      <c r="BF577" s="29"/>
      <c r="BG577" s="29"/>
      <c r="BH577" s="29"/>
      <c r="BI577" s="29"/>
      <c r="BJ577" s="29"/>
      <c r="BK577" s="1"/>
      <c r="BL577" s="1"/>
      <c r="BM577" s="1"/>
      <c r="BN577" s="1"/>
      <c r="BO577" s="1"/>
      <c r="BP577" s="1"/>
      <c r="BQ577" s="1"/>
      <c r="BR577" s="1"/>
      <c r="BS577" s="1"/>
    </row>
    <row r="578" spans="1:7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29"/>
      <c r="AT578" s="29"/>
      <c r="AU578" s="29"/>
      <c r="AV578" s="29"/>
      <c r="AW578" s="29"/>
      <c r="AX578" s="29"/>
      <c r="AY578" s="29"/>
      <c r="AZ578" s="29"/>
      <c r="BA578" s="29"/>
      <c r="BB578" s="29"/>
      <c r="BC578" s="29"/>
      <c r="BD578" s="29"/>
      <c r="BE578" s="29"/>
      <c r="BF578" s="29"/>
      <c r="BG578" s="29"/>
      <c r="BH578" s="29"/>
      <c r="BI578" s="29"/>
      <c r="BJ578" s="29"/>
      <c r="BK578" s="1"/>
      <c r="BL578" s="1"/>
      <c r="BM578" s="1"/>
      <c r="BN578" s="1"/>
      <c r="BO578" s="1"/>
      <c r="BP578" s="1"/>
      <c r="BQ578" s="1"/>
      <c r="BR578" s="1"/>
      <c r="BS578" s="1"/>
    </row>
    <row r="579" spans="1:7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29"/>
      <c r="AT579" s="29"/>
      <c r="AU579" s="29"/>
      <c r="AV579" s="29"/>
      <c r="AW579" s="29"/>
      <c r="AX579" s="29"/>
      <c r="AY579" s="29"/>
      <c r="AZ579" s="29"/>
      <c r="BA579" s="29"/>
      <c r="BB579" s="29"/>
      <c r="BC579" s="29"/>
      <c r="BD579" s="29"/>
      <c r="BE579" s="29"/>
      <c r="BF579" s="29"/>
      <c r="BG579" s="29"/>
      <c r="BH579" s="29"/>
      <c r="BI579" s="29"/>
      <c r="BJ579" s="29"/>
      <c r="BK579" s="1"/>
      <c r="BL579" s="1"/>
      <c r="BM579" s="1"/>
      <c r="BN579" s="1"/>
      <c r="BO579" s="1"/>
      <c r="BP579" s="1"/>
      <c r="BQ579" s="1"/>
      <c r="BR579" s="1"/>
      <c r="BS579" s="1"/>
    </row>
    <row r="580" spans="1:7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29"/>
      <c r="AT580" s="29"/>
      <c r="AU580" s="29"/>
      <c r="AV580" s="29"/>
      <c r="AW580" s="29"/>
      <c r="AX580" s="29"/>
      <c r="AY580" s="29"/>
      <c r="AZ580" s="29"/>
      <c r="BA580" s="29"/>
      <c r="BB580" s="29"/>
      <c r="BC580" s="29"/>
      <c r="BD580" s="29"/>
      <c r="BE580" s="29"/>
      <c r="BF580" s="29"/>
      <c r="BG580" s="29"/>
      <c r="BH580" s="29"/>
      <c r="BI580" s="29"/>
      <c r="BJ580" s="29"/>
      <c r="BK580" s="1"/>
      <c r="BL580" s="1"/>
      <c r="BM580" s="1"/>
      <c r="BN580" s="1"/>
      <c r="BO580" s="1"/>
      <c r="BP580" s="1"/>
      <c r="BQ580" s="1"/>
      <c r="BR580" s="1"/>
      <c r="BS580" s="1"/>
    </row>
    <row r="581" spans="1:7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29"/>
      <c r="AT581" s="29"/>
      <c r="AU581" s="29"/>
      <c r="AV581" s="29"/>
      <c r="AW581" s="29"/>
      <c r="AX581" s="29"/>
      <c r="AY581" s="29"/>
      <c r="AZ581" s="29"/>
      <c r="BA581" s="29"/>
      <c r="BB581" s="29"/>
      <c r="BC581" s="29"/>
      <c r="BD581" s="29"/>
      <c r="BE581" s="29"/>
      <c r="BF581" s="29"/>
      <c r="BG581" s="29"/>
      <c r="BH581" s="29"/>
      <c r="BI581" s="29"/>
      <c r="BJ581" s="29"/>
      <c r="BK581" s="1"/>
      <c r="BL581" s="1"/>
      <c r="BM581" s="1"/>
      <c r="BN581" s="1"/>
      <c r="BO581" s="1"/>
      <c r="BP581" s="1"/>
      <c r="BQ581" s="1"/>
      <c r="BR581" s="1"/>
      <c r="BS581" s="1"/>
    </row>
    <row r="582" spans="1:7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29"/>
      <c r="AT582" s="29"/>
      <c r="AU582" s="29"/>
      <c r="AV582" s="29"/>
      <c r="AW582" s="29"/>
      <c r="AX582" s="29"/>
      <c r="AY582" s="29"/>
      <c r="AZ582" s="29"/>
      <c r="BA582" s="29"/>
      <c r="BB582" s="29"/>
      <c r="BC582" s="29"/>
      <c r="BD582" s="29"/>
      <c r="BE582" s="29"/>
      <c r="BF582" s="29"/>
      <c r="BG582" s="29"/>
      <c r="BH582" s="29"/>
      <c r="BI582" s="29"/>
      <c r="BJ582" s="29"/>
      <c r="BK582" s="1"/>
      <c r="BL582" s="1"/>
      <c r="BM582" s="1"/>
      <c r="BN582" s="1"/>
      <c r="BO582" s="1"/>
      <c r="BP582" s="1"/>
      <c r="BQ582" s="1"/>
      <c r="BR582" s="1"/>
      <c r="BS582" s="1"/>
    </row>
    <row r="583" spans="1:7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29"/>
      <c r="AT583" s="29"/>
      <c r="AU583" s="29"/>
      <c r="AV583" s="29"/>
      <c r="AW583" s="29"/>
      <c r="AX583" s="29"/>
      <c r="AY583" s="29"/>
      <c r="AZ583" s="29"/>
      <c r="BA583" s="29"/>
      <c r="BB583" s="29"/>
      <c r="BC583" s="29"/>
      <c r="BD583" s="29"/>
      <c r="BE583" s="29"/>
      <c r="BF583" s="29"/>
      <c r="BG583" s="29"/>
      <c r="BH583" s="29"/>
      <c r="BI583" s="29"/>
      <c r="BJ583" s="29"/>
      <c r="BK583" s="1"/>
      <c r="BL583" s="1"/>
      <c r="BM583" s="1"/>
      <c r="BN583" s="1"/>
      <c r="BO583" s="1"/>
      <c r="BP583" s="1"/>
      <c r="BQ583" s="1"/>
      <c r="BR583" s="1"/>
      <c r="BS583" s="1"/>
    </row>
    <row r="584" spans="1:7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29"/>
      <c r="AT584" s="29"/>
      <c r="AU584" s="29"/>
      <c r="AV584" s="29"/>
      <c r="AW584" s="29"/>
      <c r="AX584" s="29"/>
      <c r="AY584" s="29"/>
      <c r="AZ584" s="29"/>
      <c r="BA584" s="29"/>
      <c r="BB584" s="29"/>
      <c r="BC584" s="29"/>
      <c r="BD584" s="29"/>
      <c r="BE584" s="29"/>
      <c r="BF584" s="29"/>
      <c r="BG584" s="29"/>
      <c r="BH584" s="29"/>
      <c r="BI584" s="29"/>
      <c r="BJ584" s="29"/>
      <c r="BK584" s="1"/>
      <c r="BL584" s="1"/>
      <c r="BM584" s="1"/>
      <c r="BN584" s="1"/>
      <c r="BO584" s="1"/>
      <c r="BP584" s="1"/>
      <c r="BQ584" s="1"/>
      <c r="BR584" s="1"/>
      <c r="BS584" s="1"/>
    </row>
    <row r="585" spans="1:7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29"/>
      <c r="AT585" s="29"/>
      <c r="AU585" s="29"/>
      <c r="AV585" s="29"/>
      <c r="AW585" s="29"/>
      <c r="AX585" s="29"/>
      <c r="AY585" s="29"/>
      <c r="AZ585" s="29"/>
      <c r="BA585" s="29"/>
      <c r="BB585" s="29"/>
      <c r="BC585" s="29"/>
      <c r="BD585" s="29"/>
      <c r="BE585" s="29"/>
      <c r="BF585" s="29"/>
      <c r="BG585" s="29"/>
      <c r="BH585" s="29"/>
      <c r="BI585" s="29"/>
      <c r="BJ585" s="29"/>
      <c r="BK585" s="1"/>
      <c r="BL585" s="1"/>
      <c r="BM585" s="1"/>
      <c r="BN585" s="1"/>
      <c r="BO585" s="1"/>
      <c r="BP585" s="1"/>
      <c r="BQ585" s="1"/>
      <c r="BR585" s="1"/>
      <c r="BS585" s="1"/>
    </row>
    <row r="586" spans="1:7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29"/>
      <c r="AT586" s="29"/>
      <c r="AU586" s="29"/>
      <c r="AV586" s="29"/>
      <c r="AW586" s="29"/>
      <c r="AX586" s="29"/>
      <c r="AY586" s="29"/>
      <c r="AZ586" s="29"/>
      <c r="BA586" s="29"/>
      <c r="BB586" s="29"/>
      <c r="BC586" s="29"/>
      <c r="BD586" s="29"/>
      <c r="BE586" s="29"/>
      <c r="BF586" s="29"/>
      <c r="BG586" s="29"/>
      <c r="BH586" s="29"/>
      <c r="BI586" s="29"/>
      <c r="BJ586" s="29"/>
      <c r="BK586" s="1"/>
      <c r="BL586" s="1"/>
      <c r="BM586" s="1"/>
      <c r="BN586" s="1"/>
      <c r="BO586" s="1"/>
      <c r="BP586" s="1"/>
      <c r="BQ586" s="1"/>
      <c r="BR586" s="1"/>
      <c r="BS586" s="1"/>
    </row>
    <row r="587" spans="1:7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29"/>
      <c r="AT587" s="29"/>
      <c r="AU587" s="29"/>
      <c r="AV587" s="29"/>
      <c r="AW587" s="29"/>
      <c r="AX587" s="29"/>
      <c r="AY587" s="29"/>
      <c r="AZ587" s="29"/>
      <c r="BA587" s="29"/>
      <c r="BB587" s="29"/>
      <c r="BC587" s="29"/>
      <c r="BD587" s="29"/>
      <c r="BE587" s="29"/>
      <c r="BF587" s="29"/>
      <c r="BG587" s="29"/>
      <c r="BH587" s="29"/>
      <c r="BI587" s="29"/>
      <c r="BJ587" s="29"/>
      <c r="BK587" s="1"/>
      <c r="BL587" s="1"/>
      <c r="BM587" s="1"/>
      <c r="BN587" s="1"/>
      <c r="BO587" s="1"/>
      <c r="BP587" s="1"/>
      <c r="BQ587" s="1"/>
      <c r="BR587" s="1"/>
      <c r="BS587" s="1"/>
    </row>
    <row r="588" spans="1:7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29"/>
      <c r="AT588" s="29"/>
      <c r="AU588" s="29"/>
      <c r="AV588" s="29"/>
      <c r="AW588" s="29"/>
      <c r="AX588" s="29"/>
      <c r="AY588" s="29"/>
      <c r="AZ588" s="29"/>
      <c r="BA588" s="29"/>
      <c r="BB588" s="29"/>
      <c r="BC588" s="29"/>
      <c r="BD588" s="29"/>
      <c r="BE588" s="29"/>
      <c r="BF588" s="29"/>
      <c r="BG588" s="29"/>
      <c r="BH588" s="29"/>
      <c r="BI588" s="29"/>
      <c r="BJ588" s="29"/>
      <c r="BK588" s="1"/>
      <c r="BL588" s="1"/>
      <c r="BM588" s="1"/>
      <c r="BN588" s="1"/>
      <c r="BO588" s="1"/>
      <c r="BP588" s="1"/>
      <c r="BQ588" s="1"/>
      <c r="BR588" s="1"/>
      <c r="BS588" s="1"/>
    </row>
    <row r="589" spans="1:7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29"/>
      <c r="AT589" s="29"/>
      <c r="AU589" s="29"/>
      <c r="AV589" s="29"/>
      <c r="AW589" s="29"/>
      <c r="AX589" s="29"/>
      <c r="AY589" s="29"/>
      <c r="AZ589" s="29"/>
      <c r="BA589" s="29"/>
      <c r="BB589" s="29"/>
      <c r="BC589" s="29"/>
      <c r="BD589" s="29"/>
      <c r="BE589" s="29"/>
      <c r="BF589" s="29"/>
      <c r="BG589" s="29"/>
      <c r="BH589" s="29"/>
      <c r="BI589" s="29"/>
      <c r="BJ589" s="29"/>
      <c r="BK589" s="1"/>
      <c r="BL589" s="1"/>
      <c r="BM589" s="1"/>
      <c r="BN589" s="1"/>
      <c r="BO589" s="1"/>
      <c r="BP589" s="1"/>
      <c r="BQ589" s="1"/>
      <c r="BR589" s="1"/>
      <c r="BS589" s="1"/>
    </row>
    <row r="590" spans="1:7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29"/>
      <c r="AT590" s="29"/>
      <c r="AU590" s="29"/>
      <c r="AV590" s="29"/>
      <c r="AW590" s="29"/>
      <c r="AX590" s="29"/>
      <c r="AY590" s="29"/>
      <c r="AZ590" s="29"/>
      <c r="BA590" s="29"/>
      <c r="BB590" s="29"/>
      <c r="BC590" s="29"/>
      <c r="BD590" s="29"/>
      <c r="BE590" s="29"/>
      <c r="BF590" s="29"/>
      <c r="BG590" s="29"/>
      <c r="BH590" s="29"/>
      <c r="BI590" s="29"/>
      <c r="BJ590" s="29"/>
      <c r="BK590" s="1"/>
      <c r="BL590" s="1"/>
      <c r="BM590" s="1"/>
      <c r="BN590" s="1"/>
      <c r="BO590" s="1"/>
      <c r="BP590" s="1"/>
      <c r="BQ590" s="1"/>
      <c r="BR590" s="1"/>
      <c r="BS590" s="1"/>
    </row>
    <row r="591" spans="1:7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29"/>
      <c r="AT591" s="29"/>
      <c r="AU591" s="29"/>
      <c r="AV591" s="29"/>
      <c r="AW591" s="29"/>
      <c r="AX591" s="29"/>
      <c r="AY591" s="29"/>
      <c r="AZ591" s="29"/>
      <c r="BA591" s="29"/>
      <c r="BB591" s="29"/>
      <c r="BC591" s="29"/>
      <c r="BD591" s="29"/>
      <c r="BE591" s="29"/>
      <c r="BF591" s="29"/>
      <c r="BG591" s="29"/>
      <c r="BH591" s="29"/>
      <c r="BI591" s="29"/>
      <c r="BJ591" s="29"/>
      <c r="BK591" s="1"/>
      <c r="BL591" s="1"/>
      <c r="BM591" s="1"/>
      <c r="BN591" s="1"/>
      <c r="BO591" s="1"/>
      <c r="BP591" s="1"/>
      <c r="BQ591" s="1"/>
      <c r="BR591" s="1"/>
      <c r="BS591" s="1"/>
    </row>
    <row r="592" spans="1:7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29"/>
      <c r="AT592" s="29"/>
      <c r="AU592" s="29"/>
      <c r="AV592" s="29"/>
      <c r="AW592" s="29"/>
      <c r="AX592" s="29"/>
      <c r="AY592" s="29"/>
      <c r="AZ592" s="29"/>
      <c r="BA592" s="29"/>
      <c r="BB592" s="29"/>
      <c r="BC592" s="29"/>
      <c r="BD592" s="29"/>
      <c r="BE592" s="29"/>
      <c r="BF592" s="29"/>
      <c r="BG592" s="29"/>
      <c r="BH592" s="29"/>
      <c r="BI592" s="29"/>
      <c r="BJ592" s="29"/>
      <c r="BK592" s="1"/>
      <c r="BL592" s="1"/>
      <c r="BM592" s="1"/>
      <c r="BN592" s="1"/>
      <c r="BO592" s="1"/>
      <c r="BP592" s="1"/>
      <c r="BQ592" s="1"/>
      <c r="BR592" s="1"/>
      <c r="BS592" s="1"/>
    </row>
    <row r="593" spans="1:7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29"/>
      <c r="AT593" s="29"/>
      <c r="AU593" s="29"/>
      <c r="AV593" s="29"/>
      <c r="AW593" s="29"/>
      <c r="AX593" s="29"/>
      <c r="AY593" s="29"/>
      <c r="AZ593" s="29"/>
      <c r="BA593" s="29"/>
      <c r="BB593" s="29"/>
      <c r="BC593" s="29"/>
      <c r="BD593" s="29"/>
      <c r="BE593" s="29"/>
      <c r="BF593" s="29"/>
      <c r="BG593" s="29"/>
      <c r="BH593" s="29"/>
      <c r="BI593" s="29"/>
      <c r="BJ593" s="29"/>
      <c r="BK593" s="1"/>
      <c r="BL593" s="1"/>
      <c r="BM593" s="1"/>
      <c r="BN593" s="1"/>
      <c r="BO593" s="1"/>
      <c r="BP593" s="1"/>
      <c r="BQ593" s="1"/>
      <c r="BR593" s="1"/>
      <c r="BS593" s="1"/>
    </row>
    <row r="594" spans="1:7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29"/>
      <c r="AT594" s="29"/>
      <c r="AU594" s="29"/>
      <c r="AV594" s="29"/>
      <c r="AW594" s="29"/>
      <c r="AX594" s="29"/>
      <c r="AY594" s="29"/>
      <c r="AZ594" s="29"/>
      <c r="BA594" s="29"/>
      <c r="BB594" s="29"/>
      <c r="BC594" s="29"/>
      <c r="BD594" s="29"/>
      <c r="BE594" s="29"/>
      <c r="BF594" s="29"/>
      <c r="BG594" s="29"/>
      <c r="BH594" s="29"/>
      <c r="BI594" s="29"/>
      <c r="BJ594" s="29"/>
      <c r="BK594" s="1"/>
      <c r="BL594" s="1"/>
      <c r="BM594" s="1"/>
      <c r="BN594" s="1"/>
      <c r="BO594" s="1"/>
      <c r="BP594" s="1"/>
      <c r="BQ594" s="1"/>
      <c r="BR594" s="1"/>
      <c r="BS594" s="1"/>
    </row>
    <row r="595" spans="1:7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29"/>
      <c r="AT595" s="29"/>
      <c r="AU595" s="29"/>
      <c r="AV595" s="29"/>
      <c r="AW595" s="29"/>
      <c r="AX595" s="29"/>
      <c r="AY595" s="29"/>
      <c r="AZ595" s="29"/>
      <c r="BA595" s="29"/>
      <c r="BB595" s="29"/>
      <c r="BC595" s="29"/>
      <c r="BD595" s="29"/>
      <c r="BE595" s="29"/>
      <c r="BF595" s="29"/>
      <c r="BG595" s="29"/>
      <c r="BH595" s="29"/>
      <c r="BI595" s="29"/>
      <c r="BJ595" s="29"/>
      <c r="BK595" s="1"/>
      <c r="BL595" s="1"/>
      <c r="BM595" s="1"/>
      <c r="BN595" s="1"/>
      <c r="BO595" s="1"/>
      <c r="BP595" s="1"/>
      <c r="BQ595" s="1"/>
      <c r="BR595" s="1"/>
      <c r="BS595" s="1"/>
    </row>
    <row r="596" spans="1:7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29"/>
      <c r="AT596" s="29"/>
      <c r="AU596" s="29"/>
      <c r="AV596" s="29"/>
      <c r="AW596" s="29"/>
      <c r="AX596" s="29"/>
      <c r="AY596" s="29"/>
      <c r="AZ596" s="29"/>
      <c r="BA596" s="29"/>
      <c r="BB596" s="29"/>
      <c r="BC596" s="29"/>
      <c r="BD596" s="29"/>
      <c r="BE596" s="29"/>
      <c r="BF596" s="29"/>
      <c r="BG596" s="29"/>
      <c r="BH596" s="29"/>
      <c r="BI596" s="29"/>
      <c r="BJ596" s="29"/>
      <c r="BK596" s="1"/>
      <c r="BL596" s="1"/>
      <c r="BM596" s="1"/>
      <c r="BN596" s="1"/>
      <c r="BO596" s="1"/>
      <c r="BP596" s="1"/>
      <c r="BQ596" s="1"/>
      <c r="BR596" s="1"/>
      <c r="BS596" s="1"/>
    </row>
    <row r="597" spans="1:7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29"/>
      <c r="AT597" s="29"/>
      <c r="AU597" s="29"/>
      <c r="AV597" s="29"/>
      <c r="AW597" s="29"/>
      <c r="AX597" s="29"/>
      <c r="AY597" s="29"/>
      <c r="AZ597" s="29"/>
      <c r="BA597" s="29"/>
      <c r="BB597" s="29"/>
      <c r="BC597" s="29"/>
      <c r="BD597" s="29"/>
      <c r="BE597" s="29"/>
      <c r="BF597" s="29"/>
      <c r="BG597" s="29"/>
      <c r="BH597" s="29"/>
      <c r="BI597" s="29"/>
      <c r="BJ597" s="29"/>
      <c r="BK597" s="1"/>
      <c r="BL597" s="1"/>
      <c r="BM597" s="1"/>
      <c r="BN597" s="1"/>
      <c r="BO597" s="1"/>
      <c r="BP597" s="1"/>
      <c r="BQ597" s="1"/>
      <c r="BR597" s="1"/>
      <c r="BS597" s="1"/>
    </row>
    <row r="598" spans="1:7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29"/>
      <c r="AT598" s="29"/>
      <c r="AU598" s="29"/>
      <c r="AV598" s="29"/>
      <c r="AW598" s="29"/>
      <c r="AX598" s="29"/>
      <c r="AY598" s="29"/>
      <c r="AZ598" s="29"/>
      <c r="BA598" s="29"/>
      <c r="BB598" s="29"/>
      <c r="BC598" s="29"/>
      <c r="BD598" s="29"/>
      <c r="BE598" s="29"/>
      <c r="BF598" s="29"/>
      <c r="BG598" s="29"/>
      <c r="BH598" s="29"/>
      <c r="BI598" s="29"/>
      <c r="BJ598" s="29"/>
      <c r="BK598" s="1"/>
      <c r="BL598" s="1"/>
      <c r="BM598" s="1"/>
      <c r="BN598" s="1"/>
      <c r="BO598" s="1"/>
      <c r="BP598" s="1"/>
      <c r="BQ598" s="1"/>
      <c r="BR598" s="1"/>
      <c r="BS598" s="1"/>
    </row>
    <row r="599" spans="1:7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29"/>
      <c r="AT599" s="29"/>
      <c r="AU599" s="29"/>
      <c r="AV599" s="29"/>
      <c r="AW599" s="29"/>
      <c r="AX599" s="29"/>
      <c r="AY599" s="29"/>
      <c r="AZ599" s="29"/>
      <c r="BA599" s="29"/>
      <c r="BB599" s="29"/>
      <c r="BC599" s="29"/>
      <c r="BD599" s="29"/>
      <c r="BE599" s="29"/>
      <c r="BF599" s="29"/>
      <c r="BG599" s="29"/>
      <c r="BH599" s="29"/>
      <c r="BI599" s="29"/>
      <c r="BJ599" s="29"/>
      <c r="BK599" s="1"/>
      <c r="BL599" s="1"/>
      <c r="BM599" s="1"/>
      <c r="BN599" s="1"/>
      <c r="BO599" s="1"/>
      <c r="BP599" s="1"/>
      <c r="BQ599" s="1"/>
      <c r="BR599" s="1"/>
      <c r="BS599" s="1"/>
    </row>
    <row r="600" spans="1:7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29"/>
      <c r="AT600" s="29"/>
      <c r="AU600" s="29"/>
      <c r="AV600" s="29"/>
      <c r="AW600" s="29"/>
      <c r="AX600" s="29"/>
      <c r="AY600" s="29"/>
      <c r="AZ600" s="29"/>
      <c r="BA600" s="29"/>
      <c r="BB600" s="29"/>
      <c r="BC600" s="29"/>
      <c r="BD600" s="29"/>
      <c r="BE600" s="29"/>
      <c r="BF600" s="29"/>
      <c r="BG600" s="29"/>
      <c r="BH600" s="29"/>
      <c r="BI600" s="29"/>
      <c r="BJ600" s="29"/>
      <c r="BK600" s="1"/>
      <c r="BL600" s="1"/>
      <c r="BM600" s="1"/>
      <c r="BN600" s="1"/>
      <c r="BO600" s="1"/>
      <c r="BP600" s="1"/>
      <c r="BQ600" s="1"/>
      <c r="BR600" s="1"/>
      <c r="BS600" s="1"/>
    </row>
    <row r="601" spans="1:7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29"/>
      <c r="AT601" s="29"/>
      <c r="AU601" s="29"/>
      <c r="AV601" s="29"/>
      <c r="AW601" s="29"/>
      <c r="AX601" s="29"/>
      <c r="AY601" s="29"/>
      <c r="AZ601" s="29"/>
      <c r="BA601" s="29"/>
      <c r="BB601" s="29"/>
      <c r="BC601" s="29"/>
      <c r="BD601" s="29"/>
      <c r="BE601" s="29"/>
      <c r="BF601" s="29"/>
      <c r="BG601" s="29"/>
      <c r="BH601" s="29"/>
      <c r="BI601" s="29"/>
      <c r="BJ601" s="29"/>
      <c r="BK601" s="1"/>
      <c r="BL601" s="1"/>
      <c r="BM601" s="1"/>
      <c r="BN601" s="1"/>
      <c r="BO601" s="1"/>
      <c r="BP601" s="1"/>
      <c r="BQ601" s="1"/>
      <c r="BR601" s="1"/>
      <c r="BS601" s="1"/>
    </row>
    <row r="602" spans="1:7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29"/>
      <c r="AT602" s="29"/>
      <c r="AU602" s="29"/>
      <c r="AV602" s="29"/>
      <c r="AW602" s="29"/>
      <c r="AX602" s="29"/>
      <c r="AY602" s="29"/>
      <c r="AZ602" s="29"/>
      <c r="BA602" s="29"/>
      <c r="BB602" s="29"/>
      <c r="BC602" s="29"/>
      <c r="BD602" s="29"/>
      <c r="BE602" s="29"/>
      <c r="BF602" s="29"/>
      <c r="BG602" s="29"/>
      <c r="BH602" s="29"/>
      <c r="BI602" s="29"/>
      <c r="BJ602" s="29"/>
      <c r="BK602" s="1"/>
      <c r="BL602" s="1"/>
      <c r="BM602" s="1"/>
      <c r="BN602" s="1"/>
      <c r="BO602" s="1"/>
      <c r="BP602" s="1"/>
      <c r="BQ602" s="1"/>
      <c r="BR602" s="1"/>
      <c r="BS602" s="1"/>
    </row>
    <row r="603" spans="1:7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29"/>
      <c r="AT603" s="29"/>
      <c r="AU603" s="29"/>
      <c r="AV603" s="29"/>
      <c r="AW603" s="29"/>
      <c r="AX603" s="29"/>
      <c r="AY603" s="29"/>
      <c r="AZ603" s="29"/>
      <c r="BA603" s="29"/>
      <c r="BB603" s="29"/>
      <c r="BC603" s="29"/>
      <c r="BD603" s="29"/>
      <c r="BE603" s="29"/>
      <c r="BF603" s="29"/>
      <c r="BG603" s="29"/>
      <c r="BH603" s="29"/>
      <c r="BI603" s="29"/>
      <c r="BJ603" s="29"/>
      <c r="BK603" s="1"/>
      <c r="BL603" s="1"/>
      <c r="BM603" s="1"/>
      <c r="BN603" s="1"/>
      <c r="BO603" s="1"/>
      <c r="BP603" s="1"/>
      <c r="BQ603" s="1"/>
      <c r="BR603" s="1"/>
      <c r="BS603" s="1"/>
    </row>
    <row r="604" spans="1:7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29"/>
      <c r="AT604" s="29"/>
      <c r="AU604" s="29"/>
      <c r="AV604" s="29"/>
      <c r="AW604" s="29"/>
      <c r="AX604" s="29"/>
      <c r="AY604" s="29"/>
      <c r="AZ604" s="29"/>
      <c r="BA604" s="29"/>
      <c r="BB604" s="29"/>
      <c r="BC604" s="29"/>
      <c r="BD604" s="29"/>
      <c r="BE604" s="29"/>
      <c r="BF604" s="29"/>
      <c r="BG604" s="29"/>
      <c r="BH604" s="29"/>
      <c r="BI604" s="29"/>
      <c r="BJ604" s="29"/>
      <c r="BK604" s="1"/>
      <c r="BL604" s="1"/>
      <c r="BM604" s="1"/>
      <c r="BN604" s="1"/>
      <c r="BO604" s="1"/>
      <c r="BP604" s="1"/>
      <c r="BQ604" s="1"/>
      <c r="BR604" s="1"/>
      <c r="BS604" s="1"/>
    </row>
    <row r="605" spans="1:7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29"/>
      <c r="AT605" s="29"/>
      <c r="AU605" s="29"/>
      <c r="AV605" s="29"/>
      <c r="AW605" s="29"/>
      <c r="AX605" s="29"/>
      <c r="AY605" s="29"/>
      <c r="AZ605" s="29"/>
      <c r="BA605" s="29"/>
      <c r="BB605" s="29"/>
      <c r="BC605" s="29"/>
      <c r="BD605" s="29"/>
      <c r="BE605" s="29"/>
      <c r="BF605" s="29"/>
      <c r="BG605" s="29"/>
      <c r="BH605" s="29"/>
      <c r="BI605" s="29"/>
      <c r="BJ605" s="29"/>
      <c r="BK605" s="1"/>
      <c r="BL605" s="1"/>
      <c r="BM605" s="1"/>
      <c r="BN605" s="1"/>
      <c r="BO605" s="1"/>
      <c r="BP605" s="1"/>
      <c r="BQ605" s="1"/>
      <c r="BR605" s="1"/>
      <c r="BS605" s="1"/>
    </row>
    <row r="606" spans="1:7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29"/>
      <c r="AT606" s="29"/>
      <c r="AU606" s="29"/>
      <c r="AV606" s="29"/>
      <c r="AW606" s="29"/>
      <c r="AX606" s="29"/>
      <c r="AY606" s="29"/>
      <c r="AZ606" s="29"/>
      <c r="BA606" s="29"/>
      <c r="BB606" s="29"/>
      <c r="BC606" s="29"/>
      <c r="BD606" s="29"/>
      <c r="BE606" s="29"/>
      <c r="BF606" s="29"/>
      <c r="BG606" s="29"/>
      <c r="BH606" s="29"/>
      <c r="BI606" s="29"/>
      <c r="BJ606" s="29"/>
      <c r="BK606" s="1"/>
      <c r="BL606" s="1"/>
      <c r="BM606" s="1"/>
      <c r="BN606" s="1"/>
      <c r="BO606" s="1"/>
      <c r="BP606" s="1"/>
      <c r="BQ606" s="1"/>
      <c r="BR606" s="1"/>
      <c r="BS606" s="1"/>
    </row>
    <row r="607" spans="1:7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29"/>
      <c r="AT607" s="29"/>
      <c r="AU607" s="29"/>
      <c r="AV607" s="29"/>
      <c r="AW607" s="29"/>
      <c r="AX607" s="29"/>
      <c r="AY607" s="29"/>
      <c r="AZ607" s="29"/>
      <c r="BA607" s="29"/>
      <c r="BB607" s="29"/>
      <c r="BC607" s="29"/>
      <c r="BD607" s="29"/>
      <c r="BE607" s="29"/>
      <c r="BF607" s="29"/>
      <c r="BG607" s="29"/>
      <c r="BH607" s="29"/>
      <c r="BI607" s="29"/>
      <c r="BJ607" s="29"/>
      <c r="BK607" s="1"/>
      <c r="BL607" s="1"/>
      <c r="BM607" s="1"/>
      <c r="BN607" s="1"/>
      <c r="BO607" s="1"/>
      <c r="BP607" s="1"/>
      <c r="BQ607" s="1"/>
      <c r="BR607" s="1"/>
      <c r="BS607" s="1"/>
    </row>
    <row r="608" spans="1:7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29"/>
      <c r="AT608" s="29"/>
      <c r="AU608" s="29"/>
      <c r="AV608" s="29"/>
      <c r="AW608" s="29"/>
      <c r="AX608" s="29"/>
      <c r="AY608" s="29"/>
      <c r="AZ608" s="29"/>
      <c r="BA608" s="29"/>
      <c r="BB608" s="29"/>
      <c r="BC608" s="29"/>
      <c r="BD608" s="29"/>
      <c r="BE608" s="29"/>
      <c r="BF608" s="29"/>
      <c r="BG608" s="29"/>
      <c r="BH608" s="29"/>
      <c r="BI608" s="29"/>
      <c r="BJ608" s="29"/>
      <c r="BK608" s="1"/>
      <c r="BL608" s="1"/>
      <c r="BM608" s="1"/>
      <c r="BN608" s="1"/>
      <c r="BO608" s="1"/>
      <c r="BP608" s="1"/>
      <c r="BQ608" s="1"/>
      <c r="BR608" s="1"/>
      <c r="BS608" s="1"/>
    </row>
    <row r="609" spans="1:7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29"/>
      <c r="AT609" s="29"/>
      <c r="AU609" s="29"/>
      <c r="AV609" s="29"/>
      <c r="AW609" s="29"/>
      <c r="AX609" s="29"/>
      <c r="AY609" s="29"/>
      <c r="AZ609" s="29"/>
      <c r="BA609" s="29"/>
      <c r="BB609" s="29"/>
      <c r="BC609" s="29"/>
      <c r="BD609" s="29"/>
      <c r="BE609" s="29"/>
      <c r="BF609" s="29"/>
      <c r="BG609" s="29"/>
      <c r="BH609" s="29"/>
      <c r="BI609" s="29"/>
      <c r="BJ609" s="29"/>
      <c r="BK609" s="1"/>
      <c r="BL609" s="1"/>
      <c r="BM609" s="1"/>
      <c r="BN609" s="1"/>
      <c r="BO609" s="1"/>
      <c r="BP609" s="1"/>
      <c r="BQ609" s="1"/>
      <c r="BR609" s="1"/>
      <c r="BS609" s="1"/>
    </row>
    <row r="610" spans="1:7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29"/>
      <c r="AT610" s="29"/>
      <c r="AU610" s="29"/>
      <c r="AV610" s="29"/>
      <c r="AW610" s="29"/>
      <c r="AX610" s="29"/>
      <c r="AY610" s="29"/>
      <c r="AZ610" s="29"/>
      <c r="BA610" s="29"/>
      <c r="BB610" s="29"/>
      <c r="BC610" s="29"/>
      <c r="BD610" s="29"/>
      <c r="BE610" s="29"/>
      <c r="BF610" s="29"/>
      <c r="BG610" s="29"/>
      <c r="BH610" s="29"/>
      <c r="BI610" s="29"/>
      <c r="BJ610" s="29"/>
      <c r="BK610" s="1"/>
      <c r="BL610" s="1"/>
      <c r="BM610" s="1"/>
      <c r="BN610" s="1"/>
      <c r="BO610" s="1"/>
      <c r="BP610" s="1"/>
      <c r="BQ610" s="1"/>
      <c r="BR610" s="1"/>
      <c r="BS610" s="1"/>
    </row>
    <row r="611" spans="1:7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29"/>
      <c r="AT611" s="29"/>
      <c r="AU611" s="29"/>
      <c r="AV611" s="29"/>
      <c r="AW611" s="29"/>
      <c r="AX611" s="29"/>
      <c r="AY611" s="29"/>
      <c r="AZ611" s="29"/>
      <c r="BA611" s="29"/>
      <c r="BB611" s="29"/>
      <c r="BC611" s="29"/>
      <c r="BD611" s="29"/>
      <c r="BE611" s="29"/>
      <c r="BF611" s="29"/>
      <c r="BG611" s="29"/>
      <c r="BH611" s="29"/>
      <c r="BI611" s="29"/>
      <c r="BJ611" s="29"/>
      <c r="BK611" s="1"/>
      <c r="BL611" s="1"/>
      <c r="BM611" s="1"/>
      <c r="BN611" s="1"/>
      <c r="BO611" s="1"/>
      <c r="BP611" s="1"/>
      <c r="BQ611" s="1"/>
      <c r="BR611" s="1"/>
      <c r="BS611" s="1"/>
    </row>
    <row r="612" spans="1:7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29"/>
      <c r="AT612" s="29"/>
      <c r="AU612" s="29"/>
      <c r="AV612" s="29"/>
      <c r="AW612" s="29"/>
      <c r="AX612" s="29"/>
      <c r="AY612" s="29"/>
      <c r="AZ612" s="29"/>
      <c r="BA612" s="29"/>
      <c r="BB612" s="29"/>
      <c r="BC612" s="29"/>
      <c r="BD612" s="29"/>
      <c r="BE612" s="29"/>
      <c r="BF612" s="29"/>
      <c r="BG612" s="29"/>
      <c r="BH612" s="29"/>
      <c r="BI612" s="29"/>
      <c r="BJ612" s="29"/>
      <c r="BK612" s="1"/>
      <c r="BL612" s="1"/>
      <c r="BM612" s="1"/>
      <c r="BN612" s="1"/>
      <c r="BO612" s="1"/>
      <c r="BP612" s="1"/>
      <c r="BQ612" s="1"/>
      <c r="BR612" s="1"/>
      <c r="BS612" s="1"/>
    </row>
    <row r="613" spans="1:7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29"/>
      <c r="AT613" s="29"/>
      <c r="AU613" s="29"/>
      <c r="AV613" s="29"/>
      <c r="AW613" s="29"/>
      <c r="AX613" s="29"/>
      <c r="AY613" s="29"/>
      <c r="AZ613" s="29"/>
      <c r="BA613" s="29"/>
      <c r="BB613" s="29"/>
      <c r="BC613" s="29"/>
      <c r="BD613" s="29"/>
      <c r="BE613" s="29"/>
      <c r="BF613" s="29"/>
      <c r="BG613" s="29"/>
      <c r="BH613" s="29"/>
      <c r="BI613" s="29"/>
      <c r="BJ613" s="29"/>
      <c r="BK613" s="1"/>
      <c r="BL613" s="1"/>
      <c r="BM613" s="1"/>
      <c r="BN613" s="1"/>
      <c r="BO613" s="1"/>
      <c r="BP613" s="1"/>
      <c r="BQ613" s="1"/>
      <c r="BR613" s="1"/>
      <c r="BS613" s="1"/>
    </row>
    <row r="614" spans="1:7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29"/>
      <c r="AT614" s="29"/>
      <c r="AU614" s="29"/>
      <c r="AV614" s="29"/>
      <c r="AW614" s="29"/>
      <c r="AX614" s="29"/>
      <c r="AY614" s="29"/>
      <c r="AZ614" s="29"/>
      <c r="BA614" s="29"/>
      <c r="BB614" s="29"/>
      <c r="BC614" s="29"/>
      <c r="BD614" s="29"/>
      <c r="BE614" s="29"/>
      <c r="BF614" s="29"/>
      <c r="BG614" s="29"/>
      <c r="BH614" s="29"/>
      <c r="BI614" s="29"/>
      <c r="BJ614" s="29"/>
      <c r="BK614" s="1"/>
      <c r="BL614" s="1"/>
      <c r="BM614" s="1"/>
      <c r="BN614" s="1"/>
      <c r="BO614" s="1"/>
      <c r="BP614" s="1"/>
      <c r="BQ614" s="1"/>
      <c r="BR614" s="1"/>
      <c r="BS614" s="1"/>
    </row>
    <row r="615" spans="1:7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29"/>
      <c r="AT615" s="29"/>
      <c r="AU615" s="29"/>
      <c r="AV615" s="29"/>
      <c r="AW615" s="29"/>
      <c r="AX615" s="29"/>
      <c r="AY615" s="29"/>
      <c r="AZ615" s="29"/>
      <c r="BA615" s="29"/>
      <c r="BB615" s="29"/>
      <c r="BC615" s="29"/>
      <c r="BD615" s="29"/>
      <c r="BE615" s="29"/>
      <c r="BF615" s="29"/>
      <c r="BG615" s="29"/>
      <c r="BH615" s="29"/>
      <c r="BI615" s="29"/>
      <c r="BJ615" s="29"/>
      <c r="BK615" s="1"/>
      <c r="BL615" s="1"/>
      <c r="BM615" s="1"/>
      <c r="BN615" s="1"/>
      <c r="BO615" s="1"/>
      <c r="BP615" s="1"/>
      <c r="BQ615" s="1"/>
      <c r="BR615" s="1"/>
      <c r="BS615" s="1"/>
    </row>
    <row r="616" spans="1:7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29"/>
      <c r="AT616" s="29"/>
      <c r="AU616" s="29"/>
      <c r="AV616" s="29"/>
      <c r="AW616" s="29"/>
      <c r="AX616" s="29"/>
      <c r="AY616" s="29"/>
      <c r="AZ616" s="29"/>
      <c r="BA616" s="29"/>
      <c r="BB616" s="29"/>
      <c r="BC616" s="29"/>
      <c r="BD616" s="29"/>
      <c r="BE616" s="29"/>
      <c r="BF616" s="29"/>
      <c r="BG616" s="29"/>
      <c r="BH616" s="29"/>
      <c r="BI616" s="29"/>
      <c r="BJ616" s="29"/>
      <c r="BK616" s="1"/>
      <c r="BL616" s="1"/>
      <c r="BM616" s="1"/>
      <c r="BN616" s="1"/>
      <c r="BO616" s="1"/>
      <c r="BP616" s="1"/>
      <c r="BQ616" s="1"/>
      <c r="BR616" s="1"/>
      <c r="BS616" s="1"/>
    </row>
    <row r="617" spans="1:7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29"/>
      <c r="AT617" s="29"/>
      <c r="AU617" s="29"/>
      <c r="AV617" s="29"/>
      <c r="AW617" s="29"/>
      <c r="AX617" s="29"/>
      <c r="AY617" s="29"/>
      <c r="AZ617" s="29"/>
      <c r="BA617" s="29"/>
      <c r="BB617" s="29"/>
      <c r="BC617" s="29"/>
      <c r="BD617" s="29"/>
      <c r="BE617" s="29"/>
      <c r="BF617" s="29"/>
      <c r="BG617" s="29"/>
      <c r="BH617" s="29"/>
      <c r="BI617" s="29"/>
      <c r="BJ617" s="29"/>
      <c r="BK617" s="1"/>
      <c r="BL617" s="1"/>
      <c r="BM617" s="1"/>
      <c r="BN617" s="1"/>
      <c r="BO617" s="1"/>
      <c r="BP617" s="1"/>
      <c r="BQ617" s="1"/>
      <c r="BR617" s="1"/>
      <c r="BS617" s="1"/>
    </row>
    <row r="618" spans="1:7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29"/>
      <c r="AT618" s="29"/>
      <c r="AU618" s="29"/>
      <c r="AV618" s="29"/>
      <c r="AW618" s="29"/>
      <c r="AX618" s="29"/>
      <c r="AY618" s="29"/>
      <c r="AZ618" s="29"/>
      <c r="BA618" s="29"/>
      <c r="BB618" s="29"/>
      <c r="BC618" s="29"/>
      <c r="BD618" s="29"/>
      <c r="BE618" s="29"/>
      <c r="BF618" s="29"/>
      <c r="BG618" s="29"/>
      <c r="BH618" s="29"/>
      <c r="BI618" s="29"/>
      <c r="BJ618" s="29"/>
      <c r="BK618" s="1"/>
      <c r="BL618" s="1"/>
      <c r="BM618" s="1"/>
      <c r="BN618" s="1"/>
      <c r="BO618" s="1"/>
      <c r="BP618" s="1"/>
      <c r="BQ618" s="1"/>
      <c r="BR618" s="1"/>
      <c r="BS618" s="1"/>
    </row>
    <row r="619" spans="1:7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29"/>
      <c r="AT619" s="29"/>
      <c r="AU619" s="29"/>
      <c r="AV619" s="29"/>
      <c r="AW619" s="29"/>
      <c r="AX619" s="29"/>
      <c r="AY619" s="29"/>
      <c r="AZ619" s="29"/>
      <c r="BA619" s="29"/>
      <c r="BB619" s="29"/>
      <c r="BC619" s="29"/>
      <c r="BD619" s="29"/>
      <c r="BE619" s="29"/>
      <c r="BF619" s="29"/>
      <c r="BG619" s="29"/>
      <c r="BH619" s="29"/>
      <c r="BI619" s="29"/>
      <c r="BJ619" s="29"/>
      <c r="BK619" s="1"/>
      <c r="BL619" s="1"/>
      <c r="BM619" s="1"/>
      <c r="BN619" s="1"/>
      <c r="BO619" s="1"/>
      <c r="BP619" s="1"/>
      <c r="BQ619" s="1"/>
      <c r="BR619" s="1"/>
      <c r="BS619" s="1"/>
    </row>
    <row r="620" spans="1:7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29"/>
      <c r="AT620" s="29"/>
      <c r="AU620" s="29"/>
      <c r="AV620" s="29"/>
      <c r="AW620" s="29"/>
      <c r="AX620" s="29"/>
      <c r="AY620" s="29"/>
      <c r="AZ620" s="29"/>
      <c r="BA620" s="29"/>
      <c r="BB620" s="29"/>
      <c r="BC620" s="29"/>
      <c r="BD620" s="29"/>
      <c r="BE620" s="29"/>
      <c r="BF620" s="29"/>
      <c r="BG620" s="29"/>
      <c r="BH620" s="29"/>
      <c r="BI620" s="29"/>
      <c r="BJ620" s="29"/>
      <c r="BK620" s="1"/>
      <c r="BL620" s="1"/>
      <c r="BM620" s="1"/>
      <c r="BN620" s="1"/>
      <c r="BO620" s="1"/>
      <c r="BP620" s="1"/>
      <c r="BQ620" s="1"/>
      <c r="BR620" s="1"/>
      <c r="BS620" s="1"/>
    </row>
    <row r="621" spans="1:7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29"/>
      <c r="AT621" s="29"/>
      <c r="AU621" s="29"/>
      <c r="AV621" s="29"/>
      <c r="AW621" s="29"/>
      <c r="AX621" s="29"/>
      <c r="AY621" s="29"/>
      <c r="AZ621" s="29"/>
      <c r="BA621" s="29"/>
      <c r="BB621" s="29"/>
      <c r="BC621" s="29"/>
      <c r="BD621" s="29"/>
      <c r="BE621" s="29"/>
      <c r="BF621" s="29"/>
      <c r="BG621" s="29"/>
      <c r="BH621" s="29"/>
      <c r="BI621" s="29"/>
      <c r="BJ621" s="29"/>
      <c r="BK621" s="1"/>
      <c r="BL621" s="1"/>
      <c r="BM621" s="1"/>
      <c r="BN621" s="1"/>
      <c r="BO621" s="1"/>
      <c r="BP621" s="1"/>
      <c r="BQ621" s="1"/>
      <c r="BR621" s="1"/>
      <c r="BS621" s="1"/>
    </row>
    <row r="622" spans="1:7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29"/>
      <c r="AT622" s="29"/>
      <c r="AU622" s="29"/>
      <c r="AV622" s="29"/>
      <c r="AW622" s="29"/>
      <c r="AX622" s="29"/>
      <c r="AY622" s="29"/>
      <c r="AZ622" s="29"/>
      <c r="BA622" s="29"/>
      <c r="BB622" s="29"/>
      <c r="BC622" s="29"/>
      <c r="BD622" s="29"/>
      <c r="BE622" s="29"/>
      <c r="BF622" s="29"/>
      <c r="BG622" s="29"/>
      <c r="BH622" s="29"/>
      <c r="BI622" s="29"/>
      <c r="BJ622" s="29"/>
      <c r="BK622" s="1"/>
      <c r="BL622" s="1"/>
      <c r="BM622" s="1"/>
      <c r="BN622" s="1"/>
      <c r="BO622" s="1"/>
      <c r="BP622" s="1"/>
      <c r="BQ622" s="1"/>
      <c r="BR622" s="1"/>
      <c r="BS622" s="1"/>
    </row>
    <row r="623" spans="1:7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29"/>
      <c r="AT623" s="29"/>
      <c r="AU623" s="29"/>
      <c r="AV623" s="29"/>
      <c r="AW623" s="29"/>
      <c r="AX623" s="29"/>
      <c r="AY623" s="29"/>
      <c r="AZ623" s="29"/>
      <c r="BA623" s="29"/>
      <c r="BB623" s="29"/>
      <c r="BC623" s="29"/>
      <c r="BD623" s="29"/>
      <c r="BE623" s="29"/>
      <c r="BF623" s="29"/>
      <c r="BG623" s="29"/>
      <c r="BH623" s="29"/>
      <c r="BI623" s="29"/>
      <c r="BJ623" s="29"/>
      <c r="BK623" s="1"/>
      <c r="BL623" s="1"/>
      <c r="BM623" s="1"/>
      <c r="BN623" s="1"/>
      <c r="BO623" s="1"/>
      <c r="BP623" s="1"/>
      <c r="BQ623" s="1"/>
      <c r="BR623" s="1"/>
      <c r="BS623" s="1"/>
    </row>
    <row r="624" spans="1:7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29"/>
      <c r="AT624" s="29"/>
      <c r="AU624" s="29"/>
      <c r="AV624" s="29"/>
      <c r="AW624" s="29"/>
      <c r="AX624" s="29"/>
      <c r="AY624" s="29"/>
      <c r="AZ624" s="29"/>
      <c r="BA624" s="29"/>
      <c r="BB624" s="29"/>
      <c r="BC624" s="29"/>
      <c r="BD624" s="29"/>
      <c r="BE624" s="29"/>
      <c r="BF624" s="29"/>
      <c r="BG624" s="29"/>
      <c r="BH624" s="29"/>
      <c r="BI624" s="29"/>
      <c r="BJ624" s="29"/>
      <c r="BK624" s="1"/>
      <c r="BL624" s="1"/>
      <c r="BM624" s="1"/>
      <c r="BN624" s="1"/>
      <c r="BO624" s="1"/>
      <c r="BP624" s="1"/>
      <c r="BQ624" s="1"/>
      <c r="BR624" s="1"/>
      <c r="BS624" s="1"/>
    </row>
    <row r="625" spans="1:7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29"/>
      <c r="AT625" s="29"/>
      <c r="AU625" s="29"/>
      <c r="AV625" s="29"/>
      <c r="AW625" s="29"/>
      <c r="AX625" s="29"/>
      <c r="AY625" s="29"/>
      <c r="AZ625" s="29"/>
      <c r="BA625" s="29"/>
      <c r="BB625" s="29"/>
      <c r="BC625" s="29"/>
      <c r="BD625" s="29"/>
      <c r="BE625" s="29"/>
      <c r="BF625" s="29"/>
      <c r="BG625" s="29"/>
      <c r="BH625" s="29"/>
      <c r="BI625" s="29"/>
      <c r="BJ625" s="29"/>
      <c r="BK625" s="1"/>
      <c r="BL625" s="1"/>
      <c r="BM625" s="1"/>
      <c r="BN625" s="1"/>
      <c r="BO625" s="1"/>
      <c r="BP625" s="1"/>
      <c r="BQ625" s="1"/>
      <c r="BR625" s="1"/>
      <c r="BS625" s="1"/>
    </row>
    <row r="626" spans="1:7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29"/>
      <c r="AT626" s="29"/>
      <c r="AU626" s="29"/>
      <c r="AV626" s="29"/>
      <c r="AW626" s="29"/>
      <c r="AX626" s="29"/>
      <c r="AY626" s="29"/>
      <c r="AZ626" s="29"/>
      <c r="BA626" s="29"/>
      <c r="BB626" s="29"/>
      <c r="BC626" s="29"/>
      <c r="BD626" s="29"/>
      <c r="BE626" s="29"/>
      <c r="BF626" s="29"/>
      <c r="BG626" s="29"/>
      <c r="BH626" s="29"/>
      <c r="BI626" s="29"/>
      <c r="BJ626" s="29"/>
      <c r="BK626" s="1"/>
      <c r="BL626" s="1"/>
      <c r="BM626" s="1"/>
      <c r="BN626" s="1"/>
      <c r="BO626" s="1"/>
      <c r="BP626" s="1"/>
      <c r="BQ626" s="1"/>
      <c r="BR626" s="1"/>
      <c r="BS626" s="1"/>
    </row>
    <row r="627" spans="1:7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29"/>
      <c r="AT627" s="29"/>
      <c r="AU627" s="29"/>
      <c r="AV627" s="29"/>
      <c r="AW627" s="29"/>
      <c r="AX627" s="29"/>
      <c r="AY627" s="29"/>
      <c r="AZ627" s="29"/>
      <c r="BA627" s="29"/>
      <c r="BB627" s="29"/>
      <c r="BC627" s="29"/>
      <c r="BD627" s="29"/>
      <c r="BE627" s="29"/>
      <c r="BF627" s="29"/>
      <c r="BG627" s="29"/>
      <c r="BH627" s="29"/>
      <c r="BI627" s="29"/>
      <c r="BJ627" s="29"/>
      <c r="BK627" s="1"/>
      <c r="BL627" s="1"/>
      <c r="BM627" s="1"/>
      <c r="BN627" s="1"/>
      <c r="BO627" s="1"/>
      <c r="BP627" s="1"/>
      <c r="BQ627" s="1"/>
      <c r="BR627" s="1"/>
      <c r="BS627" s="1"/>
    </row>
    <row r="628" spans="1:7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29"/>
      <c r="AT628" s="29"/>
      <c r="AU628" s="29"/>
      <c r="AV628" s="29"/>
      <c r="AW628" s="29"/>
      <c r="AX628" s="29"/>
      <c r="AY628" s="29"/>
      <c r="AZ628" s="29"/>
      <c r="BA628" s="29"/>
      <c r="BB628" s="29"/>
      <c r="BC628" s="29"/>
      <c r="BD628" s="29"/>
      <c r="BE628" s="29"/>
      <c r="BF628" s="29"/>
      <c r="BG628" s="29"/>
      <c r="BH628" s="29"/>
      <c r="BI628" s="29"/>
      <c r="BJ628" s="29"/>
      <c r="BK628" s="1"/>
      <c r="BL628" s="1"/>
      <c r="BM628" s="1"/>
      <c r="BN628" s="1"/>
      <c r="BO628" s="1"/>
      <c r="BP628" s="1"/>
      <c r="BQ628" s="1"/>
      <c r="BR628" s="1"/>
      <c r="BS628" s="1"/>
    </row>
    <row r="629" spans="1:7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29"/>
      <c r="AT629" s="29"/>
      <c r="AU629" s="29"/>
      <c r="AV629" s="29"/>
      <c r="AW629" s="29"/>
      <c r="AX629" s="29"/>
      <c r="AY629" s="29"/>
      <c r="AZ629" s="29"/>
      <c r="BA629" s="29"/>
      <c r="BB629" s="29"/>
      <c r="BC629" s="29"/>
      <c r="BD629" s="29"/>
      <c r="BE629" s="29"/>
      <c r="BF629" s="29"/>
      <c r="BG629" s="29"/>
      <c r="BH629" s="29"/>
      <c r="BI629" s="29"/>
      <c r="BJ629" s="29"/>
      <c r="BK629" s="1"/>
      <c r="BL629" s="1"/>
      <c r="BM629" s="1"/>
      <c r="BN629" s="1"/>
      <c r="BO629" s="1"/>
      <c r="BP629" s="1"/>
      <c r="BQ629" s="1"/>
      <c r="BR629" s="1"/>
      <c r="BS629" s="1"/>
    </row>
    <row r="630" spans="1:7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29"/>
      <c r="AT630" s="29"/>
      <c r="AU630" s="29"/>
      <c r="AV630" s="29"/>
      <c r="AW630" s="29"/>
      <c r="AX630" s="29"/>
      <c r="AY630" s="29"/>
      <c r="AZ630" s="29"/>
      <c r="BA630" s="29"/>
      <c r="BB630" s="29"/>
      <c r="BC630" s="29"/>
      <c r="BD630" s="29"/>
      <c r="BE630" s="29"/>
      <c r="BF630" s="29"/>
      <c r="BG630" s="29"/>
      <c r="BH630" s="29"/>
      <c r="BI630" s="29"/>
      <c r="BJ630" s="29"/>
      <c r="BK630" s="1"/>
      <c r="BL630" s="1"/>
      <c r="BM630" s="1"/>
      <c r="BN630" s="1"/>
      <c r="BO630" s="1"/>
      <c r="BP630" s="1"/>
      <c r="BQ630" s="1"/>
      <c r="BR630" s="1"/>
      <c r="BS630" s="1"/>
    </row>
    <row r="631" spans="1:7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29"/>
      <c r="AT631" s="29"/>
      <c r="AU631" s="29"/>
      <c r="AV631" s="29"/>
      <c r="AW631" s="29"/>
      <c r="AX631" s="29"/>
      <c r="AY631" s="29"/>
      <c r="AZ631" s="29"/>
      <c r="BA631" s="29"/>
      <c r="BB631" s="29"/>
      <c r="BC631" s="29"/>
      <c r="BD631" s="29"/>
      <c r="BE631" s="29"/>
      <c r="BF631" s="29"/>
      <c r="BG631" s="29"/>
      <c r="BH631" s="29"/>
      <c r="BI631" s="29"/>
      <c r="BJ631" s="29"/>
      <c r="BK631" s="1"/>
      <c r="BL631" s="1"/>
      <c r="BM631" s="1"/>
      <c r="BN631" s="1"/>
      <c r="BO631" s="1"/>
      <c r="BP631" s="1"/>
      <c r="BQ631" s="1"/>
      <c r="BR631" s="1"/>
      <c r="BS631" s="1"/>
    </row>
    <row r="632" spans="1:7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29"/>
      <c r="AT632" s="29"/>
      <c r="AU632" s="29"/>
      <c r="AV632" s="29"/>
      <c r="AW632" s="29"/>
      <c r="AX632" s="29"/>
      <c r="AY632" s="29"/>
      <c r="AZ632" s="29"/>
      <c r="BA632" s="29"/>
      <c r="BB632" s="29"/>
      <c r="BC632" s="29"/>
      <c r="BD632" s="29"/>
      <c r="BE632" s="29"/>
      <c r="BF632" s="29"/>
      <c r="BG632" s="29"/>
      <c r="BH632" s="29"/>
      <c r="BI632" s="29"/>
      <c r="BJ632" s="29"/>
      <c r="BK632" s="1"/>
      <c r="BL632" s="1"/>
      <c r="BM632" s="1"/>
      <c r="BN632" s="1"/>
      <c r="BO632" s="1"/>
      <c r="BP632" s="1"/>
      <c r="BQ632" s="1"/>
      <c r="BR632" s="1"/>
      <c r="BS632" s="1"/>
    </row>
    <row r="633" spans="1:7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29"/>
      <c r="AT633" s="29"/>
      <c r="AU633" s="29"/>
      <c r="AV633" s="29"/>
      <c r="AW633" s="29"/>
      <c r="AX633" s="29"/>
      <c r="AY633" s="29"/>
      <c r="AZ633" s="29"/>
      <c r="BA633" s="29"/>
      <c r="BB633" s="29"/>
      <c r="BC633" s="29"/>
      <c r="BD633" s="29"/>
      <c r="BE633" s="29"/>
      <c r="BF633" s="29"/>
      <c r="BG633" s="29"/>
      <c r="BH633" s="29"/>
      <c r="BI633" s="29"/>
      <c r="BJ633" s="29"/>
      <c r="BK633" s="1"/>
      <c r="BL633" s="1"/>
      <c r="BM633" s="1"/>
      <c r="BN633" s="1"/>
      <c r="BO633" s="1"/>
      <c r="BP633" s="1"/>
      <c r="BQ633" s="1"/>
      <c r="BR633" s="1"/>
      <c r="BS633" s="1"/>
    </row>
    <row r="634" spans="1:7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29"/>
      <c r="AT634" s="29"/>
      <c r="AU634" s="29"/>
      <c r="AV634" s="29"/>
      <c r="AW634" s="29"/>
      <c r="AX634" s="29"/>
      <c r="AY634" s="29"/>
      <c r="AZ634" s="29"/>
      <c r="BA634" s="29"/>
      <c r="BB634" s="29"/>
      <c r="BC634" s="29"/>
      <c r="BD634" s="29"/>
      <c r="BE634" s="29"/>
      <c r="BF634" s="29"/>
      <c r="BG634" s="29"/>
      <c r="BH634" s="29"/>
      <c r="BI634" s="29"/>
      <c r="BJ634" s="29"/>
      <c r="BK634" s="1"/>
      <c r="BL634" s="1"/>
      <c r="BM634" s="1"/>
      <c r="BN634" s="1"/>
      <c r="BO634" s="1"/>
      <c r="BP634" s="1"/>
      <c r="BQ634" s="1"/>
      <c r="BR634" s="1"/>
      <c r="BS634" s="1"/>
    </row>
    <row r="635" spans="1:7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29"/>
      <c r="AT635" s="29"/>
      <c r="AU635" s="29"/>
      <c r="AV635" s="29"/>
      <c r="AW635" s="29"/>
      <c r="AX635" s="29"/>
      <c r="AY635" s="29"/>
      <c r="AZ635" s="29"/>
      <c r="BA635" s="29"/>
      <c r="BB635" s="29"/>
      <c r="BC635" s="29"/>
      <c r="BD635" s="29"/>
      <c r="BE635" s="29"/>
      <c r="BF635" s="29"/>
      <c r="BG635" s="29"/>
      <c r="BH635" s="29"/>
      <c r="BI635" s="29"/>
      <c r="BJ635" s="29"/>
      <c r="BK635" s="1"/>
      <c r="BL635" s="1"/>
      <c r="BM635" s="1"/>
      <c r="BN635" s="1"/>
      <c r="BO635" s="1"/>
      <c r="BP635" s="1"/>
      <c r="BQ635" s="1"/>
      <c r="BR635" s="1"/>
      <c r="BS635" s="1"/>
    </row>
    <row r="636" spans="1:7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29"/>
      <c r="AT636" s="29"/>
      <c r="AU636" s="29"/>
      <c r="AV636" s="29"/>
      <c r="AW636" s="29"/>
      <c r="AX636" s="29"/>
      <c r="AY636" s="29"/>
      <c r="AZ636" s="29"/>
      <c r="BA636" s="29"/>
      <c r="BB636" s="29"/>
      <c r="BC636" s="29"/>
      <c r="BD636" s="29"/>
      <c r="BE636" s="29"/>
      <c r="BF636" s="29"/>
      <c r="BG636" s="29"/>
      <c r="BH636" s="29"/>
      <c r="BI636" s="29"/>
      <c r="BJ636" s="29"/>
      <c r="BK636" s="1"/>
      <c r="BL636" s="1"/>
      <c r="BM636" s="1"/>
      <c r="BN636" s="1"/>
      <c r="BO636" s="1"/>
      <c r="BP636" s="1"/>
      <c r="BQ636" s="1"/>
      <c r="BR636" s="1"/>
      <c r="BS636" s="1"/>
    </row>
    <row r="637" spans="1:7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29"/>
      <c r="AT637" s="29"/>
      <c r="AU637" s="29"/>
      <c r="AV637" s="29"/>
      <c r="AW637" s="29"/>
      <c r="AX637" s="29"/>
      <c r="AY637" s="29"/>
      <c r="AZ637" s="29"/>
      <c r="BA637" s="29"/>
      <c r="BB637" s="29"/>
      <c r="BC637" s="29"/>
      <c r="BD637" s="29"/>
      <c r="BE637" s="29"/>
      <c r="BF637" s="29"/>
      <c r="BG637" s="29"/>
      <c r="BH637" s="29"/>
      <c r="BI637" s="29"/>
      <c r="BJ637" s="29"/>
      <c r="BK637" s="1"/>
      <c r="BL637" s="1"/>
      <c r="BM637" s="1"/>
      <c r="BN637" s="1"/>
      <c r="BO637" s="1"/>
      <c r="BP637" s="1"/>
      <c r="BQ637" s="1"/>
      <c r="BR637" s="1"/>
      <c r="BS637" s="1"/>
    </row>
    <row r="638" spans="1:7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29"/>
      <c r="AT638" s="29"/>
      <c r="AU638" s="29"/>
      <c r="AV638" s="29"/>
      <c r="AW638" s="29"/>
      <c r="AX638" s="29"/>
      <c r="AY638" s="29"/>
      <c r="AZ638" s="29"/>
      <c r="BA638" s="29"/>
      <c r="BB638" s="29"/>
      <c r="BC638" s="29"/>
      <c r="BD638" s="29"/>
      <c r="BE638" s="29"/>
      <c r="BF638" s="29"/>
      <c r="BG638" s="29"/>
      <c r="BH638" s="29"/>
      <c r="BI638" s="29"/>
      <c r="BJ638" s="29"/>
      <c r="BK638" s="1"/>
      <c r="BL638" s="1"/>
      <c r="BM638" s="1"/>
      <c r="BN638" s="1"/>
      <c r="BO638" s="1"/>
      <c r="BP638" s="1"/>
      <c r="BQ638" s="1"/>
      <c r="BR638" s="1"/>
      <c r="BS638" s="1"/>
    </row>
    <row r="639" spans="1:7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29"/>
      <c r="AT639" s="29"/>
      <c r="AU639" s="29"/>
      <c r="AV639" s="29"/>
      <c r="AW639" s="29"/>
      <c r="AX639" s="29"/>
      <c r="AY639" s="29"/>
      <c r="AZ639" s="29"/>
      <c r="BA639" s="29"/>
      <c r="BB639" s="29"/>
      <c r="BC639" s="29"/>
      <c r="BD639" s="29"/>
      <c r="BE639" s="29"/>
      <c r="BF639" s="29"/>
      <c r="BG639" s="29"/>
      <c r="BH639" s="29"/>
      <c r="BI639" s="29"/>
      <c r="BJ639" s="29"/>
      <c r="BK639" s="1"/>
      <c r="BL639" s="1"/>
      <c r="BM639" s="1"/>
      <c r="BN639" s="1"/>
      <c r="BO639" s="1"/>
      <c r="BP639" s="1"/>
      <c r="BQ639" s="1"/>
      <c r="BR639" s="1"/>
      <c r="BS639" s="1"/>
    </row>
    <row r="640" spans="1:7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29"/>
      <c r="AT640" s="29"/>
      <c r="AU640" s="29"/>
      <c r="AV640" s="29"/>
      <c r="AW640" s="29"/>
      <c r="AX640" s="29"/>
      <c r="AY640" s="29"/>
      <c r="AZ640" s="29"/>
      <c r="BA640" s="29"/>
      <c r="BB640" s="29"/>
      <c r="BC640" s="29"/>
      <c r="BD640" s="29"/>
      <c r="BE640" s="29"/>
      <c r="BF640" s="29"/>
      <c r="BG640" s="29"/>
      <c r="BH640" s="29"/>
      <c r="BI640" s="29"/>
      <c r="BJ640" s="29"/>
      <c r="BK640" s="1"/>
      <c r="BL640" s="1"/>
      <c r="BM640" s="1"/>
      <c r="BN640" s="1"/>
      <c r="BO640" s="1"/>
      <c r="BP640" s="1"/>
      <c r="BQ640" s="1"/>
      <c r="BR640" s="1"/>
      <c r="BS640" s="1"/>
    </row>
    <row r="641" spans="1:7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29"/>
      <c r="AT641" s="29"/>
      <c r="AU641" s="29"/>
      <c r="AV641" s="29"/>
      <c r="AW641" s="29"/>
      <c r="AX641" s="29"/>
      <c r="AY641" s="29"/>
      <c r="AZ641" s="29"/>
      <c r="BA641" s="29"/>
      <c r="BB641" s="29"/>
      <c r="BC641" s="29"/>
      <c r="BD641" s="29"/>
      <c r="BE641" s="29"/>
      <c r="BF641" s="29"/>
      <c r="BG641" s="29"/>
      <c r="BH641" s="29"/>
      <c r="BI641" s="29"/>
      <c r="BJ641" s="29"/>
      <c r="BK641" s="1"/>
      <c r="BL641" s="1"/>
      <c r="BM641" s="1"/>
      <c r="BN641" s="1"/>
      <c r="BO641" s="1"/>
      <c r="BP641" s="1"/>
      <c r="BQ641" s="1"/>
      <c r="BR641" s="1"/>
      <c r="BS641" s="1"/>
    </row>
    <row r="642" spans="1:7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29"/>
      <c r="AT642" s="29"/>
      <c r="AU642" s="29"/>
      <c r="AV642" s="29"/>
      <c r="AW642" s="29"/>
      <c r="AX642" s="29"/>
      <c r="AY642" s="29"/>
      <c r="AZ642" s="29"/>
      <c r="BA642" s="29"/>
      <c r="BB642" s="29"/>
      <c r="BC642" s="29"/>
      <c r="BD642" s="29"/>
      <c r="BE642" s="29"/>
      <c r="BF642" s="29"/>
      <c r="BG642" s="29"/>
      <c r="BH642" s="29"/>
      <c r="BI642" s="29"/>
      <c r="BJ642" s="29"/>
      <c r="BK642" s="1"/>
      <c r="BL642" s="1"/>
      <c r="BM642" s="1"/>
      <c r="BN642" s="1"/>
      <c r="BO642" s="1"/>
      <c r="BP642" s="1"/>
      <c r="BQ642" s="1"/>
      <c r="BR642" s="1"/>
      <c r="BS642" s="1"/>
    </row>
    <row r="643" spans="1:7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29"/>
      <c r="AT643" s="29"/>
      <c r="AU643" s="29"/>
      <c r="AV643" s="29"/>
      <c r="AW643" s="29"/>
      <c r="AX643" s="29"/>
      <c r="AY643" s="29"/>
      <c r="AZ643" s="29"/>
      <c r="BA643" s="29"/>
      <c r="BB643" s="29"/>
      <c r="BC643" s="29"/>
      <c r="BD643" s="29"/>
      <c r="BE643" s="29"/>
      <c r="BF643" s="29"/>
      <c r="BG643" s="29"/>
      <c r="BH643" s="29"/>
      <c r="BI643" s="29"/>
      <c r="BJ643" s="29"/>
      <c r="BK643" s="1"/>
      <c r="BL643" s="1"/>
      <c r="BM643" s="1"/>
      <c r="BN643" s="1"/>
      <c r="BO643" s="1"/>
      <c r="BP643" s="1"/>
      <c r="BQ643" s="1"/>
      <c r="BR643" s="1"/>
      <c r="BS643" s="1"/>
    </row>
    <row r="644" spans="1:7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29"/>
      <c r="AT644" s="29"/>
      <c r="AU644" s="29"/>
      <c r="AV644" s="29"/>
      <c r="AW644" s="29"/>
      <c r="AX644" s="29"/>
      <c r="AY644" s="29"/>
      <c r="AZ644" s="29"/>
      <c r="BA644" s="29"/>
      <c r="BB644" s="29"/>
      <c r="BC644" s="29"/>
      <c r="BD644" s="29"/>
      <c r="BE644" s="29"/>
      <c r="BF644" s="29"/>
      <c r="BG644" s="29"/>
      <c r="BH644" s="29"/>
      <c r="BI644" s="29"/>
      <c r="BJ644" s="29"/>
      <c r="BK644" s="1"/>
      <c r="BL644" s="1"/>
      <c r="BM644" s="1"/>
      <c r="BN644" s="1"/>
      <c r="BO644" s="1"/>
      <c r="BP644" s="1"/>
      <c r="BQ644" s="1"/>
      <c r="BR644" s="1"/>
      <c r="BS644" s="1"/>
    </row>
    <row r="645" spans="1:7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29"/>
      <c r="AT645" s="29"/>
      <c r="AU645" s="29"/>
      <c r="AV645" s="29"/>
      <c r="AW645" s="29"/>
      <c r="AX645" s="29"/>
      <c r="AY645" s="29"/>
      <c r="AZ645" s="29"/>
      <c r="BA645" s="29"/>
      <c r="BB645" s="29"/>
      <c r="BC645" s="29"/>
      <c r="BD645" s="29"/>
      <c r="BE645" s="29"/>
      <c r="BF645" s="29"/>
      <c r="BG645" s="29"/>
      <c r="BH645" s="29"/>
      <c r="BI645" s="29"/>
      <c r="BJ645" s="29"/>
      <c r="BK645" s="1"/>
      <c r="BL645" s="1"/>
      <c r="BM645" s="1"/>
      <c r="BN645" s="1"/>
      <c r="BO645" s="1"/>
      <c r="BP645" s="1"/>
      <c r="BQ645" s="1"/>
      <c r="BR645" s="1"/>
      <c r="BS645" s="1"/>
    </row>
    <row r="646" spans="1:7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29"/>
      <c r="AT646" s="29"/>
      <c r="AU646" s="29"/>
      <c r="AV646" s="29"/>
      <c r="AW646" s="29"/>
      <c r="AX646" s="29"/>
      <c r="AY646" s="29"/>
      <c r="AZ646" s="29"/>
      <c r="BA646" s="29"/>
      <c r="BB646" s="29"/>
      <c r="BC646" s="29"/>
      <c r="BD646" s="29"/>
      <c r="BE646" s="29"/>
      <c r="BF646" s="29"/>
      <c r="BG646" s="29"/>
      <c r="BH646" s="29"/>
      <c r="BI646" s="29"/>
      <c r="BJ646" s="29"/>
      <c r="BK646" s="1"/>
      <c r="BL646" s="1"/>
      <c r="BM646" s="1"/>
      <c r="BN646" s="1"/>
      <c r="BO646" s="1"/>
      <c r="BP646" s="1"/>
      <c r="BQ646" s="1"/>
      <c r="BR646" s="1"/>
      <c r="BS646" s="1"/>
    </row>
    <row r="647" spans="1:7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29"/>
      <c r="AT647" s="29"/>
      <c r="AU647" s="29"/>
      <c r="AV647" s="29"/>
      <c r="AW647" s="29"/>
      <c r="AX647" s="29"/>
      <c r="AY647" s="29"/>
      <c r="AZ647" s="29"/>
      <c r="BA647" s="29"/>
      <c r="BB647" s="29"/>
      <c r="BC647" s="29"/>
      <c r="BD647" s="29"/>
      <c r="BE647" s="29"/>
      <c r="BF647" s="29"/>
      <c r="BG647" s="29"/>
      <c r="BH647" s="29"/>
      <c r="BI647" s="29"/>
      <c r="BJ647" s="29"/>
      <c r="BK647" s="1"/>
      <c r="BL647" s="1"/>
      <c r="BM647" s="1"/>
      <c r="BN647" s="1"/>
      <c r="BO647" s="1"/>
      <c r="BP647" s="1"/>
      <c r="BQ647" s="1"/>
      <c r="BR647" s="1"/>
      <c r="BS647" s="1"/>
    </row>
    <row r="648" spans="1:7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29"/>
      <c r="AT648" s="29"/>
      <c r="AU648" s="29"/>
      <c r="AV648" s="29"/>
      <c r="AW648" s="29"/>
      <c r="AX648" s="29"/>
      <c r="AY648" s="29"/>
      <c r="AZ648" s="29"/>
      <c r="BA648" s="29"/>
      <c r="BB648" s="29"/>
      <c r="BC648" s="29"/>
      <c r="BD648" s="29"/>
      <c r="BE648" s="29"/>
      <c r="BF648" s="29"/>
      <c r="BG648" s="29"/>
      <c r="BH648" s="29"/>
      <c r="BI648" s="29"/>
      <c r="BJ648" s="29"/>
      <c r="BK648" s="1"/>
      <c r="BL648" s="1"/>
      <c r="BM648" s="1"/>
      <c r="BN648" s="1"/>
      <c r="BO648" s="1"/>
      <c r="BP648" s="1"/>
      <c r="BQ648" s="1"/>
      <c r="BR648" s="1"/>
      <c r="BS648" s="1"/>
    </row>
    <row r="649" spans="1:7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29"/>
      <c r="AT649" s="29"/>
      <c r="AU649" s="29"/>
      <c r="AV649" s="29"/>
      <c r="AW649" s="29"/>
      <c r="AX649" s="29"/>
      <c r="AY649" s="29"/>
      <c r="AZ649" s="29"/>
      <c r="BA649" s="29"/>
      <c r="BB649" s="29"/>
      <c r="BC649" s="29"/>
      <c r="BD649" s="29"/>
      <c r="BE649" s="29"/>
      <c r="BF649" s="29"/>
      <c r="BG649" s="29"/>
      <c r="BH649" s="29"/>
      <c r="BI649" s="29"/>
      <c r="BJ649" s="29"/>
      <c r="BK649" s="1"/>
      <c r="BL649" s="1"/>
      <c r="BM649" s="1"/>
      <c r="BN649" s="1"/>
      <c r="BO649" s="1"/>
      <c r="BP649" s="1"/>
      <c r="BQ649" s="1"/>
      <c r="BR649" s="1"/>
      <c r="BS649" s="1"/>
    </row>
    <row r="650" spans="1:7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29"/>
      <c r="AT650" s="29"/>
      <c r="AU650" s="29"/>
      <c r="AV650" s="29"/>
      <c r="AW650" s="29"/>
      <c r="AX650" s="29"/>
      <c r="AY650" s="29"/>
      <c r="AZ650" s="29"/>
      <c r="BA650" s="29"/>
      <c r="BB650" s="29"/>
      <c r="BC650" s="29"/>
      <c r="BD650" s="29"/>
      <c r="BE650" s="29"/>
      <c r="BF650" s="29"/>
      <c r="BG650" s="29"/>
      <c r="BH650" s="29"/>
      <c r="BI650" s="29"/>
      <c r="BJ650" s="29"/>
      <c r="BK650" s="1"/>
      <c r="BL650" s="1"/>
      <c r="BM650" s="1"/>
      <c r="BN650" s="1"/>
      <c r="BO650" s="1"/>
      <c r="BP650" s="1"/>
      <c r="BQ650" s="1"/>
      <c r="BR650" s="1"/>
      <c r="BS650" s="1"/>
    </row>
    <row r="651" spans="1:7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29"/>
      <c r="AT651" s="29"/>
      <c r="AU651" s="29"/>
      <c r="AV651" s="29"/>
      <c r="AW651" s="29"/>
      <c r="AX651" s="29"/>
      <c r="AY651" s="29"/>
      <c r="AZ651" s="29"/>
      <c r="BA651" s="29"/>
      <c r="BB651" s="29"/>
      <c r="BC651" s="29"/>
      <c r="BD651" s="29"/>
      <c r="BE651" s="29"/>
      <c r="BF651" s="29"/>
      <c r="BG651" s="29"/>
      <c r="BH651" s="29"/>
      <c r="BI651" s="29"/>
      <c r="BJ651" s="29"/>
      <c r="BK651" s="1"/>
      <c r="BL651" s="1"/>
      <c r="BM651" s="1"/>
      <c r="BN651" s="1"/>
      <c r="BO651" s="1"/>
      <c r="BP651" s="1"/>
      <c r="BQ651" s="1"/>
      <c r="BR651" s="1"/>
      <c r="BS651" s="1"/>
    </row>
    <row r="652" spans="1:7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29"/>
      <c r="AT652" s="29"/>
      <c r="AU652" s="29"/>
      <c r="AV652" s="29"/>
      <c r="AW652" s="29"/>
      <c r="AX652" s="29"/>
      <c r="AY652" s="29"/>
      <c r="AZ652" s="29"/>
      <c r="BA652" s="29"/>
      <c r="BB652" s="29"/>
      <c r="BC652" s="29"/>
      <c r="BD652" s="29"/>
      <c r="BE652" s="29"/>
      <c r="BF652" s="29"/>
      <c r="BG652" s="29"/>
      <c r="BH652" s="29"/>
      <c r="BI652" s="29"/>
      <c r="BJ652" s="29"/>
      <c r="BK652" s="1"/>
      <c r="BL652" s="1"/>
      <c r="BM652" s="1"/>
      <c r="BN652" s="1"/>
      <c r="BO652" s="1"/>
      <c r="BP652" s="1"/>
      <c r="BQ652" s="1"/>
      <c r="BR652" s="1"/>
      <c r="BS652" s="1"/>
    </row>
    <row r="653" spans="1:7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29"/>
      <c r="AT653" s="29"/>
      <c r="AU653" s="29"/>
      <c r="AV653" s="29"/>
      <c r="AW653" s="29"/>
      <c r="AX653" s="29"/>
      <c r="AY653" s="29"/>
      <c r="AZ653" s="29"/>
      <c r="BA653" s="29"/>
      <c r="BB653" s="29"/>
      <c r="BC653" s="29"/>
      <c r="BD653" s="29"/>
      <c r="BE653" s="29"/>
      <c r="BF653" s="29"/>
      <c r="BG653" s="29"/>
      <c r="BH653" s="29"/>
      <c r="BI653" s="29"/>
      <c r="BJ653" s="29"/>
      <c r="BK653" s="1"/>
      <c r="BL653" s="1"/>
      <c r="BM653" s="1"/>
      <c r="BN653" s="1"/>
      <c r="BO653" s="1"/>
      <c r="BP653" s="1"/>
      <c r="BQ653" s="1"/>
      <c r="BR653" s="1"/>
      <c r="BS653" s="1"/>
    </row>
    <row r="654" spans="1:7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29"/>
      <c r="AT654" s="29"/>
      <c r="AU654" s="29"/>
      <c r="AV654" s="29"/>
      <c r="AW654" s="29"/>
      <c r="AX654" s="29"/>
      <c r="AY654" s="29"/>
      <c r="AZ654" s="29"/>
      <c r="BA654" s="29"/>
      <c r="BB654" s="29"/>
      <c r="BC654" s="29"/>
      <c r="BD654" s="29"/>
      <c r="BE654" s="29"/>
      <c r="BF654" s="29"/>
      <c r="BG654" s="29"/>
      <c r="BH654" s="29"/>
      <c r="BI654" s="29"/>
      <c r="BJ654" s="29"/>
      <c r="BK654" s="1"/>
      <c r="BL654" s="1"/>
      <c r="BM654" s="1"/>
      <c r="BN654" s="1"/>
      <c r="BO654" s="1"/>
      <c r="BP654" s="1"/>
      <c r="BQ654" s="1"/>
      <c r="BR654" s="1"/>
      <c r="BS654" s="1"/>
    </row>
    <row r="655" spans="1:7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29"/>
      <c r="AT655" s="29"/>
      <c r="AU655" s="29"/>
      <c r="AV655" s="29"/>
      <c r="AW655" s="29"/>
      <c r="AX655" s="29"/>
      <c r="AY655" s="29"/>
      <c r="AZ655" s="29"/>
      <c r="BA655" s="29"/>
      <c r="BB655" s="29"/>
      <c r="BC655" s="29"/>
      <c r="BD655" s="29"/>
      <c r="BE655" s="29"/>
      <c r="BF655" s="29"/>
      <c r="BG655" s="29"/>
      <c r="BH655" s="29"/>
      <c r="BI655" s="29"/>
      <c r="BJ655" s="29"/>
      <c r="BK655" s="1"/>
      <c r="BL655" s="1"/>
      <c r="BM655" s="1"/>
      <c r="BN655" s="1"/>
      <c r="BO655" s="1"/>
      <c r="BP655" s="1"/>
      <c r="BQ655" s="1"/>
      <c r="BR655" s="1"/>
      <c r="BS655" s="1"/>
    </row>
    <row r="656" spans="1:7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29"/>
      <c r="AT656" s="29"/>
      <c r="AU656" s="29"/>
      <c r="AV656" s="29"/>
      <c r="AW656" s="29"/>
      <c r="AX656" s="29"/>
      <c r="AY656" s="29"/>
      <c r="AZ656" s="29"/>
      <c r="BA656" s="29"/>
      <c r="BB656" s="29"/>
      <c r="BC656" s="29"/>
      <c r="BD656" s="29"/>
      <c r="BE656" s="29"/>
      <c r="BF656" s="29"/>
      <c r="BG656" s="29"/>
      <c r="BH656" s="29"/>
      <c r="BI656" s="29"/>
      <c r="BJ656" s="29"/>
      <c r="BK656" s="1"/>
      <c r="BL656" s="1"/>
      <c r="BM656" s="1"/>
      <c r="BN656" s="1"/>
      <c r="BO656" s="1"/>
      <c r="BP656" s="1"/>
      <c r="BQ656" s="1"/>
      <c r="BR656" s="1"/>
      <c r="BS656" s="1"/>
    </row>
    <row r="657" spans="1:7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29"/>
      <c r="AT657" s="29"/>
      <c r="AU657" s="29"/>
      <c r="AV657" s="29"/>
      <c r="AW657" s="29"/>
      <c r="AX657" s="29"/>
      <c r="AY657" s="29"/>
      <c r="AZ657" s="29"/>
      <c r="BA657" s="29"/>
      <c r="BB657" s="29"/>
      <c r="BC657" s="29"/>
      <c r="BD657" s="29"/>
      <c r="BE657" s="29"/>
      <c r="BF657" s="29"/>
      <c r="BG657" s="29"/>
      <c r="BH657" s="29"/>
      <c r="BI657" s="29"/>
      <c r="BJ657" s="29"/>
      <c r="BK657" s="1"/>
      <c r="BL657" s="1"/>
      <c r="BM657" s="1"/>
      <c r="BN657" s="1"/>
      <c r="BO657" s="1"/>
      <c r="BP657" s="1"/>
      <c r="BQ657" s="1"/>
      <c r="BR657" s="1"/>
      <c r="BS657" s="1"/>
    </row>
    <row r="658" spans="1:7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29"/>
      <c r="AT658" s="29"/>
      <c r="AU658" s="29"/>
      <c r="AV658" s="29"/>
      <c r="AW658" s="29"/>
      <c r="AX658" s="29"/>
      <c r="AY658" s="29"/>
      <c r="AZ658" s="29"/>
      <c r="BA658" s="29"/>
      <c r="BB658" s="29"/>
      <c r="BC658" s="29"/>
      <c r="BD658" s="29"/>
      <c r="BE658" s="29"/>
      <c r="BF658" s="29"/>
      <c r="BG658" s="29"/>
      <c r="BH658" s="29"/>
      <c r="BI658" s="29"/>
      <c r="BJ658" s="29"/>
      <c r="BK658" s="1"/>
      <c r="BL658" s="1"/>
      <c r="BM658" s="1"/>
      <c r="BN658" s="1"/>
      <c r="BO658" s="1"/>
      <c r="BP658" s="1"/>
      <c r="BQ658" s="1"/>
      <c r="BR658" s="1"/>
      <c r="BS658" s="1"/>
    </row>
    <row r="659" spans="1:7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29"/>
      <c r="AT659" s="29"/>
      <c r="AU659" s="29"/>
      <c r="AV659" s="29"/>
      <c r="AW659" s="29"/>
      <c r="AX659" s="29"/>
      <c r="AY659" s="29"/>
      <c r="AZ659" s="29"/>
      <c r="BA659" s="29"/>
      <c r="BB659" s="29"/>
      <c r="BC659" s="29"/>
      <c r="BD659" s="29"/>
      <c r="BE659" s="29"/>
      <c r="BF659" s="29"/>
      <c r="BG659" s="29"/>
      <c r="BH659" s="29"/>
      <c r="BI659" s="29"/>
      <c r="BJ659" s="29"/>
      <c r="BK659" s="1"/>
      <c r="BL659" s="1"/>
      <c r="BM659" s="1"/>
      <c r="BN659" s="1"/>
      <c r="BO659" s="1"/>
      <c r="BP659" s="1"/>
      <c r="BQ659" s="1"/>
      <c r="BR659" s="1"/>
      <c r="BS659" s="1"/>
    </row>
    <row r="660" spans="1:7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29"/>
      <c r="AT660" s="29"/>
      <c r="AU660" s="29"/>
      <c r="AV660" s="29"/>
      <c r="AW660" s="29"/>
      <c r="AX660" s="29"/>
      <c r="AY660" s="29"/>
      <c r="AZ660" s="29"/>
      <c r="BA660" s="29"/>
      <c r="BB660" s="29"/>
      <c r="BC660" s="29"/>
      <c r="BD660" s="29"/>
      <c r="BE660" s="29"/>
      <c r="BF660" s="29"/>
      <c r="BG660" s="29"/>
      <c r="BH660" s="29"/>
      <c r="BI660" s="29"/>
      <c r="BJ660" s="29"/>
      <c r="BK660" s="1"/>
      <c r="BL660" s="1"/>
      <c r="BM660" s="1"/>
      <c r="BN660" s="1"/>
      <c r="BO660" s="1"/>
      <c r="BP660" s="1"/>
      <c r="BQ660" s="1"/>
      <c r="BR660" s="1"/>
      <c r="BS660" s="1"/>
    </row>
    <row r="661" spans="1:7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29"/>
      <c r="AT661" s="29"/>
      <c r="AU661" s="29"/>
      <c r="AV661" s="29"/>
      <c r="AW661" s="29"/>
      <c r="AX661" s="29"/>
      <c r="AY661" s="29"/>
      <c r="AZ661" s="29"/>
      <c r="BA661" s="29"/>
      <c r="BB661" s="29"/>
      <c r="BC661" s="29"/>
      <c r="BD661" s="29"/>
      <c r="BE661" s="29"/>
      <c r="BF661" s="29"/>
      <c r="BG661" s="29"/>
      <c r="BH661" s="29"/>
      <c r="BI661" s="29"/>
      <c r="BJ661" s="29"/>
      <c r="BK661" s="1"/>
      <c r="BL661" s="1"/>
      <c r="BM661" s="1"/>
      <c r="BN661" s="1"/>
      <c r="BO661" s="1"/>
      <c r="BP661" s="1"/>
      <c r="BQ661" s="1"/>
      <c r="BR661" s="1"/>
      <c r="BS661" s="1"/>
    </row>
    <row r="662" spans="1:7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29"/>
      <c r="AT662" s="29"/>
      <c r="AU662" s="29"/>
      <c r="AV662" s="29"/>
      <c r="AW662" s="29"/>
      <c r="AX662" s="29"/>
      <c r="AY662" s="29"/>
      <c r="AZ662" s="29"/>
      <c r="BA662" s="29"/>
      <c r="BB662" s="29"/>
      <c r="BC662" s="29"/>
      <c r="BD662" s="29"/>
      <c r="BE662" s="29"/>
      <c r="BF662" s="29"/>
      <c r="BG662" s="29"/>
      <c r="BH662" s="29"/>
      <c r="BI662" s="29"/>
      <c r="BJ662" s="29"/>
      <c r="BK662" s="1"/>
      <c r="BL662" s="1"/>
      <c r="BM662" s="1"/>
      <c r="BN662" s="1"/>
      <c r="BO662" s="1"/>
      <c r="BP662" s="1"/>
      <c r="BQ662" s="1"/>
      <c r="BR662" s="1"/>
      <c r="BS662" s="1"/>
    </row>
    <row r="663" spans="1:7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29"/>
      <c r="AT663" s="29"/>
      <c r="AU663" s="29"/>
      <c r="AV663" s="29"/>
      <c r="AW663" s="29"/>
      <c r="AX663" s="29"/>
      <c r="AY663" s="29"/>
      <c r="AZ663" s="29"/>
      <c r="BA663" s="29"/>
      <c r="BB663" s="29"/>
      <c r="BC663" s="29"/>
      <c r="BD663" s="29"/>
      <c r="BE663" s="29"/>
      <c r="BF663" s="29"/>
      <c r="BG663" s="29"/>
      <c r="BH663" s="29"/>
      <c r="BI663" s="29"/>
      <c r="BJ663" s="29"/>
      <c r="BK663" s="1"/>
      <c r="BL663" s="1"/>
      <c r="BM663" s="1"/>
      <c r="BN663" s="1"/>
      <c r="BO663" s="1"/>
      <c r="BP663" s="1"/>
      <c r="BQ663" s="1"/>
      <c r="BR663" s="1"/>
      <c r="BS663" s="1"/>
    </row>
    <row r="664" spans="1:7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29"/>
      <c r="AT664" s="29"/>
      <c r="AU664" s="29"/>
      <c r="AV664" s="29"/>
      <c r="AW664" s="29"/>
      <c r="AX664" s="29"/>
      <c r="AY664" s="29"/>
      <c r="AZ664" s="29"/>
      <c r="BA664" s="29"/>
      <c r="BB664" s="29"/>
      <c r="BC664" s="29"/>
      <c r="BD664" s="29"/>
      <c r="BE664" s="29"/>
      <c r="BF664" s="29"/>
      <c r="BG664" s="29"/>
      <c r="BH664" s="29"/>
      <c r="BI664" s="29"/>
      <c r="BJ664" s="29"/>
      <c r="BK664" s="1"/>
      <c r="BL664" s="1"/>
      <c r="BM664" s="1"/>
      <c r="BN664" s="1"/>
      <c r="BO664" s="1"/>
      <c r="BP664" s="1"/>
      <c r="BQ664" s="1"/>
      <c r="BR664" s="1"/>
      <c r="BS664" s="1"/>
    </row>
    <row r="665" spans="1:7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29"/>
      <c r="AT665" s="29"/>
      <c r="AU665" s="29"/>
      <c r="AV665" s="29"/>
      <c r="AW665" s="29"/>
      <c r="AX665" s="29"/>
      <c r="AY665" s="29"/>
      <c r="AZ665" s="29"/>
      <c r="BA665" s="29"/>
      <c r="BB665" s="29"/>
      <c r="BC665" s="29"/>
      <c r="BD665" s="29"/>
      <c r="BE665" s="29"/>
      <c r="BF665" s="29"/>
      <c r="BG665" s="29"/>
      <c r="BH665" s="29"/>
      <c r="BI665" s="29"/>
      <c r="BJ665" s="29"/>
      <c r="BK665" s="1"/>
      <c r="BL665" s="1"/>
      <c r="BM665" s="1"/>
      <c r="BN665" s="1"/>
      <c r="BO665" s="1"/>
      <c r="BP665" s="1"/>
      <c r="BQ665" s="1"/>
      <c r="BR665" s="1"/>
      <c r="BS665" s="1"/>
    </row>
    <row r="666" spans="1:7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29"/>
      <c r="AT666" s="29"/>
      <c r="AU666" s="29"/>
      <c r="AV666" s="29"/>
      <c r="AW666" s="29"/>
      <c r="AX666" s="29"/>
      <c r="AY666" s="29"/>
      <c r="AZ666" s="29"/>
      <c r="BA666" s="29"/>
      <c r="BB666" s="29"/>
      <c r="BC666" s="29"/>
      <c r="BD666" s="29"/>
      <c r="BE666" s="29"/>
      <c r="BF666" s="29"/>
      <c r="BG666" s="29"/>
      <c r="BH666" s="29"/>
      <c r="BI666" s="29"/>
      <c r="BJ666" s="29"/>
      <c r="BK666" s="1"/>
      <c r="BL666" s="1"/>
      <c r="BM666" s="1"/>
      <c r="BN666" s="1"/>
      <c r="BO666" s="1"/>
      <c r="BP666" s="1"/>
      <c r="BQ666" s="1"/>
      <c r="BR666" s="1"/>
      <c r="BS666" s="1"/>
    </row>
    <row r="667" spans="1:7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29"/>
      <c r="AT667" s="29"/>
      <c r="AU667" s="29"/>
      <c r="AV667" s="29"/>
      <c r="AW667" s="29"/>
      <c r="AX667" s="29"/>
      <c r="AY667" s="29"/>
      <c r="AZ667" s="29"/>
      <c r="BA667" s="29"/>
      <c r="BB667" s="29"/>
      <c r="BC667" s="29"/>
      <c r="BD667" s="29"/>
      <c r="BE667" s="29"/>
      <c r="BF667" s="29"/>
      <c r="BG667" s="29"/>
      <c r="BH667" s="29"/>
      <c r="BI667" s="29"/>
      <c r="BJ667" s="29"/>
      <c r="BK667" s="1"/>
      <c r="BL667" s="1"/>
      <c r="BM667" s="1"/>
      <c r="BN667" s="1"/>
      <c r="BO667" s="1"/>
      <c r="BP667" s="1"/>
      <c r="BQ667" s="1"/>
      <c r="BR667" s="1"/>
      <c r="BS667" s="1"/>
    </row>
    <row r="668" spans="1:7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29"/>
      <c r="AT668" s="29"/>
      <c r="AU668" s="29"/>
      <c r="AV668" s="29"/>
      <c r="AW668" s="29"/>
      <c r="AX668" s="29"/>
      <c r="AY668" s="29"/>
      <c r="AZ668" s="29"/>
      <c r="BA668" s="29"/>
      <c r="BB668" s="29"/>
      <c r="BC668" s="29"/>
      <c r="BD668" s="29"/>
      <c r="BE668" s="29"/>
      <c r="BF668" s="29"/>
      <c r="BG668" s="29"/>
      <c r="BH668" s="29"/>
      <c r="BI668" s="29"/>
      <c r="BJ668" s="29"/>
      <c r="BK668" s="1"/>
      <c r="BL668" s="1"/>
      <c r="BM668" s="1"/>
      <c r="BN668" s="1"/>
      <c r="BO668" s="1"/>
      <c r="BP668" s="1"/>
      <c r="BQ668" s="1"/>
      <c r="BR668" s="1"/>
      <c r="BS668" s="1"/>
    </row>
    <row r="669" spans="1:7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29"/>
      <c r="AT669" s="29"/>
      <c r="AU669" s="29"/>
      <c r="AV669" s="29"/>
      <c r="AW669" s="29"/>
      <c r="AX669" s="29"/>
      <c r="AY669" s="29"/>
      <c r="AZ669" s="29"/>
      <c r="BA669" s="29"/>
      <c r="BB669" s="29"/>
      <c r="BC669" s="29"/>
      <c r="BD669" s="29"/>
      <c r="BE669" s="29"/>
      <c r="BF669" s="29"/>
      <c r="BG669" s="29"/>
      <c r="BH669" s="29"/>
      <c r="BI669" s="29"/>
      <c r="BJ669" s="29"/>
      <c r="BK669" s="1"/>
      <c r="BL669" s="1"/>
      <c r="BM669" s="1"/>
      <c r="BN669" s="1"/>
      <c r="BO669" s="1"/>
      <c r="BP669" s="1"/>
      <c r="BQ669" s="1"/>
      <c r="BR669" s="1"/>
      <c r="BS669" s="1"/>
    </row>
    <row r="670" spans="1:7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29"/>
      <c r="AT670" s="29"/>
      <c r="AU670" s="29"/>
      <c r="AV670" s="29"/>
      <c r="AW670" s="29"/>
      <c r="AX670" s="29"/>
      <c r="AY670" s="29"/>
      <c r="AZ670" s="29"/>
      <c r="BA670" s="29"/>
      <c r="BB670" s="29"/>
      <c r="BC670" s="29"/>
      <c r="BD670" s="29"/>
      <c r="BE670" s="29"/>
      <c r="BF670" s="29"/>
      <c r="BG670" s="29"/>
      <c r="BH670" s="29"/>
      <c r="BI670" s="29"/>
      <c r="BJ670" s="29"/>
      <c r="BK670" s="1"/>
      <c r="BL670" s="1"/>
      <c r="BM670" s="1"/>
      <c r="BN670" s="1"/>
      <c r="BO670" s="1"/>
      <c r="BP670" s="1"/>
      <c r="BQ670" s="1"/>
      <c r="BR670" s="1"/>
      <c r="BS670" s="1"/>
    </row>
    <row r="671" spans="1: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29"/>
      <c r="AT671" s="29"/>
      <c r="AU671" s="29"/>
      <c r="AV671" s="29"/>
      <c r="AW671" s="29"/>
      <c r="AX671" s="29"/>
      <c r="AY671" s="29"/>
      <c r="AZ671" s="29"/>
      <c r="BA671" s="29"/>
      <c r="BB671" s="29"/>
      <c r="BC671" s="29"/>
      <c r="BD671" s="29"/>
      <c r="BE671" s="29"/>
      <c r="BF671" s="29"/>
      <c r="BG671" s="29"/>
      <c r="BH671" s="29"/>
      <c r="BI671" s="29"/>
      <c r="BJ671" s="29"/>
      <c r="BK671" s="1"/>
      <c r="BL671" s="1"/>
      <c r="BM671" s="1"/>
      <c r="BN671" s="1"/>
      <c r="BO671" s="1"/>
      <c r="BP671" s="1"/>
      <c r="BQ671" s="1"/>
      <c r="BR671" s="1"/>
      <c r="BS671" s="1"/>
    </row>
    <row r="672" spans="1:7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29"/>
      <c r="AT672" s="29"/>
      <c r="AU672" s="29"/>
      <c r="AV672" s="29"/>
      <c r="AW672" s="29"/>
      <c r="AX672" s="29"/>
      <c r="AY672" s="29"/>
      <c r="AZ672" s="29"/>
      <c r="BA672" s="29"/>
      <c r="BB672" s="29"/>
      <c r="BC672" s="29"/>
      <c r="BD672" s="29"/>
      <c r="BE672" s="29"/>
      <c r="BF672" s="29"/>
      <c r="BG672" s="29"/>
      <c r="BH672" s="29"/>
      <c r="BI672" s="29"/>
      <c r="BJ672" s="29"/>
      <c r="BK672" s="1"/>
      <c r="BL672" s="1"/>
      <c r="BM672" s="1"/>
      <c r="BN672" s="1"/>
      <c r="BO672" s="1"/>
      <c r="BP672" s="1"/>
      <c r="BQ672" s="1"/>
      <c r="BR672" s="1"/>
      <c r="BS672" s="1"/>
    </row>
    <row r="673" spans="1:7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29"/>
      <c r="AT673" s="29"/>
      <c r="AU673" s="29"/>
      <c r="AV673" s="29"/>
      <c r="AW673" s="29"/>
      <c r="AX673" s="29"/>
      <c r="AY673" s="29"/>
      <c r="AZ673" s="29"/>
      <c r="BA673" s="29"/>
      <c r="BB673" s="29"/>
      <c r="BC673" s="29"/>
      <c r="BD673" s="29"/>
      <c r="BE673" s="29"/>
      <c r="BF673" s="29"/>
      <c r="BG673" s="29"/>
      <c r="BH673" s="29"/>
      <c r="BI673" s="29"/>
      <c r="BJ673" s="29"/>
      <c r="BK673" s="1"/>
      <c r="BL673" s="1"/>
      <c r="BM673" s="1"/>
      <c r="BN673" s="1"/>
      <c r="BO673" s="1"/>
      <c r="BP673" s="1"/>
      <c r="BQ673" s="1"/>
      <c r="BR673" s="1"/>
      <c r="BS673" s="1"/>
    </row>
    <row r="674" spans="1:7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29"/>
      <c r="AT674" s="29"/>
      <c r="AU674" s="29"/>
      <c r="AV674" s="29"/>
      <c r="AW674" s="29"/>
      <c r="AX674" s="29"/>
      <c r="AY674" s="29"/>
      <c r="AZ674" s="29"/>
      <c r="BA674" s="29"/>
      <c r="BB674" s="29"/>
      <c r="BC674" s="29"/>
      <c r="BD674" s="29"/>
      <c r="BE674" s="29"/>
      <c r="BF674" s="29"/>
      <c r="BG674" s="29"/>
      <c r="BH674" s="29"/>
      <c r="BI674" s="29"/>
      <c r="BJ674" s="29"/>
      <c r="BK674" s="1"/>
      <c r="BL674" s="1"/>
      <c r="BM674" s="1"/>
      <c r="BN674" s="1"/>
      <c r="BO674" s="1"/>
      <c r="BP674" s="1"/>
      <c r="BQ674" s="1"/>
      <c r="BR674" s="1"/>
      <c r="BS674" s="1"/>
    </row>
    <row r="675" spans="1:7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29"/>
      <c r="AT675" s="29"/>
      <c r="AU675" s="29"/>
      <c r="AV675" s="29"/>
      <c r="AW675" s="29"/>
      <c r="AX675" s="29"/>
      <c r="AY675" s="29"/>
      <c r="AZ675" s="29"/>
      <c r="BA675" s="29"/>
      <c r="BB675" s="29"/>
      <c r="BC675" s="29"/>
      <c r="BD675" s="29"/>
      <c r="BE675" s="29"/>
      <c r="BF675" s="29"/>
      <c r="BG675" s="29"/>
      <c r="BH675" s="29"/>
      <c r="BI675" s="29"/>
      <c r="BJ675" s="29"/>
      <c r="BK675" s="1"/>
      <c r="BL675" s="1"/>
      <c r="BM675" s="1"/>
      <c r="BN675" s="1"/>
      <c r="BO675" s="1"/>
      <c r="BP675" s="1"/>
      <c r="BQ675" s="1"/>
      <c r="BR675" s="1"/>
      <c r="BS675" s="1"/>
    </row>
    <row r="676" spans="1:7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29"/>
      <c r="AT676" s="29"/>
      <c r="AU676" s="29"/>
      <c r="AV676" s="29"/>
      <c r="AW676" s="29"/>
      <c r="AX676" s="29"/>
      <c r="AY676" s="29"/>
      <c r="AZ676" s="29"/>
      <c r="BA676" s="29"/>
      <c r="BB676" s="29"/>
      <c r="BC676" s="29"/>
      <c r="BD676" s="29"/>
      <c r="BE676" s="29"/>
      <c r="BF676" s="29"/>
      <c r="BG676" s="29"/>
      <c r="BH676" s="29"/>
      <c r="BI676" s="29"/>
      <c r="BJ676" s="29"/>
      <c r="BK676" s="1"/>
      <c r="BL676" s="1"/>
      <c r="BM676" s="1"/>
      <c r="BN676" s="1"/>
      <c r="BO676" s="1"/>
      <c r="BP676" s="1"/>
      <c r="BQ676" s="1"/>
      <c r="BR676" s="1"/>
      <c r="BS676" s="1"/>
    </row>
    <row r="677" spans="1:7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29"/>
      <c r="AT677" s="29"/>
      <c r="AU677" s="29"/>
      <c r="AV677" s="29"/>
      <c r="AW677" s="29"/>
      <c r="AX677" s="29"/>
      <c r="AY677" s="29"/>
      <c r="AZ677" s="29"/>
      <c r="BA677" s="29"/>
      <c r="BB677" s="29"/>
      <c r="BC677" s="29"/>
      <c r="BD677" s="29"/>
      <c r="BE677" s="29"/>
      <c r="BF677" s="29"/>
      <c r="BG677" s="29"/>
      <c r="BH677" s="29"/>
      <c r="BI677" s="29"/>
      <c r="BJ677" s="29"/>
      <c r="BK677" s="1"/>
      <c r="BL677" s="1"/>
      <c r="BM677" s="1"/>
      <c r="BN677" s="1"/>
      <c r="BO677" s="1"/>
      <c r="BP677" s="1"/>
      <c r="BQ677" s="1"/>
      <c r="BR677" s="1"/>
      <c r="BS677" s="1"/>
    </row>
    <row r="678" spans="1:7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29"/>
      <c r="AT678" s="29"/>
      <c r="AU678" s="29"/>
      <c r="AV678" s="29"/>
      <c r="AW678" s="29"/>
      <c r="AX678" s="29"/>
      <c r="AY678" s="29"/>
      <c r="AZ678" s="29"/>
      <c r="BA678" s="29"/>
      <c r="BB678" s="29"/>
      <c r="BC678" s="29"/>
      <c r="BD678" s="29"/>
      <c r="BE678" s="29"/>
      <c r="BF678" s="29"/>
      <c r="BG678" s="29"/>
      <c r="BH678" s="29"/>
      <c r="BI678" s="29"/>
      <c r="BJ678" s="29"/>
      <c r="BK678" s="1"/>
      <c r="BL678" s="1"/>
      <c r="BM678" s="1"/>
      <c r="BN678" s="1"/>
      <c r="BO678" s="1"/>
      <c r="BP678" s="1"/>
      <c r="BQ678" s="1"/>
      <c r="BR678" s="1"/>
      <c r="BS678" s="1"/>
    </row>
    <row r="679" spans="1:7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29"/>
      <c r="AT679" s="29"/>
      <c r="AU679" s="29"/>
      <c r="AV679" s="29"/>
      <c r="AW679" s="29"/>
      <c r="AX679" s="29"/>
      <c r="AY679" s="29"/>
      <c r="AZ679" s="29"/>
      <c r="BA679" s="29"/>
      <c r="BB679" s="29"/>
      <c r="BC679" s="29"/>
      <c r="BD679" s="29"/>
      <c r="BE679" s="29"/>
      <c r="BF679" s="29"/>
      <c r="BG679" s="29"/>
      <c r="BH679" s="29"/>
      <c r="BI679" s="29"/>
      <c r="BJ679" s="29"/>
      <c r="BK679" s="1"/>
      <c r="BL679" s="1"/>
      <c r="BM679" s="1"/>
      <c r="BN679" s="1"/>
      <c r="BO679" s="1"/>
      <c r="BP679" s="1"/>
      <c r="BQ679" s="1"/>
      <c r="BR679" s="1"/>
      <c r="BS679" s="1"/>
    </row>
    <row r="680" spans="1:7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29"/>
      <c r="AT680" s="29"/>
      <c r="AU680" s="29"/>
      <c r="AV680" s="29"/>
      <c r="AW680" s="29"/>
      <c r="AX680" s="29"/>
      <c r="AY680" s="29"/>
      <c r="AZ680" s="29"/>
      <c r="BA680" s="29"/>
      <c r="BB680" s="29"/>
      <c r="BC680" s="29"/>
      <c r="BD680" s="29"/>
      <c r="BE680" s="29"/>
      <c r="BF680" s="29"/>
      <c r="BG680" s="29"/>
      <c r="BH680" s="29"/>
      <c r="BI680" s="29"/>
      <c r="BJ680" s="29"/>
      <c r="BK680" s="1"/>
      <c r="BL680" s="1"/>
      <c r="BM680" s="1"/>
      <c r="BN680" s="1"/>
      <c r="BO680" s="1"/>
      <c r="BP680" s="1"/>
      <c r="BQ680" s="1"/>
      <c r="BR680" s="1"/>
      <c r="BS680" s="1"/>
    </row>
    <row r="681" spans="1:7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29"/>
      <c r="AT681" s="29"/>
      <c r="AU681" s="29"/>
      <c r="AV681" s="29"/>
      <c r="AW681" s="29"/>
      <c r="AX681" s="29"/>
      <c r="AY681" s="29"/>
      <c r="AZ681" s="29"/>
      <c r="BA681" s="29"/>
      <c r="BB681" s="29"/>
      <c r="BC681" s="29"/>
      <c r="BD681" s="29"/>
      <c r="BE681" s="29"/>
      <c r="BF681" s="29"/>
      <c r="BG681" s="29"/>
      <c r="BH681" s="29"/>
      <c r="BI681" s="29"/>
      <c r="BJ681" s="29"/>
      <c r="BK681" s="1"/>
      <c r="BL681" s="1"/>
      <c r="BM681" s="1"/>
      <c r="BN681" s="1"/>
      <c r="BO681" s="1"/>
      <c r="BP681" s="1"/>
      <c r="BQ681" s="1"/>
      <c r="BR681" s="1"/>
      <c r="BS681" s="1"/>
    </row>
    <row r="682" spans="1:7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29"/>
      <c r="AT682" s="29"/>
      <c r="AU682" s="29"/>
      <c r="AV682" s="29"/>
      <c r="AW682" s="29"/>
      <c r="AX682" s="29"/>
      <c r="AY682" s="29"/>
      <c r="AZ682" s="29"/>
      <c r="BA682" s="29"/>
      <c r="BB682" s="29"/>
      <c r="BC682" s="29"/>
      <c r="BD682" s="29"/>
      <c r="BE682" s="29"/>
      <c r="BF682" s="29"/>
      <c r="BG682" s="29"/>
      <c r="BH682" s="29"/>
      <c r="BI682" s="29"/>
      <c r="BJ682" s="29"/>
      <c r="BK682" s="1"/>
      <c r="BL682" s="1"/>
      <c r="BM682" s="1"/>
      <c r="BN682" s="1"/>
      <c r="BO682" s="1"/>
      <c r="BP682" s="1"/>
      <c r="BQ682" s="1"/>
      <c r="BR682" s="1"/>
      <c r="BS682" s="1"/>
    </row>
    <row r="683" spans="1:7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29"/>
      <c r="AT683" s="29"/>
      <c r="AU683" s="29"/>
      <c r="AV683" s="29"/>
      <c r="AW683" s="29"/>
      <c r="AX683" s="29"/>
      <c r="AY683" s="29"/>
      <c r="AZ683" s="29"/>
      <c r="BA683" s="29"/>
      <c r="BB683" s="29"/>
      <c r="BC683" s="29"/>
      <c r="BD683" s="29"/>
      <c r="BE683" s="29"/>
      <c r="BF683" s="29"/>
      <c r="BG683" s="29"/>
      <c r="BH683" s="29"/>
      <c r="BI683" s="29"/>
      <c r="BJ683" s="29"/>
      <c r="BK683" s="1"/>
      <c r="BL683" s="1"/>
      <c r="BM683" s="1"/>
      <c r="BN683" s="1"/>
      <c r="BO683" s="1"/>
      <c r="BP683" s="1"/>
      <c r="BQ683" s="1"/>
      <c r="BR683" s="1"/>
      <c r="BS683" s="1"/>
    </row>
    <row r="684" spans="1:7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29"/>
      <c r="AT684" s="29"/>
      <c r="AU684" s="29"/>
      <c r="AV684" s="29"/>
      <c r="AW684" s="29"/>
      <c r="AX684" s="29"/>
      <c r="AY684" s="29"/>
      <c r="AZ684" s="29"/>
      <c r="BA684" s="29"/>
      <c r="BB684" s="29"/>
      <c r="BC684" s="29"/>
      <c r="BD684" s="29"/>
      <c r="BE684" s="29"/>
      <c r="BF684" s="29"/>
      <c r="BG684" s="29"/>
      <c r="BH684" s="29"/>
      <c r="BI684" s="29"/>
      <c r="BJ684" s="29"/>
      <c r="BK684" s="1"/>
      <c r="BL684" s="1"/>
      <c r="BM684" s="1"/>
      <c r="BN684" s="1"/>
      <c r="BO684" s="1"/>
      <c r="BP684" s="1"/>
      <c r="BQ684" s="1"/>
      <c r="BR684" s="1"/>
      <c r="BS684" s="1"/>
    </row>
    <row r="685" spans="1:7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29"/>
      <c r="AT685" s="29"/>
      <c r="AU685" s="29"/>
      <c r="AV685" s="29"/>
      <c r="AW685" s="29"/>
      <c r="AX685" s="29"/>
      <c r="AY685" s="29"/>
      <c r="AZ685" s="29"/>
      <c r="BA685" s="29"/>
      <c r="BB685" s="29"/>
      <c r="BC685" s="29"/>
      <c r="BD685" s="29"/>
      <c r="BE685" s="29"/>
      <c r="BF685" s="29"/>
      <c r="BG685" s="29"/>
      <c r="BH685" s="29"/>
      <c r="BI685" s="29"/>
      <c r="BJ685" s="29"/>
      <c r="BK685" s="1"/>
      <c r="BL685" s="1"/>
      <c r="BM685" s="1"/>
      <c r="BN685" s="1"/>
      <c r="BO685" s="1"/>
      <c r="BP685" s="1"/>
      <c r="BQ685" s="1"/>
      <c r="BR685" s="1"/>
      <c r="BS685" s="1"/>
    </row>
    <row r="686" spans="1:7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29"/>
      <c r="AT686" s="29"/>
      <c r="AU686" s="29"/>
      <c r="AV686" s="29"/>
      <c r="AW686" s="29"/>
      <c r="AX686" s="29"/>
      <c r="AY686" s="29"/>
      <c r="AZ686" s="29"/>
      <c r="BA686" s="29"/>
      <c r="BB686" s="29"/>
      <c r="BC686" s="29"/>
      <c r="BD686" s="29"/>
      <c r="BE686" s="29"/>
      <c r="BF686" s="29"/>
      <c r="BG686" s="29"/>
      <c r="BH686" s="29"/>
      <c r="BI686" s="29"/>
      <c r="BJ686" s="29"/>
      <c r="BK686" s="1"/>
      <c r="BL686" s="1"/>
      <c r="BM686" s="1"/>
      <c r="BN686" s="1"/>
      <c r="BO686" s="1"/>
      <c r="BP686" s="1"/>
      <c r="BQ686" s="1"/>
      <c r="BR686" s="1"/>
      <c r="BS686" s="1"/>
    </row>
    <row r="687" spans="1:7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29"/>
      <c r="AT687" s="29"/>
      <c r="AU687" s="29"/>
      <c r="AV687" s="29"/>
      <c r="AW687" s="29"/>
      <c r="AX687" s="29"/>
      <c r="AY687" s="29"/>
      <c r="AZ687" s="29"/>
      <c r="BA687" s="29"/>
      <c r="BB687" s="29"/>
      <c r="BC687" s="29"/>
      <c r="BD687" s="29"/>
      <c r="BE687" s="29"/>
      <c r="BF687" s="29"/>
      <c r="BG687" s="29"/>
      <c r="BH687" s="29"/>
      <c r="BI687" s="29"/>
      <c r="BJ687" s="29"/>
      <c r="BK687" s="1"/>
      <c r="BL687" s="1"/>
      <c r="BM687" s="1"/>
      <c r="BN687" s="1"/>
      <c r="BO687" s="1"/>
      <c r="BP687" s="1"/>
      <c r="BQ687" s="1"/>
      <c r="BR687" s="1"/>
      <c r="BS687" s="1"/>
    </row>
    <row r="688" spans="1:7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29"/>
      <c r="AT688" s="29"/>
      <c r="AU688" s="29"/>
      <c r="AV688" s="29"/>
      <c r="AW688" s="29"/>
      <c r="AX688" s="29"/>
      <c r="AY688" s="29"/>
      <c r="AZ688" s="29"/>
      <c r="BA688" s="29"/>
      <c r="BB688" s="29"/>
      <c r="BC688" s="29"/>
      <c r="BD688" s="29"/>
      <c r="BE688" s="29"/>
      <c r="BF688" s="29"/>
      <c r="BG688" s="29"/>
      <c r="BH688" s="29"/>
      <c r="BI688" s="29"/>
      <c r="BJ688" s="29"/>
      <c r="BK688" s="1"/>
      <c r="BL688" s="1"/>
      <c r="BM688" s="1"/>
      <c r="BN688" s="1"/>
      <c r="BO688" s="1"/>
      <c r="BP688" s="1"/>
      <c r="BQ688" s="1"/>
      <c r="BR688" s="1"/>
      <c r="BS688" s="1"/>
    </row>
    <row r="689" spans="1:7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29"/>
      <c r="AT689" s="29"/>
      <c r="AU689" s="29"/>
      <c r="AV689" s="29"/>
      <c r="AW689" s="29"/>
      <c r="AX689" s="29"/>
      <c r="AY689" s="29"/>
      <c r="AZ689" s="29"/>
      <c r="BA689" s="29"/>
      <c r="BB689" s="29"/>
      <c r="BC689" s="29"/>
      <c r="BD689" s="29"/>
      <c r="BE689" s="29"/>
      <c r="BF689" s="29"/>
      <c r="BG689" s="29"/>
      <c r="BH689" s="29"/>
      <c r="BI689" s="29"/>
      <c r="BJ689" s="29"/>
      <c r="BK689" s="1"/>
      <c r="BL689" s="1"/>
      <c r="BM689" s="1"/>
      <c r="BN689" s="1"/>
      <c r="BO689" s="1"/>
      <c r="BP689" s="1"/>
      <c r="BQ689" s="1"/>
      <c r="BR689" s="1"/>
      <c r="BS689" s="1"/>
    </row>
    <row r="690" spans="1:7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29"/>
      <c r="AT690" s="29"/>
      <c r="AU690" s="29"/>
      <c r="AV690" s="29"/>
      <c r="AW690" s="29"/>
      <c r="AX690" s="29"/>
      <c r="AY690" s="29"/>
      <c r="AZ690" s="29"/>
      <c r="BA690" s="29"/>
      <c r="BB690" s="29"/>
      <c r="BC690" s="29"/>
      <c r="BD690" s="29"/>
      <c r="BE690" s="29"/>
      <c r="BF690" s="29"/>
      <c r="BG690" s="29"/>
      <c r="BH690" s="29"/>
      <c r="BI690" s="29"/>
      <c r="BJ690" s="29"/>
      <c r="BK690" s="1"/>
      <c r="BL690" s="1"/>
      <c r="BM690" s="1"/>
      <c r="BN690" s="1"/>
      <c r="BO690" s="1"/>
      <c r="BP690" s="1"/>
      <c r="BQ690" s="1"/>
      <c r="BR690" s="1"/>
      <c r="BS690" s="1"/>
    </row>
    <row r="691" spans="1:7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29"/>
      <c r="AT691" s="29"/>
      <c r="AU691" s="29"/>
      <c r="AV691" s="29"/>
      <c r="AW691" s="29"/>
      <c r="AX691" s="29"/>
      <c r="AY691" s="29"/>
      <c r="AZ691" s="29"/>
      <c r="BA691" s="29"/>
      <c r="BB691" s="29"/>
      <c r="BC691" s="29"/>
      <c r="BD691" s="29"/>
      <c r="BE691" s="29"/>
      <c r="BF691" s="29"/>
      <c r="BG691" s="29"/>
      <c r="BH691" s="29"/>
      <c r="BI691" s="29"/>
      <c r="BJ691" s="29"/>
      <c r="BK691" s="1"/>
      <c r="BL691" s="1"/>
      <c r="BM691" s="1"/>
      <c r="BN691" s="1"/>
      <c r="BO691" s="1"/>
      <c r="BP691" s="1"/>
      <c r="BQ691" s="1"/>
      <c r="BR691" s="1"/>
      <c r="BS691" s="1"/>
    </row>
    <row r="692" spans="1:7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29"/>
      <c r="AT692" s="29"/>
      <c r="AU692" s="29"/>
      <c r="AV692" s="29"/>
      <c r="AW692" s="29"/>
      <c r="AX692" s="29"/>
      <c r="AY692" s="29"/>
      <c r="AZ692" s="29"/>
      <c r="BA692" s="29"/>
      <c r="BB692" s="29"/>
      <c r="BC692" s="29"/>
      <c r="BD692" s="29"/>
      <c r="BE692" s="29"/>
      <c r="BF692" s="29"/>
      <c r="BG692" s="29"/>
      <c r="BH692" s="29"/>
      <c r="BI692" s="29"/>
      <c r="BJ692" s="29"/>
      <c r="BK692" s="1"/>
      <c r="BL692" s="1"/>
      <c r="BM692" s="1"/>
      <c r="BN692" s="1"/>
      <c r="BO692" s="1"/>
      <c r="BP692" s="1"/>
      <c r="BQ692" s="1"/>
      <c r="BR692" s="1"/>
      <c r="BS692" s="1"/>
    </row>
    <row r="693" spans="1:7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29"/>
      <c r="AT693" s="29"/>
      <c r="AU693" s="29"/>
      <c r="AV693" s="29"/>
      <c r="AW693" s="29"/>
      <c r="AX693" s="29"/>
      <c r="AY693" s="29"/>
      <c r="AZ693" s="29"/>
      <c r="BA693" s="29"/>
      <c r="BB693" s="29"/>
      <c r="BC693" s="29"/>
      <c r="BD693" s="29"/>
      <c r="BE693" s="29"/>
      <c r="BF693" s="29"/>
      <c r="BG693" s="29"/>
      <c r="BH693" s="29"/>
      <c r="BI693" s="29"/>
      <c r="BJ693" s="29"/>
      <c r="BK693" s="1"/>
      <c r="BL693" s="1"/>
      <c r="BM693" s="1"/>
      <c r="BN693" s="1"/>
      <c r="BO693" s="1"/>
      <c r="BP693" s="1"/>
      <c r="BQ693" s="1"/>
      <c r="BR693" s="1"/>
      <c r="BS693" s="1"/>
    </row>
    <row r="694" spans="1:7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29"/>
      <c r="AT694" s="29"/>
      <c r="AU694" s="29"/>
      <c r="AV694" s="29"/>
      <c r="AW694" s="29"/>
      <c r="AX694" s="29"/>
      <c r="AY694" s="29"/>
      <c r="AZ694" s="29"/>
      <c r="BA694" s="29"/>
      <c r="BB694" s="29"/>
      <c r="BC694" s="29"/>
      <c r="BD694" s="29"/>
      <c r="BE694" s="29"/>
      <c r="BF694" s="29"/>
      <c r="BG694" s="29"/>
      <c r="BH694" s="29"/>
      <c r="BI694" s="29"/>
      <c r="BJ694" s="29"/>
      <c r="BK694" s="1"/>
      <c r="BL694" s="1"/>
      <c r="BM694" s="1"/>
      <c r="BN694" s="1"/>
      <c r="BO694" s="1"/>
      <c r="BP694" s="1"/>
      <c r="BQ694" s="1"/>
      <c r="BR694" s="1"/>
      <c r="BS694" s="1"/>
    </row>
    <row r="695" spans="1:7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29"/>
      <c r="AT695" s="29"/>
      <c r="AU695" s="29"/>
      <c r="AV695" s="29"/>
      <c r="AW695" s="29"/>
      <c r="AX695" s="29"/>
      <c r="AY695" s="29"/>
      <c r="AZ695" s="29"/>
      <c r="BA695" s="29"/>
      <c r="BB695" s="29"/>
      <c r="BC695" s="29"/>
      <c r="BD695" s="29"/>
      <c r="BE695" s="29"/>
      <c r="BF695" s="29"/>
      <c r="BG695" s="29"/>
      <c r="BH695" s="29"/>
      <c r="BI695" s="29"/>
      <c r="BJ695" s="29"/>
      <c r="BK695" s="1"/>
      <c r="BL695" s="1"/>
      <c r="BM695" s="1"/>
      <c r="BN695" s="1"/>
      <c r="BO695" s="1"/>
      <c r="BP695" s="1"/>
      <c r="BQ695" s="1"/>
      <c r="BR695" s="1"/>
      <c r="BS695" s="1"/>
    </row>
    <row r="696" spans="1:7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29"/>
      <c r="AT696" s="29"/>
      <c r="AU696" s="29"/>
      <c r="AV696" s="29"/>
      <c r="AW696" s="29"/>
      <c r="AX696" s="29"/>
      <c r="AY696" s="29"/>
      <c r="AZ696" s="29"/>
      <c r="BA696" s="29"/>
      <c r="BB696" s="29"/>
      <c r="BC696" s="29"/>
      <c r="BD696" s="29"/>
      <c r="BE696" s="29"/>
      <c r="BF696" s="29"/>
      <c r="BG696" s="29"/>
      <c r="BH696" s="29"/>
      <c r="BI696" s="29"/>
      <c r="BJ696" s="29"/>
      <c r="BK696" s="1"/>
      <c r="BL696" s="1"/>
      <c r="BM696" s="1"/>
      <c r="BN696" s="1"/>
      <c r="BO696" s="1"/>
      <c r="BP696" s="1"/>
      <c r="BQ696" s="1"/>
      <c r="BR696" s="1"/>
      <c r="BS696" s="1"/>
    </row>
    <row r="697" spans="1:7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29"/>
      <c r="AT697" s="29"/>
      <c r="AU697" s="29"/>
      <c r="AV697" s="29"/>
      <c r="AW697" s="29"/>
      <c r="AX697" s="29"/>
      <c r="AY697" s="29"/>
      <c r="AZ697" s="29"/>
      <c r="BA697" s="29"/>
      <c r="BB697" s="29"/>
      <c r="BC697" s="29"/>
      <c r="BD697" s="29"/>
      <c r="BE697" s="29"/>
      <c r="BF697" s="29"/>
      <c r="BG697" s="29"/>
      <c r="BH697" s="29"/>
      <c r="BI697" s="29"/>
      <c r="BJ697" s="29"/>
      <c r="BK697" s="1"/>
      <c r="BL697" s="1"/>
      <c r="BM697" s="1"/>
      <c r="BN697" s="1"/>
      <c r="BO697" s="1"/>
      <c r="BP697" s="1"/>
      <c r="BQ697" s="1"/>
      <c r="BR697" s="1"/>
      <c r="BS697" s="1"/>
    </row>
    <row r="698" spans="1:7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29"/>
      <c r="AT698" s="29"/>
      <c r="AU698" s="29"/>
      <c r="AV698" s="29"/>
      <c r="AW698" s="29"/>
      <c r="AX698" s="29"/>
      <c r="AY698" s="29"/>
      <c r="AZ698" s="29"/>
      <c r="BA698" s="29"/>
      <c r="BB698" s="29"/>
      <c r="BC698" s="29"/>
      <c r="BD698" s="29"/>
      <c r="BE698" s="29"/>
      <c r="BF698" s="29"/>
      <c r="BG698" s="29"/>
      <c r="BH698" s="29"/>
      <c r="BI698" s="29"/>
      <c r="BJ698" s="29"/>
      <c r="BK698" s="1"/>
      <c r="BL698" s="1"/>
      <c r="BM698" s="1"/>
      <c r="BN698" s="1"/>
      <c r="BO698" s="1"/>
      <c r="BP698" s="1"/>
      <c r="BQ698" s="1"/>
      <c r="BR698" s="1"/>
      <c r="BS698" s="1"/>
    </row>
    <row r="699" spans="1:7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29"/>
      <c r="AT699" s="29"/>
      <c r="AU699" s="29"/>
      <c r="AV699" s="29"/>
      <c r="AW699" s="29"/>
      <c r="AX699" s="29"/>
      <c r="AY699" s="29"/>
      <c r="AZ699" s="29"/>
      <c r="BA699" s="29"/>
      <c r="BB699" s="29"/>
      <c r="BC699" s="29"/>
      <c r="BD699" s="29"/>
      <c r="BE699" s="29"/>
      <c r="BF699" s="29"/>
      <c r="BG699" s="29"/>
      <c r="BH699" s="29"/>
      <c r="BI699" s="29"/>
      <c r="BJ699" s="29"/>
      <c r="BK699" s="1"/>
      <c r="BL699" s="1"/>
      <c r="BM699" s="1"/>
      <c r="BN699" s="1"/>
      <c r="BO699" s="1"/>
      <c r="BP699" s="1"/>
      <c r="BQ699" s="1"/>
      <c r="BR699" s="1"/>
      <c r="BS699" s="1"/>
    </row>
    <row r="700" spans="1:7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29"/>
      <c r="AT700" s="29"/>
      <c r="AU700" s="29"/>
      <c r="AV700" s="29"/>
      <c r="AW700" s="29"/>
      <c r="AX700" s="29"/>
      <c r="AY700" s="29"/>
      <c r="AZ700" s="29"/>
      <c r="BA700" s="29"/>
      <c r="BB700" s="29"/>
      <c r="BC700" s="29"/>
      <c r="BD700" s="29"/>
      <c r="BE700" s="29"/>
      <c r="BF700" s="29"/>
      <c r="BG700" s="29"/>
      <c r="BH700" s="29"/>
      <c r="BI700" s="29"/>
      <c r="BJ700" s="29"/>
      <c r="BK700" s="1"/>
      <c r="BL700" s="1"/>
      <c r="BM700" s="1"/>
      <c r="BN700" s="1"/>
      <c r="BO700" s="1"/>
      <c r="BP700" s="1"/>
      <c r="BQ700" s="1"/>
      <c r="BR700" s="1"/>
      <c r="BS700" s="1"/>
    </row>
    <row r="701" spans="1:7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29"/>
      <c r="AT701" s="29"/>
      <c r="AU701" s="29"/>
      <c r="AV701" s="29"/>
      <c r="AW701" s="29"/>
      <c r="AX701" s="29"/>
      <c r="AY701" s="29"/>
      <c r="AZ701" s="29"/>
      <c r="BA701" s="29"/>
      <c r="BB701" s="29"/>
      <c r="BC701" s="29"/>
      <c r="BD701" s="29"/>
      <c r="BE701" s="29"/>
      <c r="BF701" s="29"/>
      <c r="BG701" s="29"/>
      <c r="BH701" s="29"/>
      <c r="BI701" s="29"/>
      <c r="BJ701" s="29"/>
      <c r="BK701" s="1"/>
      <c r="BL701" s="1"/>
      <c r="BM701" s="1"/>
      <c r="BN701" s="1"/>
      <c r="BO701" s="1"/>
      <c r="BP701" s="1"/>
      <c r="BQ701" s="1"/>
      <c r="BR701" s="1"/>
      <c r="BS701" s="1"/>
    </row>
    <row r="702" spans="1:7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29"/>
      <c r="AT702" s="29"/>
      <c r="AU702" s="29"/>
      <c r="AV702" s="29"/>
      <c r="AW702" s="29"/>
      <c r="AX702" s="29"/>
      <c r="AY702" s="29"/>
      <c r="AZ702" s="29"/>
      <c r="BA702" s="29"/>
      <c r="BB702" s="29"/>
      <c r="BC702" s="29"/>
      <c r="BD702" s="29"/>
      <c r="BE702" s="29"/>
      <c r="BF702" s="29"/>
      <c r="BG702" s="29"/>
      <c r="BH702" s="29"/>
      <c r="BI702" s="29"/>
      <c r="BJ702" s="29"/>
      <c r="BK702" s="1"/>
      <c r="BL702" s="1"/>
      <c r="BM702" s="1"/>
      <c r="BN702" s="1"/>
      <c r="BO702" s="1"/>
      <c r="BP702" s="1"/>
      <c r="BQ702" s="1"/>
      <c r="BR702" s="1"/>
      <c r="BS702" s="1"/>
    </row>
    <row r="703" spans="1:7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29"/>
      <c r="AT703" s="29"/>
      <c r="AU703" s="29"/>
      <c r="AV703" s="29"/>
      <c r="AW703" s="29"/>
      <c r="AX703" s="29"/>
      <c r="AY703" s="29"/>
      <c r="AZ703" s="29"/>
      <c r="BA703" s="29"/>
      <c r="BB703" s="29"/>
      <c r="BC703" s="29"/>
      <c r="BD703" s="29"/>
      <c r="BE703" s="29"/>
      <c r="BF703" s="29"/>
      <c r="BG703" s="29"/>
      <c r="BH703" s="29"/>
      <c r="BI703" s="29"/>
      <c r="BJ703" s="29"/>
      <c r="BK703" s="1"/>
      <c r="BL703" s="1"/>
      <c r="BM703" s="1"/>
      <c r="BN703" s="1"/>
      <c r="BO703" s="1"/>
      <c r="BP703" s="1"/>
      <c r="BQ703" s="1"/>
      <c r="BR703" s="1"/>
      <c r="BS703" s="1"/>
    </row>
    <row r="704" spans="1:7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29"/>
      <c r="AT704" s="29"/>
      <c r="AU704" s="29"/>
      <c r="AV704" s="29"/>
      <c r="AW704" s="29"/>
      <c r="AX704" s="29"/>
      <c r="AY704" s="29"/>
      <c r="AZ704" s="29"/>
      <c r="BA704" s="29"/>
      <c r="BB704" s="29"/>
      <c r="BC704" s="29"/>
      <c r="BD704" s="29"/>
      <c r="BE704" s="29"/>
      <c r="BF704" s="29"/>
      <c r="BG704" s="29"/>
      <c r="BH704" s="29"/>
      <c r="BI704" s="29"/>
      <c r="BJ704" s="29"/>
      <c r="BK704" s="1"/>
      <c r="BL704" s="1"/>
      <c r="BM704" s="1"/>
      <c r="BN704" s="1"/>
      <c r="BO704" s="1"/>
      <c r="BP704" s="1"/>
      <c r="BQ704" s="1"/>
      <c r="BR704" s="1"/>
      <c r="BS704" s="1"/>
    </row>
    <row r="705" spans="1:7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29"/>
      <c r="AT705" s="29"/>
      <c r="AU705" s="29"/>
      <c r="AV705" s="29"/>
      <c r="AW705" s="29"/>
      <c r="AX705" s="29"/>
      <c r="AY705" s="29"/>
      <c r="AZ705" s="29"/>
      <c r="BA705" s="29"/>
      <c r="BB705" s="29"/>
      <c r="BC705" s="29"/>
      <c r="BD705" s="29"/>
      <c r="BE705" s="29"/>
      <c r="BF705" s="29"/>
      <c r="BG705" s="29"/>
      <c r="BH705" s="29"/>
      <c r="BI705" s="29"/>
      <c r="BJ705" s="29"/>
      <c r="BK705" s="1"/>
      <c r="BL705" s="1"/>
      <c r="BM705" s="1"/>
      <c r="BN705" s="1"/>
      <c r="BO705" s="1"/>
      <c r="BP705" s="1"/>
      <c r="BQ705" s="1"/>
      <c r="BR705" s="1"/>
      <c r="BS705" s="1"/>
    </row>
    <row r="706" spans="1:7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29"/>
      <c r="AT706" s="29"/>
      <c r="AU706" s="29"/>
      <c r="AV706" s="29"/>
      <c r="AW706" s="29"/>
      <c r="AX706" s="29"/>
      <c r="AY706" s="29"/>
      <c r="AZ706" s="29"/>
      <c r="BA706" s="29"/>
      <c r="BB706" s="29"/>
      <c r="BC706" s="29"/>
      <c r="BD706" s="29"/>
      <c r="BE706" s="29"/>
      <c r="BF706" s="29"/>
      <c r="BG706" s="29"/>
      <c r="BH706" s="29"/>
      <c r="BI706" s="29"/>
      <c r="BJ706" s="29"/>
      <c r="BK706" s="1"/>
      <c r="BL706" s="1"/>
      <c r="BM706" s="1"/>
      <c r="BN706" s="1"/>
      <c r="BO706" s="1"/>
      <c r="BP706" s="1"/>
      <c r="BQ706" s="1"/>
      <c r="BR706" s="1"/>
      <c r="BS706" s="1"/>
    </row>
    <row r="707" spans="1:7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29"/>
      <c r="AT707" s="29"/>
      <c r="AU707" s="29"/>
      <c r="AV707" s="29"/>
      <c r="AW707" s="29"/>
      <c r="AX707" s="29"/>
      <c r="AY707" s="29"/>
      <c r="AZ707" s="29"/>
      <c r="BA707" s="29"/>
      <c r="BB707" s="29"/>
      <c r="BC707" s="29"/>
      <c r="BD707" s="29"/>
      <c r="BE707" s="29"/>
      <c r="BF707" s="29"/>
      <c r="BG707" s="29"/>
      <c r="BH707" s="29"/>
      <c r="BI707" s="29"/>
      <c r="BJ707" s="29"/>
      <c r="BK707" s="1"/>
      <c r="BL707" s="1"/>
      <c r="BM707" s="1"/>
      <c r="BN707" s="1"/>
      <c r="BO707" s="1"/>
      <c r="BP707" s="1"/>
      <c r="BQ707" s="1"/>
      <c r="BR707" s="1"/>
      <c r="BS707" s="1"/>
    </row>
    <row r="708" spans="1:7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29"/>
      <c r="AT708" s="29"/>
      <c r="AU708" s="29"/>
      <c r="AV708" s="29"/>
      <c r="AW708" s="29"/>
      <c r="AX708" s="29"/>
      <c r="AY708" s="29"/>
      <c r="AZ708" s="29"/>
      <c r="BA708" s="29"/>
      <c r="BB708" s="29"/>
      <c r="BC708" s="29"/>
      <c r="BD708" s="29"/>
      <c r="BE708" s="29"/>
      <c r="BF708" s="29"/>
      <c r="BG708" s="29"/>
      <c r="BH708" s="29"/>
      <c r="BI708" s="29"/>
      <c r="BJ708" s="29"/>
      <c r="BK708" s="1"/>
      <c r="BL708" s="1"/>
      <c r="BM708" s="1"/>
      <c r="BN708" s="1"/>
      <c r="BO708" s="1"/>
      <c r="BP708" s="1"/>
      <c r="BQ708" s="1"/>
      <c r="BR708" s="1"/>
      <c r="BS708" s="1"/>
    </row>
    <row r="709" spans="1:7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29"/>
      <c r="AT709" s="29"/>
      <c r="AU709" s="29"/>
      <c r="AV709" s="29"/>
      <c r="AW709" s="29"/>
      <c r="AX709" s="29"/>
      <c r="AY709" s="29"/>
      <c r="AZ709" s="29"/>
      <c r="BA709" s="29"/>
      <c r="BB709" s="29"/>
      <c r="BC709" s="29"/>
      <c r="BD709" s="29"/>
      <c r="BE709" s="29"/>
      <c r="BF709" s="29"/>
      <c r="BG709" s="29"/>
      <c r="BH709" s="29"/>
      <c r="BI709" s="29"/>
      <c r="BJ709" s="29"/>
      <c r="BK709" s="1"/>
      <c r="BL709" s="1"/>
      <c r="BM709" s="1"/>
      <c r="BN709" s="1"/>
      <c r="BO709" s="1"/>
      <c r="BP709" s="1"/>
      <c r="BQ709" s="1"/>
      <c r="BR709" s="1"/>
      <c r="BS709" s="1"/>
    </row>
    <row r="710" spans="1:7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29"/>
      <c r="AT710" s="29"/>
      <c r="AU710" s="29"/>
      <c r="AV710" s="29"/>
      <c r="AW710" s="29"/>
      <c r="AX710" s="29"/>
      <c r="AY710" s="29"/>
      <c r="AZ710" s="29"/>
      <c r="BA710" s="29"/>
      <c r="BB710" s="29"/>
      <c r="BC710" s="29"/>
      <c r="BD710" s="29"/>
      <c r="BE710" s="29"/>
      <c r="BF710" s="29"/>
      <c r="BG710" s="29"/>
      <c r="BH710" s="29"/>
      <c r="BI710" s="29"/>
      <c r="BJ710" s="29"/>
      <c r="BK710" s="1"/>
      <c r="BL710" s="1"/>
      <c r="BM710" s="1"/>
      <c r="BN710" s="1"/>
      <c r="BO710" s="1"/>
      <c r="BP710" s="1"/>
      <c r="BQ710" s="1"/>
      <c r="BR710" s="1"/>
      <c r="BS710" s="1"/>
    </row>
    <row r="711" spans="1:7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29"/>
      <c r="AT711" s="29"/>
      <c r="AU711" s="29"/>
      <c r="AV711" s="29"/>
      <c r="AW711" s="29"/>
      <c r="AX711" s="29"/>
      <c r="AY711" s="29"/>
      <c r="AZ711" s="29"/>
      <c r="BA711" s="29"/>
      <c r="BB711" s="29"/>
      <c r="BC711" s="29"/>
      <c r="BD711" s="29"/>
      <c r="BE711" s="29"/>
      <c r="BF711" s="29"/>
      <c r="BG711" s="29"/>
      <c r="BH711" s="29"/>
      <c r="BI711" s="29"/>
      <c r="BJ711" s="29"/>
      <c r="BK711" s="1"/>
      <c r="BL711" s="1"/>
      <c r="BM711" s="1"/>
      <c r="BN711" s="1"/>
      <c r="BO711" s="1"/>
      <c r="BP711" s="1"/>
      <c r="BQ711" s="1"/>
      <c r="BR711" s="1"/>
      <c r="BS711" s="1"/>
    </row>
    <row r="712" spans="1:7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29"/>
      <c r="AT712" s="29"/>
      <c r="AU712" s="29"/>
      <c r="AV712" s="29"/>
      <c r="AW712" s="29"/>
      <c r="AX712" s="29"/>
      <c r="AY712" s="29"/>
      <c r="AZ712" s="29"/>
      <c r="BA712" s="29"/>
      <c r="BB712" s="29"/>
      <c r="BC712" s="29"/>
      <c r="BD712" s="29"/>
      <c r="BE712" s="29"/>
      <c r="BF712" s="29"/>
      <c r="BG712" s="29"/>
      <c r="BH712" s="29"/>
      <c r="BI712" s="29"/>
      <c r="BJ712" s="29"/>
      <c r="BK712" s="1"/>
      <c r="BL712" s="1"/>
      <c r="BM712" s="1"/>
      <c r="BN712" s="1"/>
      <c r="BO712" s="1"/>
      <c r="BP712" s="1"/>
      <c r="BQ712" s="1"/>
      <c r="BR712" s="1"/>
      <c r="BS712" s="1"/>
    </row>
    <row r="713" spans="1:7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29"/>
      <c r="AT713" s="29"/>
      <c r="AU713" s="29"/>
      <c r="AV713" s="29"/>
      <c r="AW713" s="29"/>
      <c r="AX713" s="29"/>
      <c r="AY713" s="29"/>
      <c r="AZ713" s="29"/>
      <c r="BA713" s="29"/>
      <c r="BB713" s="29"/>
      <c r="BC713" s="29"/>
      <c r="BD713" s="29"/>
      <c r="BE713" s="29"/>
      <c r="BF713" s="29"/>
      <c r="BG713" s="29"/>
      <c r="BH713" s="29"/>
      <c r="BI713" s="29"/>
      <c r="BJ713" s="29"/>
      <c r="BK713" s="1"/>
      <c r="BL713" s="1"/>
      <c r="BM713" s="1"/>
      <c r="BN713" s="1"/>
      <c r="BO713" s="1"/>
      <c r="BP713" s="1"/>
      <c r="BQ713" s="1"/>
      <c r="BR713" s="1"/>
      <c r="BS713" s="1"/>
    </row>
    <row r="714" spans="1:7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29"/>
      <c r="AT714" s="29"/>
      <c r="AU714" s="29"/>
      <c r="AV714" s="29"/>
      <c r="AW714" s="29"/>
      <c r="AX714" s="29"/>
      <c r="AY714" s="29"/>
      <c r="AZ714" s="29"/>
      <c r="BA714" s="29"/>
      <c r="BB714" s="29"/>
      <c r="BC714" s="29"/>
      <c r="BD714" s="29"/>
      <c r="BE714" s="29"/>
      <c r="BF714" s="29"/>
      <c r="BG714" s="29"/>
      <c r="BH714" s="29"/>
      <c r="BI714" s="29"/>
      <c r="BJ714" s="29"/>
      <c r="BK714" s="1"/>
      <c r="BL714" s="1"/>
      <c r="BM714" s="1"/>
      <c r="BN714" s="1"/>
      <c r="BO714" s="1"/>
      <c r="BP714" s="1"/>
      <c r="BQ714" s="1"/>
      <c r="BR714" s="1"/>
      <c r="BS714" s="1"/>
    </row>
    <row r="715" spans="1:7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29"/>
      <c r="AT715" s="29"/>
      <c r="AU715" s="29"/>
      <c r="AV715" s="29"/>
      <c r="AW715" s="29"/>
      <c r="AX715" s="29"/>
      <c r="AY715" s="29"/>
      <c r="AZ715" s="29"/>
      <c r="BA715" s="29"/>
      <c r="BB715" s="29"/>
      <c r="BC715" s="29"/>
      <c r="BD715" s="29"/>
      <c r="BE715" s="29"/>
      <c r="BF715" s="29"/>
      <c r="BG715" s="29"/>
      <c r="BH715" s="29"/>
      <c r="BI715" s="29"/>
      <c r="BJ715" s="29"/>
      <c r="BK715" s="1"/>
      <c r="BL715" s="1"/>
      <c r="BM715" s="1"/>
      <c r="BN715" s="1"/>
      <c r="BO715" s="1"/>
      <c r="BP715" s="1"/>
      <c r="BQ715" s="1"/>
      <c r="BR715" s="1"/>
      <c r="BS715" s="1"/>
    </row>
    <row r="716" spans="1:7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29"/>
      <c r="AT716" s="29"/>
      <c r="AU716" s="29"/>
      <c r="AV716" s="29"/>
      <c r="AW716" s="29"/>
      <c r="AX716" s="29"/>
      <c r="AY716" s="29"/>
      <c r="AZ716" s="29"/>
      <c r="BA716" s="29"/>
      <c r="BB716" s="29"/>
      <c r="BC716" s="29"/>
      <c r="BD716" s="29"/>
      <c r="BE716" s="29"/>
      <c r="BF716" s="29"/>
      <c r="BG716" s="29"/>
      <c r="BH716" s="29"/>
      <c r="BI716" s="29"/>
      <c r="BJ716" s="29"/>
      <c r="BK716" s="1"/>
      <c r="BL716" s="1"/>
      <c r="BM716" s="1"/>
      <c r="BN716" s="1"/>
      <c r="BO716" s="1"/>
      <c r="BP716" s="1"/>
      <c r="BQ716" s="1"/>
      <c r="BR716" s="1"/>
      <c r="BS716" s="1"/>
    </row>
    <row r="717" spans="1:7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29"/>
      <c r="AT717" s="29"/>
      <c r="AU717" s="29"/>
      <c r="AV717" s="29"/>
      <c r="AW717" s="29"/>
      <c r="AX717" s="29"/>
      <c r="AY717" s="29"/>
      <c r="AZ717" s="29"/>
      <c r="BA717" s="29"/>
      <c r="BB717" s="29"/>
      <c r="BC717" s="29"/>
      <c r="BD717" s="29"/>
      <c r="BE717" s="29"/>
      <c r="BF717" s="29"/>
      <c r="BG717" s="29"/>
      <c r="BH717" s="29"/>
      <c r="BI717" s="29"/>
      <c r="BJ717" s="29"/>
      <c r="BK717" s="1"/>
      <c r="BL717" s="1"/>
      <c r="BM717" s="1"/>
      <c r="BN717" s="1"/>
      <c r="BO717" s="1"/>
      <c r="BP717" s="1"/>
      <c r="BQ717" s="1"/>
      <c r="BR717" s="1"/>
      <c r="BS717" s="1"/>
    </row>
    <row r="718" spans="1:7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29"/>
      <c r="AT718" s="29"/>
      <c r="AU718" s="29"/>
      <c r="AV718" s="29"/>
      <c r="AW718" s="29"/>
      <c r="AX718" s="29"/>
      <c r="AY718" s="29"/>
      <c r="AZ718" s="29"/>
      <c r="BA718" s="29"/>
      <c r="BB718" s="29"/>
      <c r="BC718" s="29"/>
      <c r="BD718" s="29"/>
      <c r="BE718" s="29"/>
      <c r="BF718" s="29"/>
      <c r="BG718" s="29"/>
      <c r="BH718" s="29"/>
      <c r="BI718" s="29"/>
      <c r="BJ718" s="29"/>
      <c r="BK718" s="1"/>
      <c r="BL718" s="1"/>
      <c r="BM718" s="1"/>
      <c r="BN718" s="1"/>
      <c r="BO718" s="1"/>
      <c r="BP718" s="1"/>
      <c r="BQ718" s="1"/>
      <c r="BR718" s="1"/>
      <c r="BS718" s="1"/>
    </row>
    <row r="719" spans="1:7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29"/>
      <c r="AT719" s="29"/>
      <c r="AU719" s="29"/>
      <c r="AV719" s="29"/>
      <c r="AW719" s="29"/>
      <c r="AX719" s="29"/>
      <c r="AY719" s="29"/>
      <c r="AZ719" s="29"/>
      <c r="BA719" s="29"/>
      <c r="BB719" s="29"/>
      <c r="BC719" s="29"/>
      <c r="BD719" s="29"/>
      <c r="BE719" s="29"/>
      <c r="BF719" s="29"/>
      <c r="BG719" s="29"/>
      <c r="BH719" s="29"/>
      <c r="BI719" s="29"/>
      <c r="BJ719" s="29"/>
      <c r="BK719" s="1"/>
      <c r="BL719" s="1"/>
      <c r="BM719" s="1"/>
      <c r="BN719" s="1"/>
      <c r="BO719" s="1"/>
      <c r="BP719" s="1"/>
      <c r="BQ719" s="1"/>
      <c r="BR719" s="1"/>
      <c r="BS719" s="1"/>
    </row>
    <row r="720" spans="1:7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29"/>
      <c r="AT720" s="29"/>
      <c r="AU720" s="29"/>
      <c r="AV720" s="29"/>
      <c r="AW720" s="29"/>
      <c r="AX720" s="29"/>
      <c r="AY720" s="29"/>
      <c r="AZ720" s="29"/>
      <c r="BA720" s="29"/>
      <c r="BB720" s="29"/>
      <c r="BC720" s="29"/>
      <c r="BD720" s="29"/>
      <c r="BE720" s="29"/>
      <c r="BF720" s="29"/>
      <c r="BG720" s="29"/>
      <c r="BH720" s="29"/>
      <c r="BI720" s="29"/>
      <c r="BJ720" s="29"/>
      <c r="BK720" s="1"/>
      <c r="BL720" s="1"/>
      <c r="BM720" s="1"/>
      <c r="BN720" s="1"/>
      <c r="BO720" s="1"/>
      <c r="BP720" s="1"/>
      <c r="BQ720" s="1"/>
      <c r="BR720" s="1"/>
      <c r="BS720" s="1"/>
    </row>
    <row r="721" spans="1:7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29"/>
      <c r="AT721" s="29"/>
      <c r="AU721" s="29"/>
      <c r="AV721" s="29"/>
      <c r="AW721" s="29"/>
      <c r="AX721" s="29"/>
      <c r="AY721" s="29"/>
      <c r="AZ721" s="29"/>
      <c r="BA721" s="29"/>
      <c r="BB721" s="29"/>
      <c r="BC721" s="29"/>
      <c r="BD721" s="29"/>
      <c r="BE721" s="29"/>
      <c r="BF721" s="29"/>
      <c r="BG721" s="29"/>
      <c r="BH721" s="29"/>
      <c r="BI721" s="29"/>
      <c r="BJ721" s="29"/>
      <c r="BK721" s="1"/>
      <c r="BL721" s="1"/>
      <c r="BM721" s="1"/>
      <c r="BN721" s="1"/>
      <c r="BO721" s="1"/>
      <c r="BP721" s="1"/>
      <c r="BQ721" s="1"/>
      <c r="BR721" s="1"/>
      <c r="BS721" s="1"/>
    </row>
    <row r="722" spans="1:7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29"/>
      <c r="AT722" s="29"/>
      <c r="AU722" s="29"/>
      <c r="AV722" s="29"/>
      <c r="AW722" s="29"/>
      <c r="AX722" s="29"/>
      <c r="AY722" s="29"/>
      <c r="AZ722" s="29"/>
      <c r="BA722" s="29"/>
      <c r="BB722" s="29"/>
      <c r="BC722" s="29"/>
      <c r="BD722" s="29"/>
      <c r="BE722" s="29"/>
      <c r="BF722" s="29"/>
      <c r="BG722" s="29"/>
      <c r="BH722" s="29"/>
      <c r="BI722" s="29"/>
      <c r="BJ722" s="29"/>
      <c r="BK722" s="1"/>
      <c r="BL722" s="1"/>
      <c r="BM722" s="1"/>
      <c r="BN722" s="1"/>
      <c r="BO722" s="1"/>
      <c r="BP722" s="1"/>
      <c r="BQ722" s="1"/>
      <c r="BR722" s="1"/>
      <c r="BS722" s="1"/>
    </row>
    <row r="723" spans="1:7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29"/>
      <c r="AT723" s="29"/>
      <c r="AU723" s="29"/>
      <c r="AV723" s="29"/>
      <c r="AW723" s="29"/>
      <c r="AX723" s="29"/>
      <c r="AY723" s="29"/>
      <c r="AZ723" s="29"/>
      <c r="BA723" s="29"/>
      <c r="BB723" s="29"/>
      <c r="BC723" s="29"/>
      <c r="BD723" s="29"/>
      <c r="BE723" s="29"/>
      <c r="BF723" s="29"/>
      <c r="BG723" s="29"/>
      <c r="BH723" s="29"/>
      <c r="BI723" s="29"/>
      <c r="BJ723" s="29"/>
      <c r="BK723" s="1"/>
      <c r="BL723" s="1"/>
      <c r="BM723" s="1"/>
      <c r="BN723" s="1"/>
      <c r="BO723" s="1"/>
      <c r="BP723" s="1"/>
      <c r="BQ723" s="1"/>
      <c r="BR723" s="1"/>
      <c r="BS723" s="1"/>
    </row>
    <row r="724" spans="1:7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29"/>
      <c r="AT724" s="29"/>
      <c r="AU724" s="29"/>
      <c r="AV724" s="29"/>
      <c r="AW724" s="29"/>
      <c r="AX724" s="29"/>
      <c r="AY724" s="29"/>
      <c r="AZ724" s="29"/>
      <c r="BA724" s="29"/>
      <c r="BB724" s="29"/>
      <c r="BC724" s="29"/>
      <c r="BD724" s="29"/>
      <c r="BE724" s="29"/>
      <c r="BF724" s="29"/>
      <c r="BG724" s="29"/>
      <c r="BH724" s="29"/>
      <c r="BI724" s="29"/>
      <c r="BJ724" s="29"/>
      <c r="BK724" s="1"/>
      <c r="BL724" s="1"/>
      <c r="BM724" s="1"/>
      <c r="BN724" s="1"/>
      <c r="BO724" s="1"/>
      <c r="BP724" s="1"/>
      <c r="BQ724" s="1"/>
      <c r="BR724" s="1"/>
      <c r="BS724" s="1"/>
    </row>
    <row r="725" spans="1:7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29"/>
      <c r="AT725" s="29"/>
      <c r="AU725" s="29"/>
      <c r="AV725" s="29"/>
      <c r="AW725" s="29"/>
      <c r="AX725" s="29"/>
      <c r="AY725" s="29"/>
      <c r="AZ725" s="29"/>
      <c r="BA725" s="29"/>
      <c r="BB725" s="29"/>
      <c r="BC725" s="29"/>
      <c r="BD725" s="29"/>
      <c r="BE725" s="29"/>
      <c r="BF725" s="29"/>
      <c r="BG725" s="29"/>
      <c r="BH725" s="29"/>
      <c r="BI725" s="29"/>
      <c r="BJ725" s="29"/>
      <c r="BK725" s="1"/>
      <c r="BL725" s="1"/>
      <c r="BM725" s="1"/>
      <c r="BN725" s="1"/>
      <c r="BO725" s="1"/>
      <c r="BP725" s="1"/>
      <c r="BQ725" s="1"/>
      <c r="BR725" s="1"/>
      <c r="BS725" s="1"/>
    </row>
    <row r="726" spans="1:7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29"/>
      <c r="AT726" s="29"/>
      <c r="AU726" s="29"/>
      <c r="AV726" s="29"/>
      <c r="AW726" s="29"/>
      <c r="AX726" s="29"/>
      <c r="AY726" s="29"/>
      <c r="AZ726" s="29"/>
      <c r="BA726" s="29"/>
      <c r="BB726" s="29"/>
      <c r="BC726" s="29"/>
      <c r="BD726" s="29"/>
      <c r="BE726" s="29"/>
      <c r="BF726" s="29"/>
      <c r="BG726" s="29"/>
      <c r="BH726" s="29"/>
      <c r="BI726" s="29"/>
      <c r="BJ726" s="29"/>
      <c r="BK726" s="1"/>
      <c r="BL726" s="1"/>
      <c r="BM726" s="1"/>
      <c r="BN726" s="1"/>
      <c r="BO726" s="1"/>
      <c r="BP726" s="1"/>
      <c r="BQ726" s="1"/>
      <c r="BR726" s="1"/>
      <c r="BS726" s="1"/>
    </row>
    <row r="727" spans="1:7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29"/>
      <c r="AT727" s="29"/>
      <c r="AU727" s="29"/>
      <c r="AV727" s="29"/>
      <c r="AW727" s="29"/>
      <c r="AX727" s="29"/>
      <c r="AY727" s="29"/>
      <c r="AZ727" s="29"/>
      <c r="BA727" s="29"/>
      <c r="BB727" s="29"/>
      <c r="BC727" s="29"/>
      <c r="BD727" s="29"/>
      <c r="BE727" s="29"/>
      <c r="BF727" s="29"/>
      <c r="BG727" s="29"/>
      <c r="BH727" s="29"/>
      <c r="BI727" s="29"/>
      <c r="BJ727" s="29"/>
      <c r="BK727" s="1"/>
      <c r="BL727" s="1"/>
      <c r="BM727" s="1"/>
      <c r="BN727" s="1"/>
      <c r="BO727" s="1"/>
      <c r="BP727" s="1"/>
      <c r="BQ727" s="1"/>
      <c r="BR727" s="1"/>
      <c r="BS727" s="1"/>
    </row>
    <row r="728" spans="1:7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29"/>
      <c r="AT728" s="29"/>
      <c r="AU728" s="29"/>
      <c r="AV728" s="29"/>
      <c r="AW728" s="29"/>
      <c r="AX728" s="29"/>
      <c r="AY728" s="29"/>
      <c r="AZ728" s="29"/>
      <c r="BA728" s="29"/>
      <c r="BB728" s="29"/>
      <c r="BC728" s="29"/>
      <c r="BD728" s="29"/>
      <c r="BE728" s="29"/>
      <c r="BF728" s="29"/>
      <c r="BG728" s="29"/>
      <c r="BH728" s="29"/>
      <c r="BI728" s="29"/>
      <c r="BJ728" s="29"/>
      <c r="BK728" s="1"/>
      <c r="BL728" s="1"/>
      <c r="BM728" s="1"/>
      <c r="BN728" s="1"/>
      <c r="BO728" s="1"/>
      <c r="BP728" s="1"/>
      <c r="BQ728" s="1"/>
      <c r="BR728" s="1"/>
      <c r="BS728" s="1"/>
    </row>
    <row r="729" spans="1:7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29"/>
      <c r="AT729" s="29"/>
      <c r="AU729" s="29"/>
      <c r="AV729" s="29"/>
      <c r="AW729" s="29"/>
      <c r="AX729" s="29"/>
      <c r="AY729" s="29"/>
      <c r="AZ729" s="29"/>
      <c r="BA729" s="29"/>
      <c r="BB729" s="29"/>
      <c r="BC729" s="29"/>
      <c r="BD729" s="29"/>
      <c r="BE729" s="29"/>
      <c r="BF729" s="29"/>
      <c r="BG729" s="29"/>
      <c r="BH729" s="29"/>
      <c r="BI729" s="29"/>
      <c r="BJ729" s="29"/>
      <c r="BK729" s="1"/>
      <c r="BL729" s="1"/>
      <c r="BM729" s="1"/>
      <c r="BN729" s="1"/>
      <c r="BO729" s="1"/>
      <c r="BP729" s="1"/>
      <c r="BQ729" s="1"/>
      <c r="BR729" s="1"/>
      <c r="BS729" s="1"/>
    </row>
    <row r="730" spans="1:7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29"/>
      <c r="AT730" s="29"/>
      <c r="AU730" s="29"/>
      <c r="AV730" s="29"/>
      <c r="AW730" s="29"/>
      <c r="AX730" s="29"/>
      <c r="AY730" s="29"/>
      <c r="AZ730" s="29"/>
      <c r="BA730" s="29"/>
      <c r="BB730" s="29"/>
      <c r="BC730" s="29"/>
      <c r="BD730" s="29"/>
      <c r="BE730" s="29"/>
      <c r="BF730" s="29"/>
      <c r="BG730" s="29"/>
      <c r="BH730" s="29"/>
      <c r="BI730" s="29"/>
      <c r="BJ730" s="29"/>
      <c r="BK730" s="1"/>
      <c r="BL730" s="1"/>
      <c r="BM730" s="1"/>
      <c r="BN730" s="1"/>
      <c r="BO730" s="1"/>
      <c r="BP730" s="1"/>
      <c r="BQ730" s="1"/>
      <c r="BR730" s="1"/>
      <c r="BS730" s="1"/>
    </row>
    <row r="731" spans="1:7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29"/>
      <c r="AT731" s="29"/>
      <c r="AU731" s="29"/>
      <c r="AV731" s="29"/>
      <c r="AW731" s="29"/>
      <c r="AX731" s="29"/>
      <c r="AY731" s="29"/>
      <c r="AZ731" s="29"/>
      <c r="BA731" s="29"/>
      <c r="BB731" s="29"/>
      <c r="BC731" s="29"/>
      <c r="BD731" s="29"/>
      <c r="BE731" s="29"/>
      <c r="BF731" s="29"/>
      <c r="BG731" s="29"/>
      <c r="BH731" s="29"/>
      <c r="BI731" s="29"/>
      <c r="BJ731" s="29"/>
      <c r="BK731" s="1"/>
      <c r="BL731" s="1"/>
      <c r="BM731" s="1"/>
      <c r="BN731" s="1"/>
      <c r="BO731" s="1"/>
      <c r="BP731" s="1"/>
      <c r="BQ731" s="1"/>
      <c r="BR731" s="1"/>
      <c r="BS731" s="1"/>
    </row>
    <row r="732" spans="1:7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29"/>
      <c r="AT732" s="29"/>
      <c r="AU732" s="29"/>
      <c r="AV732" s="29"/>
      <c r="AW732" s="29"/>
      <c r="AX732" s="29"/>
      <c r="AY732" s="29"/>
      <c r="AZ732" s="29"/>
      <c r="BA732" s="29"/>
      <c r="BB732" s="29"/>
      <c r="BC732" s="29"/>
      <c r="BD732" s="29"/>
      <c r="BE732" s="29"/>
      <c r="BF732" s="29"/>
      <c r="BG732" s="29"/>
      <c r="BH732" s="29"/>
      <c r="BI732" s="29"/>
      <c r="BJ732" s="29"/>
      <c r="BK732" s="1"/>
      <c r="BL732" s="1"/>
      <c r="BM732" s="1"/>
      <c r="BN732" s="1"/>
      <c r="BO732" s="1"/>
      <c r="BP732" s="1"/>
      <c r="BQ732" s="1"/>
      <c r="BR732" s="1"/>
      <c r="BS732" s="1"/>
    </row>
    <row r="733" spans="1:7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29"/>
      <c r="AT733" s="29"/>
      <c r="AU733" s="29"/>
      <c r="AV733" s="29"/>
      <c r="AW733" s="29"/>
      <c r="AX733" s="29"/>
      <c r="AY733" s="29"/>
      <c r="AZ733" s="29"/>
      <c r="BA733" s="29"/>
      <c r="BB733" s="29"/>
      <c r="BC733" s="29"/>
      <c r="BD733" s="29"/>
      <c r="BE733" s="29"/>
      <c r="BF733" s="29"/>
      <c r="BG733" s="29"/>
      <c r="BH733" s="29"/>
      <c r="BI733" s="29"/>
      <c r="BJ733" s="29"/>
      <c r="BK733" s="1"/>
      <c r="BL733" s="1"/>
      <c r="BM733" s="1"/>
      <c r="BN733" s="1"/>
      <c r="BO733" s="1"/>
      <c r="BP733" s="1"/>
      <c r="BQ733" s="1"/>
      <c r="BR733" s="1"/>
      <c r="BS733" s="1"/>
    </row>
    <row r="734" spans="1:7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29"/>
      <c r="AT734" s="29"/>
      <c r="AU734" s="29"/>
      <c r="AV734" s="29"/>
      <c r="AW734" s="29"/>
      <c r="AX734" s="29"/>
      <c r="AY734" s="29"/>
      <c r="AZ734" s="29"/>
      <c r="BA734" s="29"/>
      <c r="BB734" s="29"/>
      <c r="BC734" s="29"/>
      <c r="BD734" s="29"/>
      <c r="BE734" s="29"/>
      <c r="BF734" s="29"/>
      <c r="BG734" s="29"/>
      <c r="BH734" s="29"/>
      <c r="BI734" s="29"/>
      <c r="BJ734" s="29"/>
      <c r="BK734" s="1"/>
      <c r="BL734" s="1"/>
      <c r="BM734" s="1"/>
      <c r="BN734" s="1"/>
      <c r="BO734" s="1"/>
      <c r="BP734" s="1"/>
      <c r="BQ734" s="1"/>
      <c r="BR734" s="1"/>
      <c r="BS734" s="1"/>
    </row>
    <row r="735" spans="1:7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29"/>
      <c r="AT735" s="29"/>
      <c r="AU735" s="29"/>
      <c r="AV735" s="29"/>
      <c r="AW735" s="29"/>
      <c r="AX735" s="29"/>
      <c r="AY735" s="29"/>
      <c r="AZ735" s="29"/>
      <c r="BA735" s="29"/>
      <c r="BB735" s="29"/>
      <c r="BC735" s="29"/>
      <c r="BD735" s="29"/>
      <c r="BE735" s="29"/>
      <c r="BF735" s="29"/>
      <c r="BG735" s="29"/>
      <c r="BH735" s="29"/>
      <c r="BI735" s="29"/>
      <c r="BJ735" s="29"/>
      <c r="BK735" s="1"/>
      <c r="BL735" s="1"/>
      <c r="BM735" s="1"/>
      <c r="BN735" s="1"/>
      <c r="BO735" s="1"/>
      <c r="BP735" s="1"/>
      <c r="BQ735" s="1"/>
      <c r="BR735" s="1"/>
      <c r="BS735" s="1"/>
    </row>
    <row r="736" spans="1:7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29"/>
      <c r="AT736" s="29"/>
      <c r="AU736" s="29"/>
      <c r="AV736" s="29"/>
      <c r="AW736" s="29"/>
      <c r="AX736" s="29"/>
      <c r="AY736" s="29"/>
      <c r="AZ736" s="29"/>
      <c r="BA736" s="29"/>
      <c r="BB736" s="29"/>
      <c r="BC736" s="29"/>
      <c r="BD736" s="29"/>
      <c r="BE736" s="29"/>
      <c r="BF736" s="29"/>
      <c r="BG736" s="29"/>
      <c r="BH736" s="29"/>
      <c r="BI736" s="29"/>
      <c r="BJ736" s="29"/>
      <c r="BK736" s="1"/>
      <c r="BL736" s="1"/>
      <c r="BM736" s="1"/>
      <c r="BN736" s="1"/>
      <c r="BO736" s="1"/>
      <c r="BP736" s="1"/>
      <c r="BQ736" s="1"/>
      <c r="BR736" s="1"/>
      <c r="BS736" s="1"/>
    </row>
    <row r="737" spans="1:7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29"/>
      <c r="AT737" s="29"/>
      <c r="AU737" s="29"/>
      <c r="AV737" s="29"/>
      <c r="AW737" s="29"/>
      <c r="AX737" s="29"/>
      <c r="AY737" s="29"/>
      <c r="AZ737" s="29"/>
      <c r="BA737" s="29"/>
      <c r="BB737" s="29"/>
      <c r="BC737" s="29"/>
      <c r="BD737" s="29"/>
      <c r="BE737" s="29"/>
      <c r="BF737" s="29"/>
      <c r="BG737" s="29"/>
      <c r="BH737" s="29"/>
      <c r="BI737" s="29"/>
      <c r="BJ737" s="29"/>
      <c r="BK737" s="1"/>
      <c r="BL737" s="1"/>
      <c r="BM737" s="1"/>
      <c r="BN737" s="1"/>
      <c r="BO737" s="1"/>
      <c r="BP737" s="1"/>
      <c r="BQ737" s="1"/>
      <c r="BR737" s="1"/>
      <c r="BS737" s="1"/>
    </row>
    <row r="738" spans="1:7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29"/>
      <c r="AT738" s="29"/>
      <c r="AU738" s="29"/>
      <c r="AV738" s="29"/>
      <c r="AW738" s="29"/>
      <c r="AX738" s="29"/>
      <c r="AY738" s="29"/>
      <c r="AZ738" s="29"/>
      <c r="BA738" s="29"/>
      <c r="BB738" s="29"/>
      <c r="BC738" s="29"/>
      <c r="BD738" s="29"/>
      <c r="BE738" s="29"/>
      <c r="BF738" s="29"/>
      <c r="BG738" s="29"/>
      <c r="BH738" s="29"/>
      <c r="BI738" s="29"/>
      <c r="BJ738" s="29"/>
      <c r="BK738" s="1"/>
      <c r="BL738" s="1"/>
      <c r="BM738" s="1"/>
      <c r="BN738" s="1"/>
      <c r="BO738" s="1"/>
      <c r="BP738" s="1"/>
      <c r="BQ738" s="1"/>
      <c r="BR738" s="1"/>
      <c r="BS738" s="1"/>
    </row>
    <row r="739" spans="1:7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29"/>
      <c r="AT739" s="29"/>
      <c r="AU739" s="29"/>
      <c r="AV739" s="29"/>
      <c r="AW739" s="29"/>
      <c r="AX739" s="29"/>
      <c r="AY739" s="29"/>
      <c r="AZ739" s="29"/>
      <c r="BA739" s="29"/>
      <c r="BB739" s="29"/>
      <c r="BC739" s="29"/>
      <c r="BD739" s="29"/>
      <c r="BE739" s="29"/>
      <c r="BF739" s="29"/>
      <c r="BG739" s="29"/>
      <c r="BH739" s="29"/>
      <c r="BI739" s="29"/>
      <c r="BJ739" s="29"/>
      <c r="BK739" s="1"/>
      <c r="BL739" s="1"/>
      <c r="BM739" s="1"/>
      <c r="BN739" s="1"/>
      <c r="BO739" s="1"/>
      <c r="BP739" s="1"/>
      <c r="BQ739" s="1"/>
      <c r="BR739" s="1"/>
      <c r="BS739" s="1"/>
    </row>
    <row r="740" spans="1:7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29"/>
      <c r="AT740" s="29"/>
      <c r="AU740" s="29"/>
      <c r="AV740" s="29"/>
      <c r="AW740" s="29"/>
      <c r="AX740" s="29"/>
      <c r="AY740" s="29"/>
      <c r="AZ740" s="29"/>
      <c r="BA740" s="29"/>
      <c r="BB740" s="29"/>
      <c r="BC740" s="29"/>
      <c r="BD740" s="29"/>
      <c r="BE740" s="29"/>
      <c r="BF740" s="29"/>
      <c r="BG740" s="29"/>
      <c r="BH740" s="29"/>
      <c r="BI740" s="29"/>
      <c r="BJ740" s="29"/>
      <c r="BK740" s="1"/>
      <c r="BL740" s="1"/>
      <c r="BM740" s="1"/>
      <c r="BN740" s="1"/>
      <c r="BO740" s="1"/>
      <c r="BP740" s="1"/>
      <c r="BQ740" s="1"/>
      <c r="BR740" s="1"/>
      <c r="BS740" s="1"/>
    </row>
    <row r="741" spans="1:7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29"/>
      <c r="AT741" s="29"/>
      <c r="AU741" s="29"/>
      <c r="AV741" s="29"/>
      <c r="AW741" s="29"/>
      <c r="AX741" s="29"/>
      <c r="AY741" s="29"/>
      <c r="AZ741" s="29"/>
      <c r="BA741" s="29"/>
      <c r="BB741" s="29"/>
      <c r="BC741" s="29"/>
      <c r="BD741" s="29"/>
      <c r="BE741" s="29"/>
      <c r="BF741" s="29"/>
      <c r="BG741" s="29"/>
      <c r="BH741" s="29"/>
      <c r="BI741" s="29"/>
      <c r="BJ741" s="29"/>
      <c r="BK741" s="1"/>
      <c r="BL741" s="1"/>
      <c r="BM741" s="1"/>
      <c r="BN741" s="1"/>
      <c r="BO741" s="1"/>
      <c r="BP741" s="1"/>
      <c r="BQ741" s="1"/>
      <c r="BR741" s="1"/>
      <c r="BS741" s="1"/>
    </row>
    <row r="742" spans="1:7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29"/>
      <c r="AT742" s="29"/>
      <c r="AU742" s="29"/>
      <c r="AV742" s="29"/>
      <c r="AW742" s="29"/>
      <c r="AX742" s="29"/>
      <c r="AY742" s="29"/>
      <c r="AZ742" s="29"/>
      <c r="BA742" s="29"/>
      <c r="BB742" s="29"/>
      <c r="BC742" s="29"/>
      <c r="BD742" s="29"/>
      <c r="BE742" s="29"/>
      <c r="BF742" s="29"/>
      <c r="BG742" s="29"/>
      <c r="BH742" s="29"/>
      <c r="BI742" s="29"/>
      <c r="BJ742" s="29"/>
      <c r="BK742" s="1"/>
      <c r="BL742" s="1"/>
      <c r="BM742" s="1"/>
      <c r="BN742" s="1"/>
      <c r="BO742" s="1"/>
      <c r="BP742" s="1"/>
      <c r="BQ742" s="1"/>
      <c r="BR742" s="1"/>
      <c r="BS742" s="1"/>
    </row>
    <row r="743" spans="1:7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29"/>
      <c r="AT743" s="29"/>
      <c r="AU743" s="29"/>
      <c r="AV743" s="29"/>
      <c r="AW743" s="29"/>
      <c r="AX743" s="29"/>
      <c r="AY743" s="29"/>
      <c r="AZ743" s="29"/>
      <c r="BA743" s="29"/>
      <c r="BB743" s="29"/>
      <c r="BC743" s="29"/>
      <c r="BD743" s="29"/>
      <c r="BE743" s="29"/>
      <c r="BF743" s="29"/>
      <c r="BG743" s="29"/>
      <c r="BH743" s="29"/>
      <c r="BI743" s="29"/>
      <c r="BJ743" s="29"/>
      <c r="BK743" s="1"/>
      <c r="BL743" s="1"/>
      <c r="BM743" s="1"/>
      <c r="BN743" s="1"/>
      <c r="BO743" s="1"/>
      <c r="BP743" s="1"/>
      <c r="BQ743" s="1"/>
      <c r="BR743" s="1"/>
      <c r="BS743" s="1"/>
    </row>
    <row r="744" spans="1:7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29"/>
      <c r="AT744" s="29"/>
      <c r="AU744" s="29"/>
      <c r="AV744" s="29"/>
      <c r="AW744" s="29"/>
      <c r="AX744" s="29"/>
      <c r="AY744" s="29"/>
      <c r="AZ744" s="29"/>
      <c r="BA744" s="29"/>
      <c r="BB744" s="29"/>
      <c r="BC744" s="29"/>
      <c r="BD744" s="29"/>
      <c r="BE744" s="29"/>
      <c r="BF744" s="29"/>
      <c r="BG744" s="29"/>
      <c r="BH744" s="29"/>
      <c r="BI744" s="29"/>
      <c r="BJ744" s="29"/>
      <c r="BK744" s="1"/>
      <c r="BL744" s="1"/>
      <c r="BM744" s="1"/>
      <c r="BN744" s="1"/>
      <c r="BO744" s="1"/>
      <c r="BP744" s="1"/>
      <c r="BQ744" s="1"/>
      <c r="BR744" s="1"/>
      <c r="BS744" s="1"/>
    </row>
    <row r="745" spans="1:7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29"/>
      <c r="AT745" s="29"/>
      <c r="AU745" s="29"/>
      <c r="AV745" s="29"/>
      <c r="AW745" s="29"/>
      <c r="AX745" s="29"/>
      <c r="AY745" s="29"/>
      <c r="AZ745" s="29"/>
      <c r="BA745" s="29"/>
      <c r="BB745" s="29"/>
      <c r="BC745" s="29"/>
      <c r="BD745" s="29"/>
      <c r="BE745" s="29"/>
      <c r="BF745" s="29"/>
      <c r="BG745" s="29"/>
      <c r="BH745" s="29"/>
      <c r="BI745" s="29"/>
      <c r="BJ745" s="29"/>
      <c r="BK745" s="1"/>
      <c r="BL745" s="1"/>
      <c r="BM745" s="1"/>
      <c r="BN745" s="1"/>
      <c r="BO745" s="1"/>
      <c r="BP745" s="1"/>
      <c r="BQ745" s="1"/>
      <c r="BR745" s="1"/>
      <c r="BS745" s="1"/>
    </row>
    <row r="746" spans="1:7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29"/>
      <c r="AT746" s="29"/>
      <c r="AU746" s="29"/>
      <c r="AV746" s="29"/>
      <c r="AW746" s="29"/>
      <c r="AX746" s="29"/>
      <c r="AY746" s="29"/>
      <c r="AZ746" s="29"/>
      <c r="BA746" s="29"/>
      <c r="BB746" s="29"/>
      <c r="BC746" s="29"/>
      <c r="BD746" s="29"/>
      <c r="BE746" s="29"/>
      <c r="BF746" s="29"/>
      <c r="BG746" s="29"/>
      <c r="BH746" s="29"/>
      <c r="BI746" s="29"/>
      <c r="BJ746" s="29"/>
      <c r="BK746" s="1"/>
      <c r="BL746" s="1"/>
      <c r="BM746" s="1"/>
      <c r="BN746" s="1"/>
      <c r="BO746" s="1"/>
      <c r="BP746" s="1"/>
      <c r="BQ746" s="1"/>
      <c r="BR746" s="1"/>
      <c r="BS746" s="1"/>
    </row>
    <row r="747" spans="1:7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29"/>
      <c r="AT747" s="29"/>
      <c r="AU747" s="29"/>
      <c r="AV747" s="29"/>
      <c r="AW747" s="29"/>
      <c r="AX747" s="29"/>
      <c r="AY747" s="29"/>
      <c r="AZ747" s="29"/>
      <c r="BA747" s="29"/>
      <c r="BB747" s="29"/>
      <c r="BC747" s="29"/>
      <c r="BD747" s="29"/>
      <c r="BE747" s="29"/>
      <c r="BF747" s="29"/>
      <c r="BG747" s="29"/>
      <c r="BH747" s="29"/>
      <c r="BI747" s="29"/>
      <c r="BJ747" s="29"/>
      <c r="BK747" s="1"/>
      <c r="BL747" s="1"/>
      <c r="BM747" s="1"/>
      <c r="BN747" s="1"/>
      <c r="BO747" s="1"/>
      <c r="BP747" s="1"/>
      <c r="BQ747" s="1"/>
      <c r="BR747" s="1"/>
      <c r="BS747" s="1"/>
    </row>
    <row r="748" spans="1:7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29"/>
      <c r="AT748" s="29"/>
      <c r="AU748" s="29"/>
      <c r="AV748" s="29"/>
      <c r="AW748" s="29"/>
      <c r="AX748" s="29"/>
      <c r="AY748" s="29"/>
      <c r="AZ748" s="29"/>
      <c r="BA748" s="29"/>
      <c r="BB748" s="29"/>
      <c r="BC748" s="29"/>
      <c r="BD748" s="29"/>
      <c r="BE748" s="29"/>
      <c r="BF748" s="29"/>
      <c r="BG748" s="29"/>
      <c r="BH748" s="29"/>
      <c r="BI748" s="29"/>
      <c r="BJ748" s="29"/>
      <c r="BK748" s="1"/>
      <c r="BL748" s="1"/>
      <c r="BM748" s="1"/>
      <c r="BN748" s="1"/>
      <c r="BO748" s="1"/>
      <c r="BP748" s="1"/>
      <c r="BQ748" s="1"/>
      <c r="BR748" s="1"/>
      <c r="BS748" s="1"/>
    </row>
    <row r="749" spans="1:7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29"/>
      <c r="AT749" s="29"/>
      <c r="AU749" s="29"/>
      <c r="AV749" s="29"/>
      <c r="AW749" s="29"/>
      <c r="AX749" s="29"/>
      <c r="AY749" s="29"/>
      <c r="AZ749" s="29"/>
      <c r="BA749" s="29"/>
      <c r="BB749" s="29"/>
      <c r="BC749" s="29"/>
      <c r="BD749" s="29"/>
      <c r="BE749" s="29"/>
      <c r="BF749" s="29"/>
      <c r="BG749" s="29"/>
      <c r="BH749" s="29"/>
      <c r="BI749" s="29"/>
      <c r="BJ749" s="29"/>
      <c r="BK749" s="1"/>
      <c r="BL749" s="1"/>
      <c r="BM749" s="1"/>
      <c r="BN749" s="1"/>
      <c r="BO749" s="1"/>
      <c r="BP749" s="1"/>
      <c r="BQ749" s="1"/>
      <c r="BR749" s="1"/>
      <c r="BS749" s="1"/>
    </row>
    <row r="750" spans="1:7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29"/>
      <c r="AT750" s="29"/>
      <c r="AU750" s="29"/>
      <c r="AV750" s="29"/>
      <c r="AW750" s="29"/>
      <c r="AX750" s="29"/>
      <c r="AY750" s="29"/>
      <c r="AZ750" s="29"/>
      <c r="BA750" s="29"/>
      <c r="BB750" s="29"/>
      <c r="BC750" s="29"/>
      <c r="BD750" s="29"/>
      <c r="BE750" s="29"/>
      <c r="BF750" s="29"/>
      <c r="BG750" s="29"/>
      <c r="BH750" s="29"/>
      <c r="BI750" s="29"/>
      <c r="BJ750" s="29"/>
      <c r="BK750" s="1"/>
      <c r="BL750" s="1"/>
      <c r="BM750" s="1"/>
      <c r="BN750" s="1"/>
      <c r="BO750" s="1"/>
      <c r="BP750" s="1"/>
      <c r="BQ750" s="1"/>
      <c r="BR750" s="1"/>
      <c r="BS750" s="1"/>
    </row>
    <row r="751" spans="1:7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29"/>
      <c r="AT751" s="29"/>
      <c r="AU751" s="29"/>
      <c r="AV751" s="29"/>
      <c r="AW751" s="29"/>
      <c r="AX751" s="29"/>
      <c r="AY751" s="29"/>
      <c r="AZ751" s="29"/>
      <c r="BA751" s="29"/>
      <c r="BB751" s="29"/>
      <c r="BC751" s="29"/>
      <c r="BD751" s="29"/>
      <c r="BE751" s="29"/>
      <c r="BF751" s="29"/>
      <c r="BG751" s="29"/>
      <c r="BH751" s="29"/>
      <c r="BI751" s="29"/>
      <c r="BJ751" s="29"/>
      <c r="BK751" s="1"/>
      <c r="BL751" s="1"/>
      <c r="BM751" s="1"/>
      <c r="BN751" s="1"/>
      <c r="BO751" s="1"/>
      <c r="BP751" s="1"/>
      <c r="BQ751" s="1"/>
      <c r="BR751" s="1"/>
      <c r="BS751" s="1"/>
    </row>
    <row r="752" spans="1:7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29"/>
      <c r="AT752" s="29"/>
      <c r="AU752" s="29"/>
      <c r="AV752" s="29"/>
      <c r="AW752" s="29"/>
      <c r="AX752" s="29"/>
      <c r="AY752" s="29"/>
      <c r="AZ752" s="29"/>
      <c r="BA752" s="29"/>
      <c r="BB752" s="29"/>
      <c r="BC752" s="29"/>
      <c r="BD752" s="29"/>
      <c r="BE752" s="29"/>
      <c r="BF752" s="29"/>
      <c r="BG752" s="29"/>
      <c r="BH752" s="29"/>
      <c r="BI752" s="29"/>
      <c r="BJ752" s="29"/>
      <c r="BK752" s="1"/>
      <c r="BL752" s="1"/>
      <c r="BM752" s="1"/>
      <c r="BN752" s="1"/>
      <c r="BO752" s="1"/>
      <c r="BP752" s="1"/>
      <c r="BQ752" s="1"/>
      <c r="BR752" s="1"/>
      <c r="BS752" s="1"/>
    </row>
    <row r="753" spans="1:7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29"/>
      <c r="AT753" s="29"/>
      <c r="AU753" s="29"/>
      <c r="AV753" s="29"/>
      <c r="AW753" s="29"/>
      <c r="AX753" s="29"/>
      <c r="AY753" s="29"/>
      <c r="AZ753" s="29"/>
      <c r="BA753" s="29"/>
      <c r="BB753" s="29"/>
      <c r="BC753" s="29"/>
      <c r="BD753" s="29"/>
      <c r="BE753" s="29"/>
      <c r="BF753" s="29"/>
      <c r="BG753" s="29"/>
      <c r="BH753" s="29"/>
      <c r="BI753" s="29"/>
      <c r="BJ753" s="29"/>
      <c r="BK753" s="1"/>
      <c r="BL753" s="1"/>
      <c r="BM753" s="1"/>
      <c r="BN753" s="1"/>
      <c r="BO753" s="1"/>
      <c r="BP753" s="1"/>
      <c r="BQ753" s="1"/>
      <c r="BR753" s="1"/>
      <c r="BS753" s="1"/>
    </row>
    <row r="754" spans="1:7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29"/>
      <c r="AT754" s="29"/>
      <c r="AU754" s="29"/>
      <c r="AV754" s="29"/>
      <c r="AW754" s="29"/>
      <c r="AX754" s="29"/>
      <c r="AY754" s="29"/>
      <c r="AZ754" s="29"/>
      <c r="BA754" s="29"/>
      <c r="BB754" s="29"/>
      <c r="BC754" s="29"/>
      <c r="BD754" s="29"/>
      <c r="BE754" s="29"/>
      <c r="BF754" s="29"/>
      <c r="BG754" s="29"/>
      <c r="BH754" s="29"/>
      <c r="BI754" s="29"/>
      <c r="BJ754" s="29"/>
      <c r="BK754" s="1"/>
      <c r="BL754" s="1"/>
      <c r="BM754" s="1"/>
      <c r="BN754" s="1"/>
      <c r="BO754" s="1"/>
      <c r="BP754" s="1"/>
      <c r="BQ754" s="1"/>
      <c r="BR754" s="1"/>
      <c r="BS754" s="1"/>
    </row>
    <row r="755" spans="1:7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29"/>
      <c r="AT755" s="29"/>
      <c r="AU755" s="29"/>
      <c r="AV755" s="29"/>
      <c r="AW755" s="29"/>
      <c r="AX755" s="29"/>
      <c r="AY755" s="29"/>
      <c r="AZ755" s="29"/>
      <c r="BA755" s="29"/>
      <c r="BB755" s="29"/>
      <c r="BC755" s="29"/>
      <c r="BD755" s="29"/>
      <c r="BE755" s="29"/>
      <c r="BF755" s="29"/>
      <c r="BG755" s="29"/>
      <c r="BH755" s="29"/>
      <c r="BI755" s="29"/>
      <c r="BJ755" s="29"/>
      <c r="BK755" s="1"/>
      <c r="BL755" s="1"/>
      <c r="BM755" s="1"/>
      <c r="BN755" s="1"/>
      <c r="BO755" s="1"/>
      <c r="BP755" s="1"/>
      <c r="BQ755" s="1"/>
      <c r="BR755" s="1"/>
      <c r="BS755" s="1"/>
    </row>
    <row r="756" spans="1:7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29"/>
      <c r="AT756" s="29"/>
      <c r="AU756" s="29"/>
      <c r="AV756" s="29"/>
      <c r="AW756" s="29"/>
      <c r="AX756" s="29"/>
      <c r="AY756" s="29"/>
      <c r="AZ756" s="29"/>
      <c r="BA756" s="29"/>
      <c r="BB756" s="29"/>
      <c r="BC756" s="29"/>
      <c r="BD756" s="29"/>
      <c r="BE756" s="29"/>
      <c r="BF756" s="29"/>
      <c r="BG756" s="29"/>
      <c r="BH756" s="29"/>
      <c r="BI756" s="29"/>
      <c r="BJ756" s="29"/>
      <c r="BK756" s="1"/>
      <c r="BL756" s="1"/>
      <c r="BM756" s="1"/>
      <c r="BN756" s="1"/>
      <c r="BO756" s="1"/>
      <c r="BP756" s="1"/>
      <c r="BQ756" s="1"/>
      <c r="BR756" s="1"/>
      <c r="BS756" s="1"/>
    </row>
    <row r="757" spans="1:7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29"/>
      <c r="AT757" s="29"/>
      <c r="AU757" s="29"/>
      <c r="AV757" s="29"/>
      <c r="AW757" s="29"/>
      <c r="AX757" s="29"/>
      <c r="AY757" s="29"/>
      <c r="AZ757" s="29"/>
      <c r="BA757" s="29"/>
      <c r="BB757" s="29"/>
      <c r="BC757" s="29"/>
      <c r="BD757" s="29"/>
      <c r="BE757" s="29"/>
      <c r="BF757" s="29"/>
      <c r="BG757" s="29"/>
      <c r="BH757" s="29"/>
      <c r="BI757" s="29"/>
      <c r="BJ757" s="29"/>
      <c r="BK757" s="1"/>
      <c r="BL757" s="1"/>
      <c r="BM757" s="1"/>
      <c r="BN757" s="1"/>
      <c r="BO757" s="1"/>
      <c r="BP757" s="1"/>
      <c r="BQ757" s="1"/>
      <c r="BR757" s="1"/>
      <c r="BS757" s="1"/>
    </row>
    <row r="758" spans="1:7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29"/>
      <c r="AT758" s="29"/>
      <c r="AU758" s="29"/>
      <c r="AV758" s="29"/>
      <c r="AW758" s="29"/>
      <c r="AX758" s="29"/>
      <c r="AY758" s="29"/>
      <c r="AZ758" s="29"/>
      <c r="BA758" s="29"/>
      <c r="BB758" s="29"/>
      <c r="BC758" s="29"/>
      <c r="BD758" s="29"/>
      <c r="BE758" s="29"/>
      <c r="BF758" s="29"/>
      <c r="BG758" s="29"/>
      <c r="BH758" s="29"/>
      <c r="BI758" s="29"/>
      <c r="BJ758" s="29"/>
      <c r="BK758" s="1"/>
      <c r="BL758" s="1"/>
      <c r="BM758" s="1"/>
      <c r="BN758" s="1"/>
      <c r="BO758" s="1"/>
      <c r="BP758" s="1"/>
      <c r="BQ758" s="1"/>
      <c r="BR758" s="1"/>
      <c r="BS758" s="1"/>
    </row>
    <row r="759" spans="1:7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29"/>
      <c r="AT759" s="29"/>
      <c r="AU759" s="29"/>
      <c r="AV759" s="29"/>
      <c r="AW759" s="29"/>
      <c r="AX759" s="29"/>
      <c r="AY759" s="29"/>
      <c r="AZ759" s="29"/>
      <c r="BA759" s="29"/>
      <c r="BB759" s="29"/>
      <c r="BC759" s="29"/>
      <c r="BD759" s="29"/>
      <c r="BE759" s="29"/>
      <c r="BF759" s="29"/>
      <c r="BG759" s="29"/>
      <c r="BH759" s="29"/>
      <c r="BI759" s="29"/>
      <c r="BJ759" s="29"/>
      <c r="BK759" s="1"/>
      <c r="BL759" s="1"/>
      <c r="BM759" s="1"/>
      <c r="BN759" s="1"/>
      <c r="BO759" s="1"/>
      <c r="BP759" s="1"/>
      <c r="BQ759" s="1"/>
      <c r="BR759" s="1"/>
      <c r="BS759" s="1"/>
    </row>
    <row r="760" spans="1:7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29"/>
      <c r="AT760" s="29"/>
      <c r="AU760" s="29"/>
      <c r="AV760" s="29"/>
      <c r="AW760" s="29"/>
      <c r="AX760" s="29"/>
      <c r="AY760" s="29"/>
      <c r="AZ760" s="29"/>
      <c r="BA760" s="29"/>
      <c r="BB760" s="29"/>
      <c r="BC760" s="29"/>
      <c r="BD760" s="29"/>
      <c r="BE760" s="29"/>
      <c r="BF760" s="29"/>
      <c r="BG760" s="29"/>
      <c r="BH760" s="29"/>
      <c r="BI760" s="29"/>
      <c r="BJ760" s="29"/>
      <c r="BK760" s="1"/>
      <c r="BL760" s="1"/>
      <c r="BM760" s="1"/>
      <c r="BN760" s="1"/>
      <c r="BO760" s="1"/>
      <c r="BP760" s="1"/>
      <c r="BQ760" s="1"/>
      <c r="BR760" s="1"/>
      <c r="BS760" s="1"/>
    </row>
    <row r="761" spans="1:7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29"/>
      <c r="AT761" s="29"/>
      <c r="AU761" s="29"/>
      <c r="AV761" s="29"/>
      <c r="AW761" s="29"/>
      <c r="AX761" s="29"/>
      <c r="AY761" s="29"/>
      <c r="AZ761" s="29"/>
      <c r="BA761" s="29"/>
      <c r="BB761" s="29"/>
      <c r="BC761" s="29"/>
      <c r="BD761" s="29"/>
      <c r="BE761" s="29"/>
      <c r="BF761" s="29"/>
      <c r="BG761" s="29"/>
      <c r="BH761" s="29"/>
      <c r="BI761" s="29"/>
      <c r="BJ761" s="29"/>
      <c r="BK761" s="1"/>
      <c r="BL761" s="1"/>
      <c r="BM761" s="1"/>
      <c r="BN761" s="1"/>
      <c r="BO761" s="1"/>
      <c r="BP761" s="1"/>
      <c r="BQ761" s="1"/>
      <c r="BR761" s="1"/>
      <c r="BS761" s="1"/>
    </row>
    <row r="762" spans="1:7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29"/>
      <c r="AT762" s="29"/>
      <c r="AU762" s="29"/>
      <c r="AV762" s="29"/>
      <c r="AW762" s="29"/>
      <c r="AX762" s="29"/>
      <c r="AY762" s="29"/>
      <c r="AZ762" s="29"/>
      <c r="BA762" s="29"/>
      <c r="BB762" s="29"/>
      <c r="BC762" s="29"/>
      <c r="BD762" s="29"/>
      <c r="BE762" s="29"/>
      <c r="BF762" s="29"/>
      <c r="BG762" s="29"/>
      <c r="BH762" s="29"/>
      <c r="BI762" s="29"/>
      <c r="BJ762" s="29"/>
      <c r="BK762" s="1"/>
      <c r="BL762" s="1"/>
      <c r="BM762" s="1"/>
      <c r="BN762" s="1"/>
      <c r="BO762" s="1"/>
      <c r="BP762" s="1"/>
      <c r="BQ762" s="1"/>
      <c r="BR762" s="1"/>
      <c r="BS762" s="1"/>
    </row>
    <row r="763" spans="1:7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29"/>
      <c r="AT763" s="29"/>
      <c r="AU763" s="29"/>
      <c r="AV763" s="29"/>
      <c r="AW763" s="29"/>
      <c r="AX763" s="29"/>
      <c r="AY763" s="29"/>
      <c r="AZ763" s="29"/>
      <c r="BA763" s="29"/>
      <c r="BB763" s="29"/>
      <c r="BC763" s="29"/>
      <c r="BD763" s="29"/>
      <c r="BE763" s="29"/>
      <c r="BF763" s="29"/>
      <c r="BG763" s="29"/>
      <c r="BH763" s="29"/>
      <c r="BI763" s="29"/>
      <c r="BJ763" s="29"/>
      <c r="BK763" s="1"/>
      <c r="BL763" s="1"/>
      <c r="BM763" s="1"/>
      <c r="BN763" s="1"/>
      <c r="BO763" s="1"/>
      <c r="BP763" s="1"/>
      <c r="BQ763" s="1"/>
      <c r="BR763" s="1"/>
      <c r="BS763" s="1"/>
    </row>
    <row r="764" spans="1:7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29"/>
      <c r="AT764" s="29"/>
      <c r="AU764" s="29"/>
      <c r="AV764" s="29"/>
      <c r="AW764" s="29"/>
      <c r="AX764" s="29"/>
      <c r="AY764" s="29"/>
      <c r="AZ764" s="29"/>
      <c r="BA764" s="29"/>
      <c r="BB764" s="29"/>
      <c r="BC764" s="29"/>
      <c r="BD764" s="29"/>
      <c r="BE764" s="29"/>
      <c r="BF764" s="29"/>
      <c r="BG764" s="29"/>
      <c r="BH764" s="29"/>
      <c r="BI764" s="29"/>
      <c r="BJ764" s="29"/>
      <c r="BK764" s="1"/>
      <c r="BL764" s="1"/>
      <c r="BM764" s="1"/>
      <c r="BN764" s="1"/>
      <c r="BO764" s="1"/>
      <c r="BP764" s="1"/>
      <c r="BQ764" s="1"/>
      <c r="BR764" s="1"/>
      <c r="BS764" s="1"/>
    </row>
    <row r="765" spans="1:7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29"/>
      <c r="AT765" s="29"/>
      <c r="AU765" s="29"/>
      <c r="AV765" s="29"/>
      <c r="AW765" s="29"/>
      <c r="AX765" s="29"/>
      <c r="AY765" s="29"/>
      <c r="AZ765" s="29"/>
      <c r="BA765" s="29"/>
      <c r="BB765" s="29"/>
      <c r="BC765" s="29"/>
      <c r="BD765" s="29"/>
      <c r="BE765" s="29"/>
      <c r="BF765" s="29"/>
      <c r="BG765" s="29"/>
      <c r="BH765" s="29"/>
      <c r="BI765" s="29"/>
      <c r="BJ765" s="29"/>
      <c r="BK765" s="1"/>
      <c r="BL765" s="1"/>
      <c r="BM765" s="1"/>
      <c r="BN765" s="1"/>
      <c r="BO765" s="1"/>
      <c r="BP765" s="1"/>
      <c r="BQ765" s="1"/>
      <c r="BR765" s="1"/>
      <c r="BS765" s="1"/>
    </row>
    <row r="766" spans="1:7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29"/>
      <c r="AT766" s="29"/>
      <c r="AU766" s="29"/>
      <c r="AV766" s="29"/>
      <c r="AW766" s="29"/>
      <c r="AX766" s="29"/>
      <c r="AY766" s="29"/>
      <c r="AZ766" s="29"/>
      <c r="BA766" s="29"/>
      <c r="BB766" s="29"/>
      <c r="BC766" s="29"/>
      <c r="BD766" s="29"/>
      <c r="BE766" s="29"/>
      <c r="BF766" s="29"/>
      <c r="BG766" s="29"/>
      <c r="BH766" s="29"/>
      <c r="BI766" s="29"/>
      <c r="BJ766" s="29"/>
      <c r="BK766" s="1"/>
      <c r="BL766" s="1"/>
      <c r="BM766" s="1"/>
      <c r="BN766" s="1"/>
      <c r="BO766" s="1"/>
      <c r="BP766" s="1"/>
      <c r="BQ766" s="1"/>
      <c r="BR766" s="1"/>
      <c r="BS766" s="1"/>
    </row>
    <row r="767" spans="1:7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29"/>
      <c r="AT767" s="29"/>
      <c r="AU767" s="29"/>
      <c r="AV767" s="29"/>
      <c r="AW767" s="29"/>
      <c r="AX767" s="29"/>
      <c r="AY767" s="29"/>
      <c r="AZ767" s="29"/>
      <c r="BA767" s="29"/>
      <c r="BB767" s="29"/>
      <c r="BC767" s="29"/>
      <c r="BD767" s="29"/>
      <c r="BE767" s="29"/>
      <c r="BF767" s="29"/>
      <c r="BG767" s="29"/>
      <c r="BH767" s="29"/>
      <c r="BI767" s="29"/>
      <c r="BJ767" s="29"/>
      <c r="BK767" s="1"/>
      <c r="BL767" s="1"/>
      <c r="BM767" s="1"/>
      <c r="BN767" s="1"/>
      <c r="BO767" s="1"/>
      <c r="BP767" s="1"/>
      <c r="BQ767" s="1"/>
      <c r="BR767" s="1"/>
      <c r="BS767" s="1"/>
    </row>
    <row r="768" spans="1:7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29"/>
      <c r="AT768" s="29"/>
      <c r="AU768" s="29"/>
      <c r="AV768" s="29"/>
      <c r="AW768" s="29"/>
      <c r="AX768" s="29"/>
      <c r="AY768" s="29"/>
      <c r="AZ768" s="29"/>
      <c r="BA768" s="29"/>
      <c r="BB768" s="29"/>
      <c r="BC768" s="29"/>
      <c r="BD768" s="29"/>
      <c r="BE768" s="29"/>
      <c r="BF768" s="29"/>
      <c r="BG768" s="29"/>
      <c r="BH768" s="29"/>
      <c r="BI768" s="29"/>
      <c r="BJ768" s="29"/>
      <c r="BK768" s="1"/>
      <c r="BL768" s="1"/>
      <c r="BM768" s="1"/>
      <c r="BN768" s="1"/>
      <c r="BO768" s="1"/>
      <c r="BP768" s="1"/>
      <c r="BQ768" s="1"/>
      <c r="BR768" s="1"/>
      <c r="BS768" s="1"/>
    </row>
    <row r="769" spans="1:7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29"/>
      <c r="AT769" s="29"/>
      <c r="AU769" s="29"/>
      <c r="AV769" s="29"/>
      <c r="AW769" s="29"/>
      <c r="AX769" s="29"/>
      <c r="AY769" s="29"/>
      <c r="AZ769" s="29"/>
      <c r="BA769" s="29"/>
      <c r="BB769" s="29"/>
      <c r="BC769" s="29"/>
      <c r="BD769" s="29"/>
      <c r="BE769" s="29"/>
      <c r="BF769" s="29"/>
      <c r="BG769" s="29"/>
      <c r="BH769" s="29"/>
      <c r="BI769" s="29"/>
      <c r="BJ769" s="29"/>
      <c r="BK769" s="1"/>
      <c r="BL769" s="1"/>
      <c r="BM769" s="1"/>
      <c r="BN769" s="1"/>
      <c r="BO769" s="1"/>
      <c r="BP769" s="1"/>
      <c r="BQ769" s="1"/>
      <c r="BR769" s="1"/>
      <c r="BS769" s="1"/>
    </row>
    <row r="770" spans="1:7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29"/>
      <c r="AT770" s="29"/>
      <c r="AU770" s="29"/>
      <c r="AV770" s="29"/>
      <c r="AW770" s="29"/>
      <c r="AX770" s="29"/>
      <c r="AY770" s="29"/>
      <c r="AZ770" s="29"/>
      <c r="BA770" s="29"/>
      <c r="BB770" s="29"/>
      <c r="BC770" s="29"/>
      <c r="BD770" s="29"/>
      <c r="BE770" s="29"/>
      <c r="BF770" s="29"/>
      <c r="BG770" s="29"/>
      <c r="BH770" s="29"/>
      <c r="BI770" s="29"/>
      <c r="BJ770" s="29"/>
      <c r="BK770" s="1"/>
      <c r="BL770" s="1"/>
      <c r="BM770" s="1"/>
      <c r="BN770" s="1"/>
      <c r="BO770" s="1"/>
      <c r="BP770" s="1"/>
      <c r="BQ770" s="1"/>
      <c r="BR770" s="1"/>
      <c r="BS770" s="1"/>
    </row>
    <row r="771" spans="1: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29"/>
      <c r="AT771" s="29"/>
      <c r="AU771" s="29"/>
      <c r="AV771" s="29"/>
      <c r="AW771" s="29"/>
      <c r="AX771" s="29"/>
      <c r="AY771" s="29"/>
      <c r="AZ771" s="29"/>
      <c r="BA771" s="29"/>
      <c r="BB771" s="29"/>
      <c r="BC771" s="29"/>
      <c r="BD771" s="29"/>
      <c r="BE771" s="29"/>
      <c r="BF771" s="29"/>
      <c r="BG771" s="29"/>
      <c r="BH771" s="29"/>
      <c r="BI771" s="29"/>
      <c r="BJ771" s="29"/>
      <c r="BK771" s="1"/>
      <c r="BL771" s="1"/>
      <c r="BM771" s="1"/>
      <c r="BN771" s="1"/>
      <c r="BO771" s="1"/>
      <c r="BP771" s="1"/>
      <c r="BQ771" s="1"/>
      <c r="BR771" s="1"/>
      <c r="BS771" s="1"/>
    </row>
    <row r="772" spans="1:7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29"/>
      <c r="AT772" s="29"/>
      <c r="AU772" s="29"/>
      <c r="AV772" s="29"/>
      <c r="AW772" s="29"/>
      <c r="AX772" s="29"/>
      <c r="AY772" s="29"/>
      <c r="AZ772" s="29"/>
      <c r="BA772" s="29"/>
      <c r="BB772" s="29"/>
      <c r="BC772" s="29"/>
      <c r="BD772" s="29"/>
      <c r="BE772" s="29"/>
      <c r="BF772" s="29"/>
      <c r="BG772" s="29"/>
      <c r="BH772" s="29"/>
      <c r="BI772" s="29"/>
      <c r="BJ772" s="29"/>
      <c r="BK772" s="1"/>
      <c r="BL772" s="1"/>
      <c r="BM772" s="1"/>
      <c r="BN772" s="1"/>
      <c r="BO772" s="1"/>
      <c r="BP772" s="1"/>
      <c r="BQ772" s="1"/>
      <c r="BR772" s="1"/>
      <c r="BS772" s="1"/>
    </row>
    <row r="773" spans="1:7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29"/>
      <c r="AT773" s="29"/>
      <c r="AU773" s="29"/>
      <c r="AV773" s="29"/>
      <c r="AW773" s="29"/>
      <c r="AX773" s="29"/>
      <c r="AY773" s="29"/>
      <c r="AZ773" s="29"/>
      <c r="BA773" s="29"/>
      <c r="BB773" s="29"/>
      <c r="BC773" s="29"/>
      <c r="BD773" s="29"/>
      <c r="BE773" s="29"/>
      <c r="BF773" s="29"/>
      <c r="BG773" s="29"/>
      <c r="BH773" s="29"/>
      <c r="BI773" s="29"/>
      <c r="BJ773" s="29"/>
      <c r="BK773" s="1"/>
      <c r="BL773" s="1"/>
      <c r="BM773" s="1"/>
      <c r="BN773" s="1"/>
      <c r="BO773" s="1"/>
      <c r="BP773" s="1"/>
      <c r="BQ773" s="1"/>
      <c r="BR773" s="1"/>
      <c r="BS773" s="1"/>
    </row>
    <row r="774" spans="1:7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29"/>
      <c r="AT774" s="29"/>
      <c r="AU774" s="29"/>
      <c r="AV774" s="29"/>
      <c r="AW774" s="29"/>
      <c r="AX774" s="29"/>
      <c r="AY774" s="29"/>
      <c r="AZ774" s="29"/>
      <c r="BA774" s="29"/>
      <c r="BB774" s="29"/>
      <c r="BC774" s="29"/>
      <c r="BD774" s="29"/>
      <c r="BE774" s="29"/>
      <c r="BF774" s="29"/>
      <c r="BG774" s="29"/>
      <c r="BH774" s="29"/>
      <c r="BI774" s="29"/>
      <c r="BJ774" s="29"/>
      <c r="BK774" s="1"/>
      <c r="BL774" s="1"/>
      <c r="BM774" s="1"/>
      <c r="BN774" s="1"/>
      <c r="BO774" s="1"/>
      <c r="BP774" s="1"/>
      <c r="BQ774" s="1"/>
      <c r="BR774" s="1"/>
      <c r="BS774" s="1"/>
    </row>
    <row r="775" spans="1:7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29"/>
      <c r="AT775" s="29"/>
      <c r="AU775" s="29"/>
      <c r="AV775" s="29"/>
      <c r="AW775" s="29"/>
      <c r="AX775" s="29"/>
      <c r="AY775" s="29"/>
      <c r="AZ775" s="29"/>
      <c r="BA775" s="29"/>
      <c r="BB775" s="29"/>
      <c r="BC775" s="29"/>
      <c r="BD775" s="29"/>
      <c r="BE775" s="29"/>
      <c r="BF775" s="29"/>
      <c r="BG775" s="29"/>
      <c r="BH775" s="29"/>
      <c r="BI775" s="29"/>
      <c r="BJ775" s="29"/>
      <c r="BK775" s="1"/>
      <c r="BL775" s="1"/>
      <c r="BM775" s="1"/>
      <c r="BN775" s="1"/>
      <c r="BO775" s="1"/>
      <c r="BP775" s="1"/>
      <c r="BQ775" s="1"/>
      <c r="BR775" s="1"/>
      <c r="BS775" s="1"/>
    </row>
    <row r="776" spans="1:7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29"/>
      <c r="AT776" s="29"/>
      <c r="AU776" s="29"/>
      <c r="AV776" s="29"/>
      <c r="AW776" s="29"/>
      <c r="AX776" s="29"/>
      <c r="AY776" s="29"/>
      <c r="AZ776" s="29"/>
      <c r="BA776" s="29"/>
      <c r="BB776" s="29"/>
      <c r="BC776" s="29"/>
      <c r="BD776" s="29"/>
      <c r="BE776" s="29"/>
      <c r="BF776" s="29"/>
      <c r="BG776" s="29"/>
      <c r="BH776" s="29"/>
      <c r="BI776" s="29"/>
      <c r="BJ776" s="29"/>
      <c r="BK776" s="1"/>
      <c r="BL776" s="1"/>
      <c r="BM776" s="1"/>
      <c r="BN776" s="1"/>
      <c r="BO776" s="1"/>
      <c r="BP776" s="1"/>
      <c r="BQ776" s="1"/>
      <c r="BR776" s="1"/>
      <c r="BS776" s="1"/>
    </row>
    <row r="777" spans="1:7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29"/>
      <c r="AT777" s="29"/>
      <c r="AU777" s="29"/>
      <c r="AV777" s="29"/>
      <c r="AW777" s="29"/>
      <c r="AX777" s="29"/>
      <c r="AY777" s="29"/>
      <c r="AZ777" s="29"/>
      <c r="BA777" s="29"/>
      <c r="BB777" s="29"/>
      <c r="BC777" s="29"/>
      <c r="BD777" s="29"/>
      <c r="BE777" s="29"/>
      <c r="BF777" s="29"/>
      <c r="BG777" s="29"/>
      <c r="BH777" s="29"/>
      <c r="BI777" s="29"/>
      <c r="BJ777" s="29"/>
      <c r="BK777" s="1"/>
      <c r="BL777" s="1"/>
      <c r="BM777" s="1"/>
      <c r="BN777" s="1"/>
      <c r="BO777" s="1"/>
      <c r="BP777" s="1"/>
      <c r="BQ777" s="1"/>
      <c r="BR777" s="1"/>
      <c r="BS777" s="1"/>
    </row>
    <row r="778" spans="1:7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29"/>
      <c r="AT778" s="29"/>
      <c r="AU778" s="29"/>
      <c r="AV778" s="29"/>
      <c r="AW778" s="29"/>
      <c r="AX778" s="29"/>
      <c r="AY778" s="29"/>
      <c r="AZ778" s="29"/>
      <c r="BA778" s="29"/>
      <c r="BB778" s="29"/>
      <c r="BC778" s="29"/>
      <c r="BD778" s="29"/>
      <c r="BE778" s="29"/>
      <c r="BF778" s="29"/>
      <c r="BG778" s="29"/>
      <c r="BH778" s="29"/>
      <c r="BI778" s="29"/>
      <c r="BJ778" s="29"/>
      <c r="BK778" s="1"/>
      <c r="BL778" s="1"/>
      <c r="BM778" s="1"/>
      <c r="BN778" s="1"/>
      <c r="BO778" s="1"/>
      <c r="BP778" s="1"/>
      <c r="BQ778" s="1"/>
      <c r="BR778" s="1"/>
      <c r="BS778" s="1"/>
    </row>
    <row r="779" spans="1:7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29"/>
      <c r="AT779" s="29"/>
      <c r="AU779" s="29"/>
      <c r="AV779" s="29"/>
      <c r="AW779" s="29"/>
      <c r="AX779" s="29"/>
      <c r="AY779" s="29"/>
      <c r="AZ779" s="29"/>
      <c r="BA779" s="29"/>
      <c r="BB779" s="29"/>
      <c r="BC779" s="29"/>
      <c r="BD779" s="29"/>
      <c r="BE779" s="29"/>
      <c r="BF779" s="29"/>
      <c r="BG779" s="29"/>
      <c r="BH779" s="29"/>
      <c r="BI779" s="29"/>
      <c r="BJ779" s="29"/>
      <c r="BK779" s="1"/>
      <c r="BL779" s="1"/>
      <c r="BM779" s="1"/>
      <c r="BN779" s="1"/>
      <c r="BO779" s="1"/>
      <c r="BP779" s="1"/>
      <c r="BQ779" s="1"/>
      <c r="BR779" s="1"/>
      <c r="BS779" s="1"/>
    </row>
    <row r="780" spans="1:7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29"/>
      <c r="AT780" s="29"/>
      <c r="AU780" s="29"/>
      <c r="AV780" s="29"/>
      <c r="AW780" s="29"/>
      <c r="AX780" s="29"/>
      <c r="AY780" s="29"/>
      <c r="AZ780" s="29"/>
      <c r="BA780" s="29"/>
      <c r="BB780" s="29"/>
      <c r="BC780" s="29"/>
      <c r="BD780" s="29"/>
      <c r="BE780" s="29"/>
      <c r="BF780" s="29"/>
      <c r="BG780" s="29"/>
      <c r="BH780" s="29"/>
      <c r="BI780" s="29"/>
      <c r="BJ780" s="29"/>
      <c r="BK780" s="1"/>
      <c r="BL780" s="1"/>
      <c r="BM780" s="1"/>
      <c r="BN780" s="1"/>
      <c r="BO780" s="1"/>
      <c r="BP780" s="1"/>
      <c r="BQ780" s="1"/>
      <c r="BR780" s="1"/>
      <c r="BS780" s="1"/>
    </row>
    <row r="781" spans="1:7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29"/>
      <c r="AT781" s="29"/>
      <c r="AU781" s="29"/>
      <c r="AV781" s="29"/>
      <c r="AW781" s="29"/>
      <c r="AX781" s="29"/>
      <c r="AY781" s="29"/>
      <c r="AZ781" s="29"/>
      <c r="BA781" s="29"/>
      <c r="BB781" s="29"/>
      <c r="BC781" s="29"/>
      <c r="BD781" s="29"/>
      <c r="BE781" s="29"/>
      <c r="BF781" s="29"/>
      <c r="BG781" s="29"/>
      <c r="BH781" s="29"/>
      <c r="BI781" s="29"/>
      <c r="BJ781" s="29"/>
      <c r="BK781" s="1"/>
      <c r="BL781" s="1"/>
      <c r="BM781" s="1"/>
      <c r="BN781" s="1"/>
      <c r="BO781" s="1"/>
      <c r="BP781" s="1"/>
      <c r="BQ781" s="1"/>
      <c r="BR781" s="1"/>
      <c r="BS781" s="1"/>
    </row>
    <row r="782" spans="1:7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29"/>
      <c r="AT782" s="29"/>
      <c r="AU782" s="29"/>
      <c r="AV782" s="29"/>
      <c r="AW782" s="29"/>
      <c r="AX782" s="29"/>
      <c r="AY782" s="29"/>
      <c r="AZ782" s="29"/>
      <c r="BA782" s="29"/>
      <c r="BB782" s="29"/>
      <c r="BC782" s="29"/>
      <c r="BD782" s="29"/>
      <c r="BE782" s="29"/>
      <c r="BF782" s="29"/>
      <c r="BG782" s="29"/>
      <c r="BH782" s="29"/>
      <c r="BI782" s="29"/>
      <c r="BJ782" s="29"/>
      <c r="BK782" s="1"/>
      <c r="BL782" s="1"/>
      <c r="BM782" s="1"/>
      <c r="BN782" s="1"/>
      <c r="BO782" s="1"/>
      <c r="BP782" s="1"/>
      <c r="BQ782" s="1"/>
      <c r="BR782" s="1"/>
      <c r="BS782" s="1"/>
    </row>
    <row r="783" spans="1:7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29"/>
      <c r="AT783" s="29"/>
      <c r="AU783" s="29"/>
      <c r="AV783" s="29"/>
      <c r="AW783" s="29"/>
      <c r="AX783" s="29"/>
      <c r="AY783" s="29"/>
      <c r="AZ783" s="29"/>
      <c r="BA783" s="29"/>
      <c r="BB783" s="29"/>
      <c r="BC783" s="29"/>
      <c r="BD783" s="29"/>
      <c r="BE783" s="29"/>
      <c r="BF783" s="29"/>
      <c r="BG783" s="29"/>
      <c r="BH783" s="29"/>
      <c r="BI783" s="29"/>
      <c r="BJ783" s="29"/>
      <c r="BK783" s="1"/>
      <c r="BL783" s="1"/>
      <c r="BM783" s="1"/>
      <c r="BN783" s="1"/>
      <c r="BO783" s="1"/>
      <c r="BP783" s="1"/>
      <c r="BQ783" s="1"/>
      <c r="BR783" s="1"/>
      <c r="BS783" s="1"/>
    </row>
    <row r="784" spans="1:7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29"/>
      <c r="AT784" s="29"/>
      <c r="AU784" s="29"/>
      <c r="AV784" s="29"/>
      <c r="AW784" s="29"/>
      <c r="AX784" s="29"/>
      <c r="AY784" s="29"/>
      <c r="AZ784" s="29"/>
      <c r="BA784" s="29"/>
      <c r="BB784" s="29"/>
      <c r="BC784" s="29"/>
      <c r="BD784" s="29"/>
      <c r="BE784" s="29"/>
      <c r="BF784" s="29"/>
      <c r="BG784" s="29"/>
      <c r="BH784" s="29"/>
      <c r="BI784" s="29"/>
      <c r="BJ784" s="29"/>
      <c r="BK784" s="1"/>
      <c r="BL784" s="1"/>
      <c r="BM784" s="1"/>
      <c r="BN784" s="1"/>
      <c r="BO784" s="1"/>
      <c r="BP784" s="1"/>
      <c r="BQ784" s="1"/>
      <c r="BR784" s="1"/>
      <c r="BS784" s="1"/>
    </row>
    <row r="785" spans="1:7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29"/>
      <c r="AT785" s="29"/>
      <c r="AU785" s="29"/>
      <c r="AV785" s="29"/>
      <c r="AW785" s="29"/>
      <c r="AX785" s="29"/>
      <c r="AY785" s="29"/>
      <c r="AZ785" s="29"/>
      <c r="BA785" s="29"/>
      <c r="BB785" s="29"/>
      <c r="BC785" s="29"/>
      <c r="BD785" s="29"/>
      <c r="BE785" s="29"/>
      <c r="BF785" s="29"/>
      <c r="BG785" s="29"/>
      <c r="BH785" s="29"/>
      <c r="BI785" s="29"/>
      <c r="BJ785" s="29"/>
      <c r="BK785" s="1"/>
      <c r="BL785" s="1"/>
      <c r="BM785" s="1"/>
      <c r="BN785" s="1"/>
      <c r="BO785" s="1"/>
      <c r="BP785" s="1"/>
      <c r="BQ785" s="1"/>
      <c r="BR785" s="1"/>
      <c r="BS785" s="1"/>
    </row>
    <row r="786" spans="1:7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29"/>
      <c r="AT786" s="29"/>
      <c r="AU786" s="29"/>
      <c r="AV786" s="29"/>
      <c r="AW786" s="29"/>
      <c r="AX786" s="29"/>
      <c r="AY786" s="29"/>
      <c r="AZ786" s="29"/>
      <c r="BA786" s="29"/>
      <c r="BB786" s="29"/>
      <c r="BC786" s="29"/>
      <c r="BD786" s="29"/>
      <c r="BE786" s="29"/>
      <c r="BF786" s="29"/>
      <c r="BG786" s="29"/>
      <c r="BH786" s="29"/>
      <c r="BI786" s="29"/>
      <c r="BJ786" s="29"/>
      <c r="BK786" s="1"/>
      <c r="BL786" s="1"/>
      <c r="BM786" s="1"/>
      <c r="BN786" s="1"/>
      <c r="BO786" s="1"/>
      <c r="BP786" s="1"/>
      <c r="BQ786" s="1"/>
      <c r="BR786" s="1"/>
      <c r="BS786" s="1"/>
    </row>
    <row r="787" spans="1:7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29"/>
      <c r="AT787" s="29"/>
      <c r="AU787" s="29"/>
      <c r="AV787" s="29"/>
      <c r="AW787" s="29"/>
      <c r="AX787" s="29"/>
      <c r="AY787" s="29"/>
      <c r="AZ787" s="29"/>
      <c r="BA787" s="29"/>
      <c r="BB787" s="29"/>
      <c r="BC787" s="29"/>
      <c r="BD787" s="29"/>
      <c r="BE787" s="29"/>
      <c r="BF787" s="29"/>
      <c r="BG787" s="29"/>
      <c r="BH787" s="29"/>
      <c r="BI787" s="29"/>
      <c r="BJ787" s="29"/>
      <c r="BK787" s="1"/>
      <c r="BL787" s="1"/>
      <c r="BM787" s="1"/>
      <c r="BN787" s="1"/>
      <c r="BO787" s="1"/>
      <c r="BP787" s="1"/>
      <c r="BQ787" s="1"/>
      <c r="BR787" s="1"/>
      <c r="BS787" s="1"/>
    </row>
    <row r="788" spans="1:7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29"/>
      <c r="AT788" s="29"/>
      <c r="AU788" s="29"/>
      <c r="AV788" s="29"/>
      <c r="AW788" s="29"/>
      <c r="AX788" s="29"/>
      <c r="AY788" s="29"/>
      <c r="AZ788" s="29"/>
      <c r="BA788" s="29"/>
      <c r="BB788" s="29"/>
      <c r="BC788" s="29"/>
      <c r="BD788" s="29"/>
      <c r="BE788" s="29"/>
      <c r="BF788" s="29"/>
      <c r="BG788" s="29"/>
      <c r="BH788" s="29"/>
      <c r="BI788" s="29"/>
      <c r="BJ788" s="29"/>
      <c r="BK788" s="1"/>
      <c r="BL788" s="1"/>
      <c r="BM788" s="1"/>
      <c r="BN788" s="1"/>
      <c r="BO788" s="1"/>
      <c r="BP788" s="1"/>
      <c r="BQ788" s="1"/>
      <c r="BR788" s="1"/>
      <c r="BS788" s="1"/>
    </row>
    <row r="789" spans="1:7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29"/>
      <c r="AT789" s="29"/>
      <c r="AU789" s="29"/>
      <c r="AV789" s="29"/>
      <c r="AW789" s="29"/>
      <c r="AX789" s="29"/>
      <c r="AY789" s="29"/>
      <c r="AZ789" s="29"/>
      <c r="BA789" s="29"/>
      <c r="BB789" s="29"/>
      <c r="BC789" s="29"/>
      <c r="BD789" s="29"/>
      <c r="BE789" s="29"/>
      <c r="BF789" s="29"/>
      <c r="BG789" s="29"/>
      <c r="BH789" s="29"/>
      <c r="BI789" s="29"/>
      <c r="BJ789" s="29"/>
      <c r="BK789" s="1"/>
      <c r="BL789" s="1"/>
      <c r="BM789" s="1"/>
      <c r="BN789" s="1"/>
      <c r="BO789" s="1"/>
      <c r="BP789" s="1"/>
      <c r="BQ789" s="1"/>
      <c r="BR789" s="1"/>
      <c r="BS789" s="1"/>
    </row>
    <row r="790" spans="1:7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29"/>
      <c r="AT790" s="29"/>
      <c r="AU790" s="29"/>
      <c r="AV790" s="29"/>
      <c r="AW790" s="29"/>
      <c r="AX790" s="29"/>
      <c r="AY790" s="29"/>
      <c r="AZ790" s="29"/>
      <c r="BA790" s="29"/>
      <c r="BB790" s="29"/>
      <c r="BC790" s="29"/>
      <c r="BD790" s="29"/>
      <c r="BE790" s="29"/>
      <c r="BF790" s="29"/>
      <c r="BG790" s="29"/>
      <c r="BH790" s="29"/>
      <c r="BI790" s="29"/>
      <c r="BJ790" s="29"/>
      <c r="BK790" s="1"/>
      <c r="BL790" s="1"/>
      <c r="BM790" s="1"/>
      <c r="BN790" s="1"/>
      <c r="BO790" s="1"/>
      <c r="BP790" s="1"/>
      <c r="BQ790" s="1"/>
      <c r="BR790" s="1"/>
      <c r="BS790" s="1"/>
    </row>
    <row r="791" spans="1:7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29"/>
      <c r="AT791" s="29"/>
      <c r="AU791" s="29"/>
      <c r="AV791" s="29"/>
      <c r="AW791" s="29"/>
      <c r="AX791" s="29"/>
      <c r="AY791" s="29"/>
      <c r="AZ791" s="29"/>
      <c r="BA791" s="29"/>
      <c r="BB791" s="29"/>
      <c r="BC791" s="29"/>
      <c r="BD791" s="29"/>
      <c r="BE791" s="29"/>
      <c r="BF791" s="29"/>
      <c r="BG791" s="29"/>
      <c r="BH791" s="29"/>
      <c r="BI791" s="29"/>
      <c r="BJ791" s="29"/>
      <c r="BK791" s="1"/>
      <c r="BL791" s="1"/>
      <c r="BM791" s="1"/>
      <c r="BN791" s="1"/>
      <c r="BO791" s="1"/>
      <c r="BP791" s="1"/>
      <c r="BQ791" s="1"/>
      <c r="BR791" s="1"/>
      <c r="BS791" s="1"/>
    </row>
    <row r="792" spans="1:7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29"/>
      <c r="AT792" s="29"/>
      <c r="AU792" s="29"/>
      <c r="AV792" s="29"/>
      <c r="AW792" s="29"/>
      <c r="AX792" s="29"/>
      <c r="AY792" s="29"/>
      <c r="AZ792" s="29"/>
      <c r="BA792" s="29"/>
      <c r="BB792" s="29"/>
      <c r="BC792" s="29"/>
      <c r="BD792" s="29"/>
      <c r="BE792" s="29"/>
      <c r="BF792" s="29"/>
      <c r="BG792" s="29"/>
      <c r="BH792" s="29"/>
      <c r="BI792" s="29"/>
      <c r="BJ792" s="29"/>
      <c r="BK792" s="1"/>
      <c r="BL792" s="1"/>
      <c r="BM792" s="1"/>
      <c r="BN792" s="1"/>
      <c r="BO792" s="1"/>
      <c r="BP792" s="1"/>
      <c r="BQ792" s="1"/>
      <c r="BR792" s="1"/>
      <c r="BS792" s="1"/>
    </row>
    <row r="793" spans="1:7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29"/>
      <c r="AT793" s="29"/>
      <c r="AU793" s="29"/>
      <c r="AV793" s="29"/>
      <c r="AW793" s="29"/>
      <c r="AX793" s="29"/>
      <c r="AY793" s="29"/>
      <c r="AZ793" s="29"/>
      <c r="BA793" s="29"/>
      <c r="BB793" s="29"/>
      <c r="BC793" s="29"/>
      <c r="BD793" s="29"/>
      <c r="BE793" s="29"/>
      <c r="BF793" s="29"/>
      <c r="BG793" s="29"/>
      <c r="BH793" s="29"/>
      <c r="BI793" s="29"/>
      <c r="BJ793" s="29"/>
      <c r="BK793" s="1"/>
      <c r="BL793" s="1"/>
      <c r="BM793" s="1"/>
      <c r="BN793" s="1"/>
      <c r="BO793" s="1"/>
      <c r="BP793" s="1"/>
      <c r="BQ793" s="1"/>
      <c r="BR793" s="1"/>
      <c r="BS793" s="1"/>
    </row>
    <row r="794" spans="1:7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29"/>
      <c r="AT794" s="29"/>
      <c r="AU794" s="29"/>
      <c r="AV794" s="29"/>
      <c r="AW794" s="29"/>
      <c r="AX794" s="29"/>
      <c r="AY794" s="29"/>
      <c r="AZ794" s="29"/>
      <c r="BA794" s="29"/>
      <c r="BB794" s="29"/>
      <c r="BC794" s="29"/>
      <c r="BD794" s="29"/>
      <c r="BE794" s="29"/>
      <c r="BF794" s="29"/>
      <c r="BG794" s="29"/>
      <c r="BH794" s="29"/>
      <c r="BI794" s="29"/>
      <c r="BJ794" s="29"/>
      <c r="BK794" s="1"/>
      <c r="BL794" s="1"/>
      <c r="BM794" s="1"/>
      <c r="BN794" s="1"/>
      <c r="BO794" s="1"/>
      <c r="BP794" s="1"/>
      <c r="BQ794" s="1"/>
      <c r="BR794" s="1"/>
      <c r="BS794" s="1"/>
    </row>
    <row r="795" spans="1:7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29"/>
      <c r="AT795" s="29"/>
      <c r="AU795" s="29"/>
      <c r="AV795" s="29"/>
      <c r="AW795" s="29"/>
      <c r="AX795" s="29"/>
      <c r="AY795" s="29"/>
      <c r="AZ795" s="29"/>
      <c r="BA795" s="29"/>
      <c r="BB795" s="29"/>
      <c r="BC795" s="29"/>
      <c r="BD795" s="29"/>
      <c r="BE795" s="29"/>
      <c r="BF795" s="29"/>
      <c r="BG795" s="29"/>
      <c r="BH795" s="29"/>
      <c r="BI795" s="29"/>
      <c r="BJ795" s="29"/>
      <c r="BK795" s="1"/>
      <c r="BL795" s="1"/>
      <c r="BM795" s="1"/>
      <c r="BN795" s="1"/>
      <c r="BO795" s="1"/>
      <c r="BP795" s="1"/>
      <c r="BQ795" s="1"/>
      <c r="BR795" s="1"/>
      <c r="BS795" s="1"/>
    </row>
    <row r="796" spans="1:7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29"/>
      <c r="AT796" s="29"/>
      <c r="AU796" s="29"/>
      <c r="AV796" s="29"/>
      <c r="AW796" s="29"/>
      <c r="AX796" s="29"/>
      <c r="AY796" s="29"/>
      <c r="AZ796" s="29"/>
      <c r="BA796" s="29"/>
      <c r="BB796" s="29"/>
      <c r="BC796" s="29"/>
      <c r="BD796" s="29"/>
      <c r="BE796" s="29"/>
      <c r="BF796" s="29"/>
      <c r="BG796" s="29"/>
      <c r="BH796" s="29"/>
      <c r="BI796" s="29"/>
      <c r="BJ796" s="29"/>
      <c r="BK796" s="1"/>
      <c r="BL796" s="1"/>
      <c r="BM796" s="1"/>
      <c r="BN796" s="1"/>
      <c r="BO796" s="1"/>
      <c r="BP796" s="1"/>
      <c r="BQ796" s="1"/>
      <c r="BR796" s="1"/>
      <c r="BS796" s="1"/>
    </row>
    <row r="797" spans="1:7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29"/>
      <c r="AT797" s="29"/>
      <c r="AU797" s="29"/>
      <c r="AV797" s="29"/>
      <c r="AW797" s="29"/>
      <c r="AX797" s="29"/>
      <c r="AY797" s="29"/>
      <c r="AZ797" s="29"/>
      <c r="BA797" s="29"/>
      <c r="BB797" s="29"/>
      <c r="BC797" s="29"/>
      <c r="BD797" s="29"/>
      <c r="BE797" s="29"/>
      <c r="BF797" s="29"/>
      <c r="BG797" s="29"/>
      <c r="BH797" s="29"/>
      <c r="BI797" s="29"/>
      <c r="BJ797" s="29"/>
      <c r="BK797" s="1"/>
      <c r="BL797" s="1"/>
      <c r="BM797" s="1"/>
      <c r="BN797" s="1"/>
      <c r="BO797" s="1"/>
      <c r="BP797" s="1"/>
      <c r="BQ797" s="1"/>
      <c r="BR797" s="1"/>
      <c r="BS797" s="1"/>
    </row>
    <row r="798" spans="1:7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29"/>
      <c r="AT798" s="29"/>
      <c r="AU798" s="29"/>
      <c r="AV798" s="29"/>
      <c r="AW798" s="29"/>
      <c r="AX798" s="29"/>
      <c r="AY798" s="29"/>
      <c r="AZ798" s="29"/>
      <c r="BA798" s="29"/>
      <c r="BB798" s="29"/>
      <c r="BC798" s="29"/>
      <c r="BD798" s="29"/>
      <c r="BE798" s="29"/>
      <c r="BF798" s="29"/>
      <c r="BG798" s="29"/>
      <c r="BH798" s="29"/>
      <c r="BI798" s="29"/>
      <c r="BJ798" s="29"/>
      <c r="BK798" s="1"/>
      <c r="BL798" s="1"/>
      <c r="BM798" s="1"/>
      <c r="BN798" s="1"/>
      <c r="BO798" s="1"/>
      <c r="BP798" s="1"/>
      <c r="BQ798" s="1"/>
      <c r="BR798" s="1"/>
      <c r="BS798" s="1"/>
    </row>
    <row r="799" spans="1:7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29"/>
      <c r="AT799" s="29"/>
      <c r="AU799" s="29"/>
      <c r="AV799" s="29"/>
      <c r="AW799" s="29"/>
      <c r="AX799" s="29"/>
      <c r="AY799" s="29"/>
      <c r="AZ799" s="29"/>
      <c r="BA799" s="29"/>
      <c r="BB799" s="29"/>
      <c r="BC799" s="29"/>
      <c r="BD799" s="29"/>
      <c r="BE799" s="29"/>
      <c r="BF799" s="29"/>
      <c r="BG799" s="29"/>
      <c r="BH799" s="29"/>
      <c r="BI799" s="29"/>
      <c r="BJ799" s="29"/>
      <c r="BK799" s="1"/>
      <c r="BL799" s="1"/>
      <c r="BM799" s="1"/>
      <c r="BN799" s="1"/>
      <c r="BO799" s="1"/>
      <c r="BP799" s="1"/>
      <c r="BQ799" s="1"/>
      <c r="BR799" s="1"/>
      <c r="BS799" s="1"/>
    </row>
    <row r="800" spans="1:7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29"/>
      <c r="AT800" s="29"/>
      <c r="AU800" s="29"/>
      <c r="AV800" s="29"/>
      <c r="AW800" s="29"/>
      <c r="AX800" s="29"/>
      <c r="AY800" s="29"/>
      <c r="AZ800" s="29"/>
      <c r="BA800" s="29"/>
      <c r="BB800" s="29"/>
      <c r="BC800" s="29"/>
      <c r="BD800" s="29"/>
      <c r="BE800" s="29"/>
      <c r="BF800" s="29"/>
      <c r="BG800" s="29"/>
      <c r="BH800" s="29"/>
      <c r="BI800" s="29"/>
      <c r="BJ800" s="29"/>
      <c r="BK800" s="1"/>
      <c r="BL800" s="1"/>
      <c r="BM800" s="1"/>
      <c r="BN800" s="1"/>
      <c r="BO800" s="1"/>
      <c r="BP800" s="1"/>
      <c r="BQ800" s="1"/>
      <c r="BR800" s="1"/>
      <c r="BS800" s="1"/>
    </row>
    <row r="801" spans="1:7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29"/>
      <c r="AT801" s="29"/>
      <c r="AU801" s="29"/>
      <c r="AV801" s="29"/>
      <c r="AW801" s="29"/>
      <c r="AX801" s="29"/>
      <c r="AY801" s="29"/>
      <c r="AZ801" s="29"/>
      <c r="BA801" s="29"/>
      <c r="BB801" s="29"/>
      <c r="BC801" s="29"/>
      <c r="BD801" s="29"/>
      <c r="BE801" s="29"/>
      <c r="BF801" s="29"/>
      <c r="BG801" s="29"/>
      <c r="BH801" s="29"/>
      <c r="BI801" s="29"/>
      <c r="BJ801" s="29"/>
      <c r="BK801" s="1"/>
      <c r="BL801" s="1"/>
      <c r="BM801" s="1"/>
      <c r="BN801" s="1"/>
      <c r="BO801" s="1"/>
      <c r="BP801" s="1"/>
      <c r="BQ801" s="1"/>
      <c r="BR801" s="1"/>
      <c r="BS801" s="1"/>
    </row>
    <row r="802" spans="1:7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29"/>
      <c r="AT802" s="29"/>
      <c r="AU802" s="29"/>
      <c r="AV802" s="29"/>
      <c r="AW802" s="29"/>
      <c r="AX802" s="29"/>
      <c r="AY802" s="29"/>
      <c r="AZ802" s="29"/>
      <c r="BA802" s="29"/>
      <c r="BB802" s="29"/>
      <c r="BC802" s="29"/>
      <c r="BD802" s="29"/>
      <c r="BE802" s="29"/>
      <c r="BF802" s="29"/>
      <c r="BG802" s="29"/>
      <c r="BH802" s="29"/>
      <c r="BI802" s="29"/>
      <c r="BJ802" s="29"/>
      <c r="BK802" s="1"/>
      <c r="BL802" s="1"/>
      <c r="BM802" s="1"/>
      <c r="BN802" s="1"/>
      <c r="BO802" s="1"/>
      <c r="BP802" s="1"/>
      <c r="BQ802" s="1"/>
      <c r="BR802" s="1"/>
      <c r="BS802" s="1"/>
    </row>
    <row r="803" spans="1:7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29"/>
      <c r="AT803" s="29"/>
      <c r="AU803" s="29"/>
      <c r="AV803" s="29"/>
      <c r="AW803" s="29"/>
      <c r="AX803" s="29"/>
      <c r="AY803" s="29"/>
      <c r="AZ803" s="29"/>
      <c r="BA803" s="29"/>
      <c r="BB803" s="29"/>
      <c r="BC803" s="29"/>
      <c r="BD803" s="29"/>
      <c r="BE803" s="29"/>
      <c r="BF803" s="29"/>
      <c r="BG803" s="29"/>
      <c r="BH803" s="29"/>
      <c r="BI803" s="29"/>
      <c r="BJ803" s="29"/>
      <c r="BK803" s="1"/>
      <c r="BL803" s="1"/>
      <c r="BM803" s="1"/>
      <c r="BN803" s="1"/>
      <c r="BO803" s="1"/>
      <c r="BP803" s="1"/>
      <c r="BQ803" s="1"/>
      <c r="BR803" s="1"/>
      <c r="BS803" s="1"/>
    </row>
    <row r="804" spans="1:7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29"/>
      <c r="AT804" s="29"/>
      <c r="AU804" s="29"/>
      <c r="AV804" s="29"/>
      <c r="AW804" s="29"/>
      <c r="AX804" s="29"/>
      <c r="AY804" s="29"/>
      <c r="AZ804" s="29"/>
      <c r="BA804" s="29"/>
      <c r="BB804" s="29"/>
      <c r="BC804" s="29"/>
      <c r="BD804" s="29"/>
      <c r="BE804" s="29"/>
      <c r="BF804" s="29"/>
      <c r="BG804" s="29"/>
      <c r="BH804" s="29"/>
      <c r="BI804" s="29"/>
      <c r="BJ804" s="29"/>
      <c r="BK804" s="1"/>
      <c r="BL804" s="1"/>
      <c r="BM804" s="1"/>
      <c r="BN804" s="1"/>
      <c r="BO804" s="1"/>
      <c r="BP804" s="1"/>
      <c r="BQ804" s="1"/>
      <c r="BR804" s="1"/>
      <c r="BS804" s="1"/>
    </row>
    <row r="805" spans="1:7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29"/>
      <c r="AT805" s="29"/>
      <c r="AU805" s="29"/>
      <c r="AV805" s="29"/>
      <c r="AW805" s="29"/>
      <c r="AX805" s="29"/>
      <c r="AY805" s="29"/>
      <c r="AZ805" s="29"/>
      <c r="BA805" s="29"/>
      <c r="BB805" s="29"/>
      <c r="BC805" s="29"/>
      <c r="BD805" s="29"/>
      <c r="BE805" s="29"/>
      <c r="BF805" s="29"/>
      <c r="BG805" s="29"/>
      <c r="BH805" s="29"/>
      <c r="BI805" s="29"/>
      <c r="BJ805" s="29"/>
      <c r="BK805" s="1"/>
      <c r="BL805" s="1"/>
      <c r="BM805" s="1"/>
      <c r="BN805" s="1"/>
      <c r="BO805" s="1"/>
      <c r="BP805" s="1"/>
      <c r="BQ805" s="1"/>
      <c r="BR805" s="1"/>
      <c r="BS805" s="1"/>
    </row>
    <row r="806" spans="1:7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29"/>
      <c r="AT806" s="29"/>
      <c r="AU806" s="29"/>
      <c r="AV806" s="29"/>
      <c r="AW806" s="29"/>
      <c r="AX806" s="29"/>
      <c r="AY806" s="29"/>
      <c r="AZ806" s="29"/>
      <c r="BA806" s="29"/>
      <c r="BB806" s="29"/>
      <c r="BC806" s="29"/>
      <c r="BD806" s="29"/>
      <c r="BE806" s="29"/>
      <c r="BF806" s="29"/>
      <c r="BG806" s="29"/>
      <c r="BH806" s="29"/>
      <c r="BI806" s="29"/>
      <c r="BJ806" s="29"/>
      <c r="BK806" s="1"/>
      <c r="BL806" s="1"/>
      <c r="BM806" s="1"/>
      <c r="BN806" s="1"/>
      <c r="BO806" s="1"/>
      <c r="BP806" s="1"/>
      <c r="BQ806" s="1"/>
      <c r="BR806" s="1"/>
      <c r="BS806" s="1"/>
    </row>
    <row r="807" spans="1:7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29"/>
      <c r="AT807" s="29"/>
      <c r="AU807" s="29"/>
      <c r="AV807" s="29"/>
      <c r="AW807" s="29"/>
      <c r="AX807" s="29"/>
      <c r="AY807" s="29"/>
      <c r="AZ807" s="29"/>
      <c r="BA807" s="29"/>
      <c r="BB807" s="29"/>
      <c r="BC807" s="29"/>
      <c r="BD807" s="29"/>
      <c r="BE807" s="29"/>
      <c r="BF807" s="29"/>
      <c r="BG807" s="29"/>
      <c r="BH807" s="29"/>
      <c r="BI807" s="29"/>
      <c r="BJ807" s="29"/>
      <c r="BK807" s="1"/>
      <c r="BL807" s="1"/>
      <c r="BM807" s="1"/>
      <c r="BN807" s="1"/>
      <c r="BO807" s="1"/>
      <c r="BP807" s="1"/>
      <c r="BQ807" s="1"/>
      <c r="BR807" s="1"/>
      <c r="BS807" s="1"/>
    </row>
    <row r="808" spans="1:7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29"/>
      <c r="AT808" s="29"/>
      <c r="AU808" s="29"/>
      <c r="AV808" s="29"/>
      <c r="AW808" s="29"/>
      <c r="AX808" s="29"/>
      <c r="AY808" s="29"/>
      <c r="AZ808" s="29"/>
      <c r="BA808" s="29"/>
      <c r="BB808" s="29"/>
      <c r="BC808" s="29"/>
      <c r="BD808" s="29"/>
      <c r="BE808" s="29"/>
      <c r="BF808" s="29"/>
      <c r="BG808" s="29"/>
      <c r="BH808" s="29"/>
      <c r="BI808" s="29"/>
      <c r="BJ808" s="29"/>
      <c r="BK808" s="1"/>
      <c r="BL808" s="1"/>
      <c r="BM808" s="1"/>
      <c r="BN808" s="1"/>
      <c r="BO808" s="1"/>
      <c r="BP808" s="1"/>
      <c r="BQ808" s="1"/>
      <c r="BR808" s="1"/>
      <c r="BS808" s="1"/>
    </row>
    <row r="809" spans="1:7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29"/>
      <c r="AT809" s="29"/>
      <c r="AU809" s="29"/>
      <c r="AV809" s="29"/>
      <c r="AW809" s="29"/>
      <c r="AX809" s="29"/>
      <c r="AY809" s="29"/>
      <c r="AZ809" s="29"/>
      <c r="BA809" s="29"/>
      <c r="BB809" s="29"/>
      <c r="BC809" s="29"/>
      <c r="BD809" s="29"/>
      <c r="BE809" s="29"/>
      <c r="BF809" s="29"/>
      <c r="BG809" s="29"/>
      <c r="BH809" s="29"/>
      <c r="BI809" s="29"/>
      <c r="BJ809" s="29"/>
      <c r="BK809" s="1"/>
      <c r="BL809" s="1"/>
      <c r="BM809" s="1"/>
      <c r="BN809" s="1"/>
      <c r="BO809" s="1"/>
      <c r="BP809" s="1"/>
      <c r="BQ809" s="1"/>
      <c r="BR809" s="1"/>
      <c r="BS809" s="1"/>
    </row>
    <row r="810" spans="1:7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29"/>
      <c r="AT810" s="29"/>
      <c r="AU810" s="29"/>
      <c r="AV810" s="29"/>
      <c r="AW810" s="29"/>
      <c r="AX810" s="29"/>
      <c r="AY810" s="29"/>
      <c r="AZ810" s="29"/>
      <c r="BA810" s="29"/>
      <c r="BB810" s="29"/>
      <c r="BC810" s="29"/>
      <c r="BD810" s="29"/>
      <c r="BE810" s="29"/>
      <c r="BF810" s="29"/>
      <c r="BG810" s="29"/>
      <c r="BH810" s="29"/>
      <c r="BI810" s="29"/>
      <c r="BJ810" s="29"/>
      <c r="BK810" s="1"/>
      <c r="BL810" s="1"/>
      <c r="BM810" s="1"/>
      <c r="BN810" s="1"/>
      <c r="BO810" s="1"/>
      <c r="BP810" s="1"/>
      <c r="BQ810" s="1"/>
      <c r="BR810" s="1"/>
      <c r="BS810" s="1"/>
    </row>
    <row r="811" spans="1:7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29"/>
      <c r="AT811" s="29"/>
      <c r="AU811" s="29"/>
      <c r="AV811" s="29"/>
      <c r="AW811" s="29"/>
      <c r="AX811" s="29"/>
      <c r="AY811" s="29"/>
      <c r="AZ811" s="29"/>
      <c r="BA811" s="29"/>
      <c r="BB811" s="29"/>
      <c r="BC811" s="29"/>
      <c r="BD811" s="29"/>
      <c r="BE811" s="29"/>
      <c r="BF811" s="29"/>
      <c r="BG811" s="29"/>
      <c r="BH811" s="29"/>
      <c r="BI811" s="29"/>
      <c r="BJ811" s="29"/>
      <c r="BK811" s="1"/>
      <c r="BL811" s="1"/>
      <c r="BM811" s="1"/>
      <c r="BN811" s="1"/>
      <c r="BO811" s="1"/>
      <c r="BP811" s="1"/>
      <c r="BQ811" s="1"/>
      <c r="BR811" s="1"/>
      <c r="BS811" s="1"/>
    </row>
    <row r="812" spans="1:7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29"/>
      <c r="AT812" s="29"/>
      <c r="AU812" s="29"/>
      <c r="AV812" s="29"/>
      <c r="AW812" s="29"/>
      <c r="AX812" s="29"/>
      <c r="AY812" s="29"/>
      <c r="AZ812" s="29"/>
      <c r="BA812" s="29"/>
      <c r="BB812" s="29"/>
      <c r="BC812" s="29"/>
      <c r="BD812" s="29"/>
      <c r="BE812" s="29"/>
      <c r="BF812" s="29"/>
      <c r="BG812" s="29"/>
      <c r="BH812" s="29"/>
      <c r="BI812" s="29"/>
      <c r="BJ812" s="29"/>
      <c r="BK812" s="1"/>
      <c r="BL812" s="1"/>
      <c r="BM812" s="1"/>
      <c r="BN812" s="1"/>
      <c r="BO812" s="1"/>
      <c r="BP812" s="1"/>
      <c r="BQ812" s="1"/>
      <c r="BR812" s="1"/>
      <c r="BS812" s="1"/>
    </row>
    <row r="813" spans="1:7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29"/>
      <c r="AT813" s="29"/>
      <c r="AU813" s="29"/>
      <c r="AV813" s="29"/>
      <c r="AW813" s="29"/>
      <c r="AX813" s="29"/>
      <c r="AY813" s="29"/>
      <c r="AZ813" s="29"/>
      <c r="BA813" s="29"/>
      <c r="BB813" s="29"/>
      <c r="BC813" s="29"/>
      <c r="BD813" s="29"/>
      <c r="BE813" s="29"/>
      <c r="BF813" s="29"/>
      <c r="BG813" s="29"/>
      <c r="BH813" s="29"/>
      <c r="BI813" s="29"/>
      <c r="BJ813" s="29"/>
      <c r="BK813" s="1"/>
      <c r="BL813" s="1"/>
      <c r="BM813" s="1"/>
      <c r="BN813" s="1"/>
      <c r="BO813" s="1"/>
      <c r="BP813" s="1"/>
      <c r="BQ813" s="1"/>
      <c r="BR813" s="1"/>
      <c r="BS813" s="1"/>
    </row>
    <row r="814" spans="1:7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29"/>
      <c r="AT814" s="29"/>
      <c r="AU814" s="29"/>
      <c r="AV814" s="29"/>
      <c r="AW814" s="29"/>
      <c r="AX814" s="29"/>
      <c r="AY814" s="29"/>
      <c r="AZ814" s="29"/>
      <c r="BA814" s="29"/>
      <c r="BB814" s="29"/>
      <c r="BC814" s="29"/>
      <c r="BD814" s="29"/>
      <c r="BE814" s="29"/>
      <c r="BF814" s="29"/>
      <c r="BG814" s="29"/>
      <c r="BH814" s="29"/>
      <c r="BI814" s="29"/>
      <c r="BJ814" s="29"/>
      <c r="BK814" s="1"/>
      <c r="BL814" s="1"/>
      <c r="BM814" s="1"/>
      <c r="BN814" s="1"/>
      <c r="BO814" s="1"/>
      <c r="BP814" s="1"/>
      <c r="BQ814" s="1"/>
      <c r="BR814" s="1"/>
      <c r="BS814" s="1"/>
    </row>
    <row r="815" spans="1:7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29"/>
      <c r="AT815" s="29"/>
      <c r="AU815" s="29"/>
      <c r="AV815" s="29"/>
      <c r="AW815" s="29"/>
      <c r="AX815" s="29"/>
      <c r="AY815" s="29"/>
      <c r="AZ815" s="29"/>
      <c r="BA815" s="29"/>
      <c r="BB815" s="29"/>
      <c r="BC815" s="29"/>
      <c r="BD815" s="29"/>
      <c r="BE815" s="29"/>
      <c r="BF815" s="29"/>
      <c r="BG815" s="29"/>
      <c r="BH815" s="29"/>
      <c r="BI815" s="29"/>
      <c r="BJ815" s="29"/>
      <c r="BK815" s="1"/>
      <c r="BL815" s="1"/>
      <c r="BM815" s="1"/>
      <c r="BN815" s="1"/>
      <c r="BO815" s="1"/>
      <c r="BP815" s="1"/>
      <c r="BQ815" s="1"/>
      <c r="BR815" s="1"/>
      <c r="BS815" s="1"/>
    </row>
    <row r="816" spans="1:7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29"/>
      <c r="AT816" s="29"/>
      <c r="AU816" s="29"/>
      <c r="AV816" s="29"/>
      <c r="AW816" s="29"/>
      <c r="AX816" s="29"/>
      <c r="AY816" s="29"/>
      <c r="AZ816" s="29"/>
      <c r="BA816" s="29"/>
      <c r="BB816" s="29"/>
      <c r="BC816" s="29"/>
      <c r="BD816" s="29"/>
      <c r="BE816" s="29"/>
      <c r="BF816" s="29"/>
      <c r="BG816" s="29"/>
      <c r="BH816" s="29"/>
      <c r="BI816" s="29"/>
      <c r="BJ816" s="29"/>
      <c r="BK816" s="1"/>
      <c r="BL816" s="1"/>
      <c r="BM816" s="1"/>
      <c r="BN816" s="1"/>
      <c r="BO816" s="1"/>
      <c r="BP816" s="1"/>
      <c r="BQ816" s="1"/>
      <c r="BR816" s="1"/>
      <c r="BS816" s="1"/>
    </row>
    <row r="817" spans="1:7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29"/>
      <c r="AT817" s="29"/>
      <c r="AU817" s="29"/>
      <c r="AV817" s="29"/>
      <c r="AW817" s="29"/>
      <c r="AX817" s="29"/>
      <c r="AY817" s="29"/>
      <c r="AZ817" s="29"/>
      <c r="BA817" s="29"/>
      <c r="BB817" s="29"/>
      <c r="BC817" s="29"/>
      <c r="BD817" s="29"/>
      <c r="BE817" s="29"/>
      <c r="BF817" s="29"/>
      <c r="BG817" s="29"/>
      <c r="BH817" s="29"/>
      <c r="BI817" s="29"/>
      <c r="BJ817" s="29"/>
      <c r="BK817" s="1"/>
      <c r="BL817" s="1"/>
      <c r="BM817" s="1"/>
      <c r="BN817" s="1"/>
      <c r="BO817" s="1"/>
      <c r="BP817" s="1"/>
      <c r="BQ817" s="1"/>
      <c r="BR817" s="1"/>
      <c r="BS817" s="1"/>
    </row>
    <row r="818" spans="1:7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29"/>
      <c r="AT818" s="29"/>
      <c r="AU818" s="29"/>
      <c r="AV818" s="29"/>
      <c r="AW818" s="29"/>
      <c r="AX818" s="29"/>
      <c r="AY818" s="29"/>
      <c r="AZ818" s="29"/>
      <c r="BA818" s="29"/>
      <c r="BB818" s="29"/>
      <c r="BC818" s="29"/>
      <c r="BD818" s="29"/>
      <c r="BE818" s="29"/>
      <c r="BF818" s="29"/>
      <c r="BG818" s="29"/>
      <c r="BH818" s="29"/>
      <c r="BI818" s="29"/>
      <c r="BJ818" s="29"/>
      <c r="BK818" s="1"/>
      <c r="BL818" s="1"/>
      <c r="BM818" s="1"/>
      <c r="BN818" s="1"/>
      <c r="BO818" s="1"/>
      <c r="BP818" s="1"/>
      <c r="BQ818" s="1"/>
      <c r="BR818" s="1"/>
      <c r="BS818" s="1"/>
    </row>
    <row r="819" spans="1:7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29"/>
      <c r="AT819" s="29"/>
      <c r="AU819" s="29"/>
      <c r="AV819" s="29"/>
      <c r="AW819" s="29"/>
      <c r="AX819" s="29"/>
      <c r="AY819" s="29"/>
      <c r="AZ819" s="29"/>
      <c r="BA819" s="29"/>
      <c r="BB819" s="29"/>
      <c r="BC819" s="29"/>
      <c r="BD819" s="29"/>
      <c r="BE819" s="29"/>
      <c r="BF819" s="29"/>
      <c r="BG819" s="29"/>
      <c r="BH819" s="29"/>
      <c r="BI819" s="29"/>
      <c r="BJ819" s="29"/>
      <c r="BK819" s="1"/>
      <c r="BL819" s="1"/>
      <c r="BM819" s="1"/>
      <c r="BN819" s="1"/>
      <c r="BO819" s="1"/>
      <c r="BP819" s="1"/>
      <c r="BQ819" s="1"/>
      <c r="BR819" s="1"/>
      <c r="BS819" s="1"/>
    </row>
    <row r="820" spans="1:7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29"/>
      <c r="AT820" s="29"/>
      <c r="AU820" s="29"/>
      <c r="AV820" s="29"/>
      <c r="AW820" s="29"/>
      <c r="AX820" s="29"/>
      <c r="AY820" s="29"/>
      <c r="AZ820" s="29"/>
      <c r="BA820" s="29"/>
      <c r="BB820" s="29"/>
      <c r="BC820" s="29"/>
      <c r="BD820" s="29"/>
      <c r="BE820" s="29"/>
      <c r="BF820" s="29"/>
      <c r="BG820" s="29"/>
      <c r="BH820" s="29"/>
      <c r="BI820" s="29"/>
      <c r="BJ820" s="29"/>
      <c r="BK820" s="1"/>
      <c r="BL820" s="1"/>
      <c r="BM820" s="1"/>
      <c r="BN820" s="1"/>
      <c r="BO820" s="1"/>
      <c r="BP820" s="1"/>
      <c r="BQ820" s="1"/>
      <c r="BR820" s="1"/>
      <c r="BS820" s="1"/>
    </row>
    <row r="821" spans="1:7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29"/>
      <c r="AT821" s="29"/>
      <c r="AU821" s="29"/>
      <c r="AV821" s="29"/>
      <c r="AW821" s="29"/>
      <c r="AX821" s="29"/>
      <c r="AY821" s="29"/>
      <c r="AZ821" s="29"/>
      <c r="BA821" s="29"/>
      <c r="BB821" s="29"/>
      <c r="BC821" s="29"/>
      <c r="BD821" s="29"/>
      <c r="BE821" s="29"/>
      <c r="BF821" s="29"/>
      <c r="BG821" s="29"/>
      <c r="BH821" s="29"/>
      <c r="BI821" s="29"/>
      <c r="BJ821" s="29"/>
      <c r="BK821" s="1"/>
      <c r="BL821" s="1"/>
      <c r="BM821" s="1"/>
      <c r="BN821" s="1"/>
      <c r="BO821" s="1"/>
      <c r="BP821" s="1"/>
      <c r="BQ821" s="1"/>
      <c r="BR821" s="1"/>
      <c r="BS821" s="1"/>
    </row>
    <row r="822" spans="1:7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29"/>
      <c r="AT822" s="29"/>
      <c r="AU822" s="29"/>
      <c r="AV822" s="29"/>
      <c r="AW822" s="29"/>
      <c r="AX822" s="29"/>
      <c r="AY822" s="29"/>
      <c r="AZ822" s="29"/>
      <c r="BA822" s="29"/>
      <c r="BB822" s="29"/>
      <c r="BC822" s="29"/>
      <c r="BD822" s="29"/>
      <c r="BE822" s="29"/>
      <c r="BF822" s="29"/>
      <c r="BG822" s="29"/>
      <c r="BH822" s="29"/>
      <c r="BI822" s="29"/>
      <c r="BJ822" s="29"/>
      <c r="BK822" s="1"/>
      <c r="BL822" s="1"/>
      <c r="BM822" s="1"/>
      <c r="BN822" s="1"/>
      <c r="BO822" s="1"/>
      <c r="BP822" s="1"/>
      <c r="BQ822" s="1"/>
      <c r="BR822" s="1"/>
      <c r="BS822" s="1"/>
    </row>
    <row r="823" spans="1:7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29"/>
      <c r="AT823" s="29"/>
      <c r="AU823" s="29"/>
      <c r="AV823" s="29"/>
      <c r="AW823" s="29"/>
      <c r="AX823" s="29"/>
      <c r="AY823" s="29"/>
      <c r="AZ823" s="29"/>
      <c r="BA823" s="29"/>
      <c r="BB823" s="29"/>
      <c r="BC823" s="29"/>
      <c r="BD823" s="29"/>
      <c r="BE823" s="29"/>
      <c r="BF823" s="29"/>
      <c r="BG823" s="29"/>
      <c r="BH823" s="29"/>
      <c r="BI823" s="29"/>
      <c r="BJ823" s="29"/>
      <c r="BK823" s="1"/>
      <c r="BL823" s="1"/>
      <c r="BM823" s="1"/>
      <c r="BN823" s="1"/>
      <c r="BO823" s="1"/>
      <c r="BP823" s="1"/>
      <c r="BQ823" s="1"/>
      <c r="BR823" s="1"/>
      <c r="BS823" s="1"/>
    </row>
    <row r="824" spans="1:7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29"/>
      <c r="AT824" s="29"/>
      <c r="AU824" s="29"/>
      <c r="AV824" s="29"/>
      <c r="AW824" s="29"/>
      <c r="AX824" s="29"/>
      <c r="AY824" s="29"/>
      <c r="AZ824" s="29"/>
      <c r="BA824" s="29"/>
      <c r="BB824" s="29"/>
      <c r="BC824" s="29"/>
      <c r="BD824" s="29"/>
      <c r="BE824" s="29"/>
      <c r="BF824" s="29"/>
      <c r="BG824" s="29"/>
      <c r="BH824" s="29"/>
      <c r="BI824" s="29"/>
      <c r="BJ824" s="29"/>
      <c r="BK824" s="1"/>
      <c r="BL824" s="1"/>
      <c r="BM824" s="1"/>
      <c r="BN824" s="1"/>
      <c r="BO824" s="1"/>
      <c r="BP824" s="1"/>
      <c r="BQ824" s="1"/>
      <c r="BR824" s="1"/>
      <c r="BS824" s="1"/>
    </row>
    <row r="825" spans="1:7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29"/>
      <c r="AT825" s="29"/>
      <c r="AU825" s="29"/>
      <c r="AV825" s="29"/>
      <c r="AW825" s="29"/>
      <c r="AX825" s="29"/>
      <c r="AY825" s="29"/>
      <c r="AZ825" s="29"/>
      <c r="BA825" s="29"/>
      <c r="BB825" s="29"/>
      <c r="BC825" s="29"/>
      <c r="BD825" s="29"/>
      <c r="BE825" s="29"/>
      <c r="BF825" s="29"/>
      <c r="BG825" s="29"/>
      <c r="BH825" s="29"/>
      <c r="BI825" s="29"/>
      <c r="BJ825" s="29"/>
      <c r="BK825" s="1"/>
      <c r="BL825" s="1"/>
      <c r="BM825" s="1"/>
      <c r="BN825" s="1"/>
      <c r="BO825" s="1"/>
      <c r="BP825" s="1"/>
      <c r="BQ825" s="1"/>
      <c r="BR825" s="1"/>
      <c r="BS825" s="1"/>
    </row>
    <row r="826" spans="1:7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29"/>
      <c r="AT826" s="29"/>
      <c r="AU826" s="29"/>
      <c r="AV826" s="29"/>
      <c r="AW826" s="29"/>
      <c r="AX826" s="29"/>
      <c r="AY826" s="29"/>
      <c r="AZ826" s="29"/>
      <c r="BA826" s="29"/>
      <c r="BB826" s="29"/>
      <c r="BC826" s="29"/>
      <c r="BD826" s="29"/>
      <c r="BE826" s="29"/>
      <c r="BF826" s="29"/>
      <c r="BG826" s="29"/>
      <c r="BH826" s="29"/>
      <c r="BI826" s="29"/>
      <c r="BJ826" s="29"/>
      <c r="BK826" s="1"/>
      <c r="BL826" s="1"/>
      <c r="BM826" s="1"/>
      <c r="BN826" s="1"/>
      <c r="BO826" s="1"/>
      <c r="BP826" s="1"/>
      <c r="BQ826" s="1"/>
      <c r="BR826" s="1"/>
      <c r="BS826" s="1"/>
    </row>
    <row r="827" spans="1:7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29"/>
      <c r="AT827" s="29"/>
      <c r="AU827" s="29"/>
      <c r="AV827" s="29"/>
      <c r="AW827" s="29"/>
      <c r="AX827" s="29"/>
      <c r="AY827" s="29"/>
      <c r="AZ827" s="29"/>
      <c r="BA827" s="29"/>
      <c r="BB827" s="29"/>
      <c r="BC827" s="29"/>
      <c r="BD827" s="29"/>
      <c r="BE827" s="29"/>
      <c r="BF827" s="29"/>
      <c r="BG827" s="29"/>
      <c r="BH827" s="29"/>
      <c r="BI827" s="29"/>
      <c r="BJ827" s="29"/>
      <c r="BK827" s="1"/>
      <c r="BL827" s="1"/>
      <c r="BM827" s="1"/>
      <c r="BN827" s="1"/>
      <c r="BO827" s="1"/>
      <c r="BP827" s="1"/>
      <c r="BQ827" s="1"/>
      <c r="BR827" s="1"/>
      <c r="BS827" s="1"/>
    </row>
    <row r="828" spans="1:7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29"/>
      <c r="AT828" s="29"/>
      <c r="AU828" s="29"/>
      <c r="AV828" s="29"/>
      <c r="AW828" s="29"/>
      <c r="AX828" s="29"/>
      <c r="AY828" s="29"/>
      <c r="AZ828" s="29"/>
      <c r="BA828" s="29"/>
      <c r="BB828" s="29"/>
      <c r="BC828" s="29"/>
      <c r="BD828" s="29"/>
      <c r="BE828" s="29"/>
      <c r="BF828" s="29"/>
      <c r="BG828" s="29"/>
      <c r="BH828" s="29"/>
      <c r="BI828" s="29"/>
      <c r="BJ828" s="29"/>
      <c r="BK828" s="1"/>
      <c r="BL828" s="1"/>
      <c r="BM828" s="1"/>
      <c r="BN828" s="1"/>
      <c r="BO828" s="1"/>
      <c r="BP828" s="1"/>
      <c r="BQ828" s="1"/>
      <c r="BR828" s="1"/>
      <c r="BS828" s="1"/>
    </row>
    <row r="829" spans="1:7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29"/>
      <c r="AT829" s="29"/>
      <c r="AU829" s="29"/>
      <c r="AV829" s="29"/>
      <c r="AW829" s="29"/>
      <c r="AX829" s="29"/>
      <c r="AY829" s="29"/>
      <c r="AZ829" s="29"/>
      <c r="BA829" s="29"/>
      <c r="BB829" s="29"/>
      <c r="BC829" s="29"/>
      <c r="BD829" s="29"/>
      <c r="BE829" s="29"/>
      <c r="BF829" s="29"/>
      <c r="BG829" s="29"/>
      <c r="BH829" s="29"/>
      <c r="BI829" s="29"/>
      <c r="BJ829" s="29"/>
      <c r="BK829" s="1"/>
      <c r="BL829" s="1"/>
      <c r="BM829" s="1"/>
      <c r="BN829" s="1"/>
      <c r="BO829" s="1"/>
      <c r="BP829" s="1"/>
      <c r="BQ829" s="1"/>
      <c r="BR829" s="1"/>
      <c r="BS829" s="1"/>
    </row>
    <row r="830" spans="1:7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29"/>
      <c r="AT830" s="29"/>
      <c r="AU830" s="29"/>
      <c r="AV830" s="29"/>
      <c r="AW830" s="29"/>
      <c r="AX830" s="29"/>
      <c r="AY830" s="29"/>
      <c r="AZ830" s="29"/>
      <c r="BA830" s="29"/>
      <c r="BB830" s="29"/>
      <c r="BC830" s="29"/>
      <c r="BD830" s="29"/>
      <c r="BE830" s="29"/>
      <c r="BF830" s="29"/>
      <c r="BG830" s="29"/>
      <c r="BH830" s="29"/>
      <c r="BI830" s="29"/>
      <c r="BJ830" s="29"/>
      <c r="BK830" s="1"/>
      <c r="BL830" s="1"/>
      <c r="BM830" s="1"/>
      <c r="BN830" s="1"/>
      <c r="BO830" s="1"/>
      <c r="BP830" s="1"/>
      <c r="BQ830" s="1"/>
      <c r="BR830" s="1"/>
      <c r="BS830" s="1"/>
    </row>
    <row r="831" spans="1:7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29"/>
      <c r="AT831" s="29"/>
      <c r="AU831" s="29"/>
      <c r="AV831" s="29"/>
      <c r="AW831" s="29"/>
      <c r="AX831" s="29"/>
      <c r="AY831" s="29"/>
      <c r="AZ831" s="29"/>
      <c r="BA831" s="29"/>
      <c r="BB831" s="29"/>
      <c r="BC831" s="29"/>
      <c r="BD831" s="29"/>
      <c r="BE831" s="29"/>
      <c r="BF831" s="29"/>
      <c r="BG831" s="29"/>
      <c r="BH831" s="29"/>
      <c r="BI831" s="29"/>
      <c r="BJ831" s="29"/>
      <c r="BK831" s="1"/>
      <c r="BL831" s="1"/>
      <c r="BM831" s="1"/>
      <c r="BN831" s="1"/>
      <c r="BO831" s="1"/>
      <c r="BP831" s="1"/>
      <c r="BQ831" s="1"/>
      <c r="BR831" s="1"/>
      <c r="BS831" s="1"/>
    </row>
    <row r="832" spans="1:7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29"/>
      <c r="AT832" s="29"/>
      <c r="AU832" s="29"/>
      <c r="AV832" s="29"/>
      <c r="AW832" s="29"/>
      <c r="AX832" s="29"/>
      <c r="AY832" s="29"/>
      <c r="AZ832" s="29"/>
      <c r="BA832" s="29"/>
      <c r="BB832" s="29"/>
      <c r="BC832" s="29"/>
      <c r="BD832" s="29"/>
      <c r="BE832" s="29"/>
      <c r="BF832" s="29"/>
      <c r="BG832" s="29"/>
      <c r="BH832" s="29"/>
      <c r="BI832" s="29"/>
      <c r="BJ832" s="29"/>
      <c r="BK832" s="1"/>
      <c r="BL832" s="1"/>
      <c r="BM832" s="1"/>
      <c r="BN832" s="1"/>
      <c r="BO832" s="1"/>
      <c r="BP832" s="1"/>
      <c r="BQ832" s="1"/>
      <c r="BR832" s="1"/>
      <c r="BS832" s="1"/>
    </row>
    <row r="833" spans="1:7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29"/>
      <c r="AT833" s="29"/>
      <c r="AU833" s="29"/>
      <c r="AV833" s="29"/>
      <c r="AW833" s="29"/>
      <c r="AX833" s="29"/>
      <c r="AY833" s="29"/>
      <c r="AZ833" s="29"/>
      <c r="BA833" s="29"/>
      <c r="BB833" s="29"/>
      <c r="BC833" s="29"/>
      <c r="BD833" s="29"/>
      <c r="BE833" s="29"/>
      <c r="BF833" s="29"/>
      <c r="BG833" s="29"/>
      <c r="BH833" s="29"/>
      <c r="BI833" s="29"/>
      <c r="BJ833" s="29"/>
      <c r="BK833" s="1"/>
      <c r="BL833" s="1"/>
      <c r="BM833" s="1"/>
      <c r="BN833" s="1"/>
      <c r="BO833" s="1"/>
      <c r="BP833" s="1"/>
      <c r="BQ833" s="1"/>
      <c r="BR833" s="1"/>
      <c r="BS833" s="1"/>
    </row>
    <row r="834" spans="1:7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29"/>
      <c r="AT834" s="29"/>
      <c r="AU834" s="29"/>
      <c r="AV834" s="29"/>
      <c r="AW834" s="29"/>
      <c r="AX834" s="29"/>
      <c r="AY834" s="29"/>
      <c r="AZ834" s="29"/>
      <c r="BA834" s="29"/>
      <c r="BB834" s="29"/>
      <c r="BC834" s="29"/>
      <c r="BD834" s="29"/>
      <c r="BE834" s="29"/>
      <c r="BF834" s="29"/>
      <c r="BG834" s="29"/>
      <c r="BH834" s="29"/>
      <c r="BI834" s="29"/>
      <c r="BJ834" s="29"/>
      <c r="BK834" s="1"/>
      <c r="BL834" s="1"/>
      <c r="BM834" s="1"/>
      <c r="BN834" s="1"/>
      <c r="BO834" s="1"/>
      <c r="BP834" s="1"/>
      <c r="BQ834" s="1"/>
      <c r="BR834" s="1"/>
      <c r="BS834" s="1"/>
    </row>
    <row r="835" spans="1:7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29"/>
      <c r="AT835" s="29"/>
      <c r="AU835" s="29"/>
      <c r="AV835" s="29"/>
      <c r="AW835" s="29"/>
      <c r="AX835" s="29"/>
      <c r="AY835" s="29"/>
      <c r="AZ835" s="29"/>
      <c r="BA835" s="29"/>
      <c r="BB835" s="29"/>
      <c r="BC835" s="29"/>
      <c r="BD835" s="29"/>
      <c r="BE835" s="29"/>
      <c r="BF835" s="29"/>
      <c r="BG835" s="29"/>
      <c r="BH835" s="29"/>
      <c r="BI835" s="29"/>
      <c r="BJ835" s="29"/>
      <c r="BK835" s="1"/>
      <c r="BL835" s="1"/>
      <c r="BM835" s="1"/>
      <c r="BN835" s="1"/>
      <c r="BO835" s="1"/>
      <c r="BP835" s="1"/>
      <c r="BQ835" s="1"/>
      <c r="BR835" s="1"/>
      <c r="BS835" s="1"/>
    </row>
    <row r="836" spans="1:7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29"/>
      <c r="AT836" s="29"/>
      <c r="AU836" s="29"/>
      <c r="AV836" s="29"/>
      <c r="AW836" s="29"/>
      <c r="AX836" s="29"/>
      <c r="AY836" s="29"/>
      <c r="AZ836" s="29"/>
      <c r="BA836" s="29"/>
      <c r="BB836" s="29"/>
      <c r="BC836" s="29"/>
      <c r="BD836" s="29"/>
      <c r="BE836" s="29"/>
      <c r="BF836" s="29"/>
      <c r="BG836" s="29"/>
      <c r="BH836" s="29"/>
      <c r="BI836" s="29"/>
      <c r="BJ836" s="29"/>
      <c r="BK836" s="1"/>
      <c r="BL836" s="1"/>
      <c r="BM836" s="1"/>
      <c r="BN836" s="1"/>
      <c r="BO836" s="1"/>
      <c r="BP836" s="1"/>
      <c r="BQ836" s="1"/>
      <c r="BR836" s="1"/>
      <c r="BS836" s="1"/>
    </row>
    <row r="837" spans="1:7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29"/>
      <c r="AT837" s="29"/>
      <c r="AU837" s="29"/>
      <c r="AV837" s="29"/>
      <c r="AW837" s="29"/>
      <c r="AX837" s="29"/>
      <c r="AY837" s="29"/>
      <c r="AZ837" s="29"/>
      <c r="BA837" s="29"/>
      <c r="BB837" s="29"/>
      <c r="BC837" s="29"/>
      <c r="BD837" s="29"/>
      <c r="BE837" s="29"/>
      <c r="BF837" s="29"/>
      <c r="BG837" s="29"/>
      <c r="BH837" s="29"/>
      <c r="BI837" s="29"/>
      <c r="BJ837" s="29"/>
      <c r="BK837" s="1"/>
      <c r="BL837" s="1"/>
      <c r="BM837" s="1"/>
      <c r="BN837" s="1"/>
      <c r="BO837" s="1"/>
      <c r="BP837" s="1"/>
      <c r="BQ837" s="1"/>
      <c r="BR837" s="1"/>
      <c r="BS837" s="1"/>
    </row>
    <row r="838" spans="1:7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29"/>
      <c r="AT838" s="29"/>
      <c r="AU838" s="29"/>
      <c r="AV838" s="29"/>
      <c r="AW838" s="29"/>
      <c r="AX838" s="29"/>
      <c r="AY838" s="29"/>
      <c r="AZ838" s="29"/>
      <c r="BA838" s="29"/>
      <c r="BB838" s="29"/>
      <c r="BC838" s="29"/>
      <c r="BD838" s="29"/>
      <c r="BE838" s="29"/>
      <c r="BF838" s="29"/>
      <c r="BG838" s="29"/>
      <c r="BH838" s="29"/>
      <c r="BI838" s="29"/>
      <c r="BJ838" s="29"/>
      <c r="BK838" s="1"/>
      <c r="BL838" s="1"/>
      <c r="BM838" s="1"/>
      <c r="BN838" s="1"/>
      <c r="BO838" s="1"/>
      <c r="BP838" s="1"/>
      <c r="BQ838" s="1"/>
      <c r="BR838" s="1"/>
      <c r="BS838" s="1"/>
    </row>
    <row r="839" spans="1:7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29"/>
      <c r="AT839" s="29"/>
      <c r="AU839" s="29"/>
      <c r="AV839" s="29"/>
      <c r="AW839" s="29"/>
      <c r="AX839" s="29"/>
      <c r="AY839" s="29"/>
      <c r="AZ839" s="29"/>
      <c r="BA839" s="29"/>
      <c r="BB839" s="29"/>
      <c r="BC839" s="29"/>
      <c r="BD839" s="29"/>
      <c r="BE839" s="29"/>
      <c r="BF839" s="29"/>
      <c r="BG839" s="29"/>
      <c r="BH839" s="29"/>
      <c r="BI839" s="29"/>
      <c r="BJ839" s="29"/>
      <c r="BK839" s="1"/>
      <c r="BL839" s="1"/>
      <c r="BM839" s="1"/>
      <c r="BN839" s="1"/>
      <c r="BO839" s="1"/>
      <c r="BP839" s="1"/>
      <c r="BQ839" s="1"/>
      <c r="BR839" s="1"/>
      <c r="BS839" s="1"/>
    </row>
    <row r="840" spans="1:7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29"/>
      <c r="AT840" s="29"/>
      <c r="AU840" s="29"/>
      <c r="AV840" s="29"/>
      <c r="AW840" s="29"/>
      <c r="AX840" s="29"/>
      <c r="AY840" s="29"/>
      <c r="AZ840" s="29"/>
      <c r="BA840" s="29"/>
      <c r="BB840" s="29"/>
      <c r="BC840" s="29"/>
      <c r="BD840" s="29"/>
      <c r="BE840" s="29"/>
      <c r="BF840" s="29"/>
      <c r="BG840" s="29"/>
      <c r="BH840" s="29"/>
      <c r="BI840" s="29"/>
      <c r="BJ840" s="29"/>
      <c r="BK840" s="1"/>
      <c r="BL840" s="1"/>
      <c r="BM840" s="1"/>
      <c r="BN840" s="1"/>
      <c r="BO840" s="1"/>
      <c r="BP840" s="1"/>
      <c r="BQ840" s="1"/>
      <c r="BR840" s="1"/>
      <c r="BS840" s="1"/>
    </row>
    <row r="841" spans="1:7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29"/>
      <c r="AT841" s="29"/>
      <c r="AU841" s="29"/>
      <c r="AV841" s="29"/>
      <c r="AW841" s="29"/>
      <c r="AX841" s="29"/>
      <c r="AY841" s="29"/>
      <c r="AZ841" s="29"/>
      <c r="BA841" s="29"/>
      <c r="BB841" s="29"/>
      <c r="BC841" s="29"/>
      <c r="BD841" s="29"/>
      <c r="BE841" s="29"/>
      <c r="BF841" s="29"/>
      <c r="BG841" s="29"/>
      <c r="BH841" s="29"/>
      <c r="BI841" s="29"/>
      <c r="BJ841" s="29"/>
      <c r="BK841" s="1"/>
      <c r="BL841" s="1"/>
      <c r="BM841" s="1"/>
      <c r="BN841" s="1"/>
      <c r="BO841" s="1"/>
      <c r="BP841" s="1"/>
      <c r="BQ841" s="1"/>
      <c r="BR841" s="1"/>
      <c r="BS841" s="1"/>
    </row>
    <row r="842" spans="1:7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29"/>
      <c r="AT842" s="29"/>
      <c r="AU842" s="29"/>
      <c r="AV842" s="29"/>
      <c r="AW842" s="29"/>
      <c r="AX842" s="29"/>
      <c r="AY842" s="29"/>
      <c r="AZ842" s="29"/>
      <c r="BA842" s="29"/>
      <c r="BB842" s="29"/>
      <c r="BC842" s="29"/>
      <c r="BD842" s="29"/>
      <c r="BE842" s="29"/>
      <c r="BF842" s="29"/>
      <c r="BG842" s="29"/>
      <c r="BH842" s="29"/>
      <c r="BI842" s="29"/>
      <c r="BJ842" s="29"/>
      <c r="BK842" s="1"/>
      <c r="BL842" s="1"/>
      <c r="BM842" s="1"/>
      <c r="BN842" s="1"/>
      <c r="BO842" s="1"/>
      <c r="BP842" s="1"/>
      <c r="BQ842" s="1"/>
      <c r="BR842" s="1"/>
      <c r="BS842" s="1"/>
    </row>
    <row r="843" spans="1:7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29"/>
      <c r="AT843" s="29"/>
      <c r="AU843" s="29"/>
      <c r="AV843" s="29"/>
      <c r="AW843" s="29"/>
      <c r="AX843" s="29"/>
      <c r="AY843" s="29"/>
      <c r="AZ843" s="29"/>
      <c r="BA843" s="29"/>
      <c r="BB843" s="29"/>
      <c r="BC843" s="29"/>
      <c r="BD843" s="29"/>
      <c r="BE843" s="29"/>
      <c r="BF843" s="29"/>
      <c r="BG843" s="29"/>
      <c r="BH843" s="29"/>
      <c r="BI843" s="29"/>
      <c r="BJ843" s="29"/>
      <c r="BK843" s="1"/>
      <c r="BL843" s="1"/>
      <c r="BM843" s="1"/>
      <c r="BN843" s="1"/>
      <c r="BO843" s="1"/>
      <c r="BP843" s="1"/>
      <c r="BQ843" s="1"/>
      <c r="BR843" s="1"/>
      <c r="BS843" s="1"/>
    </row>
    <row r="844" spans="1:7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29"/>
      <c r="AT844" s="29"/>
      <c r="AU844" s="29"/>
      <c r="AV844" s="29"/>
      <c r="AW844" s="29"/>
      <c r="AX844" s="29"/>
      <c r="AY844" s="29"/>
      <c r="AZ844" s="29"/>
      <c r="BA844" s="29"/>
      <c r="BB844" s="29"/>
      <c r="BC844" s="29"/>
      <c r="BD844" s="29"/>
      <c r="BE844" s="29"/>
      <c r="BF844" s="29"/>
      <c r="BG844" s="29"/>
      <c r="BH844" s="29"/>
      <c r="BI844" s="29"/>
      <c r="BJ844" s="29"/>
      <c r="BK844" s="1"/>
      <c r="BL844" s="1"/>
      <c r="BM844" s="1"/>
      <c r="BN844" s="1"/>
      <c r="BO844" s="1"/>
      <c r="BP844" s="1"/>
      <c r="BQ844" s="1"/>
      <c r="BR844" s="1"/>
      <c r="BS844" s="1"/>
    </row>
    <row r="845" spans="1:7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29"/>
      <c r="AT845" s="29"/>
      <c r="AU845" s="29"/>
      <c r="AV845" s="29"/>
      <c r="AW845" s="29"/>
      <c r="AX845" s="29"/>
      <c r="AY845" s="29"/>
      <c r="AZ845" s="29"/>
      <c r="BA845" s="29"/>
      <c r="BB845" s="29"/>
      <c r="BC845" s="29"/>
      <c r="BD845" s="29"/>
      <c r="BE845" s="29"/>
      <c r="BF845" s="29"/>
      <c r="BG845" s="29"/>
      <c r="BH845" s="29"/>
      <c r="BI845" s="29"/>
      <c r="BJ845" s="29"/>
      <c r="BK845" s="1"/>
      <c r="BL845" s="1"/>
      <c r="BM845" s="1"/>
      <c r="BN845" s="1"/>
      <c r="BO845" s="1"/>
      <c r="BP845" s="1"/>
      <c r="BQ845" s="1"/>
      <c r="BR845" s="1"/>
      <c r="BS845" s="1"/>
    </row>
    <row r="846" spans="1:7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29"/>
      <c r="AT846" s="29"/>
      <c r="AU846" s="29"/>
      <c r="AV846" s="29"/>
      <c r="AW846" s="29"/>
      <c r="AX846" s="29"/>
      <c r="AY846" s="29"/>
      <c r="AZ846" s="29"/>
      <c r="BA846" s="29"/>
      <c r="BB846" s="29"/>
      <c r="BC846" s="29"/>
      <c r="BD846" s="29"/>
      <c r="BE846" s="29"/>
      <c r="BF846" s="29"/>
      <c r="BG846" s="29"/>
      <c r="BH846" s="29"/>
      <c r="BI846" s="29"/>
      <c r="BJ846" s="29"/>
      <c r="BK846" s="1"/>
      <c r="BL846" s="1"/>
      <c r="BM846" s="1"/>
      <c r="BN846" s="1"/>
      <c r="BO846" s="1"/>
      <c r="BP846" s="1"/>
      <c r="BQ846" s="1"/>
      <c r="BR846" s="1"/>
      <c r="BS846" s="1"/>
    </row>
    <row r="847" spans="1:7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29"/>
      <c r="AT847" s="29"/>
      <c r="AU847" s="29"/>
      <c r="AV847" s="29"/>
      <c r="AW847" s="29"/>
      <c r="AX847" s="29"/>
      <c r="AY847" s="29"/>
      <c r="AZ847" s="29"/>
      <c r="BA847" s="29"/>
      <c r="BB847" s="29"/>
      <c r="BC847" s="29"/>
      <c r="BD847" s="29"/>
      <c r="BE847" s="29"/>
      <c r="BF847" s="29"/>
      <c r="BG847" s="29"/>
      <c r="BH847" s="29"/>
      <c r="BI847" s="29"/>
      <c r="BJ847" s="29"/>
      <c r="BK847" s="1"/>
      <c r="BL847" s="1"/>
      <c r="BM847" s="1"/>
      <c r="BN847" s="1"/>
      <c r="BO847" s="1"/>
      <c r="BP847" s="1"/>
      <c r="BQ847" s="1"/>
      <c r="BR847" s="1"/>
      <c r="BS847" s="1"/>
    </row>
    <row r="848" spans="1:7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29"/>
      <c r="AT848" s="29"/>
      <c r="AU848" s="29"/>
      <c r="AV848" s="29"/>
      <c r="AW848" s="29"/>
      <c r="AX848" s="29"/>
      <c r="AY848" s="29"/>
      <c r="AZ848" s="29"/>
      <c r="BA848" s="29"/>
      <c r="BB848" s="29"/>
      <c r="BC848" s="29"/>
      <c r="BD848" s="29"/>
      <c r="BE848" s="29"/>
      <c r="BF848" s="29"/>
      <c r="BG848" s="29"/>
      <c r="BH848" s="29"/>
      <c r="BI848" s="29"/>
      <c r="BJ848" s="29"/>
      <c r="BK848" s="1"/>
      <c r="BL848" s="1"/>
      <c r="BM848" s="1"/>
      <c r="BN848" s="1"/>
      <c r="BO848" s="1"/>
      <c r="BP848" s="1"/>
      <c r="BQ848" s="1"/>
      <c r="BR848" s="1"/>
      <c r="BS848" s="1"/>
    </row>
    <row r="849" spans="1:7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29"/>
      <c r="AT849" s="29"/>
      <c r="AU849" s="29"/>
      <c r="AV849" s="29"/>
      <c r="AW849" s="29"/>
      <c r="AX849" s="29"/>
      <c r="AY849" s="29"/>
      <c r="AZ849" s="29"/>
      <c r="BA849" s="29"/>
      <c r="BB849" s="29"/>
      <c r="BC849" s="29"/>
      <c r="BD849" s="29"/>
      <c r="BE849" s="29"/>
      <c r="BF849" s="29"/>
      <c r="BG849" s="29"/>
      <c r="BH849" s="29"/>
      <c r="BI849" s="29"/>
      <c r="BJ849" s="29"/>
      <c r="BK849" s="1"/>
      <c r="BL849" s="1"/>
      <c r="BM849" s="1"/>
      <c r="BN849" s="1"/>
      <c r="BO849" s="1"/>
      <c r="BP849" s="1"/>
      <c r="BQ849" s="1"/>
      <c r="BR849" s="1"/>
      <c r="BS849" s="1"/>
    </row>
    <row r="850" spans="1:7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29"/>
      <c r="AT850" s="29"/>
      <c r="AU850" s="29"/>
      <c r="AV850" s="29"/>
      <c r="AW850" s="29"/>
      <c r="AX850" s="29"/>
      <c r="AY850" s="29"/>
      <c r="AZ850" s="29"/>
      <c r="BA850" s="29"/>
      <c r="BB850" s="29"/>
      <c r="BC850" s="29"/>
      <c r="BD850" s="29"/>
      <c r="BE850" s="29"/>
      <c r="BF850" s="29"/>
      <c r="BG850" s="29"/>
      <c r="BH850" s="29"/>
      <c r="BI850" s="29"/>
      <c r="BJ850" s="29"/>
      <c r="BK850" s="1"/>
      <c r="BL850" s="1"/>
      <c r="BM850" s="1"/>
      <c r="BN850" s="1"/>
      <c r="BO850" s="1"/>
      <c r="BP850" s="1"/>
      <c r="BQ850" s="1"/>
      <c r="BR850" s="1"/>
      <c r="BS850" s="1"/>
    </row>
    <row r="851" spans="1:7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29"/>
      <c r="AT851" s="29"/>
      <c r="AU851" s="29"/>
      <c r="AV851" s="29"/>
      <c r="AW851" s="29"/>
      <c r="AX851" s="29"/>
      <c r="AY851" s="29"/>
      <c r="AZ851" s="29"/>
      <c r="BA851" s="29"/>
      <c r="BB851" s="29"/>
      <c r="BC851" s="29"/>
      <c r="BD851" s="29"/>
      <c r="BE851" s="29"/>
      <c r="BF851" s="29"/>
      <c r="BG851" s="29"/>
      <c r="BH851" s="29"/>
      <c r="BI851" s="29"/>
      <c r="BJ851" s="29"/>
      <c r="BK851" s="1"/>
      <c r="BL851" s="1"/>
      <c r="BM851" s="1"/>
      <c r="BN851" s="1"/>
      <c r="BO851" s="1"/>
      <c r="BP851" s="1"/>
      <c r="BQ851" s="1"/>
      <c r="BR851" s="1"/>
      <c r="BS851" s="1"/>
    </row>
    <row r="852" spans="1:7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29"/>
      <c r="AT852" s="29"/>
      <c r="AU852" s="29"/>
      <c r="AV852" s="29"/>
      <c r="AW852" s="29"/>
      <c r="AX852" s="29"/>
      <c r="AY852" s="29"/>
      <c r="AZ852" s="29"/>
      <c r="BA852" s="29"/>
      <c r="BB852" s="29"/>
      <c r="BC852" s="29"/>
      <c r="BD852" s="29"/>
      <c r="BE852" s="29"/>
      <c r="BF852" s="29"/>
      <c r="BG852" s="29"/>
      <c r="BH852" s="29"/>
      <c r="BI852" s="29"/>
      <c r="BJ852" s="29"/>
      <c r="BK852" s="1"/>
      <c r="BL852" s="1"/>
      <c r="BM852" s="1"/>
      <c r="BN852" s="1"/>
      <c r="BO852" s="1"/>
      <c r="BP852" s="1"/>
      <c r="BQ852" s="1"/>
      <c r="BR852" s="1"/>
      <c r="BS852" s="1"/>
    </row>
    <row r="853" spans="1:7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29"/>
      <c r="AT853" s="29"/>
      <c r="AU853" s="29"/>
      <c r="AV853" s="29"/>
      <c r="AW853" s="29"/>
      <c r="AX853" s="29"/>
      <c r="AY853" s="29"/>
      <c r="AZ853" s="29"/>
      <c r="BA853" s="29"/>
      <c r="BB853" s="29"/>
      <c r="BC853" s="29"/>
      <c r="BD853" s="29"/>
      <c r="BE853" s="29"/>
      <c r="BF853" s="29"/>
      <c r="BG853" s="29"/>
      <c r="BH853" s="29"/>
      <c r="BI853" s="29"/>
      <c r="BJ853" s="29"/>
      <c r="BK853" s="1"/>
      <c r="BL853" s="1"/>
      <c r="BM853" s="1"/>
      <c r="BN853" s="1"/>
      <c r="BO853" s="1"/>
      <c r="BP853" s="1"/>
      <c r="BQ853" s="1"/>
      <c r="BR853" s="1"/>
      <c r="BS853" s="1"/>
    </row>
    <row r="854" spans="1:7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29"/>
      <c r="AT854" s="29"/>
      <c r="AU854" s="29"/>
      <c r="AV854" s="29"/>
      <c r="AW854" s="29"/>
      <c r="AX854" s="29"/>
      <c r="AY854" s="29"/>
      <c r="AZ854" s="29"/>
      <c r="BA854" s="29"/>
      <c r="BB854" s="29"/>
      <c r="BC854" s="29"/>
      <c r="BD854" s="29"/>
      <c r="BE854" s="29"/>
      <c r="BF854" s="29"/>
      <c r="BG854" s="29"/>
      <c r="BH854" s="29"/>
      <c r="BI854" s="29"/>
      <c r="BJ854" s="29"/>
      <c r="BK854" s="1"/>
      <c r="BL854" s="1"/>
      <c r="BM854" s="1"/>
      <c r="BN854" s="1"/>
      <c r="BO854" s="1"/>
      <c r="BP854" s="1"/>
      <c r="BQ854" s="1"/>
      <c r="BR854" s="1"/>
      <c r="BS854" s="1"/>
    </row>
    <row r="855" spans="1:7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29"/>
      <c r="AT855" s="29"/>
      <c r="AU855" s="29"/>
      <c r="AV855" s="29"/>
      <c r="AW855" s="29"/>
      <c r="AX855" s="29"/>
      <c r="AY855" s="29"/>
      <c r="AZ855" s="29"/>
      <c r="BA855" s="29"/>
      <c r="BB855" s="29"/>
      <c r="BC855" s="29"/>
      <c r="BD855" s="29"/>
      <c r="BE855" s="29"/>
      <c r="BF855" s="29"/>
      <c r="BG855" s="29"/>
      <c r="BH855" s="29"/>
      <c r="BI855" s="29"/>
      <c r="BJ855" s="29"/>
      <c r="BK855" s="1"/>
      <c r="BL855" s="1"/>
      <c r="BM855" s="1"/>
      <c r="BN855" s="1"/>
      <c r="BO855" s="1"/>
      <c r="BP855" s="1"/>
      <c r="BQ855" s="1"/>
      <c r="BR855" s="1"/>
      <c r="BS855" s="1"/>
    </row>
    <row r="856" spans="1:7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29"/>
      <c r="AT856" s="29"/>
      <c r="AU856" s="29"/>
      <c r="AV856" s="29"/>
      <c r="AW856" s="29"/>
      <c r="AX856" s="29"/>
      <c r="AY856" s="29"/>
      <c r="AZ856" s="29"/>
      <c r="BA856" s="29"/>
      <c r="BB856" s="29"/>
      <c r="BC856" s="29"/>
      <c r="BD856" s="29"/>
      <c r="BE856" s="29"/>
      <c r="BF856" s="29"/>
      <c r="BG856" s="29"/>
      <c r="BH856" s="29"/>
      <c r="BI856" s="29"/>
      <c r="BJ856" s="29"/>
      <c r="BK856" s="1"/>
      <c r="BL856" s="1"/>
      <c r="BM856" s="1"/>
      <c r="BN856" s="1"/>
      <c r="BO856" s="1"/>
      <c r="BP856" s="1"/>
      <c r="BQ856" s="1"/>
      <c r="BR856" s="1"/>
      <c r="BS856" s="1"/>
    </row>
    <row r="857" spans="1:7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29"/>
      <c r="AT857" s="29"/>
      <c r="AU857" s="29"/>
      <c r="AV857" s="29"/>
      <c r="AW857" s="29"/>
      <c r="AX857" s="29"/>
      <c r="AY857" s="29"/>
      <c r="AZ857" s="29"/>
      <c r="BA857" s="29"/>
      <c r="BB857" s="29"/>
      <c r="BC857" s="29"/>
      <c r="BD857" s="29"/>
      <c r="BE857" s="29"/>
      <c r="BF857" s="29"/>
      <c r="BG857" s="29"/>
      <c r="BH857" s="29"/>
      <c r="BI857" s="29"/>
      <c r="BJ857" s="29"/>
      <c r="BK857" s="1"/>
      <c r="BL857" s="1"/>
      <c r="BM857" s="1"/>
      <c r="BN857" s="1"/>
      <c r="BO857" s="1"/>
      <c r="BP857" s="1"/>
      <c r="BQ857" s="1"/>
      <c r="BR857" s="1"/>
      <c r="BS857" s="1"/>
    </row>
    <row r="858" spans="1:7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29"/>
      <c r="AT858" s="29"/>
      <c r="AU858" s="29"/>
      <c r="AV858" s="29"/>
      <c r="AW858" s="29"/>
      <c r="AX858" s="29"/>
      <c r="AY858" s="29"/>
      <c r="AZ858" s="29"/>
      <c r="BA858" s="29"/>
      <c r="BB858" s="29"/>
      <c r="BC858" s="29"/>
      <c r="BD858" s="29"/>
      <c r="BE858" s="29"/>
      <c r="BF858" s="29"/>
      <c r="BG858" s="29"/>
      <c r="BH858" s="29"/>
      <c r="BI858" s="29"/>
      <c r="BJ858" s="29"/>
      <c r="BK858" s="1"/>
      <c r="BL858" s="1"/>
      <c r="BM858" s="1"/>
      <c r="BN858" s="1"/>
      <c r="BO858" s="1"/>
      <c r="BP858" s="1"/>
      <c r="BQ858" s="1"/>
      <c r="BR858" s="1"/>
      <c r="BS858" s="1"/>
    </row>
    <row r="859" spans="1:7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29"/>
      <c r="AT859" s="29"/>
      <c r="AU859" s="29"/>
      <c r="AV859" s="29"/>
      <c r="AW859" s="29"/>
      <c r="AX859" s="29"/>
      <c r="AY859" s="29"/>
      <c r="AZ859" s="29"/>
      <c r="BA859" s="29"/>
      <c r="BB859" s="29"/>
      <c r="BC859" s="29"/>
      <c r="BD859" s="29"/>
      <c r="BE859" s="29"/>
      <c r="BF859" s="29"/>
      <c r="BG859" s="29"/>
      <c r="BH859" s="29"/>
      <c r="BI859" s="29"/>
      <c r="BJ859" s="29"/>
      <c r="BK859" s="1"/>
      <c r="BL859" s="1"/>
      <c r="BM859" s="1"/>
      <c r="BN859" s="1"/>
      <c r="BO859" s="1"/>
      <c r="BP859" s="1"/>
      <c r="BQ859" s="1"/>
      <c r="BR859" s="1"/>
      <c r="BS859" s="1"/>
    </row>
    <row r="860" spans="1:7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29"/>
      <c r="AT860" s="29"/>
      <c r="AU860" s="29"/>
      <c r="AV860" s="29"/>
      <c r="AW860" s="29"/>
      <c r="AX860" s="29"/>
      <c r="AY860" s="29"/>
      <c r="AZ860" s="29"/>
      <c r="BA860" s="29"/>
      <c r="BB860" s="29"/>
      <c r="BC860" s="29"/>
      <c r="BD860" s="29"/>
      <c r="BE860" s="29"/>
      <c r="BF860" s="29"/>
      <c r="BG860" s="29"/>
      <c r="BH860" s="29"/>
      <c r="BI860" s="29"/>
      <c r="BJ860" s="29"/>
      <c r="BK860" s="1"/>
      <c r="BL860" s="1"/>
      <c r="BM860" s="1"/>
      <c r="BN860" s="1"/>
      <c r="BO860" s="1"/>
      <c r="BP860" s="1"/>
      <c r="BQ860" s="1"/>
      <c r="BR860" s="1"/>
      <c r="BS860" s="1"/>
    </row>
    <row r="861" spans="1:7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29"/>
      <c r="AT861" s="29"/>
      <c r="AU861" s="29"/>
      <c r="AV861" s="29"/>
      <c r="AW861" s="29"/>
      <c r="AX861" s="29"/>
      <c r="AY861" s="29"/>
      <c r="AZ861" s="29"/>
      <c r="BA861" s="29"/>
      <c r="BB861" s="29"/>
      <c r="BC861" s="29"/>
      <c r="BD861" s="29"/>
      <c r="BE861" s="29"/>
      <c r="BF861" s="29"/>
      <c r="BG861" s="29"/>
      <c r="BH861" s="29"/>
      <c r="BI861" s="29"/>
      <c r="BJ861" s="29"/>
      <c r="BK861" s="1"/>
      <c r="BL861" s="1"/>
      <c r="BM861" s="1"/>
      <c r="BN861" s="1"/>
      <c r="BO861" s="1"/>
      <c r="BP861" s="1"/>
      <c r="BQ861" s="1"/>
      <c r="BR861" s="1"/>
      <c r="BS861" s="1"/>
    </row>
    <row r="862" spans="1:7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29"/>
      <c r="AT862" s="29"/>
      <c r="AU862" s="29"/>
      <c r="AV862" s="29"/>
      <c r="AW862" s="29"/>
      <c r="AX862" s="29"/>
      <c r="AY862" s="29"/>
      <c r="AZ862" s="29"/>
      <c r="BA862" s="29"/>
      <c r="BB862" s="29"/>
      <c r="BC862" s="29"/>
      <c r="BD862" s="29"/>
      <c r="BE862" s="29"/>
      <c r="BF862" s="29"/>
      <c r="BG862" s="29"/>
      <c r="BH862" s="29"/>
      <c r="BI862" s="29"/>
      <c r="BJ862" s="29"/>
      <c r="BK862" s="1"/>
      <c r="BL862" s="1"/>
      <c r="BM862" s="1"/>
      <c r="BN862" s="1"/>
      <c r="BO862" s="1"/>
      <c r="BP862" s="1"/>
      <c r="BQ862" s="1"/>
      <c r="BR862" s="1"/>
      <c r="BS862" s="1"/>
    </row>
    <row r="863" spans="1:7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29"/>
      <c r="AT863" s="29"/>
      <c r="AU863" s="29"/>
      <c r="AV863" s="29"/>
      <c r="AW863" s="29"/>
      <c r="AX863" s="29"/>
      <c r="AY863" s="29"/>
      <c r="AZ863" s="29"/>
      <c r="BA863" s="29"/>
      <c r="BB863" s="29"/>
      <c r="BC863" s="29"/>
      <c r="BD863" s="29"/>
      <c r="BE863" s="29"/>
      <c r="BF863" s="29"/>
      <c r="BG863" s="29"/>
      <c r="BH863" s="29"/>
      <c r="BI863" s="29"/>
      <c r="BJ863" s="29"/>
      <c r="BK863" s="1"/>
      <c r="BL863" s="1"/>
      <c r="BM863" s="1"/>
      <c r="BN863" s="1"/>
      <c r="BO863" s="1"/>
      <c r="BP863" s="1"/>
      <c r="BQ863" s="1"/>
      <c r="BR863" s="1"/>
      <c r="BS863" s="1"/>
    </row>
    <row r="864" spans="1:7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29"/>
      <c r="AT864" s="29"/>
      <c r="AU864" s="29"/>
      <c r="AV864" s="29"/>
      <c r="AW864" s="29"/>
      <c r="AX864" s="29"/>
      <c r="AY864" s="29"/>
      <c r="AZ864" s="29"/>
      <c r="BA864" s="29"/>
      <c r="BB864" s="29"/>
      <c r="BC864" s="29"/>
      <c r="BD864" s="29"/>
      <c r="BE864" s="29"/>
      <c r="BF864" s="29"/>
      <c r="BG864" s="29"/>
      <c r="BH864" s="29"/>
      <c r="BI864" s="29"/>
      <c r="BJ864" s="29"/>
      <c r="BK864" s="1"/>
      <c r="BL864" s="1"/>
      <c r="BM864" s="1"/>
      <c r="BN864" s="1"/>
      <c r="BO864" s="1"/>
      <c r="BP864" s="1"/>
      <c r="BQ864" s="1"/>
      <c r="BR864" s="1"/>
      <c r="BS864" s="1"/>
    </row>
    <row r="865" spans="1:7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29"/>
      <c r="AT865" s="29"/>
      <c r="AU865" s="29"/>
      <c r="AV865" s="29"/>
      <c r="AW865" s="29"/>
      <c r="AX865" s="29"/>
      <c r="AY865" s="29"/>
      <c r="AZ865" s="29"/>
      <c r="BA865" s="29"/>
      <c r="BB865" s="29"/>
      <c r="BC865" s="29"/>
      <c r="BD865" s="29"/>
      <c r="BE865" s="29"/>
      <c r="BF865" s="29"/>
      <c r="BG865" s="29"/>
      <c r="BH865" s="29"/>
      <c r="BI865" s="29"/>
      <c r="BJ865" s="29"/>
      <c r="BK865" s="1"/>
      <c r="BL865" s="1"/>
      <c r="BM865" s="1"/>
      <c r="BN865" s="1"/>
      <c r="BO865" s="1"/>
      <c r="BP865" s="1"/>
      <c r="BQ865" s="1"/>
      <c r="BR865" s="1"/>
      <c r="BS865" s="1"/>
    </row>
    <row r="866" spans="1:7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29"/>
      <c r="AT866" s="29"/>
      <c r="AU866" s="29"/>
      <c r="AV866" s="29"/>
      <c r="AW866" s="29"/>
      <c r="AX866" s="29"/>
      <c r="AY866" s="29"/>
      <c r="AZ866" s="29"/>
      <c r="BA866" s="29"/>
      <c r="BB866" s="29"/>
      <c r="BC866" s="29"/>
      <c r="BD866" s="29"/>
      <c r="BE866" s="29"/>
      <c r="BF866" s="29"/>
      <c r="BG866" s="29"/>
      <c r="BH866" s="29"/>
      <c r="BI866" s="29"/>
      <c r="BJ866" s="29"/>
      <c r="BK866" s="1"/>
      <c r="BL866" s="1"/>
      <c r="BM866" s="1"/>
      <c r="BN866" s="1"/>
      <c r="BO866" s="1"/>
      <c r="BP866" s="1"/>
      <c r="BQ866" s="1"/>
      <c r="BR866" s="1"/>
      <c r="BS866" s="1"/>
    </row>
    <row r="867" spans="1:7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29"/>
      <c r="AT867" s="29"/>
      <c r="AU867" s="29"/>
      <c r="AV867" s="29"/>
      <c r="AW867" s="29"/>
      <c r="AX867" s="29"/>
      <c r="AY867" s="29"/>
      <c r="AZ867" s="29"/>
      <c r="BA867" s="29"/>
      <c r="BB867" s="29"/>
      <c r="BC867" s="29"/>
      <c r="BD867" s="29"/>
      <c r="BE867" s="29"/>
      <c r="BF867" s="29"/>
      <c r="BG867" s="29"/>
      <c r="BH867" s="29"/>
      <c r="BI867" s="29"/>
      <c r="BJ867" s="29"/>
      <c r="BK867" s="1"/>
      <c r="BL867" s="1"/>
      <c r="BM867" s="1"/>
      <c r="BN867" s="1"/>
      <c r="BO867" s="1"/>
      <c r="BP867" s="1"/>
      <c r="BQ867" s="1"/>
      <c r="BR867" s="1"/>
      <c r="BS867" s="1"/>
    </row>
    <row r="868" spans="1:7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29"/>
      <c r="AT868" s="29"/>
      <c r="AU868" s="29"/>
      <c r="AV868" s="29"/>
      <c r="AW868" s="29"/>
      <c r="AX868" s="29"/>
      <c r="AY868" s="29"/>
      <c r="AZ868" s="29"/>
      <c r="BA868" s="29"/>
      <c r="BB868" s="29"/>
      <c r="BC868" s="29"/>
      <c r="BD868" s="29"/>
      <c r="BE868" s="29"/>
      <c r="BF868" s="29"/>
      <c r="BG868" s="29"/>
      <c r="BH868" s="29"/>
      <c r="BI868" s="29"/>
      <c r="BJ868" s="29"/>
      <c r="BK868" s="1"/>
      <c r="BL868" s="1"/>
      <c r="BM868" s="1"/>
      <c r="BN868" s="1"/>
      <c r="BO868" s="1"/>
      <c r="BP868" s="1"/>
      <c r="BQ868" s="1"/>
      <c r="BR868" s="1"/>
      <c r="BS868" s="1"/>
    </row>
    <row r="869" spans="1:7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29"/>
      <c r="AT869" s="29"/>
      <c r="AU869" s="29"/>
      <c r="AV869" s="29"/>
      <c r="AW869" s="29"/>
      <c r="AX869" s="29"/>
      <c r="AY869" s="29"/>
      <c r="AZ869" s="29"/>
      <c r="BA869" s="29"/>
      <c r="BB869" s="29"/>
      <c r="BC869" s="29"/>
      <c r="BD869" s="29"/>
      <c r="BE869" s="29"/>
      <c r="BF869" s="29"/>
      <c r="BG869" s="29"/>
      <c r="BH869" s="29"/>
      <c r="BI869" s="29"/>
      <c r="BJ869" s="29"/>
      <c r="BK869" s="1"/>
      <c r="BL869" s="1"/>
      <c r="BM869" s="1"/>
      <c r="BN869" s="1"/>
      <c r="BO869" s="1"/>
      <c r="BP869" s="1"/>
      <c r="BQ869" s="1"/>
      <c r="BR869" s="1"/>
      <c r="BS869" s="1"/>
    </row>
    <row r="870" spans="1:7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29"/>
      <c r="AT870" s="29"/>
      <c r="AU870" s="29"/>
      <c r="AV870" s="29"/>
      <c r="AW870" s="29"/>
      <c r="AX870" s="29"/>
      <c r="AY870" s="29"/>
      <c r="AZ870" s="29"/>
      <c r="BA870" s="29"/>
      <c r="BB870" s="29"/>
      <c r="BC870" s="29"/>
      <c r="BD870" s="29"/>
      <c r="BE870" s="29"/>
      <c r="BF870" s="29"/>
      <c r="BG870" s="29"/>
      <c r="BH870" s="29"/>
      <c r="BI870" s="29"/>
      <c r="BJ870" s="29"/>
      <c r="BK870" s="1"/>
      <c r="BL870" s="1"/>
      <c r="BM870" s="1"/>
      <c r="BN870" s="1"/>
      <c r="BO870" s="1"/>
      <c r="BP870" s="1"/>
      <c r="BQ870" s="1"/>
      <c r="BR870" s="1"/>
      <c r="BS870" s="1"/>
    </row>
    <row r="871" spans="1: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29"/>
      <c r="AT871" s="29"/>
      <c r="AU871" s="29"/>
      <c r="AV871" s="29"/>
      <c r="AW871" s="29"/>
      <c r="AX871" s="29"/>
      <c r="AY871" s="29"/>
      <c r="AZ871" s="29"/>
      <c r="BA871" s="29"/>
      <c r="BB871" s="29"/>
      <c r="BC871" s="29"/>
      <c r="BD871" s="29"/>
      <c r="BE871" s="29"/>
      <c r="BF871" s="29"/>
      <c r="BG871" s="29"/>
      <c r="BH871" s="29"/>
      <c r="BI871" s="29"/>
      <c r="BJ871" s="29"/>
      <c r="BK871" s="1"/>
      <c r="BL871" s="1"/>
      <c r="BM871" s="1"/>
      <c r="BN871" s="1"/>
      <c r="BO871" s="1"/>
      <c r="BP871" s="1"/>
      <c r="BQ871" s="1"/>
      <c r="BR871" s="1"/>
      <c r="BS871" s="1"/>
    </row>
    <row r="872" spans="1:7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29"/>
      <c r="AT872" s="29"/>
      <c r="AU872" s="29"/>
      <c r="AV872" s="29"/>
      <c r="AW872" s="29"/>
      <c r="AX872" s="29"/>
      <c r="AY872" s="29"/>
      <c r="AZ872" s="29"/>
      <c r="BA872" s="29"/>
      <c r="BB872" s="29"/>
      <c r="BC872" s="29"/>
      <c r="BD872" s="29"/>
      <c r="BE872" s="29"/>
      <c r="BF872" s="29"/>
      <c r="BG872" s="29"/>
      <c r="BH872" s="29"/>
      <c r="BI872" s="29"/>
      <c r="BJ872" s="29"/>
      <c r="BK872" s="1"/>
      <c r="BL872" s="1"/>
      <c r="BM872" s="1"/>
      <c r="BN872" s="1"/>
      <c r="BO872" s="1"/>
      <c r="BP872" s="1"/>
      <c r="BQ872" s="1"/>
      <c r="BR872" s="1"/>
      <c r="BS872" s="1"/>
    </row>
    <row r="873" spans="1:7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29"/>
      <c r="AT873" s="29"/>
      <c r="AU873" s="29"/>
      <c r="AV873" s="29"/>
      <c r="AW873" s="29"/>
      <c r="AX873" s="29"/>
      <c r="AY873" s="29"/>
      <c r="AZ873" s="29"/>
      <c r="BA873" s="29"/>
      <c r="BB873" s="29"/>
      <c r="BC873" s="29"/>
      <c r="BD873" s="29"/>
      <c r="BE873" s="29"/>
      <c r="BF873" s="29"/>
      <c r="BG873" s="29"/>
      <c r="BH873" s="29"/>
      <c r="BI873" s="29"/>
      <c r="BJ873" s="29"/>
      <c r="BK873" s="1"/>
      <c r="BL873" s="1"/>
      <c r="BM873" s="1"/>
      <c r="BN873" s="1"/>
      <c r="BO873" s="1"/>
      <c r="BP873" s="1"/>
      <c r="BQ873" s="1"/>
      <c r="BR873" s="1"/>
      <c r="BS873" s="1"/>
    </row>
    <row r="874" spans="1:7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29"/>
      <c r="AT874" s="29"/>
      <c r="AU874" s="29"/>
      <c r="AV874" s="29"/>
      <c r="AW874" s="29"/>
      <c r="AX874" s="29"/>
      <c r="AY874" s="29"/>
      <c r="AZ874" s="29"/>
      <c r="BA874" s="29"/>
      <c r="BB874" s="29"/>
      <c r="BC874" s="29"/>
      <c r="BD874" s="29"/>
      <c r="BE874" s="29"/>
      <c r="BF874" s="29"/>
      <c r="BG874" s="29"/>
      <c r="BH874" s="29"/>
      <c r="BI874" s="29"/>
      <c r="BJ874" s="29"/>
      <c r="BK874" s="1"/>
      <c r="BL874" s="1"/>
      <c r="BM874" s="1"/>
      <c r="BN874" s="1"/>
      <c r="BO874" s="1"/>
      <c r="BP874" s="1"/>
      <c r="BQ874" s="1"/>
      <c r="BR874" s="1"/>
      <c r="BS874" s="1"/>
    </row>
    <row r="875" spans="1:7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29"/>
      <c r="AT875" s="29"/>
      <c r="AU875" s="29"/>
      <c r="AV875" s="29"/>
      <c r="AW875" s="29"/>
      <c r="AX875" s="29"/>
      <c r="AY875" s="29"/>
      <c r="AZ875" s="29"/>
      <c r="BA875" s="29"/>
      <c r="BB875" s="29"/>
      <c r="BC875" s="29"/>
      <c r="BD875" s="29"/>
      <c r="BE875" s="29"/>
      <c r="BF875" s="29"/>
      <c r="BG875" s="29"/>
      <c r="BH875" s="29"/>
      <c r="BI875" s="29"/>
      <c r="BJ875" s="29"/>
      <c r="BK875" s="1"/>
      <c r="BL875" s="1"/>
      <c r="BM875" s="1"/>
      <c r="BN875" s="1"/>
      <c r="BO875" s="1"/>
      <c r="BP875" s="1"/>
      <c r="BQ875" s="1"/>
      <c r="BR875" s="1"/>
      <c r="BS875" s="1"/>
    </row>
    <row r="876" spans="1:7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29"/>
      <c r="AT876" s="29"/>
      <c r="AU876" s="29"/>
      <c r="AV876" s="29"/>
      <c r="AW876" s="29"/>
      <c r="AX876" s="29"/>
      <c r="AY876" s="29"/>
      <c r="AZ876" s="29"/>
      <c r="BA876" s="29"/>
      <c r="BB876" s="29"/>
      <c r="BC876" s="29"/>
      <c r="BD876" s="29"/>
      <c r="BE876" s="29"/>
      <c r="BF876" s="29"/>
      <c r="BG876" s="29"/>
      <c r="BH876" s="29"/>
      <c r="BI876" s="29"/>
      <c r="BJ876" s="29"/>
      <c r="BK876" s="1"/>
      <c r="BL876" s="1"/>
      <c r="BM876" s="1"/>
      <c r="BN876" s="1"/>
      <c r="BO876" s="1"/>
      <c r="BP876" s="1"/>
      <c r="BQ876" s="1"/>
      <c r="BR876" s="1"/>
      <c r="BS876" s="1"/>
    </row>
    <row r="877" spans="1:7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29"/>
      <c r="AT877" s="29"/>
      <c r="AU877" s="29"/>
      <c r="AV877" s="29"/>
      <c r="AW877" s="29"/>
      <c r="AX877" s="29"/>
      <c r="AY877" s="29"/>
      <c r="AZ877" s="29"/>
      <c r="BA877" s="29"/>
      <c r="BB877" s="29"/>
      <c r="BC877" s="29"/>
      <c r="BD877" s="29"/>
      <c r="BE877" s="29"/>
      <c r="BF877" s="29"/>
      <c r="BG877" s="29"/>
      <c r="BH877" s="29"/>
      <c r="BI877" s="29"/>
      <c r="BJ877" s="29"/>
      <c r="BK877" s="1"/>
      <c r="BL877" s="1"/>
      <c r="BM877" s="1"/>
      <c r="BN877" s="1"/>
      <c r="BO877" s="1"/>
      <c r="BP877" s="1"/>
      <c r="BQ877" s="1"/>
      <c r="BR877" s="1"/>
      <c r="BS877" s="1"/>
    </row>
    <row r="878" spans="1:7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29"/>
      <c r="AT878" s="29"/>
      <c r="AU878" s="29"/>
      <c r="AV878" s="29"/>
      <c r="AW878" s="29"/>
      <c r="AX878" s="29"/>
      <c r="AY878" s="29"/>
      <c r="AZ878" s="29"/>
      <c r="BA878" s="29"/>
      <c r="BB878" s="29"/>
      <c r="BC878" s="29"/>
      <c r="BD878" s="29"/>
      <c r="BE878" s="29"/>
      <c r="BF878" s="29"/>
      <c r="BG878" s="29"/>
      <c r="BH878" s="29"/>
      <c r="BI878" s="29"/>
      <c r="BJ878" s="29"/>
      <c r="BK878" s="1"/>
      <c r="BL878" s="1"/>
      <c r="BM878" s="1"/>
      <c r="BN878" s="1"/>
      <c r="BO878" s="1"/>
      <c r="BP878" s="1"/>
      <c r="BQ878" s="1"/>
      <c r="BR878" s="1"/>
      <c r="BS878" s="1"/>
    </row>
    <row r="879" spans="1:7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29"/>
      <c r="AT879" s="29"/>
      <c r="AU879" s="29"/>
      <c r="AV879" s="29"/>
      <c r="AW879" s="29"/>
      <c r="AX879" s="29"/>
      <c r="AY879" s="29"/>
      <c r="AZ879" s="29"/>
      <c r="BA879" s="29"/>
      <c r="BB879" s="29"/>
      <c r="BC879" s="29"/>
      <c r="BD879" s="29"/>
      <c r="BE879" s="29"/>
      <c r="BF879" s="29"/>
      <c r="BG879" s="29"/>
      <c r="BH879" s="29"/>
      <c r="BI879" s="29"/>
      <c r="BJ879" s="29"/>
      <c r="BK879" s="1"/>
      <c r="BL879" s="1"/>
      <c r="BM879" s="1"/>
      <c r="BN879" s="1"/>
      <c r="BO879" s="1"/>
      <c r="BP879" s="1"/>
      <c r="BQ879" s="1"/>
      <c r="BR879" s="1"/>
      <c r="BS879" s="1"/>
    </row>
    <row r="880" spans="1:7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29"/>
      <c r="AT880" s="29"/>
      <c r="AU880" s="29"/>
      <c r="AV880" s="29"/>
      <c r="AW880" s="29"/>
      <c r="AX880" s="29"/>
      <c r="AY880" s="29"/>
      <c r="AZ880" s="29"/>
      <c r="BA880" s="29"/>
      <c r="BB880" s="29"/>
      <c r="BC880" s="29"/>
      <c r="BD880" s="29"/>
      <c r="BE880" s="29"/>
      <c r="BF880" s="29"/>
      <c r="BG880" s="29"/>
      <c r="BH880" s="29"/>
      <c r="BI880" s="29"/>
      <c r="BJ880" s="29"/>
      <c r="BK880" s="1"/>
      <c r="BL880" s="1"/>
      <c r="BM880" s="1"/>
      <c r="BN880" s="1"/>
      <c r="BO880" s="1"/>
      <c r="BP880" s="1"/>
      <c r="BQ880" s="1"/>
      <c r="BR880" s="1"/>
      <c r="BS880" s="1"/>
    </row>
    <row r="881" spans="1:7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29"/>
      <c r="AT881" s="29"/>
      <c r="AU881" s="29"/>
      <c r="AV881" s="29"/>
      <c r="AW881" s="29"/>
      <c r="AX881" s="29"/>
      <c r="AY881" s="29"/>
      <c r="AZ881" s="29"/>
      <c r="BA881" s="29"/>
      <c r="BB881" s="29"/>
      <c r="BC881" s="29"/>
      <c r="BD881" s="29"/>
      <c r="BE881" s="29"/>
      <c r="BF881" s="29"/>
      <c r="BG881" s="29"/>
      <c r="BH881" s="29"/>
      <c r="BI881" s="29"/>
      <c r="BJ881" s="29"/>
      <c r="BK881" s="1"/>
      <c r="BL881" s="1"/>
      <c r="BM881" s="1"/>
      <c r="BN881" s="1"/>
      <c r="BO881" s="1"/>
      <c r="BP881" s="1"/>
      <c r="BQ881" s="1"/>
      <c r="BR881" s="1"/>
      <c r="BS881" s="1"/>
    </row>
    <row r="882" spans="1:7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29"/>
      <c r="AT882" s="29"/>
      <c r="AU882" s="29"/>
      <c r="AV882" s="29"/>
      <c r="AW882" s="29"/>
      <c r="AX882" s="29"/>
      <c r="AY882" s="29"/>
      <c r="AZ882" s="29"/>
      <c r="BA882" s="29"/>
      <c r="BB882" s="29"/>
      <c r="BC882" s="29"/>
      <c r="BD882" s="29"/>
      <c r="BE882" s="29"/>
      <c r="BF882" s="29"/>
      <c r="BG882" s="29"/>
      <c r="BH882" s="29"/>
      <c r="BI882" s="29"/>
      <c r="BJ882" s="29"/>
      <c r="BK882" s="1"/>
      <c r="BL882" s="1"/>
      <c r="BM882" s="1"/>
      <c r="BN882" s="1"/>
      <c r="BO882" s="1"/>
      <c r="BP882" s="1"/>
      <c r="BQ882" s="1"/>
      <c r="BR882" s="1"/>
      <c r="BS882" s="1"/>
    </row>
    <row r="883" spans="1:7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29"/>
      <c r="AT883" s="29"/>
      <c r="AU883" s="29"/>
      <c r="AV883" s="29"/>
      <c r="AW883" s="29"/>
      <c r="AX883" s="29"/>
      <c r="AY883" s="29"/>
      <c r="AZ883" s="29"/>
      <c r="BA883" s="29"/>
      <c r="BB883" s="29"/>
      <c r="BC883" s="29"/>
      <c r="BD883" s="29"/>
      <c r="BE883" s="29"/>
      <c r="BF883" s="29"/>
      <c r="BG883" s="29"/>
      <c r="BH883" s="29"/>
      <c r="BI883" s="29"/>
      <c r="BJ883" s="29"/>
      <c r="BK883" s="1"/>
      <c r="BL883" s="1"/>
      <c r="BM883" s="1"/>
      <c r="BN883" s="1"/>
      <c r="BO883" s="1"/>
      <c r="BP883" s="1"/>
      <c r="BQ883" s="1"/>
      <c r="BR883" s="1"/>
      <c r="BS883" s="1"/>
    </row>
    <row r="884" spans="1:7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29"/>
      <c r="AT884" s="29"/>
      <c r="AU884" s="29"/>
      <c r="AV884" s="29"/>
      <c r="AW884" s="29"/>
      <c r="AX884" s="29"/>
      <c r="AY884" s="29"/>
      <c r="AZ884" s="29"/>
      <c r="BA884" s="29"/>
      <c r="BB884" s="29"/>
      <c r="BC884" s="29"/>
      <c r="BD884" s="29"/>
      <c r="BE884" s="29"/>
      <c r="BF884" s="29"/>
      <c r="BG884" s="29"/>
      <c r="BH884" s="29"/>
      <c r="BI884" s="29"/>
      <c r="BJ884" s="29"/>
      <c r="BK884" s="1"/>
      <c r="BL884" s="1"/>
      <c r="BM884" s="1"/>
      <c r="BN884" s="1"/>
      <c r="BO884" s="1"/>
      <c r="BP884" s="1"/>
      <c r="BQ884" s="1"/>
      <c r="BR884" s="1"/>
      <c r="BS884" s="1"/>
    </row>
    <row r="885" spans="1:7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29"/>
      <c r="AT885" s="29"/>
      <c r="AU885" s="29"/>
      <c r="AV885" s="29"/>
      <c r="AW885" s="29"/>
      <c r="AX885" s="29"/>
      <c r="AY885" s="29"/>
      <c r="AZ885" s="29"/>
      <c r="BA885" s="29"/>
      <c r="BB885" s="29"/>
      <c r="BC885" s="29"/>
      <c r="BD885" s="29"/>
      <c r="BE885" s="29"/>
      <c r="BF885" s="29"/>
      <c r="BG885" s="29"/>
      <c r="BH885" s="29"/>
      <c r="BI885" s="29"/>
      <c r="BJ885" s="29"/>
      <c r="BK885" s="1"/>
      <c r="BL885" s="1"/>
      <c r="BM885" s="1"/>
      <c r="BN885" s="1"/>
      <c r="BO885" s="1"/>
      <c r="BP885" s="1"/>
      <c r="BQ885" s="1"/>
      <c r="BR885" s="1"/>
      <c r="BS885" s="1"/>
    </row>
    <row r="886" spans="1:7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29"/>
      <c r="AT886" s="29"/>
      <c r="AU886" s="29"/>
      <c r="AV886" s="29"/>
      <c r="AW886" s="29"/>
      <c r="AX886" s="29"/>
      <c r="AY886" s="29"/>
      <c r="AZ886" s="29"/>
      <c r="BA886" s="29"/>
      <c r="BB886" s="29"/>
      <c r="BC886" s="29"/>
      <c r="BD886" s="29"/>
      <c r="BE886" s="29"/>
      <c r="BF886" s="29"/>
      <c r="BG886" s="29"/>
      <c r="BH886" s="29"/>
      <c r="BI886" s="29"/>
      <c r="BJ886" s="29"/>
      <c r="BK886" s="1"/>
      <c r="BL886" s="1"/>
      <c r="BM886" s="1"/>
      <c r="BN886" s="1"/>
      <c r="BO886" s="1"/>
      <c r="BP886" s="1"/>
      <c r="BQ886" s="1"/>
      <c r="BR886" s="1"/>
      <c r="BS886" s="1"/>
    </row>
    <row r="887" spans="1:7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29"/>
      <c r="AT887" s="29"/>
      <c r="AU887" s="29"/>
      <c r="AV887" s="29"/>
      <c r="AW887" s="29"/>
      <c r="AX887" s="29"/>
      <c r="AY887" s="29"/>
      <c r="AZ887" s="29"/>
      <c r="BA887" s="29"/>
      <c r="BB887" s="29"/>
      <c r="BC887" s="29"/>
      <c r="BD887" s="29"/>
      <c r="BE887" s="29"/>
      <c r="BF887" s="29"/>
      <c r="BG887" s="29"/>
      <c r="BH887" s="29"/>
      <c r="BI887" s="29"/>
      <c r="BJ887" s="29"/>
      <c r="BK887" s="1"/>
      <c r="BL887" s="1"/>
      <c r="BM887" s="1"/>
      <c r="BN887" s="1"/>
      <c r="BO887" s="1"/>
      <c r="BP887" s="1"/>
      <c r="BQ887" s="1"/>
      <c r="BR887" s="1"/>
      <c r="BS887" s="1"/>
    </row>
    <row r="888" spans="1:7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29"/>
      <c r="AT888" s="29"/>
      <c r="AU888" s="29"/>
      <c r="AV888" s="29"/>
      <c r="AW888" s="29"/>
      <c r="AX888" s="29"/>
      <c r="AY888" s="29"/>
      <c r="AZ888" s="29"/>
      <c r="BA888" s="29"/>
      <c r="BB888" s="29"/>
      <c r="BC888" s="29"/>
      <c r="BD888" s="29"/>
      <c r="BE888" s="29"/>
      <c r="BF888" s="29"/>
      <c r="BG888" s="29"/>
      <c r="BH888" s="29"/>
      <c r="BI888" s="29"/>
      <c r="BJ888" s="29"/>
      <c r="BK888" s="1"/>
      <c r="BL888" s="1"/>
      <c r="BM888" s="1"/>
      <c r="BN888" s="1"/>
      <c r="BO888" s="1"/>
      <c r="BP888" s="1"/>
      <c r="BQ888" s="1"/>
      <c r="BR888" s="1"/>
      <c r="BS888" s="1"/>
    </row>
    <row r="889" spans="1:7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29"/>
      <c r="AT889" s="29"/>
      <c r="AU889" s="29"/>
      <c r="AV889" s="29"/>
      <c r="AW889" s="29"/>
      <c r="AX889" s="29"/>
      <c r="AY889" s="29"/>
      <c r="AZ889" s="29"/>
      <c r="BA889" s="29"/>
      <c r="BB889" s="29"/>
      <c r="BC889" s="29"/>
      <c r="BD889" s="29"/>
      <c r="BE889" s="29"/>
      <c r="BF889" s="29"/>
      <c r="BG889" s="29"/>
      <c r="BH889" s="29"/>
      <c r="BI889" s="29"/>
      <c r="BJ889" s="29"/>
      <c r="BK889" s="1"/>
      <c r="BL889" s="1"/>
      <c r="BM889" s="1"/>
      <c r="BN889" s="1"/>
      <c r="BO889" s="1"/>
      <c r="BP889" s="1"/>
      <c r="BQ889" s="1"/>
      <c r="BR889" s="1"/>
      <c r="BS889" s="1"/>
    </row>
    <row r="890" spans="1:7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29"/>
      <c r="AT890" s="29"/>
      <c r="AU890" s="29"/>
      <c r="AV890" s="29"/>
      <c r="AW890" s="29"/>
      <c r="AX890" s="29"/>
      <c r="AY890" s="29"/>
      <c r="AZ890" s="29"/>
      <c r="BA890" s="29"/>
      <c r="BB890" s="29"/>
      <c r="BC890" s="29"/>
      <c r="BD890" s="29"/>
      <c r="BE890" s="29"/>
      <c r="BF890" s="29"/>
      <c r="BG890" s="29"/>
      <c r="BH890" s="29"/>
      <c r="BI890" s="29"/>
      <c r="BJ890" s="29"/>
      <c r="BK890" s="1"/>
      <c r="BL890" s="1"/>
      <c r="BM890" s="1"/>
      <c r="BN890" s="1"/>
      <c r="BO890" s="1"/>
      <c r="BP890" s="1"/>
      <c r="BQ890" s="1"/>
      <c r="BR890" s="1"/>
      <c r="BS890" s="1"/>
    </row>
    <row r="891" spans="1:7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29"/>
      <c r="AT891" s="29"/>
      <c r="AU891" s="29"/>
      <c r="AV891" s="29"/>
      <c r="AW891" s="29"/>
      <c r="AX891" s="29"/>
      <c r="AY891" s="29"/>
      <c r="AZ891" s="29"/>
      <c r="BA891" s="29"/>
      <c r="BB891" s="29"/>
      <c r="BC891" s="29"/>
      <c r="BD891" s="29"/>
      <c r="BE891" s="29"/>
      <c r="BF891" s="29"/>
      <c r="BG891" s="29"/>
      <c r="BH891" s="29"/>
      <c r="BI891" s="29"/>
      <c r="BJ891" s="29"/>
      <c r="BK891" s="1"/>
      <c r="BL891" s="1"/>
      <c r="BM891" s="1"/>
      <c r="BN891" s="1"/>
      <c r="BO891" s="1"/>
      <c r="BP891" s="1"/>
      <c r="BQ891" s="1"/>
      <c r="BR891" s="1"/>
      <c r="BS891" s="1"/>
    </row>
    <row r="892" spans="1:7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29"/>
      <c r="AT892" s="29"/>
      <c r="AU892" s="29"/>
      <c r="AV892" s="29"/>
      <c r="AW892" s="29"/>
      <c r="AX892" s="29"/>
      <c r="AY892" s="29"/>
      <c r="AZ892" s="29"/>
      <c r="BA892" s="29"/>
      <c r="BB892" s="29"/>
      <c r="BC892" s="29"/>
      <c r="BD892" s="29"/>
      <c r="BE892" s="29"/>
      <c r="BF892" s="29"/>
      <c r="BG892" s="29"/>
      <c r="BH892" s="29"/>
      <c r="BI892" s="29"/>
      <c r="BJ892" s="29"/>
      <c r="BK892" s="1"/>
      <c r="BL892" s="1"/>
      <c r="BM892" s="1"/>
      <c r="BN892" s="1"/>
      <c r="BO892" s="1"/>
      <c r="BP892" s="1"/>
      <c r="BQ892" s="1"/>
      <c r="BR892" s="1"/>
      <c r="BS892" s="1"/>
    </row>
    <row r="893" spans="1:7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29"/>
      <c r="AT893" s="29"/>
      <c r="AU893" s="29"/>
      <c r="AV893" s="29"/>
      <c r="AW893" s="29"/>
      <c r="AX893" s="29"/>
      <c r="AY893" s="29"/>
      <c r="AZ893" s="29"/>
      <c r="BA893" s="29"/>
      <c r="BB893" s="29"/>
      <c r="BC893" s="29"/>
      <c r="BD893" s="29"/>
      <c r="BE893" s="29"/>
      <c r="BF893" s="29"/>
      <c r="BG893" s="29"/>
      <c r="BH893" s="29"/>
      <c r="BI893" s="29"/>
      <c r="BJ893" s="29"/>
      <c r="BK893" s="1"/>
      <c r="BL893" s="1"/>
      <c r="BM893" s="1"/>
      <c r="BN893" s="1"/>
      <c r="BO893" s="1"/>
      <c r="BP893" s="1"/>
      <c r="BQ893" s="1"/>
      <c r="BR893" s="1"/>
      <c r="BS893" s="1"/>
    </row>
    <row r="894" spans="1:7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29"/>
      <c r="AT894" s="29"/>
      <c r="AU894" s="29"/>
      <c r="AV894" s="29"/>
      <c r="AW894" s="29"/>
      <c r="AX894" s="29"/>
      <c r="AY894" s="29"/>
      <c r="AZ894" s="29"/>
      <c r="BA894" s="29"/>
      <c r="BB894" s="29"/>
      <c r="BC894" s="29"/>
      <c r="BD894" s="29"/>
      <c r="BE894" s="29"/>
      <c r="BF894" s="29"/>
      <c r="BG894" s="29"/>
      <c r="BH894" s="29"/>
      <c r="BI894" s="29"/>
      <c r="BJ894" s="29"/>
      <c r="BK894" s="1"/>
      <c r="BL894" s="1"/>
      <c r="BM894" s="1"/>
      <c r="BN894" s="1"/>
      <c r="BO894" s="1"/>
      <c r="BP894" s="1"/>
      <c r="BQ894" s="1"/>
      <c r="BR894" s="1"/>
      <c r="BS894" s="1"/>
    </row>
    <row r="895" spans="1:7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29"/>
      <c r="AT895" s="29"/>
      <c r="AU895" s="29"/>
      <c r="AV895" s="29"/>
      <c r="AW895" s="29"/>
      <c r="AX895" s="29"/>
      <c r="AY895" s="29"/>
      <c r="AZ895" s="29"/>
      <c r="BA895" s="29"/>
      <c r="BB895" s="29"/>
      <c r="BC895" s="29"/>
      <c r="BD895" s="29"/>
      <c r="BE895" s="29"/>
      <c r="BF895" s="29"/>
      <c r="BG895" s="29"/>
      <c r="BH895" s="29"/>
      <c r="BI895" s="29"/>
      <c r="BJ895" s="29"/>
      <c r="BK895" s="1"/>
      <c r="BL895" s="1"/>
      <c r="BM895" s="1"/>
      <c r="BN895" s="1"/>
      <c r="BO895" s="1"/>
      <c r="BP895" s="1"/>
      <c r="BQ895" s="1"/>
      <c r="BR895" s="1"/>
      <c r="BS895" s="1"/>
    </row>
    <row r="896" spans="1:7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29"/>
      <c r="AT896" s="29"/>
      <c r="AU896" s="29"/>
      <c r="AV896" s="29"/>
      <c r="AW896" s="29"/>
      <c r="AX896" s="29"/>
      <c r="AY896" s="29"/>
      <c r="AZ896" s="29"/>
      <c r="BA896" s="29"/>
      <c r="BB896" s="29"/>
      <c r="BC896" s="29"/>
      <c r="BD896" s="29"/>
      <c r="BE896" s="29"/>
      <c r="BF896" s="29"/>
      <c r="BG896" s="29"/>
      <c r="BH896" s="29"/>
      <c r="BI896" s="29"/>
      <c r="BJ896" s="29"/>
      <c r="BK896" s="1"/>
      <c r="BL896" s="1"/>
      <c r="BM896" s="1"/>
      <c r="BN896" s="1"/>
      <c r="BO896" s="1"/>
      <c r="BP896" s="1"/>
      <c r="BQ896" s="1"/>
      <c r="BR896" s="1"/>
      <c r="BS896" s="1"/>
    </row>
    <row r="897" spans="1:7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29"/>
      <c r="AT897" s="29"/>
      <c r="AU897" s="29"/>
      <c r="AV897" s="29"/>
      <c r="AW897" s="29"/>
      <c r="AX897" s="29"/>
      <c r="AY897" s="29"/>
      <c r="AZ897" s="29"/>
      <c r="BA897" s="29"/>
      <c r="BB897" s="29"/>
      <c r="BC897" s="29"/>
      <c r="BD897" s="29"/>
      <c r="BE897" s="29"/>
      <c r="BF897" s="29"/>
      <c r="BG897" s="29"/>
      <c r="BH897" s="29"/>
      <c r="BI897" s="29"/>
      <c r="BJ897" s="29"/>
      <c r="BK897" s="1"/>
      <c r="BL897" s="1"/>
      <c r="BM897" s="1"/>
      <c r="BN897" s="1"/>
      <c r="BO897" s="1"/>
      <c r="BP897" s="1"/>
      <c r="BQ897" s="1"/>
      <c r="BR897" s="1"/>
      <c r="BS897" s="1"/>
    </row>
    <row r="898" spans="1:7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29"/>
      <c r="AT898" s="29"/>
      <c r="AU898" s="29"/>
      <c r="AV898" s="29"/>
      <c r="AW898" s="29"/>
      <c r="AX898" s="29"/>
      <c r="AY898" s="29"/>
      <c r="AZ898" s="29"/>
      <c r="BA898" s="29"/>
      <c r="BB898" s="29"/>
      <c r="BC898" s="29"/>
      <c r="BD898" s="29"/>
      <c r="BE898" s="29"/>
      <c r="BF898" s="29"/>
      <c r="BG898" s="29"/>
      <c r="BH898" s="29"/>
      <c r="BI898" s="29"/>
      <c r="BJ898" s="29"/>
      <c r="BK898" s="1"/>
      <c r="BL898" s="1"/>
      <c r="BM898" s="1"/>
      <c r="BN898" s="1"/>
      <c r="BO898" s="1"/>
      <c r="BP898" s="1"/>
      <c r="BQ898" s="1"/>
      <c r="BR898" s="1"/>
      <c r="BS898" s="1"/>
    </row>
    <row r="899" spans="1:7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29"/>
      <c r="AT899" s="29"/>
      <c r="AU899" s="29"/>
      <c r="AV899" s="29"/>
      <c r="AW899" s="29"/>
      <c r="AX899" s="29"/>
      <c r="AY899" s="29"/>
      <c r="AZ899" s="29"/>
      <c r="BA899" s="29"/>
      <c r="BB899" s="29"/>
      <c r="BC899" s="29"/>
      <c r="BD899" s="29"/>
      <c r="BE899" s="29"/>
      <c r="BF899" s="29"/>
      <c r="BG899" s="29"/>
      <c r="BH899" s="29"/>
      <c r="BI899" s="29"/>
      <c r="BJ899" s="29"/>
      <c r="BK899" s="1"/>
      <c r="BL899" s="1"/>
      <c r="BM899" s="1"/>
      <c r="BN899" s="1"/>
      <c r="BO899" s="1"/>
      <c r="BP899" s="1"/>
      <c r="BQ899" s="1"/>
      <c r="BR899" s="1"/>
      <c r="BS899" s="1"/>
    </row>
    <row r="900" spans="1:7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29"/>
      <c r="AT900" s="29"/>
      <c r="AU900" s="29"/>
      <c r="AV900" s="29"/>
      <c r="AW900" s="29"/>
      <c r="AX900" s="29"/>
      <c r="AY900" s="29"/>
      <c r="AZ900" s="29"/>
      <c r="BA900" s="29"/>
      <c r="BB900" s="29"/>
      <c r="BC900" s="29"/>
      <c r="BD900" s="29"/>
      <c r="BE900" s="29"/>
      <c r="BF900" s="29"/>
      <c r="BG900" s="29"/>
      <c r="BH900" s="29"/>
      <c r="BI900" s="29"/>
      <c r="BJ900" s="29"/>
      <c r="BK900" s="1"/>
      <c r="BL900" s="1"/>
      <c r="BM900" s="1"/>
      <c r="BN900" s="1"/>
      <c r="BO900" s="1"/>
      <c r="BP900" s="1"/>
      <c r="BQ900" s="1"/>
      <c r="BR900" s="1"/>
      <c r="BS900" s="1"/>
    </row>
    <row r="901" spans="1:7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29"/>
      <c r="AT901" s="29"/>
      <c r="AU901" s="29"/>
      <c r="AV901" s="29"/>
      <c r="AW901" s="29"/>
      <c r="AX901" s="29"/>
      <c r="AY901" s="29"/>
      <c r="AZ901" s="29"/>
      <c r="BA901" s="29"/>
      <c r="BB901" s="29"/>
      <c r="BC901" s="29"/>
      <c r="BD901" s="29"/>
      <c r="BE901" s="29"/>
      <c r="BF901" s="29"/>
      <c r="BG901" s="29"/>
      <c r="BH901" s="29"/>
      <c r="BI901" s="29"/>
      <c r="BJ901" s="29"/>
      <c r="BK901" s="1"/>
      <c r="BL901" s="1"/>
      <c r="BM901" s="1"/>
      <c r="BN901" s="1"/>
      <c r="BO901" s="1"/>
      <c r="BP901" s="1"/>
      <c r="BQ901" s="1"/>
      <c r="BR901" s="1"/>
      <c r="BS901" s="1"/>
    </row>
    <row r="902" spans="1:7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29"/>
      <c r="AT902" s="29"/>
      <c r="AU902" s="29"/>
      <c r="AV902" s="29"/>
      <c r="AW902" s="29"/>
      <c r="AX902" s="29"/>
      <c r="AY902" s="29"/>
      <c r="AZ902" s="29"/>
      <c r="BA902" s="29"/>
      <c r="BB902" s="29"/>
      <c r="BC902" s="29"/>
      <c r="BD902" s="29"/>
      <c r="BE902" s="29"/>
      <c r="BF902" s="29"/>
      <c r="BG902" s="29"/>
      <c r="BH902" s="29"/>
      <c r="BI902" s="29"/>
      <c r="BJ902" s="29"/>
      <c r="BK902" s="1"/>
      <c r="BL902" s="1"/>
      <c r="BM902" s="1"/>
      <c r="BN902" s="1"/>
      <c r="BO902" s="1"/>
      <c r="BP902" s="1"/>
      <c r="BQ902" s="1"/>
      <c r="BR902" s="1"/>
      <c r="BS902" s="1"/>
    </row>
    <row r="903" spans="1:7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29"/>
      <c r="AT903" s="29"/>
      <c r="AU903" s="29"/>
      <c r="AV903" s="29"/>
      <c r="AW903" s="29"/>
      <c r="AX903" s="29"/>
      <c r="AY903" s="29"/>
      <c r="AZ903" s="29"/>
      <c r="BA903" s="29"/>
      <c r="BB903" s="29"/>
      <c r="BC903" s="29"/>
      <c r="BD903" s="29"/>
      <c r="BE903" s="29"/>
      <c r="BF903" s="29"/>
      <c r="BG903" s="29"/>
      <c r="BH903" s="29"/>
      <c r="BI903" s="29"/>
      <c r="BJ903" s="29"/>
      <c r="BK903" s="1"/>
      <c r="BL903" s="1"/>
      <c r="BM903" s="1"/>
      <c r="BN903" s="1"/>
      <c r="BO903" s="1"/>
      <c r="BP903" s="1"/>
      <c r="BQ903" s="1"/>
      <c r="BR903" s="1"/>
      <c r="BS903" s="1"/>
    </row>
    <row r="904" spans="1:7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29"/>
      <c r="AT904" s="29"/>
      <c r="AU904" s="29"/>
      <c r="AV904" s="29"/>
      <c r="AW904" s="29"/>
      <c r="AX904" s="29"/>
      <c r="AY904" s="29"/>
      <c r="AZ904" s="29"/>
      <c r="BA904" s="29"/>
      <c r="BB904" s="29"/>
      <c r="BC904" s="29"/>
      <c r="BD904" s="29"/>
      <c r="BE904" s="29"/>
      <c r="BF904" s="29"/>
      <c r="BG904" s="29"/>
      <c r="BH904" s="29"/>
      <c r="BI904" s="29"/>
      <c r="BJ904" s="29"/>
      <c r="BK904" s="1"/>
      <c r="BL904" s="1"/>
      <c r="BM904" s="1"/>
      <c r="BN904" s="1"/>
      <c r="BO904" s="1"/>
      <c r="BP904" s="1"/>
      <c r="BQ904" s="1"/>
      <c r="BR904" s="1"/>
      <c r="BS904" s="1"/>
    </row>
    <row r="905" spans="1:7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29"/>
      <c r="AT905" s="29"/>
      <c r="AU905" s="29"/>
      <c r="AV905" s="29"/>
      <c r="AW905" s="29"/>
      <c r="AX905" s="29"/>
      <c r="AY905" s="29"/>
      <c r="AZ905" s="29"/>
      <c r="BA905" s="29"/>
      <c r="BB905" s="29"/>
      <c r="BC905" s="29"/>
      <c r="BD905" s="29"/>
      <c r="BE905" s="29"/>
      <c r="BF905" s="29"/>
      <c r="BG905" s="29"/>
      <c r="BH905" s="29"/>
      <c r="BI905" s="29"/>
      <c r="BJ905" s="29"/>
      <c r="BK905" s="1"/>
      <c r="BL905" s="1"/>
      <c r="BM905" s="1"/>
      <c r="BN905" s="1"/>
      <c r="BO905" s="1"/>
      <c r="BP905" s="1"/>
      <c r="BQ905" s="1"/>
      <c r="BR905" s="1"/>
      <c r="BS905" s="1"/>
    </row>
    <row r="906" spans="1:7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29"/>
      <c r="AT906" s="29"/>
      <c r="AU906" s="29"/>
      <c r="AV906" s="29"/>
      <c r="AW906" s="29"/>
      <c r="AX906" s="29"/>
      <c r="AY906" s="29"/>
      <c r="AZ906" s="29"/>
      <c r="BA906" s="29"/>
      <c r="BB906" s="29"/>
      <c r="BC906" s="29"/>
      <c r="BD906" s="29"/>
      <c r="BE906" s="29"/>
      <c r="BF906" s="29"/>
      <c r="BG906" s="29"/>
      <c r="BH906" s="29"/>
      <c r="BI906" s="29"/>
      <c r="BJ906" s="29"/>
      <c r="BK906" s="1"/>
      <c r="BL906" s="1"/>
      <c r="BM906" s="1"/>
      <c r="BN906" s="1"/>
      <c r="BO906" s="1"/>
      <c r="BP906" s="1"/>
      <c r="BQ906" s="1"/>
      <c r="BR906" s="1"/>
      <c r="BS906" s="1"/>
    </row>
    <row r="907" spans="1:7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29"/>
      <c r="AT907" s="29"/>
      <c r="AU907" s="29"/>
      <c r="AV907" s="29"/>
      <c r="AW907" s="29"/>
      <c r="AX907" s="29"/>
      <c r="AY907" s="29"/>
      <c r="AZ907" s="29"/>
      <c r="BA907" s="29"/>
      <c r="BB907" s="29"/>
      <c r="BC907" s="29"/>
      <c r="BD907" s="29"/>
      <c r="BE907" s="29"/>
      <c r="BF907" s="29"/>
      <c r="BG907" s="29"/>
      <c r="BH907" s="29"/>
      <c r="BI907" s="29"/>
      <c r="BJ907" s="29"/>
      <c r="BK907" s="1"/>
      <c r="BL907" s="1"/>
      <c r="BM907" s="1"/>
      <c r="BN907" s="1"/>
      <c r="BO907" s="1"/>
      <c r="BP907" s="1"/>
      <c r="BQ907" s="1"/>
      <c r="BR907" s="1"/>
      <c r="BS907" s="1"/>
    </row>
    <row r="908" spans="1:7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29"/>
      <c r="AT908" s="29"/>
      <c r="AU908" s="29"/>
      <c r="AV908" s="29"/>
      <c r="AW908" s="29"/>
      <c r="AX908" s="29"/>
      <c r="AY908" s="29"/>
      <c r="AZ908" s="29"/>
      <c r="BA908" s="29"/>
      <c r="BB908" s="29"/>
      <c r="BC908" s="29"/>
      <c r="BD908" s="29"/>
      <c r="BE908" s="29"/>
      <c r="BF908" s="29"/>
      <c r="BG908" s="29"/>
      <c r="BH908" s="29"/>
      <c r="BI908" s="29"/>
      <c r="BJ908" s="29"/>
      <c r="BK908" s="1"/>
      <c r="BL908" s="1"/>
      <c r="BM908" s="1"/>
      <c r="BN908" s="1"/>
      <c r="BO908" s="1"/>
      <c r="BP908" s="1"/>
      <c r="BQ908" s="1"/>
      <c r="BR908" s="1"/>
      <c r="BS908" s="1"/>
    </row>
    <row r="909" spans="1:7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29"/>
      <c r="AT909" s="29"/>
      <c r="AU909" s="29"/>
      <c r="AV909" s="29"/>
      <c r="AW909" s="29"/>
      <c r="AX909" s="29"/>
      <c r="AY909" s="29"/>
      <c r="AZ909" s="29"/>
      <c r="BA909" s="29"/>
      <c r="BB909" s="29"/>
      <c r="BC909" s="29"/>
      <c r="BD909" s="29"/>
      <c r="BE909" s="29"/>
      <c r="BF909" s="29"/>
      <c r="BG909" s="29"/>
      <c r="BH909" s="29"/>
      <c r="BI909" s="29"/>
      <c r="BJ909" s="29"/>
      <c r="BK909" s="1"/>
      <c r="BL909" s="1"/>
      <c r="BM909" s="1"/>
      <c r="BN909" s="1"/>
      <c r="BO909" s="1"/>
      <c r="BP909" s="1"/>
      <c r="BQ909" s="1"/>
      <c r="BR909" s="1"/>
      <c r="BS909" s="1"/>
    </row>
    <row r="910" spans="1:7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29"/>
      <c r="AT910" s="29"/>
      <c r="AU910" s="29"/>
      <c r="AV910" s="29"/>
      <c r="AW910" s="29"/>
      <c r="AX910" s="29"/>
      <c r="AY910" s="29"/>
      <c r="AZ910" s="29"/>
      <c r="BA910" s="29"/>
      <c r="BB910" s="29"/>
      <c r="BC910" s="29"/>
      <c r="BD910" s="29"/>
      <c r="BE910" s="29"/>
      <c r="BF910" s="29"/>
      <c r="BG910" s="29"/>
      <c r="BH910" s="29"/>
      <c r="BI910" s="29"/>
      <c r="BJ910" s="29"/>
      <c r="BK910" s="1"/>
      <c r="BL910" s="1"/>
      <c r="BM910" s="1"/>
      <c r="BN910" s="1"/>
      <c r="BO910" s="1"/>
      <c r="BP910" s="1"/>
      <c r="BQ910" s="1"/>
      <c r="BR910" s="1"/>
      <c r="BS910" s="1"/>
    </row>
    <row r="911" spans="1:7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29"/>
      <c r="AT911" s="29"/>
      <c r="AU911" s="29"/>
      <c r="AV911" s="29"/>
      <c r="AW911" s="29"/>
      <c r="AX911" s="29"/>
      <c r="AY911" s="29"/>
      <c r="AZ911" s="29"/>
      <c r="BA911" s="29"/>
      <c r="BB911" s="29"/>
      <c r="BC911" s="29"/>
      <c r="BD911" s="29"/>
      <c r="BE911" s="29"/>
      <c r="BF911" s="29"/>
      <c r="BG911" s="29"/>
      <c r="BH911" s="29"/>
      <c r="BI911" s="29"/>
      <c r="BJ911" s="29"/>
      <c r="BK911" s="1"/>
      <c r="BL911" s="1"/>
      <c r="BM911" s="1"/>
      <c r="BN911" s="1"/>
      <c r="BO911" s="1"/>
      <c r="BP911" s="1"/>
      <c r="BQ911" s="1"/>
      <c r="BR911" s="1"/>
      <c r="BS911" s="1"/>
    </row>
    <row r="912" spans="1:7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29"/>
      <c r="AT912" s="29"/>
      <c r="AU912" s="29"/>
      <c r="AV912" s="29"/>
      <c r="AW912" s="29"/>
      <c r="AX912" s="29"/>
      <c r="AY912" s="29"/>
      <c r="AZ912" s="29"/>
      <c r="BA912" s="29"/>
      <c r="BB912" s="29"/>
      <c r="BC912" s="29"/>
      <c r="BD912" s="29"/>
      <c r="BE912" s="29"/>
      <c r="BF912" s="29"/>
      <c r="BG912" s="29"/>
      <c r="BH912" s="29"/>
      <c r="BI912" s="29"/>
      <c r="BJ912" s="29"/>
      <c r="BK912" s="1"/>
      <c r="BL912" s="1"/>
      <c r="BM912" s="1"/>
      <c r="BN912" s="1"/>
      <c r="BO912" s="1"/>
      <c r="BP912" s="1"/>
      <c r="BQ912" s="1"/>
      <c r="BR912" s="1"/>
      <c r="BS912" s="1"/>
    </row>
    <row r="913" spans="1:7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29"/>
      <c r="AT913" s="29"/>
      <c r="AU913" s="29"/>
      <c r="AV913" s="29"/>
      <c r="AW913" s="29"/>
      <c r="AX913" s="29"/>
      <c r="AY913" s="29"/>
      <c r="AZ913" s="29"/>
      <c r="BA913" s="29"/>
      <c r="BB913" s="29"/>
      <c r="BC913" s="29"/>
      <c r="BD913" s="29"/>
      <c r="BE913" s="29"/>
      <c r="BF913" s="29"/>
      <c r="BG913" s="29"/>
      <c r="BH913" s="29"/>
      <c r="BI913" s="29"/>
      <c r="BJ913" s="29"/>
      <c r="BK913" s="1"/>
      <c r="BL913" s="1"/>
      <c r="BM913" s="1"/>
      <c r="BN913" s="1"/>
      <c r="BO913" s="1"/>
      <c r="BP913" s="1"/>
      <c r="BQ913" s="1"/>
      <c r="BR913" s="1"/>
      <c r="BS913" s="1"/>
    </row>
    <row r="914" spans="1:7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29"/>
      <c r="AT914" s="29"/>
      <c r="AU914" s="29"/>
      <c r="AV914" s="29"/>
      <c r="AW914" s="29"/>
      <c r="AX914" s="29"/>
      <c r="AY914" s="29"/>
      <c r="AZ914" s="29"/>
      <c r="BA914" s="29"/>
      <c r="BB914" s="29"/>
      <c r="BC914" s="29"/>
      <c r="BD914" s="29"/>
      <c r="BE914" s="29"/>
      <c r="BF914" s="29"/>
      <c r="BG914" s="29"/>
      <c r="BH914" s="29"/>
      <c r="BI914" s="29"/>
      <c r="BJ914" s="29"/>
      <c r="BK914" s="1"/>
      <c r="BL914" s="1"/>
      <c r="BM914" s="1"/>
      <c r="BN914" s="1"/>
      <c r="BO914" s="1"/>
      <c r="BP914" s="1"/>
      <c r="BQ914" s="1"/>
      <c r="BR914" s="1"/>
      <c r="BS914" s="1"/>
    </row>
    <row r="915" spans="1:7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29"/>
      <c r="AT915" s="29"/>
      <c r="AU915" s="29"/>
      <c r="AV915" s="29"/>
      <c r="AW915" s="29"/>
      <c r="AX915" s="29"/>
      <c r="AY915" s="29"/>
      <c r="AZ915" s="29"/>
      <c r="BA915" s="29"/>
      <c r="BB915" s="29"/>
      <c r="BC915" s="29"/>
      <c r="BD915" s="29"/>
      <c r="BE915" s="29"/>
      <c r="BF915" s="29"/>
      <c r="BG915" s="29"/>
      <c r="BH915" s="29"/>
      <c r="BI915" s="29"/>
      <c r="BJ915" s="29"/>
      <c r="BK915" s="1"/>
      <c r="BL915" s="1"/>
      <c r="BM915" s="1"/>
      <c r="BN915" s="1"/>
      <c r="BO915" s="1"/>
      <c r="BP915" s="1"/>
      <c r="BQ915" s="1"/>
      <c r="BR915" s="1"/>
      <c r="BS915" s="1"/>
    </row>
    <row r="916" spans="1:7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29"/>
      <c r="AT916" s="29"/>
      <c r="AU916" s="29"/>
      <c r="AV916" s="29"/>
      <c r="AW916" s="29"/>
      <c r="AX916" s="29"/>
      <c r="AY916" s="29"/>
      <c r="AZ916" s="29"/>
      <c r="BA916" s="29"/>
      <c r="BB916" s="29"/>
      <c r="BC916" s="29"/>
      <c r="BD916" s="29"/>
      <c r="BE916" s="29"/>
      <c r="BF916" s="29"/>
      <c r="BG916" s="29"/>
      <c r="BH916" s="29"/>
      <c r="BI916" s="29"/>
      <c r="BJ916" s="29"/>
      <c r="BK916" s="1"/>
      <c r="BL916" s="1"/>
      <c r="BM916" s="1"/>
      <c r="BN916" s="1"/>
      <c r="BO916" s="1"/>
      <c r="BP916" s="1"/>
      <c r="BQ916" s="1"/>
      <c r="BR916" s="1"/>
      <c r="BS916" s="1"/>
    </row>
    <row r="917" spans="1:7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29"/>
      <c r="AT917" s="29"/>
      <c r="AU917" s="29"/>
      <c r="AV917" s="29"/>
      <c r="AW917" s="29"/>
      <c r="AX917" s="29"/>
      <c r="AY917" s="29"/>
      <c r="AZ917" s="29"/>
      <c r="BA917" s="29"/>
      <c r="BB917" s="29"/>
      <c r="BC917" s="29"/>
      <c r="BD917" s="29"/>
      <c r="BE917" s="29"/>
      <c r="BF917" s="29"/>
      <c r="BG917" s="29"/>
      <c r="BH917" s="29"/>
      <c r="BI917" s="29"/>
      <c r="BJ917" s="29"/>
      <c r="BK917" s="1"/>
      <c r="BL917" s="1"/>
      <c r="BM917" s="1"/>
      <c r="BN917" s="1"/>
      <c r="BO917" s="1"/>
      <c r="BP917" s="1"/>
      <c r="BQ917" s="1"/>
      <c r="BR917" s="1"/>
      <c r="BS917" s="1"/>
    </row>
    <row r="918" spans="1:7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29"/>
      <c r="AT918" s="29"/>
      <c r="AU918" s="29"/>
      <c r="AV918" s="29"/>
      <c r="AW918" s="29"/>
      <c r="AX918" s="29"/>
      <c r="AY918" s="29"/>
      <c r="AZ918" s="29"/>
      <c r="BA918" s="29"/>
      <c r="BB918" s="29"/>
      <c r="BC918" s="29"/>
      <c r="BD918" s="29"/>
      <c r="BE918" s="29"/>
      <c r="BF918" s="29"/>
      <c r="BG918" s="29"/>
      <c r="BH918" s="29"/>
      <c r="BI918" s="29"/>
      <c r="BJ918" s="29"/>
      <c r="BK918" s="1"/>
      <c r="BL918" s="1"/>
      <c r="BM918" s="1"/>
      <c r="BN918" s="1"/>
      <c r="BO918" s="1"/>
      <c r="BP918" s="1"/>
      <c r="BQ918" s="1"/>
      <c r="BR918" s="1"/>
      <c r="BS918" s="1"/>
    </row>
    <row r="919" spans="1:7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29"/>
      <c r="AT919" s="29"/>
      <c r="AU919" s="29"/>
      <c r="AV919" s="29"/>
      <c r="AW919" s="29"/>
      <c r="AX919" s="29"/>
      <c r="AY919" s="29"/>
      <c r="AZ919" s="29"/>
      <c r="BA919" s="29"/>
      <c r="BB919" s="29"/>
      <c r="BC919" s="29"/>
      <c r="BD919" s="29"/>
      <c r="BE919" s="29"/>
      <c r="BF919" s="29"/>
      <c r="BG919" s="29"/>
      <c r="BH919" s="29"/>
      <c r="BI919" s="29"/>
      <c r="BJ919" s="29"/>
      <c r="BK919" s="1"/>
      <c r="BL919" s="1"/>
      <c r="BM919" s="1"/>
      <c r="BN919" s="1"/>
      <c r="BO919" s="1"/>
      <c r="BP919" s="1"/>
      <c r="BQ919" s="1"/>
      <c r="BR919" s="1"/>
      <c r="BS919" s="1"/>
    </row>
    <row r="920" spans="1:7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29"/>
      <c r="AT920" s="29"/>
      <c r="AU920" s="29"/>
      <c r="AV920" s="29"/>
      <c r="AW920" s="29"/>
      <c r="AX920" s="29"/>
      <c r="AY920" s="29"/>
      <c r="AZ920" s="29"/>
      <c r="BA920" s="29"/>
      <c r="BB920" s="29"/>
      <c r="BC920" s="29"/>
      <c r="BD920" s="29"/>
      <c r="BE920" s="29"/>
      <c r="BF920" s="29"/>
      <c r="BG920" s="29"/>
      <c r="BH920" s="29"/>
      <c r="BI920" s="29"/>
      <c r="BJ920" s="29"/>
      <c r="BK920" s="1"/>
      <c r="BL920" s="1"/>
      <c r="BM920" s="1"/>
      <c r="BN920" s="1"/>
      <c r="BO920" s="1"/>
      <c r="BP920" s="1"/>
      <c r="BQ920" s="1"/>
      <c r="BR920" s="1"/>
      <c r="BS920" s="1"/>
    </row>
    <row r="921" spans="1:7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29"/>
      <c r="AT921" s="29"/>
      <c r="AU921" s="29"/>
      <c r="AV921" s="29"/>
      <c r="AW921" s="29"/>
      <c r="AX921" s="29"/>
      <c r="AY921" s="29"/>
      <c r="AZ921" s="29"/>
      <c r="BA921" s="29"/>
      <c r="BB921" s="29"/>
      <c r="BC921" s="29"/>
      <c r="BD921" s="29"/>
      <c r="BE921" s="29"/>
      <c r="BF921" s="29"/>
      <c r="BG921" s="29"/>
      <c r="BH921" s="29"/>
      <c r="BI921" s="29"/>
      <c r="BJ921" s="29"/>
      <c r="BK921" s="1"/>
      <c r="BL921" s="1"/>
      <c r="BM921" s="1"/>
      <c r="BN921" s="1"/>
      <c r="BO921" s="1"/>
      <c r="BP921" s="1"/>
      <c r="BQ921" s="1"/>
      <c r="BR921" s="1"/>
      <c r="BS921" s="1"/>
    </row>
    <row r="922" spans="1:7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29"/>
      <c r="AT922" s="29"/>
      <c r="AU922" s="29"/>
      <c r="AV922" s="29"/>
      <c r="AW922" s="29"/>
      <c r="AX922" s="29"/>
      <c r="AY922" s="29"/>
      <c r="AZ922" s="29"/>
      <c r="BA922" s="29"/>
      <c r="BB922" s="29"/>
      <c r="BC922" s="29"/>
      <c r="BD922" s="29"/>
      <c r="BE922" s="29"/>
      <c r="BF922" s="29"/>
      <c r="BG922" s="29"/>
      <c r="BH922" s="29"/>
      <c r="BI922" s="29"/>
      <c r="BJ922" s="29"/>
      <c r="BK922" s="1"/>
      <c r="BL922" s="1"/>
      <c r="BM922" s="1"/>
      <c r="BN922" s="1"/>
      <c r="BO922" s="1"/>
      <c r="BP922" s="1"/>
      <c r="BQ922" s="1"/>
      <c r="BR922" s="1"/>
      <c r="BS922" s="1"/>
    </row>
    <row r="923" spans="1:7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29"/>
      <c r="AT923" s="29"/>
      <c r="AU923" s="29"/>
      <c r="AV923" s="29"/>
      <c r="AW923" s="29"/>
      <c r="AX923" s="29"/>
      <c r="AY923" s="29"/>
      <c r="AZ923" s="29"/>
      <c r="BA923" s="29"/>
      <c r="BB923" s="29"/>
      <c r="BC923" s="29"/>
      <c r="BD923" s="29"/>
      <c r="BE923" s="29"/>
      <c r="BF923" s="29"/>
      <c r="BG923" s="29"/>
      <c r="BH923" s="29"/>
      <c r="BI923" s="29"/>
      <c r="BJ923" s="29"/>
      <c r="BK923" s="1"/>
      <c r="BL923" s="1"/>
      <c r="BM923" s="1"/>
      <c r="BN923" s="1"/>
      <c r="BO923" s="1"/>
      <c r="BP923" s="1"/>
      <c r="BQ923" s="1"/>
      <c r="BR923" s="1"/>
      <c r="BS923" s="1"/>
    </row>
    <row r="924" spans="1:7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29"/>
      <c r="AT924" s="29"/>
      <c r="AU924" s="29"/>
      <c r="AV924" s="29"/>
      <c r="AW924" s="29"/>
      <c r="AX924" s="29"/>
      <c r="AY924" s="29"/>
      <c r="AZ924" s="29"/>
      <c r="BA924" s="29"/>
      <c r="BB924" s="29"/>
      <c r="BC924" s="29"/>
      <c r="BD924" s="29"/>
      <c r="BE924" s="29"/>
      <c r="BF924" s="29"/>
      <c r="BG924" s="29"/>
      <c r="BH924" s="29"/>
      <c r="BI924" s="29"/>
      <c r="BJ924" s="29"/>
      <c r="BK924" s="1"/>
      <c r="BL924" s="1"/>
      <c r="BM924" s="1"/>
      <c r="BN924" s="1"/>
      <c r="BO924" s="1"/>
      <c r="BP924" s="1"/>
      <c r="BQ924" s="1"/>
      <c r="BR924" s="1"/>
      <c r="BS924" s="1"/>
    </row>
    <row r="925" spans="1:7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29"/>
      <c r="AT925" s="29"/>
      <c r="AU925" s="29"/>
      <c r="AV925" s="29"/>
      <c r="AW925" s="29"/>
      <c r="AX925" s="29"/>
      <c r="AY925" s="29"/>
      <c r="AZ925" s="29"/>
      <c r="BA925" s="29"/>
      <c r="BB925" s="29"/>
      <c r="BC925" s="29"/>
      <c r="BD925" s="29"/>
      <c r="BE925" s="29"/>
      <c r="BF925" s="29"/>
      <c r="BG925" s="29"/>
      <c r="BH925" s="29"/>
      <c r="BI925" s="29"/>
      <c r="BJ925" s="29"/>
      <c r="BK925" s="1"/>
      <c r="BL925" s="1"/>
      <c r="BM925" s="1"/>
      <c r="BN925" s="1"/>
      <c r="BO925" s="1"/>
      <c r="BP925" s="1"/>
      <c r="BQ925" s="1"/>
      <c r="BR925" s="1"/>
      <c r="BS925" s="1"/>
    </row>
    <row r="926" spans="1:7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29"/>
      <c r="AT926" s="29"/>
      <c r="AU926" s="29"/>
      <c r="AV926" s="29"/>
      <c r="AW926" s="29"/>
      <c r="AX926" s="29"/>
      <c r="AY926" s="29"/>
      <c r="AZ926" s="29"/>
      <c r="BA926" s="29"/>
      <c r="BB926" s="29"/>
      <c r="BC926" s="29"/>
      <c r="BD926" s="29"/>
      <c r="BE926" s="29"/>
      <c r="BF926" s="29"/>
      <c r="BG926" s="29"/>
      <c r="BH926" s="29"/>
      <c r="BI926" s="29"/>
      <c r="BJ926" s="29"/>
      <c r="BK926" s="1"/>
      <c r="BL926" s="1"/>
      <c r="BM926" s="1"/>
      <c r="BN926" s="1"/>
      <c r="BO926" s="1"/>
      <c r="BP926" s="1"/>
      <c r="BQ926" s="1"/>
      <c r="BR926" s="1"/>
      <c r="BS926" s="1"/>
    </row>
    <row r="927" spans="1:7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29"/>
      <c r="AT927" s="29"/>
      <c r="AU927" s="29"/>
      <c r="AV927" s="29"/>
      <c r="AW927" s="29"/>
      <c r="AX927" s="29"/>
      <c r="AY927" s="29"/>
      <c r="AZ927" s="29"/>
      <c r="BA927" s="29"/>
      <c r="BB927" s="29"/>
      <c r="BC927" s="29"/>
      <c r="BD927" s="29"/>
      <c r="BE927" s="29"/>
      <c r="BF927" s="29"/>
      <c r="BG927" s="29"/>
      <c r="BH927" s="29"/>
      <c r="BI927" s="29"/>
      <c r="BJ927" s="29"/>
      <c r="BK927" s="1"/>
      <c r="BL927" s="1"/>
      <c r="BM927" s="1"/>
      <c r="BN927" s="1"/>
      <c r="BO927" s="1"/>
      <c r="BP927" s="1"/>
      <c r="BQ927" s="1"/>
      <c r="BR927" s="1"/>
      <c r="BS927" s="1"/>
    </row>
    <row r="928" spans="1:7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29"/>
      <c r="AT928" s="29"/>
      <c r="AU928" s="29"/>
      <c r="AV928" s="29"/>
      <c r="AW928" s="29"/>
      <c r="AX928" s="29"/>
      <c r="AY928" s="29"/>
      <c r="AZ928" s="29"/>
      <c r="BA928" s="29"/>
      <c r="BB928" s="29"/>
      <c r="BC928" s="29"/>
      <c r="BD928" s="29"/>
      <c r="BE928" s="29"/>
      <c r="BF928" s="29"/>
      <c r="BG928" s="29"/>
      <c r="BH928" s="29"/>
      <c r="BI928" s="29"/>
      <c r="BJ928" s="29"/>
      <c r="BK928" s="1"/>
      <c r="BL928" s="1"/>
      <c r="BM928" s="1"/>
      <c r="BN928" s="1"/>
      <c r="BO928" s="1"/>
      <c r="BP928" s="1"/>
      <c r="BQ928" s="1"/>
      <c r="BR928" s="1"/>
      <c r="BS928" s="1"/>
    </row>
    <row r="929" spans="1:7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29"/>
      <c r="AT929" s="29"/>
      <c r="AU929" s="29"/>
      <c r="AV929" s="29"/>
      <c r="AW929" s="29"/>
      <c r="AX929" s="29"/>
      <c r="AY929" s="29"/>
      <c r="AZ929" s="29"/>
      <c r="BA929" s="29"/>
      <c r="BB929" s="29"/>
      <c r="BC929" s="29"/>
      <c r="BD929" s="29"/>
      <c r="BE929" s="29"/>
      <c r="BF929" s="29"/>
      <c r="BG929" s="29"/>
      <c r="BH929" s="29"/>
      <c r="BI929" s="29"/>
      <c r="BJ929" s="29"/>
      <c r="BK929" s="1"/>
      <c r="BL929" s="1"/>
      <c r="BM929" s="1"/>
      <c r="BN929" s="1"/>
      <c r="BO929" s="1"/>
      <c r="BP929" s="1"/>
      <c r="BQ929" s="1"/>
      <c r="BR929" s="1"/>
      <c r="BS929" s="1"/>
    </row>
    <row r="930" spans="1:7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29"/>
      <c r="AT930" s="29"/>
      <c r="AU930" s="29"/>
      <c r="AV930" s="29"/>
      <c r="AW930" s="29"/>
      <c r="AX930" s="29"/>
      <c r="AY930" s="29"/>
      <c r="AZ930" s="29"/>
      <c r="BA930" s="29"/>
      <c r="BB930" s="29"/>
      <c r="BC930" s="29"/>
      <c r="BD930" s="29"/>
      <c r="BE930" s="29"/>
      <c r="BF930" s="29"/>
      <c r="BG930" s="29"/>
      <c r="BH930" s="29"/>
      <c r="BI930" s="29"/>
      <c r="BJ930" s="29"/>
      <c r="BK930" s="1"/>
      <c r="BL930" s="1"/>
      <c r="BM930" s="1"/>
      <c r="BN930" s="1"/>
      <c r="BO930" s="1"/>
      <c r="BP930" s="1"/>
      <c r="BQ930" s="1"/>
      <c r="BR930" s="1"/>
      <c r="BS930" s="1"/>
    </row>
    <row r="931" spans="1:7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29"/>
      <c r="AT931" s="29"/>
      <c r="AU931" s="29"/>
      <c r="AV931" s="29"/>
      <c r="AW931" s="29"/>
      <c r="AX931" s="29"/>
      <c r="AY931" s="29"/>
      <c r="AZ931" s="29"/>
      <c r="BA931" s="29"/>
      <c r="BB931" s="29"/>
      <c r="BC931" s="29"/>
      <c r="BD931" s="29"/>
      <c r="BE931" s="29"/>
      <c r="BF931" s="29"/>
      <c r="BG931" s="29"/>
      <c r="BH931" s="29"/>
      <c r="BI931" s="29"/>
      <c r="BJ931" s="29"/>
      <c r="BK931" s="1"/>
      <c r="BL931" s="1"/>
      <c r="BM931" s="1"/>
      <c r="BN931" s="1"/>
      <c r="BO931" s="1"/>
      <c r="BP931" s="1"/>
      <c r="BQ931" s="1"/>
      <c r="BR931" s="1"/>
      <c r="BS931" s="1"/>
    </row>
    <row r="932" spans="1:7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29"/>
      <c r="AT932" s="29"/>
      <c r="AU932" s="29"/>
      <c r="AV932" s="29"/>
      <c r="AW932" s="29"/>
      <c r="AX932" s="29"/>
      <c r="AY932" s="29"/>
      <c r="AZ932" s="29"/>
      <c r="BA932" s="29"/>
      <c r="BB932" s="29"/>
      <c r="BC932" s="29"/>
      <c r="BD932" s="29"/>
      <c r="BE932" s="29"/>
      <c r="BF932" s="29"/>
      <c r="BG932" s="29"/>
      <c r="BH932" s="29"/>
      <c r="BI932" s="29"/>
      <c r="BJ932" s="29"/>
      <c r="BK932" s="1"/>
      <c r="BL932" s="1"/>
      <c r="BM932" s="1"/>
      <c r="BN932" s="1"/>
      <c r="BO932" s="1"/>
      <c r="BP932" s="1"/>
      <c r="BQ932" s="1"/>
      <c r="BR932" s="1"/>
      <c r="BS932" s="1"/>
    </row>
    <row r="933" spans="1:7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29"/>
      <c r="AT933" s="29"/>
      <c r="AU933" s="29"/>
      <c r="AV933" s="29"/>
      <c r="AW933" s="29"/>
      <c r="AX933" s="29"/>
      <c r="AY933" s="29"/>
      <c r="AZ933" s="29"/>
      <c r="BA933" s="29"/>
      <c r="BB933" s="29"/>
      <c r="BC933" s="29"/>
      <c r="BD933" s="29"/>
      <c r="BE933" s="29"/>
      <c r="BF933" s="29"/>
      <c r="BG933" s="29"/>
      <c r="BH933" s="29"/>
      <c r="BI933" s="29"/>
      <c r="BJ933" s="29"/>
      <c r="BK933" s="1"/>
      <c r="BL933" s="1"/>
      <c r="BM933" s="1"/>
      <c r="BN933" s="1"/>
      <c r="BO933" s="1"/>
      <c r="BP933" s="1"/>
      <c r="BQ933" s="1"/>
      <c r="BR933" s="1"/>
      <c r="BS933" s="1"/>
    </row>
    <row r="934" spans="1:7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29"/>
      <c r="AT934" s="29"/>
      <c r="AU934" s="29"/>
      <c r="AV934" s="29"/>
      <c r="AW934" s="29"/>
      <c r="AX934" s="29"/>
      <c r="AY934" s="29"/>
      <c r="AZ934" s="29"/>
      <c r="BA934" s="29"/>
      <c r="BB934" s="29"/>
      <c r="BC934" s="29"/>
      <c r="BD934" s="29"/>
      <c r="BE934" s="29"/>
      <c r="BF934" s="29"/>
      <c r="BG934" s="29"/>
      <c r="BH934" s="29"/>
      <c r="BI934" s="29"/>
      <c r="BJ934" s="29"/>
      <c r="BK934" s="1"/>
      <c r="BL934" s="1"/>
      <c r="BM934" s="1"/>
      <c r="BN934" s="1"/>
      <c r="BO934" s="1"/>
      <c r="BP934" s="1"/>
      <c r="BQ934" s="1"/>
      <c r="BR934" s="1"/>
      <c r="BS934" s="1"/>
    </row>
    <row r="935" spans="1:7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29"/>
      <c r="AT935" s="29"/>
      <c r="AU935" s="29"/>
      <c r="AV935" s="29"/>
      <c r="AW935" s="29"/>
      <c r="AX935" s="29"/>
      <c r="AY935" s="29"/>
      <c r="AZ935" s="29"/>
      <c r="BA935" s="29"/>
      <c r="BB935" s="29"/>
      <c r="BC935" s="29"/>
      <c r="BD935" s="29"/>
      <c r="BE935" s="29"/>
      <c r="BF935" s="29"/>
      <c r="BG935" s="29"/>
      <c r="BH935" s="29"/>
      <c r="BI935" s="29"/>
      <c r="BJ935" s="29"/>
      <c r="BK935" s="1"/>
      <c r="BL935" s="1"/>
      <c r="BM935" s="1"/>
      <c r="BN935" s="1"/>
      <c r="BO935" s="1"/>
      <c r="BP935" s="1"/>
      <c r="BQ935" s="1"/>
      <c r="BR935" s="1"/>
      <c r="BS935" s="1"/>
    </row>
    <row r="936" spans="1:7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29"/>
      <c r="AT936" s="29"/>
      <c r="AU936" s="29"/>
      <c r="AV936" s="29"/>
      <c r="AW936" s="29"/>
      <c r="AX936" s="29"/>
      <c r="AY936" s="29"/>
      <c r="AZ936" s="29"/>
      <c r="BA936" s="29"/>
      <c r="BB936" s="29"/>
      <c r="BC936" s="29"/>
      <c r="BD936" s="29"/>
      <c r="BE936" s="29"/>
      <c r="BF936" s="29"/>
      <c r="BG936" s="29"/>
      <c r="BH936" s="29"/>
      <c r="BI936" s="29"/>
      <c r="BJ936" s="29"/>
      <c r="BK936" s="1"/>
      <c r="BL936" s="1"/>
      <c r="BM936" s="1"/>
      <c r="BN936" s="1"/>
      <c r="BO936" s="1"/>
      <c r="BP936" s="1"/>
      <c r="BQ936" s="1"/>
      <c r="BR936" s="1"/>
      <c r="BS936" s="1"/>
    </row>
    <row r="937" spans="1:7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29"/>
      <c r="AT937" s="29"/>
      <c r="AU937" s="29"/>
      <c r="AV937" s="29"/>
      <c r="AW937" s="29"/>
      <c r="AX937" s="29"/>
      <c r="AY937" s="29"/>
      <c r="AZ937" s="29"/>
      <c r="BA937" s="29"/>
      <c r="BB937" s="29"/>
      <c r="BC937" s="29"/>
      <c r="BD937" s="29"/>
      <c r="BE937" s="29"/>
      <c r="BF937" s="29"/>
      <c r="BG937" s="29"/>
      <c r="BH937" s="29"/>
      <c r="BI937" s="29"/>
      <c r="BJ937" s="29"/>
      <c r="BK937" s="1"/>
      <c r="BL937" s="1"/>
      <c r="BM937" s="1"/>
      <c r="BN937" s="1"/>
      <c r="BO937" s="1"/>
      <c r="BP937" s="1"/>
      <c r="BQ937" s="1"/>
      <c r="BR937" s="1"/>
      <c r="BS937" s="1"/>
    </row>
    <row r="938" spans="1:7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29"/>
      <c r="AT938" s="29"/>
      <c r="AU938" s="29"/>
      <c r="AV938" s="29"/>
      <c r="AW938" s="29"/>
      <c r="AX938" s="29"/>
      <c r="AY938" s="29"/>
      <c r="AZ938" s="29"/>
      <c r="BA938" s="29"/>
      <c r="BB938" s="29"/>
      <c r="BC938" s="29"/>
      <c r="BD938" s="29"/>
      <c r="BE938" s="29"/>
      <c r="BF938" s="29"/>
      <c r="BG938" s="29"/>
      <c r="BH938" s="29"/>
      <c r="BI938" s="29"/>
      <c r="BJ938" s="29"/>
      <c r="BK938" s="1"/>
      <c r="BL938" s="1"/>
      <c r="BM938" s="1"/>
      <c r="BN938" s="1"/>
      <c r="BO938" s="1"/>
      <c r="BP938" s="1"/>
      <c r="BQ938" s="1"/>
      <c r="BR938" s="1"/>
      <c r="BS938" s="1"/>
    </row>
    <row r="939" spans="1:7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29"/>
      <c r="AT939" s="29"/>
      <c r="AU939" s="29"/>
      <c r="AV939" s="29"/>
      <c r="AW939" s="29"/>
      <c r="AX939" s="29"/>
      <c r="AY939" s="29"/>
      <c r="AZ939" s="29"/>
      <c r="BA939" s="29"/>
      <c r="BB939" s="29"/>
      <c r="BC939" s="29"/>
      <c r="BD939" s="29"/>
      <c r="BE939" s="29"/>
      <c r="BF939" s="29"/>
      <c r="BG939" s="29"/>
      <c r="BH939" s="29"/>
      <c r="BI939" s="29"/>
      <c r="BJ939" s="29"/>
      <c r="BK939" s="1"/>
      <c r="BL939" s="1"/>
      <c r="BM939" s="1"/>
      <c r="BN939" s="1"/>
      <c r="BO939" s="1"/>
      <c r="BP939" s="1"/>
      <c r="BQ939" s="1"/>
      <c r="BR939" s="1"/>
      <c r="BS939" s="1"/>
    </row>
    <row r="940" spans="1:7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29"/>
      <c r="AT940" s="29"/>
      <c r="AU940" s="29"/>
      <c r="AV940" s="29"/>
      <c r="AW940" s="29"/>
      <c r="AX940" s="29"/>
      <c r="AY940" s="29"/>
      <c r="AZ940" s="29"/>
      <c r="BA940" s="29"/>
      <c r="BB940" s="29"/>
      <c r="BC940" s="29"/>
      <c r="BD940" s="29"/>
      <c r="BE940" s="29"/>
      <c r="BF940" s="29"/>
      <c r="BG940" s="29"/>
      <c r="BH940" s="29"/>
      <c r="BI940" s="29"/>
      <c r="BJ940" s="29"/>
      <c r="BK940" s="1"/>
      <c r="BL940" s="1"/>
      <c r="BM940" s="1"/>
      <c r="BN940" s="1"/>
      <c r="BO940" s="1"/>
      <c r="BP940" s="1"/>
      <c r="BQ940" s="1"/>
      <c r="BR940" s="1"/>
      <c r="BS940" s="1"/>
    </row>
    <row r="941" spans="1:7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29"/>
      <c r="AT941" s="29"/>
      <c r="AU941" s="29"/>
      <c r="AV941" s="29"/>
      <c r="AW941" s="29"/>
      <c r="AX941" s="29"/>
      <c r="AY941" s="29"/>
      <c r="AZ941" s="29"/>
      <c r="BA941" s="29"/>
      <c r="BB941" s="29"/>
      <c r="BC941" s="29"/>
      <c r="BD941" s="29"/>
      <c r="BE941" s="29"/>
      <c r="BF941" s="29"/>
      <c r="BG941" s="29"/>
      <c r="BH941" s="29"/>
      <c r="BI941" s="29"/>
      <c r="BJ941" s="29"/>
      <c r="BK941" s="1"/>
      <c r="BL941" s="1"/>
      <c r="BM941" s="1"/>
      <c r="BN941" s="1"/>
      <c r="BO941" s="1"/>
      <c r="BP941" s="1"/>
      <c r="BQ941" s="1"/>
      <c r="BR941" s="1"/>
      <c r="BS941" s="1"/>
    </row>
    <row r="942" spans="1:7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29"/>
      <c r="AT942" s="29"/>
      <c r="AU942" s="29"/>
      <c r="AV942" s="29"/>
      <c r="AW942" s="29"/>
      <c r="AX942" s="29"/>
      <c r="AY942" s="29"/>
      <c r="AZ942" s="29"/>
      <c r="BA942" s="29"/>
      <c r="BB942" s="29"/>
      <c r="BC942" s="29"/>
      <c r="BD942" s="29"/>
      <c r="BE942" s="29"/>
      <c r="BF942" s="29"/>
      <c r="BG942" s="29"/>
      <c r="BH942" s="29"/>
      <c r="BI942" s="29"/>
      <c r="BJ942" s="29"/>
      <c r="BK942" s="1"/>
      <c r="BL942" s="1"/>
      <c r="BM942" s="1"/>
      <c r="BN942" s="1"/>
      <c r="BO942" s="1"/>
      <c r="BP942" s="1"/>
      <c r="BQ942" s="1"/>
      <c r="BR942" s="1"/>
      <c r="BS942" s="1"/>
    </row>
    <row r="943" spans="1:7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29"/>
      <c r="AT943" s="29"/>
      <c r="AU943" s="29"/>
      <c r="AV943" s="29"/>
      <c r="AW943" s="29"/>
      <c r="AX943" s="29"/>
      <c r="AY943" s="29"/>
      <c r="AZ943" s="29"/>
      <c r="BA943" s="29"/>
      <c r="BB943" s="29"/>
      <c r="BC943" s="29"/>
      <c r="BD943" s="29"/>
      <c r="BE943" s="29"/>
      <c r="BF943" s="29"/>
      <c r="BG943" s="29"/>
      <c r="BH943" s="29"/>
      <c r="BI943" s="29"/>
      <c r="BJ943" s="29"/>
      <c r="BK943" s="1"/>
      <c r="BL943" s="1"/>
      <c r="BM943" s="1"/>
      <c r="BN943" s="1"/>
      <c r="BO943" s="1"/>
      <c r="BP943" s="1"/>
      <c r="BQ943" s="1"/>
      <c r="BR943" s="1"/>
      <c r="BS943" s="1"/>
    </row>
    <row r="944" spans="1:7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29"/>
      <c r="AT944" s="29"/>
      <c r="AU944" s="29"/>
      <c r="AV944" s="29"/>
      <c r="AW944" s="29"/>
      <c r="AX944" s="29"/>
      <c r="AY944" s="29"/>
      <c r="AZ944" s="29"/>
      <c r="BA944" s="29"/>
      <c r="BB944" s="29"/>
      <c r="BC944" s="29"/>
      <c r="BD944" s="29"/>
      <c r="BE944" s="29"/>
      <c r="BF944" s="29"/>
      <c r="BG944" s="29"/>
      <c r="BH944" s="29"/>
      <c r="BI944" s="29"/>
      <c r="BJ944" s="29"/>
      <c r="BK944" s="1"/>
      <c r="BL944" s="1"/>
      <c r="BM944" s="1"/>
      <c r="BN944" s="1"/>
      <c r="BO944" s="1"/>
      <c r="BP944" s="1"/>
      <c r="BQ944" s="1"/>
      <c r="BR944" s="1"/>
      <c r="BS944" s="1"/>
    </row>
    <row r="945" spans="1:7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29"/>
      <c r="AT945" s="29"/>
      <c r="AU945" s="29"/>
      <c r="AV945" s="29"/>
      <c r="AW945" s="29"/>
      <c r="AX945" s="29"/>
      <c r="AY945" s="29"/>
      <c r="AZ945" s="29"/>
      <c r="BA945" s="29"/>
      <c r="BB945" s="29"/>
      <c r="BC945" s="29"/>
      <c r="BD945" s="29"/>
      <c r="BE945" s="29"/>
      <c r="BF945" s="29"/>
      <c r="BG945" s="29"/>
      <c r="BH945" s="29"/>
      <c r="BI945" s="29"/>
      <c r="BJ945" s="29"/>
      <c r="BK945" s="1"/>
      <c r="BL945" s="1"/>
      <c r="BM945" s="1"/>
      <c r="BN945" s="1"/>
      <c r="BO945" s="1"/>
      <c r="BP945" s="1"/>
      <c r="BQ945" s="1"/>
      <c r="BR945" s="1"/>
      <c r="BS945" s="1"/>
    </row>
    <row r="946" spans="1:7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29"/>
      <c r="AT946" s="29"/>
      <c r="AU946" s="29"/>
      <c r="AV946" s="29"/>
      <c r="AW946" s="29"/>
      <c r="AX946" s="29"/>
      <c r="AY946" s="29"/>
      <c r="AZ946" s="29"/>
      <c r="BA946" s="29"/>
      <c r="BB946" s="29"/>
      <c r="BC946" s="29"/>
      <c r="BD946" s="29"/>
      <c r="BE946" s="29"/>
      <c r="BF946" s="29"/>
      <c r="BG946" s="29"/>
      <c r="BH946" s="29"/>
      <c r="BI946" s="29"/>
      <c r="BJ946" s="29"/>
      <c r="BK946" s="1"/>
      <c r="BL946" s="1"/>
      <c r="BM946" s="1"/>
      <c r="BN946" s="1"/>
      <c r="BO946" s="1"/>
      <c r="BP946" s="1"/>
      <c r="BQ946" s="1"/>
      <c r="BR946" s="1"/>
      <c r="BS946" s="1"/>
    </row>
    <row r="947" spans="1:7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29"/>
      <c r="AT947" s="29"/>
      <c r="AU947" s="29"/>
      <c r="AV947" s="29"/>
      <c r="AW947" s="29"/>
      <c r="AX947" s="29"/>
      <c r="AY947" s="29"/>
      <c r="AZ947" s="29"/>
      <c r="BA947" s="29"/>
      <c r="BB947" s="29"/>
      <c r="BC947" s="29"/>
      <c r="BD947" s="29"/>
      <c r="BE947" s="29"/>
      <c r="BF947" s="29"/>
      <c r="BG947" s="29"/>
      <c r="BH947" s="29"/>
      <c r="BI947" s="29"/>
      <c r="BJ947" s="29"/>
      <c r="BK947" s="1"/>
      <c r="BL947" s="1"/>
      <c r="BM947" s="1"/>
      <c r="BN947" s="1"/>
      <c r="BO947" s="1"/>
      <c r="BP947" s="1"/>
      <c r="BQ947" s="1"/>
      <c r="BR947" s="1"/>
      <c r="BS947" s="1"/>
    </row>
    <row r="948" spans="1:7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29"/>
      <c r="AT948" s="29"/>
      <c r="AU948" s="29"/>
      <c r="AV948" s="29"/>
      <c r="AW948" s="29"/>
      <c r="AX948" s="29"/>
      <c r="AY948" s="29"/>
      <c r="AZ948" s="29"/>
      <c r="BA948" s="29"/>
      <c r="BB948" s="29"/>
      <c r="BC948" s="29"/>
      <c r="BD948" s="29"/>
      <c r="BE948" s="29"/>
      <c r="BF948" s="29"/>
      <c r="BG948" s="29"/>
      <c r="BH948" s="29"/>
      <c r="BI948" s="29"/>
      <c r="BJ948" s="29"/>
      <c r="BK948" s="1"/>
      <c r="BL948" s="1"/>
      <c r="BM948" s="1"/>
      <c r="BN948" s="1"/>
      <c r="BO948" s="1"/>
      <c r="BP948" s="1"/>
      <c r="BQ948" s="1"/>
      <c r="BR948" s="1"/>
      <c r="BS948" s="1"/>
    </row>
    <row r="949" spans="1:7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29"/>
      <c r="AT949" s="29"/>
      <c r="AU949" s="29"/>
      <c r="AV949" s="29"/>
      <c r="AW949" s="29"/>
      <c r="AX949" s="29"/>
      <c r="AY949" s="29"/>
      <c r="AZ949" s="29"/>
      <c r="BA949" s="29"/>
      <c r="BB949" s="29"/>
      <c r="BC949" s="29"/>
      <c r="BD949" s="29"/>
      <c r="BE949" s="29"/>
      <c r="BF949" s="29"/>
      <c r="BG949" s="29"/>
      <c r="BH949" s="29"/>
      <c r="BI949" s="29"/>
      <c r="BJ949" s="29"/>
      <c r="BK949" s="1"/>
      <c r="BL949" s="1"/>
      <c r="BM949" s="1"/>
      <c r="BN949" s="1"/>
      <c r="BO949" s="1"/>
      <c r="BP949" s="1"/>
      <c r="BQ949" s="1"/>
      <c r="BR949" s="1"/>
      <c r="BS949" s="1"/>
    </row>
    <row r="950" spans="1:7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29"/>
      <c r="AT950" s="29"/>
      <c r="AU950" s="29"/>
      <c r="AV950" s="29"/>
      <c r="AW950" s="29"/>
      <c r="AX950" s="29"/>
      <c r="AY950" s="29"/>
      <c r="AZ950" s="29"/>
      <c r="BA950" s="29"/>
      <c r="BB950" s="29"/>
      <c r="BC950" s="29"/>
      <c r="BD950" s="29"/>
      <c r="BE950" s="29"/>
      <c r="BF950" s="29"/>
      <c r="BG950" s="29"/>
      <c r="BH950" s="29"/>
      <c r="BI950" s="29"/>
      <c r="BJ950" s="29"/>
      <c r="BK950" s="1"/>
      <c r="BL950" s="1"/>
      <c r="BM950" s="1"/>
      <c r="BN950" s="1"/>
      <c r="BO950" s="1"/>
      <c r="BP950" s="1"/>
      <c r="BQ950" s="1"/>
      <c r="BR950" s="1"/>
      <c r="BS950" s="1"/>
    </row>
    <row r="951" spans="1:7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29"/>
      <c r="AT951" s="29"/>
      <c r="AU951" s="29"/>
      <c r="AV951" s="29"/>
      <c r="AW951" s="29"/>
      <c r="AX951" s="29"/>
      <c r="AY951" s="29"/>
      <c r="AZ951" s="29"/>
      <c r="BA951" s="29"/>
      <c r="BB951" s="29"/>
      <c r="BC951" s="29"/>
      <c r="BD951" s="29"/>
      <c r="BE951" s="29"/>
      <c r="BF951" s="29"/>
      <c r="BG951" s="29"/>
      <c r="BH951" s="29"/>
      <c r="BI951" s="29"/>
      <c r="BJ951" s="29"/>
      <c r="BK951" s="1"/>
      <c r="BL951" s="1"/>
      <c r="BM951" s="1"/>
      <c r="BN951" s="1"/>
      <c r="BO951" s="1"/>
      <c r="BP951" s="1"/>
      <c r="BQ951" s="1"/>
      <c r="BR951" s="1"/>
      <c r="BS951" s="1"/>
    </row>
    <row r="952" spans="1:7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29"/>
      <c r="AT952" s="29"/>
      <c r="AU952" s="29"/>
      <c r="AV952" s="29"/>
      <c r="AW952" s="29"/>
      <c r="AX952" s="29"/>
      <c r="AY952" s="29"/>
      <c r="AZ952" s="29"/>
      <c r="BA952" s="29"/>
      <c r="BB952" s="29"/>
      <c r="BC952" s="29"/>
      <c r="BD952" s="29"/>
      <c r="BE952" s="29"/>
      <c r="BF952" s="29"/>
      <c r="BG952" s="29"/>
      <c r="BH952" s="29"/>
      <c r="BI952" s="29"/>
      <c r="BJ952" s="29"/>
      <c r="BK952" s="1"/>
      <c r="BL952" s="1"/>
      <c r="BM952" s="1"/>
      <c r="BN952" s="1"/>
      <c r="BO952" s="1"/>
      <c r="BP952" s="1"/>
      <c r="BQ952" s="1"/>
      <c r="BR952" s="1"/>
      <c r="BS952" s="1"/>
    </row>
    <row r="953" spans="1:7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29"/>
      <c r="AT953" s="29"/>
      <c r="AU953" s="29"/>
      <c r="AV953" s="29"/>
      <c r="AW953" s="29"/>
      <c r="AX953" s="29"/>
      <c r="AY953" s="29"/>
      <c r="AZ953" s="29"/>
      <c r="BA953" s="29"/>
      <c r="BB953" s="29"/>
      <c r="BC953" s="29"/>
      <c r="BD953" s="29"/>
      <c r="BE953" s="29"/>
      <c r="BF953" s="29"/>
      <c r="BG953" s="29"/>
      <c r="BH953" s="29"/>
      <c r="BI953" s="29"/>
      <c r="BJ953" s="29"/>
      <c r="BK953" s="1"/>
      <c r="BL953" s="1"/>
      <c r="BM953" s="1"/>
      <c r="BN953" s="1"/>
      <c r="BO953" s="1"/>
      <c r="BP953" s="1"/>
      <c r="BQ953" s="1"/>
      <c r="BR953" s="1"/>
      <c r="BS953" s="1"/>
    </row>
    <row r="954" spans="1:7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29"/>
      <c r="AT954" s="29"/>
      <c r="AU954" s="29"/>
      <c r="AV954" s="29"/>
      <c r="AW954" s="29"/>
      <c r="AX954" s="29"/>
      <c r="AY954" s="29"/>
      <c r="AZ954" s="29"/>
      <c r="BA954" s="29"/>
      <c r="BB954" s="29"/>
      <c r="BC954" s="29"/>
      <c r="BD954" s="29"/>
      <c r="BE954" s="29"/>
      <c r="BF954" s="29"/>
      <c r="BG954" s="29"/>
      <c r="BH954" s="29"/>
      <c r="BI954" s="29"/>
      <c r="BJ954" s="29"/>
      <c r="BK954" s="1"/>
      <c r="BL954" s="1"/>
      <c r="BM954" s="1"/>
      <c r="BN954" s="1"/>
      <c r="BO954" s="1"/>
      <c r="BP954" s="1"/>
      <c r="BQ954" s="1"/>
      <c r="BR954" s="1"/>
      <c r="BS954" s="1"/>
    </row>
    <row r="955" spans="1:7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29"/>
      <c r="AT955" s="29"/>
      <c r="AU955" s="29"/>
      <c r="AV955" s="29"/>
      <c r="AW955" s="29"/>
      <c r="AX955" s="29"/>
      <c r="AY955" s="29"/>
      <c r="AZ955" s="29"/>
      <c r="BA955" s="29"/>
      <c r="BB955" s="29"/>
      <c r="BC955" s="29"/>
      <c r="BD955" s="29"/>
      <c r="BE955" s="29"/>
      <c r="BF955" s="29"/>
      <c r="BG955" s="29"/>
      <c r="BH955" s="29"/>
      <c r="BI955" s="29"/>
      <c r="BJ955" s="29"/>
      <c r="BK955" s="1"/>
      <c r="BL955" s="1"/>
      <c r="BM955" s="1"/>
      <c r="BN955" s="1"/>
      <c r="BO955" s="1"/>
      <c r="BP955" s="1"/>
      <c r="BQ955" s="1"/>
      <c r="BR955" s="1"/>
      <c r="BS955" s="1"/>
    </row>
    <row r="956" spans="1:7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29"/>
      <c r="AT956" s="29"/>
      <c r="AU956" s="29"/>
      <c r="AV956" s="29"/>
      <c r="AW956" s="29"/>
      <c r="AX956" s="29"/>
      <c r="AY956" s="29"/>
      <c r="AZ956" s="29"/>
      <c r="BA956" s="29"/>
      <c r="BB956" s="29"/>
      <c r="BC956" s="29"/>
      <c r="BD956" s="29"/>
      <c r="BE956" s="29"/>
      <c r="BF956" s="29"/>
      <c r="BG956" s="29"/>
      <c r="BH956" s="29"/>
      <c r="BI956" s="29"/>
      <c r="BJ956" s="29"/>
      <c r="BK956" s="1"/>
      <c r="BL956" s="1"/>
      <c r="BM956" s="1"/>
      <c r="BN956" s="1"/>
      <c r="BO956" s="1"/>
      <c r="BP956" s="1"/>
      <c r="BQ956" s="1"/>
      <c r="BR956" s="1"/>
      <c r="BS956" s="1"/>
    </row>
    <row r="957" spans="1:7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29"/>
      <c r="AT957" s="29"/>
      <c r="AU957" s="29"/>
      <c r="AV957" s="29"/>
      <c r="AW957" s="29"/>
      <c r="AX957" s="29"/>
      <c r="AY957" s="29"/>
      <c r="AZ957" s="29"/>
      <c r="BA957" s="29"/>
      <c r="BB957" s="29"/>
      <c r="BC957" s="29"/>
      <c r="BD957" s="29"/>
      <c r="BE957" s="29"/>
      <c r="BF957" s="29"/>
      <c r="BG957" s="29"/>
      <c r="BH957" s="29"/>
      <c r="BI957" s="29"/>
      <c r="BJ957" s="29"/>
      <c r="BK957" s="1"/>
      <c r="BL957" s="1"/>
      <c r="BM957" s="1"/>
      <c r="BN957" s="1"/>
      <c r="BO957" s="1"/>
      <c r="BP957" s="1"/>
      <c r="BQ957" s="1"/>
      <c r="BR957" s="1"/>
      <c r="BS957" s="1"/>
    </row>
    <row r="958" spans="1:7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29"/>
      <c r="AT958" s="29"/>
      <c r="AU958" s="29"/>
      <c r="AV958" s="29"/>
      <c r="AW958" s="29"/>
      <c r="AX958" s="29"/>
      <c r="AY958" s="29"/>
      <c r="AZ958" s="29"/>
      <c r="BA958" s="29"/>
      <c r="BB958" s="29"/>
      <c r="BC958" s="29"/>
      <c r="BD958" s="29"/>
      <c r="BE958" s="29"/>
      <c r="BF958" s="29"/>
      <c r="BG958" s="29"/>
      <c r="BH958" s="29"/>
      <c r="BI958" s="29"/>
      <c r="BJ958" s="29"/>
      <c r="BK958" s="1"/>
      <c r="BL958" s="1"/>
      <c r="BM958" s="1"/>
      <c r="BN958" s="1"/>
      <c r="BO958" s="1"/>
      <c r="BP958" s="1"/>
      <c r="BQ958" s="1"/>
      <c r="BR958" s="1"/>
      <c r="BS958" s="1"/>
    </row>
    <row r="959" spans="1:7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29"/>
      <c r="AT959" s="29"/>
      <c r="AU959" s="29"/>
      <c r="AV959" s="29"/>
      <c r="AW959" s="29"/>
      <c r="AX959" s="29"/>
      <c r="AY959" s="29"/>
      <c r="AZ959" s="29"/>
      <c r="BA959" s="29"/>
      <c r="BB959" s="29"/>
      <c r="BC959" s="29"/>
      <c r="BD959" s="29"/>
      <c r="BE959" s="29"/>
      <c r="BF959" s="29"/>
      <c r="BG959" s="29"/>
      <c r="BH959" s="29"/>
      <c r="BI959" s="29"/>
      <c r="BJ959" s="29"/>
      <c r="BK959" s="1"/>
      <c r="BL959" s="1"/>
      <c r="BM959" s="1"/>
      <c r="BN959" s="1"/>
      <c r="BO959" s="1"/>
      <c r="BP959" s="1"/>
      <c r="BQ959" s="1"/>
      <c r="BR959" s="1"/>
      <c r="BS959" s="1"/>
    </row>
    <row r="960" spans="1:7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29"/>
      <c r="AT960" s="29"/>
      <c r="AU960" s="29"/>
      <c r="AV960" s="29"/>
      <c r="AW960" s="29"/>
      <c r="AX960" s="29"/>
      <c r="AY960" s="29"/>
      <c r="AZ960" s="29"/>
      <c r="BA960" s="29"/>
      <c r="BB960" s="29"/>
      <c r="BC960" s="29"/>
      <c r="BD960" s="29"/>
      <c r="BE960" s="29"/>
      <c r="BF960" s="29"/>
      <c r="BG960" s="29"/>
      <c r="BH960" s="29"/>
      <c r="BI960" s="29"/>
      <c r="BJ960" s="29"/>
      <c r="BK960" s="1"/>
      <c r="BL960" s="1"/>
      <c r="BM960" s="1"/>
      <c r="BN960" s="1"/>
      <c r="BO960" s="1"/>
      <c r="BP960" s="1"/>
      <c r="BQ960" s="1"/>
      <c r="BR960" s="1"/>
      <c r="BS960" s="1"/>
    </row>
    <row r="961" spans="1:7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29"/>
      <c r="AT961" s="29"/>
      <c r="AU961" s="29"/>
      <c r="AV961" s="29"/>
      <c r="AW961" s="29"/>
      <c r="AX961" s="29"/>
      <c r="AY961" s="29"/>
      <c r="AZ961" s="29"/>
      <c r="BA961" s="29"/>
      <c r="BB961" s="29"/>
      <c r="BC961" s="29"/>
      <c r="BD961" s="29"/>
      <c r="BE961" s="29"/>
      <c r="BF961" s="29"/>
      <c r="BG961" s="29"/>
      <c r="BH961" s="29"/>
      <c r="BI961" s="29"/>
      <c r="BJ961" s="29"/>
      <c r="BK961" s="1"/>
      <c r="BL961" s="1"/>
      <c r="BM961" s="1"/>
      <c r="BN961" s="1"/>
      <c r="BO961" s="1"/>
      <c r="BP961" s="1"/>
      <c r="BQ961" s="1"/>
      <c r="BR961" s="1"/>
      <c r="BS961" s="1"/>
    </row>
    <row r="962" spans="1:7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29"/>
      <c r="AT962" s="29"/>
      <c r="AU962" s="29"/>
      <c r="AV962" s="29"/>
      <c r="AW962" s="29"/>
      <c r="AX962" s="29"/>
      <c r="AY962" s="29"/>
      <c r="AZ962" s="29"/>
      <c r="BA962" s="29"/>
      <c r="BB962" s="29"/>
      <c r="BC962" s="29"/>
      <c r="BD962" s="29"/>
      <c r="BE962" s="29"/>
      <c r="BF962" s="29"/>
      <c r="BG962" s="29"/>
      <c r="BH962" s="29"/>
      <c r="BI962" s="29"/>
      <c r="BJ962" s="29"/>
      <c r="BK962" s="1"/>
      <c r="BL962" s="1"/>
      <c r="BM962" s="1"/>
      <c r="BN962" s="1"/>
      <c r="BO962" s="1"/>
      <c r="BP962" s="1"/>
      <c r="BQ962" s="1"/>
      <c r="BR962" s="1"/>
      <c r="BS962" s="1"/>
    </row>
    <row r="963" spans="1:7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29"/>
      <c r="AT963" s="29"/>
      <c r="AU963" s="29"/>
      <c r="AV963" s="29"/>
      <c r="AW963" s="29"/>
      <c r="AX963" s="29"/>
      <c r="AY963" s="29"/>
      <c r="AZ963" s="29"/>
      <c r="BA963" s="29"/>
      <c r="BB963" s="29"/>
      <c r="BC963" s="29"/>
      <c r="BD963" s="29"/>
      <c r="BE963" s="29"/>
      <c r="BF963" s="29"/>
      <c r="BG963" s="29"/>
      <c r="BH963" s="29"/>
      <c r="BI963" s="29"/>
      <c r="BJ963" s="29"/>
      <c r="BK963" s="1"/>
      <c r="BL963" s="1"/>
      <c r="BM963" s="1"/>
      <c r="BN963" s="1"/>
      <c r="BO963" s="1"/>
      <c r="BP963" s="1"/>
      <c r="BQ963" s="1"/>
      <c r="BR963" s="1"/>
      <c r="BS963" s="1"/>
    </row>
    <row r="964" spans="1:7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29"/>
      <c r="AT964" s="29"/>
      <c r="AU964" s="29"/>
      <c r="AV964" s="29"/>
      <c r="AW964" s="29"/>
      <c r="AX964" s="29"/>
      <c r="AY964" s="29"/>
      <c r="AZ964" s="29"/>
      <c r="BA964" s="29"/>
      <c r="BB964" s="29"/>
      <c r="BC964" s="29"/>
      <c r="BD964" s="29"/>
      <c r="BE964" s="29"/>
      <c r="BF964" s="29"/>
      <c r="BG964" s="29"/>
      <c r="BH964" s="29"/>
      <c r="BI964" s="29"/>
      <c r="BJ964" s="29"/>
      <c r="BK964" s="1"/>
      <c r="BL964" s="1"/>
      <c r="BM964" s="1"/>
      <c r="BN964" s="1"/>
      <c r="BO964" s="1"/>
      <c r="BP964" s="1"/>
      <c r="BQ964" s="1"/>
      <c r="BR964" s="1"/>
      <c r="BS964" s="1"/>
    </row>
    <row r="965" spans="1:7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29"/>
      <c r="AT965" s="29"/>
      <c r="AU965" s="29"/>
      <c r="AV965" s="29"/>
      <c r="AW965" s="29"/>
      <c r="AX965" s="29"/>
      <c r="AY965" s="29"/>
      <c r="AZ965" s="29"/>
      <c r="BA965" s="29"/>
      <c r="BB965" s="29"/>
      <c r="BC965" s="29"/>
      <c r="BD965" s="29"/>
      <c r="BE965" s="29"/>
      <c r="BF965" s="29"/>
      <c r="BG965" s="29"/>
      <c r="BH965" s="29"/>
      <c r="BI965" s="29"/>
      <c r="BJ965" s="29"/>
      <c r="BK965" s="1"/>
      <c r="BL965" s="1"/>
      <c r="BM965" s="1"/>
      <c r="BN965" s="1"/>
      <c r="BO965" s="1"/>
      <c r="BP965" s="1"/>
      <c r="BQ965" s="1"/>
      <c r="BR965" s="1"/>
      <c r="BS965" s="1"/>
    </row>
    <row r="966" spans="1:7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29"/>
      <c r="AT966" s="29"/>
      <c r="AU966" s="29"/>
      <c r="AV966" s="29"/>
      <c r="AW966" s="29"/>
      <c r="AX966" s="29"/>
      <c r="AY966" s="29"/>
      <c r="AZ966" s="29"/>
      <c r="BA966" s="29"/>
      <c r="BB966" s="29"/>
      <c r="BC966" s="29"/>
      <c r="BD966" s="29"/>
      <c r="BE966" s="29"/>
      <c r="BF966" s="29"/>
      <c r="BG966" s="29"/>
      <c r="BH966" s="29"/>
      <c r="BI966" s="29"/>
      <c r="BJ966" s="29"/>
      <c r="BK966" s="1"/>
      <c r="BL966" s="1"/>
      <c r="BM966" s="1"/>
      <c r="BN966" s="1"/>
      <c r="BO966" s="1"/>
      <c r="BP966" s="1"/>
      <c r="BQ966" s="1"/>
      <c r="BR966" s="1"/>
      <c r="BS966" s="1"/>
    </row>
    <row r="967" spans="1:7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29"/>
      <c r="AT967" s="29"/>
      <c r="AU967" s="29"/>
      <c r="AV967" s="29"/>
      <c r="AW967" s="29"/>
      <c r="AX967" s="29"/>
      <c r="AY967" s="29"/>
      <c r="AZ967" s="29"/>
      <c r="BA967" s="29"/>
      <c r="BB967" s="29"/>
      <c r="BC967" s="29"/>
      <c r="BD967" s="29"/>
      <c r="BE967" s="29"/>
      <c r="BF967" s="29"/>
      <c r="BG967" s="29"/>
      <c r="BH967" s="29"/>
      <c r="BI967" s="29"/>
      <c r="BJ967" s="29"/>
      <c r="BK967" s="1"/>
      <c r="BL967" s="1"/>
      <c r="BM967" s="1"/>
      <c r="BN967" s="1"/>
      <c r="BO967" s="1"/>
      <c r="BP967" s="1"/>
      <c r="BQ967" s="1"/>
      <c r="BR967" s="1"/>
      <c r="BS967" s="1"/>
    </row>
    <row r="968" spans="1:7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29"/>
      <c r="AT968" s="29"/>
      <c r="AU968" s="29"/>
      <c r="AV968" s="29"/>
      <c r="AW968" s="29"/>
      <c r="AX968" s="29"/>
      <c r="AY968" s="29"/>
      <c r="AZ968" s="29"/>
      <c r="BA968" s="29"/>
      <c r="BB968" s="29"/>
      <c r="BC968" s="29"/>
      <c r="BD968" s="29"/>
      <c r="BE968" s="29"/>
      <c r="BF968" s="29"/>
      <c r="BG968" s="29"/>
      <c r="BH968" s="29"/>
      <c r="BI968" s="29"/>
      <c r="BJ968" s="29"/>
      <c r="BK968" s="1"/>
      <c r="BL968" s="1"/>
      <c r="BM968" s="1"/>
      <c r="BN968" s="1"/>
      <c r="BO968" s="1"/>
      <c r="BP968" s="1"/>
      <c r="BQ968" s="1"/>
      <c r="BR968" s="1"/>
      <c r="BS968" s="1"/>
    </row>
    <row r="969" spans="1:7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29"/>
      <c r="AT969" s="29"/>
      <c r="AU969" s="29"/>
      <c r="AV969" s="29"/>
      <c r="AW969" s="29"/>
      <c r="AX969" s="29"/>
      <c r="AY969" s="29"/>
      <c r="AZ969" s="29"/>
      <c r="BA969" s="29"/>
      <c r="BB969" s="29"/>
      <c r="BC969" s="29"/>
      <c r="BD969" s="29"/>
      <c r="BE969" s="29"/>
      <c r="BF969" s="29"/>
      <c r="BG969" s="29"/>
      <c r="BH969" s="29"/>
      <c r="BI969" s="29"/>
      <c r="BJ969" s="29"/>
      <c r="BK969" s="1"/>
      <c r="BL969" s="1"/>
      <c r="BM969" s="1"/>
      <c r="BN969" s="1"/>
      <c r="BO969" s="1"/>
      <c r="BP969" s="1"/>
      <c r="BQ969" s="1"/>
      <c r="BR969" s="1"/>
      <c r="BS969" s="1"/>
    </row>
    <row r="970" spans="1:7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29"/>
      <c r="AT970" s="29"/>
      <c r="AU970" s="29"/>
      <c r="AV970" s="29"/>
      <c r="AW970" s="29"/>
      <c r="AX970" s="29"/>
      <c r="AY970" s="29"/>
      <c r="AZ970" s="29"/>
      <c r="BA970" s="29"/>
      <c r="BB970" s="29"/>
      <c r="BC970" s="29"/>
      <c r="BD970" s="29"/>
      <c r="BE970" s="29"/>
      <c r="BF970" s="29"/>
      <c r="BG970" s="29"/>
      <c r="BH970" s="29"/>
      <c r="BI970" s="29"/>
      <c r="BJ970" s="29"/>
      <c r="BK970" s="1"/>
      <c r="BL970" s="1"/>
      <c r="BM970" s="1"/>
      <c r="BN970" s="1"/>
      <c r="BO970" s="1"/>
      <c r="BP970" s="1"/>
      <c r="BQ970" s="1"/>
      <c r="BR970" s="1"/>
      <c r="BS970" s="1"/>
    </row>
    <row r="971" spans="1: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29"/>
      <c r="AT971" s="29"/>
      <c r="AU971" s="29"/>
      <c r="AV971" s="29"/>
      <c r="AW971" s="29"/>
      <c r="AX971" s="29"/>
      <c r="AY971" s="29"/>
      <c r="AZ971" s="29"/>
      <c r="BA971" s="29"/>
      <c r="BB971" s="29"/>
      <c r="BC971" s="29"/>
      <c r="BD971" s="29"/>
      <c r="BE971" s="29"/>
      <c r="BF971" s="29"/>
      <c r="BG971" s="29"/>
      <c r="BH971" s="29"/>
      <c r="BI971" s="29"/>
      <c r="BJ971" s="29"/>
      <c r="BK971" s="1"/>
      <c r="BL971" s="1"/>
      <c r="BM971" s="1"/>
      <c r="BN971" s="1"/>
      <c r="BO971" s="1"/>
      <c r="BP971" s="1"/>
      <c r="BQ971" s="1"/>
      <c r="BR971" s="1"/>
      <c r="BS971" s="1"/>
    </row>
    <row r="972" spans="1:7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29"/>
      <c r="AT972" s="29"/>
      <c r="AU972" s="29"/>
      <c r="AV972" s="29"/>
      <c r="AW972" s="29"/>
      <c r="AX972" s="29"/>
      <c r="AY972" s="29"/>
      <c r="AZ972" s="29"/>
      <c r="BA972" s="29"/>
      <c r="BB972" s="29"/>
      <c r="BC972" s="29"/>
      <c r="BD972" s="29"/>
      <c r="BE972" s="29"/>
      <c r="BF972" s="29"/>
      <c r="BG972" s="29"/>
      <c r="BH972" s="29"/>
      <c r="BI972" s="29"/>
      <c r="BJ972" s="29"/>
      <c r="BK972" s="1"/>
      <c r="BL972" s="1"/>
      <c r="BM972" s="1"/>
      <c r="BN972" s="1"/>
      <c r="BO972" s="1"/>
      <c r="BP972" s="1"/>
      <c r="BQ972" s="1"/>
      <c r="BR972" s="1"/>
      <c r="BS972" s="1"/>
    </row>
    <row r="973" spans="1:7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29"/>
      <c r="AT973" s="29"/>
      <c r="AU973" s="29"/>
      <c r="AV973" s="29"/>
      <c r="AW973" s="29"/>
      <c r="AX973" s="29"/>
      <c r="AY973" s="29"/>
      <c r="AZ973" s="29"/>
      <c r="BA973" s="29"/>
      <c r="BB973" s="29"/>
      <c r="BC973" s="29"/>
      <c r="BD973" s="29"/>
      <c r="BE973" s="29"/>
      <c r="BF973" s="29"/>
      <c r="BG973" s="29"/>
      <c r="BH973" s="29"/>
      <c r="BI973" s="29"/>
      <c r="BJ973" s="29"/>
      <c r="BK973" s="1"/>
      <c r="BL973" s="1"/>
      <c r="BM973" s="1"/>
      <c r="BN973" s="1"/>
      <c r="BO973" s="1"/>
      <c r="BP973" s="1"/>
      <c r="BQ973" s="1"/>
      <c r="BR973" s="1"/>
      <c r="BS973" s="1"/>
    </row>
    <row r="974" spans="1:7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29"/>
      <c r="AT974" s="29"/>
      <c r="AU974" s="29"/>
      <c r="AV974" s="29"/>
      <c r="AW974" s="29"/>
      <c r="AX974" s="29"/>
      <c r="AY974" s="29"/>
      <c r="AZ974" s="29"/>
      <c r="BA974" s="29"/>
      <c r="BB974" s="29"/>
      <c r="BC974" s="29"/>
      <c r="BD974" s="29"/>
      <c r="BE974" s="29"/>
      <c r="BF974" s="29"/>
      <c r="BG974" s="29"/>
      <c r="BH974" s="29"/>
      <c r="BI974" s="29"/>
      <c r="BJ974" s="29"/>
      <c r="BK974" s="1"/>
      <c r="BL974" s="1"/>
      <c r="BM974" s="1"/>
      <c r="BN974" s="1"/>
      <c r="BO974" s="1"/>
      <c r="BP974" s="1"/>
      <c r="BQ974" s="1"/>
      <c r="BR974" s="1"/>
      <c r="BS974" s="1"/>
    </row>
    <row r="975" spans="1:7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29"/>
      <c r="AT975" s="29"/>
      <c r="AU975" s="29"/>
      <c r="AV975" s="29"/>
      <c r="AW975" s="29"/>
      <c r="AX975" s="29"/>
      <c r="AY975" s="29"/>
      <c r="AZ975" s="29"/>
      <c r="BA975" s="29"/>
      <c r="BB975" s="29"/>
      <c r="BC975" s="29"/>
      <c r="BD975" s="29"/>
      <c r="BE975" s="29"/>
      <c r="BF975" s="29"/>
      <c r="BG975" s="29"/>
      <c r="BH975" s="29"/>
      <c r="BI975" s="29"/>
      <c r="BJ975" s="29"/>
      <c r="BK975" s="1"/>
      <c r="BL975" s="1"/>
      <c r="BM975" s="1"/>
      <c r="BN975" s="1"/>
      <c r="BO975" s="1"/>
      <c r="BP975" s="1"/>
      <c r="BQ975" s="1"/>
      <c r="BR975" s="1"/>
      <c r="BS975" s="1"/>
    </row>
    <row r="976" spans="1:7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29"/>
      <c r="AT976" s="29"/>
      <c r="AU976" s="29"/>
      <c r="AV976" s="29"/>
      <c r="AW976" s="29"/>
      <c r="AX976" s="29"/>
      <c r="AY976" s="29"/>
      <c r="AZ976" s="29"/>
      <c r="BA976" s="29"/>
      <c r="BB976" s="29"/>
      <c r="BC976" s="29"/>
      <c r="BD976" s="29"/>
      <c r="BE976" s="29"/>
      <c r="BF976" s="29"/>
      <c r="BG976" s="29"/>
      <c r="BH976" s="29"/>
      <c r="BI976" s="29"/>
      <c r="BJ976" s="29"/>
      <c r="BK976" s="1"/>
      <c r="BL976" s="1"/>
      <c r="BM976" s="1"/>
      <c r="BN976" s="1"/>
      <c r="BO976" s="1"/>
      <c r="BP976" s="1"/>
      <c r="BQ976" s="1"/>
      <c r="BR976" s="1"/>
      <c r="BS976" s="1"/>
    </row>
    <row r="977" spans="1:7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29"/>
      <c r="AT977" s="29"/>
      <c r="AU977" s="29"/>
      <c r="AV977" s="29"/>
      <c r="AW977" s="29"/>
      <c r="AX977" s="29"/>
      <c r="AY977" s="29"/>
      <c r="AZ977" s="29"/>
      <c r="BA977" s="29"/>
      <c r="BB977" s="29"/>
      <c r="BC977" s="29"/>
      <c r="BD977" s="29"/>
      <c r="BE977" s="29"/>
      <c r="BF977" s="29"/>
      <c r="BG977" s="29"/>
      <c r="BH977" s="29"/>
      <c r="BI977" s="29"/>
      <c r="BJ977" s="29"/>
      <c r="BK977" s="1"/>
      <c r="BL977" s="1"/>
      <c r="BM977" s="1"/>
      <c r="BN977" s="1"/>
      <c r="BO977" s="1"/>
      <c r="BP977" s="1"/>
      <c r="BQ977" s="1"/>
      <c r="BR977" s="1"/>
      <c r="BS977" s="1"/>
    </row>
    <row r="978" spans="1:7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29"/>
      <c r="AT978" s="29"/>
      <c r="AU978" s="29"/>
      <c r="AV978" s="29"/>
      <c r="AW978" s="29"/>
      <c r="AX978" s="29"/>
      <c r="AY978" s="29"/>
      <c r="AZ978" s="29"/>
      <c r="BA978" s="29"/>
      <c r="BB978" s="29"/>
      <c r="BC978" s="29"/>
      <c r="BD978" s="29"/>
      <c r="BE978" s="29"/>
      <c r="BF978" s="29"/>
      <c r="BG978" s="29"/>
      <c r="BH978" s="29"/>
      <c r="BI978" s="29"/>
      <c r="BJ978" s="29"/>
      <c r="BK978" s="1"/>
      <c r="BL978" s="1"/>
      <c r="BM978" s="1"/>
      <c r="BN978" s="1"/>
      <c r="BO978" s="1"/>
      <c r="BP978" s="1"/>
      <c r="BQ978" s="1"/>
      <c r="BR978" s="1"/>
      <c r="BS978" s="1"/>
    </row>
    <row r="979" spans="1:7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29"/>
      <c r="AT979" s="29"/>
      <c r="AU979" s="29"/>
      <c r="AV979" s="29"/>
      <c r="AW979" s="29"/>
      <c r="AX979" s="29"/>
      <c r="AY979" s="29"/>
      <c r="AZ979" s="29"/>
      <c r="BA979" s="29"/>
      <c r="BB979" s="29"/>
      <c r="BC979" s="29"/>
      <c r="BD979" s="29"/>
      <c r="BE979" s="29"/>
      <c r="BF979" s="29"/>
      <c r="BG979" s="29"/>
      <c r="BH979" s="29"/>
      <c r="BI979" s="29"/>
      <c r="BJ979" s="29"/>
      <c r="BK979" s="1"/>
      <c r="BL979" s="1"/>
      <c r="BM979" s="1"/>
      <c r="BN979" s="1"/>
      <c r="BO979" s="1"/>
      <c r="BP979" s="1"/>
      <c r="BQ979" s="1"/>
      <c r="BR979" s="1"/>
      <c r="BS979" s="1"/>
    </row>
    <row r="980" spans="1:7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29"/>
      <c r="AT980" s="29"/>
      <c r="AU980" s="29"/>
      <c r="AV980" s="29"/>
      <c r="AW980" s="29"/>
      <c r="AX980" s="29"/>
      <c r="AY980" s="29"/>
      <c r="AZ980" s="29"/>
      <c r="BA980" s="29"/>
      <c r="BB980" s="29"/>
      <c r="BC980" s="29"/>
      <c r="BD980" s="29"/>
      <c r="BE980" s="29"/>
      <c r="BF980" s="29"/>
      <c r="BG980" s="29"/>
      <c r="BH980" s="29"/>
      <c r="BI980" s="29"/>
      <c r="BJ980" s="29"/>
      <c r="BK980" s="1"/>
      <c r="BL980" s="1"/>
      <c r="BM980" s="1"/>
      <c r="BN980" s="1"/>
      <c r="BO980" s="1"/>
      <c r="BP980" s="1"/>
      <c r="BQ980" s="1"/>
      <c r="BR980" s="1"/>
      <c r="BS980" s="1"/>
    </row>
    <row r="981" spans="1:7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29"/>
      <c r="AT981" s="29"/>
      <c r="AU981" s="29"/>
      <c r="AV981" s="29"/>
      <c r="AW981" s="29"/>
      <c r="AX981" s="29"/>
      <c r="AY981" s="29"/>
      <c r="AZ981" s="29"/>
      <c r="BA981" s="29"/>
      <c r="BB981" s="29"/>
      <c r="BC981" s="29"/>
      <c r="BD981" s="29"/>
      <c r="BE981" s="29"/>
      <c r="BF981" s="29"/>
      <c r="BG981" s="29"/>
      <c r="BH981" s="29"/>
      <c r="BI981" s="29"/>
      <c r="BJ981" s="29"/>
      <c r="BK981" s="1"/>
      <c r="BL981" s="1"/>
      <c r="BM981" s="1"/>
      <c r="BN981" s="1"/>
      <c r="BO981" s="1"/>
      <c r="BP981" s="1"/>
      <c r="BQ981" s="1"/>
      <c r="BR981" s="1"/>
      <c r="BS981" s="1"/>
    </row>
    <row r="982" spans="1:7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29"/>
      <c r="AT982" s="29"/>
      <c r="AU982" s="29"/>
      <c r="AV982" s="29"/>
      <c r="AW982" s="29"/>
      <c r="AX982" s="29"/>
      <c r="AY982" s="29"/>
      <c r="AZ982" s="29"/>
      <c r="BA982" s="29"/>
      <c r="BB982" s="29"/>
      <c r="BC982" s="29"/>
      <c r="BD982" s="29"/>
      <c r="BE982" s="29"/>
      <c r="BF982" s="29"/>
      <c r="BG982" s="29"/>
      <c r="BH982" s="29"/>
      <c r="BI982" s="29"/>
      <c r="BJ982" s="29"/>
      <c r="BK982" s="1"/>
      <c r="BL982" s="1"/>
      <c r="BM982" s="1"/>
      <c r="BN982" s="1"/>
      <c r="BO982" s="1"/>
      <c r="BP982" s="1"/>
      <c r="BQ982" s="1"/>
      <c r="BR982" s="1"/>
      <c r="BS982" s="1"/>
    </row>
    <row r="983" spans="1:7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29"/>
      <c r="AT983" s="29"/>
      <c r="AU983" s="29"/>
      <c r="AV983" s="29"/>
      <c r="AW983" s="29"/>
      <c r="AX983" s="29"/>
      <c r="AY983" s="29"/>
      <c r="AZ983" s="29"/>
      <c r="BA983" s="29"/>
      <c r="BB983" s="29"/>
      <c r="BC983" s="29"/>
      <c r="BD983" s="29"/>
      <c r="BE983" s="29"/>
      <c r="BF983" s="29"/>
      <c r="BG983" s="29"/>
      <c r="BH983" s="29"/>
      <c r="BI983" s="29"/>
      <c r="BJ983" s="29"/>
      <c r="BK983" s="1"/>
      <c r="BL983" s="1"/>
      <c r="BM983" s="1"/>
      <c r="BN983" s="1"/>
      <c r="BO983" s="1"/>
      <c r="BP983" s="1"/>
      <c r="BQ983" s="1"/>
      <c r="BR983" s="1"/>
      <c r="BS983" s="1"/>
    </row>
    <row r="984" spans="1:7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29"/>
      <c r="AT984" s="29"/>
      <c r="AU984" s="29"/>
      <c r="AV984" s="29"/>
      <c r="AW984" s="29"/>
      <c r="AX984" s="29"/>
      <c r="AY984" s="29"/>
      <c r="AZ984" s="29"/>
      <c r="BA984" s="29"/>
      <c r="BB984" s="29"/>
      <c r="BC984" s="29"/>
      <c r="BD984" s="29"/>
      <c r="BE984" s="29"/>
      <c r="BF984" s="29"/>
      <c r="BG984" s="29"/>
      <c r="BH984" s="29"/>
      <c r="BI984" s="29"/>
      <c r="BJ984" s="29"/>
      <c r="BK984" s="1"/>
      <c r="BL984" s="1"/>
      <c r="BM984" s="1"/>
      <c r="BN984" s="1"/>
      <c r="BO984" s="1"/>
      <c r="BP984" s="1"/>
      <c r="BQ984" s="1"/>
      <c r="BR984" s="1"/>
      <c r="BS984" s="1"/>
    </row>
    <row r="985" spans="1:7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29"/>
      <c r="AT985" s="29"/>
      <c r="AU985" s="29"/>
      <c r="AV985" s="29"/>
      <c r="AW985" s="29"/>
      <c r="AX985" s="29"/>
      <c r="AY985" s="29"/>
      <c r="AZ985" s="29"/>
      <c r="BA985" s="29"/>
      <c r="BB985" s="29"/>
      <c r="BC985" s="29"/>
      <c r="BD985" s="29"/>
      <c r="BE985" s="29"/>
      <c r="BF985" s="29"/>
      <c r="BG985" s="29"/>
      <c r="BH985" s="29"/>
      <c r="BI985" s="29"/>
      <c r="BJ985" s="29"/>
      <c r="BK985" s="1"/>
      <c r="BL985" s="1"/>
      <c r="BM985" s="1"/>
      <c r="BN985" s="1"/>
      <c r="BO985" s="1"/>
      <c r="BP985" s="1"/>
      <c r="BQ985" s="1"/>
      <c r="BR985" s="1"/>
      <c r="BS985" s="1"/>
    </row>
    <row r="986" spans="1:7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29"/>
      <c r="AT986" s="29"/>
      <c r="AU986" s="29"/>
      <c r="AV986" s="29"/>
      <c r="AW986" s="29"/>
      <c r="AX986" s="29"/>
      <c r="AY986" s="29"/>
      <c r="AZ986" s="29"/>
      <c r="BA986" s="29"/>
      <c r="BB986" s="29"/>
      <c r="BC986" s="29"/>
      <c r="BD986" s="29"/>
      <c r="BE986" s="29"/>
      <c r="BF986" s="29"/>
      <c r="BG986" s="29"/>
      <c r="BH986" s="29"/>
      <c r="BI986" s="29"/>
      <c r="BJ986" s="29"/>
      <c r="BK986" s="1"/>
      <c r="BL986" s="1"/>
      <c r="BM986" s="1"/>
      <c r="BN986" s="1"/>
      <c r="BO986" s="1"/>
      <c r="BP986" s="1"/>
      <c r="BQ986" s="1"/>
      <c r="BR986" s="1"/>
      <c r="BS986" s="1"/>
    </row>
    <row r="987" spans="1:7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29"/>
      <c r="AT987" s="29"/>
      <c r="AU987" s="29"/>
      <c r="AV987" s="29"/>
      <c r="AW987" s="29"/>
      <c r="AX987" s="29"/>
      <c r="AY987" s="29"/>
      <c r="AZ987" s="29"/>
      <c r="BA987" s="29"/>
      <c r="BB987" s="29"/>
      <c r="BC987" s="29"/>
      <c r="BD987" s="29"/>
      <c r="BE987" s="29"/>
      <c r="BF987" s="29"/>
      <c r="BG987" s="29"/>
      <c r="BH987" s="29"/>
      <c r="BI987" s="29"/>
      <c r="BJ987" s="29"/>
      <c r="BK987" s="1"/>
      <c r="BL987" s="1"/>
      <c r="BM987" s="1"/>
      <c r="BN987" s="1"/>
      <c r="BO987" s="1"/>
      <c r="BP987" s="1"/>
      <c r="BQ987" s="1"/>
      <c r="BR987" s="1"/>
      <c r="BS987" s="1"/>
    </row>
    <row r="988" spans="1:7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29"/>
      <c r="AT988" s="29"/>
      <c r="AU988" s="29"/>
      <c r="AV988" s="29"/>
      <c r="AW988" s="29"/>
      <c r="AX988" s="29"/>
      <c r="AY988" s="29"/>
      <c r="AZ988" s="29"/>
      <c r="BA988" s="29"/>
      <c r="BB988" s="29"/>
      <c r="BC988" s="29"/>
      <c r="BD988" s="29"/>
      <c r="BE988" s="29"/>
      <c r="BF988" s="29"/>
      <c r="BG988" s="29"/>
      <c r="BH988" s="29"/>
      <c r="BI988" s="29"/>
      <c r="BJ988" s="29"/>
      <c r="BK988" s="1"/>
      <c r="BL988" s="1"/>
      <c r="BM988" s="1"/>
      <c r="BN988" s="1"/>
      <c r="BO988" s="1"/>
      <c r="BP988" s="1"/>
      <c r="BQ988" s="1"/>
      <c r="BR988" s="1"/>
      <c r="BS988" s="1"/>
    </row>
    <row r="989" spans="1:7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29"/>
      <c r="AT989" s="29"/>
      <c r="AU989" s="29"/>
      <c r="AV989" s="29"/>
      <c r="AW989" s="29"/>
      <c r="AX989" s="29"/>
      <c r="AY989" s="29"/>
      <c r="AZ989" s="29"/>
      <c r="BA989" s="29"/>
      <c r="BB989" s="29"/>
      <c r="BC989" s="29"/>
      <c r="BD989" s="29"/>
      <c r="BE989" s="29"/>
      <c r="BF989" s="29"/>
      <c r="BG989" s="29"/>
      <c r="BH989" s="29"/>
      <c r="BI989" s="29"/>
      <c r="BJ989" s="29"/>
      <c r="BK989" s="1"/>
      <c r="BL989" s="1"/>
      <c r="BM989" s="1"/>
      <c r="BN989" s="1"/>
      <c r="BO989" s="1"/>
      <c r="BP989" s="1"/>
      <c r="BQ989" s="1"/>
      <c r="BR989" s="1"/>
      <c r="BS989" s="1"/>
    </row>
    <row r="990" spans="1:7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29"/>
      <c r="AT990" s="29"/>
      <c r="AU990" s="29"/>
      <c r="AV990" s="29"/>
      <c r="AW990" s="29"/>
      <c r="AX990" s="29"/>
      <c r="AY990" s="29"/>
      <c r="AZ990" s="29"/>
      <c r="BA990" s="29"/>
      <c r="BB990" s="29"/>
      <c r="BC990" s="29"/>
      <c r="BD990" s="29"/>
      <c r="BE990" s="29"/>
      <c r="BF990" s="29"/>
      <c r="BG990" s="29"/>
      <c r="BH990" s="29"/>
      <c r="BI990" s="29"/>
      <c r="BJ990" s="29"/>
      <c r="BK990" s="1"/>
      <c r="BL990" s="1"/>
      <c r="BM990" s="1"/>
      <c r="BN990" s="1"/>
      <c r="BO990" s="1"/>
      <c r="BP990" s="1"/>
      <c r="BQ990" s="1"/>
      <c r="BR990" s="1"/>
      <c r="BS990" s="1"/>
    </row>
    <row r="991" spans="1:7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29"/>
      <c r="AT991" s="29"/>
      <c r="AU991" s="29"/>
      <c r="AV991" s="29"/>
      <c r="AW991" s="29"/>
      <c r="AX991" s="29"/>
      <c r="AY991" s="29"/>
      <c r="AZ991" s="29"/>
      <c r="BA991" s="29"/>
      <c r="BB991" s="29"/>
      <c r="BC991" s="29"/>
      <c r="BD991" s="29"/>
      <c r="BE991" s="29"/>
      <c r="BF991" s="29"/>
      <c r="BG991" s="29"/>
      <c r="BH991" s="29"/>
      <c r="BI991" s="29"/>
      <c r="BJ991" s="29"/>
      <c r="BK991" s="1"/>
      <c r="BL991" s="1"/>
      <c r="BM991" s="1"/>
      <c r="BN991" s="1"/>
      <c r="BO991" s="1"/>
      <c r="BP991" s="1"/>
      <c r="BQ991" s="1"/>
      <c r="BR991" s="1"/>
      <c r="BS991" s="1"/>
    </row>
    <row r="992" spans="1:7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29"/>
      <c r="AT992" s="29"/>
      <c r="AU992" s="29"/>
      <c r="AV992" s="29"/>
      <c r="AW992" s="29"/>
      <c r="AX992" s="29"/>
      <c r="AY992" s="29"/>
      <c r="AZ992" s="29"/>
      <c r="BA992" s="29"/>
      <c r="BB992" s="29"/>
      <c r="BC992" s="29"/>
      <c r="BD992" s="29"/>
      <c r="BE992" s="29"/>
      <c r="BF992" s="29"/>
      <c r="BG992" s="29"/>
      <c r="BH992" s="29"/>
      <c r="BI992" s="29"/>
      <c r="BJ992" s="29"/>
      <c r="BK992" s="1"/>
      <c r="BL992" s="1"/>
      <c r="BM992" s="1"/>
      <c r="BN992" s="1"/>
      <c r="BO992" s="1"/>
      <c r="BP992" s="1"/>
      <c r="BQ992" s="1"/>
      <c r="BR992" s="1"/>
      <c r="BS992" s="1"/>
    </row>
    <row r="993" spans="1:7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29"/>
      <c r="AT993" s="29"/>
      <c r="AU993" s="29"/>
      <c r="AV993" s="29"/>
      <c r="AW993" s="29"/>
      <c r="AX993" s="29"/>
      <c r="AY993" s="29"/>
      <c r="AZ993" s="29"/>
      <c r="BA993" s="29"/>
      <c r="BB993" s="29"/>
      <c r="BC993" s="29"/>
      <c r="BD993" s="29"/>
      <c r="BE993" s="29"/>
      <c r="BF993" s="29"/>
      <c r="BG993" s="29"/>
      <c r="BH993" s="29"/>
      <c r="BI993" s="29"/>
      <c r="BJ993" s="29"/>
      <c r="BK993" s="1"/>
      <c r="BL993" s="1"/>
      <c r="BM993" s="1"/>
      <c r="BN993" s="1"/>
      <c r="BO993" s="1"/>
      <c r="BP993" s="1"/>
      <c r="BQ993" s="1"/>
      <c r="BR993" s="1"/>
      <c r="BS993" s="1"/>
    </row>
    <row r="994" spans="1:7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29"/>
      <c r="AT994" s="29"/>
      <c r="AU994" s="29"/>
      <c r="AV994" s="29"/>
      <c r="AW994" s="29"/>
      <c r="AX994" s="29"/>
      <c r="AY994" s="29"/>
      <c r="AZ994" s="29"/>
      <c r="BA994" s="29"/>
      <c r="BB994" s="29"/>
      <c r="BC994" s="29"/>
      <c r="BD994" s="29"/>
      <c r="BE994" s="29"/>
      <c r="BF994" s="29"/>
      <c r="BG994" s="29"/>
      <c r="BH994" s="29"/>
      <c r="BI994" s="29"/>
      <c r="BJ994" s="29"/>
      <c r="BK994" s="1"/>
      <c r="BL994" s="1"/>
      <c r="BM994" s="1"/>
      <c r="BN994" s="1"/>
      <c r="BO994" s="1"/>
      <c r="BP994" s="1"/>
      <c r="BQ994" s="1"/>
      <c r="BR994" s="1"/>
      <c r="BS994" s="1"/>
    </row>
    <row r="995" spans="1:7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29"/>
      <c r="AT995" s="29"/>
      <c r="AU995" s="29"/>
      <c r="AV995" s="29"/>
      <c r="AW995" s="29"/>
      <c r="AX995" s="29"/>
      <c r="AY995" s="29"/>
      <c r="AZ995" s="29"/>
      <c r="BA995" s="29"/>
      <c r="BB995" s="29"/>
      <c r="BC995" s="29"/>
      <c r="BD995" s="29"/>
      <c r="BE995" s="29"/>
      <c r="BF995" s="29"/>
      <c r="BG995" s="29"/>
      <c r="BH995" s="29"/>
      <c r="BI995" s="29"/>
      <c r="BJ995" s="29"/>
      <c r="BK995" s="1"/>
      <c r="BL995" s="1"/>
      <c r="BM995" s="1"/>
      <c r="BN995" s="1"/>
      <c r="BO995" s="1"/>
      <c r="BP995" s="1"/>
      <c r="BQ995" s="1"/>
      <c r="BR995" s="1"/>
      <c r="BS995" s="1"/>
    </row>
    <row r="996" spans="1:7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29"/>
      <c r="AT996" s="29"/>
      <c r="AU996" s="29"/>
      <c r="AV996" s="29"/>
      <c r="AW996" s="29"/>
      <c r="AX996" s="29"/>
      <c r="AY996" s="29"/>
      <c r="AZ996" s="29"/>
      <c r="BA996" s="29"/>
      <c r="BB996" s="29"/>
      <c r="BC996" s="29"/>
      <c r="BD996" s="29"/>
      <c r="BE996" s="29"/>
      <c r="BF996" s="29"/>
      <c r="BG996" s="29"/>
      <c r="BH996" s="29"/>
      <c r="BI996" s="29"/>
      <c r="BJ996" s="29"/>
      <c r="BK996" s="1"/>
      <c r="BL996" s="1"/>
      <c r="BM996" s="1"/>
      <c r="BN996" s="1"/>
      <c r="BO996" s="1"/>
      <c r="BP996" s="1"/>
      <c r="BQ996" s="1"/>
      <c r="BR996" s="1"/>
      <c r="BS996" s="1"/>
    </row>
    <row r="997" spans="1:7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29"/>
      <c r="AT997" s="29"/>
      <c r="AU997" s="29"/>
      <c r="AV997" s="29"/>
      <c r="AW997" s="29"/>
      <c r="AX997" s="29"/>
      <c r="AY997" s="29"/>
      <c r="AZ997" s="29"/>
      <c r="BA997" s="29"/>
      <c r="BB997" s="29"/>
      <c r="BC997" s="29"/>
      <c r="BD997" s="29"/>
      <c r="BE997" s="29"/>
      <c r="BF997" s="29"/>
      <c r="BG997" s="29"/>
      <c r="BH997" s="29"/>
      <c r="BI997" s="29"/>
      <c r="BJ997" s="29"/>
      <c r="BK997" s="1"/>
      <c r="BL997" s="1"/>
      <c r="BM997" s="1"/>
      <c r="BN997" s="1"/>
      <c r="BO997" s="1"/>
      <c r="BP997" s="1"/>
      <c r="BQ997" s="1"/>
      <c r="BR997" s="1"/>
      <c r="BS997" s="1"/>
    </row>
    <row r="998" spans="1:7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29"/>
      <c r="AT998" s="29"/>
      <c r="AU998" s="29"/>
      <c r="AV998" s="29"/>
      <c r="AW998" s="29"/>
      <c r="AX998" s="29"/>
      <c r="AY998" s="29"/>
      <c r="AZ998" s="29"/>
      <c r="BA998" s="29"/>
      <c r="BB998" s="29"/>
      <c r="BC998" s="29"/>
      <c r="BD998" s="29"/>
      <c r="BE998" s="29"/>
      <c r="BF998" s="29"/>
      <c r="BG998" s="29"/>
      <c r="BH998" s="29"/>
      <c r="BI998" s="29"/>
      <c r="BJ998" s="29"/>
      <c r="BK998" s="1"/>
      <c r="BL998" s="1"/>
      <c r="BM998" s="1"/>
      <c r="BN998" s="1"/>
      <c r="BO998" s="1"/>
      <c r="BP998" s="1"/>
      <c r="BQ998" s="1"/>
      <c r="BR998" s="1"/>
      <c r="BS998" s="1"/>
    </row>
    <row r="999" spans="1:7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29"/>
      <c r="AT999" s="29"/>
      <c r="AU999" s="29"/>
      <c r="AV999" s="29"/>
      <c r="AW999" s="29"/>
      <c r="AX999" s="29"/>
      <c r="AY999" s="29"/>
      <c r="AZ999" s="29"/>
      <c r="BA999" s="29"/>
      <c r="BB999" s="29"/>
      <c r="BC999" s="29"/>
      <c r="BD999" s="29"/>
      <c r="BE999" s="29"/>
      <c r="BF999" s="29"/>
      <c r="BG999" s="29"/>
      <c r="BH999" s="29"/>
      <c r="BI999" s="29"/>
      <c r="BJ999" s="29"/>
      <c r="BK999" s="1"/>
      <c r="BL999" s="1"/>
      <c r="BM999" s="1"/>
      <c r="BN999" s="1"/>
      <c r="BO999" s="1"/>
      <c r="BP999" s="1"/>
      <c r="BQ999" s="1"/>
      <c r="BR999" s="1"/>
      <c r="BS999" s="1"/>
    </row>
    <row r="1000" spans="1:7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29"/>
      <c r="AT1000" s="29"/>
      <c r="AU1000" s="29"/>
      <c r="AV1000" s="29"/>
      <c r="AW1000" s="29"/>
      <c r="AX1000" s="29"/>
      <c r="AY1000" s="29"/>
      <c r="AZ1000" s="29"/>
      <c r="BA1000" s="29"/>
      <c r="BB1000" s="29"/>
      <c r="BC1000" s="29"/>
      <c r="BD1000" s="29"/>
      <c r="BE1000" s="29"/>
      <c r="BF1000" s="29"/>
      <c r="BG1000" s="29"/>
      <c r="BH1000" s="29"/>
      <c r="BI1000" s="29"/>
      <c r="BJ1000" s="29"/>
      <c r="BK1000" s="1"/>
      <c r="BL1000" s="1"/>
      <c r="BM1000" s="1"/>
      <c r="BN1000" s="1"/>
      <c r="BO1000" s="1"/>
      <c r="BP1000" s="1"/>
      <c r="BQ1000" s="1"/>
      <c r="BR1000" s="1"/>
      <c r="BS1000" s="1"/>
    </row>
  </sheetData>
  <mergeCells count="8">
    <mergeCell ref="AS1:BJ128"/>
    <mergeCell ref="A2:AP2"/>
    <mergeCell ref="B6:B8"/>
    <mergeCell ref="B11:B27"/>
    <mergeCell ref="B33:B41"/>
    <mergeCell ref="D33:AP41"/>
    <mergeCell ref="B44:B52"/>
    <mergeCell ref="B56:B113"/>
  </mergeCells>
  <pageMargins left="0.75" right="0.75" top="1" bottom="1" header="0" footer="0"/>
  <pageSetup scale="28"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5703125" defaultRowHeight="15" customHeight="1"/>
  <cols>
    <col min="1" max="1" width="6.7109375" customWidth="1"/>
    <col min="2" max="3" width="25.28515625" customWidth="1"/>
    <col min="4" max="4" width="48.5703125" customWidth="1"/>
    <col min="5" max="5" width="32.85546875" customWidth="1"/>
    <col min="6" max="11" width="20.28515625" customWidth="1"/>
    <col min="12" max="16" width="18.140625" customWidth="1"/>
    <col min="17" max="17" width="11.5703125" customWidth="1"/>
    <col min="18" max="18" width="11.42578125" customWidth="1"/>
    <col min="19" max="19" width="71.7109375" customWidth="1"/>
    <col min="20" max="26" width="11.42578125" customWidth="1"/>
  </cols>
  <sheetData>
    <row r="1" spans="1:26" ht="14.25" customHeight="1">
      <c r="A1" s="30"/>
      <c r="B1" s="31"/>
      <c r="C1" s="31"/>
      <c r="D1" s="30"/>
      <c r="E1" s="30"/>
      <c r="F1" s="30"/>
      <c r="G1" s="30"/>
      <c r="H1" s="30"/>
      <c r="I1" s="30"/>
      <c r="J1" s="30"/>
      <c r="K1" s="30"/>
      <c r="L1" s="30"/>
      <c r="M1" s="30"/>
      <c r="N1" s="30"/>
      <c r="O1" s="30"/>
      <c r="P1" s="30"/>
      <c r="Q1" s="30"/>
      <c r="R1" s="30"/>
      <c r="S1" s="30"/>
      <c r="T1" s="30"/>
      <c r="U1" s="30"/>
      <c r="V1" s="30"/>
      <c r="W1" s="30"/>
      <c r="X1" s="30"/>
      <c r="Y1" s="30"/>
      <c r="Z1" s="30"/>
    </row>
    <row r="2" spans="1:26" ht="14.25" customHeight="1">
      <c r="A2" s="30"/>
      <c r="B2" s="32"/>
      <c r="C2" s="32"/>
      <c r="D2" s="33"/>
      <c r="E2" s="32"/>
      <c r="F2" s="32"/>
      <c r="G2" s="32"/>
      <c r="H2" s="32"/>
      <c r="I2" s="32"/>
      <c r="J2" s="32"/>
      <c r="K2" s="32"/>
      <c r="L2" s="32"/>
      <c r="M2" s="32"/>
      <c r="N2" s="32"/>
      <c r="O2" s="32"/>
      <c r="P2" s="32"/>
      <c r="Q2" s="32"/>
      <c r="R2" s="32"/>
      <c r="S2" s="30"/>
      <c r="T2" s="30"/>
      <c r="U2" s="30"/>
      <c r="V2" s="30"/>
      <c r="W2" s="30"/>
      <c r="X2" s="30"/>
      <c r="Y2" s="30"/>
      <c r="Z2" s="30"/>
    </row>
    <row r="3" spans="1:26" ht="14.25" customHeight="1">
      <c r="A3" s="30"/>
      <c r="B3" s="32"/>
      <c r="C3" s="32"/>
      <c r="D3" s="34"/>
      <c r="E3" s="32"/>
      <c r="F3" s="32"/>
      <c r="G3" s="32"/>
      <c r="H3" s="32"/>
      <c r="I3" s="32"/>
      <c r="J3" s="32"/>
      <c r="K3" s="32"/>
      <c r="L3" s="32"/>
      <c r="M3" s="32"/>
      <c r="N3" s="32"/>
      <c r="O3" s="32"/>
      <c r="P3" s="32"/>
      <c r="Q3" s="32"/>
      <c r="R3" s="32"/>
      <c r="S3" s="30"/>
      <c r="T3" s="30"/>
      <c r="U3" s="30"/>
      <c r="V3" s="30"/>
      <c r="W3" s="30"/>
      <c r="X3" s="30"/>
      <c r="Y3" s="30"/>
      <c r="Z3" s="30"/>
    </row>
    <row r="4" spans="1:26" ht="32.25" customHeight="1">
      <c r="A4" s="30"/>
      <c r="B4" s="32"/>
      <c r="C4" s="738" t="s">
        <v>22</v>
      </c>
      <c r="D4" s="739"/>
      <c r="E4" s="739"/>
      <c r="F4" s="739"/>
      <c r="G4" s="739"/>
      <c r="H4" s="739"/>
      <c r="I4" s="739"/>
      <c r="J4" s="739"/>
      <c r="K4" s="739"/>
      <c r="L4" s="739"/>
      <c r="M4" s="739"/>
      <c r="N4" s="739"/>
      <c r="O4" s="739"/>
      <c r="P4" s="739"/>
      <c r="Q4" s="740"/>
      <c r="R4" s="35"/>
      <c r="S4" s="741" t="s">
        <v>23</v>
      </c>
      <c r="T4" s="30"/>
      <c r="U4" s="30"/>
      <c r="V4" s="30"/>
      <c r="W4" s="30"/>
      <c r="X4" s="30"/>
      <c r="Y4" s="30"/>
      <c r="Z4" s="30"/>
    </row>
    <row r="5" spans="1:26" ht="32.25" customHeight="1">
      <c r="A5" s="30"/>
      <c r="B5" s="32"/>
      <c r="C5" s="738" t="s">
        <v>24</v>
      </c>
      <c r="D5" s="739"/>
      <c r="E5" s="739"/>
      <c r="F5" s="739"/>
      <c r="G5" s="739"/>
      <c r="H5" s="739"/>
      <c r="I5" s="739"/>
      <c r="J5" s="739"/>
      <c r="K5" s="739"/>
      <c r="L5" s="739"/>
      <c r="M5" s="739"/>
      <c r="N5" s="739"/>
      <c r="O5" s="739"/>
      <c r="P5" s="739"/>
      <c r="Q5" s="740"/>
      <c r="R5" s="35"/>
      <c r="S5" s="666"/>
      <c r="T5" s="30"/>
      <c r="U5" s="30"/>
      <c r="V5" s="30"/>
      <c r="W5" s="30"/>
      <c r="X5" s="30"/>
      <c r="Y5" s="30"/>
      <c r="Z5" s="30"/>
    </row>
    <row r="6" spans="1:26" ht="32.25" customHeight="1">
      <c r="A6" s="30"/>
      <c r="B6" s="32"/>
      <c r="C6" s="738" t="s">
        <v>25</v>
      </c>
      <c r="D6" s="739"/>
      <c r="E6" s="739"/>
      <c r="F6" s="739"/>
      <c r="G6" s="739"/>
      <c r="H6" s="739"/>
      <c r="I6" s="739"/>
      <c r="J6" s="739"/>
      <c r="K6" s="739"/>
      <c r="L6" s="739"/>
      <c r="M6" s="739"/>
      <c r="N6" s="739"/>
      <c r="O6" s="739"/>
      <c r="P6" s="739"/>
      <c r="Q6" s="740"/>
      <c r="R6" s="36"/>
      <c r="S6" s="666"/>
      <c r="T6" s="30"/>
      <c r="U6" s="30"/>
      <c r="V6" s="30"/>
      <c r="W6" s="30"/>
      <c r="X6" s="30"/>
      <c r="Y6" s="30"/>
      <c r="Z6" s="30"/>
    </row>
    <row r="7" spans="1:26" ht="32.25" customHeight="1">
      <c r="A7" s="30"/>
      <c r="B7" s="32"/>
      <c r="C7" s="738" t="s">
        <v>26</v>
      </c>
      <c r="D7" s="739"/>
      <c r="E7" s="739"/>
      <c r="F7" s="739"/>
      <c r="G7" s="739"/>
      <c r="H7" s="739"/>
      <c r="I7" s="739"/>
      <c r="J7" s="739"/>
      <c r="K7" s="739"/>
      <c r="L7" s="739"/>
      <c r="M7" s="739"/>
      <c r="N7" s="739"/>
      <c r="O7" s="739"/>
      <c r="P7" s="739"/>
      <c r="Q7" s="740"/>
      <c r="R7" s="36"/>
      <c r="S7" s="666"/>
      <c r="T7" s="30"/>
      <c r="U7" s="30"/>
      <c r="V7" s="30"/>
      <c r="W7" s="30"/>
      <c r="X7" s="30"/>
      <c r="Y7" s="30"/>
      <c r="Z7" s="30"/>
    </row>
    <row r="8" spans="1:26" ht="14.25" customHeight="1">
      <c r="A8" s="30"/>
      <c r="B8" s="31"/>
      <c r="C8" s="31"/>
      <c r="D8" s="30"/>
      <c r="E8" s="30"/>
      <c r="F8" s="30"/>
      <c r="G8" s="30"/>
      <c r="H8" s="30"/>
      <c r="I8" s="30"/>
      <c r="J8" s="30"/>
      <c r="K8" s="30"/>
      <c r="L8" s="30"/>
      <c r="M8" s="30"/>
      <c r="N8" s="30"/>
      <c r="O8" s="30"/>
      <c r="P8" s="30"/>
      <c r="Q8" s="30"/>
      <c r="R8" s="30"/>
      <c r="S8" s="666"/>
      <c r="T8" s="30"/>
      <c r="U8" s="30"/>
      <c r="V8" s="30"/>
      <c r="W8" s="30"/>
      <c r="X8" s="30"/>
      <c r="Y8" s="30"/>
      <c r="Z8" s="30"/>
    </row>
    <row r="9" spans="1:26" ht="15" customHeight="1">
      <c r="A9" s="30"/>
      <c r="B9" s="31"/>
      <c r="C9" s="31"/>
      <c r="D9" s="30"/>
      <c r="E9" s="30"/>
      <c r="F9" s="30"/>
      <c r="G9" s="30"/>
      <c r="H9" s="30"/>
      <c r="I9" s="30"/>
      <c r="J9" s="30"/>
      <c r="K9" s="30"/>
      <c r="L9" s="30"/>
      <c r="M9" s="30"/>
      <c r="N9" s="30"/>
      <c r="O9" s="30"/>
      <c r="P9" s="30"/>
      <c r="Q9" s="30"/>
      <c r="R9" s="30"/>
      <c r="S9" s="666"/>
      <c r="T9" s="30"/>
      <c r="U9" s="30"/>
      <c r="V9" s="30"/>
      <c r="W9" s="30"/>
      <c r="X9" s="30"/>
      <c r="Y9" s="30"/>
      <c r="Z9" s="30"/>
    </row>
    <row r="10" spans="1:26" ht="30" customHeight="1">
      <c r="A10" s="30"/>
      <c r="B10" s="723" t="s">
        <v>27</v>
      </c>
      <c r="C10" s="742" t="s">
        <v>28</v>
      </c>
      <c r="D10" s="747" t="s">
        <v>29</v>
      </c>
      <c r="E10" s="742" t="s">
        <v>30</v>
      </c>
      <c r="F10" s="749" t="s">
        <v>31</v>
      </c>
      <c r="G10" s="750"/>
      <c r="H10" s="750"/>
      <c r="I10" s="750"/>
      <c r="J10" s="750"/>
      <c r="K10" s="750"/>
      <c r="L10" s="750"/>
      <c r="M10" s="750"/>
      <c r="N10" s="750"/>
      <c r="O10" s="750"/>
      <c r="P10" s="751"/>
      <c r="Q10" s="752" t="s">
        <v>32</v>
      </c>
      <c r="R10" s="30"/>
      <c r="S10" s="666"/>
      <c r="T10" s="30"/>
      <c r="U10" s="30"/>
      <c r="V10" s="30"/>
      <c r="W10" s="30"/>
      <c r="X10" s="30"/>
      <c r="Y10" s="30"/>
      <c r="Z10" s="30"/>
    </row>
    <row r="11" spans="1:26" ht="30" customHeight="1">
      <c r="A11" s="30"/>
      <c r="B11" s="679"/>
      <c r="C11" s="743"/>
      <c r="D11" s="693"/>
      <c r="E11" s="743"/>
      <c r="F11" s="732" t="s">
        <v>33</v>
      </c>
      <c r="G11" s="734"/>
      <c r="H11" s="734"/>
      <c r="I11" s="733"/>
      <c r="J11" s="732" t="s">
        <v>34</v>
      </c>
      <c r="K11" s="733"/>
      <c r="L11" s="732" t="s">
        <v>35</v>
      </c>
      <c r="M11" s="734"/>
      <c r="N11" s="734"/>
      <c r="O11" s="733"/>
      <c r="P11" s="37" t="s">
        <v>36</v>
      </c>
      <c r="Q11" s="753"/>
      <c r="R11" s="30"/>
      <c r="S11" s="666"/>
      <c r="T11" s="30"/>
      <c r="U11" s="30"/>
      <c r="V11" s="30"/>
      <c r="W11" s="30"/>
      <c r="X11" s="30"/>
      <c r="Y11" s="30"/>
      <c r="Z11" s="30"/>
    </row>
    <row r="12" spans="1:26" ht="160.5" customHeight="1">
      <c r="A12" s="30"/>
      <c r="B12" s="680"/>
      <c r="C12" s="744"/>
      <c r="D12" s="748"/>
      <c r="E12" s="744"/>
      <c r="F12" s="38" t="s">
        <v>37</v>
      </c>
      <c r="G12" s="38" t="s">
        <v>38</v>
      </c>
      <c r="H12" s="38" t="s">
        <v>39</v>
      </c>
      <c r="I12" s="38" t="s">
        <v>40</v>
      </c>
      <c r="J12" s="38" t="s">
        <v>41</v>
      </c>
      <c r="K12" s="38" t="s">
        <v>42</v>
      </c>
      <c r="L12" s="38" t="s">
        <v>43</v>
      </c>
      <c r="M12" s="38" t="s">
        <v>44</v>
      </c>
      <c r="N12" s="38" t="s">
        <v>45</v>
      </c>
      <c r="O12" s="38" t="s">
        <v>46</v>
      </c>
      <c r="P12" s="38" t="s">
        <v>47</v>
      </c>
      <c r="Q12" s="754"/>
      <c r="R12" s="30"/>
      <c r="S12" s="666"/>
      <c r="T12" s="30"/>
      <c r="U12" s="30"/>
      <c r="V12" s="30"/>
      <c r="W12" s="30"/>
      <c r="X12" s="30"/>
      <c r="Y12" s="30"/>
      <c r="Z12" s="30"/>
    </row>
    <row r="13" spans="1:26" ht="15.75" customHeight="1">
      <c r="A13" s="30"/>
      <c r="B13" s="736"/>
      <c r="C13" s="737" t="s">
        <v>48</v>
      </c>
      <c r="D13" s="745"/>
      <c r="E13" s="39"/>
      <c r="F13" s="40"/>
      <c r="G13" s="40"/>
      <c r="H13" s="40"/>
      <c r="I13" s="40"/>
      <c r="J13" s="40"/>
      <c r="K13" s="40"/>
      <c r="L13" s="40"/>
      <c r="M13" s="40"/>
      <c r="N13" s="40"/>
      <c r="O13" s="40"/>
      <c r="P13" s="40"/>
      <c r="Q13" s="41"/>
      <c r="R13" s="30"/>
      <c r="S13" s="666"/>
      <c r="T13" s="30"/>
      <c r="U13" s="30"/>
      <c r="V13" s="30"/>
      <c r="W13" s="30"/>
      <c r="X13" s="30"/>
      <c r="Y13" s="30"/>
      <c r="Z13" s="30"/>
    </row>
    <row r="14" spans="1:26" ht="15.75" customHeight="1">
      <c r="A14" s="30"/>
      <c r="B14" s="679"/>
      <c r="C14" s="726"/>
      <c r="D14" s="728"/>
      <c r="E14" s="39"/>
      <c r="F14" s="40"/>
      <c r="G14" s="40"/>
      <c r="H14" s="40"/>
      <c r="I14" s="40"/>
      <c r="J14" s="40"/>
      <c r="K14" s="40"/>
      <c r="L14" s="40"/>
      <c r="M14" s="40"/>
      <c r="N14" s="40"/>
      <c r="O14" s="40"/>
      <c r="P14" s="40"/>
      <c r="Q14" s="41"/>
      <c r="R14" s="30"/>
      <c r="S14" s="666"/>
      <c r="T14" s="30"/>
      <c r="U14" s="30"/>
      <c r="V14" s="30"/>
      <c r="W14" s="30"/>
      <c r="X14" s="30"/>
      <c r="Y14" s="30"/>
      <c r="Z14" s="30"/>
    </row>
    <row r="15" spans="1:26" ht="15.75" customHeight="1">
      <c r="A15" s="30"/>
      <c r="B15" s="722"/>
      <c r="C15" s="642"/>
      <c r="D15" s="729"/>
      <c r="E15" s="39"/>
      <c r="F15" s="40"/>
      <c r="G15" s="40"/>
      <c r="H15" s="40"/>
      <c r="I15" s="40"/>
      <c r="J15" s="40"/>
      <c r="K15" s="40"/>
      <c r="L15" s="40"/>
      <c r="M15" s="40"/>
      <c r="N15" s="40"/>
      <c r="O15" s="40"/>
      <c r="P15" s="40"/>
      <c r="Q15" s="41"/>
      <c r="R15" s="30"/>
      <c r="S15" s="666"/>
      <c r="T15" s="30"/>
      <c r="U15" s="30"/>
      <c r="V15" s="30"/>
      <c r="W15" s="30"/>
      <c r="X15" s="30"/>
      <c r="Y15" s="30"/>
      <c r="Z15" s="30"/>
    </row>
    <row r="16" spans="1:26" ht="15.75" customHeight="1">
      <c r="A16" s="30"/>
      <c r="B16" s="721"/>
      <c r="C16" s="746" t="s">
        <v>49</v>
      </c>
      <c r="D16" s="727"/>
      <c r="E16" s="42"/>
      <c r="F16" s="43"/>
      <c r="G16" s="43"/>
      <c r="H16" s="43"/>
      <c r="I16" s="43"/>
      <c r="J16" s="43"/>
      <c r="K16" s="43"/>
      <c r="L16" s="43"/>
      <c r="M16" s="43"/>
      <c r="N16" s="43"/>
      <c r="O16" s="43"/>
      <c r="P16" s="43"/>
      <c r="Q16" s="44"/>
      <c r="R16" s="30"/>
      <c r="S16" s="666"/>
      <c r="T16" s="30"/>
      <c r="U16" s="30"/>
      <c r="V16" s="30"/>
      <c r="W16" s="30"/>
      <c r="X16" s="30"/>
      <c r="Y16" s="30"/>
      <c r="Z16" s="30"/>
    </row>
    <row r="17" spans="1:26" ht="15.75" customHeight="1">
      <c r="A17" s="30"/>
      <c r="B17" s="679"/>
      <c r="C17" s="726"/>
      <c r="D17" s="728"/>
      <c r="E17" s="43"/>
      <c r="F17" s="43"/>
      <c r="G17" s="43"/>
      <c r="H17" s="43"/>
      <c r="I17" s="43"/>
      <c r="J17" s="43"/>
      <c r="K17" s="43"/>
      <c r="L17" s="43"/>
      <c r="M17" s="43"/>
      <c r="N17" s="43"/>
      <c r="O17" s="43"/>
      <c r="P17" s="43"/>
      <c r="Q17" s="44"/>
      <c r="R17" s="30"/>
      <c r="S17" s="666"/>
      <c r="T17" s="30"/>
      <c r="U17" s="30"/>
      <c r="V17" s="30"/>
      <c r="W17" s="30"/>
      <c r="X17" s="30"/>
      <c r="Y17" s="30"/>
      <c r="Z17" s="30"/>
    </row>
    <row r="18" spans="1:26" ht="15.75" customHeight="1">
      <c r="A18" s="30"/>
      <c r="B18" s="722"/>
      <c r="C18" s="642"/>
      <c r="D18" s="729"/>
      <c r="E18" s="43"/>
      <c r="F18" s="43"/>
      <c r="G18" s="43"/>
      <c r="H18" s="43"/>
      <c r="I18" s="43"/>
      <c r="J18" s="43"/>
      <c r="K18" s="43"/>
      <c r="L18" s="43"/>
      <c r="M18" s="43"/>
      <c r="N18" s="43"/>
      <c r="O18" s="43"/>
      <c r="P18" s="43"/>
      <c r="Q18" s="44"/>
      <c r="R18" s="30"/>
      <c r="S18" s="666"/>
      <c r="T18" s="30"/>
      <c r="U18" s="30"/>
      <c r="V18" s="30"/>
      <c r="W18" s="30"/>
      <c r="X18" s="30"/>
      <c r="Y18" s="30"/>
      <c r="Z18" s="30"/>
    </row>
    <row r="19" spans="1:26" ht="15.75" customHeight="1">
      <c r="A19" s="30"/>
      <c r="B19" s="724"/>
      <c r="C19" s="730" t="s">
        <v>50</v>
      </c>
      <c r="D19" s="731"/>
      <c r="E19" s="45"/>
      <c r="F19" s="45"/>
      <c r="G19" s="45"/>
      <c r="H19" s="45"/>
      <c r="I19" s="45"/>
      <c r="J19" s="45"/>
      <c r="K19" s="45"/>
      <c r="L19" s="45"/>
      <c r="M19" s="45"/>
      <c r="N19" s="45"/>
      <c r="O19" s="45"/>
      <c r="P19" s="45"/>
      <c r="Q19" s="46"/>
      <c r="R19" s="30"/>
      <c r="S19" s="666"/>
      <c r="T19" s="30"/>
      <c r="U19" s="30"/>
      <c r="V19" s="30"/>
      <c r="W19" s="30"/>
      <c r="X19" s="30"/>
      <c r="Y19" s="30"/>
      <c r="Z19" s="30"/>
    </row>
    <row r="20" spans="1:26" ht="15.75" customHeight="1">
      <c r="A20" s="30"/>
      <c r="B20" s="679"/>
      <c r="C20" s="726"/>
      <c r="D20" s="728"/>
      <c r="E20" s="47"/>
      <c r="F20" s="47"/>
      <c r="G20" s="47"/>
      <c r="H20" s="47"/>
      <c r="I20" s="47"/>
      <c r="J20" s="47"/>
      <c r="K20" s="47"/>
      <c r="L20" s="47"/>
      <c r="M20" s="47"/>
      <c r="N20" s="47"/>
      <c r="O20" s="47"/>
      <c r="P20" s="47"/>
      <c r="Q20" s="46"/>
      <c r="R20" s="30"/>
      <c r="S20" s="666"/>
      <c r="T20" s="30"/>
      <c r="U20" s="30"/>
      <c r="V20" s="30"/>
      <c r="W20" s="30"/>
      <c r="X20" s="30"/>
      <c r="Y20" s="30"/>
      <c r="Z20" s="30"/>
    </row>
    <row r="21" spans="1:26" ht="15.75" customHeight="1">
      <c r="A21" s="30"/>
      <c r="B21" s="722"/>
      <c r="C21" s="642"/>
      <c r="D21" s="729"/>
      <c r="E21" s="47"/>
      <c r="F21" s="47"/>
      <c r="G21" s="47"/>
      <c r="H21" s="47"/>
      <c r="I21" s="47"/>
      <c r="J21" s="47"/>
      <c r="K21" s="47"/>
      <c r="L21" s="47"/>
      <c r="M21" s="47"/>
      <c r="N21" s="47"/>
      <c r="O21" s="47"/>
      <c r="P21" s="47"/>
      <c r="Q21" s="46"/>
      <c r="R21" s="30"/>
      <c r="S21" s="735" t="s">
        <v>51</v>
      </c>
      <c r="T21" s="30"/>
      <c r="U21" s="30"/>
      <c r="V21" s="30"/>
      <c r="W21" s="30"/>
      <c r="X21" s="30"/>
      <c r="Y21" s="30"/>
      <c r="Z21" s="30"/>
    </row>
    <row r="22" spans="1:26" ht="14.25" customHeight="1">
      <c r="A22" s="30"/>
      <c r="B22" s="721"/>
      <c r="C22" s="725" t="s">
        <v>52</v>
      </c>
      <c r="D22" s="727"/>
      <c r="E22" s="42"/>
      <c r="F22" s="43"/>
      <c r="G22" s="43"/>
      <c r="H22" s="43"/>
      <c r="I22" s="43"/>
      <c r="J22" s="43"/>
      <c r="K22" s="43"/>
      <c r="L22" s="43"/>
      <c r="M22" s="43"/>
      <c r="N22" s="43"/>
      <c r="O22" s="43"/>
      <c r="P22" s="43"/>
      <c r="Q22" s="48"/>
      <c r="R22" s="30"/>
      <c r="S22" s="666"/>
      <c r="T22" s="30"/>
      <c r="U22" s="30"/>
      <c r="V22" s="30"/>
      <c r="W22" s="30"/>
      <c r="X22" s="30"/>
      <c r="Y22" s="30"/>
      <c r="Z22" s="30"/>
    </row>
    <row r="23" spans="1:26" ht="14.25" customHeight="1">
      <c r="A23" s="30"/>
      <c r="B23" s="679"/>
      <c r="C23" s="726"/>
      <c r="D23" s="728"/>
      <c r="E23" s="42"/>
      <c r="F23" s="43"/>
      <c r="G23" s="43"/>
      <c r="H23" s="43"/>
      <c r="I23" s="43"/>
      <c r="J23" s="43"/>
      <c r="K23" s="43"/>
      <c r="L23" s="43"/>
      <c r="M23" s="43"/>
      <c r="N23" s="43"/>
      <c r="O23" s="43"/>
      <c r="P23" s="43"/>
      <c r="Q23" s="48"/>
      <c r="R23" s="30"/>
      <c r="S23" s="666"/>
      <c r="T23" s="30"/>
      <c r="U23" s="30"/>
      <c r="V23" s="30"/>
      <c r="W23" s="30"/>
      <c r="X23" s="30"/>
      <c r="Y23" s="30"/>
      <c r="Z23" s="30"/>
    </row>
    <row r="24" spans="1:26" ht="14.25" customHeight="1">
      <c r="A24" s="30"/>
      <c r="B24" s="722"/>
      <c r="C24" s="642"/>
      <c r="D24" s="729"/>
      <c r="E24" s="42"/>
      <c r="F24" s="43"/>
      <c r="G24" s="43"/>
      <c r="H24" s="43"/>
      <c r="I24" s="43"/>
      <c r="J24" s="43"/>
      <c r="K24" s="43"/>
      <c r="L24" s="43"/>
      <c r="M24" s="43"/>
      <c r="N24" s="43"/>
      <c r="O24" s="43"/>
      <c r="P24" s="43"/>
      <c r="Q24" s="48"/>
      <c r="R24" s="30"/>
      <c r="S24" s="666"/>
      <c r="T24" s="30"/>
      <c r="U24" s="30"/>
      <c r="V24" s="30"/>
      <c r="W24" s="30"/>
      <c r="X24" s="30"/>
      <c r="Y24" s="30"/>
      <c r="Z24" s="30"/>
    </row>
    <row r="25" spans="1:26" ht="14.25" customHeight="1">
      <c r="A25" s="49"/>
      <c r="B25" s="721"/>
      <c r="C25" s="725" t="s">
        <v>53</v>
      </c>
      <c r="D25" s="727"/>
      <c r="E25" s="42"/>
      <c r="F25" s="43"/>
      <c r="G25" s="43"/>
      <c r="H25" s="43"/>
      <c r="I25" s="43"/>
      <c r="J25" s="43"/>
      <c r="K25" s="43"/>
      <c r="L25" s="43"/>
      <c r="M25" s="43"/>
      <c r="N25" s="43"/>
      <c r="O25" s="43"/>
      <c r="P25" s="43"/>
      <c r="Q25" s="48"/>
      <c r="R25" s="30"/>
      <c r="S25" s="666"/>
      <c r="T25" s="30"/>
      <c r="U25" s="30"/>
      <c r="V25" s="30"/>
      <c r="W25" s="30"/>
      <c r="X25" s="30"/>
      <c r="Y25" s="30"/>
      <c r="Z25" s="30"/>
    </row>
    <row r="26" spans="1:26" ht="14.25" customHeight="1">
      <c r="A26" s="30"/>
      <c r="B26" s="679"/>
      <c r="C26" s="726"/>
      <c r="D26" s="728"/>
      <c r="E26" s="42"/>
      <c r="F26" s="43"/>
      <c r="G26" s="43"/>
      <c r="H26" s="43"/>
      <c r="I26" s="43"/>
      <c r="J26" s="43"/>
      <c r="K26" s="43"/>
      <c r="L26" s="43"/>
      <c r="M26" s="43"/>
      <c r="N26" s="43"/>
      <c r="O26" s="43"/>
      <c r="P26" s="43"/>
      <c r="Q26" s="48"/>
      <c r="R26" s="30"/>
      <c r="S26" s="666"/>
      <c r="T26" s="30"/>
      <c r="U26" s="30"/>
      <c r="V26" s="30"/>
      <c r="W26" s="30"/>
      <c r="X26" s="30"/>
      <c r="Y26" s="30"/>
      <c r="Z26" s="30"/>
    </row>
    <row r="27" spans="1:26" ht="14.25" customHeight="1">
      <c r="A27" s="30"/>
      <c r="B27" s="722"/>
      <c r="C27" s="642"/>
      <c r="D27" s="729"/>
      <c r="E27" s="42"/>
      <c r="F27" s="43"/>
      <c r="G27" s="43"/>
      <c r="H27" s="43"/>
      <c r="I27" s="43"/>
      <c r="J27" s="43"/>
      <c r="K27" s="43"/>
      <c r="L27" s="43"/>
      <c r="M27" s="43"/>
      <c r="N27" s="43"/>
      <c r="O27" s="43"/>
      <c r="P27" s="43"/>
      <c r="Q27" s="48"/>
      <c r="R27" s="30"/>
      <c r="S27" s="666"/>
      <c r="T27" s="30"/>
      <c r="U27" s="30"/>
      <c r="V27" s="30"/>
      <c r="W27" s="30"/>
      <c r="X27" s="30"/>
      <c r="Y27" s="30"/>
      <c r="Z27" s="30"/>
    </row>
    <row r="28" spans="1:26" ht="14.25" customHeight="1">
      <c r="A28" s="30"/>
      <c r="B28" s="721"/>
      <c r="C28" s="725" t="s">
        <v>54</v>
      </c>
      <c r="D28" s="727"/>
      <c r="E28" s="50"/>
      <c r="F28" s="51"/>
      <c r="G28" s="51"/>
      <c r="H28" s="51"/>
      <c r="I28" s="51"/>
      <c r="J28" s="51"/>
      <c r="K28" s="51"/>
      <c r="L28" s="51"/>
      <c r="M28" s="51"/>
      <c r="N28" s="51"/>
      <c r="O28" s="51"/>
      <c r="P28" s="51"/>
      <c r="Q28" s="48"/>
      <c r="R28" s="30"/>
      <c r="S28" s="666"/>
      <c r="T28" s="30"/>
      <c r="U28" s="30"/>
      <c r="V28" s="30"/>
      <c r="W28" s="30"/>
      <c r="X28" s="30"/>
      <c r="Y28" s="30"/>
      <c r="Z28" s="30"/>
    </row>
    <row r="29" spans="1:26" ht="14.25" customHeight="1">
      <c r="A29" s="30"/>
      <c r="B29" s="679"/>
      <c r="C29" s="726"/>
      <c r="D29" s="728"/>
      <c r="E29" s="42"/>
      <c r="F29" s="43"/>
      <c r="G29" s="43"/>
      <c r="H29" s="43"/>
      <c r="I29" s="43"/>
      <c r="J29" s="43"/>
      <c r="K29" s="43"/>
      <c r="L29" s="43"/>
      <c r="M29" s="43"/>
      <c r="N29" s="43"/>
      <c r="O29" s="43"/>
      <c r="P29" s="43"/>
      <c r="Q29" s="48"/>
      <c r="R29" s="30"/>
      <c r="S29" s="666"/>
      <c r="T29" s="30"/>
      <c r="U29" s="30"/>
      <c r="V29" s="30"/>
      <c r="W29" s="30"/>
      <c r="X29" s="30"/>
      <c r="Y29" s="30"/>
      <c r="Z29" s="30"/>
    </row>
    <row r="30" spans="1:26" ht="14.25" customHeight="1">
      <c r="A30" s="30"/>
      <c r="B30" s="722"/>
      <c r="C30" s="642"/>
      <c r="D30" s="729"/>
      <c r="E30" s="50"/>
      <c r="F30" s="51"/>
      <c r="G30" s="51"/>
      <c r="H30" s="51"/>
      <c r="I30" s="51"/>
      <c r="J30" s="51"/>
      <c r="K30" s="51"/>
      <c r="L30" s="51"/>
      <c r="M30" s="51"/>
      <c r="N30" s="51"/>
      <c r="O30" s="51"/>
      <c r="P30" s="51"/>
      <c r="Q30" s="48"/>
      <c r="R30" s="30"/>
      <c r="S30" s="666"/>
      <c r="T30" s="30"/>
      <c r="U30" s="30"/>
      <c r="V30" s="30"/>
      <c r="W30" s="30"/>
      <c r="X30" s="30"/>
      <c r="Y30" s="30"/>
      <c r="Z30" s="30"/>
    </row>
    <row r="31" spans="1:26" ht="14.25" customHeight="1">
      <c r="A31" s="30"/>
      <c r="B31" s="721"/>
      <c r="C31" s="725" t="s">
        <v>55</v>
      </c>
      <c r="D31" s="727"/>
      <c r="E31" s="42"/>
      <c r="F31" s="43"/>
      <c r="G31" s="43"/>
      <c r="H31" s="43"/>
      <c r="I31" s="43"/>
      <c r="J31" s="43"/>
      <c r="K31" s="43"/>
      <c r="L31" s="43"/>
      <c r="M31" s="43"/>
      <c r="N31" s="43"/>
      <c r="O31" s="43"/>
      <c r="P31" s="43"/>
      <c r="Q31" s="48"/>
      <c r="R31" s="30"/>
      <c r="S31" s="666"/>
      <c r="T31" s="30"/>
      <c r="U31" s="30"/>
      <c r="V31" s="30"/>
      <c r="W31" s="30"/>
      <c r="X31" s="30"/>
      <c r="Y31" s="30"/>
      <c r="Z31" s="30"/>
    </row>
    <row r="32" spans="1:26" ht="14.25" customHeight="1">
      <c r="A32" s="30"/>
      <c r="B32" s="679"/>
      <c r="C32" s="726"/>
      <c r="D32" s="728"/>
      <c r="E32" s="42"/>
      <c r="F32" s="43"/>
      <c r="G32" s="43"/>
      <c r="H32" s="43"/>
      <c r="I32" s="43"/>
      <c r="J32" s="43"/>
      <c r="K32" s="43"/>
      <c r="L32" s="43"/>
      <c r="M32" s="43"/>
      <c r="N32" s="43"/>
      <c r="O32" s="43"/>
      <c r="P32" s="43"/>
      <c r="Q32" s="48"/>
      <c r="R32" s="30"/>
      <c r="S32" s="666"/>
      <c r="T32" s="30"/>
      <c r="U32" s="30"/>
      <c r="V32" s="30"/>
      <c r="W32" s="30"/>
      <c r="X32" s="30"/>
      <c r="Y32" s="30"/>
      <c r="Z32" s="30"/>
    </row>
    <row r="33" spans="1:26" ht="14.25" customHeight="1">
      <c r="A33" s="30"/>
      <c r="B33" s="722"/>
      <c r="C33" s="642"/>
      <c r="D33" s="729"/>
      <c r="E33" s="42"/>
      <c r="F33" s="43"/>
      <c r="G33" s="43"/>
      <c r="H33" s="43"/>
      <c r="I33" s="43"/>
      <c r="J33" s="43"/>
      <c r="K33" s="43"/>
      <c r="L33" s="43"/>
      <c r="M33" s="43"/>
      <c r="N33" s="43"/>
      <c r="O33" s="43"/>
      <c r="P33" s="43"/>
      <c r="Q33" s="48"/>
      <c r="R33" s="30"/>
      <c r="S33" s="666"/>
      <c r="T33" s="30"/>
      <c r="U33" s="30"/>
      <c r="V33" s="30"/>
      <c r="W33" s="30"/>
      <c r="X33" s="30"/>
      <c r="Y33" s="30"/>
      <c r="Z33" s="30"/>
    </row>
    <row r="34" spans="1:26" ht="14.25" customHeight="1">
      <c r="A34" s="30"/>
      <c r="B34" s="721"/>
      <c r="C34" s="725" t="s">
        <v>56</v>
      </c>
      <c r="D34" s="727"/>
      <c r="E34" s="42"/>
      <c r="F34" s="43"/>
      <c r="G34" s="43"/>
      <c r="H34" s="43"/>
      <c r="I34" s="43"/>
      <c r="J34" s="43"/>
      <c r="K34" s="43"/>
      <c r="L34" s="43"/>
      <c r="M34" s="43"/>
      <c r="N34" s="43"/>
      <c r="O34" s="43"/>
      <c r="P34" s="43"/>
      <c r="Q34" s="48"/>
      <c r="R34" s="30"/>
      <c r="S34" s="666"/>
      <c r="T34" s="30"/>
      <c r="U34" s="30"/>
      <c r="V34" s="30"/>
      <c r="W34" s="30"/>
      <c r="X34" s="30"/>
      <c r="Y34" s="30"/>
      <c r="Z34" s="30"/>
    </row>
    <row r="35" spans="1:26" ht="14.25" customHeight="1">
      <c r="A35" s="30"/>
      <c r="B35" s="679"/>
      <c r="C35" s="726"/>
      <c r="D35" s="728"/>
      <c r="E35" s="42"/>
      <c r="F35" s="43"/>
      <c r="G35" s="43"/>
      <c r="H35" s="43"/>
      <c r="I35" s="43"/>
      <c r="J35" s="43"/>
      <c r="K35" s="43"/>
      <c r="L35" s="43"/>
      <c r="M35" s="43"/>
      <c r="N35" s="43"/>
      <c r="O35" s="43"/>
      <c r="P35" s="43"/>
      <c r="Q35" s="48"/>
      <c r="R35" s="30"/>
      <c r="S35" s="666"/>
      <c r="T35" s="30"/>
      <c r="U35" s="30"/>
      <c r="V35" s="30"/>
      <c r="W35" s="30"/>
      <c r="X35" s="30"/>
      <c r="Y35" s="30"/>
      <c r="Z35" s="30"/>
    </row>
    <row r="36" spans="1:26" ht="14.25" customHeight="1">
      <c r="A36" s="30"/>
      <c r="B36" s="722"/>
      <c r="C36" s="642"/>
      <c r="D36" s="729"/>
      <c r="E36" s="42"/>
      <c r="F36" s="43"/>
      <c r="G36" s="43"/>
      <c r="H36" s="43"/>
      <c r="I36" s="43"/>
      <c r="J36" s="43"/>
      <c r="K36" s="43"/>
      <c r="L36" s="43"/>
      <c r="M36" s="43"/>
      <c r="N36" s="43"/>
      <c r="O36" s="43"/>
      <c r="P36" s="43"/>
      <c r="Q36" s="48"/>
      <c r="R36" s="30"/>
      <c r="S36" s="666"/>
      <c r="T36" s="30"/>
      <c r="U36" s="30"/>
      <c r="V36" s="30"/>
      <c r="W36" s="30"/>
      <c r="X36" s="30"/>
      <c r="Y36" s="30"/>
      <c r="Z36" s="30"/>
    </row>
    <row r="37" spans="1:26" ht="14.25" customHeight="1">
      <c r="A37" s="30"/>
      <c r="B37" s="721"/>
      <c r="C37" s="725" t="s">
        <v>57</v>
      </c>
      <c r="D37" s="727"/>
      <c r="E37" s="42"/>
      <c r="F37" s="43"/>
      <c r="G37" s="43"/>
      <c r="H37" s="43"/>
      <c r="I37" s="43"/>
      <c r="J37" s="43"/>
      <c r="K37" s="43"/>
      <c r="L37" s="43"/>
      <c r="M37" s="43"/>
      <c r="N37" s="43"/>
      <c r="O37" s="43"/>
      <c r="P37" s="43"/>
      <c r="Q37" s="48"/>
      <c r="R37" s="30"/>
      <c r="S37" s="666"/>
      <c r="T37" s="30"/>
      <c r="U37" s="30"/>
      <c r="V37" s="30"/>
      <c r="W37" s="30"/>
      <c r="X37" s="30"/>
      <c r="Y37" s="30"/>
      <c r="Z37" s="30"/>
    </row>
    <row r="38" spans="1:26" ht="14.25" customHeight="1">
      <c r="A38" s="30"/>
      <c r="B38" s="679"/>
      <c r="C38" s="726"/>
      <c r="D38" s="728"/>
      <c r="E38" s="42"/>
      <c r="F38" s="43"/>
      <c r="G38" s="43"/>
      <c r="H38" s="43"/>
      <c r="I38" s="43"/>
      <c r="J38" s="43"/>
      <c r="K38" s="43"/>
      <c r="L38" s="43"/>
      <c r="M38" s="43"/>
      <c r="N38" s="43"/>
      <c r="O38" s="43"/>
      <c r="P38" s="43"/>
      <c r="Q38" s="48"/>
      <c r="R38" s="30"/>
      <c r="S38" s="666"/>
      <c r="T38" s="30"/>
      <c r="U38" s="30"/>
      <c r="V38" s="30"/>
      <c r="W38" s="30"/>
      <c r="X38" s="30"/>
      <c r="Y38" s="30"/>
      <c r="Z38" s="30"/>
    </row>
    <row r="39" spans="1:26" ht="14.25" customHeight="1">
      <c r="A39" s="30"/>
      <c r="B39" s="722"/>
      <c r="C39" s="642"/>
      <c r="D39" s="729"/>
      <c r="E39" s="42"/>
      <c r="F39" s="43"/>
      <c r="G39" s="43"/>
      <c r="H39" s="43"/>
      <c r="I39" s="43"/>
      <c r="J39" s="43"/>
      <c r="K39" s="43"/>
      <c r="L39" s="43"/>
      <c r="M39" s="43"/>
      <c r="N39" s="43"/>
      <c r="O39" s="43"/>
      <c r="P39" s="43"/>
      <c r="Q39" s="48"/>
      <c r="R39" s="30"/>
      <c r="S39" s="666"/>
      <c r="T39" s="30"/>
      <c r="U39" s="30"/>
      <c r="V39" s="30"/>
      <c r="W39" s="30"/>
      <c r="X39" s="30"/>
      <c r="Y39" s="30"/>
      <c r="Z39" s="30"/>
    </row>
    <row r="40" spans="1:26" ht="14.25" customHeight="1">
      <c r="A40" s="30"/>
      <c r="B40" s="721"/>
      <c r="C40" s="725" t="s">
        <v>58</v>
      </c>
      <c r="D40" s="727"/>
      <c r="E40" s="42"/>
      <c r="F40" s="43"/>
      <c r="G40" s="43"/>
      <c r="H40" s="43"/>
      <c r="I40" s="43"/>
      <c r="J40" s="43"/>
      <c r="K40" s="43"/>
      <c r="L40" s="43"/>
      <c r="M40" s="43"/>
      <c r="N40" s="43"/>
      <c r="O40" s="43"/>
      <c r="P40" s="43"/>
      <c r="Q40" s="48"/>
      <c r="R40" s="30"/>
      <c r="S40" s="666"/>
      <c r="T40" s="30"/>
      <c r="U40" s="30"/>
      <c r="V40" s="30"/>
      <c r="W40" s="30"/>
      <c r="X40" s="30"/>
      <c r="Y40" s="30"/>
      <c r="Z40" s="30"/>
    </row>
    <row r="41" spans="1:26" ht="14.25" customHeight="1">
      <c r="A41" s="30"/>
      <c r="B41" s="679"/>
      <c r="C41" s="726"/>
      <c r="D41" s="728"/>
      <c r="E41" s="42"/>
      <c r="F41" s="43"/>
      <c r="G41" s="43"/>
      <c r="H41" s="43"/>
      <c r="I41" s="43"/>
      <c r="J41" s="43"/>
      <c r="K41" s="43"/>
      <c r="L41" s="43"/>
      <c r="M41" s="43"/>
      <c r="N41" s="43"/>
      <c r="O41" s="43"/>
      <c r="P41" s="43"/>
      <c r="Q41" s="48"/>
      <c r="R41" s="30"/>
      <c r="S41" s="666"/>
      <c r="T41" s="30"/>
      <c r="U41" s="30"/>
      <c r="V41" s="30"/>
      <c r="W41" s="30"/>
      <c r="X41" s="30"/>
      <c r="Y41" s="30"/>
      <c r="Z41" s="30"/>
    </row>
    <row r="42" spans="1:26" ht="14.25" customHeight="1">
      <c r="A42" s="30"/>
      <c r="B42" s="722"/>
      <c r="C42" s="642"/>
      <c r="D42" s="729"/>
      <c r="E42" s="42"/>
      <c r="F42" s="43"/>
      <c r="G42" s="43"/>
      <c r="H42" s="43"/>
      <c r="I42" s="43"/>
      <c r="J42" s="43"/>
      <c r="K42" s="43"/>
      <c r="L42" s="43"/>
      <c r="M42" s="43"/>
      <c r="N42" s="43"/>
      <c r="O42" s="43"/>
      <c r="P42" s="43"/>
      <c r="Q42" s="48"/>
      <c r="R42" s="30"/>
      <c r="S42" s="666"/>
      <c r="T42" s="30"/>
      <c r="U42" s="30"/>
      <c r="V42" s="30"/>
      <c r="W42" s="30"/>
      <c r="X42" s="30"/>
      <c r="Y42" s="30"/>
      <c r="Z42" s="30"/>
    </row>
    <row r="43" spans="1:26" ht="14.25" customHeight="1">
      <c r="A43" s="30"/>
      <c r="B43" s="721"/>
      <c r="C43" s="725" t="s">
        <v>59</v>
      </c>
      <c r="D43" s="727"/>
      <c r="E43" s="42"/>
      <c r="F43" s="43"/>
      <c r="G43" s="43"/>
      <c r="H43" s="43"/>
      <c r="I43" s="43"/>
      <c r="J43" s="43"/>
      <c r="K43" s="43"/>
      <c r="L43" s="43"/>
      <c r="M43" s="43"/>
      <c r="N43" s="43"/>
      <c r="O43" s="43"/>
      <c r="P43" s="43"/>
      <c r="Q43" s="48"/>
      <c r="R43" s="30"/>
      <c r="S43" s="666"/>
      <c r="T43" s="30"/>
      <c r="U43" s="30"/>
      <c r="V43" s="30"/>
      <c r="W43" s="30"/>
      <c r="X43" s="30"/>
      <c r="Y43" s="30"/>
      <c r="Z43" s="30"/>
    </row>
    <row r="44" spans="1:26" ht="14.25" customHeight="1">
      <c r="A44" s="30"/>
      <c r="B44" s="679"/>
      <c r="C44" s="726"/>
      <c r="D44" s="728"/>
      <c r="E44" s="42"/>
      <c r="F44" s="43"/>
      <c r="G44" s="43"/>
      <c r="H44" s="43"/>
      <c r="I44" s="43"/>
      <c r="J44" s="43"/>
      <c r="K44" s="43"/>
      <c r="L44" s="43"/>
      <c r="M44" s="43"/>
      <c r="N44" s="43"/>
      <c r="O44" s="43"/>
      <c r="P44" s="43"/>
      <c r="Q44" s="48"/>
      <c r="R44" s="30"/>
      <c r="S44" s="666"/>
      <c r="T44" s="30"/>
      <c r="U44" s="30"/>
      <c r="V44" s="30"/>
      <c r="W44" s="30"/>
      <c r="X44" s="30"/>
      <c r="Y44" s="30"/>
      <c r="Z44" s="30"/>
    </row>
    <row r="45" spans="1:26" ht="14.25" customHeight="1">
      <c r="A45" s="30"/>
      <c r="B45" s="722"/>
      <c r="C45" s="642"/>
      <c r="D45" s="729"/>
      <c r="E45" s="42"/>
      <c r="F45" s="43"/>
      <c r="G45" s="43"/>
      <c r="H45" s="43"/>
      <c r="I45" s="43"/>
      <c r="J45" s="43"/>
      <c r="K45" s="43"/>
      <c r="L45" s="43"/>
      <c r="M45" s="43"/>
      <c r="N45" s="43"/>
      <c r="O45" s="43"/>
      <c r="P45" s="43"/>
      <c r="Q45" s="48"/>
      <c r="R45" s="30"/>
      <c r="S45" s="666"/>
      <c r="T45" s="30"/>
      <c r="U45" s="30"/>
      <c r="V45" s="30"/>
      <c r="W45" s="30"/>
      <c r="X45" s="30"/>
      <c r="Y45" s="30"/>
      <c r="Z45" s="30"/>
    </row>
    <row r="46" spans="1:26" ht="14.25" customHeight="1">
      <c r="A46" s="30"/>
      <c r="B46" s="721"/>
      <c r="C46" s="725" t="s">
        <v>60</v>
      </c>
      <c r="D46" s="727"/>
      <c r="E46" s="42"/>
      <c r="F46" s="43"/>
      <c r="G46" s="43"/>
      <c r="H46" s="43"/>
      <c r="I46" s="43"/>
      <c r="J46" s="43"/>
      <c r="K46" s="43"/>
      <c r="L46" s="43"/>
      <c r="M46" s="43"/>
      <c r="N46" s="43"/>
      <c r="O46" s="43"/>
      <c r="P46" s="43"/>
      <c r="Q46" s="48"/>
      <c r="R46" s="30"/>
      <c r="S46" s="666"/>
      <c r="T46" s="30"/>
      <c r="U46" s="30"/>
      <c r="V46" s="30"/>
      <c r="W46" s="30"/>
      <c r="X46" s="30"/>
      <c r="Y46" s="30"/>
      <c r="Z46" s="30"/>
    </row>
    <row r="47" spans="1:26" ht="14.25" customHeight="1">
      <c r="A47" s="30"/>
      <c r="B47" s="679"/>
      <c r="C47" s="726"/>
      <c r="D47" s="728"/>
      <c r="E47" s="42"/>
      <c r="F47" s="43"/>
      <c r="G47" s="43"/>
      <c r="H47" s="43"/>
      <c r="I47" s="43"/>
      <c r="J47" s="43"/>
      <c r="K47" s="43"/>
      <c r="L47" s="43"/>
      <c r="M47" s="43"/>
      <c r="N47" s="43"/>
      <c r="O47" s="43"/>
      <c r="P47" s="43"/>
      <c r="Q47" s="48"/>
      <c r="R47" s="30"/>
      <c r="S47" s="666"/>
      <c r="T47" s="30"/>
      <c r="U47" s="30"/>
      <c r="V47" s="30"/>
      <c r="W47" s="30"/>
      <c r="X47" s="30"/>
      <c r="Y47" s="30"/>
      <c r="Z47" s="30"/>
    </row>
    <row r="48" spans="1:26" ht="14.25" customHeight="1">
      <c r="A48" s="30"/>
      <c r="B48" s="722"/>
      <c r="C48" s="642"/>
      <c r="D48" s="729"/>
      <c r="E48" s="42"/>
      <c r="F48" s="43"/>
      <c r="G48" s="43"/>
      <c r="H48" s="43"/>
      <c r="I48" s="43"/>
      <c r="J48" s="43"/>
      <c r="K48" s="43"/>
      <c r="L48" s="43"/>
      <c r="M48" s="43"/>
      <c r="N48" s="43"/>
      <c r="O48" s="43"/>
      <c r="P48" s="43"/>
      <c r="Q48" s="48"/>
      <c r="R48" s="30"/>
      <c r="S48" s="666"/>
      <c r="T48" s="30"/>
      <c r="U48" s="30"/>
      <c r="V48" s="30"/>
      <c r="W48" s="30"/>
      <c r="X48" s="30"/>
      <c r="Y48" s="30"/>
      <c r="Z48" s="30"/>
    </row>
    <row r="49" spans="1:26" ht="14.25" customHeight="1">
      <c r="A49" s="30"/>
      <c r="B49" s="724"/>
      <c r="C49" s="730" t="s">
        <v>61</v>
      </c>
      <c r="D49" s="731"/>
      <c r="E49" s="52"/>
      <c r="F49" s="53"/>
      <c r="G49" s="53"/>
      <c r="H49" s="53"/>
      <c r="I49" s="53"/>
      <c r="J49" s="53"/>
      <c r="K49" s="53"/>
      <c r="L49" s="53"/>
      <c r="M49" s="53"/>
      <c r="N49" s="53"/>
      <c r="O49" s="53"/>
      <c r="P49" s="53"/>
      <c r="Q49" s="46"/>
      <c r="R49" s="30"/>
      <c r="S49" s="666"/>
      <c r="T49" s="30"/>
      <c r="U49" s="30"/>
      <c r="V49" s="30"/>
      <c r="W49" s="30"/>
      <c r="X49" s="30"/>
      <c r="Y49" s="30"/>
      <c r="Z49" s="30"/>
    </row>
    <row r="50" spans="1:26" ht="14.25" customHeight="1">
      <c r="A50" s="30"/>
      <c r="B50" s="679"/>
      <c r="C50" s="726"/>
      <c r="D50" s="728"/>
      <c r="E50" s="52"/>
      <c r="F50" s="53"/>
      <c r="G50" s="53"/>
      <c r="H50" s="53"/>
      <c r="I50" s="53"/>
      <c r="J50" s="53"/>
      <c r="K50" s="53"/>
      <c r="L50" s="53"/>
      <c r="M50" s="53"/>
      <c r="N50" s="53"/>
      <c r="O50" s="53"/>
      <c r="P50" s="53"/>
      <c r="Q50" s="46"/>
      <c r="R50" s="30"/>
      <c r="S50" s="666"/>
      <c r="T50" s="30"/>
      <c r="U50" s="30"/>
      <c r="V50" s="30"/>
      <c r="W50" s="30"/>
      <c r="X50" s="30"/>
      <c r="Y50" s="30"/>
      <c r="Z50" s="30"/>
    </row>
    <row r="51" spans="1:26" ht="14.25" customHeight="1">
      <c r="A51" s="30"/>
      <c r="B51" s="722"/>
      <c r="C51" s="642"/>
      <c r="D51" s="729"/>
      <c r="E51" s="52"/>
      <c r="F51" s="53"/>
      <c r="G51" s="53"/>
      <c r="H51" s="53"/>
      <c r="I51" s="53"/>
      <c r="J51" s="53"/>
      <c r="K51" s="53"/>
      <c r="L51" s="53"/>
      <c r="M51" s="53"/>
      <c r="N51" s="53"/>
      <c r="O51" s="53"/>
      <c r="P51" s="53"/>
      <c r="Q51" s="46"/>
      <c r="R51" s="30"/>
      <c r="S51" s="666"/>
      <c r="T51" s="30"/>
      <c r="U51" s="30"/>
      <c r="V51" s="30"/>
      <c r="W51" s="30"/>
      <c r="X51" s="30"/>
      <c r="Y51" s="30"/>
      <c r="Z51" s="30"/>
    </row>
    <row r="52" spans="1:26" ht="14.25" customHeight="1">
      <c r="A52" s="30"/>
      <c r="B52" s="721"/>
      <c r="C52" s="725" t="s">
        <v>62</v>
      </c>
      <c r="D52" s="727"/>
      <c r="E52" s="42"/>
      <c r="F52" s="43"/>
      <c r="G52" s="43"/>
      <c r="H52" s="43"/>
      <c r="I52" s="43"/>
      <c r="J52" s="43"/>
      <c r="K52" s="43"/>
      <c r="L52" s="43"/>
      <c r="M52" s="43"/>
      <c r="N52" s="43"/>
      <c r="O52" s="43"/>
      <c r="P52" s="43"/>
      <c r="Q52" s="48"/>
      <c r="R52" s="30"/>
      <c r="S52" s="666"/>
      <c r="T52" s="30"/>
      <c r="U52" s="30"/>
      <c r="V52" s="30"/>
      <c r="W52" s="30"/>
      <c r="X52" s="30"/>
      <c r="Y52" s="30"/>
      <c r="Z52" s="30"/>
    </row>
    <row r="53" spans="1:26" ht="14.25" customHeight="1">
      <c r="A53" s="30"/>
      <c r="B53" s="679"/>
      <c r="C53" s="726"/>
      <c r="D53" s="728"/>
      <c r="E53" s="42"/>
      <c r="F53" s="43"/>
      <c r="G53" s="43"/>
      <c r="H53" s="43"/>
      <c r="I53" s="43"/>
      <c r="J53" s="43"/>
      <c r="K53" s="43"/>
      <c r="L53" s="43"/>
      <c r="M53" s="43"/>
      <c r="N53" s="43"/>
      <c r="O53" s="43"/>
      <c r="P53" s="43"/>
      <c r="Q53" s="48"/>
      <c r="R53" s="30"/>
      <c r="S53" s="666"/>
      <c r="T53" s="30"/>
      <c r="U53" s="30"/>
      <c r="V53" s="30"/>
      <c r="W53" s="30"/>
      <c r="X53" s="30"/>
      <c r="Y53" s="30"/>
      <c r="Z53" s="30"/>
    </row>
    <row r="54" spans="1:26" ht="14.25" customHeight="1">
      <c r="A54" s="30"/>
      <c r="B54" s="722"/>
      <c r="C54" s="642"/>
      <c r="D54" s="729"/>
      <c r="E54" s="42"/>
      <c r="F54" s="43"/>
      <c r="G54" s="43"/>
      <c r="H54" s="43"/>
      <c r="I54" s="43"/>
      <c r="J54" s="43"/>
      <c r="K54" s="43"/>
      <c r="L54" s="43"/>
      <c r="M54" s="43"/>
      <c r="N54" s="43"/>
      <c r="O54" s="43"/>
      <c r="P54" s="43"/>
      <c r="Q54" s="48"/>
      <c r="R54" s="30"/>
      <c r="S54" s="666"/>
      <c r="T54" s="30"/>
      <c r="U54" s="30"/>
      <c r="V54" s="30"/>
      <c r="W54" s="30"/>
      <c r="X54" s="30"/>
      <c r="Y54" s="30"/>
      <c r="Z54" s="30"/>
    </row>
    <row r="55" spans="1:26" ht="14.25" customHeight="1">
      <c r="A55" s="30"/>
      <c r="B55" s="721"/>
      <c r="C55" s="725" t="s">
        <v>63</v>
      </c>
      <c r="D55" s="727"/>
      <c r="E55" s="42"/>
      <c r="F55" s="43"/>
      <c r="G55" s="43"/>
      <c r="H55" s="43"/>
      <c r="I55" s="43"/>
      <c r="J55" s="43"/>
      <c r="K55" s="43"/>
      <c r="L55" s="43"/>
      <c r="M55" s="43"/>
      <c r="N55" s="43"/>
      <c r="O55" s="43"/>
      <c r="P55" s="43"/>
      <c r="Q55" s="48"/>
      <c r="R55" s="30"/>
      <c r="S55" s="666"/>
      <c r="T55" s="30"/>
      <c r="U55" s="30"/>
      <c r="V55" s="30"/>
      <c r="W55" s="30"/>
      <c r="X55" s="30"/>
      <c r="Y55" s="30"/>
      <c r="Z55" s="30"/>
    </row>
    <row r="56" spans="1:26" ht="14.25" customHeight="1">
      <c r="A56" s="30"/>
      <c r="B56" s="679"/>
      <c r="C56" s="726"/>
      <c r="D56" s="728"/>
      <c r="E56" s="42"/>
      <c r="F56" s="43"/>
      <c r="G56" s="43"/>
      <c r="H56" s="43"/>
      <c r="I56" s="43"/>
      <c r="J56" s="43"/>
      <c r="K56" s="43"/>
      <c r="L56" s="43"/>
      <c r="M56" s="43"/>
      <c r="N56" s="43"/>
      <c r="O56" s="43"/>
      <c r="P56" s="43"/>
      <c r="Q56" s="48"/>
      <c r="R56" s="30"/>
      <c r="S56" s="666"/>
      <c r="T56" s="30"/>
      <c r="U56" s="30"/>
      <c r="V56" s="30"/>
      <c r="W56" s="30"/>
      <c r="X56" s="30"/>
      <c r="Y56" s="30"/>
      <c r="Z56" s="30"/>
    </row>
    <row r="57" spans="1:26" ht="14.25" customHeight="1">
      <c r="A57" s="30"/>
      <c r="B57" s="722"/>
      <c r="C57" s="642"/>
      <c r="D57" s="729"/>
      <c r="E57" s="42"/>
      <c r="F57" s="43"/>
      <c r="G57" s="43"/>
      <c r="H57" s="43"/>
      <c r="I57" s="43"/>
      <c r="J57" s="43"/>
      <c r="K57" s="43"/>
      <c r="L57" s="43"/>
      <c r="M57" s="43"/>
      <c r="N57" s="43"/>
      <c r="O57" s="43"/>
      <c r="P57" s="43"/>
      <c r="Q57" s="48"/>
      <c r="R57" s="30"/>
      <c r="S57" s="666"/>
      <c r="T57" s="30"/>
      <c r="U57" s="30"/>
      <c r="V57" s="30"/>
      <c r="W57" s="30"/>
      <c r="X57" s="30"/>
      <c r="Y57" s="30"/>
      <c r="Z57" s="30"/>
    </row>
    <row r="58" spans="1:26" ht="14.25" customHeight="1">
      <c r="A58" s="30"/>
      <c r="B58" s="721"/>
      <c r="C58" s="725" t="s">
        <v>64</v>
      </c>
      <c r="D58" s="727"/>
      <c r="E58" s="42"/>
      <c r="F58" s="43"/>
      <c r="G58" s="43"/>
      <c r="H58" s="43"/>
      <c r="I58" s="43"/>
      <c r="J58" s="43"/>
      <c r="K58" s="43"/>
      <c r="L58" s="43"/>
      <c r="M58" s="43"/>
      <c r="N58" s="43"/>
      <c r="O58" s="43"/>
      <c r="P58" s="43"/>
      <c r="Q58" s="48"/>
      <c r="R58" s="30"/>
      <c r="S58" s="666"/>
      <c r="T58" s="30"/>
      <c r="U58" s="30"/>
      <c r="V58" s="30"/>
      <c r="W58" s="30"/>
      <c r="X58" s="30"/>
      <c r="Y58" s="30"/>
      <c r="Z58" s="30"/>
    </row>
    <row r="59" spans="1:26" ht="14.25" customHeight="1">
      <c r="A59" s="30"/>
      <c r="B59" s="679"/>
      <c r="C59" s="726"/>
      <c r="D59" s="728"/>
      <c r="E59" s="42"/>
      <c r="F59" s="43"/>
      <c r="G59" s="43"/>
      <c r="H59" s="43"/>
      <c r="I59" s="43"/>
      <c r="J59" s="43"/>
      <c r="K59" s="43"/>
      <c r="L59" s="43"/>
      <c r="M59" s="43"/>
      <c r="N59" s="43"/>
      <c r="O59" s="43"/>
      <c r="P59" s="43"/>
      <c r="Q59" s="48"/>
      <c r="R59" s="30"/>
      <c r="S59" s="666"/>
      <c r="T59" s="30"/>
      <c r="U59" s="30"/>
      <c r="V59" s="30"/>
      <c r="W59" s="30"/>
      <c r="X59" s="30"/>
      <c r="Y59" s="30"/>
      <c r="Z59" s="30"/>
    </row>
    <row r="60" spans="1:26" ht="14.25" customHeight="1">
      <c r="A60" s="30"/>
      <c r="B60" s="722"/>
      <c r="C60" s="642"/>
      <c r="D60" s="729"/>
      <c r="E60" s="42"/>
      <c r="F60" s="43"/>
      <c r="G60" s="43"/>
      <c r="H60" s="43"/>
      <c r="I60" s="43"/>
      <c r="J60" s="43"/>
      <c r="K60" s="43"/>
      <c r="L60" s="43"/>
      <c r="M60" s="43"/>
      <c r="N60" s="43"/>
      <c r="O60" s="43"/>
      <c r="P60" s="43"/>
      <c r="Q60" s="48"/>
      <c r="R60" s="30"/>
      <c r="S60" s="666"/>
      <c r="T60" s="30"/>
      <c r="U60" s="30"/>
      <c r="V60" s="30"/>
      <c r="W60" s="30"/>
      <c r="X60" s="30"/>
      <c r="Y60" s="30"/>
      <c r="Z60" s="30"/>
    </row>
    <row r="61" spans="1:26" ht="14.25" customHeight="1">
      <c r="A61" s="30"/>
      <c r="B61" s="721"/>
      <c r="C61" s="725" t="s">
        <v>65</v>
      </c>
      <c r="D61" s="727"/>
      <c r="E61" s="42"/>
      <c r="F61" s="43"/>
      <c r="G61" s="43"/>
      <c r="H61" s="43"/>
      <c r="I61" s="43"/>
      <c r="J61" s="43"/>
      <c r="K61" s="43"/>
      <c r="L61" s="43"/>
      <c r="M61" s="43"/>
      <c r="N61" s="43"/>
      <c r="O61" s="43"/>
      <c r="P61" s="43"/>
      <c r="Q61" s="54"/>
      <c r="R61" s="30"/>
      <c r="S61" s="666"/>
      <c r="T61" s="30"/>
      <c r="U61" s="30"/>
      <c r="V61" s="30"/>
      <c r="W61" s="30"/>
      <c r="X61" s="30"/>
      <c r="Y61" s="30"/>
      <c r="Z61" s="30"/>
    </row>
    <row r="62" spans="1:26" ht="14.25" customHeight="1">
      <c r="A62" s="30"/>
      <c r="B62" s="679"/>
      <c r="C62" s="726"/>
      <c r="D62" s="728"/>
      <c r="E62" s="42"/>
      <c r="F62" s="43"/>
      <c r="G62" s="43"/>
      <c r="H62" s="43"/>
      <c r="I62" s="43"/>
      <c r="J62" s="43"/>
      <c r="K62" s="43"/>
      <c r="L62" s="43"/>
      <c r="M62" s="43"/>
      <c r="N62" s="43"/>
      <c r="O62" s="43"/>
      <c r="P62" s="43"/>
      <c r="Q62" s="48"/>
      <c r="R62" s="30"/>
      <c r="S62" s="666"/>
      <c r="T62" s="30"/>
      <c r="U62" s="30"/>
      <c r="V62" s="30"/>
      <c r="W62" s="30"/>
      <c r="X62" s="30"/>
      <c r="Y62" s="30"/>
      <c r="Z62" s="30"/>
    </row>
    <row r="63" spans="1:26" ht="14.25" customHeight="1">
      <c r="A63" s="30"/>
      <c r="B63" s="722"/>
      <c r="C63" s="642"/>
      <c r="D63" s="729"/>
      <c r="E63" s="42"/>
      <c r="F63" s="43"/>
      <c r="G63" s="43"/>
      <c r="H63" s="43"/>
      <c r="I63" s="43"/>
      <c r="J63" s="43"/>
      <c r="K63" s="43"/>
      <c r="L63" s="43"/>
      <c r="M63" s="43"/>
      <c r="N63" s="43"/>
      <c r="O63" s="43"/>
      <c r="P63" s="43"/>
      <c r="Q63" s="55"/>
      <c r="R63" s="30"/>
      <c r="S63" s="666"/>
      <c r="T63" s="30"/>
      <c r="U63" s="30"/>
      <c r="V63" s="30"/>
      <c r="W63" s="30"/>
      <c r="X63" s="30"/>
      <c r="Y63" s="30"/>
      <c r="Z63" s="30"/>
    </row>
    <row r="64" spans="1:26" ht="14.25" customHeight="1">
      <c r="A64" s="30"/>
      <c r="B64" s="721"/>
      <c r="C64" s="725" t="s">
        <v>66</v>
      </c>
      <c r="D64" s="727"/>
      <c r="E64" s="42"/>
      <c r="F64" s="43"/>
      <c r="G64" s="43"/>
      <c r="H64" s="43"/>
      <c r="I64" s="43"/>
      <c r="J64" s="43"/>
      <c r="K64" s="43"/>
      <c r="L64" s="43"/>
      <c r="M64" s="43"/>
      <c r="N64" s="43"/>
      <c r="O64" s="43"/>
      <c r="P64" s="43"/>
      <c r="Q64" s="55"/>
      <c r="R64" s="30"/>
      <c r="S64" s="666"/>
      <c r="T64" s="30"/>
      <c r="U64" s="30"/>
      <c r="V64" s="30"/>
      <c r="W64" s="30"/>
      <c r="X64" s="30"/>
      <c r="Y64" s="30"/>
      <c r="Z64" s="30"/>
    </row>
    <row r="65" spans="1:26" ht="14.25" customHeight="1">
      <c r="A65" s="30"/>
      <c r="B65" s="679"/>
      <c r="C65" s="726"/>
      <c r="D65" s="728"/>
      <c r="E65" s="42"/>
      <c r="F65" s="43"/>
      <c r="G65" s="43"/>
      <c r="H65" s="43"/>
      <c r="I65" s="43"/>
      <c r="J65" s="43"/>
      <c r="K65" s="43"/>
      <c r="L65" s="43"/>
      <c r="M65" s="43"/>
      <c r="N65" s="43"/>
      <c r="O65" s="43"/>
      <c r="P65" s="43"/>
      <c r="Q65" s="55"/>
      <c r="R65" s="30"/>
      <c r="S65" s="666"/>
      <c r="T65" s="30"/>
      <c r="U65" s="30"/>
      <c r="V65" s="30"/>
      <c r="W65" s="30"/>
      <c r="X65" s="30"/>
      <c r="Y65" s="30"/>
      <c r="Z65" s="30"/>
    </row>
    <row r="66" spans="1:26" ht="14.25" customHeight="1">
      <c r="A66" s="30"/>
      <c r="B66" s="722"/>
      <c r="C66" s="642"/>
      <c r="D66" s="729"/>
      <c r="E66" s="42"/>
      <c r="F66" s="43"/>
      <c r="G66" s="43"/>
      <c r="H66" s="43"/>
      <c r="I66" s="43"/>
      <c r="J66" s="43"/>
      <c r="K66" s="43"/>
      <c r="L66" s="43"/>
      <c r="M66" s="43"/>
      <c r="N66" s="43"/>
      <c r="O66" s="43"/>
      <c r="P66" s="43"/>
      <c r="Q66" s="55"/>
      <c r="R66" s="30"/>
      <c r="S66" s="666"/>
      <c r="T66" s="30"/>
      <c r="U66" s="30"/>
      <c r="V66" s="30"/>
      <c r="W66" s="30"/>
      <c r="X66" s="30"/>
      <c r="Y66" s="30"/>
      <c r="Z66" s="30"/>
    </row>
    <row r="67" spans="1:26" ht="14.25" customHeight="1">
      <c r="A67" s="30"/>
      <c r="B67" s="721"/>
      <c r="C67" s="725" t="s">
        <v>67</v>
      </c>
      <c r="D67" s="727"/>
      <c r="E67" s="42"/>
      <c r="F67" s="43"/>
      <c r="G67" s="43"/>
      <c r="H67" s="43"/>
      <c r="I67" s="43"/>
      <c r="J67" s="43"/>
      <c r="K67" s="43"/>
      <c r="L67" s="43"/>
      <c r="M67" s="43"/>
      <c r="N67" s="43"/>
      <c r="O67" s="43"/>
      <c r="P67" s="43"/>
      <c r="Q67" s="55"/>
      <c r="R67" s="30"/>
      <c r="S67" s="666"/>
      <c r="T67" s="30"/>
      <c r="U67" s="30"/>
      <c r="V67" s="30"/>
      <c r="W67" s="30"/>
      <c r="X67" s="30"/>
      <c r="Y67" s="30"/>
      <c r="Z67" s="30"/>
    </row>
    <row r="68" spans="1:26" ht="14.25" customHeight="1">
      <c r="A68" s="30"/>
      <c r="B68" s="679"/>
      <c r="C68" s="726"/>
      <c r="D68" s="728"/>
      <c r="E68" s="42"/>
      <c r="F68" s="43"/>
      <c r="G68" s="43"/>
      <c r="H68" s="43"/>
      <c r="I68" s="43"/>
      <c r="J68" s="43"/>
      <c r="K68" s="43"/>
      <c r="L68" s="43"/>
      <c r="M68" s="43"/>
      <c r="N68" s="43"/>
      <c r="O68" s="43"/>
      <c r="P68" s="43"/>
      <c r="Q68" s="55"/>
      <c r="R68" s="30"/>
      <c r="S68" s="666"/>
      <c r="T68" s="30"/>
      <c r="U68" s="30"/>
      <c r="V68" s="30"/>
      <c r="W68" s="30"/>
      <c r="X68" s="30"/>
      <c r="Y68" s="30"/>
      <c r="Z68" s="30"/>
    </row>
    <row r="69" spans="1:26" ht="14.25" customHeight="1">
      <c r="A69" s="30"/>
      <c r="B69" s="722"/>
      <c r="C69" s="642"/>
      <c r="D69" s="729"/>
      <c r="E69" s="42"/>
      <c r="F69" s="43"/>
      <c r="G69" s="43"/>
      <c r="H69" s="43"/>
      <c r="I69" s="43"/>
      <c r="J69" s="43"/>
      <c r="K69" s="43"/>
      <c r="L69" s="43"/>
      <c r="M69" s="43"/>
      <c r="N69" s="43"/>
      <c r="O69" s="43"/>
      <c r="P69" s="43"/>
      <c r="Q69" s="55"/>
      <c r="R69" s="30"/>
      <c r="S69" s="666"/>
      <c r="T69" s="30"/>
      <c r="U69" s="30"/>
      <c r="V69" s="30"/>
      <c r="W69" s="30"/>
      <c r="X69" s="30"/>
      <c r="Y69" s="30"/>
      <c r="Z69" s="30"/>
    </row>
    <row r="70" spans="1:26" ht="14.25" customHeight="1">
      <c r="A70" s="30"/>
      <c r="B70" s="721"/>
      <c r="C70" s="725" t="s">
        <v>68</v>
      </c>
      <c r="D70" s="727"/>
      <c r="E70" s="42"/>
      <c r="F70" s="43"/>
      <c r="G70" s="43"/>
      <c r="H70" s="43"/>
      <c r="I70" s="43"/>
      <c r="J70" s="43"/>
      <c r="K70" s="43"/>
      <c r="L70" s="43"/>
      <c r="M70" s="43"/>
      <c r="N70" s="43"/>
      <c r="O70" s="43"/>
      <c r="P70" s="43"/>
      <c r="Q70" s="55"/>
      <c r="R70" s="30"/>
      <c r="S70" s="666"/>
      <c r="T70" s="30"/>
      <c r="U70" s="30"/>
      <c r="V70" s="30"/>
      <c r="W70" s="30"/>
      <c r="X70" s="30"/>
      <c r="Y70" s="30"/>
      <c r="Z70" s="30"/>
    </row>
    <row r="71" spans="1:26" ht="14.25" customHeight="1">
      <c r="A71" s="30"/>
      <c r="B71" s="679"/>
      <c r="C71" s="726"/>
      <c r="D71" s="728"/>
      <c r="E71" s="42"/>
      <c r="F71" s="43"/>
      <c r="G71" s="43"/>
      <c r="H71" s="43"/>
      <c r="I71" s="43"/>
      <c r="J71" s="43"/>
      <c r="K71" s="43"/>
      <c r="L71" s="43"/>
      <c r="M71" s="43"/>
      <c r="N71" s="43"/>
      <c r="O71" s="43"/>
      <c r="P71" s="43"/>
      <c r="Q71" s="48"/>
      <c r="R71" s="30"/>
      <c r="S71" s="666"/>
      <c r="T71" s="30"/>
      <c r="U71" s="30"/>
      <c r="V71" s="30"/>
      <c r="W71" s="30"/>
      <c r="X71" s="30"/>
      <c r="Y71" s="30"/>
      <c r="Z71" s="30"/>
    </row>
    <row r="72" spans="1:26" ht="14.25" customHeight="1">
      <c r="A72" s="30"/>
      <c r="B72" s="722"/>
      <c r="C72" s="642"/>
      <c r="D72" s="729"/>
      <c r="E72" s="42"/>
      <c r="F72" s="43"/>
      <c r="G72" s="43"/>
      <c r="H72" s="43"/>
      <c r="I72" s="43"/>
      <c r="J72" s="43"/>
      <c r="K72" s="43"/>
      <c r="L72" s="43"/>
      <c r="M72" s="43"/>
      <c r="N72" s="43"/>
      <c r="O72" s="43"/>
      <c r="P72" s="43"/>
      <c r="Q72" s="48"/>
      <c r="R72" s="30"/>
      <c r="S72" s="666"/>
      <c r="T72" s="30"/>
      <c r="U72" s="30"/>
      <c r="V72" s="30"/>
      <c r="W72" s="30"/>
      <c r="X72" s="30"/>
      <c r="Y72" s="30"/>
      <c r="Z72" s="30"/>
    </row>
    <row r="73" spans="1:26" ht="14.25" customHeight="1">
      <c r="A73" s="30"/>
      <c r="B73" s="721"/>
      <c r="C73" s="725" t="s">
        <v>69</v>
      </c>
      <c r="D73" s="727"/>
      <c r="E73" s="42"/>
      <c r="F73" s="43"/>
      <c r="G73" s="43"/>
      <c r="H73" s="43"/>
      <c r="I73" s="43"/>
      <c r="J73" s="43"/>
      <c r="K73" s="43"/>
      <c r="L73" s="43"/>
      <c r="M73" s="43"/>
      <c r="N73" s="43"/>
      <c r="O73" s="43"/>
      <c r="P73" s="43"/>
      <c r="Q73" s="48"/>
      <c r="R73" s="30"/>
      <c r="S73" s="666"/>
      <c r="T73" s="30"/>
      <c r="U73" s="30"/>
      <c r="V73" s="30"/>
      <c r="W73" s="30"/>
      <c r="X73" s="30"/>
      <c r="Y73" s="30"/>
      <c r="Z73" s="30"/>
    </row>
    <row r="74" spans="1:26" ht="14.25" customHeight="1">
      <c r="A74" s="30"/>
      <c r="B74" s="679"/>
      <c r="C74" s="726"/>
      <c r="D74" s="728"/>
      <c r="E74" s="42"/>
      <c r="F74" s="43"/>
      <c r="G74" s="43"/>
      <c r="H74" s="43"/>
      <c r="I74" s="43"/>
      <c r="J74" s="43"/>
      <c r="K74" s="43"/>
      <c r="L74" s="43"/>
      <c r="M74" s="43"/>
      <c r="N74" s="43"/>
      <c r="O74" s="43"/>
      <c r="P74" s="43"/>
      <c r="Q74" s="48"/>
      <c r="R74" s="30"/>
      <c r="S74" s="666"/>
      <c r="T74" s="30"/>
      <c r="U74" s="30"/>
      <c r="V74" s="30"/>
      <c r="W74" s="30"/>
      <c r="X74" s="30"/>
      <c r="Y74" s="30"/>
      <c r="Z74" s="30"/>
    </row>
    <row r="75" spans="1:26" ht="14.25" customHeight="1">
      <c r="A75" s="30"/>
      <c r="B75" s="722"/>
      <c r="C75" s="642"/>
      <c r="D75" s="729"/>
      <c r="E75" s="42"/>
      <c r="F75" s="43"/>
      <c r="G75" s="43"/>
      <c r="H75" s="43"/>
      <c r="I75" s="43"/>
      <c r="J75" s="43"/>
      <c r="K75" s="43"/>
      <c r="L75" s="43"/>
      <c r="M75" s="43"/>
      <c r="N75" s="43"/>
      <c r="O75" s="43"/>
      <c r="P75" s="43"/>
      <c r="Q75" s="48"/>
      <c r="R75" s="30"/>
      <c r="S75" s="666"/>
      <c r="T75" s="30"/>
      <c r="U75" s="30"/>
      <c r="V75" s="30"/>
      <c r="W75" s="30"/>
      <c r="X75" s="30"/>
      <c r="Y75" s="30"/>
      <c r="Z75" s="30"/>
    </row>
    <row r="76" spans="1:26" ht="14.25" customHeight="1">
      <c r="A76" s="30"/>
      <c r="B76" s="721"/>
      <c r="C76" s="725" t="s">
        <v>70</v>
      </c>
      <c r="D76" s="727"/>
      <c r="E76" s="42"/>
      <c r="F76" s="43"/>
      <c r="G76" s="43"/>
      <c r="H76" s="43"/>
      <c r="I76" s="43"/>
      <c r="J76" s="43"/>
      <c r="K76" s="43"/>
      <c r="L76" s="43"/>
      <c r="M76" s="43"/>
      <c r="N76" s="43"/>
      <c r="O76" s="43"/>
      <c r="P76" s="43"/>
      <c r="Q76" s="48"/>
      <c r="R76" s="30"/>
      <c r="S76" s="30"/>
      <c r="T76" s="30"/>
      <c r="U76" s="30"/>
      <c r="V76" s="30"/>
      <c r="W76" s="30"/>
      <c r="X76" s="30"/>
      <c r="Y76" s="30"/>
      <c r="Z76" s="30"/>
    </row>
    <row r="77" spans="1:26" ht="14.25" customHeight="1">
      <c r="A77" s="30"/>
      <c r="B77" s="679"/>
      <c r="C77" s="726"/>
      <c r="D77" s="728"/>
      <c r="E77" s="42"/>
      <c r="F77" s="43"/>
      <c r="G77" s="43"/>
      <c r="H77" s="43"/>
      <c r="I77" s="43"/>
      <c r="J77" s="43"/>
      <c r="K77" s="43"/>
      <c r="L77" s="43"/>
      <c r="M77" s="43"/>
      <c r="N77" s="43"/>
      <c r="O77" s="43"/>
      <c r="P77" s="43"/>
      <c r="Q77" s="48"/>
      <c r="R77" s="30"/>
      <c r="S77" s="30"/>
      <c r="T77" s="30"/>
      <c r="U77" s="30"/>
      <c r="V77" s="30"/>
      <c r="W77" s="30"/>
      <c r="X77" s="30"/>
      <c r="Y77" s="30"/>
      <c r="Z77" s="30"/>
    </row>
    <row r="78" spans="1:26" ht="14.25" customHeight="1">
      <c r="A78" s="30"/>
      <c r="B78" s="722"/>
      <c r="C78" s="642"/>
      <c r="D78" s="729"/>
      <c r="E78" s="42"/>
      <c r="F78" s="43"/>
      <c r="G78" s="43"/>
      <c r="H78" s="43"/>
      <c r="I78" s="43"/>
      <c r="J78" s="43"/>
      <c r="K78" s="43"/>
      <c r="L78" s="43"/>
      <c r="M78" s="43"/>
      <c r="N78" s="43"/>
      <c r="O78" s="43"/>
      <c r="P78" s="43"/>
      <c r="Q78" s="48"/>
      <c r="R78" s="30"/>
      <c r="S78" s="30"/>
      <c r="T78" s="30"/>
      <c r="U78" s="30"/>
      <c r="V78" s="30"/>
      <c r="W78" s="30"/>
      <c r="X78" s="30"/>
      <c r="Y78" s="30"/>
      <c r="Z78" s="30"/>
    </row>
    <row r="79" spans="1:26" ht="14.25" customHeight="1">
      <c r="A79" s="30"/>
      <c r="B79" s="724"/>
      <c r="C79" s="730" t="s">
        <v>71</v>
      </c>
      <c r="D79" s="731"/>
      <c r="E79" s="52"/>
      <c r="F79" s="53"/>
      <c r="G79" s="53"/>
      <c r="H79" s="53"/>
      <c r="I79" s="53"/>
      <c r="J79" s="53"/>
      <c r="K79" s="53"/>
      <c r="L79" s="53"/>
      <c r="M79" s="53"/>
      <c r="N79" s="53"/>
      <c r="O79" s="53"/>
      <c r="P79" s="53"/>
      <c r="Q79" s="46"/>
      <c r="R79" s="30"/>
      <c r="S79" s="30"/>
      <c r="T79" s="30"/>
      <c r="U79" s="30"/>
      <c r="V79" s="30"/>
      <c r="W79" s="30"/>
      <c r="X79" s="30"/>
      <c r="Y79" s="30"/>
      <c r="Z79" s="30"/>
    </row>
    <row r="80" spans="1:26" ht="14.25" customHeight="1">
      <c r="A80" s="30"/>
      <c r="B80" s="679"/>
      <c r="C80" s="726"/>
      <c r="D80" s="728"/>
      <c r="E80" s="52"/>
      <c r="F80" s="53"/>
      <c r="G80" s="53"/>
      <c r="H80" s="53"/>
      <c r="I80" s="53"/>
      <c r="J80" s="53"/>
      <c r="K80" s="53"/>
      <c r="L80" s="53"/>
      <c r="M80" s="53"/>
      <c r="N80" s="53"/>
      <c r="O80" s="53"/>
      <c r="P80" s="53"/>
      <c r="Q80" s="46"/>
      <c r="R80" s="30"/>
      <c r="S80" s="30"/>
      <c r="T80" s="30"/>
      <c r="U80" s="30"/>
      <c r="V80" s="30"/>
      <c r="W80" s="30"/>
      <c r="X80" s="30"/>
      <c r="Y80" s="30"/>
      <c r="Z80" s="30"/>
    </row>
    <row r="81" spans="1:26" ht="14.25" customHeight="1">
      <c r="A81" s="30"/>
      <c r="B81" s="722"/>
      <c r="C81" s="642"/>
      <c r="D81" s="729"/>
      <c r="E81" s="52"/>
      <c r="F81" s="53"/>
      <c r="G81" s="53"/>
      <c r="H81" s="53"/>
      <c r="I81" s="53"/>
      <c r="J81" s="53"/>
      <c r="K81" s="53"/>
      <c r="L81" s="53"/>
      <c r="M81" s="53"/>
      <c r="N81" s="53"/>
      <c r="O81" s="53"/>
      <c r="P81" s="53"/>
      <c r="Q81" s="46"/>
      <c r="R81" s="30"/>
      <c r="S81" s="30"/>
      <c r="T81" s="30"/>
      <c r="U81" s="30"/>
      <c r="V81" s="30"/>
      <c r="W81" s="30"/>
      <c r="X81" s="30"/>
      <c r="Y81" s="30"/>
      <c r="Z81" s="30"/>
    </row>
    <row r="82" spans="1:26" ht="14.25" customHeight="1">
      <c r="A82" s="30"/>
      <c r="B82" s="721"/>
      <c r="C82" s="725" t="s">
        <v>72</v>
      </c>
      <c r="D82" s="727"/>
      <c r="E82" s="42"/>
      <c r="F82" s="43"/>
      <c r="G82" s="43"/>
      <c r="H82" s="43"/>
      <c r="I82" s="43"/>
      <c r="J82" s="43"/>
      <c r="K82" s="43"/>
      <c r="L82" s="43"/>
      <c r="M82" s="43"/>
      <c r="N82" s="43"/>
      <c r="O82" s="43"/>
      <c r="P82" s="43"/>
      <c r="Q82" s="48"/>
      <c r="R82" s="30"/>
      <c r="S82" s="30"/>
      <c r="T82" s="30"/>
      <c r="U82" s="30"/>
      <c r="V82" s="30"/>
      <c r="W82" s="30"/>
      <c r="X82" s="30"/>
      <c r="Y82" s="30"/>
      <c r="Z82" s="30"/>
    </row>
    <row r="83" spans="1:26" ht="14.25" customHeight="1">
      <c r="A83" s="30"/>
      <c r="B83" s="679"/>
      <c r="C83" s="726"/>
      <c r="D83" s="728"/>
      <c r="E83" s="42"/>
      <c r="F83" s="43"/>
      <c r="G83" s="43"/>
      <c r="H83" s="43"/>
      <c r="I83" s="43"/>
      <c r="J83" s="43"/>
      <c r="K83" s="43"/>
      <c r="L83" s="43"/>
      <c r="M83" s="43"/>
      <c r="N83" s="43"/>
      <c r="O83" s="43"/>
      <c r="P83" s="43"/>
      <c r="Q83" s="48"/>
      <c r="R83" s="30"/>
      <c r="S83" s="30"/>
      <c r="T83" s="30"/>
      <c r="U83" s="30"/>
      <c r="V83" s="30"/>
      <c r="W83" s="30"/>
      <c r="X83" s="30"/>
      <c r="Y83" s="30"/>
      <c r="Z83" s="30"/>
    </row>
    <row r="84" spans="1:26" ht="14.25" customHeight="1">
      <c r="A84" s="30"/>
      <c r="B84" s="722"/>
      <c r="C84" s="642"/>
      <c r="D84" s="729"/>
      <c r="E84" s="42"/>
      <c r="F84" s="43"/>
      <c r="G84" s="43"/>
      <c r="H84" s="43"/>
      <c r="I84" s="43"/>
      <c r="J84" s="43"/>
      <c r="K84" s="43"/>
      <c r="L84" s="43"/>
      <c r="M84" s="43"/>
      <c r="N84" s="43"/>
      <c r="O84" s="43"/>
      <c r="P84" s="43"/>
      <c r="Q84" s="48"/>
      <c r="R84" s="30"/>
      <c r="S84" s="30"/>
      <c r="T84" s="30"/>
      <c r="U84" s="30"/>
      <c r="V84" s="30"/>
      <c r="W84" s="30"/>
      <c r="X84" s="30"/>
      <c r="Y84" s="30"/>
      <c r="Z84" s="30"/>
    </row>
    <row r="85" spans="1:26" ht="14.25" customHeight="1">
      <c r="A85" s="30"/>
      <c r="B85" s="721"/>
      <c r="C85" s="725" t="s">
        <v>73</v>
      </c>
      <c r="D85" s="727"/>
      <c r="E85" s="42"/>
      <c r="F85" s="43"/>
      <c r="G85" s="43"/>
      <c r="H85" s="43"/>
      <c r="I85" s="43"/>
      <c r="J85" s="43"/>
      <c r="K85" s="43"/>
      <c r="L85" s="43"/>
      <c r="M85" s="43"/>
      <c r="N85" s="43"/>
      <c r="O85" s="43"/>
      <c r="P85" s="43"/>
      <c r="Q85" s="48"/>
      <c r="R85" s="30"/>
      <c r="S85" s="30"/>
      <c r="T85" s="30"/>
      <c r="U85" s="30"/>
      <c r="V85" s="30"/>
      <c r="W85" s="30"/>
      <c r="X85" s="30"/>
      <c r="Y85" s="30"/>
      <c r="Z85" s="30"/>
    </row>
    <row r="86" spans="1:26" ht="14.25" customHeight="1">
      <c r="A86" s="30"/>
      <c r="B86" s="679"/>
      <c r="C86" s="726"/>
      <c r="D86" s="728"/>
      <c r="E86" s="42"/>
      <c r="F86" s="43"/>
      <c r="G86" s="43"/>
      <c r="H86" s="43"/>
      <c r="I86" s="43"/>
      <c r="J86" s="43"/>
      <c r="K86" s="43"/>
      <c r="L86" s="43"/>
      <c r="M86" s="43"/>
      <c r="N86" s="43"/>
      <c r="O86" s="43"/>
      <c r="P86" s="43"/>
      <c r="Q86" s="48"/>
      <c r="R86" s="30"/>
      <c r="S86" s="30"/>
      <c r="T86" s="30"/>
      <c r="U86" s="30"/>
      <c r="V86" s="30"/>
      <c r="W86" s="30"/>
      <c r="X86" s="30"/>
      <c r="Y86" s="30"/>
      <c r="Z86" s="30"/>
    </row>
    <row r="87" spans="1:26" ht="14.25" customHeight="1">
      <c r="A87" s="30"/>
      <c r="B87" s="722"/>
      <c r="C87" s="642"/>
      <c r="D87" s="729"/>
      <c r="E87" s="42"/>
      <c r="F87" s="43"/>
      <c r="G87" s="43"/>
      <c r="H87" s="43"/>
      <c r="I87" s="43"/>
      <c r="J87" s="43"/>
      <c r="K87" s="43"/>
      <c r="L87" s="43"/>
      <c r="M87" s="43"/>
      <c r="N87" s="43"/>
      <c r="O87" s="43"/>
      <c r="P87" s="43"/>
      <c r="Q87" s="48"/>
      <c r="R87" s="30"/>
      <c r="S87" s="30"/>
      <c r="T87" s="30"/>
      <c r="U87" s="30"/>
      <c r="V87" s="30"/>
      <c r="W87" s="30"/>
      <c r="X87" s="30"/>
      <c r="Y87" s="30"/>
      <c r="Z87" s="30"/>
    </row>
    <row r="88" spans="1:26" ht="14.25" customHeight="1">
      <c r="A88" s="30"/>
      <c r="B88" s="721"/>
      <c r="C88" s="725" t="s">
        <v>74</v>
      </c>
      <c r="D88" s="727"/>
      <c r="E88" s="42"/>
      <c r="F88" s="43"/>
      <c r="G88" s="43"/>
      <c r="H88" s="43"/>
      <c r="I88" s="43"/>
      <c r="J88" s="43"/>
      <c r="K88" s="43"/>
      <c r="L88" s="43"/>
      <c r="M88" s="43"/>
      <c r="N88" s="43"/>
      <c r="O88" s="43"/>
      <c r="P88" s="43"/>
      <c r="Q88" s="48"/>
      <c r="R88" s="30"/>
      <c r="S88" s="30"/>
      <c r="T88" s="30"/>
      <c r="U88" s="30"/>
      <c r="V88" s="30"/>
      <c r="W88" s="30"/>
      <c r="X88" s="30"/>
      <c r="Y88" s="30"/>
      <c r="Z88" s="30"/>
    </row>
    <row r="89" spans="1:26" ht="14.25" customHeight="1">
      <c r="A89" s="30"/>
      <c r="B89" s="679"/>
      <c r="C89" s="726"/>
      <c r="D89" s="728"/>
      <c r="E89" s="42"/>
      <c r="F89" s="43"/>
      <c r="G89" s="43"/>
      <c r="H89" s="43"/>
      <c r="I89" s="43"/>
      <c r="J89" s="43"/>
      <c r="K89" s="43"/>
      <c r="L89" s="43"/>
      <c r="M89" s="43"/>
      <c r="N89" s="43"/>
      <c r="O89" s="43"/>
      <c r="P89" s="43"/>
      <c r="Q89" s="48"/>
      <c r="R89" s="30"/>
      <c r="S89" s="30"/>
      <c r="T89" s="30"/>
      <c r="U89" s="30"/>
      <c r="V89" s="30"/>
      <c r="W89" s="30"/>
      <c r="X89" s="30"/>
      <c r="Y89" s="30"/>
      <c r="Z89" s="30"/>
    </row>
    <row r="90" spans="1:26" ht="14.25" customHeight="1">
      <c r="A90" s="30"/>
      <c r="B90" s="722"/>
      <c r="C90" s="642"/>
      <c r="D90" s="729"/>
      <c r="E90" s="42"/>
      <c r="F90" s="43"/>
      <c r="G90" s="43"/>
      <c r="H90" s="43"/>
      <c r="I90" s="43"/>
      <c r="J90" s="43"/>
      <c r="K90" s="43"/>
      <c r="L90" s="43"/>
      <c r="M90" s="43"/>
      <c r="N90" s="43"/>
      <c r="O90" s="43"/>
      <c r="P90" s="43"/>
      <c r="Q90" s="48"/>
      <c r="R90" s="30"/>
      <c r="S90" s="30"/>
      <c r="T90" s="30"/>
      <c r="U90" s="30"/>
      <c r="V90" s="30"/>
      <c r="W90" s="30"/>
      <c r="X90" s="30"/>
      <c r="Y90" s="30"/>
      <c r="Z90" s="30"/>
    </row>
    <row r="91" spans="1:26" ht="14.25" customHeight="1">
      <c r="A91" s="30"/>
      <c r="B91" s="721"/>
      <c r="C91" s="725" t="s">
        <v>75</v>
      </c>
      <c r="D91" s="727"/>
      <c r="E91" s="42"/>
      <c r="F91" s="43"/>
      <c r="G91" s="43"/>
      <c r="H91" s="43"/>
      <c r="I91" s="43"/>
      <c r="J91" s="43"/>
      <c r="K91" s="43"/>
      <c r="L91" s="43"/>
      <c r="M91" s="43"/>
      <c r="N91" s="43"/>
      <c r="O91" s="43"/>
      <c r="P91" s="43"/>
      <c r="Q91" s="48"/>
      <c r="R91" s="30"/>
      <c r="S91" s="30"/>
      <c r="T91" s="30"/>
      <c r="U91" s="30"/>
      <c r="V91" s="30"/>
      <c r="W91" s="30"/>
      <c r="X91" s="30"/>
      <c r="Y91" s="30"/>
      <c r="Z91" s="30"/>
    </row>
    <row r="92" spans="1:26" ht="14.25" customHeight="1">
      <c r="A92" s="30"/>
      <c r="B92" s="679"/>
      <c r="C92" s="726"/>
      <c r="D92" s="728"/>
      <c r="E92" s="42"/>
      <c r="F92" s="43"/>
      <c r="G92" s="43"/>
      <c r="H92" s="43"/>
      <c r="I92" s="43"/>
      <c r="J92" s="43"/>
      <c r="K92" s="43"/>
      <c r="L92" s="43"/>
      <c r="M92" s="43"/>
      <c r="N92" s="43"/>
      <c r="O92" s="43"/>
      <c r="P92" s="43"/>
      <c r="Q92" s="48"/>
      <c r="R92" s="30"/>
      <c r="S92" s="30"/>
      <c r="T92" s="30"/>
      <c r="U92" s="30"/>
      <c r="V92" s="30"/>
      <c r="W92" s="30"/>
      <c r="X92" s="30"/>
      <c r="Y92" s="30"/>
      <c r="Z92" s="30"/>
    </row>
    <row r="93" spans="1:26" ht="14.25" customHeight="1">
      <c r="A93" s="30"/>
      <c r="B93" s="722"/>
      <c r="C93" s="642"/>
      <c r="D93" s="729"/>
      <c r="E93" s="42"/>
      <c r="F93" s="43"/>
      <c r="G93" s="43"/>
      <c r="H93" s="43"/>
      <c r="I93" s="43"/>
      <c r="J93" s="43"/>
      <c r="K93" s="43"/>
      <c r="L93" s="43"/>
      <c r="M93" s="43"/>
      <c r="N93" s="43"/>
      <c r="O93" s="43"/>
      <c r="P93" s="43"/>
      <c r="Q93" s="48"/>
      <c r="R93" s="30"/>
      <c r="S93" s="30"/>
      <c r="T93" s="30"/>
      <c r="U93" s="30"/>
      <c r="V93" s="30"/>
      <c r="W93" s="30"/>
      <c r="X93" s="30"/>
      <c r="Y93" s="30"/>
      <c r="Z93" s="30"/>
    </row>
    <row r="94" spans="1:26" ht="14.25" customHeight="1">
      <c r="A94" s="30"/>
      <c r="B94" s="721"/>
      <c r="C94" s="725" t="s">
        <v>76</v>
      </c>
      <c r="D94" s="727"/>
      <c r="E94" s="42"/>
      <c r="F94" s="43"/>
      <c r="G94" s="43"/>
      <c r="H94" s="43"/>
      <c r="I94" s="43"/>
      <c r="J94" s="43"/>
      <c r="K94" s="43"/>
      <c r="L94" s="43"/>
      <c r="M94" s="43"/>
      <c r="N94" s="43"/>
      <c r="O94" s="43"/>
      <c r="P94" s="43"/>
      <c r="Q94" s="48"/>
      <c r="R94" s="30"/>
      <c r="S94" s="30"/>
      <c r="T94" s="30"/>
      <c r="U94" s="30"/>
      <c r="V94" s="30"/>
      <c r="W94" s="30"/>
      <c r="X94" s="30"/>
      <c r="Y94" s="30"/>
      <c r="Z94" s="30"/>
    </row>
    <row r="95" spans="1:26" ht="14.25" customHeight="1">
      <c r="A95" s="30"/>
      <c r="B95" s="679"/>
      <c r="C95" s="726"/>
      <c r="D95" s="728"/>
      <c r="E95" s="42"/>
      <c r="F95" s="43"/>
      <c r="G95" s="43"/>
      <c r="H95" s="43"/>
      <c r="I95" s="43"/>
      <c r="J95" s="43"/>
      <c r="K95" s="43"/>
      <c r="L95" s="43"/>
      <c r="M95" s="43"/>
      <c r="N95" s="43"/>
      <c r="O95" s="43"/>
      <c r="P95" s="43"/>
      <c r="Q95" s="48"/>
      <c r="R95" s="30"/>
      <c r="S95" s="30"/>
      <c r="T95" s="30"/>
      <c r="U95" s="30"/>
      <c r="V95" s="30"/>
      <c r="W95" s="30"/>
      <c r="X95" s="30"/>
      <c r="Y95" s="30"/>
      <c r="Z95" s="30"/>
    </row>
    <row r="96" spans="1:26" ht="14.25" customHeight="1">
      <c r="A96" s="30"/>
      <c r="B96" s="722"/>
      <c r="C96" s="642"/>
      <c r="D96" s="729"/>
      <c r="E96" s="42"/>
      <c r="F96" s="43"/>
      <c r="G96" s="43"/>
      <c r="H96" s="43"/>
      <c r="I96" s="43"/>
      <c r="J96" s="43"/>
      <c r="K96" s="43"/>
      <c r="L96" s="43"/>
      <c r="M96" s="43"/>
      <c r="N96" s="43"/>
      <c r="O96" s="43"/>
      <c r="P96" s="43"/>
      <c r="Q96" s="48"/>
      <c r="R96" s="30"/>
      <c r="S96" s="30"/>
      <c r="T96" s="30"/>
      <c r="U96" s="30"/>
      <c r="V96" s="30"/>
      <c r="W96" s="30"/>
      <c r="X96" s="30"/>
      <c r="Y96" s="30"/>
      <c r="Z96" s="30"/>
    </row>
    <row r="97" spans="1:26" ht="14.25" customHeight="1">
      <c r="A97" s="30"/>
      <c r="B97" s="721"/>
      <c r="C97" s="725" t="s">
        <v>77</v>
      </c>
      <c r="D97" s="727"/>
      <c r="E97" s="42"/>
      <c r="F97" s="43"/>
      <c r="G97" s="43"/>
      <c r="H97" s="43"/>
      <c r="I97" s="43"/>
      <c r="J97" s="43"/>
      <c r="K97" s="43"/>
      <c r="L97" s="43"/>
      <c r="M97" s="43"/>
      <c r="N97" s="43"/>
      <c r="O97" s="43"/>
      <c r="P97" s="43"/>
      <c r="Q97" s="48"/>
      <c r="R97" s="30"/>
      <c r="S97" s="30"/>
      <c r="T97" s="30"/>
      <c r="U97" s="30"/>
      <c r="V97" s="30"/>
      <c r="W97" s="30"/>
      <c r="X97" s="30"/>
      <c r="Y97" s="30"/>
      <c r="Z97" s="30"/>
    </row>
    <row r="98" spans="1:26" ht="14.25" customHeight="1">
      <c r="A98" s="30"/>
      <c r="B98" s="679"/>
      <c r="C98" s="726"/>
      <c r="D98" s="728"/>
      <c r="E98" s="42"/>
      <c r="F98" s="43"/>
      <c r="G98" s="43"/>
      <c r="H98" s="43"/>
      <c r="I98" s="43"/>
      <c r="J98" s="43"/>
      <c r="K98" s="43"/>
      <c r="L98" s="43"/>
      <c r="M98" s="43"/>
      <c r="N98" s="43"/>
      <c r="O98" s="43"/>
      <c r="P98" s="43"/>
      <c r="Q98" s="48"/>
      <c r="R98" s="30"/>
      <c r="S98" s="30"/>
      <c r="T98" s="30"/>
      <c r="U98" s="30"/>
      <c r="V98" s="30"/>
      <c r="W98" s="30"/>
      <c r="X98" s="30"/>
      <c r="Y98" s="30"/>
      <c r="Z98" s="30"/>
    </row>
    <row r="99" spans="1:26" ht="14.25" customHeight="1">
      <c r="A99" s="30"/>
      <c r="B99" s="722"/>
      <c r="C99" s="642"/>
      <c r="D99" s="729"/>
      <c r="E99" s="42"/>
      <c r="F99" s="43"/>
      <c r="G99" s="43"/>
      <c r="H99" s="43"/>
      <c r="I99" s="43"/>
      <c r="J99" s="43"/>
      <c r="K99" s="43"/>
      <c r="L99" s="43"/>
      <c r="M99" s="43"/>
      <c r="N99" s="43"/>
      <c r="O99" s="43"/>
      <c r="P99" s="43"/>
      <c r="Q99" s="48"/>
      <c r="R99" s="30"/>
      <c r="S99" s="30"/>
      <c r="T99" s="30"/>
      <c r="U99" s="30"/>
      <c r="V99" s="30"/>
      <c r="W99" s="30"/>
      <c r="X99" s="30"/>
      <c r="Y99" s="30"/>
      <c r="Z99" s="30"/>
    </row>
    <row r="100" spans="1:26" ht="14.25" customHeight="1">
      <c r="A100" s="30"/>
      <c r="B100" s="721"/>
      <c r="C100" s="725" t="s">
        <v>78</v>
      </c>
      <c r="D100" s="727"/>
      <c r="E100" s="42"/>
      <c r="F100" s="43"/>
      <c r="G100" s="43"/>
      <c r="H100" s="43"/>
      <c r="I100" s="43"/>
      <c r="J100" s="43"/>
      <c r="K100" s="43"/>
      <c r="L100" s="43"/>
      <c r="M100" s="43"/>
      <c r="N100" s="43"/>
      <c r="O100" s="43"/>
      <c r="P100" s="43"/>
      <c r="Q100" s="48"/>
      <c r="R100" s="30"/>
      <c r="S100" s="30"/>
      <c r="T100" s="30"/>
      <c r="U100" s="30"/>
      <c r="V100" s="30"/>
      <c r="W100" s="30"/>
      <c r="X100" s="30"/>
      <c r="Y100" s="30"/>
      <c r="Z100" s="30"/>
    </row>
    <row r="101" spans="1:26" ht="14.25" customHeight="1">
      <c r="A101" s="30"/>
      <c r="B101" s="679"/>
      <c r="C101" s="726"/>
      <c r="D101" s="728"/>
      <c r="E101" s="42"/>
      <c r="F101" s="43"/>
      <c r="G101" s="43"/>
      <c r="H101" s="43"/>
      <c r="I101" s="43"/>
      <c r="J101" s="43"/>
      <c r="K101" s="43"/>
      <c r="L101" s="43"/>
      <c r="M101" s="43"/>
      <c r="N101" s="43"/>
      <c r="O101" s="43"/>
      <c r="P101" s="43"/>
      <c r="Q101" s="48"/>
      <c r="R101" s="30"/>
      <c r="S101" s="30"/>
      <c r="T101" s="30"/>
      <c r="U101" s="30"/>
      <c r="V101" s="30"/>
      <c r="W101" s="30"/>
      <c r="X101" s="30"/>
      <c r="Y101" s="30"/>
      <c r="Z101" s="30"/>
    </row>
    <row r="102" spans="1:26" ht="14.25" customHeight="1">
      <c r="A102" s="30"/>
      <c r="B102" s="722"/>
      <c r="C102" s="642"/>
      <c r="D102" s="729"/>
      <c r="E102" s="42"/>
      <c r="F102" s="43"/>
      <c r="G102" s="43"/>
      <c r="H102" s="43"/>
      <c r="I102" s="43"/>
      <c r="J102" s="43"/>
      <c r="K102" s="43"/>
      <c r="L102" s="43"/>
      <c r="M102" s="43"/>
      <c r="N102" s="43"/>
      <c r="O102" s="43"/>
      <c r="P102" s="43"/>
      <c r="Q102" s="48"/>
      <c r="R102" s="30"/>
      <c r="S102" s="30"/>
      <c r="T102" s="30"/>
      <c r="U102" s="30"/>
      <c r="V102" s="30"/>
      <c r="W102" s="30"/>
      <c r="X102" s="30"/>
      <c r="Y102" s="30"/>
      <c r="Z102" s="30"/>
    </row>
    <row r="103" spans="1:26" ht="14.25" customHeight="1">
      <c r="A103" s="30"/>
      <c r="B103" s="721"/>
      <c r="C103" s="725" t="s">
        <v>79</v>
      </c>
      <c r="D103" s="727"/>
      <c r="E103" s="42"/>
      <c r="F103" s="43"/>
      <c r="G103" s="43"/>
      <c r="H103" s="43"/>
      <c r="I103" s="43"/>
      <c r="J103" s="43"/>
      <c r="K103" s="43"/>
      <c r="L103" s="43"/>
      <c r="M103" s="43"/>
      <c r="N103" s="43"/>
      <c r="O103" s="43"/>
      <c r="P103" s="43"/>
      <c r="Q103" s="48"/>
      <c r="R103" s="30"/>
      <c r="S103" s="30"/>
      <c r="T103" s="30"/>
      <c r="U103" s="30"/>
      <c r="V103" s="30"/>
      <c r="W103" s="30"/>
      <c r="X103" s="30"/>
      <c r="Y103" s="30"/>
      <c r="Z103" s="30"/>
    </row>
    <row r="104" spans="1:26" ht="14.25" customHeight="1">
      <c r="A104" s="30"/>
      <c r="B104" s="679"/>
      <c r="C104" s="726"/>
      <c r="D104" s="728"/>
      <c r="E104" s="42"/>
      <c r="F104" s="43"/>
      <c r="G104" s="43"/>
      <c r="H104" s="43"/>
      <c r="I104" s="43"/>
      <c r="J104" s="43"/>
      <c r="K104" s="43"/>
      <c r="L104" s="43"/>
      <c r="M104" s="43"/>
      <c r="N104" s="43"/>
      <c r="O104" s="43"/>
      <c r="P104" s="43"/>
      <c r="Q104" s="48"/>
      <c r="R104" s="30"/>
      <c r="S104" s="30"/>
      <c r="T104" s="30"/>
      <c r="U104" s="30"/>
      <c r="V104" s="30"/>
      <c r="W104" s="30"/>
      <c r="X104" s="30"/>
      <c r="Y104" s="30"/>
      <c r="Z104" s="30"/>
    </row>
    <row r="105" spans="1:26" ht="14.25" customHeight="1">
      <c r="A105" s="30"/>
      <c r="B105" s="722"/>
      <c r="C105" s="642"/>
      <c r="D105" s="729"/>
      <c r="E105" s="42"/>
      <c r="F105" s="43"/>
      <c r="G105" s="43"/>
      <c r="H105" s="43"/>
      <c r="I105" s="43"/>
      <c r="J105" s="43"/>
      <c r="K105" s="43"/>
      <c r="L105" s="43"/>
      <c r="M105" s="43"/>
      <c r="N105" s="43"/>
      <c r="O105" s="43"/>
      <c r="P105" s="43"/>
      <c r="Q105" s="48"/>
      <c r="R105" s="30"/>
      <c r="S105" s="30"/>
      <c r="T105" s="30"/>
      <c r="U105" s="30"/>
      <c r="V105" s="30"/>
      <c r="W105" s="30"/>
      <c r="X105" s="30"/>
      <c r="Y105" s="30"/>
      <c r="Z105" s="30"/>
    </row>
    <row r="106" spans="1:26" ht="14.25" customHeight="1">
      <c r="A106" s="30"/>
      <c r="B106" s="721"/>
      <c r="C106" s="725" t="s">
        <v>80</v>
      </c>
      <c r="D106" s="727"/>
      <c r="E106" s="42"/>
      <c r="F106" s="43"/>
      <c r="G106" s="43"/>
      <c r="H106" s="43"/>
      <c r="I106" s="43"/>
      <c r="J106" s="43"/>
      <c r="K106" s="43"/>
      <c r="L106" s="43"/>
      <c r="M106" s="43"/>
      <c r="N106" s="43"/>
      <c r="O106" s="43"/>
      <c r="P106" s="43"/>
      <c r="Q106" s="48"/>
      <c r="R106" s="30"/>
      <c r="S106" s="30"/>
      <c r="T106" s="30"/>
      <c r="U106" s="30"/>
      <c r="V106" s="30"/>
      <c r="W106" s="30"/>
      <c r="X106" s="30"/>
      <c r="Y106" s="30"/>
      <c r="Z106" s="30"/>
    </row>
    <row r="107" spans="1:26" ht="14.25" customHeight="1">
      <c r="A107" s="30"/>
      <c r="B107" s="679"/>
      <c r="C107" s="726"/>
      <c r="D107" s="728"/>
      <c r="E107" s="42"/>
      <c r="F107" s="43"/>
      <c r="G107" s="43"/>
      <c r="H107" s="43"/>
      <c r="I107" s="43"/>
      <c r="J107" s="43"/>
      <c r="K107" s="43"/>
      <c r="L107" s="43"/>
      <c r="M107" s="43"/>
      <c r="N107" s="43"/>
      <c r="O107" s="43"/>
      <c r="P107" s="43"/>
      <c r="Q107" s="48"/>
      <c r="R107" s="30"/>
      <c r="S107" s="30"/>
      <c r="T107" s="30"/>
      <c r="U107" s="30"/>
      <c r="V107" s="30"/>
      <c r="W107" s="30"/>
      <c r="X107" s="30"/>
      <c r="Y107" s="30"/>
      <c r="Z107" s="30"/>
    </row>
    <row r="108" spans="1:26" ht="14.25" customHeight="1">
      <c r="A108" s="30"/>
      <c r="B108" s="722"/>
      <c r="C108" s="642"/>
      <c r="D108" s="729"/>
      <c r="E108" s="42"/>
      <c r="F108" s="43"/>
      <c r="G108" s="43"/>
      <c r="H108" s="43"/>
      <c r="I108" s="43"/>
      <c r="J108" s="43"/>
      <c r="K108" s="43"/>
      <c r="L108" s="43"/>
      <c r="M108" s="43"/>
      <c r="N108" s="43"/>
      <c r="O108" s="43"/>
      <c r="P108" s="43"/>
      <c r="Q108" s="48"/>
      <c r="R108" s="30"/>
      <c r="S108" s="30"/>
      <c r="T108" s="30"/>
      <c r="U108" s="30"/>
      <c r="V108" s="30"/>
      <c r="W108" s="30"/>
      <c r="X108" s="30"/>
      <c r="Y108" s="30"/>
      <c r="Z108" s="30"/>
    </row>
    <row r="109" spans="1:26" ht="14.25" customHeight="1">
      <c r="A109" s="30"/>
      <c r="B109" s="724"/>
      <c r="C109" s="730" t="s">
        <v>81</v>
      </c>
      <c r="D109" s="731"/>
      <c r="E109" s="52"/>
      <c r="F109" s="53"/>
      <c r="G109" s="53"/>
      <c r="H109" s="53"/>
      <c r="I109" s="53"/>
      <c r="J109" s="53"/>
      <c r="K109" s="53"/>
      <c r="L109" s="53"/>
      <c r="M109" s="53"/>
      <c r="N109" s="53"/>
      <c r="O109" s="53"/>
      <c r="P109" s="53"/>
      <c r="Q109" s="46"/>
      <c r="R109" s="30"/>
      <c r="S109" s="30"/>
      <c r="T109" s="30"/>
      <c r="U109" s="30"/>
      <c r="V109" s="30"/>
      <c r="W109" s="30"/>
      <c r="X109" s="30"/>
      <c r="Y109" s="30"/>
      <c r="Z109" s="30"/>
    </row>
    <row r="110" spans="1:26" ht="14.25" customHeight="1">
      <c r="A110" s="30"/>
      <c r="B110" s="679"/>
      <c r="C110" s="726"/>
      <c r="D110" s="728"/>
      <c r="E110" s="52"/>
      <c r="F110" s="53"/>
      <c r="G110" s="53"/>
      <c r="H110" s="53"/>
      <c r="I110" s="53"/>
      <c r="J110" s="53"/>
      <c r="K110" s="53"/>
      <c r="L110" s="53"/>
      <c r="M110" s="53"/>
      <c r="N110" s="53"/>
      <c r="O110" s="53"/>
      <c r="P110" s="53"/>
      <c r="Q110" s="56"/>
      <c r="R110" s="30"/>
      <c r="S110" s="30"/>
      <c r="T110" s="30"/>
      <c r="U110" s="30"/>
      <c r="V110" s="30"/>
      <c r="W110" s="30"/>
      <c r="X110" s="30"/>
      <c r="Y110" s="30"/>
      <c r="Z110" s="30"/>
    </row>
    <row r="111" spans="1:26" ht="14.25" customHeight="1">
      <c r="A111" s="30"/>
      <c r="B111" s="722"/>
      <c r="C111" s="642"/>
      <c r="D111" s="729"/>
      <c r="E111" s="52"/>
      <c r="F111" s="53"/>
      <c r="G111" s="53"/>
      <c r="H111" s="53"/>
      <c r="I111" s="53"/>
      <c r="J111" s="53"/>
      <c r="K111" s="53"/>
      <c r="L111" s="53"/>
      <c r="M111" s="53"/>
      <c r="N111" s="53"/>
      <c r="O111" s="53"/>
      <c r="P111" s="53"/>
      <c r="Q111" s="56"/>
      <c r="R111" s="30"/>
      <c r="S111" s="30"/>
      <c r="T111" s="30"/>
      <c r="U111" s="30"/>
      <c r="V111" s="30"/>
      <c r="W111" s="30"/>
      <c r="X111" s="30"/>
      <c r="Y111" s="30"/>
      <c r="Z111" s="30"/>
    </row>
    <row r="112" spans="1:26" ht="14.25" customHeight="1">
      <c r="A112" s="30"/>
      <c r="B112" s="721"/>
      <c r="C112" s="725" t="s">
        <v>82</v>
      </c>
      <c r="D112" s="727"/>
      <c r="E112" s="42"/>
      <c r="F112" s="43"/>
      <c r="G112" s="43"/>
      <c r="H112" s="43"/>
      <c r="I112" s="43"/>
      <c r="J112" s="43"/>
      <c r="K112" s="43"/>
      <c r="L112" s="43"/>
      <c r="M112" s="43"/>
      <c r="N112" s="43"/>
      <c r="O112" s="43"/>
      <c r="P112" s="43"/>
      <c r="Q112" s="54"/>
      <c r="R112" s="30"/>
      <c r="S112" s="30"/>
      <c r="T112" s="30"/>
      <c r="U112" s="30"/>
      <c r="V112" s="30"/>
      <c r="W112" s="30"/>
      <c r="X112" s="30"/>
      <c r="Y112" s="30"/>
      <c r="Z112" s="30"/>
    </row>
    <row r="113" spans="1:26" ht="14.25" customHeight="1">
      <c r="A113" s="30"/>
      <c r="B113" s="679"/>
      <c r="C113" s="726"/>
      <c r="D113" s="728"/>
      <c r="E113" s="42"/>
      <c r="F113" s="43"/>
      <c r="G113" s="43"/>
      <c r="H113" s="43"/>
      <c r="I113" s="43"/>
      <c r="J113" s="43"/>
      <c r="K113" s="43"/>
      <c r="L113" s="43"/>
      <c r="M113" s="43"/>
      <c r="N113" s="43"/>
      <c r="O113" s="43"/>
      <c r="P113" s="43"/>
      <c r="Q113" s="54"/>
      <c r="R113" s="30"/>
      <c r="S113" s="30"/>
      <c r="T113" s="30"/>
      <c r="U113" s="30"/>
      <c r="V113" s="30"/>
      <c r="W113" s="30"/>
      <c r="X113" s="30"/>
      <c r="Y113" s="30"/>
      <c r="Z113" s="30"/>
    </row>
    <row r="114" spans="1:26" ht="14.25" customHeight="1">
      <c r="A114" s="30"/>
      <c r="B114" s="722"/>
      <c r="C114" s="642"/>
      <c r="D114" s="729"/>
      <c r="E114" s="42"/>
      <c r="F114" s="43"/>
      <c r="G114" s="43"/>
      <c r="H114" s="43"/>
      <c r="I114" s="43"/>
      <c r="J114" s="43"/>
      <c r="K114" s="43"/>
      <c r="L114" s="43"/>
      <c r="M114" s="43"/>
      <c r="N114" s="43"/>
      <c r="O114" s="43"/>
      <c r="P114" s="43"/>
      <c r="Q114" s="54"/>
      <c r="R114" s="30"/>
      <c r="S114" s="30"/>
      <c r="T114" s="30"/>
      <c r="U114" s="30"/>
      <c r="V114" s="30"/>
      <c r="W114" s="30"/>
      <c r="X114" s="30"/>
      <c r="Y114" s="30"/>
      <c r="Z114" s="30"/>
    </row>
    <row r="115" spans="1:26" ht="14.25" customHeight="1">
      <c r="A115" s="30"/>
      <c r="B115" s="721"/>
      <c r="C115" s="725" t="s">
        <v>83</v>
      </c>
      <c r="D115" s="727"/>
      <c r="E115" s="42"/>
      <c r="F115" s="43"/>
      <c r="G115" s="43"/>
      <c r="H115" s="43"/>
      <c r="I115" s="43"/>
      <c r="J115" s="43"/>
      <c r="K115" s="43"/>
      <c r="L115" s="43"/>
      <c r="M115" s="43"/>
      <c r="N115" s="43"/>
      <c r="O115" s="43"/>
      <c r="P115" s="43"/>
      <c r="Q115" s="54"/>
      <c r="R115" s="30"/>
      <c r="S115" s="30"/>
      <c r="T115" s="30"/>
      <c r="U115" s="30"/>
      <c r="V115" s="30"/>
      <c r="W115" s="30"/>
      <c r="X115" s="30"/>
      <c r="Y115" s="30"/>
      <c r="Z115" s="30"/>
    </row>
    <row r="116" spans="1:26" ht="14.25" customHeight="1">
      <c r="A116" s="30"/>
      <c r="B116" s="679"/>
      <c r="C116" s="726"/>
      <c r="D116" s="728"/>
      <c r="E116" s="42"/>
      <c r="F116" s="43"/>
      <c r="G116" s="43"/>
      <c r="H116" s="43"/>
      <c r="I116" s="43"/>
      <c r="J116" s="43"/>
      <c r="K116" s="43"/>
      <c r="L116" s="43"/>
      <c r="M116" s="43"/>
      <c r="N116" s="43"/>
      <c r="O116" s="43"/>
      <c r="P116" s="43"/>
      <c r="Q116" s="54"/>
      <c r="R116" s="30"/>
      <c r="S116" s="30"/>
      <c r="T116" s="30"/>
      <c r="U116" s="30"/>
      <c r="V116" s="30"/>
      <c r="W116" s="30"/>
      <c r="X116" s="30"/>
      <c r="Y116" s="30"/>
      <c r="Z116" s="30"/>
    </row>
    <row r="117" spans="1:26" ht="14.25" customHeight="1">
      <c r="A117" s="30"/>
      <c r="B117" s="722"/>
      <c r="C117" s="642"/>
      <c r="D117" s="729"/>
      <c r="E117" s="42"/>
      <c r="F117" s="43"/>
      <c r="G117" s="43"/>
      <c r="H117" s="43"/>
      <c r="I117" s="43"/>
      <c r="J117" s="43"/>
      <c r="K117" s="43"/>
      <c r="L117" s="43"/>
      <c r="M117" s="43"/>
      <c r="N117" s="43"/>
      <c r="O117" s="43"/>
      <c r="P117" s="43"/>
      <c r="Q117" s="54"/>
      <c r="R117" s="30"/>
      <c r="S117" s="30"/>
      <c r="T117" s="30"/>
      <c r="U117" s="30"/>
      <c r="V117" s="30"/>
      <c r="W117" s="30"/>
      <c r="X117" s="30"/>
      <c r="Y117" s="30"/>
      <c r="Z117" s="30"/>
    </row>
    <row r="118" spans="1:26" ht="14.25" customHeight="1">
      <c r="A118" s="30"/>
      <c r="B118" s="721"/>
      <c r="C118" s="725" t="s">
        <v>84</v>
      </c>
      <c r="D118" s="727"/>
      <c r="E118" s="42"/>
      <c r="F118" s="43"/>
      <c r="G118" s="43"/>
      <c r="H118" s="43"/>
      <c r="I118" s="43"/>
      <c r="J118" s="43"/>
      <c r="K118" s="43"/>
      <c r="L118" s="43"/>
      <c r="M118" s="43"/>
      <c r="N118" s="43"/>
      <c r="O118" s="43"/>
      <c r="P118" s="43"/>
      <c r="Q118" s="54"/>
      <c r="R118" s="30"/>
      <c r="S118" s="30"/>
      <c r="T118" s="30"/>
      <c r="U118" s="30"/>
      <c r="V118" s="30"/>
      <c r="W118" s="30"/>
      <c r="X118" s="30"/>
      <c r="Y118" s="30"/>
      <c r="Z118" s="30"/>
    </row>
    <row r="119" spans="1:26" ht="14.25" customHeight="1">
      <c r="A119" s="30"/>
      <c r="B119" s="679"/>
      <c r="C119" s="726"/>
      <c r="D119" s="728"/>
      <c r="E119" s="42"/>
      <c r="F119" s="43"/>
      <c r="G119" s="43"/>
      <c r="H119" s="43"/>
      <c r="I119" s="43"/>
      <c r="J119" s="43"/>
      <c r="K119" s="43"/>
      <c r="L119" s="43"/>
      <c r="M119" s="43"/>
      <c r="N119" s="43"/>
      <c r="O119" s="43"/>
      <c r="P119" s="43"/>
      <c r="Q119" s="54"/>
      <c r="R119" s="30"/>
      <c r="S119" s="30"/>
      <c r="T119" s="30"/>
      <c r="U119" s="30"/>
      <c r="V119" s="30"/>
      <c r="W119" s="30"/>
      <c r="X119" s="30"/>
      <c r="Y119" s="30"/>
      <c r="Z119" s="30"/>
    </row>
    <row r="120" spans="1:26" ht="14.25" customHeight="1">
      <c r="A120" s="30"/>
      <c r="B120" s="722"/>
      <c r="C120" s="642"/>
      <c r="D120" s="729"/>
      <c r="E120" s="42"/>
      <c r="F120" s="43"/>
      <c r="G120" s="43"/>
      <c r="H120" s="43"/>
      <c r="I120" s="43"/>
      <c r="J120" s="43"/>
      <c r="K120" s="43"/>
      <c r="L120" s="43"/>
      <c r="M120" s="43"/>
      <c r="N120" s="43"/>
      <c r="O120" s="43"/>
      <c r="P120" s="43"/>
      <c r="Q120" s="54"/>
      <c r="R120" s="30"/>
      <c r="S120" s="30"/>
      <c r="T120" s="30"/>
      <c r="U120" s="30"/>
      <c r="V120" s="30"/>
      <c r="W120" s="30"/>
      <c r="X120" s="30"/>
      <c r="Y120" s="30"/>
      <c r="Z120" s="30"/>
    </row>
    <row r="121" spans="1:26" ht="14.25" customHeight="1">
      <c r="A121" s="30"/>
      <c r="B121" s="721"/>
      <c r="C121" s="725" t="s">
        <v>85</v>
      </c>
      <c r="D121" s="727"/>
      <c r="E121" s="42"/>
      <c r="F121" s="43"/>
      <c r="G121" s="43"/>
      <c r="H121" s="43"/>
      <c r="I121" s="43"/>
      <c r="J121" s="43"/>
      <c r="K121" s="43"/>
      <c r="L121" s="43"/>
      <c r="M121" s="43"/>
      <c r="N121" s="43"/>
      <c r="O121" s="43"/>
      <c r="P121" s="43"/>
      <c r="Q121" s="54"/>
      <c r="R121" s="30"/>
      <c r="S121" s="30"/>
      <c r="T121" s="30"/>
      <c r="U121" s="30"/>
      <c r="V121" s="30"/>
      <c r="W121" s="30"/>
      <c r="X121" s="30"/>
      <c r="Y121" s="30"/>
      <c r="Z121" s="30"/>
    </row>
    <row r="122" spans="1:26" ht="14.25" customHeight="1">
      <c r="A122" s="30"/>
      <c r="B122" s="679"/>
      <c r="C122" s="726"/>
      <c r="D122" s="728"/>
      <c r="E122" s="42"/>
      <c r="F122" s="43"/>
      <c r="G122" s="43"/>
      <c r="H122" s="43"/>
      <c r="I122" s="43"/>
      <c r="J122" s="43"/>
      <c r="K122" s="43"/>
      <c r="L122" s="43"/>
      <c r="M122" s="43"/>
      <c r="N122" s="43"/>
      <c r="O122" s="43"/>
      <c r="P122" s="43"/>
      <c r="Q122" s="54"/>
      <c r="R122" s="30"/>
      <c r="S122" s="30"/>
      <c r="T122" s="30"/>
      <c r="U122" s="30"/>
      <c r="V122" s="30"/>
      <c r="W122" s="30"/>
      <c r="X122" s="30"/>
      <c r="Y122" s="30"/>
      <c r="Z122" s="30"/>
    </row>
    <row r="123" spans="1:26" ht="14.25" customHeight="1">
      <c r="A123" s="30"/>
      <c r="B123" s="722"/>
      <c r="C123" s="642"/>
      <c r="D123" s="729"/>
      <c r="E123" s="42"/>
      <c r="F123" s="43"/>
      <c r="G123" s="43"/>
      <c r="H123" s="43"/>
      <c r="I123" s="43"/>
      <c r="J123" s="43"/>
      <c r="K123" s="43"/>
      <c r="L123" s="43"/>
      <c r="M123" s="43"/>
      <c r="N123" s="43"/>
      <c r="O123" s="43"/>
      <c r="P123" s="43"/>
      <c r="Q123" s="54"/>
      <c r="R123" s="30"/>
      <c r="S123" s="30"/>
      <c r="T123" s="30"/>
      <c r="U123" s="30"/>
      <c r="V123" s="30"/>
      <c r="W123" s="30"/>
      <c r="X123" s="30"/>
      <c r="Y123" s="30"/>
      <c r="Z123" s="30"/>
    </row>
    <row r="124" spans="1:26" ht="14.25" customHeight="1">
      <c r="A124" s="30"/>
      <c r="B124" s="721"/>
      <c r="C124" s="725" t="s">
        <v>86</v>
      </c>
      <c r="D124" s="727"/>
      <c r="E124" s="42"/>
      <c r="F124" s="43"/>
      <c r="G124" s="43"/>
      <c r="H124" s="43"/>
      <c r="I124" s="43"/>
      <c r="J124" s="43"/>
      <c r="K124" s="43"/>
      <c r="L124" s="43"/>
      <c r="M124" s="43"/>
      <c r="N124" s="43"/>
      <c r="O124" s="43"/>
      <c r="P124" s="43"/>
      <c r="Q124" s="54"/>
      <c r="R124" s="30"/>
      <c r="S124" s="30"/>
      <c r="T124" s="30"/>
      <c r="U124" s="30"/>
      <c r="V124" s="30"/>
      <c r="W124" s="30"/>
      <c r="X124" s="30"/>
      <c r="Y124" s="30"/>
      <c r="Z124" s="30"/>
    </row>
    <row r="125" spans="1:26" ht="14.25" customHeight="1">
      <c r="A125" s="30"/>
      <c r="B125" s="679"/>
      <c r="C125" s="726"/>
      <c r="D125" s="728"/>
      <c r="E125" s="42"/>
      <c r="F125" s="43"/>
      <c r="G125" s="43"/>
      <c r="H125" s="43"/>
      <c r="I125" s="43"/>
      <c r="J125" s="43"/>
      <c r="K125" s="43"/>
      <c r="L125" s="43"/>
      <c r="M125" s="43"/>
      <c r="N125" s="43"/>
      <c r="O125" s="43"/>
      <c r="P125" s="43"/>
      <c r="Q125" s="54"/>
      <c r="R125" s="30"/>
      <c r="S125" s="30"/>
      <c r="T125" s="30"/>
      <c r="U125" s="30"/>
      <c r="V125" s="30"/>
      <c r="W125" s="30"/>
      <c r="X125" s="30"/>
      <c r="Y125" s="30"/>
      <c r="Z125" s="30"/>
    </row>
    <row r="126" spans="1:26" ht="14.25" customHeight="1">
      <c r="A126" s="30"/>
      <c r="B126" s="722"/>
      <c r="C126" s="642"/>
      <c r="D126" s="729"/>
      <c r="E126" s="42"/>
      <c r="F126" s="43"/>
      <c r="G126" s="43"/>
      <c r="H126" s="43"/>
      <c r="I126" s="43"/>
      <c r="J126" s="43"/>
      <c r="K126" s="43"/>
      <c r="L126" s="43"/>
      <c r="M126" s="43"/>
      <c r="N126" s="43"/>
      <c r="O126" s="43"/>
      <c r="P126" s="43"/>
      <c r="Q126" s="54"/>
      <c r="R126" s="30"/>
      <c r="S126" s="30"/>
      <c r="T126" s="30"/>
      <c r="U126" s="30"/>
      <c r="V126" s="30"/>
      <c r="W126" s="30"/>
      <c r="X126" s="30"/>
      <c r="Y126" s="30"/>
      <c r="Z126" s="30"/>
    </row>
    <row r="127" spans="1:26" ht="14.25" customHeight="1">
      <c r="A127" s="30"/>
      <c r="B127" s="721"/>
      <c r="C127" s="725" t="s">
        <v>87</v>
      </c>
      <c r="D127" s="727"/>
      <c r="E127" s="42"/>
      <c r="F127" s="43"/>
      <c r="G127" s="43"/>
      <c r="H127" s="43"/>
      <c r="I127" s="43"/>
      <c r="J127" s="43"/>
      <c r="K127" s="43"/>
      <c r="L127" s="43"/>
      <c r="M127" s="43"/>
      <c r="N127" s="43"/>
      <c r="O127" s="43"/>
      <c r="P127" s="43"/>
      <c r="Q127" s="54"/>
      <c r="R127" s="30"/>
      <c r="S127" s="30"/>
      <c r="T127" s="30"/>
      <c r="U127" s="30"/>
      <c r="V127" s="30"/>
      <c r="W127" s="30"/>
      <c r="X127" s="30"/>
      <c r="Y127" s="30"/>
      <c r="Z127" s="30"/>
    </row>
    <row r="128" spans="1:26" ht="14.25" customHeight="1">
      <c r="A128" s="30"/>
      <c r="B128" s="679"/>
      <c r="C128" s="726"/>
      <c r="D128" s="728"/>
      <c r="E128" s="42"/>
      <c r="F128" s="43"/>
      <c r="G128" s="43"/>
      <c r="H128" s="43"/>
      <c r="I128" s="43"/>
      <c r="J128" s="43"/>
      <c r="K128" s="43"/>
      <c r="L128" s="43"/>
      <c r="M128" s="43"/>
      <c r="N128" s="43"/>
      <c r="O128" s="43"/>
      <c r="P128" s="43"/>
      <c r="Q128" s="54"/>
      <c r="R128" s="30"/>
      <c r="S128" s="30"/>
      <c r="T128" s="30"/>
      <c r="U128" s="30"/>
      <c r="V128" s="30"/>
      <c r="W128" s="30"/>
      <c r="X128" s="30"/>
      <c r="Y128" s="30"/>
      <c r="Z128" s="30"/>
    </row>
    <row r="129" spans="1:26" ht="14.25" customHeight="1">
      <c r="A129" s="30"/>
      <c r="B129" s="722"/>
      <c r="C129" s="642"/>
      <c r="D129" s="729"/>
      <c r="E129" s="42"/>
      <c r="F129" s="43"/>
      <c r="G129" s="43"/>
      <c r="H129" s="43"/>
      <c r="I129" s="43"/>
      <c r="J129" s="43"/>
      <c r="K129" s="43"/>
      <c r="L129" s="43"/>
      <c r="M129" s="43"/>
      <c r="N129" s="43"/>
      <c r="O129" s="43"/>
      <c r="P129" s="43"/>
      <c r="Q129" s="54"/>
      <c r="R129" s="30"/>
      <c r="S129" s="30"/>
      <c r="T129" s="30"/>
      <c r="U129" s="30"/>
      <c r="V129" s="30"/>
      <c r="W129" s="30"/>
      <c r="X129" s="30"/>
      <c r="Y129" s="30"/>
      <c r="Z129" s="30"/>
    </row>
    <row r="130" spans="1:26" ht="14.25" customHeight="1">
      <c r="A130" s="30"/>
      <c r="B130" s="721"/>
      <c r="C130" s="725" t="s">
        <v>88</v>
      </c>
      <c r="D130" s="727"/>
      <c r="E130" s="42"/>
      <c r="F130" s="43"/>
      <c r="G130" s="43"/>
      <c r="H130" s="43"/>
      <c r="I130" s="43"/>
      <c r="J130" s="43"/>
      <c r="K130" s="43"/>
      <c r="L130" s="43"/>
      <c r="M130" s="43"/>
      <c r="N130" s="43"/>
      <c r="O130" s="43"/>
      <c r="P130" s="43"/>
      <c r="Q130" s="54"/>
      <c r="R130" s="30"/>
      <c r="S130" s="30"/>
      <c r="T130" s="30"/>
      <c r="U130" s="30"/>
      <c r="V130" s="30"/>
      <c r="W130" s="30"/>
      <c r="X130" s="30"/>
      <c r="Y130" s="30"/>
      <c r="Z130" s="30"/>
    </row>
    <row r="131" spans="1:26" ht="14.25" customHeight="1">
      <c r="A131" s="30"/>
      <c r="B131" s="679"/>
      <c r="C131" s="726"/>
      <c r="D131" s="728"/>
      <c r="E131" s="42"/>
      <c r="F131" s="43"/>
      <c r="G131" s="43"/>
      <c r="H131" s="43"/>
      <c r="I131" s="43"/>
      <c r="J131" s="43"/>
      <c r="K131" s="43"/>
      <c r="L131" s="43"/>
      <c r="M131" s="43"/>
      <c r="N131" s="43"/>
      <c r="O131" s="43"/>
      <c r="P131" s="43"/>
      <c r="Q131" s="54"/>
      <c r="R131" s="30"/>
      <c r="S131" s="30"/>
      <c r="T131" s="30"/>
      <c r="U131" s="30"/>
      <c r="V131" s="30"/>
      <c r="W131" s="30"/>
      <c r="X131" s="30"/>
      <c r="Y131" s="30"/>
      <c r="Z131" s="30"/>
    </row>
    <row r="132" spans="1:26" ht="14.25" customHeight="1">
      <c r="A132" s="30"/>
      <c r="B132" s="722"/>
      <c r="C132" s="642"/>
      <c r="D132" s="729"/>
      <c r="E132" s="42"/>
      <c r="F132" s="43"/>
      <c r="G132" s="43"/>
      <c r="H132" s="43"/>
      <c r="I132" s="43"/>
      <c r="J132" s="43"/>
      <c r="K132" s="43"/>
      <c r="L132" s="43"/>
      <c r="M132" s="43"/>
      <c r="N132" s="43"/>
      <c r="O132" s="43"/>
      <c r="P132" s="43"/>
      <c r="Q132" s="54"/>
      <c r="R132" s="30"/>
      <c r="S132" s="30"/>
      <c r="T132" s="30"/>
      <c r="U132" s="30"/>
      <c r="V132" s="30"/>
      <c r="W132" s="30"/>
      <c r="X132" s="30"/>
      <c r="Y132" s="30"/>
      <c r="Z132" s="30"/>
    </row>
    <row r="133" spans="1:26" ht="14.25" customHeight="1">
      <c r="A133" s="30"/>
      <c r="B133" s="721"/>
      <c r="C133" s="725" t="s">
        <v>89</v>
      </c>
      <c r="D133" s="727"/>
      <c r="E133" s="42"/>
      <c r="F133" s="43"/>
      <c r="G133" s="43"/>
      <c r="H133" s="43"/>
      <c r="I133" s="43"/>
      <c r="J133" s="43"/>
      <c r="K133" s="43"/>
      <c r="L133" s="43"/>
      <c r="M133" s="43"/>
      <c r="N133" s="43"/>
      <c r="O133" s="43"/>
      <c r="P133" s="43"/>
      <c r="Q133" s="54"/>
      <c r="R133" s="30"/>
      <c r="S133" s="30"/>
      <c r="T133" s="30"/>
      <c r="U133" s="30"/>
      <c r="V133" s="30"/>
      <c r="W133" s="30"/>
      <c r="X133" s="30"/>
      <c r="Y133" s="30"/>
      <c r="Z133" s="30"/>
    </row>
    <row r="134" spans="1:26" ht="14.25" customHeight="1">
      <c r="A134" s="30"/>
      <c r="B134" s="679"/>
      <c r="C134" s="726"/>
      <c r="D134" s="728"/>
      <c r="E134" s="42"/>
      <c r="F134" s="43"/>
      <c r="G134" s="43"/>
      <c r="H134" s="43"/>
      <c r="I134" s="43"/>
      <c r="J134" s="43"/>
      <c r="K134" s="43"/>
      <c r="L134" s="43"/>
      <c r="M134" s="43"/>
      <c r="N134" s="43"/>
      <c r="O134" s="43"/>
      <c r="P134" s="43"/>
      <c r="Q134" s="54"/>
      <c r="R134" s="30"/>
      <c r="S134" s="30"/>
      <c r="T134" s="30"/>
      <c r="U134" s="30"/>
      <c r="V134" s="30"/>
      <c r="W134" s="30"/>
      <c r="X134" s="30"/>
      <c r="Y134" s="30"/>
      <c r="Z134" s="30"/>
    </row>
    <row r="135" spans="1:26" ht="14.25" customHeight="1">
      <c r="A135" s="30"/>
      <c r="B135" s="722"/>
      <c r="C135" s="642"/>
      <c r="D135" s="729"/>
      <c r="E135" s="42"/>
      <c r="F135" s="43"/>
      <c r="G135" s="43"/>
      <c r="H135" s="43"/>
      <c r="I135" s="43"/>
      <c r="J135" s="43"/>
      <c r="K135" s="43"/>
      <c r="L135" s="43"/>
      <c r="M135" s="43"/>
      <c r="N135" s="43"/>
      <c r="O135" s="43"/>
      <c r="P135" s="43"/>
      <c r="Q135" s="54"/>
      <c r="R135" s="30"/>
      <c r="S135" s="30"/>
      <c r="T135" s="30"/>
      <c r="U135" s="30"/>
      <c r="V135" s="30"/>
      <c r="W135" s="30"/>
      <c r="X135" s="30"/>
      <c r="Y135" s="30"/>
      <c r="Z135" s="30"/>
    </row>
    <row r="136" spans="1:26" ht="14.25" customHeight="1">
      <c r="A136" s="30"/>
      <c r="B136" s="721"/>
      <c r="C136" s="725" t="s">
        <v>90</v>
      </c>
      <c r="D136" s="727"/>
      <c r="E136" s="42"/>
      <c r="F136" s="43"/>
      <c r="G136" s="43"/>
      <c r="H136" s="43"/>
      <c r="I136" s="43"/>
      <c r="J136" s="43"/>
      <c r="K136" s="43"/>
      <c r="L136" s="43"/>
      <c r="M136" s="43"/>
      <c r="N136" s="43"/>
      <c r="O136" s="43"/>
      <c r="P136" s="43"/>
      <c r="Q136" s="54"/>
      <c r="R136" s="30"/>
      <c r="S136" s="30"/>
      <c r="T136" s="30"/>
      <c r="U136" s="30"/>
      <c r="V136" s="30"/>
      <c r="W136" s="30"/>
      <c r="X136" s="30"/>
      <c r="Y136" s="30"/>
      <c r="Z136" s="30"/>
    </row>
    <row r="137" spans="1:26" ht="14.25" customHeight="1">
      <c r="A137" s="30"/>
      <c r="B137" s="679"/>
      <c r="C137" s="726"/>
      <c r="D137" s="728"/>
      <c r="E137" s="42"/>
      <c r="F137" s="43"/>
      <c r="G137" s="43"/>
      <c r="H137" s="43"/>
      <c r="I137" s="43"/>
      <c r="J137" s="43"/>
      <c r="K137" s="43"/>
      <c r="L137" s="43"/>
      <c r="M137" s="43"/>
      <c r="N137" s="43"/>
      <c r="O137" s="43"/>
      <c r="P137" s="43"/>
      <c r="Q137" s="54"/>
      <c r="R137" s="30"/>
      <c r="S137" s="30"/>
      <c r="T137" s="30"/>
      <c r="U137" s="30"/>
      <c r="V137" s="30"/>
      <c r="W137" s="30"/>
      <c r="X137" s="30"/>
      <c r="Y137" s="30"/>
      <c r="Z137" s="30"/>
    </row>
    <row r="138" spans="1:26" ht="14.25" customHeight="1">
      <c r="A138" s="30"/>
      <c r="B138" s="722"/>
      <c r="C138" s="642"/>
      <c r="D138" s="729"/>
      <c r="E138" s="42"/>
      <c r="F138" s="43"/>
      <c r="G138" s="43"/>
      <c r="H138" s="43"/>
      <c r="I138" s="43"/>
      <c r="J138" s="43"/>
      <c r="K138" s="43"/>
      <c r="L138" s="43"/>
      <c r="M138" s="43"/>
      <c r="N138" s="43"/>
      <c r="O138" s="43"/>
      <c r="P138" s="43"/>
      <c r="Q138" s="54"/>
      <c r="R138" s="30"/>
      <c r="S138" s="30"/>
      <c r="T138" s="30"/>
      <c r="U138" s="30"/>
      <c r="V138" s="30"/>
      <c r="W138" s="30"/>
      <c r="X138" s="30"/>
      <c r="Y138" s="30"/>
      <c r="Z138" s="30"/>
    </row>
    <row r="139" spans="1:26" ht="14.25" customHeight="1">
      <c r="A139" s="30"/>
      <c r="B139" s="724"/>
      <c r="C139" s="730" t="s">
        <v>91</v>
      </c>
      <c r="D139" s="731"/>
      <c r="E139" s="52"/>
      <c r="F139" s="53"/>
      <c r="G139" s="53"/>
      <c r="H139" s="53"/>
      <c r="I139" s="53"/>
      <c r="J139" s="53"/>
      <c r="K139" s="53"/>
      <c r="L139" s="53"/>
      <c r="M139" s="53"/>
      <c r="N139" s="53"/>
      <c r="O139" s="53"/>
      <c r="P139" s="53"/>
      <c r="Q139" s="56"/>
      <c r="R139" s="30"/>
      <c r="S139" s="30"/>
      <c r="T139" s="30"/>
      <c r="U139" s="30"/>
      <c r="V139" s="30"/>
      <c r="W139" s="30"/>
      <c r="X139" s="30"/>
      <c r="Y139" s="30"/>
      <c r="Z139" s="30"/>
    </row>
    <row r="140" spans="1:26" ht="14.25" customHeight="1">
      <c r="A140" s="30"/>
      <c r="B140" s="679"/>
      <c r="C140" s="726"/>
      <c r="D140" s="728"/>
      <c r="E140" s="52"/>
      <c r="F140" s="53"/>
      <c r="G140" s="53"/>
      <c r="H140" s="53"/>
      <c r="I140" s="53"/>
      <c r="J140" s="53"/>
      <c r="K140" s="53"/>
      <c r="L140" s="53"/>
      <c r="M140" s="53"/>
      <c r="N140" s="53"/>
      <c r="O140" s="53"/>
      <c r="P140" s="53"/>
      <c r="Q140" s="56"/>
      <c r="R140" s="30"/>
      <c r="S140" s="30"/>
      <c r="T140" s="30"/>
      <c r="U140" s="30"/>
      <c r="V140" s="30"/>
      <c r="W140" s="30"/>
      <c r="X140" s="30"/>
      <c r="Y140" s="30"/>
      <c r="Z140" s="30"/>
    </row>
    <row r="141" spans="1:26" ht="14.25" customHeight="1">
      <c r="A141" s="30"/>
      <c r="B141" s="722"/>
      <c r="C141" s="642"/>
      <c r="D141" s="729"/>
      <c r="E141" s="52"/>
      <c r="F141" s="53"/>
      <c r="G141" s="53"/>
      <c r="H141" s="53"/>
      <c r="I141" s="53"/>
      <c r="J141" s="53"/>
      <c r="K141" s="53"/>
      <c r="L141" s="53"/>
      <c r="M141" s="53"/>
      <c r="N141" s="53"/>
      <c r="O141" s="53"/>
      <c r="P141" s="53"/>
      <c r="Q141" s="56"/>
      <c r="R141" s="30"/>
      <c r="S141" s="30"/>
      <c r="T141" s="30"/>
      <c r="U141" s="30"/>
      <c r="V141" s="30"/>
      <c r="W141" s="30"/>
      <c r="X141" s="30"/>
      <c r="Y141" s="30"/>
      <c r="Z141" s="30"/>
    </row>
    <row r="142" spans="1:26" ht="14.25" customHeight="1">
      <c r="A142" s="30"/>
      <c r="B142" s="721"/>
      <c r="C142" s="725" t="s">
        <v>92</v>
      </c>
      <c r="D142" s="727"/>
      <c r="E142" s="42"/>
      <c r="F142" s="43"/>
      <c r="G142" s="43"/>
      <c r="H142" s="43"/>
      <c r="I142" s="43"/>
      <c r="J142" s="43"/>
      <c r="K142" s="43"/>
      <c r="L142" s="43"/>
      <c r="M142" s="43"/>
      <c r="N142" s="43"/>
      <c r="O142" s="43"/>
      <c r="P142" s="43"/>
      <c r="Q142" s="54"/>
      <c r="R142" s="30"/>
      <c r="S142" s="30"/>
      <c r="T142" s="30"/>
      <c r="U142" s="30"/>
      <c r="V142" s="30"/>
      <c r="W142" s="30"/>
      <c r="X142" s="30"/>
      <c r="Y142" s="30"/>
      <c r="Z142" s="30"/>
    </row>
    <row r="143" spans="1:26" ht="14.25" customHeight="1">
      <c r="A143" s="30"/>
      <c r="B143" s="679"/>
      <c r="C143" s="726"/>
      <c r="D143" s="728"/>
      <c r="E143" s="42"/>
      <c r="F143" s="43"/>
      <c r="G143" s="43"/>
      <c r="H143" s="43"/>
      <c r="I143" s="43"/>
      <c r="J143" s="43"/>
      <c r="K143" s="43"/>
      <c r="L143" s="43"/>
      <c r="M143" s="43"/>
      <c r="N143" s="43"/>
      <c r="O143" s="43"/>
      <c r="P143" s="43"/>
      <c r="Q143" s="54"/>
      <c r="R143" s="30"/>
      <c r="S143" s="30"/>
      <c r="T143" s="30"/>
      <c r="U143" s="30"/>
      <c r="V143" s="30"/>
      <c r="W143" s="30"/>
      <c r="X143" s="30"/>
      <c r="Y143" s="30"/>
      <c r="Z143" s="30"/>
    </row>
    <row r="144" spans="1:26" ht="14.25" customHeight="1">
      <c r="A144" s="30"/>
      <c r="B144" s="722"/>
      <c r="C144" s="642"/>
      <c r="D144" s="729"/>
      <c r="E144" s="42"/>
      <c r="F144" s="43"/>
      <c r="G144" s="43"/>
      <c r="H144" s="43"/>
      <c r="I144" s="43"/>
      <c r="J144" s="43"/>
      <c r="K144" s="43"/>
      <c r="L144" s="43"/>
      <c r="M144" s="43"/>
      <c r="N144" s="43"/>
      <c r="O144" s="43"/>
      <c r="P144" s="43"/>
      <c r="Q144" s="54"/>
      <c r="R144" s="30"/>
      <c r="S144" s="30"/>
      <c r="T144" s="30"/>
      <c r="U144" s="30"/>
      <c r="V144" s="30"/>
      <c r="W144" s="30"/>
      <c r="X144" s="30"/>
      <c r="Y144" s="30"/>
      <c r="Z144" s="30"/>
    </row>
    <row r="145" spans="1:26" ht="14.25" customHeight="1">
      <c r="A145" s="30"/>
      <c r="B145" s="721"/>
      <c r="C145" s="725" t="s">
        <v>93</v>
      </c>
      <c r="D145" s="727"/>
      <c r="E145" s="42"/>
      <c r="F145" s="43"/>
      <c r="G145" s="43"/>
      <c r="H145" s="43"/>
      <c r="I145" s="43"/>
      <c r="J145" s="43"/>
      <c r="K145" s="43"/>
      <c r="L145" s="43"/>
      <c r="M145" s="43"/>
      <c r="N145" s="43"/>
      <c r="O145" s="43"/>
      <c r="P145" s="43"/>
      <c r="Q145" s="54"/>
      <c r="R145" s="30"/>
      <c r="S145" s="30"/>
      <c r="T145" s="30"/>
      <c r="U145" s="30"/>
      <c r="V145" s="30"/>
      <c r="W145" s="30"/>
      <c r="X145" s="30"/>
      <c r="Y145" s="30"/>
      <c r="Z145" s="30"/>
    </row>
    <row r="146" spans="1:26" ht="14.25" customHeight="1">
      <c r="A146" s="30"/>
      <c r="B146" s="679"/>
      <c r="C146" s="726"/>
      <c r="D146" s="728"/>
      <c r="E146" s="42"/>
      <c r="F146" s="43"/>
      <c r="G146" s="43"/>
      <c r="H146" s="43"/>
      <c r="I146" s="43"/>
      <c r="J146" s="43"/>
      <c r="K146" s="43"/>
      <c r="L146" s="43"/>
      <c r="M146" s="43"/>
      <c r="N146" s="43"/>
      <c r="O146" s="43"/>
      <c r="P146" s="43"/>
      <c r="Q146" s="54"/>
      <c r="R146" s="30"/>
      <c r="S146" s="30"/>
      <c r="T146" s="30"/>
      <c r="U146" s="30"/>
      <c r="V146" s="30"/>
      <c r="W146" s="30"/>
      <c r="X146" s="30"/>
      <c r="Y146" s="30"/>
      <c r="Z146" s="30"/>
    </row>
    <row r="147" spans="1:26" ht="14.25" customHeight="1">
      <c r="A147" s="30"/>
      <c r="B147" s="722"/>
      <c r="C147" s="642"/>
      <c r="D147" s="729"/>
      <c r="E147" s="42"/>
      <c r="F147" s="43"/>
      <c r="G147" s="43"/>
      <c r="H147" s="43"/>
      <c r="I147" s="43"/>
      <c r="J147" s="43"/>
      <c r="K147" s="43"/>
      <c r="L147" s="43"/>
      <c r="M147" s="43"/>
      <c r="N147" s="43"/>
      <c r="O147" s="43"/>
      <c r="P147" s="43"/>
      <c r="Q147" s="54"/>
      <c r="R147" s="30"/>
      <c r="S147" s="30"/>
      <c r="T147" s="30"/>
      <c r="U147" s="30"/>
      <c r="V147" s="30"/>
      <c r="W147" s="30"/>
      <c r="X147" s="30"/>
      <c r="Y147" s="30"/>
      <c r="Z147" s="30"/>
    </row>
    <row r="148" spans="1:26" ht="14.25" customHeight="1">
      <c r="A148" s="30"/>
      <c r="B148" s="721"/>
      <c r="C148" s="725" t="s">
        <v>94</v>
      </c>
      <c r="D148" s="727"/>
      <c r="E148" s="42"/>
      <c r="F148" s="43"/>
      <c r="G148" s="43"/>
      <c r="H148" s="43"/>
      <c r="I148" s="43"/>
      <c r="J148" s="43"/>
      <c r="K148" s="43"/>
      <c r="L148" s="43"/>
      <c r="M148" s="43"/>
      <c r="N148" s="43"/>
      <c r="O148" s="43"/>
      <c r="P148" s="43"/>
      <c r="Q148" s="54"/>
      <c r="R148" s="30"/>
      <c r="S148" s="30"/>
      <c r="T148" s="30"/>
      <c r="U148" s="30"/>
      <c r="V148" s="30"/>
      <c r="W148" s="30"/>
      <c r="X148" s="30"/>
      <c r="Y148" s="30"/>
      <c r="Z148" s="30"/>
    </row>
    <row r="149" spans="1:26" ht="14.25" customHeight="1">
      <c r="A149" s="30"/>
      <c r="B149" s="679"/>
      <c r="C149" s="726"/>
      <c r="D149" s="728"/>
      <c r="E149" s="42"/>
      <c r="F149" s="43"/>
      <c r="G149" s="43"/>
      <c r="H149" s="43"/>
      <c r="I149" s="43"/>
      <c r="J149" s="43"/>
      <c r="K149" s="43"/>
      <c r="L149" s="43"/>
      <c r="M149" s="43"/>
      <c r="N149" s="43"/>
      <c r="O149" s="43"/>
      <c r="P149" s="43"/>
      <c r="Q149" s="54"/>
      <c r="R149" s="30"/>
      <c r="S149" s="30"/>
      <c r="T149" s="30"/>
      <c r="U149" s="30"/>
      <c r="V149" s="30"/>
      <c r="W149" s="30"/>
      <c r="X149" s="30"/>
      <c r="Y149" s="30"/>
      <c r="Z149" s="30"/>
    </row>
    <row r="150" spans="1:26" ht="14.25" customHeight="1">
      <c r="A150" s="30"/>
      <c r="B150" s="722"/>
      <c r="C150" s="642"/>
      <c r="D150" s="729"/>
      <c r="E150" s="42"/>
      <c r="F150" s="43"/>
      <c r="G150" s="43"/>
      <c r="H150" s="43"/>
      <c r="I150" s="43"/>
      <c r="J150" s="43"/>
      <c r="K150" s="43"/>
      <c r="L150" s="43"/>
      <c r="M150" s="43"/>
      <c r="N150" s="43"/>
      <c r="O150" s="43"/>
      <c r="P150" s="43"/>
      <c r="Q150" s="54"/>
      <c r="R150" s="30"/>
      <c r="S150" s="30"/>
      <c r="T150" s="30"/>
      <c r="U150" s="30"/>
      <c r="V150" s="30"/>
      <c r="W150" s="30"/>
      <c r="X150" s="30"/>
      <c r="Y150" s="30"/>
      <c r="Z150" s="30"/>
    </row>
    <row r="151" spans="1:26" ht="14.25" customHeight="1">
      <c r="A151" s="30"/>
      <c r="B151" s="721"/>
      <c r="C151" s="725" t="s">
        <v>95</v>
      </c>
      <c r="D151" s="727"/>
      <c r="E151" s="42"/>
      <c r="F151" s="43"/>
      <c r="G151" s="43"/>
      <c r="H151" s="43"/>
      <c r="I151" s="43"/>
      <c r="J151" s="43"/>
      <c r="K151" s="43"/>
      <c r="L151" s="43"/>
      <c r="M151" s="43"/>
      <c r="N151" s="43"/>
      <c r="O151" s="43"/>
      <c r="P151" s="43"/>
      <c r="Q151" s="54"/>
      <c r="R151" s="30"/>
      <c r="S151" s="30"/>
      <c r="T151" s="30"/>
      <c r="U151" s="30"/>
      <c r="V151" s="30"/>
      <c r="W151" s="30"/>
      <c r="X151" s="30"/>
      <c r="Y151" s="30"/>
      <c r="Z151" s="30"/>
    </row>
    <row r="152" spans="1:26" ht="14.25" customHeight="1">
      <c r="A152" s="30"/>
      <c r="B152" s="679"/>
      <c r="C152" s="726"/>
      <c r="D152" s="728"/>
      <c r="E152" s="42"/>
      <c r="F152" s="43"/>
      <c r="G152" s="43"/>
      <c r="H152" s="43"/>
      <c r="I152" s="43"/>
      <c r="J152" s="43"/>
      <c r="K152" s="43"/>
      <c r="L152" s="43"/>
      <c r="M152" s="43"/>
      <c r="N152" s="43"/>
      <c r="O152" s="43"/>
      <c r="P152" s="43"/>
      <c r="Q152" s="54"/>
      <c r="R152" s="30"/>
      <c r="S152" s="30"/>
      <c r="T152" s="30"/>
      <c r="U152" s="30"/>
      <c r="V152" s="30"/>
      <c r="W152" s="30"/>
      <c r="X152" s="30"/>
      <c r="Y152" s="30"/>
      <c r="Z152" s="30"/>
    </row>
    <row r="153" spans="1:26" ht="14.25" customHeight="1">
      <c r="A153" s="30"/>
      <c r="B153" s="722"/>
      <c r="C153" s="642"/>
      <c r="D153" s="729"/>
      <c r="E153" s="42"/>
      <c r="F153" s="43"/>
      <c r="G153" s="43"/>
      <c r="H153" s="43"/>
      <c r="I153" s="43"/>
      <c r="J153" s="43"/>
      <c r="K153" s="43"/>
      <c r="L153" s="43"/>
      <c r="M153" s="43"/>
      <c r="N153" s="43"/>
      <c r="O153" s="43"/>
      <c r="P153" s="43"/>
      <c r="Q153" s="48"/>
      <c r="R153" s="30"/>
      <c r="S153" s="30"/>
      <c r="T153" s="30"/>
      <c r="U153" s="30"/>
      <c r="V153" s="30"/>
      <c r="W153" s="30"/>
      <c r="X153" s="30"/>
      <c r="Y153" s="30"/>
      <c r="Z153" s="30"/>
    </row>
    <row r="154" spans="1:26" ht="14.25" customHeight="1">
      <c r="A154" s="30"/>
      <c r="B154" s="721"/>
      <c r="C154" s="725" t="s">
        <v>96</v>
      </c>
      <c r="D154" s="727"/>
      <c r="E154" s="42"/>
      <c r="F154" s="43"/>
      <c r="G154" s="43"/>
      <c r="H154" s="43"/>
      <c r="I154" s="43"/>
      <c r="J154" s="43"/>
      <c r="K154" s="43"/>
      <c r="L154" s="43"/>
      <c r="M154" s="43"/>
      <c r="N154" s="43"/>
      <c r="O154" s="43"/>
      <c r="P154" s="43"/>
      <c r="Q154" s="54"/>
      <c r="R154" s="30"/>
      <c r="S154" s="30"/>
      <c r="T154" s="30"/>
      <c r="U154" s="30"/>
      <c r="V154" s="30"/>
      <c r="W154" s="30"/>
      <c r="X154" s="30"/>
      <c r="Y154" s="30"/>
      <c r="Z154" s="30"/>
    </row>
    <row r="155" spans="1:26" ht="14.25" customHeight="1">
      <c r="A155" s="30"/>
      <c r="B155" s="679"/>
      <c r="C155" s="726"/>
      <c r="D155" s="728"/>
      <c r="E155" s="42"/>
      <c r="F155" s="43"/>
      <c r="G155" s="43"/>
      <c r="H155" s="43"/>
      <c r="I155" s="43"/>
      <c r="J155" s="43"/>
      <c r="K155" s="43"/>
      <c r="L155" s="43"/>
      <c r="M155" s="43"/>
      <c r="N155" s="43"/>
      <c r="O155" s="43"/>
      <c r="P155" s="43"/>
      <c r="Q155" s="54"/>
      <c r="R155" s="30"/>
      <c r="S155" s="30"/>
      <c r="T155" s="30"/>
      <c r="U155" s="30"/>
      <c r="V155" s="30"/>
      <c r="W155" s="30"/>
      <c r="X155" s="30"/>
      <c r="Y155" s="30"/>
      <c r="Z155" s="30"/>
    </row>
    <row r="156" spans="1:26" ht="14.25" customHeight="1">
      <c r="A156" s="30"/>
      <c r="B156" s="722"/>
      <c r="C156" s="642"/>
      <c r="D156" s="729"/>
      <c r="E156" s="42"/>
      <c r="F156" s="43"/>
      <c r="G156" s="43"/>
      <c r="H156" s="43"/>
      <c r="I156" s="43"/>
      <c r="J156" s="43"/>
      <c r="K156" s="43"/>
      <c r="L156" s="43"/>
      <c r="M156" s="43"/>
      <c r="N156" s="43"/>
      <c r="O156" s="43"/>
      <c r="P156" s="43"/>
      <c r="Q156" s="54"/>
      <c r="R156" s="30"/>
      <c r="S156" s="30"/>
      <c r="T156" s="30"/>
      <c r="U156" s="30"/>
      <c r="V156" s="30"/>
      <c r="W156" s="30"/>
      <c r="X156" s="30"/>
      <c r="Y156" s="30"/>
      <c r="Z156" s="30"/>
    </row>
    <row r="157" spans="1:26" ht="14.25" customHeight="1">
      <c r="A157" s="30"/>
      <c r="B157" s="721"/>
      <c r="C157" s="725" t="s">
        <v>97</v>
      </c>
      <c r="D157" s="727"/>
      <c r="E157" s="42"/>
      <c r="F157" s="43"/>
      <c r="G157" s="43"/>
      <c r="H157" s="43"/>
      <c r="I157" s="43"/>
      <c r="J157" s="43"/>
      <c r="K157" s="43"/>
      <c r="L157" s="43"/>
      <c r="M157" s="43"/>
      <c r="N157" s="43"/>
      <c r="O157" s="43"/>
      <c r="P157" s="43"/>
      <c r="Q157" s="54"/>
      <c r="R157" s="30"/>
      <c r="S157" s="30"/>
      <c r="T157" s="30"/>
      <c r="U157" s="30"/>
      <c r="V157" s="30"/>
      <c r="W157" s="30"/>
      <c r="X157" s="30"/>
      <c r="Y157" s="30"/>
      <c r="Z157" s="30"/>
    </row>
    <row r="158" spans="1:26" ht="14.25" customHeight="1">
      <c r="A158" s="30"/>
      <c r="B158" s="679"/>
      <c r="C158" s="726"/>
      <c r="D158" s="728"/>
      <c r="E158" s="42"/>
      <c r="F158" s="43"/>
      <c r="G158" s="43"/>
      <c r="H158" s="43"/>
      <c r="I158" s="43"/>
      <c r="J158" s="43"/>
      <c r="K158" s="43"/>
      <c r="L158" s="43"/>
      <c r="M158" s="43"/>
      <c r="N158" s="43"/>
      <c r="O158" s="43"/>
      <c r="P158" s="43"/>
      <c r="Q158" s="54"/>
      <c r="R158" s="30"/>
      <c r="S158" s="30"/>
      <c r="T158" s="30"/>
      <c r="U158" s="30"/>
      <c r="V158" s="30"/>
      <c r="W158" s="30"/>
      <c r="X158" s="30"/>
      <c r="Y158" s="30"/>
      <c r="Z158" s="30"/>
    </row>
    <row r="159" spans="1:26" ht="14.25" customHeight="1">
      <c r="A159" s="30"/>
      <c r="B159" s="722"/>
      <c r="C159" s="642"/>
      <c r="D159" s="729"/>
      <c r="E159" s="42"/>
      <c r="F159" s="43"/>
      <c r="G159" s="43"/>
      <c r="H159" s="43"/>
      <c r="I159" s="43"/>
      <c r="J159" s="43"/>
      <c r="K159" s="43"/>
      <c r="L159" s="43"/>
      <c r="M159" s="43"/>
      <c r="N159" s="43"/>
      <c r="O159" s="43"/>
      <c r="P159" s="43"/>
      <c r="Q159" s="54"/>
      <c r="R159" s="30"/>
      <c r="S159" s="30"/>
      <c r="T159" s="30"/>
      <c r="U159" s="30"/>
      <c r="V159" s="30"/>
      <c r="W159" s="30"/>
      <c r="X159" s="30"/>
      <c r="Y159" s="30"/>
      <c r="Z159" s="30"/>
    </row>
    <row r="160" spans="1:26" ht="14.25" customHeight="1">
      <c r="A160" s="30"/>
      <c r="B160" s="721"/>
      <c r="C160" s="725" t="s">
        <v>98</v>
      </c>
      <c r="D160" s="727"/>
      <c r="E160" s="42"/>
      <c r="F160" s="43"/>
      <c r="G160" s="43"/>
      <c r="H160" s="43"/>
      <c r="I160" s="43"/>
      <c r="J160" s="43"/>
      <c r="K160" s="43"/>
      <c r="L160" s="43"/>
      <c r="M160" s="43"/>
      <c r="N160" s="43"/>
      <c r="O160" s="43"/>
      <c r="P160" s="43"/>
      <c r="Q160" s="54"/>
      <c r="R160" s="30"/>
      <c r="S160" s="30"/>
      <c r="T160" s="30"/>
      <c r="U160" s="30"/>
      <c r="V160" s="30"/>
      <c r="W160" s="30"/>
      <c r="X160" s="30"/>
      <c r="Y160" s="30"/>
      <c r="Z160" s="30"/>
    </row>
    <row r="161" spans="1:26" ht="14.25" customHeight="1">
      <c r="A161" s="30"/>
      <c r="B161" s="679"/>
      <c r="C161" s="726"/>
      <c r="D161" s="728"/>
      <c r="E161" s="42"/>
      <c r="F161" s="43"/>
      <c r="G161" s="43"/>
      <c r="H161" s="43"/>
      <c r="I161" s="43"/>
      <c r="J161" s="43"/>
      <c r="K161" s="43"/>
      <c r="L161" s="43"/>
      <c r="M161" s="43"/>
      <c r="N161" s="43"/>
      <c r="O161" s="43"/>
      <c r="P161" s="43"/>
      <c r="Q161" s="54"/>
      <c r="R161" s="30"/>
      <c r="S161" s="30"/>
      <c r="T161" s="30"/>
      <c r="U161" s="30"/>
      <c r="V161" s="30"/>
      <c r="W161" s="30"/>
      <c r="X161" s="30"/>
      <c r="Y161" s="30"/>
      <c r="Z161" s="30"/>
    </row>
    <row r="162" spans="1:26" ht="14.25" customHeight="1">
      <c r="A162" s="30"/>
      <c r="B162" s="722"/>
      <c r="C162" s="642"/>
      <c r="D162" s="729"/>
      <c r="E162" s="42"/>
      <c r="F162" s="43"/>
      <c r="G162" s="43"/>
      <c r="H162" s="43"/>
      <c r="I162" s="43"/>
      <c r="J162" s="43"/>
      <c r="K162" s="43"/>
      <c r="L162" s="43"/>
      <c r="M162" s="43"/>
      <c r="N162" s="43"/>
      <c r="O162" s="43"/>
      <c r="P162" s="43"/>
      <c r="Q162" s="54"/>
      <c r="R162" s="30"/>
      <c r="S162" s="30"/>
      <c r="T162" s="30"/>
      <c r="U162" s="30"/>
      <c r="V162" s="30"/>
      <c r="W162" s="30"/>
      <c r="X162" s="30"/>
      <c r="Y162" s="30"/>
      <c r="Z162" s="30"/>
    </row>
    <row r="163" spans="1:26" ht="14.25" customHeight="1">
      <c r="A163" s="30"/>
      <c r="B163" s="721"/>
      <c r="C163" s="725" t="s">
        <v>99</v>
      </c>
      <c r="D163" s="727"/>
      <c r="E163" s="42"/>
      <c r="F163" s="43"/>
      <c r="G163" s="43"/>
      <c r="H163" s="43"/>
      <c r="I163" s="43"/>
      <c r="J163" s="43"/>
      <c r="K163" s="43"/>
      <c r="L163" s="43"/>
      <c r="M163" s="43"/>
      <c r="N163" s="43"/>
      <c r="O163" s="43"/>
      <c r="P163" s="43"/>
      <c r="Q163" s="54"/>
      <c r="R163" s="30"/>
      <c r="S163" s="30"/>
      <c r="T163" s="30"/>
      <c r="U163" s="30"/>
      <c r="V163" s="30"/>
      <c r="W163" s="30"/>
      <c r="X163" s="30"/>
      <c r="Y163" s="30"/>
      <c r="Z163" s="30"/>
    </row>
    <row r="164" spans="1:26" ht="14.25" customHeight="1">
      <c r="A164" s="30"/>
      <c r="B164" s="679"/>
      <c r="C164" s="726"/>
      <c r="D164" s="728"/>
      <c r="E164" s="42"/>
      <c r="F164" s="43"/>
      <c r="G164" s="43"/>
      <c r="H164" s="43"/>
      <c r="I164" s="43"/>
      <c r="J164" s="43"/>
      <c r="K164" s="43"/>
      <c r="L164" s="43"/>
      <c r="M164" s="43"/>
      <c r="N164" s="43"/>
      <c r="O164" s="43"/>
      <c r="P164" s="43"/>
      <c r="Q164" s="54"/>
      <c r="R164" s="30"/>
      <c r="S164" s="30"/>
      <c r="T164" s="30"/>
      <c r="U164" s="30"/>
      <c r="V164" s="30"/>
      <c r="W164" s="30"/>
      <c r="X164" s="30"/>
      <c r="Y164" s="30"/>
      <c r="Z164" s="30"/>
    </row>
    <row r="165" spans="1:26" ht="14.25" customHeight="1">
      <c r="A165" s="30"/>
      <c r="B165" s="722"/>
      <c r="C165" s="642"/>
      <c r="D165" s="729"/>
      <c r="E165" s="42"/>
      <c r="F165" s="43"/>
      <c r="G165" s="43"/>
      <c r="H165" s="43"/>
      <c r="I165" s="43"/>
      <c r="J165" s="43"/>
      <c r="K165" s="43"/>
      <c r="L165" s="43"/>
      <c r="M165" s="43"/>
      <c r="N165" s="43"/>
      <c r="O165" s="43"/>
      <c r="P165" s="43"/>
      <c r="Q165" s="54"/>
      <c r="R165" s="30"/>
      <c r="S165" s="30"/>
      <c r="T165" s="30"/>
      <c r="U165" s="30"/>
      <c r="V165" s="30"/>
      <c r="W165" s="30"/>
      <c r="X165" s="30"/>
      <c r="Y165" s="30"/>
      <c r="Z165" s="30"/>
    </row>
    <row r="166" spans="1:26" ht="14.25" customHeight="1">
      <c r="A166" s="30"/>
      <c r="B166" s="721"/>
      <c r="C166" s="725" t="s">
        <v>100</v>
      </c>
      <c r="D166" s="727"/>
      <c r="E166" s="42"/>
      <c r="F166" s="43"/>
      <c r="G166" s="43"/>
      <c r="H166" s="43"/>
      <c r="I166" s="43"/>
      <c r="J166" s="43"/>
      <c r="K166" s="43"/>
      <c r="L166" s="43"/>
      <c r="M166" s="43"/>
      <c r="N166" s="43"/>
      <c r="O166" s="43"/>
      <c r="P166" s="43"/>
      <c r="Q166" s="54"/>
      <c r="R166" s="30"/>
      <c r="S166" s="30"/>
      <c r="T166" s="30"/>
      <c r="U166" s="30"/>
      <c r="V166" s="30"/>
      <c r="W166" s="30"/>
      <c r="X166" s="30"/>
      <c r="Y166" s="30"/>
      <c r="Z166" s="30"/>
    </row>
    <row r="167" spans="1:26" ht="14.25" customHeight="1">
      <c r="A167" s="30"/>
      <c r="B167" s="679"/>
      <c r="C167" s="726"/>
      <c r="D167" s="728"/>
      <c r="E167" s="42"/>
      <c r="F167" s="43"/>
      <c r="G167" s="43"/>
      <c r="H167" s="43"/>
      <c r="I167" s="43"/>
      <c r="J167" s="43"/>
      <c r="K167" s="43"/>
      <c r="L167" s="43"/>
      <c r="M167" s="43"/>
      <c r="N167" s="43"/>
      <c r="O167" s="43"/>
      <c r="P167" s="43"/>
      <c r="Q167" s="54"/>
      <c r="R167" s="30"/>
      <c r="S167" s="30"/>
      <c r="T167" s="30"/>
      <c r="U167" s="30"/>
      <c r="V167" s="30"/>
      <c r="W167" s="30"/>
      <c r="X167" s="30"/>
      <c r="Y167" s="30"/>
      <c r="Z167" s="30"/>
    </row>
    <row r="168" spans="1:26" ht="14.25" customHeight="1">
      <c r="A168" s="30"/>
      <c r="B168" s="722"/>
      <c r="C168" s="642"/>
      <c r="D168" s="729"/>
      <c r="E168" s="42"/>
      <c r="F168" s="43"/>
      <c r="G168" s="43"/>
      <c r="H168" s="43"/>
      <c r="I168" s="43"/>
      <c r="J168" s="43"/>
      <c r="K168" s="43"/>
      <c r="L168" s="43"/>
      <c r="M168" s="43"/>
      <c r="N168" s="43"/>
      <c r="O168" s="43"/>
      <c r="P168" s="43"/>
      <c r="Q168" s="54"/>
      <c r="R168" s="30"/>
      <c r="S168" s="30"/>
      <c r="T168" s="30"/>
      <c r="U168" s="30"/>
      <c r="V168" s="30"/>
      <c r="W168" s="30"/>
      <c r="X168" s="30"/>
      <c r="Y168" s="30"/>
      <c r="Z168" s="30"/>
    </row>
    <row r="169" spans="1:26" ht="14.25" customHeight="1">
      <c r="A169" s="30"/>
      <c r="B169" s="724"/>
      <c r="C169" s="730"/>
      <c r="D169" s="731"/>
      <c r="E169" s="52"/>
      <c r="F169" s="53"/>
      <c r="G169" s="53"/>
      <c r="H169" s="53"/>
      <c r="I169" s="53"/>
      <c r="J169" s="53"/>
      <c r="K169" s="53"/>
      <c r="L169" s="53"/>
      <c r="M169" s="53"/>
      <c r="N169" s="53"/>
      <c r="O169" s="53"/>
      <c r="P169" s="53"/>
      <c r="Q169" s="56"/>
      <c r="R169" s="30"/>
      <c r="S169" s="30"/>
      <c r="T169" s="30"/>
      <c r="U169" s="30"/>
      <c r="V169" s="30"/>
      <c r="W169" s="30"/>
      <c r="X169" s="30"/>
      <c r="Y169" s="30"/>
      <c r="Z169" s="30"/>
    </row>
    <row r="170" spans="1:26" ht="14.25" customHeight="1">
      <c r="A170" s="30"/>
      <c r="B170" s="679"/>
      <c r="C170" s="726"/>
      <c r="D170" s="728"/>
      <c r="E170" s="52"/>
      <c r="F170" s="53"/>
      <c r="G170" s="53"/>
      <c r="H170" s="53"/>
      <c r="I170" s="53"/>
      <c r="J170" s="53"/>
      <c r="K170" s="53"/>
      <c r="L170" s="53"/>
      <c r="M170" s="53"/>
      <c r="N170" s="53"/>
      <c r="O170" s="53"/>
      <c r="P170" s="53"/>
      <c r="Q170" s="56"/>
      <c r="R170" s="30"/>
      <c r="S170" s="30"/>
      <c r="T170" s="30"/>
      <c r="U170" s="30"/>
      <c r="V170" s="30"/>
      <c r="W170" s="30"/>
      <c r="X170" s="30"/>
      <c r="Y170" s="30"/>
      <c r="Z170" s="30"/>
    </row>
    <row r="171" spans="1:26" ht="14.25" customHeight="1">
      <c r="A171" s="30"/>
      <c r="B171" s="722"/>
      <c r="C171" s="642"/>
      <c r="D171" s="729"/>
      <c r="E171" s="52"/>
      <c r="F171" s="53"/>
      <c r="G171" s="53"/>
      <c r="H171" s="53"/>
      <c r="I171" s="53"/>
      <c r="J171" s="53"/>
      <c r="K171" s="53"/>
      <c r="L171" s="53"/>
      <c r="M171" s="53"/>
      <c r="N171" s="53"/>
      <c r="O171" s="53"/>
      <c r="P171" s="53"/>
      <c r="Q171" s="56"/>
      <c r="R171" s="30"/>
      <c r="S171" s="30"/>
      <c r="T171" s="30"/>
      <c r="U171" s="30"/>
      <c r="V171" s="30"/>
      <c r="W171" s="30"/>
      <c r="X171" s="30"/>
      <c r="Y171" s="30"/>
      <c r="Z171" s="30"/>
    </row>
    <row r="172" spans="1:26" ht="14.25" customHeight="1">
      <c r="A172" s="30"/>
      <c r="B172" s="721"/>
      <c r="C172" s="725"/>
      <c r="D172" s="727"/>
      <c r="E172" s="42"/>
      <c r="F172" s="43"/>
      <c r="G172" s="43"/>
      <c r="H172" s="43"/>
      <c r="I172" s="43"/>
      <c r="J172" s="43"/>
      <c r="K172" s="43"/>
      <c r="L172" s="43"/>
      <c r="M172" s="43"/>
      <c r="N172" s="43"/>
      <c r="O172" s="43"/>
      <c r="P172" s="43"/>
      <c r="Q172" s="57"/>
      <c r="R172" s="30"/>
      <c r="S172" s="30"/>
      <c r="T172" s="30"/>
      <c r="U172" s="30"/>
      <c r="V172" s="30"/>
      <c r="W172" s="30"/>
      <c r="X172" s="30"/>
      <c r="Y172" s="30"/>
      <c r="Z172" s="30"/>
    </row>
    <row r="173" spans="1:26" ht="14.25" customHeight="1">
      <c r="A173" s="30"/>
      <c r="B173" s="679"/>
      <c r="C173" s="726"/>
      <c r="D173" s="728"/>
      <c r="E173" s="42"/>
      <c r="F173" s="43"/>
      <c r="G173" s="43"/>
      <c r="H173" s="43"/>
      <c r="I173" s="43"/>
      <c r="J173" s="43"/>
      <c r="K173" s="43"/>
      <c r="L173" s="43"/>
      <c r="M173" s="43"/>
      <c r="N173" s="43"/>
      <c r="O173" s="43"/>
      <c r="P173" s="43"/>
      <c r="Q173" s="57"/>
      <c r="R173" s="30"/>
      <c r="S173" s="30"/>
      <c r="T173" s="30"/>
      <c r="U173" s="30"/>
      <c r="V173" s="30"/>
      <c r="W173" s="30"/>
      <c r="X173" s="30"/>
      <c r="Y173" s="30"/>
      <c r="Z173" s="30"/>
    </row>
    <row r="174" spans="1:26" ht="14.25" customHeight="1">
      <c r="A174" s="30"/>
      <c r="B174" s="722"/>
      <c r="C174" s="642"/>
      <c r="D174" s="729"/>
      <c r="E174" s="42"/>
      <c r="F174" s="43"/>
      <c r="G174" s="43"/>
      <c r="H174" s="43"/>
      <c r="I174" s="43"/>
      <c r="J174" s="43"/>
      <c r="K174" s="43"/>
      <c r="L174" s="43"/>
      <c r="M174" s="43"/>
      <c r="N174" s="43"/>
      <c r="O174" s="43"/>
      <c r="P174" s="43"/>
      <c r="Q174" s="57"/>
      <c r="R174" s="30"/>
      <c r="S174" s="30"/>
      <c r="T174" s="30"/>
      <c r="U174" s="30"/>
      <c r="V174" s="30"/>
      <c r="W174" s="30"/>
      <c r="X174" s="30"/>
      <c r="Y174" s="30"/>
      <c r="Z174" s="30"/>
    </row>
    <row r="175" spans="1:26" ht="14.25" customHeight="1">
      <c r="A175" s="30"/>
      <c r="B175" s="721"/>
      <c r="C175" s="725"/>
      <c r="D175" s="727"/>
      <c r="E175" s="42"/>
      <c r="F175" s="43"/>
      <c r="G175" s="43"/>
      <c r="H175" s="43"/>
      <c r="I175" s="43"/>
      <c r="J175" s="43"/>
      <c r="K175" s="43"/>
      <c r="L175" s="43"/>
      <c r="M175" s="43"/>
      <c r="N175" s="43"/>
      <c r="O175" s="43"/>
      <c r="P175" s="43"/>
      <c r="Q175" s="57"/>
      <c r="R175" s="30"/>
      <c r="S175" s="30"/>
      <c r="T175" s="30"/>
      <c r="U175" s="30"/>
      <c r="V175" s="30"/>
      <c r="W175" s="30"/>
      <c r="X175" s="30"/>
      <c r="Y175" s="30"/>
      <c r="Z175" s="30"/>
    </row>
    <row r="176" spans="1:26" ht="14.25" customHeight="1">
      <c r="A176" s="30"/>
      <c r="B176" s="679"/>
      <c r="C176" s="726"/>
      <c r="D176" s="728"/>
      <c r="E176" s="42"/>
      <c r="F176" s="43"/>
      <c r="G176" s="43"/>
      <c r="H176" s="43"/>
      <c r="I176" s="43"/>
      <c r="J176" s="43"/>
      <c r="K176" s="43"/>
      <c r="L176" s="43"/>
      <c r="M176" s="43"/>
      <c r="N176" s="43"/>
      <c r="O176" s="43"/>
      <c r="P176" s="43"/>
      <c r="Q176" s="57"/>
      <c r="R176" s="30"/>
      <c r="S176" s="30"/>
      <c r="T176" s="30"/>
      <c r="U176" s="30"/>
      <c r="V176" s="30"/>
      <c r="W176" s="30"/>
      <c r="X176" s="30"/>
      <c r="Y176" s="30"/>
      <c r="Z176" s="30"/>
    </row>
    <row r="177" spans="1:26" ht="14.25" customHeight="1">
      <c r="A177" s="30"/>
      <c r="B177" s="722"/>
      <c r="C177" s="642"/>
      <c r="D177" s="729"/>
      <c r="E177" s="42"/>
      <c r="F177" s="43"/>
      <c r="G177" s="43"/>
      <c r="H177" s="43"/>
      <c r="I177" s="43"/>
      <c r="J177" s="43"/>
      <c r="K177" s="43"/>
      <c r="L177" s="43"/>
      <c r="M177" s="43"/>
      <c r="N177" s="43"/>
      <c r="O177" s="43"/>
      <c r="P177" s="43"/>
      <c r="Q177" s="57"/>
      <c r="R177" s="30"/>
      <c r="S177" s="30"/>
      <c r="T177" s="30"/>
      <c r="U177" s="30"/>
      <c r="V177" s="30"/>
      <c r="W177" s="30"/>
      <c r="X177" s="30"/>
      <c r="Y177" s="30"/>
      <c r="Z177" s="30"/>
    </row>
    <row r="178" spans="1:26" ht="14.25" customHeight="1">
      <c r="A178" s="30"/>
      <c r="B178" s="721"/>
      <c r="C178" s="725"/>
      <c r="D178" s="727"/>
      <c r="E178" s="58"/>
      <c r="F178" s="58"/>
      <c r="G178" s="58"/>
      <c r="H178" s="58"/>
      <c r="I178" s="58"/>
      <c r="J178" s="58"/>
      <c r="K178" s="58"/>
      <c r="L178" s="58"/>
      <c r="M178" s="58"/>
      <c r="N178" s="58"/>
      <c r="O178" s="58"/>
      <c r="P178" s="58"/>
      <c r="Q178" s="57"/>
      <c r="R178" s="30"/>
      <c r="S178" s="30"/>
      <c r="T178" s="30"/>
      <c r="U178" s="30"/>
      <c r="V178" s="30"/>
      <c r="W178" s="30"/>
      <c r="X178" s="30"/>
      <c r="Y178" s="30"/>
      <c r="Z178" s="30"/>
    </row>
    <row r="179" spans="1:26" ht="14.25" customHeight="1">
      <c r="A179" s="30"/>
      <c r="B179" s="679"/>
      <c r="C179" s="726"/>
      <c r="D179" s="728"/>
      <c r="E179" s="58"/>
      <c r="F179" s="58"/>
      <c r="G179" s="58"/>
      <c r="H179" s="58"/>
      <c r="I179" s="58"/>
      <c r="J179" s="58"/>
      <c r="K179" s="58"/>
      <c r="L179" s="58"/>
      <c r="M179" s="58"/>
      <c r="N179" s="58"/>
      <c r="O179" s="58"/>
      <c r="P179" s="58"/>
      <c r="Q179" s="57"/>
      <c r="R179" s="30"/>
      <c r="S179" s="30"/>
      <c r="T179" s="30"/>
      <c r="U179" s="30"/>
      <c r="V179" s="30"/>
      <c r="W179" s="30"/>
      <c r="X179" s="30"/>
      <c r="Y179" s="30"/>
      <c r="Z179" s="30"/>
    </row>
    <row r="180" spans="1:26" ht="14.25" customHeight="1">
      <c r="A180" s="30"/>
      <c r="B180" s="722"/>
      <c r="C180" s="642"/>
      <c r="D180" s="729"/>
      <c r="E180" s="58"/>
      <c r="F180" s="58"/>
      <c r="G180" s="58"/>
      <c r="H180" s="58"/>
      <c r="I180" s="58"/>
      <c r="J180" s="58"/>
      <c r="K180" s="58"/>
      <c r="L180" s="58"/>
      <c r="M180" s="58"/>
      <c r="N180" s="58"/>
      <c r="O180" s="58"/>
      <c r="P180" s="58"/>
      <c r="Q180" s="57"/>
      <c r="R180" s="30"/>
      <c r="S180" s="30"/>
      <c r="T180" s="30"/>
      <c r="U180" s="30"/>
      <c r="V180" s="30"/>
      <c r="W180" s="30"/>
      <c r="X180" s="30"/>
      <c r="Y180" s="30"/>
      <c r="Z180" s="30"/>
    </row>
    <row r="181" spans="1:26" ht="14.25" customHeight="1">
      <c r="A181" s="30"/>
      <c r="B181" s="721"/>
      <c r="C181" s="725"/>
      <c r="D181" s="727"/>
      <c r="E181" s="58"/>
      <c r="F181" s="58"/>
      <c r="G181" s="58"/>
      <c r="H181" s="58"/>
      <c r="I181" s="58"/>
      <c r="J181" s="58"/>
      <c r="K181" s="58"/>
      <c r="L181" s="58"/>
      <c r="M181" s="58"/>
      <c r="N181" s="58"/>
      <c r="O181" s="58"/>
      <c r="P181" s="58"/>
      <c r="Q181" s="57"/>
      <c r="R181" s="30"/>
      <c r="S181" s="30"/>
      <c r="T181" s="30"/>
      <c r="U181" s="30"/>
      <c r="V181" s="30"/>
      <c r="W181" s="30"/>
      <c r="X181" s="30"/>
      <c r="Y181" s="30"/>
      <c r="Z181" s="30"/>
    </row>
    <row r="182" spans="1:26" ht="14.25" customHeight="1">
      <c r="A182" s="30"/>
      <c r="B182" s="679"/>
      <c r="C182" s="726"/>
      <c r="D182" s="728"/>
      <c r="E182" s="58"/>
      <c r="F182" s="58"/>
      <c r="G182" s="58"/>
      <c r="H182" s="58"/>
      <c r="I182" s="58"/>
      <c r="J182" s="58"/>
      <c r="K182" s="58"/>
      <c r="L182" s="58"/>
      <c r="M182" s="58"/>
      <c r="N182" s="58"/>
      <c r="O182" s="58"/>
      <c r="P182" s="58"/>
      <c r="Q182" s="57"/>
      <c r="R182" s="30"/>
      <c r="S182" s="30"/>
      <c r="T182" s="30"/>
      <c r="U182" s="30"/>
      <c r="V182" s="30"/>
      <c r="W182" s="30"/>
      <c r="X182" s="30"/>
      <c r="Y182" s="30"/>
      <c r="Z182" s="30"/>
    </row>
    <row r="183" spans="1:26" ht="14.25" customHeight="1">
      <c r="A183" s="30"/>
      <c r="B183" s="722"/>
      <c r="C183" s="642"/>
      <c r="D183" s="729"/>
      <c r="E183" s="58"/>
      <c r="F183" s="58"/>
      <c r="G183" s="58"/>
      <c r="H183" s="58"/>
      <c r="I183" s="58"/>
      <c r="J183" s="58"/>
      <c r="K183" s="58"/>
      <c r="L183" s="58"/>
      <c r="M183" s="58"/>
      <c r="N183" s="58"/>
      <c r="O183" s="58"/>
      <c r="P183" s="58"/>
      <c r="Q183" s="57"/>
      <c r="R183" s="30"/>
      <c r="S183" s="30"/>
      <c r="T183" s="30"/>
      <c r="U183" s="30"/>
      <c r="V183" s="30"/>
      <c r="W183" s="30"/>
      <c r="X183" s="30"/>
      <c r="Y183" s="30"/>
      <c r="Z183" s="30"/>
    </row>
    <row r="184" spans="1:26" ht="14.25" customHeight="1">
      <c r="A184" s="30"/>
      <c r="B184" s="721"/>
      <c r="C184" s="725"/>
      <c r="D184" s="727"/>
      <c r="E184" s="58"/>
      <c r="F184" s="58"/>
      <c r="G184" s="58"/>
      <c r="H184" s="58"/>
      <c r="I184" s="58"/>
      <c r="J184" s="58"/>
      <c r="K184" s="58"/>
      <c r="L184" s="58"/>
      <c r="M184" s="58"/>
      <c r="N184" s="58"/>
      <c r="O184" s="58"/>
      <c r="P184" s="58"/>
      <c r="Q184" s="57"/>
      <c r="R184" s="30"/>
      <c r="S184" s="30"/>
      <c r="T184" s="30"/>
      <c r="U184" s="30"/>
      <c r="V184" s="30"/>
      <c r="W184" s="30"/>
      <c r="X184" s="30"/>
      <c r="Y184" s="30"/>
      <c r="Z184" s="30"/>
    </row>
    <row r="185" spans="1:26" ht="14.25" customHeight="1">
      <c r="A185" s="30"/>
      <c r="B185" s="679"/>
      <c r="C185" s="726"/>
      <c r="D185" s="728"/>
      <c r="E185" s="58"/>
      <c r="F185" s="58"/>
      <c r="G185" s="58"/>
      <c r="H185" s="58"/>
      <c r="I185" s="58"/>
      <c r="J185" s="58"/>
      <c r="K185" s="58"/>
      <c r="L185" s="58"/>
      <c r="M185" s="58"/>
      <c r="N185" s="58"/>
      <c r="O185" s="58"/>
      <c r="P185" s="58"/>
      <c r="Q185" s="57"/>
      <c r="R185" s="30"/>
      <c r="S185" s="30"/>
      <c r="T185" s="30"/>
      <c r="U185" s="30"/>
      <c r="V185" s="30"/>
      <c r="W185" s="30"/>
      <c r="X185" s="30"/>
      <c r="Y185" s="30"/>
      <c r="Z185" s="30"/>
    </row>
    <row r="186" spans="1:26" ht="14.25" customHeight="1">
      <c r="A186" s="30"/>
      <c r="B186" s="722"/>
      <c r="C186" s="642"/>
      <c r="D186" s="729"/>
      <c r="E186" s="58"/>
      <c r="F186" s="58"/>
      <c r="G186" s="58"/>
      <c r="H186" s="58"/>
      <c r="I186" s="58"/>
      <c r="J186" s="58"/>
      <c r="K186" s="58"/>
      <c r="L186" s="58"/>
      <c r="M186" s="58"/>
      <c r="N186" s="58"/>
      <c r="O186" s="58"/>
      <c r="P186" s="58"/>
      <c r="Q186" s="57"/>
      <c r="R186" s="30"/>
      <c r="S186" s="30"/>
      <c r="T186" s="30"/>
      <c r="U186" s="30"/>
      <c r="V186" s="30"/>
      <c r="W186" s="30"/>
      <c r="X186" s="30"/>
      <c r="Y186" s="30"/>
      <c r="Z186" s="30"/>
    </row>
    <row r="187" spans="1:26" ht="14.25" customHeight="1">
      <c r="A187" s="30"/>
      <c r="B187" s="721"/>
      <c r="C187" s="725"/>
      <c r="D187" s="727"/>
      <c r="E187" s="58"/>
      <c r="F187" s="58"/>
      <c r="G187" s="58"/>
      <c r="H187" s="58"/>
      <c r="I187" s="58"/>
      <c r="J187" s="58"/>
      <c r="K187" s="58"/>
      <c r="L187" s="58"/>
      <c r="M187" s="58"/>
      <c r="N187" s="58"/>
      <c r="O187" s="58"/>
      <c r="P187" s="58"/>
      <c r="Q187" s="57"/>
      <c r="R187" s="30"/>
      <c r="S187" s="30"/>
      <c r="T187" s="30"/>
      <c r="U187" s="30"/>
      <c r="V187" s="30"/>
      <c r="W187" s="30"/>
      <c r="X187" s="30"/>
      <c r="Y187" s="30"/>
      <c r="Z187" s="30"/>
    </row>
    <row r="188" spans="1:26" ht="14.25" customHeight="1">
      <c r="A188" s="30"/>
      <c r="B188" s="679"/>
      <c r="C188" s="726"/>
      <c r="D188" s="728"/>
      <c r="E188" s="58"/>
      <c r="F188" s="58"/>
      <c r="G188" s="58"/>
      <c r="H188" s="58"/>
      <c r="I188" s="58"/>
      <c r="J188" s="58"/>
      <c r="K188" s="58"/>
      <c r="L188" s="58"/>
      <c r="M188" s="58"/>
      <c r="N188" s="58"/>
      <c r="O188" s="58"/>
      <c r="P188" s="58"/>
      <c r="Q188" s="57"/>
      <c r="R188" s="30"/>
      <c r="S188" s="30"/>
      <c r="T188" s="30"/>
      <c r="U188" s="30"/>
      <c r="V188" s="30"/>
      <c r="W188" s="30"/>
      <c r="X188" s="30"/>
      <c r="Y188" s="30"/>
      <c r="Z188" s="30"/>
    </row>
    <row r="189" spans="1:26" ht="14.25" customHeight="1">
      <c r="A189" s="30"/>
      <c r="B189" s="722"/>
      <c r="C189" s="642"/>
      <c r="D189" s="729"/>
      <c r="E189" s="58"/>
      <c r="F189" s="58"/>
      <c r="G189" s="58"/>
      <c r="H189" s="58"/>
      <c r="I189" s="58"/>
      <c r="J189" s="58"/>
      <c r="K189" s="58"/>
      <c r="L189" s="58"/>
      <c r="M189" s="58"/>
      <c r="N189" s="58"/>
      <c r="O189" s="58"/>
      <c r="P189" s="58"/>
      <c r="Q189" s="57"/>
      <c r="R189" s="30"/>
      <c r="S189" s="30"/>
      <c r="T189" s="30"/>
      <c r="U189" s="30"/>
      <c r="V189" s="30"/>
      <c r="W189" s="30"/>
      <c r="X189" s="30"/>
      <c r="Y189" s="30"/>
      <c r="Z189" s="30"/>
    </row>
    <row r="190" spans="1:26" ht="14.25" customHeight="1">
      <c r="A190" s="30"/>
      <c r="B190" s="721"/>
      <c r="C190" s="725"/>
      <c r="D190" s="727"/>
      <c r="E190" s="58"/>
      <c r="F190" s="58"/>
      <c r="G190" s="58"/>
      <c r="H190" s="58"/>
      <c r="I190" s="58"/>
      <c r="J190" s="58"/>
      <c r="K190" s="58"/>
      <c r="L190" s="58"/>
      <c r="M190" s="58"/>
      <c r="N190" s="58"/>
      <c r="O190" s="58"/>
      <c r="P190" s="58"/>
      <c r="Q190" s="57"/>
      <c r="R190" s="30"/>
      <c r="S190" s="30"/>
      <c r="T190" s="30"/>
      <c r="U190" s="30"/>
      <c r="V190" s="30"/>
      <c r="W190" s="30"/>
      <c r="X190" s="30"/>
      <c r="Y190" s="30"/>
      <c r="Z190" s="30"/>
    </row>
    <row r="191" spans="1:26" ht="14.25" customHeight="1">
      <c r="A191" s="30"/>
      <c r="B191" s="679"/>
      <c r="C191" s="726"/>
      <c r="D191" s="728"/>
      <c r="E191" s="58"/>
      <c r="F191" s="58"/>
      <c r="G191" s="58"/>
      <c r="H191" s="58"/>
      <c r="I191" s="58"/>
      <c r="J191" s="58"/>
      <c r="K191" s="58"/>
      <c r="L191" s="58"/>
      <c r="M191" s="58"/>
      <c r="N191" s="58"/>
      <c r="O191" s="58"/>
      <c r="P191" s="58"/>
      <c r="Q191" s="57"/>
      <c r="R191" s="30"/>
      <c r="S191" s="30"/>
      <c r="T191" s="30"/>
      <c r="U191" s="30"/>
      <c r="V191" s="30"/>
      <c r="W191" s="30"/>
      <c r="X191" s="30"/>
      <c r="Y191" s="30"/>
      <c r="Z191" s="30"/>
    </row>
    <row r="192" spans="1:26" ht="14.25" customHeight="1">
      <c r="A192" s="30"/>
      <c r="B192" s="722"/>
      <c r="C192" s="642"/>
      <c r="D192" s="729"/>
      <c r="E192" s="58"/>
      <c r="F192" s="58"/>
      <c r="G192" s="58"/>
      <c r="H192" s="58"/>
      <c r="I192" s="58"/>
      <c r="J192" s="58"/>
      <c r="K192" s="58"/>
      <c r="L192" s="58"/>
      <c r="M192" s="58"/>
      <c r="N192" s="58"/>
      <c r="O192" s="58"/>
      <c r="P192" s="58"/>
      <c r="Q192" s="57"/>
      <c r="R192" s="30"/>
      <c r="S192" s="30"/>
      <c r="T192" s="30"/>
      <c r="U192" s="30"/>
      <c r="V192" s="30"/>
      <c r="W192" s="30"/>
      <c r="X192" s="30"/>
      <c r="Y192" s="30"/>
      <c r="Z192" s="30"/>
    </row>
    <row r="193" spans="1:26" ht="14.25" customHeight="1">
      <c r="A193" s="30"/>
      <c r="B193" s="721"/>
      <c r="C193" s="725"/>
      <c r="D193" s="727"/>
      <c r="E193" s="58"/>
      <c r="F193" s="58"/>
      <c r="G193" s="58"/>
      <c r="H193" s="58"/>
      <c r="I193" s="58"/>
      <c r="J193" s="58"/>
      <c r="K193" s="58"/>
      <c r="L193" s="58"/>
      <c r="M193" s="58"/>
      <c r="N193" s="58"/>
      <c r="O193" s="58"/>
      <c r="P193" s="58"/>
      <c r="Q193" s="57"/>
      <c r="R193" s="30"/>
      <c r="S193" s="30"/>
      <c r="T193" s="30"/>
      <c r="U193" s="30"/>
      <c r="V193" s="30"/>
      <c r="W193" s="30"/>
      <c r="X193" s="30"/>
      <c r="Y193" s="30"/>
      <c r="Z193" s="30"/>
    </row>
    <row r="194" spans="1:26" ht="14.25" customHeight="1">
      <c r="A194" s="30"/>
      <c r="B194" s="679"/>
      <c r="C194" s="726"/>
      <c r="D194" s="728"/>
      <c r="E194" s="58"/>
      <c r="F194" s="58"/>
      <c r="G194" s="58"/>
      <c r="H194" s="58"/>
      <c r="I194" s="58"/>
      <c r="J194" s="58"/>
      <c r="K194" s="58"/>
      <c r="L194" s="58"/>
      <c r="M194" s="58"/>
      <c r="N194" s="58"/>
      <c r="O194" s="58"/>
      <c r="P194" s="58"/>
      <c r="Q194" s="57"/>
      <c r="R194" s="30"/>
      <c r="S194" s="30"/>
      <c r="T194" s="30"/>
      <c r="U194" s="30"/>
      <c r="V194" s="30"/>
      <c r="W194" s="30"/>
      <c r="X194" s="30"/>
      <c r="Y194" s="30"/>
      <c r="Z194" s="30"/>
    </row>
    <row r="195" spans="1:26" ht="14.25" customHeight="1">
      <c r="A195" s="30"/>
      <c r="B195" s="722"/>
      <c r="C195" s="642"/>
      <c r="D195" s="729"/>
      <c r="E195" s="58"/>
      <c r="F195" s="58"/>
      <c r="G195" s="58"/>
      <c r="H195" s="58"/>
      <c r="I195" s="58"/>
      <c r="J195" s="58"/>
      <c r="K195" s="58"/>
      <c r="L195" s="58"/>
      <c r="M195" s="58"/>
      <c r="N195" s="58"/>
      <c r="O195" s="58"/>
      <c r="P195" s="58"/>
      <c r="Q195" s="57"/>
      <c r="R195" s="30"/>
      <c r="S195" s="30"/>
      <c r="T195" s="30"/>
      <c r="U195" s="30"/>
      <c r="V195" s="30"/>
      <c r="W195" s="30"/>
      <c r="X195" s="30"/>
      <c r="Y195" s="30"/>
      <c r="Z195" s="30"/>
    </row>
    <row r="196" spans="1:26" ht="14.25" customHeight="1">
      <c r="A196" s="30"/>
      <c r="B196" s="721"/>
      <c r="C196" s="725"/>
      <c r="D196" s="727"/>
      <c r="E196" s="59"/>
      <c r="F196" s="59"/>
      <c r="G196" s="59"/>
      <c r="H196" s="59"/>
      <c r="I196" s="59"/>
      <c r="J196" s="59"/>
      <c r="K196" s="59"/>
      <c r="L196" s="59"/>
      <c r="M196" s="59"/>
      <c r="N196" s="59"/>
      <c r="O196" s="59"/>
      <c r="P196" s="59"/>
      <c r="Q196" s="54"/>
      <c r="R196" s="30"/>
      <c r="S196" s="30"/>
      <c r="T196" s="30"/>
      <c r="U196" s="30"/>
      <c r="V196" s="30"/>
      <c r="W196" s="30"/>
      <c r="X196" s="30"/>
      <c r="Y196" s="30"/>
      <c r="Z196" s="30"/>
    </row>
    <row r="197" spans="1:26" ht="14.25" customHeight="1">
      <c r="A197" s="30"/>
      <c r="B197" s="679"/>
      <c r="C197" s="726"/>
      <c r="D197" s="728"/>
      <c r="E197" s="59"/>
      <c r="F197" s="59"/>
      <c r="G197" s="59"/>
      <c r="H197" s="59"/>
      <c r="I197" s="59"/>
      <c r="J197" s="59"/>
      <c r="K197" s="59"/>
      <c r="L197" s="59"/>
      <c r="M197" s="59"/>
      <c r="N197" s="59"/>
      <c r="O197" s="59"/>
      <c r="P197" s="59"/>
      <c r="Q197" s="54"/>
      <c r="R197" s="30"/>
      <c r="S197" s="30"/>
      <c r="T197" s="30"/>
      <c r="U197" s="30"/>
      <c r="V197" s="30"/>
      <c r="W197" s="30"/>
      <c r="X197" s="30"/>
      <c r="Y197" s="30"/>
      <c r="Z197" s="30"/>
    </row>
    <row r="198" spans="1:26" ht="14.25" customHeight="1">
      <c r="A198" s="30"/>
      <c r="B198" s="680"/>
      <c r="C198" s="756"/>
      <c r="D198" s="757"/>
      <c r="E198" s="60"/>
      <c r="F198" s="61"/>
      <c r="G198" s="61"/>
      <c r="H198" s="61"/>
      <c r="I198" s="61"/>
      <c r="J198" s="61"/>
      <c r="K198" s="61"/>
      <c r="L198" s="61"/>
      <c r="M198" s="61"/>
      <c r="N198" s="61"/>
      <c r="O198" s="61"/>
      <c r="P198" s="61"/>
      <c r="Q198" s="62"/>
      <c r="R198" s="30"/>
      <c r="S198" s="30"/>
      <c r="T198" s="30"/>
      <c r="U198" s="30"/>
      <c r="V198" s="30"/>
      <c r="W198" s="30"/>
      <c r="X198" s="30"/>
      <c r="Y198" s="30"/>
      <c r="Z198" s="30"/>
    </row>
    <row r="199" spans="1:26" ht="14.25" customHeight="1">
      <c r="A199" s="30"/>
      <c r="B199" s="63"/>
      <c r="C199" s="63"/>
      <c r="D199" s="63"/>
      <c r="E199" s="63"/>
      <c r="F199" s="63"/>
      <c r="G199" s="63"/>
      <c r="H199" s="63"/>
      <c r="I199" s="63"/>
      <c r="J199" s="63"/>
      <c r="K199" s="63"/>
      <c r="L199" s="63"/>
      <c r="M199" s="63"/>
      <c r="N199" s="63"/>
      <c r="O199" s="63"/>
      <c r="P199" s="63"/>
      <c r="Q199" s="63"/>
      <c r="R199" s="30"/>
      <c r="S199" s="30"/>
      <c r="T199" s="30"/>
      <c r="U199" s="30"/>
      <c r="V199" s="30"/>
      <c r="W199" s="30"/>
      <c r="X199" s="30"/>
      <c r="Y199" s="30"/>
      <c r="Z199" s="30"/>
    </row>
    <row r="200" spans="1:26" ht="14.25" customHeight="1">
      <c r="A200" s="30"/>
      <c r="B200" s="31"/>
      <c r="C200" s="31"/>
      <c r="D200" s="30"/>
      <c r="E200" s="755" t="s">
        <v>101</v>
      </c>
      <c r="F200" s="666"/>
      <c r="G200" s="666"/>
      <c r="H200" s="666"/>
      <c r="I200" s="666"/>
      <c r="J200" s="666"/>
      <c r="K200" s="666"/>
      <c r="L200" s="666"/>
      <c r="M200" s="666"/>
      <c r="N200" s="666"/>
      <c r="O200" s="666"/>
      <c r="P200" s="666"/>
      <c r="Q200" s="30"/>
      <c r="R200" s="30"/>
      <c r="S200" s="30"/>
      <c r="T200" s="30"/>
      <c r="U200" s="30"/>
      <c r="V200" s="30"/>
      <c r="W200" s="30"/>
      <c r="X200" s="30"/>
      <c r="Y200" s="30"/>
      <c r="Z200" s="30"/>
    </row>
    <row r="201" spans="1:26" ht="14.25" customHeight="1">
      <c r="A201" s="30"/>
      <c r="B201" s="31"/>
      <c r="C201" s="31"/>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spans="1:26" ht="14.25" customHeight="1">
      <c r="A202" s="30"/>
      <c r="B202" s="31"/>
      <c r="C202" s="31"/>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spans="1:26" ht="14.25" customHeight="1">
      <c r="A203" s="30"/>
      <c r="B203" s="31"/>
      <c r="C203" s="31"/>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spans="1:26" ht="14.25" customHeight="1">
      <c r="A204" s="30"/>
      <c r="B204" s="31"/>
      <c r="C204" s="31"/>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spans="1:26" ht="14.25" customHeight="1">
      <c r="A205" s="30"/>
      <c r="B205" s="31"/>
      <c r="C205" s="31"/>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spans="1:26" ht="14.25" customHeight="1">
      <c r="A206" s="30"/>
      <c r="B206" s="31"/>
      <c r="C206" s="31"/>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spans="1:26" ht="14.25" customHeight="1">
      <c r="A207" s="30"/>
      <c r="B207" s="31"/>
      <c r="C207" s="31"/>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spans="1:26" ht="14.25" customHeight="1">
      <c r="A208" s="30"/>
      <c r="B208" s="31"/>
      <c r="C208" s="31"/>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spans="1:26" ht="14.25" customHeight="1">
      <c r="A209" s="30"/>
      <c r="B209" s="31"/>
      <c r="C209" s="31"/>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spans="1:26" ht="14.25" customHeight="1">
      <c r="A210" s="30"/>
      <c r="B210" s="31"/>
      <c r="C210" s="31"/>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spans="1:26" ht="14.25" customHeight="1">
      <c r="A211" s="30"/>
      <c r="B211" s="31"/>
      <c r="C211" s="31"/>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spans="1:26" ht="14.25" customHeight="1">
      <c r="A212" s="30"/>
      <c r="B212" s="31"/>
      <c r="C212" s="31"/>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spans="1:26" ht="14.25" customHeight="1">
      <c r="A213" s="30"/>
      <c r="B213" s="31"/>
      <c r="C213" s="31"/>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spans="1:26" ht="14.25" customHeight="1">
      <c r="A214" s="30"/>
      <c r="B214" s="31"/>
      <c r="C214" s="31"/>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spans="1:26" ht="14.25" customHeight="1">
      <c r="A215" s="30"/>
      <c r="B215" s="31"/>
      <c r="C215" s="31"/>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spans="1:26" ht="14.25" customHeight="1">
      <c r="A216" s="30"/>
      <c r="B216" s="31"/>
      <c r="C216" s="31"/>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spans="1:26" ht="14.25" customHeight="1">
      <c r="A217" s="30"/>
      <c r="B217" s="31"/>
      <c r="C217" s="31"/>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spans="1:26" ht="14.25" customHeight="1">
      <c r="A218" s="30"/>
      <c r="B218" s="31"/>
      <c r="C218" s="31"/>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spans="1:26" ht="14.25" customHeight="1">
      <c r="A219" s="30"/>
      <c r="B219" s="31"/>
      <c r="C219" s="31"/>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spans="1:26" ht="14.25" customHeight="1">
      <c r="A220" s="30"/>
      <c r="B220" s="31"/>
      <c r="C220" s="31"/>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spans="1:26" ht="14.25" customHeight="1">
      <c r="A221" s="30"/>
      <c r="B221" s="31"/>
      <c r="C221" s="31"/>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spans="1:26" ht="14.25" customHeight="1">
      <c r="A222" s="30"/>
      <c r="B222" s="31"/>
      <c r="C222" s="31"/>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spans="1:26" ht="14.25" customHeight="1">
      <c r="A223" s="30"/>
      <c r="B223" s="31"/>
      <c r="C223" s="31"/>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spans="1:26" ht="14.25" customHeight="1">
      <c r="A224" s="30"/>
      <c r="B224" s="31"/>
      <c r="C224" s="31"/>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spans="1:26" ht="14.25" customHeight="1">
      <c r="A225" s="30"/>
      <c r="B225" s="31"/>
      <c r="C225" s="31"/>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spans="1:26" ht="14.25" customHeight="1">
      <c r="A226" s="30"/>
      <c r="B226" s="31"/>
      <c r="C226" s="31"/>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spans="1:26" ht="14.25" customHeight="1">
      <c r="A227" s="30"/>
      <c r="B227" s="31"/>
      <c r="C227" s="31"/>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spans="1:26" ht="14.25" customHeight="1">
      <c r="A228" s="30"/>
      <c r="B228" s="31"/>
      <c r="C228" s="31"/>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spans="1:26" ht="14.25" customHeight="1">
      <c r="A229" s="30"/>
      <c r="B229" s="31"/>
      <c r="C229" s="31"/>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spans="1:26" ht="14.25" customHeight="1">
      <c r="A230" s="30"/>
      <c r="B230" s="31"/>
      <c r="C230" s="31"/>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spans="1:26" ht="14.25" customHeight="1">
      <c r="A231" s="30"/>
      <c r="B231" s="31"/>
      <c r="C231" s="31"/>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spans="1:26" ht="14.25" customHeight="1">
      <c r="A232" s="30"/>
      <c r="B232" s="31"/>
      <c r="C232" s="31"/>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spans="1:26" ht="14.25" customHeight="1">
      <c r="A233" s="30"/>
      <c r="B233" s="31"/>
      <c r="C233" s="31"/>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spans="1:26" ht="14.25" customHeight="1">
      <c r="A234" s="30"/>
      <c r="B234" s="31"/>
      <c r="C234" s="31"/>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spans="1:26" ht="14.25" customHeight="1">
      <c r="A235" s="30"/>
      <c r="B235" s="31"/>
      <c r="C235" s="31"/>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spans="1:26" ht="14.25" customHeight="1">
      <c r="A236" s="30"/>
      <c r="B236" s="31"/>
      <c r="C236" s="31"/>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spans="1:26" ht="14.25" customHeight="1">
      <c r="A237" s="30"/>
      <c r="B237" s="31"/>
      <c r="C237" s="31"/>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spans="1:26" ht="14.25" customHeight="1">
      <c r="A238" s="30"/>
      <c r="B238" s="31"/>
      <c r="C238" s="31"/>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spans="1:26" ht="14.25" customHeight="1">
      <c r="A239" s="30"/>
      <c r="B239" s="31"/>
      <c r="C239" s="31"/>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spans="1:26" ht="14.25" customHeight="1">
      <c r="A240" s="30"/>
      <c r="B240" s="31"/>
      <c r="C240" s="31"/>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spans="1:26" ht="14.25" customHeight="1">
      <c r="A241" s="30"/>
      <c r="B241" s="31"/>
      <c r="C241" s="31"/>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spans="1:26" ht="14.25" customHeight="1">
      <c r="A242" s="30"/>
      <c r="B242" s="31"/>
      <c r="C242" s="31"/>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spans="1:26" ht="14.25" customHeight="1">
      <c r="A243" s="30"/>
      <c r="B243" s="31"/>
      <c r="C243" s="31"/>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spans="1:26" ht="14.25" customHeight="1">
      <c r="A244" s="30"/>
      <c r="B244" s="31"/>
      <c r="C244" s="31"/>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spans="1:26" ht="14.25" customHeight="1">
      <c r="A245" s="30"/>
      <c r="B245" s="31"/>
      <c r="C245" s="31"/>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spans="1:26" ht="14.25" customHeight="1">
      <c r="A246" s="30"/>
      <c r="B246" s="31"/>
      <c r="C246" s="31"/>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spans="1:26" ht="14.25" customHeight="1">
      <c r="A247" s="30"/>
      <c r="B247" s="31"/>
      <c r="C247" s="31"/>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spans="1:26" ht="14.25" customHeight="1">
      <c r="A248" s="30"/>
      <c r="B248" s="31"/>
      <c r="C248" s="31"/>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spans="1:26" ht="14.25" customHeight="1">
      <c r="A249" s="30"/>
      <c r="B249" s="31"/>
      <c r="C249" s="31"/>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spans="1:26" ht="14.25" customHeight="1">
      <c r="A250" s="30"/>
      <c r="B250" s="31"/>
      <c r="C250" s="31"/>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spans="1:26" ht="14.25" customHeight="1">
      <c r="A251" s="30"/>
      <c r="B251" s="31"/>
      <c r="C251" s="31"/>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spans="1:26" ht="14.25" customHeight="1">
      <c r="A252" s="30"/>
      <c r="B252" s="31"/>
      <c r="C252" s="31"/>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spans="1:26" ht="14.25" customHeight="1">
      <c r="A253" s="30"/>
      <c r="B253" s="31"/>
      <c r="C253" s="31"/>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spans="1:26" ht="14.25" customHeight="1">
      <c r="A254" s="30"/>
      <c r="B254" s="31"/>
      <c r="C254" s="31"/>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spans="1:26" ht="14.25" customHeight="1">
      <c r="A255" s="30"/>
      <c r="B255" s="31"/>
      <c r="C255" s="31"/>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spans="1:26" ht="14.25" customHeight="1">
      <c r="A256" s="30"/>
      <c r="B256" s="31"/>
      <c r="C256" s="31"/>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spans="1:26" ht="14.25" customHeight="1">
      <c r="A257" s="30"/>
      <c r="B257" s="31"/>
      <c r="C257" s="31"/>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spans="1:26" ht="14.25" customHeight="1">
      <c r="A258" s="30"/>
      <c r="B258" s="31"/>
      <c r="C258" s="31"/>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spans="1:26" ht="14.25" customHeight="1">
      <c r="A259" s="30"/>
      <c r="B259" s="31"/>
      <c r="C259" s="31"/>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spans="1:26" ht="14.25" customHeight="1">
      <c r="A260" s="30"/>
      <c r="B260" s="31"/>
      <c r="C260" s="31"/>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spans="1:26" ht="14.25" customHeight="1">
      <c r="A261" s="30"/>
      <c r="B261" s="31"/>
      <c r="C261" s="31"/>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spans="1:26" ht="14.25" customHeight="1">
      <c r="A262" s="30"/>
      <c r="B262" s="31"/>
      <c r="C262" s="31"/>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spans="1:26" ht="14.25" customHeight="1">
      <c r="A263" s="30"/>
      <c r="B263" s="31"/>
      <c r="C263" s="31"/>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spans="1:26" ht="14.25" customHeight="1">
      <c r="A264" s="30"/>
      <c r="B264" s="31"/>
      <c r="C264" s="31"/>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spans="1:26" ht="14.25" customHeight="1">
      <c r="A265" s="30"/>
      <c r="B265" s="31"/>
      <c r="C265" s="31"/>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spans="1:26" ht="14.25" customHeight="1">
      <c r="A266" s="30"/>
      <c r="B266" s="31"/>
      <c r="C266" s="31"/>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spans="1:26" ht="14.25" customHeight="1">
      <c r="A267" s="30"/>
      <c r="B267" s="31"/>
      <c r="C267" s="31"/>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spans="1:26" ht="14.25" customHeight="1">
      <c r="A268" s="30"/>
      <c r="B268" s="31"/>
      <c r="C268" s="31"/>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spans="1:26" ht="14.25" customHeight="1">
      <c r="A269" s="30"/>
      <c r="B269" s="31"/>
      <c r="C269" s="31"/>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spans="1:26" ht="14.25" customHeight="1">
      <c r="A270" s="30"/>
      <c r="B270" s="31"/>
      <c r="C270" s="31"/>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spans="1:26" ht="14.25" customHeight="1">
      <c r="A271" s="30"/>
      <c r="B271" s="31"/>
      <c r="C271" s="31"/>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spans="1:26" ht="14.25" customHeight="1">
      <c r="A272" s="30"/>
      <c r="B272" s="31"/>
      <c r="C272" s="31"/>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spans="1:26" ht="14.25" customHeight="1">
      <c r="A273" s="30"/>
      <c r="B273" s="31"/>
      <c r="C273" s="31"/>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spans="1:26" ht="14.25" customHeight="1">
      <c r="A274" s="30"/>
      <c r="B274" s="31"/>
      <c r="C274" s="31"/>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spans="1:26" ht="14.25" customHeight="1">
      <c r="A275" s="30"/>
      <c r="B275" s="31"/>
      <c r="C275" s="31"/>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spans="1:26" ht="14.25" customHeight="1">
      <c r="A276" s="30"/>
      <c r="B276" s="31"/>
      <c r="C276" s="31"/>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spans="1:26" ht="14.25" customHeight="1">
      <c r="A277" s="30"/>
      <c r="B277" s="31"/>
      <c r="C277" s="31"/>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spans="1:26" ht="14.25" customHeight="1">
      <c r="A278" s="30"/>
      <c r="B278" s="31"/>
      <c r="C278" s="31"/>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spans="1:26" ht="14.25" customHeight="1">
      <c r="A279" s="30"/>
      <c r="B279" s="31"/>
      <c r="C279" s="31"/>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spans="1:26" ht="14.25" customHeight="1">
      <c r="A280" s="30"/>
      <c r="B280" s="31"/>
      <c r="C280" s="31"/>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spans="1:26" ht="14.25" customHeight="1">
      <c r="A281" s="30"/>
      <c r="B281" s="31"/>
      <c r="C281" s="31"/>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spans="1:26" ht="14.25" customHeight="1">
      <c r="A282" s="30"/>
      <c r="B282" s="31"/>
      <c r="C282" s="31"/>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spans="1:26" ht="14.25" customHeight="1">
      <c r="A283" s="30"/>
      <c r="B283" s="31"/>
      <c r="C283" s="31"/>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spans="1:26" ht="14.25" customHeight="1">
      <c r="A284" s="30"/>
      <c r="B284" s="31"/>
      <c r="C284" s="31"/>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spans="1:26" ht="14.25" customHeight="1">
      <c r="A285" s="30"/>
      <c r="B285" s="31"/>
      <c r="C285" s="31"/>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spans="1:26" ht="14.25" customHeight="1">
      <c r="A286" s="30"/>
      <c r="B286" s="31"/>
      <c r="C286" s="31"/>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spans="1:26" ht="14.25" customHeight="1">
      <c r="A287" s="30"/>
      <c r="B287" s="31"/>
      <c r="C287" s="31"/>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spans="1:26" ht="14.25" customHeight="1">
      <c r="A288" s="30"/>
      <c r="B288" s="31"/>
      <c r="C288" s="31"/>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spans="1:26" ht="14.25" customHeight="1">
      <c r="A289" s="30"/>
      <c r="B289" s="31"/>
      <c r="C289" s="31"/>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spans="1:26" ht="14.25" customHeight="1">
      <c r="A290" s="30"/>
      <c r="B290" s="31"/>
      <c r="C290" s="31"/>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spans="1:26" ht="14.25" customHeight="1">
      <c r="A291" s="30"/>
      <c r="B291" s="31"/>
      <c r="C291" s="31"/>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spans="1:26" ht="14.25" customHeight="1">
      <c r="A292" s="30"/>
      <c r="B292" s="31"/>
      <c r="C292" s="31"/>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spans="1:26" ht="14.25" customHeight="1">
      <c r="A293" s="30"/>
      <c r="B293" s="31"/>
      <c r="C293" s="31"/>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spans="1:26" ht="14.25" customHeight="1">
      <c r="A294" s="30"/>
      <c r="B294" s="31"/>
      <c r="C294" s="31"/>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spans="1:26" ht="14.25" customHeight="1">
      <c r="A295" s="30"/>
      <c r="B295" s="31"/>
      <c r="C295" s="31"/>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spans="1:26" ht="14.25" customHeight="1">
      <c r="A296" s="30"/>
      <c r="B296" s="31"/>
      <c r="C296" s="31"/>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spans="1:26" ht="14.25" customHeight="1">
      <c r="A297" s="30"/>
      <c r="B297" s="31"/>
      <c r="C297" s="31"/>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spans="1:26" ht="14.25" customHeight="1">
      <c r="A298" s="30"/>
      <c r="B298" s="31"/>
      <c r="C298" s="31"/>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spans="1:26" ht="14.25" customHeight="1">
      <c r="A299" s="30"/>
      <c r="B299" s="31"/>
      <c r="C299" s="31"/>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spans="1:26" ht="14.25" customHeight="1">
      <c r="A300" s="30"/>
      <c r="B300" s="31"/>
      <c r="C300" s="31"/>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spans="1:26" ht="14.25" customHeight="1">
      <c r="A301" s="30"/>
      <c r="B301" s="31"/>
      <c r="C301" s="31"/>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spans="1:26" ht="14.25" customHeight="1">
      <c r="A302" s="30"/>
      <c r="B302" s="31"/>
      <c r="C302" s="31"/>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spans="1:26" ht="14.25" customHeight="1">
      <c r="A303" s="30"/>
      <c r="B303" s="31"/>
      <c r="C303" s="31"/>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spans="1:26" ht="14.25" customHeight="1">
      <c r="A304" s="30"/>
      <c r="B304" s="31"/>
      <c r="C304" s="31"/>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spans="1:26" ht="14.25" customHeight="1">
      <c r="A305" s="30"/>
      <c r="B305" s="31"/>
      <c r="C305" s="31"/>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spans="1:26" ht="14.25" customHeight="1">
      <c r="A306" s="30"/>
      <c r="B306" s="31"/>
      <c r="C306" s="31"/>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spans="1:26" ht="14.25" customHeight="1">
      <c r="A307" s="30"/>
      <c r="B307" s="31"/>
      <c r="C307" s="31"/>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spans="1:26" ht="14.25" customHeight="1">
      <c r="A308" s="30"/>
      <c r="B308" s="31"/>
      <c r="C308" s="31"/>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spans="1:26" ht="14.25" customHeight="1">
      <c r="A309" s="30"/>
      <c r="B309" s="31"/>
      <c r="C309" s="31"/>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spans="1:26" ht="14.25" customHeight="1">
      <c r="A310" s="30"/>
      <c r="B310" s="31"/>
      <c r="C310" s="31"/>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spans="1:26" ht="14.25" customHeight="1">
      <c r="A311" s="30"/>
      <c r="B311" s="31"/>
      <c r="C311" s="31"/>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spans="1:26" ht="14.25" customHeight="1">
      <c r="A312" s="30"/>
      <c r="B312" s="31"/>
      <c r="C312" s="31"/>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spans="1:26" ht="14.25" customHeight="1">
      <c r="A313" s="30"/>
      <c r="B313" s="31"/>
      <c r="C313" s="31"/>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spans="1:26" ht="14.25" customHeight="1">
      <c r="A314" s="30"/>
      <c r="B314" s="31"/>
      <c r="C314" s="31"/>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spans="1:26" ht="14.25" customHeight="1">
      <c r="A315" s="30"/>
      <c r="B315" s="31"/>
      <c r="C315" s="31"/>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spans="1:26" ht="14.25" customHeight="1">
      <c r="A316" s="30"/>
      <c r="B316" s="31"/>
      <c r="C316" s="31"/>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spans="1:26" ht="14.25" customHeight="1">
      <c r="A317" s="30"/>
      <c r="B317" s="31"/>
      <c r="C317" s="31"/>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spans="1:26" ht="14.25" customHeight="1">
      <c r="A318" s="30"/>
      <c r="B318" s="31"/>
      <c r="C318" s="31"/>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spans="1:26" ht="14.25" customHeight="1">
      <c r="A319" s="30"/>
      <c r="B319" s="31"/>
      <c r="C319" s="31"/>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spans="1:26" ht="14.25" customHeight="1">
      <c r="A320" s="30"/>
      <c r="B320" s="31"/>
      <c r="C320" s="31"/>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spans="1:26" ht="14.25" customHeight="1">
      <c r="A321" s="30"/>
      <c r="B321" s="31"/>
      <c r="C321" s="31"/>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spans="1:26" ht="14.25" customHeight="1">
      <c r="A322" s="30"/>
      <c r="B322" s="31"/>
      <c r="C322" s="31"/>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spans="1:26" ht="14.25" customHeight="1">
      <c r="A323" s="30"/>
      <c r="B323" s="31"/>
      <c r="C323" s="31"/>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spans="1:26" ht="14.25" customHeight="1">
      <c r="A324" s="30"/>
      <c r="B324" s="31"/>
      <c r="C324" s="31"/>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spans="1:26" ht="14.25" customHeight="1">
      <c r="A325" s="30"/>
      <c r="B325" s="31"/>
      <c r="C325" s="31"/>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spans="1:26" ht="14.25" customHeight="1">
      <c r="A326" s="30"/>
      <c r="B326" s="31"/>
      <c r="C326" s="31"/>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spans="1:26" ht="14.25" customHeight="1">
      <c r="A327" s="30"/>
      <c r="B327" s="31"/>
      <c r="C327" s="31"/>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spans="1:26" ht="14.25" customHeight="1">
      <c r="A328" s="30"/>
      <c r="B328" s="31"/>
      <c r="C328" s="31"/>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spans="1:26" ht="14.25" customHeight="1">
      <c r="A329" s="30"/>
      <c r="B329" s="31"/>
      <c r="C329" s="31"/>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spans="1:26" ht="14.25" customHeight="1">
      <c r="A330" s="30"/>
      <c r="B330" s="31"/>
      <c r="C330" s="31"/>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spans="1:26" ht="14.25" customHeight="1">
      <c r="A331" s="30"/>
      <c r="B331" s="31"/>
      <c r="C331" s="31"/>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spans="1:26" ht="14.25" customHeight="1">
      <c r="A332" s="30"/>
      <c r="B332" s="31"/>
      <c r="C332" s="31"/>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spans="1:26" ht="14.25" customHeight="1">
      <c r="A333" s="30"/>
      <c r="B333" s="31"/>
      <c r="C333" s="31"/>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spans="1:26" ht="14.25" customHeight="1">
      <c r="A334" s="30"/>
      <c r="B334" s="31"/>
      <c r="C334" s="31"/>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spans="1:26" ht="14.25" customHeight="1">
      <c r="A335" s="30"/>
      <c r="B335" s="31"/>
      <c r="C335" s="31"/>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spans="1:26" ht="14.25" customHeight="1">
      <c r="A336" s="30"/>
      <c r="B336" s="31"/>
      <c r="C336" s="31"/>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spans="1:26" ht="14.25" customHeight="1">
      <c r="A337" s="30"/>
      <c r="B337" s="31"/>
      <c r="C337" s="31"/>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spans="1:26" ht="14.25" customHeight="1">
      <c r="A338" s="30"/>
      <c r="B338" s="31"/>
      <c r="C338" s="31"/>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spans="1:26" ht="14.25" customHeight="1">
      <c r="A339" s="30"/>
      <c r="B339" s="31"/>
      <c r="C339" s="31"/>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spans="1:26" ht="14.25" customHeight="1">
      <c r="A340" s="30"/>
      <c r="B340" s="31"/>
      <c r="C340" s="31"/>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spans="1:26" ht="14.25" customHeight="1">
      <c r="A341" s="30"/>
      <c r="B341" s="31"/>
      <c r="C341" s="31"/>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spans="1:26" ht="14.25" customHeight="1">
      <c r="A342" s="30"/>
      <c r="B342" s="31"/>
      <c r="C342" s="31"/>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spans="1:26" ht="14.25" customHeight="1">
      <c r="A343" s="30"/>
      <c r="B343" s="31"/>
      <c r="C343" s="31"/>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spans="1:26" ht="14.25" customHeight="1">
      <c r="A344" s="30"/>
      <c r="B344" s="31"/>
      <c r="C344" s="31"/>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spans="1:26" ht="14.25" customHeight="1">
      <c r="A345" s="30"/>
      <c r="B345" s="31"/>
      <c r="C345" s="31"/>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spans="1:26" ht="14.25" customHeight="1">
      <c r="A346" s="30"/>
      <c r="B346" s="31"/>
      <c r="C346" s="31"/>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spans="1:26" ht="14.25" customHeight="1">
      <c r="A347" s="30"/>
      <c r="B347" s="31"/>
      <c r="C347" s="31"/>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spans="1:26" ht="14.25" customHeight="1">
      <c r="A348" s="30"/>
      <c r="B348" s="31"/>
      <c r="C348" s="31"/>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spans="1:26" ht="14.25" customHeight="1">
      <c r="A349" s="30"/>
      <c r="B349" s="31"/>
      <c r="C349" s="31"/>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spans="1:26" ht="14.25" customHeight="1">
      <c r="A350" s="30"/>
      <c r="B350" s="31"/>
      <c r="C350" s="31"/>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spans="1:26" ht="14.25" customHeight="1">
      <c r="A351" s="30"/>
      <c r="B351" s="31"/>
      <c r="C351" s="31"/>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spans="1:26" ht="14.25" customHeight="1">
      <c r="A352" s="30"/>
      <c r="B352" s="31"/>
      <c r="C352" s="31"/>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spans="1:26" ht="14.25" customHeight="1">
      <c r="A353" s="30"/>
      <c r="B353" s="31"/>
      <c r="C353" s="31"/>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spans="1:26" ht="14.25" customHeight="1">
      <c r="A354" s="30"/>
      <c r="B354" s="31"/>
      <c r="C354" s="31"/>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spans="1:26" ht="14.25" customHeight="1">
      <c r="A355" s="30"/>
      <c r="B355" s="31"/>
      <c r="C355" s="31"/>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spans="1:26" ht="14.25" customHeight="1">
      <c r="A356" s="30"/>
      <c r="B356" s="31"/>
      <c r="C356" s="31"/>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spans="1:26" ht="14.25" customHeight="1">
      <c r="A357" s="30"/>
      <c r="B357" s="31"/>
      <c r="C357" s="31"/>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spans="1:26" ht="14.25" customHeight="1">
      <c r="A358" s="30"/>
      <c r="B358" s="31"/>
      <c r="C358" s="31"/>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spans="1:26" ht="14.25" customHeight="1">
      <c r="A359" s="30"/>
      <c r="B359" s="31"/>
      <c r="C359" s="31"/>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spans="1:26" ht="14.25" customHeight="1">
      <c r="A360" s="30"/>
      <c r="B360" s="31"/>
      <c r="C360" s="31"/>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spans="1:26" ht="14.25" customHeight="1">
      <c r="A361" s="30"/>
      <c r="B361" s="31"/>
      <c r="C361" s="31"/>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spans="1:26" ht="14.25" customHeight="1">
      <c r="A362" s="30"/>
      <c r="B362" s="31"/>
      <c r="C362" s="31"/>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spans="1:26" ht="14.25" customHeight="1">
      <c r="A363" s="30"/>
      <c r="B363" s="31"/>
      <c r="C363" s="31"/>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spans="1:26" ht="14.25" customHeight="1">
      <c r="A364" s="30"/>
      <c r="B364" s="31"/>
      <c r="C364" s="31"/>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spans="1:26" ht="14.25" customHeight="1">
      <c r="A365" s="30"/>
      <c r="B365" s="31"/>
      <c r="C365" s="31"/>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spans="1:26" ht="14.25" customHeight="1">
      <c r="A366" s="30"/>
      <c r="B366" s="31"/>
      <c r="C366" s="31"/>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spans="1:26" ht="14.25" customHeight="1">
      <c r="A367" s="30"/>
      <c r="B367" s="31"/>
      <c r="C367" s="31"/>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spans="1:26" ht="14.25" customHeight="1">
      <c r="A368" s="30"/>
      <c r="B368" s="31"/>
      <c r="C368" s="31"/>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spans="1:26" ht="14.25" customHeight="1">
      <c r="A369" s="30"/>
      <c r="B369" s="31"/>
      <c r="C369" s="31"/>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spans="1:26" ht="14.25" customHeight="1">
      <c r="A370" s="30"/>
      <c r="B370" s="31"/>
      <c r="C370" s="31"/>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spans="1:26" ht="14.25" customHeight="1">
      <c r="A371" s="30"/>
      <c r="B371" s="31"/>
      <c r="C371" s="31"/>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spans="1:26" ht="14.25" customHeight="1">
      <c r="A372" s="30"/>
      <c r="B372" s="31"/>
      <c r="C372" s="31"/>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spans="1:26" ht="14.25" customHeight="1">
      <c r="A373" s="30"/>
      <c r="B373" s="31"/>
      <c r="C373" s="31"/>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spans="1:26" ht="14.25" customHeight="1">
      <c r="A374" s="30"/>
      <c r="B374" s="31"/>
      <c r="C374" s="31"/>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spans="1:26" ht="14.25" customHeight="1">
      <c r="A375" s="30"/>
      <c r="B375" s="31"/>
      <c r="C375" s="31"/>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spans="1:26" ht="14.25" customHeight="1">
      <c r="A376" s="30"/>
      <c r="B376" s="31"/>
      <c r="C376" s="31"/>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spans="1:26" ht="14.25" customHeight="1">
      <c r="A377" s="30"/>
      <c r="B377" s="31"/>
      <c r="C377" s="31"/>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spans="1:26" ht="14.25" customHeight="1">
      <c r="A378" s="30"/>
      <c r="B378" s="31"/>
      <c r="C378" s="31"/>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spans="1:26" ht="14.25" customHeight="1">
      <c r="A379" s="30"/>
      <c r="B379" s="31"/>
      <c r="C379" s="31"/>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spans="1:26" ht="14.25" customHeight="1">
      <c r="A380" s="30"/>
      <c r="B380" s="31"/>
      <c r="C380" s="31"/>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spans="1:26" ht="14.25" customHeight="1">
      <c r="A381" s="30"/>
      <c r="B381" s="31"/>
      <c r="C381" s="31"/>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spans="1:26" ht="14.25" customHeight="1">
      <c r="A382" s="30"/>
      <c r="B382" s="31"/>
      <c r="C382" s="31"/>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spans="1:26" ht="14.25" customHeight="1">
      <c r="A383" s="30"/>
      <c r="B383" s="31"/>
      <c r="C383" s="31"/>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spans="1:26" ht="14.25" customHeight="1">
      <c r="A384" s="30"/>
      <c r="B384" s="31"/>
      <c r="C384" s="31"/>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spans="1:26" ht="14.25" customHeight="1">
      <c r="A385" s="30"/>
      <c r="B385" s="31"/>
      <c r="C385" s="31"/>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spans="1:26" ht="14.25" customHeight="1">
      <c r="A386" s="30"/>
      <c r="B386" s="31"/>
      <c r="C386" s="31"/>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spans="1:26" ht="14.25" customHeight="1">
      <c r="A387" s="30"/>
      <c r="B387" s="31"/>
      <c r="C387" s="31"/>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spans="1:26" ht="14.25" customHeight="1">
      <c r="A388" s="30"/>
      <c r="B388" s="31"/>
      <c r="C388" s="31"/>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spans="1:26" ht="14.25" customHeight="1">
      <c r="A389" s="30"/>
      <c r="B389" s="31"/>
      <c r="C389" s="31"/>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spans="1:26" ht="14.25" customHeight="1">
      <c r="A390" s="30"/>
      <c r="B390" s="31"/>
      <c r="C390" s="31"/>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spans="1:26" ht="14.25" customHeight="1">
      <c r="A391" s="30"/>
      <c r="B391" s="31"/>
      <c r="C391" s="31"/>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spans="1:26" ht="14.25" customHeight="1">
      <c r="A392" s="30"/>
      <c r="B392" s="31"/>
      <c r="C392" s="31"/>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spans="1:26" ht="14.25" customHeight="1">
      <c r="A393" s="30"/>
      <c r="B393" s="31"/>
      <c r="C393" s="31"/>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spans="1:26" ht="14.25" customHeight="1">
      <c r="A394" s="30"/>
      <c r="B394" s="31"/>
      <c r="C394" s="31"/>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spans="1:26" ht="14.25" customHeight="1">
      <c r="A395" s="30"/>
      <c r="B395" s="31"/>
      <c r="C395" s="31"/>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spans="1:26" ht="14.25" customHeight="1">
      <c r="A396" s="30"/>
      <c r="B396" s="31"/>
      <c r="C396" s="31"/>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spans="1:26" ht="14.25" customHeight="1">
      <c r="A397" s="30"/>
      <c r="B397" s="31"/>
      <c r="C397" s="31"/>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spans="1:26" ht="14.25" customHeight="1">
      <c r="A398" s="30"/>
      <c r="B398" s="31"/>
      <c r="C398" s="31"/>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spans="1:26" ht="14.25" customHeight="1">
      <c r="A399" s="30"/>
      <c r="B399" s="31"/>
      <c r="C399" s="31"/>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spans="1:26" ht="14.25" customHeight="1">
      <c r="A400" s="30"/>
      <c r="B400" s="31"/>
      <c r="C400" s="31"/>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spans="1:26" ht="14.25" customHeight="1">
      <c r="A401" s="30"/>
      <c r="B401" s="31"/>
      <c r="C401" s="31"/>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spans="1:26" ht="14.25" customHeight="1">
      <c r="A402" s="30"/>
      <c r="B402" s="31"/>
      <c r="C402" s="31"/>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spans="1:26" ht="14.25" customHeight="1">
      <c r="A403" s="30"/>
      <c r="B403" s="31"/>
      <c r="C403" s="31"/>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spans="1:26" ht="14.25" customHeight="1">
      <c r="A404" s="30"/>
      <c r="B404" s="31"/>
      <c r="C404" s="31"/>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spans="1:26" ht="14.25" customHeight="1">
      <c r="A405" s="30"/>
      <c r="B405" s="31"/>
      <c r="C405" s="31"/>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spans="1:26" ht="14.25" customHeight="1">
      <c r="A406" s="30"/>
      <c r="B406" s="31"/>
      <c r="C406" s="31"/>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spans="1:26" ht="14.25" customHeight="1">
      <c r="A407" s="30"/>
      <c r="B407" s="31"/>
      <c r="C407" s="31"/>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spans="1:26" ht="14.25" customHeight="1">
      <c r="A408" s="30"/>
      <c r="B408" s="31"/>
      <c r="C408" s="31"/>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spans="1:26" ht="14.25" customHeight="1">
      <c r="A409" s="30"/>
      <c r="B409" s="31"/>
      <c r="C409" s="31"/>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spans="1:26" ht="14.25" customHeight="1">
      <c r="A410" s="30"/>
      <c r="B410" s="31"/>
      <c r="C410" s="31"/>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spans="1:26" ht="14.25" customHeight="1">
      <c r="A411" s="30"/>
      <c r="B411" s="31"/>
      <c r="C411" s="31"/>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spans="1:26" ht="14.25" customHeight="1">
      <c r="A412" s="30"/>
      <c r="B412" s="31"/>
      <c r="C412" s="31"/>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spans="1:26" ht="14.25" customHeight="1">
      <c r="A413" s="30"/>
      <c r="B413" s="31"/>
      <c r="C413" s="31"/>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spans="1:26" ht="14.25" customHeight="1">
      <c r="A414" s="30"/>
      <c r="B414" s="31"/>
      <c r="C414" s="31"/>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spans="1:26" ht="14.25" customHeight="1">
      <c r="A415" s="30"/>
      <c r="B415" s="31"/>
      <c r="C415" s="31"/>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spans="1:26" ht="14.25" customHeight="1">
      <c r="A416" s="30"/>
      <c r="B416" s="31"/>
      <c r="C416" s="31"/>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spans="1:26" ht="14.25" customHeight="1">
      <c r="A417" s="30"/>
      <c r="B417" s="31"/>
      <c r="C417" s="31"/>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spans="1:26" ht="14.25" customHeight="1">
      <c r="A418" s="30"/>
      <c r="B418" s="31"/>
      <c r="C418" s="31"/>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spans="1:26" ht="14.25" customHeight="1">
      <c r="A419" s="30"/>
      <c r="B419" s="31"/>
      <c r="C419" s="31"/>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spans="1:26" ht="14.25" customHeight="1">
      <c r="A420" s="30"/>
      <c r="B420" s="31"/>
      <c r="C420" s="31"/>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spans="1:26" ht="14.25" customHeight="1">
      <c r="A421" s="30"/>
      <c r="B421" s="31"/>
      <c r="C421" s="31"/>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spans="1:26" ht="14.25" customHeight="1">
      <c r="A422" s="30"/>
      <c r="B422" s="31"/>
      <c r="C422" s="31"/>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spans="1:26" ht="14.25" customHeight="1">
      <c r="A423" s="30"/>
      <c r="B423" s="31"/>
      <c r="C423" s="31"/>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spans="1:26" ht="14.25" customHeight="1">
      <c r="A424" s="30"/>
      <c r="B424" s="31"/>
      <c r="C424" s="31"/>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spans="1:26" ht="14.25" customHeight="1">
      <c r="A425" s="30"/>
      <c r="B425" s="31"/>
      <c r="C425" s="31"/>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spans="1:26" ht="14.25" customHeight="1">
      <c r="A426" s="30"/>
      <c r="B426" s="31"/>
      <c r="C426" s="31"/>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spans="1:26" ht="14.25" customHeight="1">
      <c r="A427" s="30"/>
      <c r="B427" s="31"/>
      <c r="C427" s="31"/>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spans="1:26" ht="14.25" customHeight="1">
      <c r="A428" s="30"/>
      <c r="B428" s="31"/>
      <c r="C428" s="31"/>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spans="1:26" ht="14.25" customHeight="1">
      <c r="A429" s="30"/>
      <c r="B429" s="31"/>
      <c r="C429" s="31"/>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spans="1:26" ht="14.25" customHeight="1">
      <c r="A430" s="30"/>
      <c r="B430" s="31"/>
      <c r="C430" s="31"/>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spans="1:26" ht="14.25" customHeight="1">
      <c r="A431" s="30"/>
      <c r="B431" s="31"/>
      <c r="C431" s="31"/>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spans="1:26" ht="14.25" customHeight="1">
      <c r="A432" s="30"/>
      <c r="B432" s="31"/>
      <c r="C432" s="31"/>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spans="1:26" ht="14.25" customHeight="1">
      <c r="A433" s="30"/>
      <c r="B433" s="31"/>
      <c r="C433" s="31"/>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spans="1:26" ht="14.25" customHeight="1">
      <c r="A434" s="30"/>
      <c r="B434" s="31"/>
      <c r="C434" s="31"/>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spans="1:26" ht="14.25" customHeight="1">
      <c r="A435" s="30"/>
      <c r="B435" s="31"/>
      <c r="C435" s="31"/>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spans="1:26" ht="14.25" customHeight="1">
      <c r="A436" s="30"/>
      <c r="B436" s="31"/>
      <c r="C436" s="31"/>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spans="1:26" ht="14.25" customHeight="1">
      <c r="A437" s="30"/>
      <c r="B437" s="31"/>
      <c r="C437" s="31"/>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spans="1:26" ht="14.25" customHeight="1">
      <c r="A438" s="30"/>
      <c r="B438" s="31"/>
      <c r="C438" s="31"/>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spans="1:26" ht="14.25" customHeight="1">
      <c r="A439" s="30"/>
      <c r="B439" s="31"/>
      <c r="C439" s="31"/>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spans="1:26" ht="14.25" customHeight="1">
      <c r="A440" s="30"/>
      <c r="B440" s="31"/>
      <c r="C440" s="31"/>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spans="1:26" ht="14.25" customHeight="1">
      <c r="A441" s="30"/>
      <c r="B441" s="31"/>
      <c r="C441" s="31"/>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spans="1:26" ht="14.25" customHeight="1">
      <c r="A442" s="30"/>
      <c r="B442" s="31"/>
      <c r="C442" s="31"/>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spans="1:26" ht="14.25" customHeight="1">
      <c r="A443" s="30"/>
      <c r="B443" s="31"/>
      <c r="C443" s="31"/>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spans="1:26" ht="14.25" customHeight="1">
      <c r="A444" s="30"/>
      <c r="B444" s="31"/>
      <c r="C444" s="31"/>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spans="1:26" ht="14.25" customHeight="1">
      <c r="A445" s="30"/>
      <c r="B445" s="31"/>
      <c r="C445" s="31"/>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spans="1:26" ht="14.25" customHeight="1">
      <c r="A446" s="30"/>
      <c r="B446" s="31"/>
      <c r="C446" s="31"/>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spans="1:26" ht="14.25" customHeight="1">
      <c r="A447" s="30"/>
      <c r="B447" s="31"/>
      <c r="C447" s="31"/>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spans="1:26" ht="14.25" customHeight="1">
      <c r="A448" s="30"/>
      <c r="B448" s="31"/>
      <c r="C448" s="31"/>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spans="1:26" ht="14.25" customHeight="1">
      <c r="A449" s="30"/>
      <c r="B449" s="31"/>
      <c r="C449" s="31"/>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spans="1:26" ht="14.25" customHeight="1">
      <c r="A450" s="30"/>
      <c r="B450" s="31"/>
      <c r="C450" s="31"/>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spans="1:26" ht="14.25" customHeight="1">
      <c r="A451" s="30"/>
      <c r="B451" s="31"/>
      <c r="C451" s="31"/>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spans="1:26" ht="14.25" customHeight="1">
      <c r="A452" s="30"/>
      <c r="B452" s="31"/>
      <c r="C452" s="31"/>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spans="1:26" ht="14.25" customHeight="1">
      <c r="A453" s="30"/>
      <c r="B453" s="31"/>
      <c r="C453" s="31"/>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spans="1:26" ht="14.25" customHeight="1">
      <c r="A454" s="30"/>
      <c r="B454" s="31"/>
      <c r="C454" s="31"/>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spans="1:26" ht="14.25" customHeight="1">
      <c r="A455" s="30"/>
      <c r="B455" s="31"/>
      <c r="C455" s="31"/>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spans="1:26" ht="14.25" customHeight="1">
      <c r="A456" s="30"/>
      <c r="B456" s="31"/>
      <c r="C456" s="31"/>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spans="1:26" ht="14.25" customHeight="1">
      <c r="A457" s="30"/>
      <c r="B457" s="31"/>
      <c r="C457" s="31"/>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spans="1:26" ht="14.25" customHeight="1">
      <c r="A458" s="30"/>
      <c r="B458" s="31"/>
      <c r="C458" s="31"/>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spans="1:26" ht="14.25" customHeight="1">
      <c r="A459" s="30"/>
      <c r="B459" s="31"/>
      <c r="C459" s="31"/>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spans="1:26" ht="14.25" customHeight="1">
      <c r="A460" s="30"/>
      <c r="B460" s="31"/>
      <c r="C460" s="31"/>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spans="1:26" ht="14.25" customHeight="1">
      <c r="A461" s="30"/>
      <c r="B461" s="31"/>
      <c r="C461" s="31"/>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spans="1:26" ht="14.25" customHeight="1">
      <c r="A462" s="30"/>
      <c r="B462" s="31"/>
      <c r="C462" s="31"/>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spans="1:26" ht="14.25" customHeight="1">
      <c r="A463" s="30"/>
      <c r="B463" s="31"/>
      <c r="C463" s="31"/>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spans="1:26" ht="14.25" customHeight="1">
      <c r="A464" s="30"/>
      <c r="B464" s="31"/>
      <c r="C464" s="31"/>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spans="1:26" ht="14.25" customHeight="1">
      <c r="A465" s="30"/>
      <c r="B465" s="31"/>
      <c r="C465" s="31"/>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spans="1:26" ht="14.25" customHeight="1">
      <c r="A466" s="30"/>
      <c r="B466" s="31"/>
      <c r="C466" s="31"/>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spans="1:26" ht="14.25" customHeight="1">
      <c r="A467" s="30"/>
      <c r="B467" s="31"/>
      <c r="C467" s="31"/>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spans="1:26" ht="14.25" customHeight="1">
      <c r="A468" s="30"/>
      <c r="B468" s="31"/>
      <c r="C468" s="31"/>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spans="1:26" ht="14.25" customHeight="1">
      <c r="A469" s="30"/>
      <c r="B469" s="31"/>
      <c r="C469" s="31"/>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spans="1:26" ht="14.25" customHeight="1">
      <c r="A470" s="30"/>
      <c r="B470" s="31"/>
      <c r="C470" s="31"/>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spans="1:26" ht="14.25" customHeight="1">
      <c r="A471" s="30"/>
      <c r="B471" s="31"/>
      <c r="C471" s="31"/>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spans="1:26" ht="14.25" customHeight="1">
      <c r="A472" s="30"/>
      <c r="B472" s="31"/>
      <c r="C472" s="31"/>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spans="1:26" ht="14.25" customHeight="1">
      <c r="A473" s="30"/>
      <c r="B473" s="31"/>
      <c r="C473" s="31"/>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spans="1:26" ht="14.25" customHeight="1">
      <c r="A474" s="30"/>
      <c r="B474" s="31"/>
      <c r="C474" s="31"/>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spans="1:26" ht="14.25" customHeight="1">
      <c r="A475" s="30"/>
      <c r="B475" s="31"/>
      <c r="C475" s="31"/>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spans="1:26" ht="14.25" customHeight="1">
      <c r="A476" s="30"/>
      <c r="B476" s="31"/>
      <c r="C476" s="31"/>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spans="1:26" ht="14.25" customHeight="1">
      <c r="A477" s="30"/>
      <c r="B477" s="31"/>
      <c r="C477" s="31"/>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spans="1:26" ht="14.25" customHeight="1">
      <c r="A478" s="30"/>
      <c r="B478" s="31"/>
      <c r="C478" s="31"/>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spans="1:26" ht="14.25" customHeight="1">
      <c r="A479" s="30"/>
      <c r="B479" s="31"/>
      <c r="C479" s="31"/>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spans="1:26" ht="14.25" customHeight="1">
      <c r="A480" s="30"/>
      <c r="B480" s="31"/>
      <c r="C480" s="31"/>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spans="1:26" ht="14.25" customHeight="1">
      <c r="A481" s="30"/>
      <c r="B481" s="31"/>
      <c r="C481" s="31"/>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spans="1:26" ht="14.25" customHeight="1">
      <c r="A482" s="30"/>
      <c r="B482" s="31"/>
      <c r="C482" s="31"/>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spans="1:26" ht="14.25" customHeight="1">
      <c r="A483" s="30"/>
      <c r="B483" s="31"/>
      <c r="C483" s="31"/>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spans="1:26" ht="14.25" customHeight="1">
      <c r="A484" s="30"/>
      <c r="B484" s="31"/>
      <c r="C484" s="31"/>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spans="1:26" ht="14.25" customHeight="1">
      <c r="A485" s="30"/>
      <c r="B485" s="31"/>
      <c r="C485" s="31"/>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spans="1:26" ht="14.25" customHeight="1">
      <c r="A486" s="30"/>
      <c r="B486" s="31"/>
      <c r="C486" s="31"/>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spans="1:26" ht="14.25" customHeight="1">
      <c r="A487" s="30"/>
      <c r="B487" s="31"/>
      <c r="C487" s="31"/>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spans="1:26" ht="14.25" customHeight="1">
      <c r="A488" s="30"/>
      <c r="B488" s="31"/>
      <c r="C488" s="31"/>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spans="1:26" ht="14.25" customHeight="1">
      <c r="A489" s="30"/>
      <c r="B489" s="31"/>
      <c r="C489" s="31"/>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spans="1:26" ht="14.25" customHeight="1">
      <c r="A490" s="30"/>
      <c r="B490" s="31"/>
      <c r="C490" s="31"/>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spans="1:26" ht="14.25" customHeight="1">
      <c r="A491" s="30"/>
      <c r="B491" s="31"/>
      <c r="C491" s="31"/>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spans="1:26" ht="14.25" customHeight="1">
      <c r="A492" s="30"/>
      <c r="B492" s="31"/>
      <c r="C492" s="31"/>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spans="1:26" ht="14.25" customHeight="1">
      <c r="A493" s="30"/>
      <c r="B493" s="31"/>
      <c r="C493" s="31"/>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spans="1:26" ht="14.25" customHeight="1">
      <c r="A494" s="30"/>
      <c r="B494" s="31"/>
      <c r="C494" s="31"/>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spans="1:26" ht="14.25" customHeight="1">
      <c r="A495" s="30"/>
      <c r="B495" s="31"/>
      <c r="C495" s="31"/>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spans="1:26" ht="14.25" customHeight="1">
      <c r="A496" s="30"/>
      <c r="B496" s="31"/>
      <c r="C496" s="31"/>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spans="1:26" ht="14.25" customHeight="1">
      <c r="A497" s="30"/>
      <c r="B497" s="31"/>
      <c r="C497" s="31"/>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spans="1:26" ht="14.25" customHeight="1">
      <c r="A498" s="30"/>
      <c r="B498" s="31"/>
      <c r="C498" s="31"/>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spans="1:26" ht="14.25" customHeight="1">
      <c r="A499" s="30"/>
      <c r="B499" s="31"/>
      <c r="C499" s="31"/>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spans="1:26" ht="14.25" customHeight="1">
      <c r="A500" s="30"/>
      <c r="B500" s="31"/>
      <c r="C500" s="31"/>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spans="1:26" ht="14.25" customHeight="1">
      <c r="A501" s="30"/>
      <c r="B501" s="31"/>
      <c r="C501" s="31"/>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spans="1:26" ht="14.25" customHeight="1">
      <c r="A502" s="30"/>
      <c r="B502" s="31"/>
      <c r="C502" s="31"/>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spans="1:26" ht="14.25" customHeight="1">
      <c r="A503" s="30"/>
      <c r="B503" s="31"/>
      <c r="C503" s="31"/>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spans="1:26" ht="14.25" customHeight="1">
      <c r="A504" s="30"/>
      <c r="B504" s="31"/>
      <c r="C504" s="31"/>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spans="1:26" ht="14.25" customHeight="1">
      <c r="A505" s="30"/>
      <c r="B505" s="31"/>
      <c r="C505" s="31"/>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spans="1:26" ht="14.25" customHeight="1">
      <c r="A506" s="30"/>
      <c r="B506" s="31"/>
      <c r="C506" s="31"/>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spans="1:26" ht="14.25" customHeight="1">
      <c r="A507" s="30"/>
      <c r="B507" s="31"/>
      <c r="C507" s="31"/>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spans="1:26" ht="14.25" customHeight="1">
      <c r="A508" s="30"/>
      <c r="B508" s="31"/>
      <c r="C508" s="31"/>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spans="1:26" ht="14.25" customHeight="1">
      <c r="A509" s="30"/>
      <c r="B509" s="31"/>
      <c r="C509" s="31"/>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spans="1:26" ht="14.25" customHeight="1">
      <c r="A510" s="30"/>
      <c r="B510" s="31"/>
      <c r="C510" s="31"/>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spans="1:26" ht="14.25" customHeight="1">
      <c r="A511" s="30"/>
      <c r="B511" s="31"/>
      <c r="C511" s="31"/>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spans="1:26" ht="14.25" customHeight="1">
      <c r="A512" s="30"/>
      <c r="B512" s="31"/>
      <c r="C512" s="31"/>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spans="1:26" ht="14.25" customHeight="1">
      <c r="A513" s="30"/>
      <c r="B513" s="31"/>
      <c r="C513" s="31"/>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spans="1:26" ht="14.25" customHeight="1">
      <c r="A514" s="30"/>
      <c r="B514" s="31"/>
      <c r="C514" s="31"/>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spans="1:26" ht="14.25" customHeight="1">
      <c r="A515" s="30"/>
      <c r="B515" s="31"/>
      <c r="C515" s="31"/>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spans="1:26" ht="14.25" customHeight="1">
      <c r="A516" s="30"/>
      <c r="B516" s="31"/>
      <c r="C516" s="31"/>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spans="1:26" ht="14.25" customHeight="1">
      <c r="A517" s="30"/>
      <c r="B517" s="31"/>
      <c r="C517" s="31"/>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spans="1:26" ht="14.25" customHeight="1">
      <c r="A518" s="30"/>
      <c r="B518" s="31"/>
      <c r="C518" s="31"/>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spans="1:26" ht="14.25" customHeight="1">
      <c r="A519" s="30"/>
      <c r="B519" s="31"/>
      <c r="C519" s="31"/>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spans="1:26" ht="14.25" customHeight="1">
      <c r="A520" s="30"/>
      <c r="B520" s="31"/>
      <c r="C520" s="31"/>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spans="1:26" ht="14.25" customHeight="1">
      <c r="A521" s="30"/>
      <c r="B521" s="31"/>
      <c r="C521" s="31"/>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spans="1:26" ht="14.25" customHeight="1">
      <c r="A522" s="30"/>
      <c r="B522" s="31"/>
      <c r="C522" s="31"/>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spans="1:26" ht="14.25" customHeight="1">
      <c r="A523" s="30"/>
      <c r="B523" s="31"/>
      <c r="C523" s="31"/>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spans="1:26" ht="14.25" customHeight="1">
      <c r="A524" s="30"/>
      <c r="B524" s="31"/>
      <c r="C524" s="31"/>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spans="1:26" ht="14.25" customHeight="1">
      <c r="A525" s="30"/>
      <c r="B525" s="31"/>
      <c r="C525" s="31"/>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spans="1:26" ht="14.25" customHeight="1">
      <c r="A526" s="30"/>
      <c r="B526" s="31"/>
      <c r="C526" s="31"/>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spans="1:26" ht="14.25" customHeight="1">
      <c r="A527" s="30"/>
      <c r="B527" s="31"/>
      <c r="C527" s="31"/>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spans="1:26" ht="14.25" customHeight="1">
      <c r="A528" s="30"/>
      <c r="B528" s="31"/>
      <c r="C528" s="31"/>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spans="1:26" ht="14.25" customHeight="1">
      <c r="A529" s="30"/>
      <c r="B529" s="31"/>
      <c r="C529" s="31"/>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spans="1:26" ht="14.25" customHeight="1">
      <c r="A530" s="30"/>
      <c r="B530" s="31"/>
      <c r="C530" s="31"/>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spans="1:26" ht="14.25" customHeight="1">
      <c r="A531" s="30"/>
      <c r="B531" s="31"/>
      <c r="C531" s="31"/>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spans="1:26" ht="14.25" customHeight="1">
      <c r="A532" s="30"/>
      <c r="B532" s="31"/>
      <c r="C532" s="31"/>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spans="1:26" ht="14.25" customHeight="1">
      <c r="A533" s="30"/>
      <c r="B533" s="31"/>
      <c r="C533" s="31"/>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spans="1:26" ht="14.25" customHeight="1">
      <c r="A534" s="30"/>
      <c r="B534" s="31"/>
      <c r="C534" s="31"/>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spans="1:26" ht="14.25" customHeight="1">
      <c r="A535" s="30"/>
      <c r="B535" s="31"/>
      <c r="C535" s="31"/>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spans="1:26" ht="14.25" customHeight="1">
      <c r="A536" s="30"/>
      <c r="B536" s="31"/>
      <c r="C536" s="31"/>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spans="1:26" ht="14.25" customHeight="1">
      <c r="A537" s="30"/>
      <c r="B537" s="31"/>
      <c r="C537" s="31"/>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spans="1:26" ht="14.25" customHeight="1">
      <c r="A538" s="30"/>
      <c r="B538" s="31"/>
      <c r="C538" s="31"/>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spans="1:26" ht="14.25" customHeight="1">
      <c r="A539" s="30"/>
      <c r="B539" s="31"/>
      <c r="C539" s="31"/>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spans="1:26" ht="14.25" customHeight="1">
      <c r="A540" s="30"/>
      <c r="B540" s="31"/>
      <c r="C540" s="31"/>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spans="1:26" ht="14.25" customHeight="1">
      <c r="A541" s="30"/>
      <c r="B541" s="31"/>
      <c r="C541" s="31"/>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spans="1:26" ht="14.25" customHeight="1">
      <c r="A542" s="30"/>
      <c r="B542" s="31"/>
      <c r="C542" s="31"/>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spans="1:26" ht="14.25" customHeight="1">
      <c r="A543" s="30"/>
      <c r="B543" s="31"/>
      <c r="C543" s="31"/>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spans="1:26" ht="14.25" customHeight="1">
      <c r="A544" s="30"/>
      <c r="B544" s="31"/>
      <c r="C544" s="31"/>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spans="1:26" ht="14.25" customHeight="1">
      <c r="A545" s="30"/>
      <c r="B545" s="31"/>
      <c r="C545" s="31"/>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spans="1:26" ht="14.25" customHeight="1">
      <c r="A546" s="30"/>
      <c r="B546" s="31"/>
      <c r="C546" s="31"/>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spans="1:26" ht="14.25" customHeight="1">
      <c r="A547" s="30"/>
      <c r="B547" s="31"/>
      <c r="C547" s="31"/>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spans="1:26" ht="14.25" customHeight="1">
      <c r="A548" s="30"/>
      <c r="B548" s="31"/>
      <c r="C548" s="31"/>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spans="1:26" ht="14.25" customHeight="1">
      <c r="A549" s="30"/>
      <c r="B549" s="31"/>
      <c r="C549" s="31"/>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spans="1:26" ht="14.25" customHeight="1">
      <c r="A550" s="30"/>
      <c r="B550" s="31"/>
      <c r="C550" s="31"/>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spans="1:26" ht="14.25" customHeight="1">
      <c r="A551" s="30"/>
      <c r="B551" s="31"/>
      <c r="C551" s="31"/>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spans="1:26" ht="14.25" customHeight="1">
      <c r="A552" s="30"/>
      <c r="B552" s="31"/>
      <c r="C552" s="31"/>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spans="1:26" ht="14.25" customHeight="1">
      <c r="A553" s="30"/>
      <c r="B553" s="31"/>
      <c r="C553" s="31"/>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spans="1:26" ht="14.25" customHeight="1">
      <c r="A554" s="30"/>
      <c r="B554" s="31"/>
      <c r="C554" s="31"/>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spans="1:26" ht="14.25" customHeight="1">
      <c r="A555" s="30"/>
      <c r="B555" s="31"/>
      <c r="C555" s="31"/>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spans="1:26" ht="14.25" customHeight="1">
      <c r="A556" s="30"/>
      <c r="B556" s="31"/>
      <c r="C556" s="31"/>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spans="1:26" ht="14.25" customHeight="1">
      <c r="A557" s="30"/>
      <c r="B557" s="31"/>
      <c r="C557" s="31"/>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spans="1:26" ht="14.25" customHeight="1">
      <c r="A558" s="30"/>
      <c r="B558" s="31"/>
      <c r="C558" s="31"/>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spans="1:26" ht="14.25" customHeight="1">
      <c r="A559" s="30"/>
      <c r="B559" s="31"/>
      <c r="C559" s="31"/>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spans="1:26" ht="14.25" customHeight="1">
      <c r="A560" s="30"/>
      <c r="B560" s="31"/>
      <c r="C560" s="31"/>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spans="1:26" ht="14.25" customHeight="1">
      <c r="A561" s="30"/>
      <c r="B561" s="31"/>
      <c r="C561" s="31"/>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spans="1:26" ht="14.25" customHeight="1">
      <c r="A562" s="30"/>
      <c r="B562" s="31"/>
      <c r="C562" s="31"/>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spans="1:26" ht="14.25" customHeight="1">
      <c r="A563" s="30"/>
      <c r="B563" s="31"/>
      <c r="C563" s="31"/>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spans="1:26" ht="14.25" customHeight="1">
      <c r="A564" s="30"/>
      <c r="B564" s="31"/>
      <c r="C564" s="31"/>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spans="1:26" ht="14.25" customHeight="1">
      <c r="A565" s="30"/>
      <c r="B565" s="31"/>
      <c r="C565" s="31"/>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spans="1:26" ht="14.25" customHeight="1">
      <c r="A566" s="30"/>
      <c r="B566" s="31"/>
      <c r="C566" s="31"/>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spans="1:26" ht="14.25" customHeight="1">
      <c r="A567" s="30"/>
      <c r="B567" s="31"/>
      <c r="C567" s="31"/>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spans="1:26" ht="14.25" customHeight="1">
      <c r="A568" s="30"/>
      <c r="B568" s="31"/>
      <c r="C568" s="31"/>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spans="1:26" ht="14.25" customHeight="1">
      <c r="A569" s="30"/>
      <c r="B569" s="31"/>
      <c r="C569" s="31"/>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spans="1:26" ht="14.25" customHeight="1">
      <c r="A570" s="30"/>
      <c r="B570" s="31"/>
      <c r="C570" s="31"/>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spans="1:26" ht="14.25" customHeight="1">
      <c r="A571" s="30"/>
      <c r="B571" s="31"/>
      <c r="C571" s="31"/>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spans="1:26" ht="14.25" customHeight="1">
      <c r="A572" s="30"/>
      <c r="B572" s="31"/>
      <c r="C572" s="31"/>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spans="1:26" ht="14.25" customHeight="1">
      <c r="A573" s="30"/>
      <c r="B573" s="31"/>
      <c r="C573" s="31"/>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spans="1:26" ht="14.25" customHeight="1">
      <c r="A574" s="30"/>
      <c r="B574" s="31"/>
      <c r="C574" s="31"/>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spans="1:26" ht="14.25" customHeight="1">
      <c r="A575" s="30"/>
      <c r="B575" s="31"/>
      <c r="C575" s="31"/>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spans="1:26" ht="14.25" customHeight="1">
      <c r="A576" s="30"/>
      <c r="B576" s="31"/>
      <c r="C576" s="31"/>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spans="1:26" ht="14.25" customHeight="1">
      <c r="A577" s="30"/>
      <c r="B577" s="31"/>
      <c r="C577" s="31"/>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spans="1:26" ht="14.25" customHeight="1">
      <c r="A578" s="30"/>
      <c r="B578" s="31"/>
      <c r="C578" s="31"/>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spans="1:26" ht="14.25" customHeight="1">
      <c r="A579" s="30"/>
      <c r="B579" s="31"/>
      <c r="C579" s="31"/>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spans="1:26" ht="14.25" customHeight="1">
      <c r="A580" s="30"/>
      <c r="B580" s="31"/>
      <c r="C580" s="31"/>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spans="1:26" ht="14.25" customHeight="1">
      <c r="A581" s="30"/>
      <c r="B581" s="31"/>
      <c r="C581" s="31"/>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spans="1:26" ht="14.25" customHeight="1">
      <c r="A582" s="30"/>
      <c r="B582" s="31"/>
      <c r="C582" s="31"/>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spans="1:26" ht="14.25" customHeight="1">
      <c r="A583" s="30"/>
      <c r="B583" s="31"/>
      <c r="C583" s="31"/>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spans="1:26" ht="14.25" customHeight="1">
      <c r="A584" s="30"/>
      <c r="B584" s="31"/>
      <c r="C584" s="31"/>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spans="1:26" ht="14.25" customHeight="1">
      <c r="A585" s="30"/>
      <c r="B585" s="31"/>
      <c r="C585" s="31"/>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spans="1:26" ht="14.25" customHeight="1">
      <c r="A586" s="30"/>
      <c r="B586" s="31"/>
      <c r="C586" s="31"/>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spans="1:26" ht="14.25" customHeight="1">
      <c r="A587" s="30"/>
      <c r="B587" s="31"/>
      <c r="C587" s="31"/>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spans="1:26" ht="14.25" customHeight="1">
      <c r="A588" s="30"/>
      <c r="B588" s="31"/>
      <c r="C588" s="31"/>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spans="1:26" ht="14.25" customHeight="1">
      <c r="A589" s="30"/>
      <c r="B589" s="31"/>
      <c r="C589" s="31"/>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spans="1:26" ht="14.25" customHeight="1">
      <c r="A590" s="30"/>
      <c r="B590" s="31"/>
      <c r="C590" s="31"/>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spans="1:26" ht="14.25" customHeight="1">
      <c r="A591" s="30"/>
      <c r="B591" s="31"/>
      <c r="C591" s="31"/>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spans="1:26" ht="14.25" customHeight="1">
      <c r="A592" s="30"/>
      <c r="B592" s="31"/>
      <c r="C592" s="31"/>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spans="1:26" ht="14.25" customHeight="1">
      <c r="A593" s="30"/>
      <c r="B593" s="31"/>
      <c r="C593" s="31"/>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spans="1:26" ht="14.25" customHeight="1">
      <c r="A594" s="30"/>
      <c r="B594" s="31"/>
      <c r="C594" s="31"/>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spans="1:26" ht="14.25" customHeight="1">
      <c r="A595" s="30"/>
      <c r="B595" s="31"/>
      <c r="C595" s="31"/>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spans="1:26" ht="14.25" customHeight="1">
      <c r="A596" s="30"/>
      <c r="B596" s="31"/>
      <c r="C596" s="31"/>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spans="1:26" ht="14.25" customHeight="1">
      <c r="A597" s="30"/>
      <c r="B597" s="31"/>
      <c r="C597" s="31"/>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spans="1:26" ht="14.25" customHeight="1">
      <c r="A598" s="30"/>
      <c r="B598" s="31"/>
      <c r="C598" s="31"/>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spans="1:26" ht="14.25" customHeight="1">
      <c r="A599" s="30"/>
      <c r="B599" s="31"/>
      <c r="C599" s="31"/>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spans="1:26" ht="14.25" customHeight="1">
      <c r="A600" s="30"/>
      <c r="B600" s="31"/>
      <c r="C600" s="31"/>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spans="1:26" ht="14.25" customHeight="1">
      <c r="A601" s="30"/>
      <c r="B601" s="31"/>
      <c r="C601" s="31"/>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spans="1:26" ht="14.25" customHeight="1">
      <c r="A602" s="30"/>
      <c r="B602" s="31"/>
      <c r="C602" s="31"/>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spans="1:26" ht="14.25" customHeight="1">
      <c r="A603" s="30"/>
      <c r="B603" s="31"/>
      <c r="C603" s="31"/>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spans="1:26" ht="14.25" customHeight="1">
      <c r="A604" s="30"/>
      <c r="B604" s="31"/>
      <c r="C604" s="31"/>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spans="1:26" ht="14.25" customHeight="1">
      <c r="A605" s="30"/>
      <c r="B605" s="31"/>
      <c r="C605" s="31"/>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spans="1:26" ht="14.25" customHeight="1">
      <c r="A606" s="30"/>
      <c r="B606" s="31"/>
      <c r="C606" s="31"/>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spans="1:26" ht="14.25" customHeight="1">
      <c r="A607" s="30"/>
      <c r="B607" s="31"/>
      <c r="C607" s="31"/>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spans="1:26" ht="14.25" customHeight="1">
      <c r="A608" s="30"/>
      <c r="B608" s="31"/>
      <c r="C608" s="31"/>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spans="1:26" ht="14.25" customHeight="1">
      <c r="A609" s="30"/>
      <c r="B609" s="31"/>
      <c r="C609" s="31"/>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spans="1:26" ht="14.25" customHeight="1">
      <c r="A610" s="30"/>
      <c r="B610" s="31"/>
      <c r="C610" s="31"/>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spans="1:26" ht="14.25" customHeight="1">
      <c r="A611" s="30"/>
      <c r="B611" s="31"/>
      <c r="C611" s="31"/>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spans="1:26" ht="14.25" customHeight="1">
      <c r="A612" s="30"/>
      <c r="B612" s="31"/>
      <c r="C612" s="31"/>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spans="1:26" ht="14.25" customHeight="1">
      <c r="A613" s="30"/>
      <c r="B613" s="31"/>
      <c r="C613" s="31"/>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spans="1:26" ht="14.25" customHeight="1">
      <c r="A614" s="30"/>
      <c r="B614" s="31"/>
      <c r="C614" s="31"/>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spans="1:26" ht="14.25" customHeight="1">
      <c r="A615" s="30"/>
      <c r="B615" s="31"/>
      <c r="C615" s="31"/>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spans="1:26" ht="14.25" customHeight="1">
      <c r="A616" s="30"/>
      <c r="B616" s="31"/>
      <c r="C616" s="31"/>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spans="1:26" ht="14.25" customHeight="1">
      <c r="A617" s="30"/>
      <c r="B617" s="31"/>
      <c r="C617" s="31"/>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spans="1:26" ht="14.25" customHeight="1">
      <c r="A618" s="30"/>
      <c r="B618" s="31"/>
      <c r="C618" s="31"/>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spans="1:26" ht="14.25" customHeight="1">
      <c r="A619" s="30"/>
      <c r="B619" s="31"/>
      <c r="C619" s="31"/>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spans="1:26" ht="14.25" customHeight="1">
      <c r="A620" s="30"/>
      <c r="B620" s="31"/>
      <c r="C620" s="31"/>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spans="1:26" ht="14.25" customHeight="1">
      <c r="A621" s="30"/>
      <c r="B621" s="31"/>
      <c r="C621" s="31"/>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spans="1:26" ht="14.25" customHeight="1">
      <c r="A622" s="30"/>
      <c r="B622" s="31"/>
      <c r="C622" s="31"/>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spans="1:26" ht="14.25" customHeight="1">
      <c r="A623" s="30"/>
      <c r="B623" s="31"/>
      <c r="C623" s="31"/>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spans="1:26" ht="14.25" customHeight="1">
      <c r="A624" s="30"/>
      <c r="B624" s="31"/>
      <c r="C624" s="31"/>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spans="1:26" ht="14.25" customHeight="1">
      <c r="A625" s="30"/>
      <c r="B625" s="31"/>
      <c r="C625" s="31"/>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spans="1:26" ht="14.25" customHeight="1">
      <c r="A626" s="30"/>
      <c r="B626" s="31"/>
      <c r="C626" s="31"/>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spans="1:26" ht="14.25" customHeight="1">
      <c r="A627" s="30"/>
      <c r="B627" s="31"/>
      <c r="C627" s="31"/>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spans="1:26" ht="14.25" customHeight="1">
      <c r="A628" s="30"/>
      <c r="B628" s="31"/>
      <c r="C628" s="31"/>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spans="1:26" ht="14.25" customHeight="1">
      <c r="A629" s="30"/>
      <c r="B629" s="31"/>
      <c r="C629" s="31"/>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spans="1:26" ht="14.25" customHeight="1">
      <c r="A630" s="30"/>
      <c r="B630" s="31"/>
      <c r="C630" s="31"/>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spans="1:26" ht="14.25" customHeight="1">
      <c r="A631" s="30"/>
      <c r="B631" s="31"/>
      <c r="C631" s="31"/>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spans="1:26" ht="14.25" customHeight="1">
      <c r="A632" s="30"/>
      <c r="B632" s="31"/>
      <c r="C632" s="31"/>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spans="1:26" ht="14.25" customHeight="1">
      <c r="A633" s="30"/>
      <c r="B633" s="31"/>
      <c r="C633" s="31"/>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spans="1:26" ht="14.25" customHeight="1">
      <c r="A634" s="30"/>
      <c r="B634" s="31"/>
      <c r="C634" s="31"/>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spans="1:26" ht="14.25" customHeight="1">
      <c r="A635" s="30"/>
      <c r="B635" s="31"/>
      <c r="C635" s="31"/>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spans="1:26" ht="14.25" customHeight="1">
      <c r="A636" s="30"/>
      <c r="B636" s="31"/>
      <c r="C636" s="31"/>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spans="1:26" ht="14.25" customHeight="1">
      <c r="A637" s="30"/>
      <c r="B637" s="31"/>
      <c r="C637" s="31"/>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spans="1:26" ht="14.25" customHeight="1">
      <c r="A638" s="30"/>
      <c r="B638" s="31"/>
      <c r="C638" s="31"/>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spans="1:26" ht="14.25" customHeight="1">
      <c r="A639" s="30"/>
      <c r="B639" s="31"/>
      <c r="C639" s="31"/>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spans="1:26" ht="14.25" customHeight="1">
      <c r="A640" s="30"/>
      <c r="B640" s="31"/>
      <c r="C640" s="31"/>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spans="1:26" ht="14.25" customHeight="1">
      <c r="A641" s="30"/>
      <c r="B641" s="31"/>
      <c r="C641" s="31"/>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spans="1:26" ht="14.25" customHeight="1">
      <c r="A642" s="30"/>
      <c r="B642" s="31"/>
      <c r="C642" s="31"/>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spans="1:26" ht="14.25" customHeight="1">
      <c r="A643" s="30"/>
      <c r="B643" s="31"/>
      <c r="C643" s="31"/>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spans="1:26" ht="14.25" customHeight="1">
      <c r="A644" s="30"/>
      <c r="B644" s="31"/>
      <c r="C644" s="31"/>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spans="1:26" ht="14.25" customHeight="1">
      <c r="A645" s="30"/>
      <c r="B645" s="31"/>
      <c r="C645" s="31"/>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spans="1:26" ht="14.25" customHeight="1">
      <c r="A646" s="30"/>
      <c r="B646" s="31"/>
      <c r="C646" s="31"/>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spans="1:26" ht="14.25" customHeight="1">
      <c r="A647" s="30"/>
      <c r="B647" s="31"/>
      <c r="C647" s="31"/>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spans="1:26" ht="14.25" customHeight="1">
      <c r="A648" s="30"/>
      <c r="B648" s="31"/>
      <c r="C648" s="31"/>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spans="1:26" ht="14.25" customHeight="1">
      <c r="A649" s="30"/>
      <c r="B649" s="31"/>
      <c r="C649" s="31"/>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spans="1:26" ht="14.25" customHeight="1">
      <c r="A650" s="30"/>
      <c r="B650" s="31"/>
      <c r="C650" s="31"/>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spans="1:26" ht="14.25" customHeight="1">
      <c r="A651" s="30"/>
      <c r="B651" s="31"/>
      <c r="C651" s="31"/>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spans="1:26" ht="14.25" customHeight="1">
      <c r="A652" s="30"/>
      <c r="B652" s="31"/>
      <c r="C652" s="31"/>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spans="1:26" ht="14.25" customHeight="1">
      <c r="A653" s="30"/>
      <c r="B653" s="31"/>
      <c r="C653" s="31"/>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spans="1:26" ht="14.25" customHeight="1">
      <c r="A654" s="30"/>
      <c r="B654" s="31"/>
      <c r="C654" s="31"/>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spans="1:26" ht="14.25" customHeight="1">
      <c r="A655" s="30"/>
      <c r="B655" s="31"/>
      <c r="C655" s="31"/>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spans="1:26" ht="14.25" customHeight="1">
      <c r="A656" s="30"/>
      <c r="B656" s="31"/>
      <c r="C656" s="31"/>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spans="1:26" ht="14.25" customHeight="1">
      <c r="A657" s="30"/>
      <c r="B657" s="31"/>
      <c r="C657" s="31"/>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spans="1:26" ht="14.25" customHeight="1">
      <c r="A658" s="30"/>
      <c r="B658" s="31"/>
      <c r="C658" s="31"/>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spans="1:26" ht="14.25" customHeight="1">
      <c r="A659" s="30"/>
      <c r="B659" s="31"/>
      <c r="C659" s="31"/>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spans="1:26" ht="14.25" customHeight="1">
      <c r="A660" s="30"/>
      <c r="B660" s="31"/>
      <c r="C660" s="31"/>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spans="1:26" ht="14.25" customHeight="1">
      <c r="A661" s="30"/>
      <c r="B661" s="31"/>
      <c r="C661" s="31"/>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spans="1:26" ht="14.25" customHeight="1">
      <c r="A662" s="30"/>
      <c r="B662" s="31"/>
      <c r="C662" s="31"/>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spans="1:26" ht="14.25" customHeight="1">
      <c r="A663" s="30"/>
      <c r="B663" s="31"/>
      <c r="C663" s="31"/>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spans="1:26" ht="14.25" customHeight="1">
      <c r="A664" s="30"/>
      <c r="B664" s="31"/>
      <c r="C664" s="31"/>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spans="1:26" ht="14.25" customHeight="1">
      <c r="A665" s="30"/>
      <c r="B665" s="31"/>
      <c r="C665" s="31"/>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spans="1:26" ht="14.25" customHeight="1">
      <c r="A666" s="30"/>
      <c r="B666" s="31"/>
      <c r="C666" s="31"/>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spans="1:26" ht="14.25" customHeight="1">
      <c r="A667" s="30"/>
      <c r="B667" s="31"/>
      <c r="C667" s="31"/>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spans="1:26" ht="14.25" customHeight="1">
      <c r="A668" s="30"/>
      <c r="B668" s="31"/>
      <c r="C668" s="31"/>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spans="1:26" ht="14.25" customHeight="1">
      <c r="A669" s="30"/>
      <c r="B669" s="31"/>
      <c r="C669" s="31"/>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spans="1:26" ht="14.25" customHeight="1">
      <c r="A670" s="30"/>
      <c r="B670" s="31"/>
      <c r="C670" s="31"/>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spans="1:26" ht="14.25" customHeight="1">
      <c r="A671" s="30"/>
      <c r="B671" s="31"/>
      <c r="C671" s="31"/>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spans="1:26" ht="14.25" customHeight="1">
      <c r="A672" s="30"/>
      <c r="B672" s="31"/>
      <c r="C672" s="31"/>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spans="1:26" ht="14.25" customHeight="1">
      <c r="A673" s="30"/>
      <c r="B673" s="31"/>
      <c r="C673" s="31"/>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spans="1:26" ht="14.25" customHeight="1">
      <c r="A674" s="30"/>
      <c r="B674" s="31"/>
      <c r="C674" s="31"/>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spans="1:26" ht="14.25" customHeight="1">
      <c r="A675" s="30"/>
      <c r="B675" s="31"/>
      <c r="C675" s="31"/>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spans="1:26" ht="14.25" customHeight="1">
      <c r="A676" s="30"/>
      <c r="B676" s="31"/>
      <c r="C676" s="31"/>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spans="1:26" ht="14.25" customHeight="1">
      <c r="A677" s="30"/>
      <c r="B677" s="31"/>
      <c r="C677" s="31"/>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spans="1:26" ht="14.25" customHeight="1">
      <c r="A678" s="30"/>
      <c r="B678" s="31"/>
      <c r="C678" s="31"/>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spans="1:26" ht="14.25" customHeight="1">
      <c r="A679" s="30"/>
      <c r="B679" s="31"/>
      <c r="C679" s="31"/>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spans="1:26" ht="14.25" customHeight="1">
      <c r="A680" s="30"/>
      <c r="B680" s="31"/>
      <c r="C680" s="31"/>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spans="1:26" ht="14.25" customHeight="1">
      <c r="A681" s="30"/>
      <c r="B681" s="31"/>
      <c r="C681" s="31"/>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spans="1:26" ht="14.25" customHeight="1">
      <c r="A682" s="30"/>
      <c r="B682" s="31"/>
      <c r="C682" s="31"/>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spans="1:26" ht="14.25" customHeight="1">
      <c r="A683" s="30"/>
      <c r="B683" s="31"/>
      <c r="C683" s="31"/>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spans="1:26" ht="14.25" customHeight="1">
      <c r="A684" s="30"/>
      <c r="B684" s="31"/>
      <c r="C684" s="31"/>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spans="1:26" ht="14.25" customHeight="1">
      <c r="A685" s="30"/>
      <c r="B685" s="31"/>
      <c r="C685" s="31"/>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spans="1:26" ht="14.25" customHeight="1">
      <c r="A686" s="30"/>
      <c r="B686" s="31"/>
      <c r="C686" s="31"/>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spans="1:26" ht="14.25" customHeight="1">
      <c r="A687" s="30"/>
      <c r="B687" s="31"/>
      <c r="C687" s="31"/>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spans="1:26" ht="14.25" customHeight="1">
      <c r="A688" s="30"/>
      <c r="B688" s="31"/>
      <c r="C688" s="31"/>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spans="1:26" ht="14.25" customHeight="1">
      <c r="A689" s="30"/>
      <c r="B689" s="31"/>
      <c r="C689" s="31"/>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spans="1:26" ht="14.25" customHeight="1">
      <c r="A690" s="30"/>
      <c r="B690" s="31"/>
      <c r="C690" s="31"/>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spans="1:26" ht="14.25" customHeight="1">
      <c r="A691" s="30"/>
      <c r="B691" s="31"/>
      <c r="C691" s="31"/>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spans="1:26" ht="14.25" customHeight="1">
      <c r="A692" s="30"/>
      <c r="B692" s="31"/>
      <c r="C692" s="31"/>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spans="1:26" ht="14.25" customHeight="1">
      <c r="A693" s="30"/>
      <c r="B693" s="31"/>
      <c r="C693" s="31"/>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spans="1:26" ht="14.25" customHeight="1">
      <c r="A694" s="30"/>
      <c r="B694" s="31"/>
      <c r="C694" s="31"/>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spans="1:26" ht="14.25" customHeight="1">
      <c r="A695" s="30"/>
      <c r="B695" s="31"/>
      <c r="C695" s="31"/>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spans="1:26" ht="14.25" customHeight="1">
      <c r="A696" s="30"/>
      <c r="B696" s="31"/>
      <c r="C696" s="31"/>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spans="1:26" ht="14.25" customHeight="1">
      <c r="A697" s="30"/>
      <c r="B697" s="31"/>
      <c r="C697" s="31"/>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spans="1:26" ht="14.25" customHeight="1">
      <c r="A698" s="30"/>
      <c r="B698" s="31"/>
      <c r="C698" s="31"/>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spans="1:26" ht="14.25" customHeight="1">
      <c r="A699" s="30"/>
      <c r="B699" s="31"/>
      <c r="C699" s="31"/>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spans="1:26" ht="14.25" customHeight="1">
      <c r="A700" s="30"/>
      <c r="B700" s="31"/>
      <c r="C700" s="31"/>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spans="1:26" ht="14.25" customHeight="1">
      <c r="A701" s="30"/>
      <c r="B701" s="31"/>
      <c r="C701" s="31"/>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spans="1:26" ht="14.25" customHeight="1">
      <c r="A702" s="30"/>
      <c r="B702" s="31"/>
      <c r="C702" s="31"/>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spans="1:26" ht="14.25" customHeight="1">
      <c r="A703" s="30"/>
      <c r="B703" s="31"/>
      <c r="C703" s="31"/>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spans="1:26" ht="14.25" customHeight="1">
      <c r="A704" s="30"/>
      <c r="B704" s="31"/>
      <c r="C704" s="31"/>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spans="1:26" ht="14.25" customHeight="1">
      <c r="A705" s="30"/>
      <c r="B705" s="31"/>
      <c r="C705" s="31"/>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spans="1:26" ht="14.25" customHeight="1">
      <c r="A706" s="30"/>
      <c r="B706" s="31"/>
      <c r="C706" s="31"/>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spans="1:26" ht="14.25" customHeight="1">
      <c r="A707" s="30"/>
      <c r="B707" s="31"/>
      <c r="C707" s="31"/>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spans="1:26" ht="14.25" customHeight="1">
      <c r="A708" s="30"/>
      <c r="B708" s="31"/>
      <c r="C708" s="31"/>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spans="1:26" ht="14.25" customHeight="1">
      <c r="A709" s="30"/>
      <c r="B709" s="31"/>
      <c r="C709" s="31"/>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spans="1:26" ht="14.25" customHeight="1">
      <c r="A710" s="30"/>
      <c r="B710" s="31"/>
      <c r="C710" s="31"/>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spans="1:26" ht="14.25" customHeight="1">
      <c r="A711" s="30"/>
      <c r="B711" s="31"/>
      <c r="C711" s="31"/>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spans="1:26" ht="14.25" customHeight="1">
      <c r="A712" s="30"/>
      <c r="B712" s="31"/>
      <c r="C712" s="31"/>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spans="1:26" ht="14.25" customHeight="1">
      <c r="A713" s="30"/>
      <c r="B713" s="31"/>
      <c r="C713" s="31"/>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spans="1:26" ht="14.25" customHeight="1">
      <c r="A714" s="30"/>
      <c r="B714" s="31"/>
      <c r="C714" s="31"/>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spans="1:26" ht="14.25" customHeight="1">
      <c r="A715" s="30"/>
      <c r="B715" s="31"/>
      <c r="C715" s="31"/>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spans="1:26" ht="14.25" customHeight="1">
      <c r="A716" s="30"/>
      <c r="B716" s="31"/>
      <c r="C716" s="31"/>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spans="1:26" ht="14.25" customHeight="1">
      <c r="A717" s="30"/>
      <c r="B717" s="31"/>
      <c r="C717" s="31"/>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spans="1:26" ht="14.25" customHeight="1">
      <c r="A718" s="30"/>
      <c r="B718" s="31"/>
      <c r="C718" s="31"/>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spans="1:26" ht="14.25" customHeight="1">
      <c r="A719" s="30"/>
      <c r="B719" s="31"/>
      <c r="C719" s="31"/>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spans="1:26" ht="14.25" customHeight="1">
      <c r="A720" s="30"/>
      <c r="B720" s="31"/>
      <c r="C720" s="31"/>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spans="1:26" ht="14.25" customHeight="1">
      <c r="A721" s="30"/>
      <c r="B721" s="31"/>
      <c r="C721" s="31"/>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spans="1:26" ht="14.25" customHeight="1">
      <c r="A722" s="30"/>
      <c r="B722" s="31"/>
      <c r="C722" s="31"/>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spans="1:26" ht="14.25" customHeight="1">
      <c r="A723" s="30"/>
      <c r="B723" s="31"/>
      <c r="C723" s="31"/>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spans="1:26" ht="14.25" customHeight="1">
      <c r="A724" s="30"/>
      <c r="B724" s="31"/>
      <c r="C724" s="31"/>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spans="1:26" ht="14.25" customHeight="1">
      <c r="A725" s="30"/>
      <c r="B725" s="31"/>
      <c r="C725" s="31"/>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spans="1:26" ht="14.25" customHeight="1">
      <c r="A726" s="30"/>
      <c r="B726" s="31"/>
      <c r="C726" s="31"/>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spans="1:26" ht="14.25" customHeight="1">
      <c r="A727" s="30"/>
      <c r="B727" s="31"/>
      <c r="C727" s="31"/>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spans="1:26" ht="14.25" customHeight="1">
      <c r="A728" s="30"/>
      <c r="B728" s="31"/>
      <c r="C728" s="31"/>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spans="1:26" ht="14.25" customHeight="1">
      <c r="A729" s="30"/>
      <c r="B729" s="31"/>
      <c r="C729" s="31"/>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spans="1:26" ht="14.25" customHeight="1">
      <c r="A730" s="30"/>
      <c r="B730" s="31"/>
      <c r="C730" s="31"/>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spans="1:26" ht="14.25" customHeight="1">
      <c r="A731" s="30"/>
      <c r="B731" s="31"/>
      <c r="C731" s="31"/>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spans="1:26" ht="14.25" customHeight="1">
      <c r="A732" s="30"/>
      <c r="B732" s="31"/>
      <c r="C732" s="31"/>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spans="1:26" ht="14.25" customHeight="1">
      <c r="A733" s="30"/>
      <c r="B733" s="31"/>
      <c r="C733" s="31"/>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spans="1:26" ht="14.25" customHeight="1">
      <c r="A734" s="30"/>
      <c r="B734" s="31"/>
      <c r="C734" s="31"/>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spans="1:26" ht="14.25" customHeight="1">
      <c r="A735" s="30"/>
      <c r="B735" s="31"/>
      <c r="C735" s="31"/>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spans="1:26" ht="14.25" customHeight="1">
      <c r="A736" s="30"/>
      <c r="B736" s="31"/>
      <c r="C736" s="31"/>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spans="1:26" ht="14.25" customHeight="1">
      <c r="A737" s="30"/>
      <c r="B737" s="31"/>
      <c r="C737" s="31"/>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spans="1:26" ht="14.25" customHeight="1">
      <c r="A738" s="30"/>
      <c r="B738" s="31"/>
      <c r="C738" s="31"/>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spans="1:26" ht="14.25" customHeight="1">
      <c r="A739" s="30"/>
      <c r="B739" s="31"/>
      <c r="C739" s="31"/>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spans="1:26" ht="14.25" customHeight="1">
      <c r="A740" s="30"/>
      <c r="B740" s="31"/>
      <c r="C740" s="31"/>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spans="1:26" ht="14.25" customHeight="1">
      <c r="A741" s="30"/>
      <c r="B741" s="31"/>
      <c r="C741" s="31"/>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spans="1:26" ht="14.25" customHeight="1">
      <c r="A742" s="30"/>
      <c r="B742" s="31"/>
      <c r="C742" s="31"/>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spans="1:26" ht="14.25" customHeight="1">
      <c r="A743" s="30"/>
      <c r="B743" s="31"/>
      <c r="C743" s="31"/>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spans="1:26" ht="14.25" customHeight="1">
      <c r="A744" s="30"/>
      <c r="B744" s="31"/>
      <c r="C744" s="31"/>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spans="1:26" ht="14.25" customHeight="1">
      <c r="A745" s="30"/>
      <c r="B745" s="31"/>
      <c r="C745" s="31"/>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spans="1:26" ht="14.25" customHeight="1">
      <c r="A746" s="30"/>
      <c r="B746" s="31"/>
      <c r="C746" s="31"/>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spans="1:26" ht="14.25" customHeight="1">
      <c r="A747" s="30"/>
      <c r="B747" s="31"/>
      <c r="C747" s="31"/>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spans="1:26" ht="14.25" customHeight="1">
      <c r="A748" s="30"/>
      <c r="B748" s="31"/>
      <c r="C748" s="31"/>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spans="1:26" ht="14.25" customHeight="1">
      <c r="A749" s="30"/>
      <c r="B749" s="31"/>
      <c r="C749" s="31"/>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spans="1:26" ht="14.25" customHeight="1">
      <c r="A750" s="30"/>
      <c r="B750" s="31"/>
      <c r="C750" s="31"/>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spans="1:26" ht="14.25" customHeight="1">
      <c r="A751" s="30"/>
      <c r="B751" s="31"/>
      <c r="C751" s="31"/>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spans="1:26" ht="14.25" customHeight="1">
      <c r="A752" s="30"/>
      <c r="B752" s="31"/>
      <c r="C752" s="31"/>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spans="1:26" ht="14.25" customHeight="1">
      <c r="A753" s="30"/>
      <c r="B753" s="31"/>
      <c r="C753" s="31"/>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spans="1:26" ht="14.25" customHeight="1">
      <c r="A754" s="30"/>
      <c r="B754" s="31"/>
      <c r="C754" s="31"/>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spans="1:26" ht="14.25" customHeight="1">
      <c r="A755" s="30"/>
      <c r="B755" s="31"/>
      <c r="C755" s="31"/>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spans="1:26" ht="14.25" customHeight="1">
      <c r="A756" s="30"/>
      <c r="B756" s="31"/>
      <c r="C756" s="31"/>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spans="1:26" ht="14.25" customHeight="1">
      <c r="A757" s="30"/>
      <c r="B757" s="31"/>
      <c r="C757" s="31"/>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spans="1:26" ht="14.25" customHeight="1">
      <c r="A758" s="30"/>
      <c r="B758" s="31"/>
      <c r="C758" s="31"/>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spans="1:26" ht="14.25" customHeight="1">
      <c r="A759" s="30"/>
      <c r="B759" s="31"/>
      <c r="C759" s="31"/>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spans="1:26" ht="14.25" customHeight="1">
      <c r="A760" s="30"/>
      <c r="B760" s="31"/>
      <c r="C760" s="31"/>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spans="1:26" ht="14.25" customHeight="1">
      <c r="A761" s="30"/>
      <c r="B761" s="31"/>
      <c r="C761" s="31"/>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spans="1:26" ht="14.25" customHeight="1">
      <c r="A762" s="30"/>
      <c r="B762" s="31"/>
      <c r="C762" s="31"/>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spans="1:26" ht="14.25" customHeight="1">
      <c r="A763" s="30"/>
      <c r="B763" s="31"/>
      <c r="C763" s="31"/>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spans="1:26" ht="14.25" customHeight="1">
      <c r="A764" s="30"/>
      <c r="B764" s="31"/>
      <c r="C764" s="31"/>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spans="1:26" ht="14.25" customHeight="1">
      <c r="A765" s="30"/>
      <c r="B765" s="31"/>
      <c r="C765" s="31"/>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spans="1:26" ht="14.25" customHeight="1">
      <c r="A766" s="30"/>
      <c r="B766" s="31"/>
      <c r="C766" s="31"/>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spans="1:26" ht="14.25" customHeight="1">
      <c r="A767" s="30"/>
      <c r="B767" s="31"/>
      <c r="C767" s="31"/>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spans="1:26" ht="14.25" customHeight="1">
      <c r="A768" s="30"/>
      <c r="B768" s="31"/>
      <c r="C768" s="31"/>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spans="1:26" ht="14.25" customHeight="1">
      <c r="A769" s="30"/>
      <c r="B769" s="31"/>
      <c r="C769" s="31"/>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spans="1:26" ht="14.25" customHeight="1">
      <c r="A770" s="30"/>
      <c r="B770" s="31"/>
      <c r="C770" s="31"/>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spans="1:26" ht="14.25" customHeight="1">
      <c r="A771" s="30"/>
      <c r="B771" s="31"/>
      <c r="C771" s="31"/>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spans="1:26" ht="14.25" customHeight="1">
      <c r="A772" s="30"/>
      <c r="B772" s="31"/>
      <c r="C772" s="31"/>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spans="1:26" ht="14.25" customHeight="1">
      <c r="A773" s="30"/>
      <c r="B773" s="31"/>
      <c r="C773" s="31"/>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spans="1:26" ht="14.25" customHeight="1">
      <c r="A774" s="30"/>
      <c r="B774" s="31"/>
      <c r="C774" s="31"/>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spans="1:26" ht="14.25" customHeight="1">
      <c r="A775" s="30"/>
      <c r="B775" s="31"/>
      <c r="C775" s="31"/>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spans="1:26" ht="14.25" customHeight="1">
      <c r="A776" s="30"/>
      <c r="B776" s="31"/>
      <c r="C776" s="31"/>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spans="1:26" ht="14.25" customHeight="1">
      <c r="A777" s="30"/>
      <c r="B777" s="31"/>
      <c r="C777" s="31"/>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spans="1:26" ht="14.25" customHeight="1">
      <c r="A778" s="30"/>
      <c r="B778" s="31"/>
      <c r="C778" s="31"/>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spans="1:26" ht="14.25" customHeight="1">
      <c r="A779" s="30"/>
      <c r="B779" s="31"/>
      <c r="C779" s="31"/>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spans="1:26" ht="14.25" customHeight="1">
      <c r="A780" s="30"/>
      <c r="B780" s="31"/>
      <c r="C780" s="31"/>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spans="1:26" ht="14.25" customHeight="1">
      <c r="A781" s="30"/>
      <c r="B781" s="31"/>
      <c r="C781" s="31"/>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spans="1:26" ht="14.25" customHeight="1">
      <c r="A782" s="30"/>
      <c r="B782" s="31"/>
      <c r="C782" s="31"/>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spans="1:26" ht="14.25" customHeight="1">
      <c r="A783" s="30"/>
      <c r="B783" s="31"/>
      <c r="C783" s="31"/>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spans="1:26" ht="14.25" customHeight="1">
      <c r="A784" s="30"/>
      <c r="B784" s="31"/>
      <c r="C784" s="31"/>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spans="1:26" ht="14.25" customHeight="1">
      <c r="A785" s="30"/>
      <c r="B785" s="31"/>
      <c r="C785" s="31"/>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spans="1:26" ht="14.25" customHeight="1">
      <c r="A786" s="30"/>
      <c r="B786" s="31"/>
      <c r="C786" s="31"/>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spans="1:26" ht="14.25" customHeight="1">
      <c r="A787" s="30"/>
      <c r="B787" s="31"/>
      <c r="C787" s="31"/>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spans="1:26" ht="14.25" customHeight="1">
      <c r="A788" s="30"/>
      <c r="B788" s="31"/>
      <c r="C788" s="31"/>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spans="1:26" ht="14.25" customHeight="1">
      <c r="A789" s="30"/>
      <c r="B789" s="31"/>
      <c r="C789" s="31"/>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spans="1:26" ht="14.25" customHeight="1">
      <c r="A790" s="30"/>
      <c r="B790" s="31"/>
      <c r="C790" s="31"/>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spans="1:26" ht="14.25" customHeight="1">
      <c r="A791" s="30"/>
      <c r="B791" s="31"/>
      <c r="C791" s="31"/>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spans="1:26" ht="14.25" customHeight="1">
      <c r="A792" s="30"/>
      <c r="B792" s="31"/>
      <c r="C792" s="31"/>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spans="1:26" ht="14.25" customHeight="1">
      <c r="A793" s="30"/>
      <c r="B793" s="31"/>
      <c r="C793" s="31"/>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spans="1:26" ht="14.25" customHeight="1">
      <c r="A794" s="30"/>
      <c r="B794" s="31"/>
      <c r="C794" s="31"/>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spans="1:26" ht="14.25" customHeight="1">
      <c r="A795" s="30"/>
      <c r="B795" s="31"/>
      <c r="C795" s="31"/>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spans="1:26" ht="14.25" customHeight="1">
      <c r="A796" s="30"/>
      <c r="B796" s="31"/>
      <c r="C796" s="31"/>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spans="1:26" ht="14.25" customHeight="1">
      <c r="A797" s="30"/>
      <c r="B797" s="31"/>
      <c r="C797" s="31"/>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spans="1:26" ht="14.25" customHeight="1">
      <c r="A798" s="30"/>
      <c r="B798" s="31"/>
      <c r="C798" s="31"/>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spans="1:26" ht="14.25" customHeight="1">
      <c r="A799" s="30"/>
      <c r="B799" s="31"/>
      <c r="C799" s="31"/>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spans="1:26" ht="14.25" customHeight="1">
      <c r="A800" s="30"/>
      <c r="B800" s="31"/>
      <c r="C800" s="31"/>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spans="1:26" ht="14.25" customHeight="1">
      <c r="A801" s="30"/>
      <c r="B801" s="31"/>
      <c r="C801" s="31"/>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spans="1:26" ht="14.25" customHeight="1">
      <c r="A802" s="30"/>
      <c r="B802" s="31"/>
      <c r="C802" s="31"/>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spans="1:26" ht="14.25" customHeight="1">
      <c r="A803" s="30"/>
      <c r="B803" s="31"/>
      <c r="C803" s="31"/>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spans="1:26" ht="14.25" customHeight="1">
      <c r="A804" s="30"/>
      <c r="B804" s="31"/>
      <c r="C804" s="31"/>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spans="1:26" ht="14.25" customHeight="1">
      <c r="A805" s="30"/>
      <c r="B805" s="31"/>
      <c r="C805" s="31"/>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spans="1:26" ht="14.25" customHeight="1">
      <c r="A806" s="30"/>
      <c r="B806" s="31"/>
      <c r="C806" s="31"/>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spans="1:26" ht="14.25" customHeight="1">
      <c r="A807" s="30"/>
      <c r="B807" s="31"/>
      <c r="C807" s="31"/>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spans="1:26" ht="14.25" customHeight="1">
      <c r="A808" s="30"/>
      <c r="B808" s="31"/>
      <c r="C808" s="31"/>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spans="1:26" ht="14.25" customHeight="1">
      <c r="A809" s="30"/>
      <c r="B809" s="31"/>
      <c r="C809" s="31"/>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spans="1:26" ht="14.25" customHeight="1">
      <c r="A810" s="30"/>
      <c r="B810" s="31"/>
      <c r="C810" s="31"/>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spans="1:26" ht="14.25" customHeight="1">
      <c r="A811" s="30"/>
      <c r="B811" s="31"/>
      <c r="C811" s="31"/>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spans="1:26" ht="14.25" customHeight="1">
      <c r="A812" s="30"/>
      <c r="B812" s="31"/>
      <c r="C812" s="31"/>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spans="1:26" ht="14.25" customHeight="1">
      <c r="A813" s="30"/>
      <c r="B813" s="31"/>
      <c r="C813" s="31"/>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spans="1:26" ht="14.25" customHeight="1">
      <c r="A814" s="30"/>
      <c r="B814" s="31"/>
      <c r="C814" s="31"/>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spans="1:26" ht="14.25" customHeight="1">
      <c r="A815" s="30"/>
      <c r="B815" s="31"/>
      <c r="C815" s="31"/>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spans="1:26" ht="14.25" customHeight="1">
      <c r="A816" s="30"/>
      <c r="B816" s="31"/>
      <c r="C816" s="31"/>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spans="1:26" ht="14.25" customHeight="1">
      <c r="A817" s="30"/>
      <c r="B817" s="31"/>
      <c r="C817" s="31"/>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spans="1:26" ht="14.25" customHeight="1">
      <c r="A818" s="30"/>
      <c r="B818" s="31"/>
      <c r="C818" s="31"/>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spans="1:26" ht="14.25" customHeight="1">
      <c r="A819" s="30"/>
      <c r="B819" s="31"/>
      <c r="C819" s="31"/>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spans="1:26" ht="14.25" customHeight="1">
      <c r="A820" s="30"/>
      <c r="B820" s="31"/>
      <c r="C820" s="31"/>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spans="1:26" ht="14.25" customHeight="1">
      <c r="A821" s="30"/>
      <c r="B821" s="31"/>
      <c r="C821" s="31"/>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spans="1:26" ht="14.25" customHeight="1">
      <c r="A822" s="30"/>
      <c r="B822" s="31"/>
      <c r="C822" s="31"/>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spans="1:26" ht="14.25" customHeight="1">
      <c r="A823" s="30"/>
      <c r="B823" s="31"/>
      <c r="C823" s="31"/>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spans="1:26" ht="14.25" customHeight="1">
      <c r="A824" s="30"/>
      <c r="B824" s="31"/>
      <c r="C824" s="31"/>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spans="1:26" ht="14.25" customHeight="1">
      <c r="A825" s="30"/>
      <c r="B825" s="31"/>
      <c r="C825" s="31"/>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spans="1:26" ht="14.25" customHeight="1">
      <c r="A826" s="30"/>
      <c r="B826" s="31"/>
      <c r="C826" s="31"/>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spans="1:26" ht="14.25" customHeight="1">
      <c r="A827" s="30"/>
      <c r="B827" s="31"/>
      <c r="C827" s="31"/>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spans="1:26" ht="14.25" customHeight="1">
      <c r="A828" s="30"/>
      <c r="B828" s="31"/>
      <c r="C828" s="31"/>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spans="1:26" ht="14.25" customHeight="1">
      <c r="A829" s="30"/>
      <c r="B829" s="31"/>
      <c r="C829" s="31"/>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spans="1:26" ht="14.25" customHeight="1">
      <c r="A830" s="30"/>
      <c r="B830" s="31"/>
      <c r="C830" s="31"/>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spans="1:26" ht="14.25" customHeight="1">
      <c r="A831" s="30"/>
      <c r="B831" s="31"/>
      <c r="C831" s="31"/>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spans="1:26" ht="14.25" customHeight="1">
      <c r="A832" s="30"/>
      <c r="B832" s="31"/>
      <c r="C832" s="31"/>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spans="1:26" ht="14.25" customHeight="1">
      <c r="A833" s="30"/>
      <c r="B833" s="31"/>
      <c r="C833" s="31"/>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spans="1:26" ht="14.25" customHeight="1">
      <c r="A834" s="30"/>
      <c r="B834" s="31"/>
      <c r="C834" s="31"/>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spans="1:26" ht="14.25" customHeight="1">
      <c r="A835" s="30"/>
      <c r="B835" s="31"/>
      <c r="C835" s="31"/>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spans="1:26" ht="14.25" customHeight="1">
      <c r="A836" s="30"/>
      <c r="B836" s="31"/>
      <c r="C836" s="31"/>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spans="1:26" ht="14.25" customHeight="1">
      <c r="A837" s="30"/>
      <c r="B837" s="31"/>
      <c r="C837" s="31"/>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spans="1:26" ht="14.25" customHeight="1">
      <c r="A838" s="30"/>
      <c r="B838" s="31"/>
      <c r="C838" s="31"/>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spans="1:26" ht="14.25" customHeight="1">
      <c r="A839" s="30"/>
      <c r="B839" s="31"/>
      <c r="C839" s="31"/>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spans="1:26" ht="14.25" customHeight="1">
      <c r="A840" s="30"/>
      <c r="B840" s="31"/>
      <c r="C840" s="31"/>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spans="1:26" ht="14.25" customHeight="1">
      <c r="A841" s="30"/>
      <c r="B841" s="31"/>
      <c r="C841" s="31"/>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spans="1:26" ht="14.25" customHeight="1">
      <c r="A842" s="30"/>
      <c r="B842" s="31"/>
      <c r="C842" s="31"/>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spans="1:26" ht="14.25" customHeight="1">
      <c r="A843" s="30"/>
      <c r="B843" s="31"/>
      <c r="C843" s="31"/>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spans="1:26" ht="14.25" customHeight="1">
      <c r="A844" s="30"/>
      <c r="B844" s="31"/>
      <c r="C844" s="31"/>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spans="1:26" ht="14.25" customHeight="1">
      <c r="A845" s="30"/>
      <c r="B845" s="31"/>
      <c r="C845" s="31"/>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spans="1:26" ht="14.25" customHeight="1">
      <c r="A846" s="30"/>
      <c r="B846" s="31"/>
      <c r="C846" s="31"/>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spans="1:26" ht="14.25" customHeight="1">
      <c r="A847" s="30"/>
      <c r="B847" s="31"/>
      <c r="C847" s="31"/>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spans="1:26" ht="14.25" customHeight="1">
      <c r="A848" s="30"/>
      <c r="B848" s="31"/>
      <c r="C848" s="31"/>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spans="1:26" ht="14.25" customHeight="1">
      <c r="A849" s="30"/>
      <c r="B849" s="31"/>
      <c r="C849" s="31"/>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spans="1:26" ht="14.25" customHeight="1">
      <c r="A850" s="30"/>
      <c r="B850" s="31"/>
      <c r="C850" s="31"/>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spans="1:26" ht="14.25" customHeight="1">
      <c r="A851" s="30"/>
      <c r="B851" s="31"/>
      <c r="C851" s="31"/>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spans="1:26" ht="14.25" customHeight="1">
      <c r="A852" s="30"/>
      <c r="B852" s="31"/>
      <c r="C852" s="31"/>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spans="1:26" ht="14.25" customHeight="1">
      <c r="A853" s="30"/>
      <c r="B853" s="31"/>
      <c r="C853" s="31"/>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spans="1:26" ht="14.25" customHeight="1">
      <c r="A854" s="30"/>
      <c r="B854" s="31"/>
      <c r="C854" s="31"/>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spans="1:26" ht="14.25" customHeight="1">
      <c r="A855" s="30"/>
      <c r="B855" s="31"/>
      <c r="C855" s="31"/>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spans="1:26" ht="14.25" customHeight="1">
      <c r="A856" s="30"/>
      <c r="B856" s="31"/>
      <c r="C856" s="31"/>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spans="1:26" ht="14.25" customHeight="1">
      <c r="A857" s="30"/>
      <c r="B857" s="31"/>
      <c r="C857" s="31"/>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spans="1:26" ht="14.25" customHeight="1">
      <c r="A858" s="30"/>
      <c r="B858" s="31"/>
      <c r="C858" s="31"/>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spans="1:26" ht="14.25" customHeight="1">
      <c r="A859" s="30"/>
      <c r="B859" s="31"/>
      <c r="C859" s="31"/>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spans="1:26" ht="14.25" customHeight="1">
      <c r="A860" s="30"/>
      <c r="B860" s="31"/>
      <c r="C860" s="31"/>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spans="1:26" ht="14.25" customHeight="1">
      <c r="A861" s="30"/>
      <c r="B861" s="31"/>
      <c r="C861" s="31"/>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spans="1:26" ht="14.25" customHeight="1">
      <c r="A862" s="30"/>
      <c r="B862" s="31"/>
      <c r="C862" s="31"/>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spans="1:26" ht="14.25" customHeight="1">
      <c r="A863" s="30"/>
      <c r="B863" s="31"/>
      <c r="C863" s="31"/>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spans="1:26" ht="14.25" customHeight="1">
      <c r="A864" s="30"/>
      <c r="B864" s="31"/>
      <c r="C864" s="31"/>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spans="1:26" ht="14.25" customHeight="1">
      <c r="A865" s="30"/>
      <c r="B865" s="31"/>
      <c r="C865" s="31"/>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spans="1:26" ht="14.25" customHeight="1">
      <c r="A866" s="30"/>
      <c r="B866" s="31"/>
      <c r="C866" s="31"/>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spans="1:26" ht="14.25" customHeight="1">
      <c r="A867" s="30"/>
      <c r="B867" s="31"/>
      <c r="C867" s="31"/>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spans="1:26" ht="14.25" customHeight="1">
      <c r="A868" s="30"/>
      <c r="B868" s="31"/>
      <c r="C868" s="31"/>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spans="1:26" ht="14.25" customHeight="1">
      <c r="A869" s="30"/>
      <c r="B869" s="31"/>
      <c r="C869" s="31"/>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spans="1:26" ht="14.25" customHeight="1">
      <c r="A870" s="30"/>
      <c r="B870" s="31"/>
      <c r="C870" s="31"/>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spans="1:26" ht="14.25" customHeight="1">
      <c r="A871" s="30"/>
      <c r="B871" s="31"/>
      <c r="C871" s="31"/>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spans="1:26" ht="14.25" customHeight="1">
      <c r="A872" s="30"/>
      <c r="B872" s="31"/>
      <c r="C872" s="31"/>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spans="1:26" ht="14.25" customHeight="1">
      <c r="A873" s="30"/>
      <c r="B873" s="31"/>
      <c r="C873" s="31"/>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spans="1:26" ht="14.25" customHeight="1">
      <c r="A874" s="30"/>
      <c r="B874" s="31"/>
      <c r="C874" s="31"/>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spans="1:26" ht="14.25" customHeight="1">
      <c r="A875" s="30"/>
      <c r="B875" s="31"/>
      <c r="C875" s="31"/>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spans="1:26" ht="14.25" customHeight="1">
      <c r="A876" s="30"/>
      <c r="B876" s="31"/>
      <c r="C876" s="31"/>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spans="1:26" ht="14.25" customHeight="1">
      <c r="A877" s="30"/>
      <c r="B877" s="31"/>
      <c r="C877" s="31"/>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spans="1:26" ht="14.25" customHeight="1">
      <c r="A878" s="30"/>
      <c r="B878" s="31"/>
      <c r="C878" s="31"/>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spans="1:26" ht="14.25" customHeight="1">
      <c r="A879" s="30"/>
      <c r="B879" s="31"/>
      <c r="C879" s="31"/>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spans="1:26" ht="14.25" customHeight="1">
      <c r="A880" s="30"/>
      <c r="B880" s="31"/>
      <c r="C880" s="31"/>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spans="1:26" ht="14.25" customHeight="1">
      <c r="A881" s="30"/>
      <c r="B881" s="31"/>
      <c r="C881" s="31"/>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spans="1:26" ht="14.25" customHeight="1">
      <c r="A882" s="30"/>
      <c r="B882" s="31"/>
      <c r="C882" s="31"/>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spans="1:26" ht="14.25" customHeight="1">
      <c r="A883" s="30"/>
      <c r="B883" s="31"/>
      <c r="C883" s="31"/>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spans="1:26" ht="14.25" customHeight="1">
      <c r="A884" s="30"/>
      <c r="B884" s="31"/>
      <c r="C884" s="31"/>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spans="1:26" ht="14.25" customHeight="1">
      <c r="A885" s="30"/>
      <c r="B885" s="31"/>
      <c r="C885" s="31"/>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spans="1:26" ht="14.25" customHeight="1">
      <c r="A886" s="30"/>
      <c r="B886" s="31"/>
      <c r="C886" s="31"/>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spans="1:26" ht="14.25" customHeight="1">
      <c r="A887" s="30"/>
      <c r="B887" s="31"/>
      <c r="C887" s="31"/>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spans="1:26" ht="14.25" customHeight="1">
      <c r="A888" s="30"/>
      <c r="B888" s="31"/>
      <c r="C888" s="31"/>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spans="1:26" ht="14.25" customHeight="1">
      <c r="A889" s="30"/>
      <c r="B889" s="31"/>
      <c r="C889" s="31"/>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spans="1:26" ht="14.25" customHeight="1">
      <c r="A890" s="30"/>
      <c r="B890" s="31"/>
      <c r="C890" s="31"/>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spans="1:26" ht="14.25" customHeight="1">
      <c r="A891" s="30"/>
      <c r="B891" s="31"/>
      <c r="C891" s="31"/>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spans="1:26" ht="14.25" customHeight="1">
      <c r="A892" s="30"/>
      <c r="B892" s="31"/>
      <c r="C892" s="31"/>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spans="1:26" ht="14.25" customHeight="1">
      <c r="A893" s="30"/>
      <c r="B893" s="31"/>
      <c r="C893" s="31"/>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spans="1:26" ht="14.25" customHeight="1">
      <c r="A894" s="30"/>
      <c r="B894" s="31"/>
      <c r="C894" s="31"/>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spans="1:26" ht="14.25" customHeight="1">
      <c r="A895" s="30"/>
      <c r="B895" s="31"/>
      <c r="C895" s="31"/>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spans="1:26" ht="14.25" customHeight="1">
      <c r="A896" s="30"/>
      <c r="B896" s="31"/>
      <c r="C896" s="31"/>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spans="1:26" ht="14.25" customHeight="1">
      <c r="A897" s="30"/>
      <c r="B897" s="31"/>
      <c r="C897" s="31"/>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spans="1:26" ht="14.25" customHeight="1">
      <c r="A898" s="30"/>
      <c r="B898" s="31"/>
      <c r="C898" s="31"/>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spans="1:26" ht="14.25" customHeight="1">
      <c r="A899" s="30"/>
      <c r="B899" s="31"/>
      <c r="C899" s="31"/>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spans="1:26" ht="14.25" customHeight="1">
      <c r="A900" s="30"/>
      <c r="B900" s="31"/>
      <c r="C900" s="31"/>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spans="1:26" ht="14.25" customHeight="1">
      <c r="A901" s="30"/>
      <c r="B901" s="31"/>
      <c r="C901" s="31"/>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spans="1:26" ht="14.25" customHeight="1">
      <c r="A902" s="30"/>
      <c r="B902" s="31"/>
      <c r="C902" s="31"/>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spans="1:26" ht="14.25" customHeight="1">
      <c r="A903" s="30"/>
      <c r="B903" s="31"/>
      <c r="C903" s="31"/>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spans="1:26" ht="14.25" customHeight="1">
      <c r="A904" s="30"/>
      <c r="B904" s="31"/>
      <c r="C904" s="31"/>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spans="1:26" ht="14.25" customHeight="1">
      <c r="A905" s="30"/>
      <c r="B905" s="31"/>
      <c r="C905" s="31"/>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spans="1:26" ht="14.25" customHeight="1">
      <c r="A906" s="30"/>
      <c r="B906" s="31"/>
      <c r="C906" s="31"/>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spans="1:26" ht="14.25" customHeight="1">
      <c r="A907" s="30"/>
      <c r="B907" s="31"/>
      <c r="C907" s="31"/>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spans="1:26" ht="14.25" customHeight="1">
      <c r="A908" s="30"/>
      <c r="B908" s="31"/>
      <c r="C908" s="31"/>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spans="1:26" ht="14.25" customHeight="1">
      <c r="A909" s="30"/>
      <c r="B909" s="31"/>
      <c r="C909" s="31"/>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spans="1:26" ht="14.25" customHeight="1">
      <c r="A910" s="30"/>
      <c r="B910" s="31"/>
      <c r="C910" s="31"/>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spans="1:26" ht="14.25" customHeight="1">
      <c r="A911" s="30"/>
      <c r="B911" s="31"/>
      <c r="C911" s="31"/>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spans="1:26" ht="14.25" customHeight="1">
      <c r="A912" s="30"/>
      <c r="B912" s="31"/>
      <c r="C912" s="31"/>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spans="1:26" ht="14.25" customHeight="1">
      <c r="A913" s="30"/>
      <c r="B913" s="31"/>
      <c r="C913" s="31"/>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spans="1:26" ht="14.25" customHeight="1">
      <c r="A914" s="30"/>
      <c r="B914" s="31"/>
      <c r="C914" s="31"/>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spans="1:26" ht="14.25" customHeight="1">
      <c r="A915" s="30"/>
      <c r="B915" s="31"/>
      <c r="C915" s="31"/>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spans="1:26" ht="14.25" customHeight="1">
      <c r="A916" s="30"/>
      <c r="B916" s="31"/>
      <c r="C916" s="31"/>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spans="1:26" ht="14.25" customHeight="1">
      <c r="A917" s="30"/>
      <c r="B917" s="31"/>
      <c r="C917" s="31"/>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spans="1:26" ht="14.25" customHeight="1">
      <c r="A918" s="30"/>
      <c r="B918" s="31"/>
      <c r="C918" s="31"/>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spans="1:26" ht="14.25" customHeight="1">
      <c r="A919" s="30"/>
      <c r="B919" s="31"/>
      <c r="C919" s="31"/>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spans="1:26" ht="14.25" customHeight="1">
      <c r="A920" s="30"/>
      <c r="B920" s="31"/>
      <c r="C920" s="31"/>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spans="1:26" ht="14.25" customHeight="1">
      <c r="A921" s="30"/>
      <c r="B921" s="31"/>
      <c r="C921" s="31"/>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spans="1:26" ht="14.25" customHeight="1">
      <c r="A922" s="30"/>
      <c r="B922" s="31"/>
      <c r="C922" s="31"/>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spans="1:26" ht="14.25" customHeight="1">
      <c r="A923" s="30"/>
      <c r="B923" s="31"/>
      <c r="C923" s="31"/>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spans="1:26" ht="14.25" customHeight="1">
      <c r="A924" s="30"/>
      <c r="B924" s="31"/>
      <c r="C924" s="31"/>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spans="1:26" ht="14.25" customHeight="1">
      <c r="A925" s="30"/>
      <c r="B925" s="31"/>
      <c r="C925" s="31"/>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spans="1:26" ht="14.25" customHeight="1">
      <c r="A926" s="30"/>
      <c r="B926" s="31"/>
      <c r="C926" s="31"/>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spans="1:26" ht="14.25" customHeight="1">
      <c r="A927" s="30"/>
      <c r="B927" s="31"/>
      <c r="C927" s="31"/>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spans="1:26" ht="14.25" customHeight="1">
      <c r="A928" s="30"/>
      <c r="B928" s="31"/>
      <c r="C928" s="31"/>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spans="1:26" ht="14.25" customHeight="1">
      <c r="A929" s="30"/>
      <c r="B929" s="31"/>
      <c r="C929" s="31"/>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spans="1:26" ht="14.25" customHeight="1">
      <c r="A930" s="30"/>
      <c r="B930" s="31"/>
      <c r="C930" s="31"/>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spans="1:26" ht="14.25" customHeight="1">
      <c r="A931" s="30"/>
      <c r="B931" s="31"/>
      <c r="C931" s="31"/>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spans="1:26" ht="14.25" customHeight="1">
      <c r="A932" s="30"/>
      <c r="B932" s="31"/>
      <c r="C932" s="31"/>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spans="1:26" ht="14.25" customHeight="1">
      <c r="A933" s="30"/>
      <c r="B933" s="31"/>
      <c r="C933" s="31"/>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spans="1:26" ht="14.25" customHeight="1">
      <c r="A934" s="30"/>
      <c r="B934" s="31"/>
      <c r="C934" s="31"/>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spans="1:26" ht="14.25" customHeight="1">
      <c r="A935" s="30"/>
      <c r="B935" s="31"/>
      <c r="C935" s="31"/>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spans="1:26" ht="14.25" customHeight="1">
      <c r="A936" s="30"/>
      <c r="B936" s="31"/>
      <c r="C936" s="31"/>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spans="1:26" ht="14.25" customHeight="1">
      <c r="A937" s="30"/>
      <c r="B937" s="31"/>
      <c r="C937" s="31"/>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spans="1:26" ht="14.25" customHeight="1">
      <c r="A938" s="30"/>
      <c r="B938" s="31"/>
      <c r="C938" s="31"/>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spans="1:26" ht="14.25" customHeight="1">
      <c r="A939" s="30"/>
      <c r="B939" s="31"/>
      <c r="C939" s="31"/>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spans="1:26" ht="14.25" customHeight="1">
      <c r="A940" s="30"/>
      <c r="B940" s="31"/>
      <c r="C940" s="31"/>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spans="1:26" ht="14.25" customHeight="1">
      <c r="A941" s="30"/>
      <c r="B941" s="31"/>
      <c r="C941" s="31"/>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spans="1:26" ht="14.25" customHeight="1">
      <c r="A942" s="30"/>
      <c r="B942" s="31"/>
      <c r="C942" s="31"/>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spans="1:26" ht="14.25" customHeight="1">
      <c r="A943" s="30"/>
      <c r="B943" s="31"/>
      <c r="C943" s="31"/>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spans="1:26" ht="14.25" customHeight="1">
      <c r="A944" s="30"/>
      <c r="B944" s="31"/>
      <c r="C944" s="31"/>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spans="1:26" ht="14.25" customHeight="1">
      <c r="A945" s="30"/>
      <c r="B945" s="31"/>
      <c r="C945" s="31"/>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spans="1:26" ht="14.25" customHeight="1">
      <c r="A946" s="30"/>
      <c r="B946" s="31"/>
      <c r="C946" s="31"/>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spans="1:26" ht="14.25" customHeight="1">
      <c r="A947" s="30"/>
      <c r="B947" s="31"/>
      <c r="C947" s="31"/>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spans="1:26" ht="14.25" customHeight="1">
      <c r="A948" s="30"/>
      <c r="B948" s="31"/>
      <c r="C948" s="31"/>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spans="1:26" ht="14.25" customHeight="1">
      <c r="A949" s="30"/>
      <c r="B949" s="31"/>
      <c r="C949" s="31"/>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spans="1:26" ht="14.25" customHeight="1">
      <c r="A950" s="30"/>
      <c r="B950" s="31"/>
      <c r="C950" s="31"/>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spans="1:26" ht="14.25" customHeight="1">
      <c r="A951" s="30"/>
      <c r="B951" s="31"/>
      <c r="C951" s="31"/>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spans="1:26" ht="14.25" customHeight="1">
      <c r="A952" s="30"/>
      <c r="B952" s="31"/>
      <c r="C952" s="31"/>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spans="1:26" ht="14.25" customHeight="1">
      <c r="A953" s="30"/>
      <c r="B953" s="31"/>
      <c r="C953" s="31"/>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spans="1:26" ht="14.25" customHeight="1">
      <c r="A954" s="30"/>
      <c r="B954" s="31"/>
      <c r="C954" s="31"/>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spans="1:26" ht="14.25" customHeight="1">
      <c r="A955" s="30"/>
      <c r="B955" s="31"/>
      <c r="C955" s="31"/>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spans="1:26" ht="14.25" customHeight="1">
      <c r="A956" s="30"/>
      <c r="B956" s="31"/>
      <c r="C956" s="31"/>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spans="1:26" ht="14.25" customHeight="1">
      <c r="A957" s="30"/>
      <c r="B957" s="31"/>
      <c r="C957" s="31"/>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spans="1:26" ht="14.25" customHeight="1">
      <c r="A958" s="30"/>
      <c r="B958" s="31"/>
      <c r="C958" s="31"/>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spans="1:26" ht="14.25" customHeight="1">
      <c r="A959" s="30"/>
      <c r="B959" s="31"/>
      <c r="C959" s="31"/>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spans="1:26" ht="14.25" customHeight="1">
      <c r="A960" s="30"/>
      <c r="B960" s="31"/>
      <c r="C960" s="31"/>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spans="1:26" ht="14.25" customHeight="1">
      <c r="A961" s="30"/>
      <c r="B961" s="31"/>
      <c r="C961" s="31"/>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spans="1:26" ht="14.25" customHeight="1">
      <c r="A962" s="30"/>
      <c r="B962" s="31"/>
      <c r="C962" s="31"/>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spans="1:26" ht="14.25" customHeight="1">
      <c r="A963" s="30"/>
      <c r="B963" s="31"/>
      <c r="C963" s="31"/>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spans="1:26" ht="14.25" customHeight="1">
      <c r="A964" s="30"/>
      <c r="B964" s="31"/>
      <c r="C964" s="31"/>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spans="1:26" ht="14.25" customHeight="1">
      <c r="A965" s="30"/>
      <c r="B965" s="31"/>
      <c r="C965" s="31"/>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spans="1:26" ht="14.25" customHeight="1">
      <c r="A966" s="30"/>
      <c r="B966" s="31"/>
      <c r="C966" s="31"/>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spans="1:26" ht="14.25" customHeight="1">
      <c r="A967" s="30"/>
      <c r="B967" s="31"/>
      <c r="C967" s="31"/>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spans="1:26" ht="14.25" customHeight="1">
      <c r="A968" s="30"/>
      <c r="B968" s="31"/>
      <c r="C968" s="31"/>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spans="1:26" ht="14.25" customHeight="1">
      <c r="A969" s="30"/>
      <c r="B969" s="31"/>
      <c r="C969" s="31"/>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spans="1:26" ht="14.25" customHeight="1">
      <c r="A970" s="30"/>
      <c r="B970" s="31"/>
      <c r="C970" s="31"/>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spans="1:26" ht="14.25" customHeight="1">
      <c r="A971" s="30"/>
      <c r="B971" s="31"/>
      <c r="C971" s="31"/>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spans="1:26" ht="14.25" customHeight="1">
      <c r="A972" s="30"/>
      <c r="B972" s="31"/>
      <c r="C972" s="31"/>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spans="1:26" ht="14.25" customHeight="1">
      <c r="A973" s="30"/>
      <c r="B973" s="31"/>
      <c r="C973" s="31"/>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spans="1:26" ht="14.25" customHeight="1">
      <c r="A974" s="30"/>
      <c r="B974" s="31"/>
      <c r="C974" s="31"/>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spans="1:26" ht="14.25" customHeight="1">
      <c r="A975" s="30"/>
      <c r="B975" s="31"/>
      <c r="C975" s="31"/>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spans="1:26" ht="14.25" customHeight="1">
      <c r="A976" s="30"/>
      <c r="B976" s="31"/>
      <c r="C976" s="31"/>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spans="1:26" ht="14.25" customHeight="1">
      <c r="A977" s="30"/>
      <c r="B977" s="31"/>
      <c r="C977" s="31"/>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spans="1:26" ht="14.25" customHeight="1">
      <c r="A978" s="30"/>
      <c r="B978" s="31"/>
      <c r="C978" s="31"/>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spans="1:26" ht="14.25" customHeight="1">
      <c r="A979" s="30"/>
      <c r="B979" s="31"/>
      <c r="C979" s="31"/>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spans="1:26" ht="14.25" customHeight="1">
      <c r="A980" s="30"/>
      <c r="B980" s="31"/>
      <c r="C980" s="31"/>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spans="1:26" ht="14.25" customHeight="1">
      <c r="A981" s="30"/>
      <c r="B981" s="31"/>
      <c r="C981" s="31"/>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spans="1:26" ht="14.25" customHeight="1">
      <c r="A982" s="30"/>
      <c r="B982" s="31"/>
      <c r="C982" s="31"/>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spans="1:26" ht="14.25" customHeight="1">
      <c r="A983" s="30"/>
      <c r="B983" s="31"/>
      <c r="C983" s="31"/>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spans="1:26" ht="14.25" customHeight="1">
      <c r="A984" s="30"/>
      <c r="B984" s="31"/>
      <c r="C984" s="31"/>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spans="1:26" ht="14.25" customHeight="1">
      <c r="A985" s="30"/>
      <c r="B985" s="31"/>
      <c r="C985" s="31"/>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spans="1:26" ht="14.25" customHeight="1">
      <c r="A986" s="30"/>
      <c r="B986" s="31"/>
      <c r="C986" s="31"/>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spans="1:26" ht="14.25" customHeight="1">
      <c r="A987" s="30"/>
      <c r="B987" s="31"/>
      <c r="C987" s="31"/>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spans="1:26" ht="14.25" customHeight="1">
      <c r="A988" s="30"/>
      <c r="B988" s="31"/>
      <c r="C988" s="31"/>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spans="1:26" ht="14.25" customHeight="1">
      <c r="A989" s="30"/>
      <c r="B989" s="31"/>
      <c r="C989" s="31"/>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spans="1:26" ht="14.25" customHeight="1">
      <c r="A990" s="30"/>
      <c r="B990" s="31"/>
      <c r="C990" s="31"/>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spans="1:26" ht="14.25" customHeight="1">
      <c r="A991" s="30"/>
      <c r="B991" s="31"/>
      <c r="C991" s="31"/>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spans="1:26" ht="14.25" customHeight="1">
      <c r="A992" s="30"/>
      <c r="B992" s="31"/>
      <c r="C992" s="31"/>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spans="1:26" ht="14.25" customHeight="1">
      <c r="A993" s="30"/>
      <c r="B993" s="31"/>
      <c r="C993" s="31"/>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spans="1:26" ht="14.25" customHeight="1">
      <c r="A994" s="30"/>
      <c r="B994" s="31"/>
      <c r="C994" s="31"/>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spans="1:26" ht="14.25" customHeight="1">
      <c r="A995" s="30"/>
      <c r="B995" s="31"/>
      <c r="C995" s="31"/>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spans="1:26" ht="14.25" customHeight="1">
      <c r="A996" s="30"/>
      <c r="B996" s="31"/>
      <c r="C996" s="31"/>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spans="1:26" ht="14.25" customHeight="1">
      <c r="A997" s="30"/>
      <c r="B997" s="31"/>
      <c r="C997" s="31"/>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spans="1:26" ht="14.25" customHeight="1">
      <c r="A998" s="30"/>
      <c r="B998" s="31"/>
      <c r="C998" s="31"/>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spans="1:26" ht="14.25" customHeight="1">
      <c r="A999" s="30"/>
      <c r="B999" s="31"/>
      <c r="C999" s="31"/>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spans="1:26" ht="14.25" customHeight="1">
      <c r="A1000" s="30"/>
      <c r="B1000" s="31"/>
      <c r="C1000" s="31"/>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mergeCells count="202">
    <mergeCell ref="C181:C183"/>
    <mergeCell ref="D181:D183"/>
    <mergeCell ref="E200:P200"/>
    <mergeCell ref="B175:B177"/>
    <mergeCell ref="C175:C177"/>
    <mergeCell ref="D175:D177"/>
    <mergeCell ref="B178:B180"/>
    <mergeCell ref="C178:C180"/>
    <mergeCell ref="D178:D180"/>
    <mergeCell ref="B181:B183"/>
    <mergeCell ref="B193:B195"/>
    <mergeCell ref="C193:C195"/>
    <mergeCell ref="D193:D195"/>
    <mergeCell ref="B196:B198"/>
    <mergeCell ref="C196:C198"/>
    <mergeCell ref="D196:D198"/>
    <mergeCell ref="C190:C192"/>
    <mergeCell ref="D190:D192"/>
    <mergeCell ref="B184:B186"/>
    <mergeCell ref="C184:C186"/>
    <mergeCell ref="D184:D186"/>
    <mergeCell ref="B187:B189"/>
    <mergeCell ref="C187:C189"/>
    <mergeCell ref="D187:D189"/>
    <mergeCell ref="C172:C174"/>
    <mergeCell ref="D172:D174"/>
    <mergeCell ref="B166:B168"/>
    <mergeCell ref="C166:C168"/>
    <mergeCell ref="D166:D168"/>
    <mergeCell ref="B169:B171"/>
    <mergeCell ref="C169:C171"/>
    <mergeCell ref="D169:D171"/>
    <mergeCell ref="B172:B174"/>
    <mergeCell ref="C163:C165"/>
    <mergeCell ref="D163:D165"/>
    <mergeCell ref="B157:B159"/>
    <mergeCell ref="C157:C159"/>
    <mergeCell ref="D157:D159"/>
    <mergeCell ref="B160:B162"/>
    <mergeCell ref="C160:C162"/>
    <mergeCell ref="D160:D162"/>
    <mergeCell ref="B163:B165"/>
    <mergeCell ref="C154:C156"/>
    <mergeCell ref="D154:D156"/>
    <mergeCell ref="B148:B150"/>
    <mergeCell ref="C148:C150"/>
    <mergeCell ref="D148:D150"/>
    <mergeCell ref="B151:B153"/>
    <mergeCell ref="C151:C153"/>
    <mergeCell ref="D151:D153"/>
    <mergeCell ref="B154:B156"/>
    <mergeCell ref="B124:B126"/>
    <mergeCell ref="C124:C126"/>
    <mergeCell ref="D124:D126"/>
    <mergeCell ref="B127:B129"/>
    <mergeCell ref="C145:C147"/>
    <mergeCell ref="D145:D147"/>
    <mergeCell ref="B139:B141"/>
    <mergeCell ref="C139:C141"/>
    <mergeCell ref="D139:D141"/>
    <mergeCell ref="B142:B144"/>
    <mergeCell ref="C142:C144"/>
    <mergeCell ref="D142:D144"/>
    <mergeCell ref="B145:B147"/>
    <mergeCell ref="C91:C93"/>
    <mergeCell ref="D91:D93"/>
    <mergeCell ref="B85:B87"/>
    <mergeCell ref="C85:C87"/>
    <mergeCell ref="D85:D87"/>
    <mergeCell ref="B88:B90"/>
    <mergeCell ref="C88:C90"/>
    <mergeCell ref="D88:D90"/>
    <mergeCell ref="B91:B93"/>
    <mergeCell ref="D67:D69"/>
    <mergeCell ref="B61:B63"/>
    <mergeCell ref="C61:C63"/>
    <mergeCell ref="D61:D63"/>
    <mergeCell ref="B64:B66"/>
    <mergeCell ref="C64:C66"/>
    <mergeCell ref="D64:D66"/>
    <mergeCell ref="B67:B69"/>
    <mergeCell ref="C82:C84"/>
    <mergeCell ref="D82:D84"/>
    <mergeCell ref="B76:B78"/>
    <mergeCell ref="C76:C78"/>
    <mergeCell ref="D76:D78"/>
    <mergeCell ref="B79:B81"/>
    <mergeCell ref="C79:C81"/>
    <mergeCell ref="D79:D81"/>
    <mergeCell ref="B82:B84"/>
    <mergeCell ref="B190:B192"/>
    <mergeCell ref="C118:C120"/>
    <mergeCell ref="D118:D120"/>
    <mergeCell ref="B112:B114"/>
    <mergeCell ref="C112:C114"/>
    <mergeCell ref="D112:D114"/>
    <mergeCell ref="B115:B117"/>
    <mergeCell ref="C115:C117"/>
    <mergeCell ref="D115:D117"/>
    <mergeCell ref="B118:B120"/>
    <mergeCell ref="C136:C138"/>
    <mergeCell ref="D136:D138"/>
    <mergeCell ref="B130:B132"/>
    <mergeCell ref="C130:C132"/>
    <mergeCell ref="D130:D132"/>
    <mergeCell ref="B133:B135"/>
    <mergeCell ref="C133:C135"/>
    <mergeCell ref="D133:D135"/>
    <mergeCell ref="B136:B138"/>
    <mergeCell ref="C127:C129"/>
    <mergeCell ref="D127:D129"/>
    <mergeCell ref="B121:B123"/>
    <mergeCell ref="C121:C123"/>
    <mergeCell ref="D121:D123"/>
    <mergeCell ref="C109:C111"/>
    <mergeCell ref="D109:D111"/>
    <mergeCell ref="B103:B105"/>
    <mergeCell ref="C103:C105"/>
    <mergeCell ref="D103:D105"/>
    <mergeCell ref="B106:B108"/>
    <mergeCell ref="C106:C108"/>
    <mergeCell ref="D106:D108"/>
    <mergeCell ref="B109:B111"/>
    <mergeCell ref="C100:C102"/>
    <mergeCell ref="D100:D102"/>
    <mergeCell ref="B94:B96"/>
    <mergeCell ref="C94:C96"/>
    <mergeCell ref="D94:D96"/>
    <mergeCell ref="B97:B99"/>
    <mergeCell ref="C97:C99"/>
    <mergeCell ref="D97:D99"/>
    <mergeCell ref="B100:B102"/>
    <mergeCell ref="C4:Q4"/>
    <mergeCell ref="S4:S20"/>
    <mergeCell ref="C5:Q5"/>
    <mergeCell ref="C6:Q6"/>
    <mergeCell ref="C7:Q7"/>
    <mergeCell ref="C10:C12"/>
    <mergeCell ref="D13:D15"/>
    <mergeCell ref="D28:D30"/>
    <mergeCell ref="D31:D33"/>
    <mergeCell ref="C16:C18"/>
    <mergeCell ref="D16:D18"/>
    <mergeCell ref="C19:C21"/>
    <mergeCell ref="D19:D21"/>
    <mergeCell ref="C22:C24"/>
    <mergeCell ref="D22:D24"/>
    <mergeCell ref="D25:D27"/>
    <mergeCell ref="C25:C27"/>
    <mergeCell ref="C28:C30"/>
    <mergeCell ref="C31:C33"/>
    <mergeCell ref="D10:D12"/>
    <mergeCell ref="E10:E12"/>
    <mergeCell ref="F10:P10"/>
    <mergeCell ref="Q10:Q12"/>
    <mergeCell ref="F11:I11"/>
    <mergeCell ref="J11:K11"/>
    <mergeCell ref="L11:O11"/>
    <mergeCell ref="S21:S75"/>
    <mergeCell ref="B13:B15"/>
    <mergeCell ref="C13:C15"/>
    <mergeCell ref="D34:D36"/>
    <mergeCell ref="D37:D39"/>
    <mergeCell ref="D40:D42"/>
    <mergeCell ref="B70:B72"/>
    <mergeCell ref="C70:C72"/>
    <mergeCell ref="D70:D72"/>
    <mergeCell ref="B73:B75"/>
    <mergeCell ref="C73:C75"/>
    <mergeCell ref="D73:D75"/>
    <mergeCell ref="C34:C36"/>
    <mergeCell ref="C37:C39"/>
    <mergeCell ref="B40:B42"/>
    <mergeCell ref="C40:C42"/>
    <mergeCell ref="C67:C69"/>
    <mergeCell ref="C58:C60"/>
    <mergeCell ref="D58:D60"/>
    <mergeCell ref="B52:B54"/>
    <mergeCell ref="C52:C54"/>
    <mergeCell ref="D52:D54"/>
    <mergeCell ref="B55:B57"/>
    <mergeCell ref="C55:C57"/>
    <mergeCell ref="D55:D57"/>
    <mergeCell ref="B58:B60"/>
    <mergeCell ref="C49:C51"/>
    <mergeCell ref="D49:D51"/>
    <mergeCell ref="B43:B45"/>
    <mergeCell ref="C43:C45"/>
    <mergeCell ref="D43:D45"/>
    <mergeCell ref="B46:B48"/>
    <mergeCell ref="C46:C48"/>
    <mergeCell ref="D46:D48"/>
    <mergeCell ref="B49:B51"/>
    <mergeCell ref="B34:B36"/>
    <mergeCell ref="B37:B39"/>
    <mergeCell ref="B10:B12"/>
    <mergeCell ref="B16:B18"/>
    <mergeCell ref="B19:B21"/>
    <mergeCell ref="B22:B24"/>
    <mergeCell ref="B25:B27"/>
    <mergeCell ref="B28:B30"/>
    <mergeCell ref="B31:B33"/>
  </mergeCells>
  <printOptions horizontalCentered="1"/>
  <pageMargins left="0.23622047244094491" right="0.23622047244094491" top="0.74803149606299213" bottom="0.74803149606299213" header="0" footer="0"/>
  <pageSetup paperSize="5" scale="3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2.5703125" defaultRowHeight="15" customHeight="1"/>
  <cols>
    <col min="1" max="1" width="6.7109375" customWidth="1"/>
    <col min="2" max="2" width="23.28515625" customWidth="1"/>
    <col min="3" max="4" width="76.42578125" customWidth="1"/>
    <col min="5" max="5" width="15.140625" customWidth="1"/>
    <col min="6" max="6" width="59.5703125" customWidth="1"/>
    <col min="7" max="7" width="11.42578125" customWidth="1"/>
    <col min="8" max="10" width="17.42578125" customWidth="1"/>
    <col min="11" max="26" width="11.42578125" customWidth="1"/>
  </cols>
  <sheetData>
    <row r="1" spans="1:26">
      <c r="A1" s="64"/>
      <c r="B1" s="65"/>
      <c r="C1" s="65"/>
      <c r="D1" s="65"/>
      <c r="E1" s="64"/>
      <c r="F1" s="64"/>
      <c r="G1" s="64"/>
      <c r="H1" s="64"/>
      <c r="I1" s="64"/>
      <c r="J1" s="64"/>
      <c r="K1" s="64"/>
      <c r="L1" s="64"/>
      <c r="M1" s="64"/>
      <c r="N1" s="64"/>
      <c r="O1" s="64"/>
      <c r="P1" s="64"/>
      <c r="Q1" s="64"/>
      <c r="R1" s="64"/>
      <c r="S1" s="64"/>
      <c r="T1" s="64"/>
      <c r="U1" s="64"/>
      <c r="V1" s="64"/>
      <c r="W1" s="64"/>
      <c r="X1" s="64"/>
      <c r="Y1" s="64"/>
      <c r="Z1" s="64"/>
    </row>
    <row r="2" spans="1:26">
      <c r="A2" s="64"/>
      <c r="B2" s="32"/>
      <c r="C2" s="32"/>
      <c r="D2" s="32"/>
      <c r="E2" s="32"/>
      <c r="F2" s="32"/>
      <c r="G2" s="32"/>
      <c r="H2" s="64"/>
      <c r="I2" s="64"/>
      <c r="J2" s="64"/>
      <c r="K2" s="64"/>
      <c r="L2" s="64"/>
      <c r="M2" s="64"/>
      <c r="N2" s="64"/>
      <c r="O2" s="64"/>
      <c r="P2" s="64"/>
      <c r="Q2" s="64"/>
      <c r="R2" s="64"/>
      <c r="S2" s="64"/>
      <c r="T2" s="64"/>
      <c r="U2" s="64"/>
      <c r="V2" s="64"/>
      <c r="W2" s="64"/>
      <c r="X2" s="64"/>
      <c r="Y2" s="64"/>
      <c r="Z2" s="64"/>
    </row>
    <row r="3" spans="1:26">
      <c r="A3" s="64"/>
      <c r="B3" s="32"/>
      <c r="C3" s="32"/>
      <c r="D3" s="32"/>
      <c r="E3" s="32"/>
      <c r="F3" s="32"/>
      <c r="G3" s="32"/>
      <c r="H3" s="64"/>
      <c r="I3" s="64"/>
      <c r="J3" s="64"/>
      <c r="K3" s="64"/>
      <c r="L3" s="64"/>
      <c r="M3" s="64"/>
      <c r="N3" s="64"/>
      <c r="O3" s="64"/>
      <c r="P3" s="64"/>
      <c r="Q3" s="64"/>
      <c r="R3" s="64"/>
      <c r="S3" s="64"/>
      <c r="T3" s="64"/>
      <c r="U3" s="64"/>
      <c r="V3" s="64"/>
      <c r="W3" s="64"/>
      <c r="X3" s="64"/>
      <c r="Y3" s="64"/>
      <c r="Z3" s="64"/>
    </row>
    <row r="4" spans="1:26" ht="32.25" customHeight="1">
      <c r="A4" s="64"/>
      <c r="B4" s="32"/>
      <c r="C4" s="738" t="s">
        <v>102</v>
      </c>
      <c r="D4" s="740"/>
      <c r="E4" s="35"/>
      <c r="F4" s="35"/>
      <c r="G4" s="35"/>
      <c r="H4" s="758" t="s">
        <v>103</v>
      </c>
      <c r="I4" s="666"/>
      <c r="J4" s="666"/>
      <c r="K4" s="64"/>
      <c r="L4" s="64"/>
      <c r="M4" s="64"/>
      <c r="N4" s="64"/>
      <c r="O4" s="64"/>
      <c r="P4" s="64"/>
      <c r="Q4" s="64"/>
      <c r="R4" s="64"/>
      <c r="S4" s="64"/>
      <c r="T4" s="64"/>
      <c r="U4" s="64"/>
      <c r="V4" s="64"/>
      <c r="W4" s="64"/>
      <c r="X4" s="64"/>
      <c r="Y4" s="64"/>
      <c r="Z4" s="64"/>
    </row>
    <row r="5" spans="1:26" ht="32.25" customHeight="1">
      <c r="A5" s="64"/>
      <c r="B5" s="32"/>
      <c r="C5" s="738" t="s">
        <v>24</v>
      </c>
      <c r="D5" s="740"/>
      <c r="E5" s="35"/>
      <c r="F5" s="35"/>
      <c r="G5" s="35"/>
      <c r="H5" s="666"/>
      <c r="I5" s="666"/>
      <c r="J5" s="666"/>
      <c r="K5" s="64"/>
      <c r="L5" s="64"/>
      <c r="M5" s="64"/>
      <c r="N5" s="64"/>
      <c r="O5" s="64"/>
      <c r="P5" s="64"/>
      <c r="Q5" s="64"/>
      <c r="R5" s="64"/>
      <c r="S5" s="64"/>
      <c r="T5" s="64"/>
      <c r="U5" s="64"/>
      <c r="V5" s="64"/>
      <c r="W5" s="64"/>
      <c r="X5" s="64"/>
      <c r="Y5" s="64"/>
      <c r="Z5" s="64"/>
    </row>
    <row r="6" spans="1:26" ht="32.25" customHeight="1">
      <c r="A6" s="64"/>
      <c r="B6" s="32"/>
      <c r="C6" s="738" t="s">
        <v>25</v>
      </c>
      <c r="D6" s="740"/>
      <c r="E6" s="35"/>
      <c r="F6" s="35"/>
      <c r="G6" s="35"/>
      <c r="H6" s="666"/>
      <c r="I6" s="666"/>
      <c r="J6" s="666"/>
      <c r="K6" s="64"/>
      <c r="L6" s="64"/>
      <c r="M6" s="64"/>
      <c r="N6" s="64"/>
      <c r="O6" s="64"/>
      <c r="P6" s="64"/>
      <c r="Q6" s="64"/>
      <c r="R6" s="64"/>
      <c r="S6" s="64"/>
      <c r="T6" s="64"/>
      <c r="U6" s="64"/>
      <c r="V6" s="64"/>
      <c r="W6" s="64"/>
      <c r="X6" s="64"/>
      <c r="Y6" s="64"/>
      <c r="Z6" s="64"/>
    </row>
    <row r="7" spans="1:26" ht="32.25" customHeight="1">
      <c r="A7" s="64"/>
      <c r="B7" s="32"/>
      <c r="C7" s="738" t="s">
        <v>26</v>
      </c>
      <c r="D7" s="740"/>
      <c r="E7" s="35"/>
      <c r="F7" s="35"/>
      <c r="G7" s="35"/>
      <c r="H7" s="666"/>
      <c r="I7" s="666"/>
      <c r="J7" s="666"/>
      <c r="K7" s="64"/>
      <c r="L7" s="64"/>
      <c r="M7" s="64"/>
      <c r="N7" s="64"/>
      <c r="O7" s="64"/>
      <c r="P7" s="64"/>
      <c r="Q7" s="64"/>
      <c r="R7" s="64"/>
      <c r="S7" s="64"/>
      <c r="T7" s="64"/>
      <c r="U7" s="64"/>
      <c r="V7" s="64"/>
      <c r="W7" s="64"/>
      <c r="X7" s="64"/>
      <c r="Y7" s="64"/>
      <c r="Z7" s="64"/>
    </row>
    <row r="8" spans="1:26" ht="14.25" customHeight="1">
      <c r="A8" s="64"/>
      <c r="B8" s="65"/>
      <c r="C8" s="65"/>
      <c r="D8" s="65"/>
      <c r="E8" s="64"/>
      <c r="F8" s="64"/>
      <c r="G8" s="64"/>
      <c r="H8" s="666"/>
      <c r="I8" s="666"/>
      <c r="J8" s="666"/>
      <c r="K8" s="64"/>
      <c r="L8" s="64"/>
      <c r="M8" s="64"/>
      <c r="N8" s="64"/>
      <c r="O8" s="64"/>
      <c r="P8" s="64"/>
      <c r="Q8" s="64"/>
      <c r="R8" s="64"/>
      <c r="S8" s="64"/>
      <c r="T8" s="64"/>
      <c r="U8" s="64"/>
      <c r="V8" s="64"/>
      <c r="W8" s="64"/>
      <c r="X8" s="64"/>
      <c r="Y8" s="64"/>
      <c r="Z8" s="64"/>
    </row>
    <row r="9" spans="1:26" ht="15" customHeight="1">
      <c r="A9" s="64"/>
      <c r="B9" s="65"/>
      <c r="C9" s="65"/>
      <c r="D9" s="65"/>
      <c r="E9" s="64"/>
      <c r="F9" s="64"/>
      <c r="G9" s="64"/>
      <c r="H9" s="666"/>
      <c r="I9" s="666"/>
      <c r="J9" s="666"/>
      <c r="K9" s="64"/>
      <c r="L9" s="64"/>
      <c r="M9" s="64"/>
      <c r="N9" s="64"/>
      <c r="O9" s="64"/>
      <c r="P9" s="64"/>
      <c r="Q9" s="64"/>
      <c r="R9" s="64"/>
      <c r="S9" s="64"/>
      <c r="T9" s="64"/>
      <c r="U9" s="64"/>
      <c r="V9" s="64"/>
      <c r="W9" s="64"/>
      <c r="X9" s="64"/>
      <c r="Y9" s="64"/>
      <c r="Z9" s="64"/>
    </row>
    <row r="10" spans="1:26" ht="33.75" customHeight="1">
      <c r="A10" s="32"/>
      <c r="B10" s="759" t="s">
        <v>27</v>
      </c>
      <c r="C10" s="759" t="s">
        <v>104</v>
      </c>
      <c r="D10" s="760" t="s">
        <v>105</v>
      </c>
      <c r="E10" s="761" t="s">
        <v>106</v>
      </c>
      <c r="F10" s="762"/>
      <c r="G10" s="32"/>
      <c r="H10" s="666"/>
      <c r="I10" s="666"/>
      <c r="J10" s="666"/>
      <c r="K10" s="32"/>
      <c r="L10" s="32"/>
      <c r="M10" s="32"/>
      <c r="N10" s="32"/>
      <c r="O10" s="32"/>
      <c r="P10" s="32"/>
      <c r="Q10" s="32"/>
      <c r="R10" s="32"/>
      <c r="S10" s="32"/>
      <c r="T10" s="32"/>
      <c r="U10" s="32"/>
      <c r="V10" s="32"/>
      <c r="W10" s="32"/>
      <c r="X10" s="32"/>
      <c r="Y10" s="32"/>
      <c r="Z10" s="32"/>
    </row>
    <row r="11" spans="1:26" ht="33.75" customHeight="1">
      <c r="A11" s="32"/>
      <c r="B11" s="658"/>
      <c r="C11" s="658"/>
      <c r="D11" s="658"/>
      <c r="E11" s="66" t="s">
        <v>28</v>
      </c>
      <c r="F11" s="66" t="s">
        <v>107</v>
      </c>
      <c r="G11" s="32"/>
      <c r="H11" s="666"/>
      <c r="I11" s="666"/>
      <c r="J11" s="666"/>
      <c r="K11" s="32"/>
      <c r="L11" s="32"/>
      <c r="M11" s="32"/>
      <c r="N11" s="32"/>
      <c r="O11" s="32"/>
      <c r="P11" s="32"/>
      <c r="Q11" s="32"/>
      <c r="R11" s="32"/>
      <c r="S11" s="32"/>
      <c r="T11" s="32"/>
      <c r="U11" s="32"/>
      <c r="V11" s="32"/>
      <c r="W11" s="32"/>
      <c r="X11" s="32"/>
      <c r="Y11" s="32"/>
      <c r="Z11" s="32"/>
    </row>
    <row r="12" spans="1:26" ht="87" customHeight="1">
      <c r="A12" s="64"/>
      <c r="B12" s="67"/>
      <c r="C12" s="68" t="s">
        <v>108</v>
      </c>
      <c r="D12" s="68" t="s">
        <v>109</v>
      </c>
      <c r="E12" s="68" t="s">
        <v>110</v>
      </c>
      <c r="F12" s="69"/>
      <c r="G12" s="64"/>
      <c r="H12" s="666"/>
      <c r="I12" s="666"/>
      <c r="J12" s="666"/>
      <c r="K12" s="64"/>
      <c r="L12" s="64"/>
      <c r="M12" s="64"/>
      <c r="N12" s="64"/>
      <c r="O12" s="64"/>
      <c r="P12" s="64"/>
      <c r="Q12" s="64"/>
      <c r="R12" s="64"/>
      <c r="S12" s="64"/>
      <c r="T12" s="64"/>
      <c r="U12" s="64"/>
      <c r="V12" s="64"/>
      <c r="W12" s="64"/>
      <c r="X12" s="64"/>
      <c r="Y12" s="64"/>
      <c r="Z12" s="64"/>
    </row>
    <row r="13" spans="1:26" ht="62.25" customHeight="1">
      <c r="A13" s="64"/>
      <c r="B13" s="70"/>
      <c r="C13" s="71" t="s">
        <v>111</v>
      </c>
      <c r="D13" s="71" t="s">
        <v>112</v>
      </c>
      <c r="E13" s="72" t="s">
        <v>113</v>
      </c>
      <c r="F13" s="73"/>
      <c r="G13" s="64"/>
      <c r="H13" s="666"/>
      <c r="I13" s="666"/>
      <c r="J13" s="666"/>
      <c r="K13" s="64"/>
      <c r="L13" s="64"/>
      <c r="M13" s="64"/>
      <c r="N13" s="64"/>
      <c r="O13" s="64"/>
      <c r="P13" s="64"/>
      <c r="Q13" s="64"/>
      <c r="R13" s="64"/>
      <c r="S13" s="64"/>
      <c r="T13" s="64"/>
      <c r="U13" s="64"/>
      <c r="V13" s="64"/>
      <c r="W13" s="64"/>
      <c r="X13" s="64"/>
      <c r="Y13" s="64"/>
      <c r="Z13" s="64"/>
    </row>
    <row r="14" spans="1:26" ht="48" customHeight="1">
      <c r="A14" s="64"/>
      <c r="B14" s="74"/>
      <c r="C14" s="75" t="s">
        <v>114</v>
      </c>
      <c r="D14" s="76" t="s">
        <v>115</v>
      </c>
      <c r="E14" s="77" t="s">
        <v>116</v>
      </c>
      <c r="F14" s="78"/>
      <c r="G14" s="64"/>
      <c r="H14" s="666"/>
      <c r="I14" s="666"/>
      <c r="J14" s="666"/>
      <c r="K14" s="64"/>
      <c r="L14" s="64"/>
      <c r="M14" s="64"/>
      <c r="N14" s="64"/>
      <c r="O14" s="64"/>
      <c r="P14" s="64"/>
      <c r="Q14" s="64"/>
      <c r="R14" s="64"/>
      <c r="S14" s="64"/>
      <c r="T14" s="64"/>
      <c r="U14" s="64"/>
      <c r="V14" s="64"/>
      <c r="W14" s="64"/>
      <c r="X14" s="64"/>
      <c r="Y14" s="64"/>
      <c r="Z14" s="64"/>
    </row>
    <row r="15" spans="1:26" ht="45.75" customHeight="1">
      <c r="A15" s="64"/>
      <c r="B15" s="79"/>
      <c r="C15" s="80" t="s">
        <v>117</v>
      </c>
      <c r="D15" s="80" t="s">
        <v>52</v>
      </c>
      <c r="E15" s="81" t="s">
        <v>118</v>
      </c>
      <c r="F15" s="82"/>
      <c r="G15" s="64"/>
      <c r="H15" s="666"/>
      <c r="I15" s="666"/>
      <c r="J15" s="666"/>
      <c r="K15" s="64"/>
      <c r="L15" s="64"/>
      <c r="M15" s="64"/>
      <c r="N15" s="64"/>
      <c r="O15" s="64"/>
      <c r="P15" s="64"/>
      <c r="Q15" s="64"/>
      <c r="R15" s="64"/>
      <c r="S15" s="64"/>
      <c r="T15" s="64"/>
      <c r="U15" s="64"/>
      <c r="V15" s="64"/>
      <c r="W15" s="64"/>
      <c r="X15" s="64"/>
      <c r="Y15" s="64"/>
      <c r="Z15" s="64"/>
    </row>
    <row r="16" spans="1:26" ht="45.75" customHeight="1">
      <c r="A16" s="83"/>
      <c r="B16" s="79"/>
      <c r="C16" s="80" t="s">
        <v>119</v>
      </c>
      <c r="D16" s="80" t="s">
        <v>53</v>
      </c>
      <c r="E16" s="81" t="s">
        <v>118</v>
      </c>
      <c r="F16" s="82"/>
      <c r="G16" s="64"/>
      <c r="H16" s="666"/>
      <c r="I16" s="666"/>
      <c r="J16" s="666"/>
      <c r="K16" s="64"/>
      <c r="L16" s="64"/>
      <c r="M16" s="64"/>
      <c r="N16" s="64"/>
      <c r="O16" s="64"/>
      <c r="P16" s="64"/>
      <c r="Q16" s="64"/>
      <c r="R16" s="64"/>
      <c r="S16" s="64"/>
      <c r="T16" s="64"/>
      <c r="U16" s="64"/>
      <c r="V16" s="64"/>
      <c r="W16" s="64"/>
      <c r="X16" s="64"/>
      <c r="Y16" s="64"/>
      <c r="Z16" s="64"/>
    </row>
    <row r="17" spans="1:26" ht="45.75" customHeight="1">
      <c r="A17" s="64"/>
      <c r="B17" s="79"/>
      <c r="C17" s="80" t="s">
        <v>120</v>
      </c>
      <c r="D17" s="80" t="s">
        <v>54</v>
      </c>
      <c r="E17" s="81" t="s">
        <v>118</v>
      </c>
      <c r="F17" s="84"/>
      <c r="G17" s="64"/>
      <c r="H17" s="85"/>
      <c r="I17" s="85"/>
      <c r="J17" s="85"/>
      <c r="K17" s="64"/>
      <c r="L17" s="64"/>
      <c r="M17" s="64"/>
      <c r="N17" s="64"/>
      <c r="O17" s="64"/>
      <c r="P17" s="64"/>
      <c r="Q17" s="64"/>
      <c r="R17" s="64"/>
      <c r="S17" s="64"/>
      <c r="T17" s="64"/>
      <c r="U17" s="64"/>
      <c r="V17" s="64"/>
      <c r="W17" s="64"/>
      <c r="X17" s="64"/>
      <c r="Y17" s="64"/>
      <c r="Z17" s="64"/>
    </row>
    <row r="18" spans="1:26" ht="45.75" customHeight="1">
      <c r="A18" s="64"/>
      <c r="B18" s="79"/>
      <c r="C18" s="80" t="s">
        <v>121</v>
      </c>
      <c r="D18" s="80" t="s">
        <v>55</v>
      </c>
      <c r="E18" s="81" t="s">
        <v>118</v>
      </c>
      <c r="F18" s="82"/>
      <c r="G18" s="64"/>
      <c r="H18" s="85"/>
      <c r="I18" s="85"/>
      <c r="J18" s="85"/>
      <c r="K18" s="64"/>
      <c r="L18" s="64"/>
      <c r="M18" s="64"/>
      <c r="N18" s="64"/>
      <c r="O18" s="64"/>
      <c r="P18" s="64"/>
      <c r="Q18" s="64"/>
      <c r="R18" s="64"/>
      <c r="S18" s="64"/>
      <c r="T18" s="64"/>
      <c r="U18" s="64"/>
      <c r="V18" s="64"/>
      <c r="W18" s="64"/>
      <c r="X18" s="64"/>
      <c r="Y18" s="64"/>
      <c r="Z18" s="64"/>
    </row>
    <row r="19" spans="1:26" ht="45.75" customHeight="1">
      <c r="A19" s="64"/>
      <c r="B19" s="79"/>
      <c r="C19" s="80" t="s">
        <v>122</v>
      </c>
      <c r="D19" s="80" t="s">
        <v>56</v>
      </c>
      <c r="E19" s="81" t="s">
        <v>118</v>
      </c>
      <c r="F19" s="82"/>
      <c r="G19" s="64"/>
      <c r="H19" s="85"/>
      <c r="I19" s="85"/>
      <c r="J19" s="85"/>
      <c r="K19" s="64"/>
      <c r="L19" s="64"/>
      <c r="M19" s="64"/>
      <c r="N19" s="64"/>
      <c r="O19" s="64"/>
      <c r="P19" s="64"/>
      <c r="Q19" s="64"/>
      <c r="R19" s="64"/>
      <c r="S19" s="64"/>
      <c r="T19" s="64"/>
      <c r="U19" s="64"/>
      <c r="V19" s="64"/>
      <c r="W19" s="64"/>
      <c r="X19" s="64"/>
      <c r="Y19" s="64"/>
      <c r="Z19" s="64"/>
    </row>
    <row r="20" spans="1:26" ht="45.75" customHeight="1">
      <c r="A20" s="64"/>
      <c r="B20" s="79"/>
      <c r="C20" s="80" t="s">
        <v>123</v>
      </c>
      <c r="D20" s="80" t="s">
        <v>57</v>
      </c>
      <c r="E20" s="81" t="s">
        <v>118</v>
      </c>
      <c r="F20" s="82"/>
      <c r="G20" s="64"/>
      <c r="H20" s="85"/>
      <c r="I20" s="85"/>
      <c r="J20" s="85"/>
      <c r="K20" s="64"/>
      <c r="L20" s="64"/>
      <c r="M20" s="64"/>
      <c r="N20" s="64"/>
      <c r="O20" s="64"/>
      <c r="P20" s="64"/>
      <c r="Q20" s="64"/>
      <c r="R20" s="64"/>
      <c r="S20" s="64"/>
      <c r="T20" s="64"/>
      <c r="U20" s="64"/>
      <c r="V20" s="64"/>
      <c r="W20" s="64"/>
      <c r="X20" s="64"/>
      <c r="Y20" s="64"/>
      <c r="Z20" s="64"/>
    </row>
    <row r="21" spans="1:26" ht="45.75" customHeight="1">
      <c r="A21" s="64"/>
      <c r="B21" s="79"/>
      <c r="C21" s="80" t="s">
        <v>124</v>
      </c>
      <c r="D21" s="80" t="s">
        <v>58</v>
      </c>
      <c r="E21" s="81" t="s">
        <v>118</v>
      </c>
      <c r="F21" s="82"/>
      <c r="G21" s="64"/>
      <c r="H21" s="85"/>
      <c r="I21" s="85"/>
      <c r="J21" s="85"/>
      <c r="K21" s="64"/>
      <c r="L21" s="64"/>
      <c r="M21" s="64"/>
      <c r="N21" s="64"/>
      <c r="O21" s="64"/>
      <c r="P21" s="64"/>
      <c r="Q21" s="64"/>
      <c r="R21" s="64"/>
      <c r="S21" s="64"/>
      <c r="T21" s="64"/>
      <c r="U21" s="64"/>
      <c r="V21" s="64"/>
      <c r="W21" s="64"/>
      <c r="X21" s="64"/>
      <c r="Y21" s="64"/>
      <c r="Z21" s="64"/>
    </row>
    <row r="22" spans="1:26" ht="45.75" customHeight="1">
      <c r="A22" s="64"/>
      <c r="B22" s="79"/>
      <c r="C22" s="80" t="s">
        <v>125</v>
      </c>
      <c r="D22" s="80" t="s">
        <v>59</v>
      </c>
      <c r="E22" s="81" t="s">
        <v>118</v>
      </c>
      <c r="F22" s="82"/>
      <c r="G22" s="64"/>
      <c r="H22" s="85"/>
      <c r="I22" s="85"/>
      <c r="J22" s="85"/>
      <c r="K22" s="64"/>
      <c r="L22" s="64"/>
      <c r="M22" s="64"/>
      <c r="N22" s="64"/>
      <c r="O22" s="64"/>
      <c r="P22" s="64"/>
      <c r="Q22" s="64"/>
      <c r="R22" s="64"/>
      <c r="S22" s="64"/>
      <c r="T22" s="64"/>
      <c r="U22" s="64"/>
      <c r="V22" s="64"/>
      <c r="W22" s="64"/>
      <c r="X22" s="64"/>
      <c r="Y22" s="64"/>
      <c r="Z22" s="64"/>
    </row>
    <row r="23" spans="1:26" ht="45.75" customHeight="1">
      <c r="A23" s="64"/>
      <c r="B23" s="79"/>
      <c r="C23" s="80" t="s">
        <v>126</v>
      </c>
      <c r="D23" s="80" t="s">
        <v>60</v>
      </c>
      <c r="E23" s="81" t="s">
        <v>118</v>
      </c>
      <c r="F23" s="82"/>
      <c r="G23" s="64"/>
      <c r="H23" s="85"/>
      <c r="I23" s="85"/>
      <c r="J23" s="85"/>
      <c r="K23" s="64"/>
      <c r="L23" s="64"/>
      <c r="M23" s="64"/>
      <c r="N23" s="64"/>
      <c r="O23" s="64"/>
      <c r="P23" s="64"/>
      <c r="Q23" s="64"/>
      <c r="R23" s="64"/>
      <c r="S23" s="64"/>
      <c r="T23" s="64"/>
      <c r="U23" s="64"/>
      <c r="V23" s="64"/>
      <c r="W23" s="64"/>
      <c r="X23" s="64"/>
      <c r="Y23" s="64"/>
      <c r="Z23" s="64"/>
    </row>
    <row r="24" spans="1:26" ht="31.5" customHeight="1">
      <c r="A24" s="64"/>
      <c r="B24" s="86"/>
      <c r="C24" s="75" t="s">
        <v>127</v>
      </c>
      <c r="D24" s="75" t="s">
        <v>50</v>
      </c>
      <c r="E24" s="77" t="s">
        <v>116</v>
      </c>
      <c r="F24" s="87"/>
      <c r="G24" s="64"/>
      <c r="H24" s="85"/>
      <c r="I24" s="85"/>
      <c r="J24" s="85"/>
      <c r="K24" s="64"/>
      <c r="L24" s="64"/>
      <c r="M24" s="64"/>
      <c r="N24" s="64"/>
      <c r="O24" s="64"/>
      <c r="P24" s="64"/>
      <c r="Q24" s="64"/>
      <c r="R24" s="64"/>
      <c r="S24" s="64"/>
      <c r="T24" s="64"/>
      <c r="U24" s="64"/>
      <c r="V24" s="64"/>
      <c r="W24" s="64"/>
      <c r="X24" s="64"/>
      <c r="Y24" s="64"/>
      <c r="Z24" s="64"/>
    </row>
    <row r="25" spans="1:26" ht="31.5" customHeight="1">
      <c r="A25" s="64"/>
      <c r="B25" s="79"/>
      <c r="C25" s="80" t="s">
        <v>128</v>
      </c>
      <c r="D25" s="80" t="s">
        <v>52</v>
      </c>
      <c r="E25" s="81" t="s">
        <v>118</v>
      </c>
      <c r="F25" s="82"/>
      <c r="G25" s="64"/>
      <c r="H25" s="85"/>
      <c r="I25" s="85"/>
      <c r="J25" s="85"/>
      <c r="K25" s="64"/>
      <c r="L25" s="64"/>
      <c r="M25" s="64"/>
      <c r="N25" s="64"/>
      <c r="O25" s="64"/>
      <c r="P25" s="64"/>
      <c r="Q25" s="64"/>
      <c r="R25" s="64"/>
      <c r="S25" s="64"/>
      <c r="T25" s="64"/>
      <c r="U25" s="64"/>
      <c r="V25" s="64"/>
      <c r="W25" s="64"/>
      <c r="X25" s="64"/>
      <c r="Y25" s="64"/>
      <c r="Z25" s="64"/>
    </row>
    <row r="26" spans="1:26" ht="31.5" customHeight="1">
      <c r="A26" s="64"/>
      <c r="B26" s="79"/>
      <c r="C26" s="80" t="s">
        <v>119</v>
      </c>
      <c r="D26" s="80" t="s">
        <v>53</v>
      </c>
      <c r="E26" s="81" t="s">
        <v>118</v>
      </c>
      <c r="F26" s="82"/>
      <c r="G26" s="64"/>
      <c r="H26" s="85"/>
      <c r="I26" s="85"/>
      <c r="J26" s="85"/>
      <c r="K26" s="64"/>
      <c r="L26" s="64"/>
      <c r="M26" s="64"/>
      <c r="N26" s="64"/>
      <c r="O26" s="64"/>
      <c r="P26" s="64"/>
      <c r="Q26" s="64"/>
      <c r="R26" s="64"/>
      <c r="S26" s="64"/>
      <c r="T26" s="64"/>
      <c r="U26" s="64"/>
      <c r="V26" s="64"/>
      <c r="W26" s="64"/>
      <c r="X26" s="64"/>
      <c r="Y26" s="64"/>
      <c r="Z26" s="64"/>
    </row>
    <row r="27" spans="1:26" ht="31.5" customHeight="1">
      <c r="A27" s="64"/>
      <c r="B27" s="79"/>
      <c r="C27" s="80" t="s">
        <v>120</v>
      </c>
      <c r="D27" s="80" t="s">
        <v>54</v>
      </c>
      <c r="E27" s="81" t="s">
        <v>118</v>
      </c>
      <c r="F27" s="84"/>
      <c r="G27" s="64"/>
      <c r="H27" s="85"/>
      <c r="I27" s="85"/>
      <c r="J27" s="85"/>
      <c r="K27" s="64"/>
      <c r="L27" s="64"/>
      <c r="M27" s="64"/>
      <c r="N27" s="64"/>
      <c r="O27" s="64"/>
      <c r="P27" s="64"/>
      <c r="Q27" s="64"/>
      <c r="R27" s="64"/>
      <c r="S27" s="64"/>
      <c r="T27" s="64"/>
      <c r="U27" s="64"/>
      <c r="V27" s="64"/>
      <c r="W27" s="64"/>
      <c r="X27" s="64"/>
      <c r="Y27" s="64"/>
      <c r="Z27" s="64"/>
    </row>
    <row r="28" spans="1:26" ht="31.5" customHeight="1">
      <c r="A28" s="64"/>
      <c r="B28" s="79"/>
      <c r="C28" s="80" t="s">
        <v>121</v>
      </c>
      <c r="D28" s="80" t="s">
        <v>55</v>
      </c>
      <c r="E28" s="81" t="s">
        <v>118</v>
      </c>
      <c r="F28" s="82"/>
      <c r="G28" s="64"/>
      <c r="H28" s="85"/>
      <c r="I28" s="85"/>
      <c r="J28" s="85"/>
      <c r="K28" s="64"/>
      <c r="L28" s="64"/>
      <c r="M28" s="64"/>
      <c r="N28" s="64"/>
      <c r="O28" s="64"/>
      <c r="P28" s="64"/>
      <c r="Q28" s="64"/>
      <c r="R28" s="64"/>
      <c r="S28" s="64"/>
      <c r="T28" s="64"/>
      <c r="U28" s="64"/>
      <c r="V28" s="64"/>
      <c r="W28" s="64"/>
      <c r="X28" s="64"/>
      <c r="Y28" s="64"/>
      <c r="Z28" s="64"/>
    </row>
    <row r="29" spans="1:26" ht="31.5" customHeight="1">
      <c r="A29" s="64"/>
      <c r="B29" s="79"/>
      <c r="C29" s="80" t="s">
        <v>122</v>
      </c>
      <c r="D29" s="80" t="s">
        <v>56</v>
      </c>
      <c r="E29" s="81" t="s">
        <v>118</v>
      </c>
      <c r="F29" s="82"/>
      <c r="G29" s="64"/>
      <c r="H29" s="85"/>
      <c r="I29" s="85"/>
      <c r="J29" s="85"/>
      <c r="K29" s="64"/>
      <c r="L29" s="64"/>
      <c r="M29" s="64"/>
      <c r="N29" s="64"/>
      <c r="O29" s="64"/>
      <c r="P29" s="64"/>
      <c r="Q29" s="64"/>
      <c r="R29" s="64"/>
      <c r="S29" s="64"/>
      <c r="T29" s="64"/>
      <c r="U29" s="64"/>
      <c r="V29" s="64"/>
      <c r="W29" s="64"/>
      <c r="X29" s="64"/>
      <c r="Y29" s="64"/>
      <c r="Z29" s="64"/>
    </row>
    <row r="30" spans="1:26" ht="31.5" customHeight="1">
      <c r="A30" s="64"/>
      <c r="B30" s="79"/>
      <c r="C30" s="80" t="s">
        <v>123</v>
      </c>
      <c r="D30" s="80" t="s">
        <v>57</v>
      </c>
      <c r="E30" s="81" t="s">
        <v>118</v>
      </c>
      <c r="F30" s="82"/>
      <c r="G30" s="64"/>
      <c r="H30" s="85"/>
      <c r="I30" s="85"/>
      <c r="J30" s="85"/>
      <c r="K30" s="64"/>
      <c r="L30" s="64"/>
      <c r="M30" s="64"/>
      <c r="N30" s="64"/>
      <c r="O30" s="64"/>
      <c r="P30" s="64"/>
      <c r="Q30" s="64"/>
      <c r="R30" s="64"/>
      <c r="S30" s="64"/>
      <c r="T30" s="64"/>
      <c r="U30" s="64"/>
      <c r="V30" s="64"/>
      <c r="W30" s="64"/>
      <c r="X30" s="64"/>
      <c r="Y30" s="64"/>
      <c r="Z30" s="64"/>
    </row>
    <row r="31" spans="1:26" ht="31.5" customHeight="1">
      <c r="A31" s="64"/>
      <c r="B31" s="79"/>
      <c r="C31" s="80" t="s">
        <v>124</v>
      </c>
      <c r="D31" s="80" t="s">
        <v>58</v>
      </c>
      <c r="E31" s="81" t="s">
        <v>118</v>
      </c>
      <c r="F31" s="82"/>
      <c r="G31" s="64"/>
      <c r="H31" s="85"/>
      <c r="I31" s="85"/>
      <c r="J31" s="85"/>
      <c r="K31" s="64"/>
      <c r="L31" s="64"/>
      <c r="M31" s="64"/>
      <c r="N31" s="64"/>
      <c r="O31" s="64"/>
      <c r="P31" s="64"/>
      <c r="Q31" s="64"/>
      <c r="R31" s="64"/>
      <c r="S31" s="64"/>
      <c r="T31" s="64"/>
      <c r="U31" s="64"/>
      <c r="V31" s="64"/>
      <c r="W31" s="64"/>
      <c r="X31" s="64"/>
      <c r="Y31" s="64"/>
      <c r="Z31" s="64"/>
    </row>
    <row r="32" spans="1:26" ht="31.5" customHeight="1">
      <c r="A32" s="64"/>
      <c r="B32" s="79"/>
      <c r="C32" s="80" t="s">
        <v>125</v>
      </c>
      <c r="D32" s="80" t="s">
        <v>59</v>
      </c>
      <c r="E32" s="81" t="s">
        <v>118</v>
      </c>
      <c r="F32" s="82"/>
      <c r="G32" s="64"/>
      <c r="H32" s="85"/>
      <c r="I32" s="85"/>
      <c r="J32" s="85"/>
      <c r="K32" s="64"/>
      <c r="L32" s="64"/>
      <c r="M32" s="64"/>
      <c r="N32" s="64"/>
      <c r="O32" s="64"/>
      <c r="P32" s="64"/>
      <c r="Q32" s="64"/>
      <c r="R32" s="64"/>
      <c r="S32" s="64"/>
      <c r="T32" s="64"/>
      <c r="U32" s="64"/>
      <c r="V32" s="64"/>
      <c r="W32" s="64"/>
      <c r="X32" s="64"/>
      <c r="Y32" s="64"/>
      <c r="Z32" s="64"/>
    </row>
    <row r="33" spans="1:26" ht="31.5" customHeight="1">
      <c r="A33" s="64"/>
      <c r="B33" s="79"/>
      <c r="C33" s="80" t="s">
        <v>126</v>
      </c>
      <c r="D33" s="80" t="s">
        <v>60</v>
      </c>
      <c r="E33" s="81" t="s">
        <v>118</v>
      </c>
      <c r="F33" s="82"/>
      <c r="G33" s="64"/>
      <c r="H33" s="85"/>
      <c r="I33" s="85"/>
      <c r="J33" s="85"/>
      <c r="K33" s="64"/>
      <c r="L33" s="64"/>
      <c r="M33" s="64"/>
      <c r="N33" s="64"/>
      <c r="O33" s="64"/>
      <c r="P33" s="64"/>
      <c r="Q33" s="64"/>
      <c r="R33" s="64"/>
      <c r="S33" s="64"/>
      <c r="T33" s="64"/>
      <c r="U33" s="64"/>
      <c r="V33" s="64"/>
      <c r="W33" s="64"/>
      <c r="X33" s="64"/>
      <c r="Y33" s="64"/>
      <c r="Z33" s="64"/>
    </row>
    <row r="34" spans="1:26" ht="31.5" customHeight="1">
      <c r="A34" s="64"/>
      <c r="B34" s="79"/>
      <c r="C34" s="80" t="s">
        <v>129</v>
      </c>
      <c r="D34" s="80" t="s">
        <v>65</v>
      </c>
      <c r="E34" s="81" t="s">
        <v>118</v>
      </c>
      <c r="F34" s="82"/>
      <c r="G34" s="64"/>
      <c r="H34" s="85"/>
      <c r="I34" s="85"/>
      <c r="J34" s="85"/>
      <c r="K34" s="64"/>
      <c r="L34" s="64"/>
      <c r="M34" s="64"/>
      <c r="N34" s="64"/>
      <c r="O34" s="64"/>
      <c r="P34" s="64"/>
      <c r="Q34" s="64"/>
      <c r="R34" s="64"/>
      <c r="S34" s="64"/>
      <c r="T34" s="64"/>
      <c r="U34" s="64"/>
      <c r="V34" s="64"/>
      <c r="W34" s="64"/>
      <c r="X34" s="64"/>
      <c r="Y34" s="64"/>
      <c r="Z34" s="64"/>
    </row>
    <row r="35" spans="1:26" ht="31.5" customHeight="1">
      <c r="A35" s="64"/>
      <c r="B35" s="86"/>
      <c r="C35" s="75" t="s">
        <v>127</v>
      </c>
      <c r="D35" s="75" t="s">
        <v>50</v>
      </c>
      <c r="E35" s="77" t="s">
        <v>116</v>
      </c>
      <c r="F35" s="87"/>
      <c r="G35" s="64"/>
      <c r="H35" s="85"/>
      <c r="I35" s="85"/>
      <c r="J35" s="85"/>
      <c r="K35" s="64"/>
      <c r="L35" s="64"/>
      <c r="M35" s="64"/>
      <c r="N35" s="64"/>
      <c r="O35" s="64"/>
      <c r="P35" s="64"/>
      <c r="Q35" s="64"/>
      <c r="R35" s="64"/>
      <c r="S35" s="64"/>
      <c r="T35" s="64"/>
      <c r="U35" s="64"/>
      <c r="V35" s="64"/>
      <c r="W35" s="64"/>
      <c r="X35" s="64"/>
      <c r="Y35" s="64"/>
      <c r="Z35" s="64"/>
    </row>
    <row r="36" spans="1:26" ht="31.5" customHeight="1">
      <c r="A36" s="64"/>
      <c r="B36" s="79"/>
      <c r="C36" s="80" t="s">
        <v>128</v>
      </c>
      <c r="D36" s="80" t="s">
        <v>52</v>
      </c>
      <c r="E36" s="81" t="s">
        <v>118</v>
      </c>
      <c r="F36" s="82"/>
      <c r="G36" s="64"/>
      <c r="H36" s="85"/>
      <c r="I36" s="85"/>
      <c r="J36" s="85"/>
      <c r="K36" s="64"/>
      <c r="L36" s="64"/>
      <c r="M36" s="64"/>
      <c r="N36" s="64"/>
      <c r="O36" s="64"/>
      <c r="P36" s="64"/>
      <c r="Q36" s="64"/>
      <c r="R36" s="64"/>
      <c r="S36" s="64"/>
      <c r="T36" s="64"/>
      <c r="U36" s="64"/>
      <c r="V36" s="64"/>
      <c r="W36" s="64"/>
      <c r="X36" s="64"/>
      <c r="Y36" s="64"/>
      <c r="Z36" s="64"/>
    </row>
    <row r="37" spans="1:26" ht="31.5" customHeight="1">
      <c r="A37" s="64"/>
      <c r="B37" s="79"/>
      <c r="C37" s="80" t="s">
        <v>119</v>
      </c>
      <c r="D37" s="80" t="s">
        <v>53</v>
      </c>
      <c r="E37" s="81" t="s">
        <v>118</v>
      </c>
      <c r="F37" s="82"/>
      <c r="G37" s="64"/>
      <c r="H37" s="85"/>
      <c r="I37" s="85"/>
      <c r="J37" s="85"/>
      <c r="K37" s="64"/>
      <c r="L37" s="64"/>
      <c r="M37" s="64"/>
      <c r="N37" s="64"/>
      <c r="O37" s="64"/>
      <c r="P37" s="64"/>
      <c r="Q37" s="64"/>
      <c r="R37" s="64"/>
      <c r="S37" s="64"/>
      <c r="T37" s="64"/>
      <c r="U37" s="64"/>
      <c r="V37" s="64"/>
      <c r="W37" s="64"/>
      <c r="X37" s="64"/>
      <c r="Y37" s="64"/>
      <c r="Z37" s="64"/>
    </row>
    <row r="38" spans="1:26" ht="31.5" customHeight="1">
      <c r="A38" s="64"/>
      <c r="B38" s="79"/>
      <c r="C38" s="80" t="s">
        <v>120</v>
      </c>
      <c r="D38" s="80" t="s">
        <v>54</v>
      </c>
      <c r="E38" s="81" t="s">
        <v>118</v>
      </c>
      <c r="F38" s="82"/>
      <c r="G38" s="64"/>
      <c r="H38" s="64"/>
      <c r="I38" s="64"/>
      <c r="J38" s="64"/>
      <c r="K38" s="64"/>
      <c r="L38" s="64"/>
      <c r="M38" s="64"/>
      <c r="N38" s="64"/>
      <c r="O38" s="64"/>
      <c r="P38" s="64"/>
      <c r="Q38" s="64"/>
      <c r="R38" s="64"/>
      <c r="S38" s="64"/>
      <c r="T38" s="64"/>
      <c r="U38" s="64"/>
      <c r="V38" s="64"/>
      <c r="W38" s="64"/>
      <c r="X38" s="64"/>
      <c r="Y38" s="64"/>
      <c r="Z38" s="64"/>
    </row>
    <row r="39" spans="1:26" ht="31.5" customHeight="1">
      <c r="A39" s="64"/>
      <c r="B39" s="79"/>
      <c r="C39" s="80" t="s">
        <v>121</v>
      </c>
      <c r="D39" s="80" t="s">
        <v>55</v>
      </c>
      <c r="E39" s="81" t="s">
        <v>118</v>
      </c>
      <c r="F39" s="82"/>
      <c r="G39" s="64"/>
      <c r="H39" s="64"/>
      <c r="I39" s="64"/>
      <c r="J39" s="64"/>
      <c r="K39" s="64"/>
      <c r="L39" s="64"/>
      <c r="M39" s="64"/>
      <c r="N39" s="64"/>
      <c r="O39" s="64"/>
      <c r="P39" s="64"/>
      <c r="Q39" s="64"/>
      <c r="R39" s="64"/>
      <c r="S39" s="64"/>
      <c r="T39" s="64"/>
      <c r="U39" s="64"/>
      <c r="V39" s="64"/>
      <c r="W39" s="64"/>
      <c r="X39" s="64"/>
      <c r="Y39" s="64"/>
      <c r="Z39" s="64"/>
    </row>
    <row r="40" spans="1:26" ht="31.5" customHeight="1">
      <c r="A40" s="64"/>
      <c r="B40" s="79"/>
      <c r="C40" s="80" t="s">
        <v>122</v>
      </c>
      <c r="D40" s="80" t="s">
        <v>56</v>
      </c>
      <c r="E40" s="81" t="s">
        <v>118</v>
      </c>
      <c r="F40" s="82"/>
      <c r="G40" s="64"/>
      <c r="H40" s="64"/>
      <c r="I40" s="64"/>
      <c r="J40" s="64"/>
      <c r="K40" s="64"/>
      <c r="L40" s="64"/>
      <c r="M40" s="64"/>
      <c r="N40" s="64"/>
      <c r="O40" s="64"/>
      <c r="P40" s="64"/>
      <c r="Q40" s="64"/>
      <c r="R40" s="64"/>
      <c r="S40" s="64"/>
      <c r="T40" s="64"/>
      <c r="U40" s="64"/>
      <c r="V40" s="64"/>
      <c r="W40" s="64"/>
      <c r="X40" s="64"/>
      <c r="Y40" s="64"/>
      <c r="Z40" s="64"/>
    </row>
    <row r="41" spans="1:26" ht="31.5" customHeight="1">
      <c r="A41" s="64"/>
      <c r="B41" s="79"/>
      <c r="C41" s="80" t="s">
        <v>123</v>
      </c>
      <c r="D41" s="80" t="s">
        <v>57</v>
      </c>
      <c r="E41" s="81" t="s">
        <v>118</v>
      </c>
      <c r="F41" s="82"/>
      <c r="G41" s="64"/>
      <c r="H41" s="64"/>
      <c r="I41" s="64"/>
      <c r="J41" s="64"/>
      <c r="K41" s="64"/>
      <c r="L41" s="64"/>
      <c r="M41" s="64"/>
      <c r="N41" s="64"/>
      <c r="O41" s="64"/>
      <c r="P41" s="64"/>
      <c r="Q41" s="64"/>
      <c r="R41" s="64"/>
      <c r="S41" s="64"/>
      <c r="T41" s="64"/>
      <c r="U41" s="64"/>
      <c r="V41" s="64"/>
      <c r="W41" s="64"/>
      <c r="X41" s="64"/>
      <c r="Y41" s="64"/>
      <c r="Z41" s="64"/>
    </row>
    <row r="42" spans="1:26" ht="31.5" customHeight="1">
      <c r="A42" s="64"/>
      <c r="B42" s="79"/>
      <c r="C42" s="80" t="s">
        <v>124</v>
      </c>
      <c r="D42" s="80" t="s">
        <v>58</v>
      </c>
      <c r="E42" s="81" t="s">
        <v>118</v>
      </c>
      <c r="F42" s="82"/>
      <c r="G42" s="64"/>
      <c r="H42" s="64"/>
      <c r="I42" s="64"/>
      <c r="J42" s="64"/>
      <c r="K42" s="64"/>
      <c r="L42" s="64"/>
      <c r="M42" s="64"/>
      <c r="N42" s="64"/>
      <c r="O42" s="64"/>
      <c r="P42" s="64"/>
      <c r="Q42" s="64"/>
      <c r="R42" s="64"/>
      <c r="S42" s="64"/>
      <c r="T42" s="64"/>
      <c r="U42" s="64"/>
      <c r="V42" s="64"/>
      <c r="W42" s="64"/>
      <c r="X42" s="64"/>
      <c r="Y42" s="64"/>
      <c r="Z42" s="64"/>
    </row>
    <row r="43" spans="1:26" ht="31.5" customHeight="1">
      <c r="A43" s="64"/>
      <c r="B43" s="79"/>
      <c r="C43" s="80" t="s">
        <v>125</v>
      </c>
      <c r="D43" s="80" t="s">
        <v>59</v>
      </c>
      <c r="E43" s="81" t="s">
        <v>118</v>
      </c>
      <c r="F43" s="82"/>
      <c r="G43" s="64"/>
      <c r="H43" s="64"/>
      <c r="I43" s="64"/>
      <c r="J43" s="64"/>
      <c r="K43" s="64"/>
      <c r="L43" s="64"/>
      <c r="M43" s="64"/>
      <c r="N43" s="64"/>
      <c r="O43" s="64"/>
      <c r="P43" s="64"/>
      <c r="Q43" s="64"/>
      <c r="R43" s="64"/>
      <c r="S43" s="64"/>
      <c r="T43" s="64"/>
      <c r="U43" s="64"/>
      <c r="V43" s="64"/>
      <c r="W43" s="64"/>
      <c r="X43" s="64"/>
      <c r="Y43" s="64"/>
      <c r="Z43" s="64"/>
    </row>
    <row r="44" spans="1:26" ht="31.5" customHeight="1">
      <c r="A44" s="64"/>
      <c r="B44" s="79"/>
      <c r="C44" s="80" t="s">
        <v>126</v>
      </c>
      <c r="D44" s="80" t="s">
        <v>60</v>
      </c>
      <c r="E44" s="81" t="s">
        <v>118</v>
      </c>
      <c r="F44" s="82"/>
      <c r="G44" s="64"/>
      <c r="H44" s="64"/>
      <c r="I44" s="64"/>
      <c r="J44" s="64"/>
      <c r="K44" s="64"/>
      <c r="L44" s="64"/>
      <c r="M44" s="64"/>
      <c r="N44" s="64"/>
      <c r="O44" s="64"/>
      <c r="P44" s="64"/>
      <c r="Q44" s="64"/>
      <c r="R44" s="64"/>
      <c r="S44" s="64"/>
      <c r="T44" s="64"/>
      <c r="U44" s="64"/>
      <c r="V44" s="64"/>
      <c r="W44" s="64"/>
      <c r="X44" s="64"/>
      <c r="Y44" s="64"/>
      <c r="Z44" s="64"/>
    </row>
    <row r="45" spans="1:26" ht="31.5" customHeight="1">
      <c r="A45" s="64"/>
      <c r="B45" s="79"/>
      <c r="C45" s="80" t="s">
        <v>129</v>
      </c>
      <c r="D45" s="80" t="s">
        <v>65</v>
      </c>
      <c r="E45" s="81" t="s">
        <v>118</v>
      </c>
      <c r="F45" s="82"/>
      <c r="G45" s="64"/>
      <c r="H45" s="64"/>
      <c r="I45" s="64"/>
      <c r="J45" s="64"/>
      <c r="K45" s="64"/>
      <c r="L45" s="64"/>
      <c r="M45" s="64"/>
      <c r="N45" s="64"/>
      <c r="O45" s="64"/>
      <c r="P45" s="64"/>
      <c r="Q45" s="64"/>
      <c r="R45" s="64"/>
      <c r="S45" s="64"/>
      <c r="T45" s="64"/>
      <c r="U45" s="64"/>
      <c r="V45" s="64"/>
      <c r="W45" s="64"/>
      <c r="X45" s="64"/>
      <c r="Y45" s="64"/>
      <c r="Z45" s="64"/>
    </row>
    <row r="46" spans="1:26" ht="31.5" customHeight="1">
      <c r="A46" s="64"/>
      <c r="B46" s="86"/>
      <c r="C46" s="75" t="s">
        <v>127</v>
      </c>
      <c r="D46" s="75" t="s">
        <v>50</v>
      </c>
      <c r="E46" s="77" t="s">
        <v>116</v>
      </c>
      <c r="F46" s="87"/>
      <c r="G46" s="64"/>
      <c r="H46" s="64"/>
      <c r="I46" s="64"/>
      <c r="J46" s="64"/>
      <c r="K46" s="64"/>
      <c r="L46" s="64"/>
      <c r="M46" s="64"/>
      <c r="N46" s="64"/>
      <c r="O46" s="64"/>
      <c r="P46" s="64"/>
      <c r="Q46" s="64"/>
      <c r="R46" s="64"/>
      <c r="S46" s="64"/>
      <c r="T46" s="64"/>
      <c r="U46" s="64"/>
      <c r="V46" s="64"/>
      <c r="W46" s="64"/>
      <c r="X46" s="64"/>
      <c r="Y46" s="64"/>
      <c r="Z46" s="64"/>
    </row>
    <row r="47" spans="1:26" ht="31.5" customHeight="1">
      <c r="A47" s="64"/>
      <c r="B47" s="79"/>
      <c r="C47" s="80" t="s">
        <v>128</v>
      </c>
      <c r="D47" s="80" t="s">
        <v>52</v>
      </c>
      <c r="E47" s="81" t="s">
        <v>118</v>
      </c>
      <c r="F47" s="82"/>
      <c r="G47" s="64"/>
      <c r="H47" s="64"/>
      <c r="I47" s="64"/>
      <c r="J47" s="64"/>
      <c r="K47" s="64"/>
      <c r="L47" s="64"/>
      <c r="M47" s="64"/>
      <c r="N47" s="64"/>
      <c r="O47" s="64"/>
      <c r="P47" s="64"/>
      <c r="Q47" s="64"/>
      <c r="R47" s="64"/>
      <c r="S47" s="64"/>
      <c r="T47" s="64"/>
      <c r="U47" s="64"/>
      <c r="V47" s="64"/>
      <c r="W47" s="64"/>
      <c r="X47" s="64"/>
      <c r="Y47" s="64"/>
      <c r="Z47" s="64"/>
    </row>
    <row r="48" spans="1:26" ht="31.5" customHeight="1">
      <c r="A48" s="64"/>
      <c r="B48" s="79"/>
      <c r="C48" s="80" t="s">
        <v>119</v>
      </c>
      <c r="D48" s="80" t="s">
        <v>53</v>
      </c>
      <c r="E48" s="81" t="s">
        <v>118</v>
      </c>
      <c r="F48" s="82"/>
      <c r="G48" s="64"/>
      <c r="H48" s="64"/>
      <c r="I48" s="64"/>
      <c r="J48" s="64"/>
      <c r="K48" s="64"/>
      <c r="L48" s="64"/>
      <c r="M48" s="64"/>
      <c r="N48" s="64"/>
      <c r="O48" s="64"/>
      <c r="P48" s="64"/>
      <c r="Q48" s="64"/>
      <c r="R48" s="64"/>
      <c r="S48" s="64"/>
      <c r="T48" s="64"/>
      <c r="U48" s="64"/>
      <c r="V48" s="64"/>
      <c r="W48" s="64"/>
      <c r="X48" s="64"/>
      <c r="Y48" s="64"/>
      <c r="Z48" s="64"/>
    </row>
    <row r="49" spans="1:26" ht="31.5" customHeight="1">
      <c r="A49" s="64"/>
      <c r="B49" s="79"/>
      <c r="C49" s="80" t="s">
        <v>120</v>
      </c>
      <c r="D49" s="80" t="s">
        <v>54</v>
      </c>
      <c r="E49" s="81" t="s">
        <v>118</v>
      </c>
      <c r="F49" s="82"/>
      <c r="G49" s="64"/>
      <c r="H49" s="64"/>
      <c r="I49" s="64"/>
      <c r="J49" s="64"/>
      <c r="K49" s="64"/>
      <c r="L49" s="64"/>
      <c r="M49" s="64"/>
      <c r="N49" s="64"/>
      <c r="O49" s="64"/>
      <c r="P49" s="64"/>
      <c r="Q49" s="64"/>
      <c r="R49" s="64"/>
      <c r="S49" s="64"/>
      <c r="T49" s="64"/>
      <c r="U49" s="64"/>
      <c r="V49" s="64"/>
      <c r="W49" s="64"/>
      <c r="X49" s="64"/>
      <c r="Y49" s="64"/>
      <c r="Z49" s="64"/>
    </row>
    <row r="50" spans="1:26" ht="31.5" customHeight="1">
      <c r="A50" s="64"/>
      <c r="B50" s="79"/>
      <c r="C50" s="80" t="s">
        <v>121</v>
      </c>
      <c r="D50" s="80" t="s">
        <v>55</v>
      </c>
      <c r="E50" s="81" t="s">
        <v>118</v>
      </c>
      <c r="F50" s="82"/>
      <c r="G50" s="64"/>
      <c r="H50" s="64"/>
      <c r="I50" s="64"/>
      <c r="J50" s="64"/>
      <c r="K50" s="64"/>
      <c r="L50" s="64"/>
      <c r="M50" s="64"/>
      <c r="N50" s="64"/>
      <c r="O50" s="64"/>
      <c r="P50" s="64"/>
      <c r="Q50" s="64"/>
      <c r="R50" s="64"/>
      <c r="S50" s="64"/>
      <c r="T50" s="64"/>
      <c r="U50" s="64"/>
      <c r="V50" s="64"/>
      <c r="W50" s="64"/>
      <c r="X50" s="64"/>
      <c r="Y50" s="64"/>
      <c r="Z50" s="64"/>
    </row>
    <row r="51" spans="1:26" ht="31.5" customHeight="1">
      <c r="A51" s="64"/>
      <c r="B51" s="79"/>
      <c r="C51" s="80" t="s">
        <v>122</v>
      </c>
      <c r="D51" s="80" t="s">
        <v>56</v>
      </c>
      <c r="E51" s="81" t="s">
        <v>118</v>
      </c>
      <c r="F51" s="82"/>
      <c r="G51" s="64"/>
      <c r="H51" s="64"/>
      <c r="I51" s="64"/>
      <c r="J51" s="64"/>
      <c r="K51" s="64"/>
      <c r="L51" s="64"/>
      <c r="M51" s="64"/>
      <c r="N51" s="64"/>
      <c r="O51" s="64"/>
      <c r="P51" s="64"/>
      <c r="Q51" s="64"/>
      <c r="R51" s="64"/>
      <c r="S51" s="64"/>
      <c r="T51" s="64"/>
      <c r="U51" s="64"/>
      <c r="V51" s="64"/>
      <c r="W51" s="64"/>
      <c r="X51" s="64"/>
      <c r="Y51" s="64"/>
      <c r="Z51" s="64"/>
    </row>
    <row r="52" spans="1:26" ht="31.5" customHeight="1">
      <c r="A52" s="64"/>
      <c r="B52" s="79"/>
      <c r="C52" s="80" t="s">
        <v>123</v>
      </c>
      <c r="D52" s="80" t="s">
        <v>57</v>
      </c>
      <c r="E52" s="81" t="s">
        <v>118</v>
      </c>
      <c r="F52" s="82"/>
      <c r="G52" s="64"/>
      <c r="H52" s="64"/>
      <c r="I52" s="64"/>
      <c r="J52" s="64"/>
      <c r="K52" s="64"/>
      <c r="L52" s="64"/>
      <c r="M52" s="64"/>
      <c r="N52" s="64"/>
      <c r="O52" s="64"/>
      <c r="P52" s="64"/>
      <c r="Q52" s="64"/>
      <c r="R52" s="64"/>
      <c r="S52" s="64"/>
      <c r="T52" s="64"/>
      <c r="U52" s="64"/>
      <c r="V52" s="64"/>
      <c r="W52" s="64"/>
      <c r="X52" s="64"/>
      <c r="Y52" s="64"/>
      <c r="Z52" s="64"/>
    </row>
    <row r="53" spans="1:26" ht="31.5" customHeight="1">
      <c r="A53" s="64"/>
      <c r="B53" s="79"/>
      <c r="C53" s="80" t="s">
        <v>124</v>
      </c>
      <c r="D53" s="80" t="s">
        <v>58</v>
      </c>
      <c r="E53" s="81" t="s">
        <v>118</v>
      </c>
      <c r="F53" s="82"/>
      <c r="G53" s="64"/>
      <c r="H53" s="64"/>
      <c r="I53" s="64"/>
      <c r="J53" s="64"/>
      <c r="K53" s="64"/>
      <c r="L53" s="64"/>
      <c r="M53" s="64"/>
      <c r="N53" s="64"/>
      <c r="O53" s="64"/>
      <c r="P53" s="64"/>
      <c r="Q53" s="64"/>
      <c r="R53" s="64"/>
      <c r="S53" s="64"/>
      <c r="T53" s="64"/>
      <c r="U53" s="64"/>
      <c r="V53" s="64"/>
      <c r="W53" s="64"/>
      <c r="X53" s="64"/>
      <c r="Y53" s="64"/>
      <c r="Z53" s="64"/>
    </row>
    <row r="54" spans="1:26" ht="31.5" customHeight="1">
      <c r="A54" s="64"/>
      <c r="B54" s="79"/>
      <c r="C54" s="80" t="s">
        <v>125</v>
      </c>
      <c r="D54" s="80" t="s">
        <v>59</v>
      </c>
      <c r="E54" s="81" t="s">
        <v>118</v>
      </c>
      <c r="F54" s="82"/>
      <c r="G54" s="64"/>
      <c r="H54" s="64"/>
      <c r="I54" s="64"/>
      <c r="J54" s="64"/>
      <c r="K54" s="64"/>
      <c r="L54" s="64"/>
      <c r="M54" s="64"/>
      <c r="N54" s="64"/>
      <c r="O54" s="64"/>
      <c r="P54" s="64"/>
      <c r="Q54" s="64"/>
      <c r="R54" s="64"/>
      <c r="S54" s="64"/>
      <c r="T54" s="64"/>
      <c r="U54" s="64"/>
      <c r="V54" s="64"/>
      <c r="W54" s="64"/>
      <c r="X54" s="64"/>
      <c r="Y54" s="64"/>
      <c r="Z54" s="64"/>
    </row>
    <row r="55" spans="1:26" ht="31.5" customHeight="1">
      <c r="A55" s="64"/>
      <c r="B55" s="88"/>
      <c r="C55" s="89"/>
      <c r="D55" s="89"/>
      <c r="E55" s="90"/>
      <c r="F55" s="91"/>
      <c r="G55" s="64"/>
      <c r="H55" s="64"/>
      <c r="I55" s="64"/>
      <c r="J55" s="64"/>
      <c r="K55" s="64"/>
      <c r="L55" s="64"/>
      <c r="M55" s="64"/>
      <c r="N55" s="64"/>
      <c r="O55" s="64"/>
      <c r="P55" s="64"/>
      <c r="Q55" s="64"/>
      <c r="R55" s="64"/>
      <c r="S55" s="64"/>
      <c r="T55" s="64"/>
      <c r="U55" s="64"/>
      <c r="V55" s="64"/>
      <c r="W55" s="64"/>
      <c r="X55" s="64"/>
      <c r="Y55" s="64"/>
      <c r="Z55" s="64"/>
    </row>
    <row r="56" spans="1:26" ht="15.75" customHeight="1">
      <c r="A56" s="64"/>
      <c r="B56" s="32"/>
      <c r="C56" s="32"/>
      <c r="D56" s="32"/>
      <c r="E56" s="32"/>
      <c r="F56" s="32"/>
      <c r="G56" s="64"/>
      <c r="H56" s="64"/>
      <c r="I56" s="64"/>
      <c r="J56" s="64"/>
      <c r="K56" s="64"/>
      <c r="L56" s="64"/>
      <c r="M56" s="64"/>
      <c r="N56" s="64"/>
      <c r="O56" s="64"/>
      <c r="P56" s="64"/>
      <c r="Q56" s="64"/>
      <c r="R56" s="64"/>
      <c r="S56" s="64"/>
      <c r="T56" s="64"/>
      <c r="U56" s="64"/>
      <c r="V56" s="64"/>
      <c r="W56" s="64"/>
      <c r="X56" s="64"/>
      <c r="Y56" s="64"/>
      <c r="Z56" s="64"/>
    </row>
    <row r="57" spans="1:26" ht="15.75" customHeight="1">
      <c r="A57" s="64"/>
      <c r="B57" s="65"/>
      <c r="C57" s="65"/>
      <c r="D57" s="65"/>
      <c r="E57" s="92"/>
      <c r="F57" s="92"/>
      <c r="G57" s="64"/>
      <c r="H57" s="64"/>
      <c r="I57" s="64"/>
      <c r="J57" s="64"/>
      <c r="K57" s="64"/>
      <c r="L57" s="64"/>
      <c r="M57" s="64"/>
      <c r="N57" s="64"/>
      <c r="O57" s="64"/>
      <c r="P57" s="64"/>
      <c r="Q57" s="64"/>
      <c r="R57" s="64"/>
      <c r="S57" s="64"/>
      <c r="T57" s="64"/>
      <c r="U57" s="64"/>
      <c r="V57" s="64"/>
      <c r="W57" s="64"/>
      <c r="X57" s="64"/>
      <c r="Y57" s="64"/>
      <c r="Z57" s="64"/>
    </row>
    <row r="58" spans="1:26" ht="15.75" customHeight="1">
      <c r="A58" s="64"/>
      <c r="B58" s="65"/>
      <c r="C58" s="65"/>
      <c r="D58" s="65"/>
      <c r="E58" s="64"/>
      <c r="F58" s="64"/>
      <c r="G58" s="64"/>
      <c r="H58" s="64"/>
      <c r="I58" s="64"/>
      <c r="J58" s="64"/>
      <c r="K58" s="64"/>
      <c r="L58" s="64"/>
      <c r="M58" s="64"/>
      <c r="N58" s="64"/>
      <c r="O58" s="64"/>
      <c r="P58" s="64"/>
      <c r="Q58" s="64"/>
      <c r="R58" s="64"/>
      <c r="S58" s="64"/>
      <c r="T58" s="64"/>
      <c r="U58" s="64"/>
      <c r="V58" s="64"/>
      <c r="W58" s="64"/>
      <c r="X58" s="64"/>
      <c r="Y58" s="64"/>
      <c r="Z58" s="64"/>
    </row>
    <row r="59" spans="1:26" ht="15.75" customHeight="1">
      <c r="A59" s="64"/>
      <c r="B59" s="65"/>
      <c r="C59" s="65"/>
      <c r="D59" s="65"/>
      <c r="E59" s="64"/>
      <c r="F59" s="64"/>
      <c r="G59" s="64"/>
      <c r="H59" s="64"/>
      <c r="I59" s="64"/>
      <c r="J59" s="64"/>
      <c r="K59" s="64"/>
      <c r="L59" s="64"/>
      <c r="M59" s="64"/>
      <c r="N59" s="64"/>
      <c r="O59" s="64"/>
      <c r="P59" s="64"/>
      <c r="Q59" s="64"/>
      <c r="R59" s="64"/>
      <c r="S59" s="64"/>
      <c r="T59" s="64"/>
      <c r="U59" s="64"/>
      <c r="V59" s="64"/>
      <c r="W59" s="64"/>
      <c r="X59" s="64"/>
      <c r="Y59" s="64"/>
      <c r="Z59" s="64"/>
    </row>
    <row r="60" spans="1:26" ht="15.75" customHeight="1">
      <c r="A60" s="64"/>
      <c r="B60" s="65"/>
      <c r="C60" s="65"/>
      <c r="D60" s="65"/>
      <c r="E60" s="64"/>
      <c r="F60" s="64"/>
      <c r="G60" s="64"/>
      <c r="H60" s="64"/>
      <c r="I60" s="64"/>
      <c r="J60" s="64"/>
      <c r="K60" s="64"/>
      <c r="L60" s="64"/>
      <c r="M60" s="64"/>
      <c r="N60" s="64"/>
      <c r="O60" s="64"/>
      <c r="P60" s="64"/>
      <c r="Q60" s="64"/>
      <c r="R60" s="64"/>
      <c r="S60" s="64"/>
      <c r="T60" s="64"/>
      <c r="U60" s="64"/>
      <c r="V60" s="64"/>
      <c r="W60" s="64"/>
      <c r="X60" s="64"/>
      <c r="Y60" s="64"/>
      <c r="Z60" s="64"/>
    </row>
    <row r="61" spans="1:26" ht="15.75" customHeight="1">
      <c r="A61" s="64"/>
      <c r="B61" s="65"/>
      <c r="C61" s="65"/>
      <c r="D61" s="65"/>
      <c r="E61" s="64"/>
      <c r="F61" s="64"/>
      <c r="G61" s="64"/>
      <c r="H61" s="64"/>
      <c r="I61" s="64"/>
      <c r="J61" s="64"/>
      <c r="K61" s="64"/>
      <c r="L61" s="64"/>
      <c r="M61" s="64"/>
      <c r="N61" s="64"/>
      <c r="O61" s="64"/>
      <c r="P61" s="64"/>
      <c r="Q61" s="64"/>
      <c r="R61" s="64"/>
      <c r="S61" s="64"/>
      <c r="T61" s="64"/>
      <c r="U61" s="64"/>
      <c r="V61" s="64"/>
      <c r="W61" s="64"/>
      <c r="X61" s="64"/>
      <c r="Y61" s="64"/>
      <c r="Z61" s="64"/>
    </row>
    <row r="62" spans="1:26" ht="15.75" customHeight="1">
      <c r="A62" s="64"/>
      <c r="B62" s="65"/>
      <c r="C62" s="65"/>
      <c r="D62" s="65"/>
      <c r="E62" s="64"/>
      <c r="F62" s="64"/>
      <c r="G62" s="64"/>
      <c r="H62" s="64"/>
      <c r="I62" s="64"/>
      <c r="J62" s="64"/>
      <c r="K62" s="64"/>
      <c r="L62" s="64"/>
      <c r="M62" s="64"/>
      <c r="N62" s="64"/>
      <c r="O62" s="64"/>
      <c r="P62" s="64"/>
      <c r="Q62" s="64"/>
      <c r="R62" s="64"/>
      <c r="S62" s="64"/>
      <c r="T62" s="64"/>
      <c r="U62" s="64"/>
      <c r="V62" s="64"/>
      <c r="W62" s="64"/>
      <c r="X62" s="64"/>
      <c r="Y62" s="64"/>
      <c r="Z62" s="64"/>
    </row>
    <row r="63" spans="1:26" ht="15.75" customHeight="1">
      <c r="A63" s="64"/>
      <c r="B63" s="65"/>
      <c r="C63" s="65"/>
      <c r="D63" s="65"/>
      <c r="E63" s="64"/>
      <c r="F63" s="64"/>
      <c r="G63" s="64"/>
      <c r="H63" s="64"/>
      <c r="I63" s="64"/>
      <c r="J63" s="64"/>
      <c r="K63" s="64"/>
      <c r="L63" s="64"/>
      <c r="M63" s="64"/>
      <c r="N63" s="64"/>
      <c r="O63" s="64"/>
      <c r="P63" s="64"/>
      <c r="Q63" s="64"/>
      <c r="R63" s="64"/>
      <c r="S63" s="64"/>
      <c r="T63" s="64"/>
      <c r="U63" s="64"/>
      <c r="V63" s="64"/>
      <c r="W63" s="64"/>
      <c r="X63" s="64"/>
      <c r="Y63" s="64"/>
      <c r="Z63" s="64"/>
    </row>
    <row r="64" spans="1:26" ht="15.75" customHeight="1">
      <c r="A64" s="64"/>
      <c r="B64" s="65"/>
      <c r="C64" s="65"/>
      <c r="D64" s="65"/>
      <c r="E64" s="64"/>
      <c r="F64" s="64"/>
      <c r="G64" s="64"/>
      <c r="H64" s="64"/>
      <c r="I64" s="64"/>
      <c r="J64" s="64"/>
      <c r="K64" s="64"/>
      <c r="L64" s="64"/>
      <c r="M64" s="64"/>
      <c r="N64" s="64"/>
      <c r="O64" s="64"/>
      <c r="P64" s="64"/>
      <c r="Q64" s="64"/>
      <c r="R64" s="64"/>
      <c r="S64" s="64"/>
      <c r="T64" s="64"/>
      <c r="U64" s="64"/>
      <c r="V64" s="64"/>
      <c r="W64" s="64"/>
      <c r="X64" s="64"/>
      <c r="Y64" s="64"/>
      <c r="Z64" s="64"/>
    </row>
    <row r="65" spans="1:26" ht="15.75" customHeight="1">
      <c r="A65" s="64"/>
      <c r="B65" s="65"/>
      <c r="C65" s="65"/>
      <c r="D65" s="65"/>
      <c r="E65" s="64"/>
      <c r="F65" s="64"/>
      <c r="G65" s="64"/>
      <c r="H65" s="64"/>
      <c r="I65" s="64"/>
      <c r="J65" s="64"/>
      <c r="K65" s="64"/>
      <c r="L65" s="64"/>
      <c r="M65" s="64"/>
      <c r="N65" s="64"/>
      <c r="O65" s="64"/>
      <c r="P65" s="64"/>
      <c r="Q65" s="64"/>
      <c r="R65" s="64"/>
      <c r="S65" s="64"/>
      <c r="T65" s="64"/>
      <c r="U65" s="64"/>
      <c r="V65" s="64"/>
      <c r="W65" s="64"/>
      <c r="X65" s="64"/>
      <c r="Y65" s="64"/>
      <c r="Z65" s="64"/>
    </row>
    <row r="66" spans="1:26" ht="15.75" customHeight="1">
      <c r="A66" s="64"/>
      <c r="B66" s="65"/>
      <c r="C66" s="65"/>
      <c r="D66" s="65"/>
      <c r="E66" s="64"/>
      <c r="F66" s="64"/>
      <c r="G66" s="64"/>
      <c r="H66" s="64"/>
      <c r="I66" s="64"/>
      <c r="J66" s="64"/>
      <c r="K66" s="64"/>
      <c r="L66" s="64"/>
      <c r="M66" s="64"/>
      <c r="N66" s="64"/>
      <c r="O66" s="64"/>
      <c r="P66" s="64"/>
      <c r="Q66" s="64"/>
      <c r="R66" s="64"/>
      <c r="S66" s="64"/>
      <c r="T66" s="64"/>
      <c r="U66" s="64"/>
      <c r="V66" s="64"/>
      <c r="W66" s="64"/>
      <c r="X66" s="64"/>
      <c r="Y66" s="64"/>
      <c r="Z66" s="64"/>
    </row>
    <row r="67" spans="1:26" ht="15.75" customHeight="1">
      <c r="A67" s="64"/>
      <c r="B67" s="65"/>
      <c r="C67" s="65"/>
      <c r="D67" s="65"/>
      <c r="E67" s="64"/>
      <c r="F67" s="64"/>
      <c r="G67" s="64"/>
      <c r="H67" s="64"/>
      <c r="I67" s="64"/>
      <c r="J67" s="64"/>
      <c r="K67" s="64"/>
      <c r="L67" s="64"/>
      <c r="M67" s="64"/>
      <c r="N67" s="64"/>
      <c r="O67" s="64"/>
      <c r="P67" s="64"/>
      <c r="Q67" s="64"/>
      <c r="R67" s="64"/>
      <c r="S67" s="64"/>
      <c r="T67" s="64"/>
      <c r="U67" s="64"/>
      <c r="V67" s="64"/>
      <c r="W67" s="64"/>
      <c r="X67" s="64"/>
      <c r="Y67" s="64"/>
      <c r="Z67" s="64"/>
    </row>
    <row r="68" spans="1:26" ht="15.75" customHeight="1">
      <c r="A68" s="64"/>
      <c r="B68" s="65"/>
      <c r="C68" s="65"/>
      <c r="D68" s="65"/>
      <c r="E68" s="64"/>
      <c r="F68" s="64"/>
      <c r="G68" s="64"/>
      <c r="H68" s="64"/>
      <c r="I68" s="64"/>
      <c r="J68" s="64"/>
      <c r="K68" s="64"/>
      <c r="L68" s="64"/>
      <c r="M68" s="64"/>
      <c r="N68" s="64"/>
      <c r="O68" s="64"/>
      <c r="P68" s="64"/>
      <c r="Q68" s="64"/>
      <c r="R68" s="64"/>
      <c r="S68" s="64"/>
      <c r="T68" s="64"/>
      <c r="U68" s="64"/>
      <c r="V68" s="64"/>
      <c r="W68" s="64"/>
      <c r="X68" s="64"/>
      <c r="Y68" s="64"/>
      <c r="Z68" s="64"/>
    </row>
    <row r="69" spans="1:26" ht="15.75" customHeight="1">
      <c r="A69" s="64"/>
      <c r="B69" s="65"/>
      <c r="C69" s="65"/>
      <c r="D69" s="65"/>
      <c r="E69" s="64"/>
      <c r="F69" s="64"/>
      <c r="G69" s="64"/>
      <c r="H69" s="64"/>
      <c r="I69" s="64"/>
      <c r="J69" s="64"/>
      <c r="K69" s="64"/>
      <c r="L69" s="64"/>
      <c r="M69" s="64"/>
      <c r="N69" s="64"/>
      <c r="O69" s="64"/>
      <c r="P69" s="64"/>
      <c r="Q69" s="64"/>
      <c r="R69" s="64"/>
      <c r="S69" s="64"/>
      <c r="T69" s="64"/>
      <c r="U69" s="64"/>
      <c r="V69" s="64"/>
      <c r="W69" s="64"/>
      <c r="X69" s="64"/>
      <c r="Y69" s="64"/>
      <c r="Z69" s="64"/>
    </row>
    <row r="70" spans="1:26" ht="15.75" customHeight="1">
      <c r="A70" s="64"/>
      <c r="B70" s="65"/>
      <c r="C70" s="65"/>
      <c r="D70" s="65"/>
      <c r="E70" s="64"/>
      <c r="F70" s="64"/>
      <c r="G70" s="64"/>
      <c r="H70" s="64"/>
      <c r="I70" s="64"/>
      <c r="J70" s="64"/>
      <c r="K70" s="64"/>
      <c r="L70" s="64"/>
      <c r="M70" s="64"/>
      <c r="N70" s="64"/>
      <c r="O70" s="64"/>
      <c r="P70" s="64"/>
      <c r="Q70" s="64"/>
      <c r="R70" s="64"/>
      <c r="S70" s="64"/>
      <c r="T70" s="64"/>
      <c r="U70" s="64"/>
      <c r="V70" s="64"/>
      <c r="W70" s="64"/>
      <c r="X70" s="64"/>
      <c r="Y70" s="64"/>
      <c r="Z70" s="64"/>
    </row>
    <row r="71" spans="1:26" ht="15.75" customHeight="1">
      <c r="A71" s="64"/>
      <c r="B71" s="65"/>
      <c r="C71" s="65"/>
      <c r="D71" s="65"/>
      <c r="E71" s="64"/>
      <c r="F71" s="64"/>
      <c r="G71" s="64"/>
      <c r="H71" s="64"/>
      <c r="I71" s="64"/>
      <c r="J71" s="64"/>
      <c r="K71" s="64"/>
      <c r="L71" s="64"/>
      <c r="M71" s="64"/>
      <c r="N71" s="64"/>
      <c r="O71" s="64"/>
      <c r="P71" s="64"/>
      <c r="Q71" s="64"/>
      <c r="R71" s="64"/>
      <c r="S71" s="64"/>
      <c r="T71" s="64"/>
      <c r="U71" s="64"/>
      <c r="V71" s="64"/>
      <c r="W71" s="64"/>
      <c r="X71" s="64"/>
      <c r="Y71" s="64"/>
      <c r="Z71" s="64"/>
    </row>
    <row r="72" spans="1:26" ht="15.75" customHeight="1">
      <c r="A72" s="64"/>
      <c r="B72" s="65"/>
      <c r="C72" s="65"/>
      <c r="D72" s="65"/>
      <c r="E72" s="64"/>
      <c r="F72" s="64"/>
      <c r="G72" s="64"/>
      <c r="H72" s="64"/>
      <c r="I72" s="64"/>
      <c r="J72" s="64"/>
      <c r="K72" s="64"/>
      <c r="L72" s="64"/>
      <c r="M72" s="64"/>
      <c r="N72" s="64"/>
      <c r="O72" s="64"/>
      <c r="P72" s="64"/>
      <c r="Q72" s="64"/>
      <c r="R72" s="64"/>
      <c r="S72" s="64"/>
      <c r="T72" s="64"/>
      <c r="U72" s="64"/>
      <c r="V72" s="64"/>
      <c r="W72" s="64"/>
      <c r="X72" s="64"/>
      <c r="Y72" s="64"/>
      <c r="Z72" s="64"/>
    </row>
    <row r="73" spans="1:26" ht="15.75" customHeight="1">
      <c r="A73" s="64"/>
      <c r="B73" s="65"/>
      <c r="C73" s="65"/>
      <c r="D73" s="65"/>
      <c r="E73" s="64"/>
      <c r="F73" s="64"/>
      <c r="G73" s="64"/>
      <c r="H73" s="64"/>
      <c r="I73" s="64"/>
      <c r="J73" s="64"/>
      <c r="K73" s="64"/>
      <c r="L73" s="64"/>
      <c r="M73" s="64"/>
      <c r="N73" s="64"/>
      <c r="O73" s="64"/>
      <c r="P73" s="64"/>
      <c r="Q73" s="64"/>
      <c r="R73" s="64"/>
      <c r="S73" s="64"/>
      <c r="T73" s="64"/>
      <c r="U73" s="64"/>
      <c r="V73" s="64"/>
      <c r="W73" s="64"/>
      <c r="X73" s="64"/>
      <c r="Y73" s="64"/>
      <c r="Z73" s="64"/>
    </row>
    <row r="74" spans="1:26" ht="15.75" customHeight="1">
      <c r="A74" s="64"/>
      <c r="B74" s="65"/>
      <c r="C74" s="65"/>
      <c r="D74" s="65"/>
      <c r="E74" s="64"/>
      <c r="F74" s="64"/>
      <c r="G74" s="64"/>
      <c r="H74" s="64"/>
      <c r="I74" s="64"/>
      <c r="J74" s="64"/>
      <c r="K74" s="64"/>
      <c r="L74" s="64"/>
      <c r="M74" s="64"/>
      <c r="N74" s="64"/>
      <c r="O74" s="64"/>
      <c r="P74" s="64"/>
      <c r="Q74" s="64"/>
      <c r="R74" s="64"/>
      <c r="S74" s="64"/>
      <c r="T74" s="64"/>
      <c r="U74" s="64"/>
      <c r="V74" s="64"/>
      <c r="W74" s="64"/>
      <c r="X74" s="64"/>
      <c r="Y74" s="64"/>
      <c r="Z74" s="64"/>
    </row>
    <row r="75" spans="1:26" ht="15.75" customHeight="1">
      <c r="A75" s="64"/>
      <c r="B75" s="65"/>
      <c r="C75" s="65"/>
      <c r="D75" s="65"/>
      <c r="E75" s="64"/>
      <c r="F75" s="64"/>
      <c r="G75" s="64"/>
      <c r="H75" s="64"/>
      <c r="I75" s="64"/>
      <c r="J75" s="64"/>
      <c r="K75" s="64"/>
      <c r="L75" s="64"/>
      <c r="M75" s="64"/>
      <c r="N75" s="64"/>
      <c r="O75" s="64"/>
      <c r="P75" s="64"/>
      <c r="Q75" s="64"/>
      <c r="R75" s="64"/>
      <c r="S75" s="64"/>
      <c r="T75" s="64"/>
      <c r="U75" s="64"/>
      <c r="V75" s="64"/>
      <c r="W75" s="64"/>
      <c r="X75" s="64"/>
      <c r="Y75" s="64"/>
      <c r="Z75" s="64"/>
    </row>
    <row r="76" spans="1:26" ht="15.75" customHeight="1">
      <c r="A76" s="64"/>
      <c r="B76" s="65"/>
      <c r="C76" s="65"/>
      <c r="D76" s="65"/>
      <c r="E76" s="64"/>
      <c r="F76" s="64"/>
      <c r="G76" s="64"/>
      <c r="H76" s="64"/>
      <c r="I76" s="64"/>
      <c r="J76" s="64"/>
      <c r="K76" s="64"/>
      <c r="L76" s="64"/>
      <c r="M76" s="64"/>
      <c r="N76" s="64"/>
      <c r="O76" s="64"/>
      <c r="P76" s="64"/>
      <c r="Q76" s="64"/>
      <c r="R76" s="64"/>
      <c r="S76" s="64"/>
      <c r="T76" s="64"/>
      <c r="U76" s="64"/>
      <c r="V76" s="64"/>
      <c r="W76" s="64"/>
      <c r="X76" s="64"/>
      <c r="Y76" s="64"/>
      <c r="Z76" s="64"/>
    </row>
    <row r="77" spans="1:26" ht="15.75" customHeight="1">
      <c r="A77" s="64"/>
      <c r="B77" s="65"/>
      <c r="C77" s="65"/>
      <c r="D77" s="65"/>
      <c r="E77" s="64"/>
      <c r="F77" s="64"/>
      <c r="G77" s="64"/>
      <c r="H77" s="64"/>
      <c r="I77" s="64"/>
      <c r="J77" s="64"/>
      <c r="K77" s="64"/>
      <c r="L77" s="64"/>
      <c r="M77" s="64"/>
      <c r="N77" s="64"/>
      <c r="O77" s="64"/>
      <c r="P77" s="64"/>
      <c r="Q77" s="64"/>
      <c r="R77" s="64"/>
      <c r="S77" s="64"/>
      <c r="T77" s="64"/>
      <c r="U77" s="64"/>
      <c r="V77" s="64"/>
      <c r="W77" s="64"/>
      <c r="X77" s="64"/>
      <c r="Y77" s="64"/>
      <c r="Z77" s="64"/>
    </row>
    <row r="78" spans="1:26" ht="15.75" customHeight="1">
      <c r="A78" s="64"/>
      <c r="B78" s="65"/>
      <c r="C78" s="65"/>
      <c r="D78" s="65"/>
      <c r="E78" s="64"/>
      <c r="F78" s="64"/>
      <c r="G78" s="64"/>
      <c r="H78" s="64"/>
      <c r="I78" s="64"/>
      <c r="J78" s="64"/>
      <c r="K78" s="64"/>
      <c r="L78" s="64"/>
      <c r="M78" s="64"/>
      <c r="N78" s="64"/>
      <c r="O78" s="64"/>
      <c r="P78" s="64"/>
      <c r="Q78" s="64"/>
      <c r="R78" s="64"/>
      <c r="S78" s="64"/>
      <c r="T78" s="64"/>
      <c r="U78" s="64"/>
      <c r="V78" s="64"/>
      <c r="W78" s="64"/>
      <c r="X78" s="64"/>
      <c r="Y78" s="64"/>
      <c r="Z78" s="64"/>
    </row>
    <row r="79" spans="1:26" ht="15.75" customHeight="1">
      <c r="A79" s="64"/>
      <c r="B79" s="65"/>
      <c r="C79" s="65"/>
      <c r="D79" s="65"/>
      <c r="E79" s="64"/>
      <c r="F79" s="64"/>
      <c r="G79" s="64"/>
      <c r="H79" s="64"/>
      <c r="I79" s="64"/>
      <c r="J79" s="64"/>
      <c r="K79" s="64"/>
      <c r="L79" s="64"/>
      <c r="M79" s="64"/>
      <c r="N79" s="64"/>
      <c r="O79" s="64"/>
      <c r="P79" s="64"/>
      <c r="Q79" s="64"/>
      <c r="R79" s="64"/>
      <c r="S79" s="64"/>
      <c r="T79" s="64"/>
      <c r="U79" s="64"/>
      <c r="V79" s="64"/>
      <c r="W79" s="64"/>
      <c r="X79" s="64"/>
      <c r="Y79" s="64"/>
      <c r="Z79" s="64"/>
    </row>
    <row r="80" spans="1:26" ht="15.75" customHeight="1">
      <c r="A80" s="64"/>
      <c r="B80" s="65"/>
      <c r="C80" s="65"/>
      <c r="D80" s="65"/>
      <c r="E80" s="64"/>
      <c r="F80" s="64"/>
      <c r="G80" s="64"/>
      <c r="H80" s="64"/>
      <c r="I80" s="64"/>
      <c r="J80" s="64"/>
      <c r="K80" s="64"/>
      <c r="L80" s="64"/>
      <c r="M80" s="64"/>
      <c r="N80" s="64"/>
      <c r="O80" s="64"/>
      <c r="P80" s="64"/>
      <c r="Q80" s="64"/>
      <c r="R80" s="64"/>
      <c r="S80" s="64"/>
      <c r="T80" s="64"/>
      <c r="U80" s="64"/>
      <c r="V80" s="64"/>
      <c r="W80" s="64"/>
      <c r="X80" s="64"/>
      <c r="Y80" s="64"/>
      <c r="Z80" s="64"/>
    </row>
    <row r="81" spans="1:26" ht="15.75" customHeight="1">
      <c r="A81" s="64"/>
      <c r="B81" s="65"/>
      <c r="C81" s="65"/>
      <c r="D81" s="65"/>
      <c r="E81" s="64"/>
      <c r="F81" s="64"/>
      <c r="G81" s="64"/>
      <c r="H81" s="64"/>
      <c r="I81" s="64"/>
      <c r="J81" s="64"/>
      <c r="K81" s="64"/>
      <c r="L81" s="64"/>
      <c r="M81" s="64"/>
      <c r="N81" s="64"/>
      <c r="O81" s="64"/>
      <c r="P81" s="64"/>
      <c r="Q81" s="64"/>
      <c r="R81" s="64"/>
      <c r="S81" s="64"/>
      <c r="T81" s="64"/>
      <c r="U81" s="64"/>
      <c r="V81" s="64"/>
      <c r="W81" s="64"/>
      <c r="X81" s="64"/>
      <c r="Y81" s="64"/>
      <c r="Z81" s="64"/>
    </row>
    <row r="82" spans="1:26" ht="15.75" customHeight="1">
      <c r="A82" s="64"/>
      <c r="B82" s="65"/>
      <c r="C82" s="65"/>
      <c r="D82" s="65"/>
      <c r="E82" s="64"/>
      <c r="F82" s="64"/>
      <c r="G82" s="64"/>
      <c r="H82" s="64"/>
      <c r="I82" s="64"/>
      <c r="J82" s="64"/>
      <c r="K82" s="64"/>
      <c r="L82" s="64"/>
      <c r="M82" s="64"/>
      <c r="N82" s="64"/>
      <c r="O82" s="64"/>
      <c r="P82" s="64"/>
      <c r="Q82" s="64"/>
      <c r="R82" s="64"/>
      <c r="S82" s="64"/>
      <c r="T82" s="64"/>
      <c r="U82" s="64"/>
      <c r="V82" s="64"/>
      <c r="W82" s="64"/>
      <c r="X82" s="64"/>
      <c r="Y82" s="64"/>
      <c r="Z82" s="64"/>
    </row>
    <row r="83" spans="1:26" ht="15.75" customHeight="1">
      <c r="A83" s="64"/>
      <c r="B83" s="65"/>
      <c r="C83" s="65"/>
      <c r="D83" s="65"/>
      <c r="E83" s="64"/>
      <c r="F83" s="64"/>
      <c r="G83" s="64"/>
      <c r="H83" s="64"/>
      <c r="I83" s="64"/>
      <c r="J83" s="64"/>
      <c r="K83" s="64"/>
      <c r="L83" s="64"/>
      <c r="M83" s="64"/>
      <c r="N83" s="64"/>
      <c r="O83" s="64"/>
      <c r="P83" s="64"/>
      <c r="Q83" s="64"/>
      <c r="R83" s="64"/>
      <c r="S83" s="64"/>
      <c r="T83" s="64"/>
      <c r="U83" s="64"/>
      <c r="V83" s="64"/>
      <c r="W83" s="64"/>
      <c r="X83" s="64"/>
      <c r="Y83" s="64"/>
      <c r="Z83" s="64"/>
    </row>
    <row r="84" spans="1:26" ht="15.75" customHeight="1">
      <c r="A84" s="64"/>
      <c r="B84" s="65"/>
      <c r="C84" s="65"/>
      <c r="D84" s="65"/>
      <c r="E84" s="64"/>
      <c r="F84" s="64"/>
      <c r="G84" s="64"/>
      <c r="H84" s="64"/>
      <c r="I84" s="64"/>
      <c r="J84" s="64"/>
      <c r="K84" s="64"/>
      <c r="L84" s="64"/>
      <c r="M84" s="64"/>
      <c r="N84" s="64"/>
      <c r="O84" s="64"/>
      <c r="P84" s="64"/>
      <c r="Q84" s="64"/>
      <c r="R84" s="64"/>
      <c r="S84" s="64"/>
      <c r="T84" s="64"/>
      <c r="U84" s="64"/>
      <c r="V84" s="64"/>
      <c r="W84" s="64"/>
      <c r="X84" s="64"/>
      <c r="Y84" s="64"/>
      <c r="Z84" s="64"/>
    </row>
    <row r="85" spans="1:26" ht="15.75" customHeight="1">
      <c r="A85" s="64"/>
      <c r="B85" s="65"/>
      <c r="C85" s="65"/>
      <c r="D85" s="65"/>
      <c r="E85" s="64"/>
      <c r="F85" s="64"/>
      <c r="G85" s="64"/>
      <c r="H85" s="64"/>
      <c r="I85" s="64"/>
      <c r="J85" s="64"/>
      <c r="K85" s="64"/>
      <c r="L85" s="64"/>
      <c r="M85" s="64"/>
      <c r="N85" s="64"/>
      <c r="O85" s="64"/>
      <c r="P85" s="64"/>
      <c r="Q85" s="64"/>
      <c r="R85" s="64"/>
      <c r="S85" s="64"/>
      <c r="T85" s="64"/>
      <c r="U85" s="64"/>
      <c r="V85" s="64"/>
      <c r="W85" s="64"/>
      <c r="X85" s="64"/>
      <c r="Y85" s="64"/>
      <c r="Z85" s="64"/>
    </row>
    <row r="86" spans="1:26" ht="15.75" customHeight="1">
      <c r="A86" s="64"/>
      <c r="B86" s="65"/>
      <c r="C86" s="65"/>
      <c r="D86" s="65"/>
      <c r="E86" s="64"/>
      <c r="F86" s="64"/>
      <c r="G86" s="64"/>
      <c r="H86" s="64"/>
      <c r="I86" s="64"/>
      <c r="J86" s="64"/>
      <c r="K86" s="64"/>
      <c r="L86" s="64"/>
      <c r="M86" s="64"/>
      <c r="N86" s="64"/>
      <c r="O86" s="64"/>
      <c r="P86" s="64"/>
      <c r="Q86" s="64"/>
      <c r="R86" s="64"/>
      <c r="S86" s="64"/>
      <c r="T86" s="64"/>
      <c r="U86" s="64"/>
      <c r="V86" s="64"/>
      <c r="W86" s="64"/>
      <c r="X86" s="64"/>
      <c r="Y86" s="64"/>
      <c r="Z86" s="64"/>
    </row>
    <row r="87" spans="1:26" ht="15.75" customHeight="1">
      <c r="A87" s="64"/>
      <c r="B87" s="65"/>
      <c r="C87" s="65"/>
      <c r="D87" s="65"/>
      <c r="E87" s="64"/>
      <c r="F87" s="64"/>
      <c r="G87" s="64"/>
      <c r="H87" s="64"/>
      <c r="I87" s="64"/>
      <c r="J87" s="64"/>
      <c r="K87" s="64"/>
      <c r="L87" s="64"/>
      <c r="M87" s="64"/>
      <c r="N87" s="64"/>
      <c r="O87" s="64"/>
      <c r="P87" s="64"/>
      <c r="Q87" s="64"/>
      <c r="R87" s="64"/>
      <c r="S87" s="64"/>
      <c r="T87" s="64"/>
      <c r="U87" s="64"/>
      <c r="V87" s="64"/>
      <c r="W87" s="64"/>
      <c r="X87" s="64"/>
      <c r="Y87" s="64"/>
      <c r="Z87" s="64"/>
    </row>
    <row r="88" spans="1:26" ht="15.75" customHeight="1">
      <c r="A88" s="64"/>
      <c r="B88" s="65"/>
      <c r="C88" s="65"/>
      <c r="D88" s="65"/>
      <c r="E88" s="64"/>
      <c r="F88" s="64"/>
      <c r="G88" s="64"/>
      <c r="H88" s="64"/>
      <c r="I88" s="64"/>
      <c r="J88" s="64"/>
      <c r="K88" s="64"/>
      <c r="L88" s="64"/>
      <c r="M88" s="64"/>
      <c r="N88" s="64"/>
      <c r="O88" s="64"/>
      <c r="P88" s="64"/>
      <c r="Q88" s="64"/>
      <c r="R88" s="64"/>
      <c r="S88" s="64"/>
      <c r="T88" s="64"/>
      <c r="U88" s="64"/>
      <c r="V88" s="64"/>
      <c r="W88" s="64"/>
      <c r="X88" s="64"/>
      <c r="Y88" s="64"/>
      <c r="Z88" s="64"/>
    </row>
    <row r="89" spans="1:26" ht="15.75" customHeight="1">
      <c r="A89" s="64"/>
      <c r="B89" s="65"/>
      <c r="C89" s="65"/>
      <c r="D89" s="65"/>
      <c r="E89" s="64"/>
      <c r="F89" s="64"/>
      <c r="G89" s="64"/>
      <c r="H89" s="64"/>
      <c r="I89" s="64"/>
      <c r="J89" s="64"/>
      <c r="K89" s="64"/>
      <c r="L89" s="64"/>
      <c r="M89" s="64"/>
      <c r="N89" s="64"/>
      <c r="O89" s="64"/>
      <c r="P89" s="64"/>
      <c r="Q89" s="64"/>
      <c r="R89" s="64"/>
      <c r="S89" s="64"/>
      <c r="T89" s="64"/>
      <c r="U89" s="64"/>
      <c r="V89" s="64"/>
      <c r="W89" s="64"/>
      <c r="X89" s="64"/>
      <c r="Y89" s="64"/>
      <c r="Z89" s="64"/>
    </row>
    <row r="90" spans="1:26" ht="15.75" customHeight="1">
      <c r="A90" s="64"/>
      <c r="B90" s="65"/>
      <c r="C90" s="65"/>
      <c r="D90" s="65"/>
      <c r="E90" s="64"/>
      <c r="F90" s="64"/>
      <c r="G90" s="64"/>
      <c r="H90" s="64"/>
      <c r="I90" s="64"/>
      <c r="J90" s="64"/>
      <c r="K90" s="64"/>
      <c r="L90" s="64"/>
      <c r="M90" s="64"/>
      <c r="N90" s="64"/>
      <c r="O90" s="64"/>
      <c r="P90" s="64"/>
      <c r="Q90" s="64"/>
      <c r="R90" s="64"/>
      <c r="S90" s="64"/>
      <c r="T90" s="64"/>
      <c r="U90" s="64"/>
      <c r="V90" s="64"/>
      <c r="W90" s="64"/>
      <c r="X90" s="64"/>
      <c r="Y90" s="64"/>
      <c r="Z90" s="64"/>
    </row>
    <row r="91" spans="1:26" ht="15.75" customHeight="1">
      <c r="A91" s="64"/>
      <c r="B91" s="65"/>
      <c r="C91" s="65"/>
      <c r="D91" s="65"/>
      <c r="E91" s="64"/>
      <c r="F91" s="64"/>
      <c r="G91" s="64"/>
      <c r="H91" s="64"/>
      <c r="I91" s="64"/>
      <c r="J91" s="64"/>
      <c r="K91" s="64"/>
      <c r="L91" s="64"/>
      <c r="M91" s="64"/>
      <c r="N91" s="64"/>
      <c r="O91" s="64"/>
      <c r="P91" s="64"/>
      <c r="Q91" s="64"/>
      <c r="R91" s="64"/>
      <c r="S91" s="64"/>
      <c r="T91" s="64"/>
      <c r="U91" s="64"/>
      <c r="V91" s="64"/>
      <c r="W91" s="64"/>
      <c r="X91" s="64"/>
      <c r="Y91" s="64"/>
      <c r="Z91" s="64"/>
    </row>
    <row r="92" spans="1:26" ht="15.75" customHeight="1">
      <c r="A92" s="64"/>
      <c r="B92" s="65"/>
      <c r="C92" s="65"/>
      <c r="D92" s="65"/>
      <c r="E92" s="64"/>
      <c r="F92" s="64"/>
      <c r="G92" s="64"/>
      <c r="H92" s="64"/>
      <c r="I92" s="64"/>
      <c r="J92" s="64"/>
      <c r="K92" s="64"/>
      <c r="L92" s="64"/>
      <c r="M92" s="64"/>
      <c r="N92" s="64"/>
      <c r="O92" s="64"/>
      <c r="P92" s="64"/>
      <c r="Q92" s="64"/>
      <c r="R92" s="64"/>
      <c r="S92" s="64"/>
      <c r="T92" s="64"/>
      <c r="U92" s="64"/>
      <c r="V92" s="64"/>
      <c r="W92" s="64"/>
      <c r="X92" s="64"/>
      <c r="Y92" s="64"/>
      <c r="Z92" s="64"/>
    </row>
    <row r="93" spans="1:26" ht="15.75" customHeight="1">
      <c r="A93" s="64"/>
      <c r="B93" s="65"/>
      <c r="C93" s="65"/>
      <c r="D93" s="65"/>
      <c r="E93" s="64"/>
      <c r="F93" s="64"/>
      <c r="G93" s="64"/>
      <c r="H93" s="64"/>
      <c r="I93" s="64"/>
      <c r="J93" s="64"/>
      <c r="K93" s="64"/>
      <c r="L93" s="64"/>
      <c r="M93" s="64"/>
      <c r="N93" s="64"/>
      <c r="O93" s="64"/>
      <c r="P93" s="64"/>
      <c r="Q93" s="64"/>
      <c r="R93" s="64"/>
      <c r="S93" s="64"/>
      <c r="T93" s="64"/>
      <c r="U93" s="64"/>
      <c r="V93" s="64"/>
      <c r="W93" s="64"/>
      <c r="X93" s="64"/>
      <c r="Y93" s="64"/>
      <c r="Z93" s="64"/>
    </row>
    <row r="94" spans="1:26" ht="15.75" customHeight="1">
      <c r="A94" s="64"/>
      <c r="B94" s="65"/>
      <c r="C94" s="65"/>
      <c r="D94" s="65"/>
      <c r="E94" s="64"/>
      <c r="F94" s="64"/>
      <c r="G94" s="64"/>
      <c r="H94" s="64"/>
      <c r="I94" s="64"/>
      <c r="J94" s="64"/>
      <c r="K94" s="64"/>
      <c r="L94" s="64"/>
      <c r="M94" s="64"/>
      <c r="N94" s="64"/>
      <c r="O94" s="64"/>
      <c r="P94" s="64"/>
      <c r="Q94" s="64"/>
      <c r="R94" s="64"/>
      <c r="S94" s="64"/>
      <c r="T94" s="64"/>
      <c r="U94" s="64"/>
      <c r="V94" s="64"/>
      <c r="W94" s="64"/>
      <c r="X94" s="64"/>
      <c r="Y94" s="64"/>
      <c r="Z94" s="64"/>
    </row>
    <row r="95" spans="1:26" ht="15.75" customHeight="1">
      <c r="A95" s="64"/>
      <c r="B95" s="65"/>
      <c r="C95" s="65"/>
      <c r="D95" s="65"/>
      <c r="E95" s="64"/>
      <c r="F95" s="64"/>
      <c r="G95" s="64"/>
      <c r="H95" s="64"/>
      <c r="I95" s="64"/>
      <c r="J95" s="64"/>
      <c r="K95" s="64"/>
      <c r="L95" s="64"/>
      <c r="M95" s="64"/>
      <c r="N95" s="64"/>
      <c r="O95" s="64"/>
      <c r="P95" s="64"/>
      <c r="Q95" s="64"/>
      <c r="R95" s="64"/>
      <c r="S95" s="64"/>
      <c r="T95" s="64"/>
      <c r="U95" s="64"/>
      <c r="V95" s="64"/>
      <c r="W95" s="64"/>
      <c r="X95" s="64"/>
      <c r="Y95" s="64"/>
      <c r="Z95" s="64"/>
    </row>
    <row r="96" spans="1:26" ht="15.75" customHeight="1">
      <c r="A96" s="64"/>
      <c r="B96" s="65"/>
      <c r="C96" s="65"/>
      <c r="D96" s="65"/>
      <c r="E96" s="64"/>
      <c r="F96" s="64"/>
      <c r="G96" s="64"/>
      <c r="H96" s="64"/>
      <c r="I96" s="64"/>
      <c r="J96" s="64"/>
      <c r="K96" s="64"/>
      <c r="L96" s="64"/>
      <c r="M96" s="64"/>
      <c r="N96" s="64"/>
      <c r="O96" s="64"/>
      <c r="P96" s="64"/>
      <c r="Q96" s="64"/>
      <c r="R96" s="64"/>
      <c r="S96" s="64"/>
      <c r="T96" s="64"/>
      <c r="U96" s="64"/>
      <c r="V96" s="64"/>
      <c r="W96" s="64"/>
      <c r="X96" s="64"/>
      <c r="Y96" s="64"/>
      <c r="Z96" s="64"/>
    </row>
    <row r="97" spans="1:26" ht="15.75" customHeight="1">
      <c r="A97" s="64"/>
      <c r="B97" s="65"/>
      <c r="C97" s="65"/>
      <c r="D97" s="65"/>
      <c r="E97" s="64"/>
      <c r="F97" s="64"/>
      <c r="G97" s="64"/>
      <c r="H97" s="64"/>
      <c r="I97" s="64"/>
      <c r="J97" s="64"/>
      <c r="K97" s="64"/>
      <c r="L97" s="64"/>
      <c r="M97" s="64"/>
      <c r="N97" s="64"/>
      <c r="O97" s="64"/>
      <c r="P97" s="64"/>
      <c r="Q97" s="64"/>
      <c r="R97" s="64"/>
      <c r="S97" s="64"/>
      <c r="T97" s="64"/>
      <c r="U97" s="64"/>
      <c r="V97" s="64"/>
      <c r="W97" s="64"/>
      <c r="X97" s="64"/>
      <c r="Y97" s="64"/>
      <c r="Z97" s="64"/>
    </row>
    <row r="98" spans="1:26" ht="15.75" customHeight="1">
      <c r="A98" s="64"/>
      <c r="B98" s="65"/>
      <c r="C98" s="65"/>
      <c r="D98" s="65"/>
      <c r="E98" s="64"/>
      <c r="F98" s="64"/>
      <c r="G98" s="64"/>
      <c r="H98" s="64"/>
      <c r="I98" s="64"/>
      <c r="J98" s="64"/>
      <c r="K98" s="64"/>
      <c r="L98" s="64"/>
      <c r="M98" s="64"/>
      <c r="N98" s="64"/>
      <c r="O98" s="64"/>
      <c r="P98" s="64"/>
      <c r="Q98" s="64"/>
      <c r="R98" s="64"/>
      <c r="S98" s="64"/>
      <c r="T98" s="64"/>
      <c r="U98" s="64"/>
      <c r="V98" s="64"/>
      <c r="W98" s="64"/>
      <c r="X98" s="64"/>
      <c r="Y98" s="64"/>
      <c r="Z98" s="64"/>
    </row>
    <row r="99" spans="1:26" ht="15.75" customHeight="1">
      <c r="A99" s="64"/>
      <c r="B99" s="65"/>
      <c r="C99" s="65"/>
      <c r="D99" s="65"/>
      <c r="E99" s="64"/>
      <c r="F99" s="64"/>
      <c r="G99" s="64"/>
      <c r="H99" s="64"/>
      <c r="I99" s="64"/>
      <c r="J99" s="64"/>
      <c r="K99" s="64"/>
      <c r="L99" s="64"/>
      <c r="M99" s="64"/>
      <c r="N99" s="64"/>
      <c r="O99" s="64"/>
      <c r="P99" s="64"/>
      <c r="Q99" s="64"/>
      <c r="R99" s="64"/>
      <c r="S99" s="64"/>
      <c r="T99" s="64"/>
      <c r="U99" s="64"/>
      <c r="V99" s="64"/>
      <c r="W99" s="64"/>
      <c r="X99" s="64"/>
      <c r="Y99" s="64"/>
      <c r="Z99" s="64"/>
    </row>
    <row r="100" spans="1:26" ht="15.75" customHeight="1">
      <c r="A100" s="64"/>
      <c r="B100" s="65"/>
      <c r="C100" s="65"/>
      <c r="D100" s="65"/>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5.75" customHeight="1">
      <c r="A101" s="64"/>
      <c r="B101" s="65"/>
      <c r="C101" s="65"/>
      <c r="D101" s="65"/>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5.75" customHeight="1">
      <c r="A102" s="64"/>
      <c r="B102" s="65"/>
      <c r="C102" s="65"/>
      <c r="D102" s="65"/>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5.75" customHeight="1">
      <c r="A103" s="64"/>
      <c r="B103" s="65"/>
      <c r="C103" s="65"/>
      <c r="D103" s="65"/>
      <c r="E103" s="64"/>
      <c r="F103" s="64"/>
      <c r="G103" s="64"/>
      <c r="H103" s="64"/>
      <c r="I103" s="64"/>
      <c r="J103" s="64"/>
      <c r="K103" s="64"/>
      <c r="L103" s="64"/>
      <c r="M103" s="64"/>
      <c r="N103" s="64"/>
      <c r="O103" s="64"/>
      <c r="P103" s="64"/>
      <c r="Q103" s="64"/>
      <c r="R103" s="64"/>
      <c r="S103" s="64"/>
      <c r="T103" s="64"/>
      <c r="U103" s="64"/>
      <c r="V103" s="64"/>
      <c r="W103" s="64"/>
      <c r="X103" s="64"/>
      <c r="Y103" s="64"/>
      <c r="Z103" s="64"/>
    </row>
    <row r="104" spans="1:26" ht="15.75" customHeight="1">
      <c r="A104" s="64"/>
      <c r="B104" s="65"/>
      <c r="C104" s="65"/>
      <c r="D104" s="65"/>
      <c r="E104" s="64"/>
      <c r="F104" s="64"/>
      <c r="G104" s="64"/>
      <c r="H104" s="64"/>
      <c r="I104" s="64"/>
      <c r="J104" s="64"/>
      <c r="K104" s="64"/>
      <c r="L104" s="64"/>
      <c r="M104" s="64"/>
      <c r="N104" s="64"/>
      <c r="O104" s="64"/>
      <c r="P104" s="64"/>
      <c r="Q104" s="64"/>
      <c r="R104" s="64"/>
      <c r="S104" s="64"/>
      <c r="T104" s="64"/>
      <c r="U104" s="64"/>
      <c r="V104" s="64"/>
      <c r="W104" s="64"/>
      <c r="X104" s="64"/>
      <c r="Y104" s="64"/>
      <c r="Z104" s="64"/>
    </row>
    <row r="105" spans="1:26" ht="15.75" customHeight="1">
      <c r="A105" s="64"/>
      <c r="B105" s="65"/>
      <c r="C105" s="65"/>
      <c r="D105" s="65"/>
      <c r="E105" s="64"/>
      <c r="F105" s="64"/>
      <c r="G105" s="64"/>
      <c r="H105" s="64"/>
      <c r="I105" s="64"/>
      <c r="J105" s="64"/>
      <c r="K105" s="64"/>
      <c r="L105" s="64"/>
      <c r="M105" s="64"/>
      <c r="N105" s="64"/>
      <c r="O105" s="64"/>
      <c r="P105" s="64"/>
      <c r="Q105" s="64"/>
      <c r="R105" s="64"/>
      <c r="S105" s="64"/>
      <c r="T105" s="64"/>
      <c r="U105" s="64"/>
      <c r="V105" s="64"/>
      <c r="W105" s="64"/>
      <c r="X105" s="64"/>
      <c r="Y105" s="64"/>
      <c r="Z105" s="64"/>
    </row>
    <row r="106" spans="1:26" ht="15.75" customHeight="1">
      <c r="A106" s="64"/>
      <c r="B106" s="65"/>
      <c r="C106" s="65"/>
      <c r="D106" s="65"/>
      <c r="E106" s="64"/>
      <c r="F106" s="64"/>
      <c r="G106" s="64"/>
      <c r="H106" s="64"/>
      <c r="I106" s="64"/>
      <c r="J106" s="64"/>
      <c r="K106" s="64"/>
      <c r="L106" s="64"/>
      <c r="M106" s="64"/>
      <c r="N106" s="64"/>
      <c r="O106" s="64"/>
      <c r="P106" s="64"/>
      <c r="Q106" s="64"/>
      <c r="R106" s="64"/>
      <c r="S106" s="64"/>
      <c r="T106" s="64"/>
      <c r="U106" s="64"/>
      <c r="V106" s="64"/>
      <c r="W106" s="64"/>
      <c r="X106" s="64"/>
      <c r="Y106" s="64"/>
      <c r="Z106" s="64"/>
    </row>
    <row r="107" spans="1:26" ht="15.75" customHeight="1">
      <c r="A107" s="64"/>
      <c r="B107" s="65"/>
      <c r="C107" s="65"/>
      <c r="D107" s="65"/>
      <c r="E107" s="64"/>
      <c r="F107" s="64"/>
      <c r="G107" s="64"/>
      <c r="H107" s="64"/>
      <c r="I107" s="64"/>
      <c r="J107" s="64"/>
      <c r="K107" s="64"/>
      <c r="L107" s="64"/>
      <c r="M107" s="64"/>
      <c r="N107" s="64"/>
      <c r="O107" s="64"/>
      <c r="P107" s="64"/>
      <c r="Q107" s="64"/>
      <c r="R107" s="64"/>
      <c r="S107" s="64"/>
      <c r="T107" s="64"/>
      <c r="U107" s="64"/>
      <c r="V107" s="64"/>
      <c r="W107" s="64"/>
      <c r="X107" s="64"/>
      <c r="Y107" s="64"/>
      <c r="Z107" s="64"/>
    </row>
    <row r="108" spans="1:26" ht="15.75" customHeight="1">
      <c r="A108" s="64"/>
      <c r="B108" s="65"/>
      <c r="C108" s="65"/>
      <c r="D108" s="65"/>
      <c r="E108" s="64"/>
      <c r="F108" s="64"/>
      <c r="G108" s="64"/>
      <c r="H108" s="64"/>
      <c r="I108" s="64"/>
      <c r="J108" s="64"/>
      <c r="K108" s="64"/>
      <c r="L108" s="64"/>
      <c r="M108" s="64"/>
      <c r="N108" s="64"/>
      <c r="O108" s="64"/>
      <c r="P108" s="64"/>
      <c r="Q108" s="64"/>
      <c r="R108" s="64"/>
      <c r="S108" s="64"/>
      <c r="T108" s="64"/>
      <c r="U108" s="64"/>
      <c r="V108" s="64"/>
      <c r="W108" s="64"/>
      <c r="X108" s="64"/>
      <c r="Y108" s="64"/>
      <c r="Z108" s="64"/>
    </row>
    <row r="109" spans="1:26" ht="15.75" customHeight="1">
      <c r="A109" s="64"/>
      <c r="B109" s="65"/>
      <c r="C109" s="65"/>
      <c r="D109" s="65"/>
      <c r="E109" s="64"/>
      <c r="F109" s="64"/>
      <c r="G109" s="64"/>
      <c r="H109" s="64"/>
      <c r="I109" s="64"/>
      <c r="J109" s="64"/>
      <c r="K109" s="64"/>
      <c r="L109" s="64"/>
      <c r="M109" s="64"/>
      <c r="N109" s="64"/>
      <c r="O109" s="64"/>
      <c r="P109" s="64"/>
      <c r="Q109" s="64"/>
      <c r="R109" s="64"/>
      <c r="S109" s="64"/>
      <c r="T109" s="64"/>
      <c r="U109" s="64"/>
      <c r="V109" s="64"/>
      <c r="W109" s="64"/>
      <c r="X109" s="64"/>
      <c r="Y109" s="64"/>
      <c r="Z109" s="64"/>
    </row>
    <row r="110" spans="1:26" ht="15.75" customHeight="1">
      <c r="A110" s="64"/>
      <c r="B110" s="65"/>
      <c r="C110" s="65"/>
      <c r="D110" s="65"/>
      <c r="E110" s="64"/>
      <c r="F110" s="64"/>
      <c r="G110" s="64"/>
      <c r="H110" s="64"/>
      <c r="I110" s="64"/>
      <c r="J110" s="64"/>
      <c r="K110" s="64"/>
      <c r="L110" s="64"/>
      <c r="M110" s="64"/>
      <c r="N110" s="64"/>
      <c r="O110" s="64"/>
      <c r="P110" s="64"/>
      <c r="Q110" s="64"/>
      <c r="R110" s="64"/>
      <c r="S110" s="64"/>
      <c r="T110" s="64"/>
      <c r="U110" s="64"/>
      <c r="V110" s="64"/>
      <c r="W110" s="64"/>
      <c r="X110" s="64"/>
      <c r="Y110" s="64"/>
      <c r="Z110" s="64"/>
    </row>
    <row r="111" spans="1:26" ht="15.75" customHeight="1">
      <c r="A111" s="64"/>
      <c r="B111" s="65"/>
      <c r="C111" s="65"/>
      <c r="D111" s="65"/>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5.75" customHeight="1">
      <c r="A112" s="64"/>
      <c r="B112" s="65"/>
      <c r="C112" s="65"/>
      <c r="D112" s="65"/>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5.75" customHeight="1">
      <c r="A113" s="64"/>
      <c r="B113" s="65"/>
      <c r="C113" s="65"/>
      <c r="D113" s="65"/>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5.75" customHeight="1">
      <c r="A114" s="64"/>
      <c r="B114" s="65"/>
      <c r="C114" s="65"/>
      <c r="D114" s="65"/>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5.75" customHeight="1">
      <c r="A115" s="64"/>
      <c r="B115" s="65"/>
      <c r="C115" s="65"/>
      <c r="D115" s="65"/>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5.75" customHeight="1">
      <c r="A116" s="64"/>
      <c r="B116" s="65"/>
      <c r="C116" s="65"/>
      <c r="D116" s="65"/>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5.75" customHeight="1">
      <c r="A117" s="64"/>
      <c r="B117" s="65"/>
      <c r="C117" s="65"/>
      <c r="D117" s="65"/>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5.75" customHeight="1">
      <c r="A118" s="64"/>
      <c r="B118" s="65"/>
      <c r="C118" s="65"/>
      <c r="D118" s="65"/>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5.75" customHeight="1">
      <c r="A119" s="64"/>
      <c r="B119" s="65"/>
      <c r="C119" s="65"/>
      <c r="D119" s="65"/>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5.75" customHeight="1">
      <c r="A120" s="64"/>
      <c r="B120" s="65"/>
      <c r="C120" s="65"/>
      <c r="D120" s="65"/>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5.75" customHeight="1">
      <c r="A121" s="64"/>
      <c r="B121" s="65"/>
      <c r="C121" s="65"/>
      <c r="D121" s="65"/>
      <c r="E121" s="64"/>
      <c r="F121" s="64"/>
      <c r="G121" s="64"/>
      <c r="H121" s="64"/>
      <c r="I121" s="64"/>
      <c r="J121" s="64"/>
      <c r="K121" s="64"/>
      <c r="L121" s="64"/>
      <c r="M121" s="64"/>
      <c r="N121" s="64"/>
      <c r="O121" s="64"/>
      <c r="P121" s="64"/>
      <c r="Q121" s="64"/>
      <c r="R121" s="64"/>
      <c r="S121" s="64"/>
      <c r="T121" s="64"/>
      <c r="U121" s="64"/>
      <c r="V121" s="64"/>
      <c r="W121" s="64"/>
      <c r="X121" s="64"/>
      <c r="Y121" s="64"/>
      <c r="Z121" s="64"/>
    </row>
    <row r="122" spans="1:26" ht="15.75" customHeight="1">
      <c r="A122" s="64"/>
      <c r="B122" s="65"/>
      <c r="C122" s="65"/>
      <c r="D122" s="65"/>
      <c r="E122" s="64"/>
      <c r="F122" s="64"/>
      <c r="G122" s="64"/>
      <c r="H122" s="64"/>
      <c r="I122" s="64"/>
      <c r="J122" s="64"/>
      <c r="K122" s="64"/>
      <c r="L122" s="64"/>
      <c r="M122" s="64"/>
      <c r="N122" s="64"/>
      <c r="O122" s="64"/>
      <c r="P122" s="64"/>
      <c r="Q122" s="64"/>
      <c r="R122" s="64"/>
      <c r="S122" s="64"/>
      <c r="T122" s="64"/>
      <c r="U122" s="64"/>
      <c r="V122" s="64"/>
      <c r="W122" s="64"/>
      <c r="X122" s="64"/>
      <c r="Y122" s="64"/>
      <c r="Z122" s="64"/>
    </row>
    <row r="123" spans="1:26" ht="15.75" customHeight="1">
      <c r="A123" s="64"/>
      <c r="B123" s="65"/>
      <c r="C123" s="65"/>
      <c r="D123" s="65"/>
      <c r="E123" s="64"/>
      <c r="F123" s="64"/>
      <c r="G123" s="64"/>
      <c r="H123" s="64"/>
      <c r="I123" s="64"/>
      <c r="J123" s="64"/>
      <c r="K123" s="64"/>
      <c r="L123" s="64"/>
      <c r="M123" s="64"/>
      <c r="N123" s="64"/>
      <c r="O123" s="64"/>
      <c r="P123" s="64"/>
      <c r="Q123" s="64"/>
      <c r="R123" s="64"/>
      <c r="S123" s="64"/>
      <c r="T123" s="64"/>
      <c r="U123" s="64"/>
      <c r="V123" s="64"/>
      <c r="W123" s="64"/>
      <c r="X123" s="64"/>
      <c r="Y123" s="64"/>
      <c r="Z123" s="64"/>
    </row>
    <row r="124" spans="1:26" ht="15.75" customHeight="1">
      <c r="A124" s="64"/>
      <c r="B124" s="65"/>
      <c r="C124" s="65"/>
      <c r="D124" s="65"/>
      <c r="E124" s="64"/>
      <c r="F124" s="64"/>
      <c r="G124" s="64"/>
      <c r="H124" s="64"/>
      <c r="I124" s="64"/>
      <c r="J124" s="64"/>
      <c r="K124" s="64"/>
      <c r="L124" s="64"/>
      <c r="M124" s="64"/>
      <c r="N124" s="64"/>
      <c r="O124" s="64"/>
      <c r="P124" s="64"/>
      <c r="Q124" s="64"/>
      <c r="R124" s="64"/>
      <c r="S124" s="64"/>
      <c r="T124" s="64"/>
      <c r="U124" s="64"/>
      <c r="V124" s="64"/>
      <c r="W124" s="64"/>
      <c r="X124" s="64"/>
      <c r="Y124" s="64"/>
      <c r="Z124" s="64"/>
    </row>
    <row r="125" spans="1:26" ht="15.75" customHeight="1">
      <c r="A125" s="64"/>
      <c r="B125" s="65"/>
      <c r="C125" s="65"/>
      <c r="D125" s="65"/>
      <c r="E125" s="64"/>
      <c r="F125" s="64"/>
      <c r="G125" s="64"/>
      <c r="H125" s="64"/>
      <c r="I125" s="64"/>
      <c r="J125" s="64"/>
      <c r="K125" s="64"/>
      <c r="L125" s="64"/>
      <c r="M125" s="64"/>
      <c r="N125" s="64"/>
      <c r="O125" s="64"/>
      <c r="P125" s="64"/>
      <c r="Q125" s="64"/>
      <c r="R125" s="64"/>
      <c r="S125" s="64"/>
      <c r="T125" s="64"/>
      <c r="U125" s="64"/>
      <c r="V125" s="64"/>
      <c r="W125" s="64"/>
      <c r="X125" s="64"/>
      <c r="Y125" s="64"/>
      <c r="Z125" s="64"/>
    </row>
    <row r="126" spans="1:26" ht="15.75" customHeight="1">
      <c r="A126" s="64"/>
      <c r="B126" s="65"/>
      <c r="C126" s="65"/>
      <c r="D126" s="65"/>
      <c r="E126" s="64"/>
      <c r="F126" s="64"/>
      <c r="G126" s="64"/>
      <c r="H126" s="64"/>
      <c r="I126" s="64"/>
      <c r="J126" s="64"/>
      <c r="K126" s="64"/>
      <c r="L126" s="64"/>
      <c r="M126" s="64"/>
      <c r="N126" s="64"/>
      <c r="O126" s="64"/>
      <c r="P126" s="64"/>
      <c r="Q126" s="64"/>
      <c r="R126" s="64"/>
      <c r="S126" s="64"/>
      <c r="T126" s="64"/>
      <c r="U126" s="64"/>
      <c r="V126" s="64"/>
      <c r="W126" s="64"/>
      <c r="X126" s="64"/>
      <c r="Y126" s="64"/>
      <c r="Z126" s="64"/>
    </row>
    <row r="127" spans="1:26" ht="15.75" customHeight="1">
      <c r="A127" s="64"/>
      <c r="B127" s="65"/>
      <c r="C127" s="65"/>
      <c r="D127" s="65"/>
      <c r="E127" s="64"/>
      <c r="F127" s="64"/>
      <c r="G127" s="64"/>
      <c r="H127" s="64"/>
      <c r="I127" s="64"/>
      <c r="J127" s="64"/>
      <c r="K127" s="64"/>
      <c r="L127" s="64"/>
      <c r="M127" s="64"/>
      <c r="N127" s="64"/>
      <c r="O127" s="64"/>
      <c r="P127" s="64"/>
      <c r="Q127" s="64"/>
      <c r="R127" s="64"/>
      <c r="S127" s="64"/>
      <c r="T127" s="64"/>
      <c r="U127" s="64"/>
      <c r="V127" s="64"/>
      <c r="W127" s="64"/>
      <c r="X127" s="64"/>
      <c r="Y127" s="64"/>
      <c r="Z127" s="64"/>
    </row>
    <row r="128" spans="1:26" ht="15.75" customHeight="1">
      <c r="A128" s="64"/>
      <c r="B128" s="65"/>
      <c r="C128" s="65"/>
      <c r="D128" s="65"/>
      <c r="E128" s="64"/>
      <c r="F128" s="64"/>
      <c r="G128" s="64"/>
      <c r="H128" s="64"/>
      <c r="I128" s="64"/>
      <c r="J128" s="64"/>
      <c r="K128" s="64"/>
      <c r="L128" s="64"/>
      <c r="M128" s="64"/>
      <c r="N128" s="64"/>
      <c r="O128" s="64"/>
      <c r="P128" s="64"/>
      <c r="Q128" s="64"/>
      <c r="R128" s="64"/>
      <c r="S128" s="64"/>
      <c r="T128" s="64"/>
      <c r="U128" s="64"/>
      <c r="V128" s="64"/>
      <c r="W128" s="64"/>
      <c r="X128" s="64"/>
      <c r="Y128" s="64"/>
      <c r="Z128" s="64"/>
    </row>
    <row r="129" spans="1:26" ht="15.75" customHeight="1">
      <c r="A129" s="64"/>
      <c r="B129" s="65"/>
      <c r="C129" s="65"/>
      <c r="D129" s="65"/>
      <c r="E129" s="64"/>
      <c r="F129" s="64"/>
      <c r="G129" s="64"/>
      <c r="H129" s="64"/>
      <c r="I129" s="64"/>
      <c r="J129" s="64"/>
      <c r="K129" s="64"/>
      <c r="L129" s="64"/>
      <c r="M129" s="64"/>
      <c r="N129" s="64"/>
      <c r="O129" s="64"/>
      <c r="P129" s="64"/>
      <c r="Q129" s="64"/>
      <c r="R129" s="64"/>
      <c r="S129" s="64"/>
      <c r="T129" s="64"/>
      <c r="U129" s="64"/>
      <c r="V129" s="64"/>
      <c r="W129" s="64"/>
      <c r="X129" s="64"/>
      <c r="Y129" s="64"/>
      <c r="Z129" s="64"/>
    </row>
    <row r="130" spans="1:26" ht="15.75" customHeight="1">
      <c r="A130" s="64"/>
      <c r="B130" s="65"/>
      <c r="C130" s="65"/>
      <c r="D130" s="65"/>
      <c r="E130" s="64"/>
      <c r="F130" s="64"/>
      <c r="G130" s="64"/>
      <c r="H130" s="64"/>
      <c r="I130" s="64"/>
      <c r="J130" s="64"/>
      <c r="K130" s="64"/>
      <c r="L130" s="64"/>
      <c r="M130" s="64"/>
      <c r="N130" s="64"/>
      <c r="O130" s="64"/>
      <c r="P130" s="64"/>
      <c r="Q130" s="64"/>
      <c r="R130" s="64"/>
      <c r="S130" s="64"/>
      <c r="T130" s="64"/>
      <c r="U130" s="64"/>
      <c r="V130" s="64"/>
      <c r="W130" s="64"/>
      <c r="X130" s="64"/>
      <c r="Y130" s="64"/>
      <c r="Z130" s="64"/>
    </row>
    <row r="131" spans="1:26" ht="15.75" customHeight="1">
      <c r="A131" s="64"/>
      <c r="B131" s="65"/>
      <c r="C131" s="65"/>
      <c r="D131" s="65"/>
      <c r="E131" s="64"/>
      <c r="F131" s="64"/>
      <c r="G131" s="64"/>
      <c r="H131" s="64"/>
      <c r="I131" s="64"/>
      <c r="J131" s="64"/>
      <c r="K131" s="64"/>
      <c r="L131" s="64"/>
      <c r="M131" s="64"/>
      <c r="N131" s="64"/>
      <c r="O131" s="64"/>
      <c r="P131" s="64"/>
      <c r="Q131" s="64"/>
      <c r="R131" s="64"/>
      <c r="S131" s="64"/>
      <c r="T131" s="64"/>
      <c r="U131" s="64"/>
      <c r="V131" s="64"/>
      <c r="W131" s="64"/>
      <c r="X131" s="64"/>
      <c r="Y131" s="64"/>
      <c r="Z131" s="64"/>
    </row>
    <row r="132" spans="1:26" ht="15.75" customHeight="1">
      <c r="A132" s="64"/>
      <c r="B132" s="65"/>
      <c r="C132" s="65"/>
      <c r="D132" s="65"/>
      <c r="E132" s="64"/>
      <c r="F132" s="64"/>
      <c r="G132" s="64"/>
      <c r="H132" s="64"/>
      <c r="I132" s="64"/>
      <c r="J132" s="64"/>
      <c r="K132" s="64"/>
      <c r="L132" s="64"/>
      <c r="M132" s="64"/>
      <c r="N132" s="64"/>
      <c r="O132" s="64"/>
      <c r="P132" s="64"/>
      <c r="Q132" s="64"/>
      <c r="R132" s="64"/>
      <c r="S132" s="64"/>
      <c r="T132" s="64"/>
      <c r="U132" s="64"/>
      <c r="V132" s="64"/>
      <c r="W132" s="64"/>
      <c r="X132" s="64"/>
      <c r="Y132" s="64"/>
      <c r="Z132" s="64"/>
    </row>
    <row r="133" spans="1:26" ht="15.75" customHeight="1">
      <c r="A133" s="64"/>
      <c r="B133" s="65"/>
      <c r="C133" s="65"/>
      <c r="D133" s="65"/>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5.75" customHeight="1">
      <c r="A134" s="64"/>
      <c r="B134" s="65"/>
      <c r="C134" s="65"/>
      <c r="D134" s="65"/>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5.75" customHeight="1">
      <c r="A135" s="64"/>
      <c r="B135" s="65"/>
      <c r="C135" s="65"/>
      <c r="D135" s="65"/>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5.75" customHeight="1">
      <c r="A136" s="64"/>
      <c r="B136" s="65"/>
      <c r="C136" s="65"/>
      <c r="D136" s="65"/>
      <c r="E136" s="64"/>
      <c r="F136" s="64"/>
      <c r="G136" s="64"/>
      <c r="H136" s="64"/>
      <c r="I136" s="64"/>
      <c r="J136" s="64"/>
      <c r="K136" s="64"/>
      <c r="L136" s="64"/>
      <c r="M136" s="64"/>
      <c r="N136" s="64"/>
      <c r="O136" s="64"/>
      <c r="P136" s="64"/>
      <c r="Q136" s="64"/>
      <c r="R136" s="64"/>
      <c r="S136" s="64"/>
      <c r="T136" s="64"/>
      <c r="U136" s="64"/>
      <c r="V136" s="64"/>
      <c r="W136" s="64"/>
      <c r="X136" s="64"/>
      <c r="Y136" s="64"/>
      <c r="Z136" s="64"/>
    </row>
    <row r="137" spans="1:26" ht="15.75" customHeight="1">
      <c r="A137" s="64"/>
      <c r="B137" s="65"/>
      <c r="C137" s="65"/>
      <c r="D137" s="65"/>
      <c r="E137" s="64"/>
      <c r="F137" s="64"/>
      <c r="G137" s="64"/>
      <c r="H137" s="64"/>
      <c r="I137" s="64"/>
      <c r="J137" s="64"/>
      <c r="K137" s="64"/>
      <c r="L137" s="64"/>
      <c r="M137" s="64"/>
      <c r="N137" s="64"/>
      <c r="O137" s="64"/>
      <c r="P137" s="64"/>
      <c r="Q137" s="64"/>
      <c r="R137" s="64"/>
      <c r="S137" s="64"/>
      <c r="T137" s="64"/>
      <c r="U137" s="64"/>
      <c r="V137" s="64"/>
      <c r="W137" s="64"/>
      <c r="X137" s="64"/>
      <c r="Y137" s="64"/>
      <c r="Z137" s="64"/>
    </row>
    <row r="138" spans="1:26" ht="15.75" customHeight="1">
      <c r="A138" s="64"/>
      <c r="B138" s="65"/>
      <c r="C138" s="65"/>
      <c r="D138" s="65"/>
      <c r="E138" s="64"/>
      <c r="F138" s="64"/>
      <c r="G138" s="64"/>
      <c r="H138" s="64"/>
      <c r="I138" s="64"/>
      <c r="J138" s="64"/>
      <c r="K138" s="64"/>
      <c r="L138" s="64"/>
      <c r="M138" s="64"/>
      <c r="N138" s="64"/>
      <c r="O138" s="64"/>
      <c r="P138" s="64"/>
      <c r="Q138" s="64"/>
      <c r="R138" s="64"/>
      <c r="S138" s="64"/>
      <c r="T138" s="64"/>
      <c r="U138" s="64"/>
      <c r="V138" s="64"/>
      <c r="W138" s="64"/>
      <c r="X138" s="64"/>
      <c r="Y138" s="64"/>
      <c r="Z138" s="64"/>
    </row>
    <row r="139" spans="1:26" ht="15.75" customHeight="1">
      <c r="A139" s="64"/>
      <c r="B139" s="65"/>
      <c r="C139" s="65"/>
      <c r="D139" s="65"/>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1:26" ht="15.75" customHeight="1">
      <c r="A140" s="64"/>
      <c r="B140" s="65"/>
      <c r="C140" s="65"/>
      <c r="D140" s="65"/>
      <c r="E140" s="64"/>
      <c r="F140" s="64"/>
      <c r="G140" s="64"/>
      <c r="H140" s="64"/>
      <c r="I140" s="64"/>
      <c r="J140" s="64"/>
      <c r="K140" s="64"/>
      <c r="L140" s="64"/>
      <c r="M140" s="64"/>
      <c r="N140" s="64"/>
      <c r="O140" s="64"/>
      <c r="P140" s="64"/>
      <c r="Q140" s="64"/>
      <c r="R140" s="64"/>
      <c r="S140" s="64"/>
      <c r="T140" s="64"/>
      <c r="U140" s="64"/>
      <c r="V140" s="64"/>
      <c r="W140" s="64"/>
      <c r="X140" s="64"/>
      <c r="Y140" s="64"/>
      <c r="Z140" s="64"/>
    </row>
    <row r="141" spans="1:26" ht="15.75" customHeight="1">
      <c r="A141" s="64"/>
      <c r="B141" s="65"/>
      <c r="C141" s="65"/>
      <c r="D141" s="65"/>
      <c r="E141" s="64"/>
      <c r="F141" s="64"/>
      <c r="G141" s="64"/>
      <c r="H141" s="64"/>
      <c r="I141" s="64"/>
      <c r="J141" s="64"/>
      <c r="K141" s="64"/>
      <c r="L141" s="64"/>
      <c r="M141" s="64"/>
      <c r="N141" s="64"/>
      <c r="O141" s="64"/>
      <c r="P141" s="64"/>
      <c r="Q141" s="64"/>
      <c r="R141" s="64"/>
      <c r="S141" s="64"/>
      <c r="T141" s="64"/>
      <c r="U141" s="64"/>
      <c r="V141" s="64"/>
      <c r="W141" s="64"/>
      <c r="X141" s="64"/>
      <c r="Y141" s="64"/>
      <c r="Z141" s="64"/>
    </row>
    <row r="142" spans="1:26" ht="15.75" customHeight="1">
      <c r="A142" s="64"/>
      <c r="B142" s="65"/>
      <c r="C142" s="65"/>
      <c r="D142" s="65"/>
      <c r="E142" s="64"/>
      <c r="F142" s="64"/>
      <c r="G142" s="64"/>
      <c r="H142" s="64"/>
      <c r="I142" s="64"/>
      <c r="J142" s="64"/>
      <c r="K142" s="64"/>
      <c r="L142" s="64"/>
      <c r="M142" s="64"/>
      <c r="N142" s="64"/>
      <c r="O142" s="64"/>
      <c r="P142" s="64"/>
      <c r="Q142" s="64"/>
      <c r="R142" s="64"/>
      <c r="S142" s="64"/>
      <c r="T142" s="64"/>
      <c r="U142" s="64"/>
      <c r="V142" s="64"/>
      <c r="W142" s="64"/>
      <c r="X142" s="64"/>
      <c r="Y142" s="64"/>
      <c r="Z142" s="64"/>
    </row>
    <row r="143" spans="1:26" ht="15.75" customHeight="1">
      <c r="A143" s="64"/>
      <c r="B143" s="65"/>
      <c r="C143" s="65"/>
      <c r="D143" s="65"/>
      <c r="E143" s="64"/>
      <c r="F143" s="64"/>
      <c r="G143" s="64"/>
      <c r="H143" s="64"/>
      <c r="I143" s="64"/>
      <c r="J143" s="64"/>
      <c r="K143" s="64"/>
      <c r="L143" s="64"/>
      <c r="M143" s="64"/>
      <c r="N143" s="64"/>
      <c r="O143" s="64"/>
      <c r="P143" s="64"/>
      <c r="Q143" s="64"/>
      <c r="R143" s="64"/>
      <c r="S143" s="64"/>
      <c r="T143" s="64"/>
      <c r="U143" s="64"/>
      <c r="V143" s="64"/>
      <c r="W143" s="64"/>
      <c r="X143" s="64"/>
      <c r="Y143" s="64"/>
      <c r="Z143" s="64"/>
    </row>
    <row r="144" spans="1:26" ht="15.75" customHeight="1">
      <c r="A144" s="64"/>
      <c r="B144" s="65"/>
      <c r="C144" s="65"/>
      <c r="D144" s="65"/>
      <c r="E144" s="64"/>
      <c r="F144" s="64"/>
      <c r="G144" s="64"/>
      <c r="H144" s="64"/>
      <c r="I144" s="64"/>
      <c r="J144" s="64"/>
      <c r="K144" s="64"/>
      <c r="L144" s="64"/>
      <c r="M144" s="64"/>
      <c r="N144" s="64"/>
      <c r="O144" s="64"/>
      <c r="P144" s="64"/>
      <c r="Q144" s="64"/>
      <c r="R144" s="64"/>
      <c r="S144" s="64"/>
      <c r="T144" s="64"/>
      <c r="U144" s="64"/>
      <c r="V144" s="64"/>
      <c r="W144" s="64"/>
      <c r="X144" s="64"/>
      <c r="Y144" s="64"/>
      <c r="Z144" s="64"/>
    </row>
    <row r="145" spans="1:26" ht="15.75" customHeight="1">
      <c r="A145" s="64"/>
      <c r="B145" s="65"/>
      <c r="C145" s="65"/>
      <c r="D145" s="65"/>
      <c r="E145" s="64"/>
      <c r="F145" s="64"/>
      <c r="G145" s="64"/>
      <c r="H145" s="64"/>
      <c r="I145" s="64"/>
      <c r="J145" s="64"/>
      <c r="K145" s="64"/>
      <c r="L145" s="64"/>
      <c r="M145" s="64"/>
      <c r="N145" s="64"/>
      <c r="O145" s="64"/>
      <c r="P145" s="64"/>
      <c r="Q145" s="64"/>
      <c r="R145" s="64"/>
      <c r="S145" s="64"/>
      <c r="T145" s="64"/>
      <c r="U145" s="64"/>
      <c r="V145" s="64"/>
      <c r="W145" s="64"/>
      <c r="X145" s="64"/>
      <c r="Y145" s="64"/>
      <c r="Z145" s="64"/>
    </row>
    <row r="146" spans="1:26" ht="15.75" customHeight="1">
      <c r="A146" s="64"/>
      <c r="B146" s="65"/>
      <c r="C146" s="65"/>
      <c r="D146" s="65"/>
      <c r="E146" s="64"/>
      <c r="F146" s="64"/>
      <c r="G146" s="64"/>
      <c r="H146" s="64"/>
      <c r="I146" s="64"/>
      <c r="J146" s="64"/>
      <c r="K146" s="64"/>
      <c r="L146" s="64"/>
      <c r="M146" s="64"/>
      <c r="N146" s="64"/>
      <c r="O146" s="64"/>
      <c r="P146" s="64"/>
      <c r="Q146" s="64"/>
      <c r="R146" s="64"/>
      <c r="S146" s="64"/>
      <c r="T146" s="64"/>
      <c r="U146" s="64"/>
      <c r="V146" s="64"/>
      <c r="W146" s="64"/>
      <c r="X146" s="64"/>
      <c r="Y146" s="64"/>
      <c r="Z146" s="64"/>
    </row>
    <row r="147" spans="1:26" ht="15.75" customHeight="1">
      <c r="A147" s="64"/>
      <c r="B147" s="65"/>
      <c r="C147" s="65"/>
      <c r="D147" s="65"/>
      <c r="E147" s="64"/>
      <c r="F147" s="64"/>
      <c r="G147" s="64"/>
      <c r="H147" s="64"/>
      <c r="I147" s="64"/>
      <c r="J147" s="64"/>
      <c r="K147" s="64"/>
      <c r="L147" s="64"/>
      <c r="M147" s="64"/>
      <c r="N147" s="64"/>
      <c r="O147" s="64"/>
      <c r="P147" s="64"/>
      <c r="Q147" s="64"/>
      <c r="R147" s="64"/>
      <c r="S147" s="64"/>
      <c r="T147" s="64"/>
      <c r="U147" s="64"/>
      <c r="V147" s="64"/>
      <c r="W147" s="64"/>
      <c r="X147" s="64"/>
      <c r="Y147" s="64"/>
      <c r="Z147" s="64"/>
    </row>
    <row r="148" spans="1:26" ht="15.75" customHeight="1">
      <c r="A148" s="64"/>
      <c r="B148" s="65"/>
      <c r="C148" s="65"/>
      <c r="D148" s="65"/>
      <c r="E148" s="64"/>
      <c r="F148" s="64"/>
      <c r="G148" s="64"/>
      <c r="H148" s="64"/>
      <c r="I148" s="64"/>
      <c r="J148" s="64"/>
      <c r="K148" s="64"/>
      <c r="L148" s="64"/>
      <c r="M148" s="64"/>
      <c r="N148" s="64"/>
      <c r="O148" s="64"/>
      <c r="P148" s="64"/>
      <c r="Q148" s="64"/>
      <c r="R148" s="64"/>
      <c r="S148" s="64"/>
      <c r="T148" s="64"/>
      <c r="U148" s="64"/>
      <c r="V148" s="64"/>
      <c r="W148" s="64"/>
      <c r="X148" s="64"/>
      <c r="Y148" s="64"/>
      <c r="Z148" s="64"/>
    </row>
    <row r="149" spans="1:26" ht="15.75" customHeight="1">
      <c r="A149" s="64"/>
      <c r="B149" s="65"/>
      <c r="C149" s="65"/>
      <c r="D149" s="65"/>
      <c r="E149" s="64"/>
      <c r="F149" s="64"/>
      <c r="G149" s="64"/>
      <c r="H149" s="64"/>
      <c r="I149" s="64"/>
      <c r="J149" s="64"/>
      <c r="K149" s="64"/>
      <c r="L149" s="64"/>
      <c r="M149" s="64"/>
      <c r="N149" s="64"/>
      <c r="O149" s="64"/>
      <c r="P149" s="64"/>
      <c r="Q149" s="64"/>
      <c r="R149" s="64"/>
      <c r="S149" s="64"/>
      <c r="T149" s="64"/>
      <c r="U149" s="64"/>
      <c r="V149" s="64"/>
      <c r="W149" s="64"/>
      <c r="X149" s="64"/>
      <c r="Y149" s="64"/>
      <c r="Z149" s="64"/>
    </row>
    <row r="150" spans="1:26" ht="15.75" customHeight="1">
      <c r="A150" s="64"/>
      <c r="B150" s="65"/>
      <c r="C150" s="65"/>
      <c r="D150" s="65"/>
      <c r="E150" s="64"/>
      <c r="F150" s="64"/>
      <c r="G150" s="64"/>
      <c r="H150" s="64"/>
      <c r="I150" s="64"/>
      <c r="J150" s="64"/>
      <c r="K150" s="64"/>
      <c r="L150" s="64"/>
      <c r="M150" s="64"/>
      <c r="N150" s="64"/>
      <c r="O150" s="64"/>
      <c r="P150" s="64"/>
      <c r="Q150" s="64"/>
      <c r="R150" s="64"/>
      <c r="S150" s="64"/>
      <c r="T150" s="64"/>
      <c r="U150" s="64"/>
      <c r="V150" s="64"/>
      <c r="W150" s="64"/>
      <c r="X150" s="64"/>
      <c r="Y150" s="64"/>
      <c r="Z150" s="64"/>
    </row>
    <row r="151" spans="1:26" ht="15.75" customHeight="1">
      <c r="A151" s="64"/>
      <c r="B151" s="65"/>
      <c r="C151" s="65"/>
      <c r="D151" s="65"/>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1:26" ht="15.75" customHeight="1">
      <c r="A152" s="64"/>
      <c r="B152" s="65"/>
      <c r="C152" s="65"/>
      <c r="D152" s="65"/>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1:26" ht="15.75" customHeight="1">
      <c r="A153" s="64"/>
      <c r="B153" s="65"/>
      <c r="C153" s="65"/>
      <c r="D153" s="65"/>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5.75" customHeight="1">
      <c r="A154" s="64"/>
      <c r="B154" s="65"/>
      <c r="C154" s="65"/>
      <c r="D154" s="65"/>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5.75" customHeight="1">
      <c r="A155" s="64"/>
      <c r="B155" s="65"/>
      <c r="C155" s="65"/>
      <c r="D155" s="65"/>
      <c r="E155" s="64"/>
      <c r="F155" s="64"/>
      <c r="G155" s="64"/>
      <c r="H155" s="64"/>
      <c r="I155" s="64"/>
      <c r="J155" s="64"/>
      <c r="K155" s="64"/>
      <c r="L155" s="64"/>
      <c r="M155" s="64"/>
      <c r="N155" s="64"/>
      <c r="O155" s="64"/>
      <c r="P155" s="64"/>
      <c r="Q155" s="64"/>
      <c r="R155" s="64"/>
      <c r="S155" s="64"/>
      <c r="T155" s="64"/>
      <c r="U155" s="64"/>
      <c r="V155" s="64"/>
      <c r="W155" s="64"/>
      <c r="X155" s="64"/>
      <c r="Y155" s="64"/>
      <c r="Z155" s="64"/>
    </row>
    <row r="156" spans="1:26" ht="15.75" customHeight="1">
      <c r="A156" s="64"/>
      <c r="B156" s="65"/>
      <c r="C156" s="65"/>
      <c r="D156" s="65"/>
      <c r="E156" s="64"/>
      <c r="F156" s="64"/>
      <c r="G156" s="64"/>
      <c r="H156" s="64"/>
      <c r="I156" s="64"/>
      <c r="J156" s="64"/>
      <c r="K156" s="64"/>
      <c r="L156" s="64"/>
      <c r="M156" s="64"/>
      <c r="N156" s="64"/>
      <c r="O156" s="64"/>
      <c r="P156" s="64"/>
      <c r="Q156" s="64"/>
      <c r="R156" s="64"/>
      <c r="S156" s="64"/>
      <c r="T156" s="64"/>
      <c r="U156" s="64"/>
      <c r="V156" s="64"/>
      <c r="W156" s="64"/>
      <c r="X156" s="64"/>
      <c r="Y156" s="64"/>
      <c r="Z156" s="64"/>
    </row>
    <row r="157" spans="1:26" ht="15.75" customHeight="1">
      <c r="A157" s="64"/>
      <c r="B157" s="65"/>
      <c r="C157" s="65"/>
      <c r="D157" s="65"/>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1:26" ht="15.75" customHeight="1">
      <c r="A158" s="64"/>
      <c r="B158" s="65"/>
      <c r="C158" s="65"/>
      <c r="D158" s="65"/>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1:26" ht="15.75" customHeight="1">
      <c r="A159" s="64"/>
      <c r="B159" s="65"/>
      <c r="C159" s="65"/>
      <c r="D159" s="65"/>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1:26" ht="15.75" customHeight="1">
      <c r="A160" s="64"/>
      <c r="B160" s="65"/>
      <c r="C160" s="65"/>
      <c r="D160" s="65"/>
      <c r="E160" s="64"/>
      <c r="F160" s="64"/>
      <c r="G160" s="64"/>
      <c r="H160" s="64"/>
      <c r="I160" s="64"/>
      <c r="J160" s="64"/>
      <c r="K160" s="64"/>
      <c r="L160" s="64"/>
      <c r="M160" s="64"/>
      <c r="N160" s="64"/>
      <c r="O160" s="64"/>
      <c r="P160" s="64"/>
      <c r="Q160" s="64"/>
      <c r="R160" s="64"/>
      <c r="S160" s="64"/>
      <c r="T160" s="64"/>
      <c r="U160" s="64"/>
      <c r="V160" s="64"/>
      <c r="W160" s="64"/>
      <c r="X160" s="64"/>
      <c r="Y160" s="64"/>
      <c r="Z160" s="64"/>
    </row>
    <row r="161" spans="1:26" ht="15.75" customHeight="1">
      <c r="A161" s="64"/>
      <c r="B161" s="65"/>
      <c r="C161" s="65"/>
      <c r="D161" s="65"/>
      <c r="E161" s="64"/>
      <c r="F161" s="64"/>
      <c r="G161" s="64"/>
      <c r="H161" s="64"/>
      <c r="I161" s="64"/>
      <c r="J161" s="64"/>
      <c r="K161" s="64"/>
      <c r="L161" s="64"/>
      <c r="M161" s="64"/>
      <c r="N161" s="64"/>
      <c r="O161" s="64"/>
      <c r="P161" s="64"/>
      <c r="Q161" s="64"/>
      <c r="R161" s="64"/>
      <c r="S161" s="64"/>
      <c r="T161" s="64"/>
      <c r="U161" s="64"/>
      <c r="V161" s="64"/>
      <c r="W161" s="64"/>
      <c r="X161" s="64"/>
      <c r="Y161" s="64"/>
      <c r="Z161" s="64"/>
    </row>
    <row r="162" spans="1:26" ht="15.75" customHeight="1">
      <c r="A162" s="64"/>
      <c r="B162" s="65"/>
      <c r="C162" s="65"/>
      <c r="D162" s="65"/>
      <c r="E162" s="64"/>
      <c r="F162" s="64"/>
      <c r="G162" s="64"/>
      <c r="H162" s="64"/>
      <c r="I162" s="64"/>
      <c r="J162" s="64"/>
      <c r="K162" s="64"/>
      <c r="L162" s="64"/>
      <c r="M162" s="64"/>
      <c r="N162" s="64"/>
      <c r="O162" s="64"/>
      <c r="P162" s="64"/>
      <c r="Q162" s="64"/>
      <c r="R162" s="64"/>
      <c r="S162" s="64"/>
      <c r="T162" s="64"/>
      <c r="U162" s="64"/>
      <c r="V162" s="64"/>
      <c r="W162" s="64"/>
      <c r="X162" s="64"/>
      <c r="Y162" s="64"/>
      <c r="Z162" s="64"/>
    </row>
    <row r="163" spans="1:26" ht="15.75" customHeight="1">
      <c r="A163" s="64"/>
      <c r="B163" s="65"/>
      <c r="C163" s="65"/>
      <c r="D163" s="65"/>
      <c r="E163" s="64"/>
      <c r="F163" s="64"/>
      <c r="G163" s="64"/>
      <c r="H163" s="64"/>
      <c r="I163" s="64"/>
      <c r="J163" s="64"/>
      <c r="K163" s="64"/>
      <c r="L163" s="64"/>
      <c r="M163" s="64"/>
      <c r="N163" s="64"/>
      <c r="O163" s="64"/>
      <c r="P163" s="64"/>
      <c r="Q163" s="64"/>
      <c r="R163" s="64"/>
      <c r="S163" s="64"/>
      <c r="T163" s="64"/>
      <c r="U163" s="64"/>
      <c r="V163" s="64"/>
      <c r="W163" s="64"/>
      <c r="X163" s="64"/>
      <c r="Y163" s="64"/>
      <c r="Z163" s="64"/>
    </row>
    <row r="164" spans="1:26" ht="15.75" customHeight="1">
      <c r="A164" s="64"/>
      <c r="B164" s="65"/>
      <c r="C164" s="65"/>
      <c r="D164" s="65"/>
      <c r="E164" s="64"/>
      <c r="F164" s="64"/>
      <c r="G164" s="64"/>
      <c r="H164" s="64"/>
      <c r="I164" s="64"/>
      <c r="J164" s="64"/>
      <c r="K164" s="64"/>
      <c r="L164" s="64"/>
      <c r="M164" s="64"/>
      <c r="N164" s="64"/>
      <c r="O164" s="64"/>
      <c r="P164" s="64"/>
      <c r="Q164" s="64"/>
      <c r="R164" s="64"/>
      <c r="S164" s="64"/>
      <c r="T164" s="64"/>
      <c r="U164" s="64"/>
      <c r="V164" s="64"/>
      <c r="W164" s="64"/>
      <c r="X164" s="64"/>
      <c r="Y164" s="64"/>
      <c r="Z164" s="64"/>
    </row>
    <row r="165" spans="1:26" ht="15.75" customHeight="1">
      <c r="A165" s="64"/>
      <c r="B165" s="65"/>
      <c r="C165" s="65"/>
      <c r="D165" s="65"/>
      <c r="E165" s="64"/>
      <c r="F165" s="64"/>
      <c r="G165" s="64"/>
      <c r="H165" s="64"/>
      <c r="I165" s="64"/>
      <c r="J165" s="64"/>
      <c r="K165" s="64"/>
      <c r="L165" s="64"/>
      <c r="M165" s="64"/>
      <c r="N165" s="64"/>
      <c r="O165" s="64"/>
      <c r="P165" s="64"/>
      <c r="Q165" s="64"/>
      <c r="R165" s="64"/>
      <c r="S165" s="64"/>
      <c r="T165" s="64"/>
      <c r="U165" s="64"/>
      <c r="V165" s="64"/>
      <c r="W165" s="64"/>
      <c r="X165" s="64"/>
      <c r="Y165" s="64"/>
      <c r="Z165" s="64"/>
    </row>
    <row r="166" spans="1:26" ht="15.75" customHeight="1">
      <c r="A166" s="64"/>
      <c r="B166" s="65"/>
      <c r="C166" s="65"/>
      <c r="D166" s="65"/>
      <c r="E166" s="64"/>
      <c r="F166" s="64"/>
      <c r="G166" s="64"/>
      <c r="H166" s="64"/>
      <c r="I166" s="64"/>
      <c r="J166" s="64"/>
      <c r="K166" s="64"/>
      <c r="L166" s="64"/>
      <c r="M166" s="64"/>
      <c r="N166" s="64"/>
      <c r="O166" s="64"/>
      <c r="P166" s="64"/>
      <c r="Q166" s="64"/>
      <c r="R166" s="64"/>
      <c r="S166" s="64"/>
      <c r="T166" s="64"/>
      <c r="U166" s="64"/>
      <c r="V166" s="64"/>
      <c r="W166" s="64"/>
      <c r="X166" s="64"/>
      <c r="Y166" s="64"/>
      <c r="Z166" s="64"/>
    </row>
    <row r="167" spans="1:26" ht="15.75" customHeight="1">
      <c r="A167" s="64"/>
      <c r="B167" s="65"/>
      <c r="C167" s="65"/>
      <c r="D167" s="65"/>
      <c r="E167" s="64"/>
      <c r="F167" s="64"/>
      <c r="G167" s="64"/>
      <c r="H167" s="64"/>
      <c r="I167" s="64"/>
      <c r="J167" s="64"/>
      <c r="K167" s="64"/>
      <c r="L167" s="64"/>
      <c r="M167" s="64"/>
      <c r="N167" s="64"/>
      <c r="O167" s="64"/>
      <c r="P167" s="64"/>
      <c r="Q167" s="64"/>
      <c r="R167" s="64"/>
      <c r="S167" s="64"/>
      <c r="T167" s="64"/>
      <c r="U167" s="64"/>
      <c r="V167" s="64"/>
      <c r="W167" s="64"/>
      <c r="X167" s="64"/>
      <c r="Y167" s="64"/>
      <c r="Z167" s="64"/>
    </row>
    <row r="168" spans="1:26" ht="15.75" customHeight="1">
      <c r="A168" s="64"/>
      <c r="B168" s="65"/>
      <c r="C168" s="65"/>
      <c r="D168" s="65"/>
      <c r="E168" s="64"/>
      <c r="F168" s="64"/>
      <c r="G168" s="64"/>
      <c r="H168" s="64"/>
      <c r="I168" s="64"/>
      <c r="J168" s="64"/>
      <c r="K168" s="64"/>
      <c r="L168" s="64"/>
      <c r="M168" s="64"/>
      <c r="N168" s="64"/>
      <c r="O168" s="64"/>
      <c r="P168" s="64"/>
      <c r="Q168" s="64"/>
      <c r="R168" s="64"/>
      <c r="S168" s="64"/>
      <c r="T168" s="64"/>
      <c r="U168" s="64"/>
      <c r="V168" s="64"/>
      <c r="W168" s="64"/>
      <c r="X168" s="64"/>
      <c r="Y168" s="64"/>
      <c r="Z168" s="64"/>
    </row>
    <row r="169" spans="1:26" ht="15.75" customHeight="1">
      <c r="A169" s="64"/>
      <c r="B169" s="65"/>
      <c r="C169" s="65"/>
      <c r="D169" s="65"/>
      <c r="E169" s="64"/>
      <c r="F169" s="64"/>
      <c r="G169" s="64"/>
      <c r="H169" s="64"/>
      <c r="I169" s="64"/>
      <c r="J169" s="64"/>
      <c r="K169" s="64"/>
      <c r="L169" s="64"/>
      <c r="M169" s="64"/>
      <c r="N169" s="64"/>
      <c r="O169" s="64"/>
      <c r="P169" s="64"/>
      <c r="Q169" s="64"/>
      <c r="R169" s="64"/>
      <c r="S169" s="64"/>
      <c r="T169" s="64"/>
      <c r="U169" s="64"/>
      <c r="V169" s="64"/>
      <c r="W169" s="64"/>
      <c r="X169" s="64"/>
      <c r="Y169" s="64"/>
      <c r="Z169" s="64"/>
    </row>
    <row r="170" spans="1:26" ht="15.75" customHeight="1">
      <c r="A170" s="64"/>
      <c r="B170" s="65"/>
      <c r="C170" s="65"/>
      <c r="D170" s="65"/>
      <c r="E170" s="64"/>
      <c r="F170" s="64"/>
      <c r="G170" s="64"/>
      <c r="H170" s="64"/>
      <c r="I170" s="64"/>
      <c r="J170" s="64"/>
      <c r="K170" s="64"/>
      <c r="L170" s="64"/>
      <c r="M170" s="64"/>
      <c r="N170" s="64"/>
      <c r="O170" s="64"/>
      <c r="P170" s="64"/>
      <c r="Q170" s="64"/>
      <c r="R170" s="64"/>
      <c r="S170" s="64"/>
      <c r="T170" s="64"/>
      <c r="U170" s="64"/>
      <c r="V170" s="64"/>
      <c r="W170" s="64"/>
      <c r="X170" s="64"/>
      <c r="Y170" s="64"/>
      <c r="Z170" s="64"/>
    </row>
    <row r="171" spans="1:26" ht="15.75" customHeight="1">
      <c r="A171" s="64"/>
      <c r="B171" s="65"/>
      <c r="C171" s="65"/>
      <c r="D171" s="65"/>
      <c r="E171" s="64"/>
      <c r="F171" s="64"/>
      <c r="G171" s="64"/>
      <c r="H171" s="64"/>
      <c r="I171" s="64"/>
      <c r="J171" s="64"/>
      <c r="K171" s="64"/>
      <c r="L171" s="64"/>
      <c r="M171" s="64"/>
      <c r="N171" s="64"/>
      <c r="O171" s="64"/>
      <c r="P171" s="64"/>
      <c r="Q171" s="64"/>
      <c r="R171" s="64"/>
      <c r="S171" s="64"/>
      <c r="T171" s="64"/>
      <c r="U171" s="64"/>
      <c r="V171" s="64"/>
      <c r="W171" s="64"/>
      <c r="X171" s="64"/>
      <c r="Y171" s="64"/>
      <c r="Z171" s="64"/>
    </row>
    <row r="172" spans="1:26" ht="15.75" customHeight="1">
      <c r="A172" s="64"/>
      <c r="B172" s="65"/>
      <c r="C172" s="65"/>
      <c r="D172" s="65"/>
      <c r="E172" s="64"/>
      <c r="F172" s="64"/>
      <c r="G172" s="64"/>
      <c r="H172" s="64"/>
      <c r="I172" s="64"/>
      <c r="J172" s="64"/>
      <c r="K172" s="64"/>
      <c r="L172" s="64"/>
      <c r="M172" s="64"/>
      <c r="N172" s="64"/>
      <c r="O172" s="64"/>
      <c r="P172" s="64"/>
      <c r="Q172" s="64"/>
      <c r="R172" s="64"/>
      <c r="S172" s="64"/>
      <c r="T172" s="64"/>
      <c r="U172" s="64"/>
      <c r="V172" s="64"/>
      <c r="W172" s="64"/>
      <c r="X172" s="64"/>
      <c r="Y172" s="64"/>
      <c r="Z172" s="64"/>
    </row>
    <row r="173" spans="1:26" ht="15.75" customHeight="1">
      <c r="A173" s="64"/>
      <c r="B173" s="65"/>
      <c r="C173" s="65"/>
      <c r="D173" s="65"/>
      <c r="E173" s="64"/>
      <c r="F173" s="64"/>
      <c r="G173" s="64"/>
      <c r="H173" s="64"/>
      <c r="I173" s="64"/>
      <c r="J173" s="64"/>
      <c r="K173" s="64"/>
      <c r="L173" s="64"/>
      <c r="M173" s="64"/>
      <c r="N173" s="64"/>
      <c r="O173" s="64"/>
      <c r="P173" s="64"/>
      <c r="Q173" s="64"/>
      <c r="R173" s="64"/>
      <c r="S173" s="64"/>
      <c r="T173" s="64"/>
      <c r="U173" s="64"/>
      <c r="V173" s="64"/>
      <c r="W173" s="64"/>
      <c r="X173" s="64"/>
      <c r="Y173" s="64"/>
      <c r="Z173" s="64"/>
    </row>
    <row r="174" spans="1:26" ht="15.75" customHeight="1">
      <c r="A174" s="64"/>
      <c r="B174" s="65"/>
      <c r="C174" s="65"/>
      <c r="D174" s="65"/>
      <c r="E174" s="64"/>
      <c r="F174" s="64"/>
      <c r="G174" s="64"/>
      <c r="H174" s="64"/>
      <c r="I174" s="64"/>
      <c r="J174" s="64"/>
      <c r="K174" s="64"/>
      <c r="L174" s="64"/>
      <c r="M174" s="64"/>
      <c r="N174" s="64"/>
      <c r="O174" s="64"/>
      <c r="P174" s="64"/>
      <c r="Q174" s="64"/>
      <c r="R174" s="64"/>
      <c r="S174" s="64"/>
      <c r="T174" s="64"/>
      <c r="U174" s="64"/>
      <c r="V174" s="64"/>
      <c r="W174" s="64"/>
      <c r="X174" s="64"/>
      <c r="Y174" s="64"/>
      <c r="Z174" s="64"/>
    </row>
    <row r="175" spans="1:26" ht="15.75" customHeight="1">
      <c r="A175" s="64"/>
      <c r="B175" s="65"/>
      <c r="C175" s="65"/>
      <c r="D175" s="65"/>
      <c r="E175" s="64"/>
      <c r="F175" s="64"/>
      <c r="G175" s="64"/>
      <c r="H175" s="64"/>
      <c r="I175" s="64"/>
      <c r="J175" s="64"/>
      <c r="K175" s="64"/>
      <c r="L175" s="64"/>
      <c r="M175" s="64"/>
      <c r="N175" s="64"/>
      <c r="O175" s="64"/>
      <c r="P175" s="64"/>
      <c r="Q175" s="64"/>
      <c r="R175" s="64"/>
      <c r="S175" s="64"/>
      <c r="T175" s="64"/>
      <c r="U175" s="64"/>
      <c r="V175" s="64"/>
      <c r="W175" s="64"/>
      <c r="X175" s="64"/>
      <c r="Y175" s="64"/>
      <c r="Z175" s="64"/>
    </row>
    <row r="176" spans="1:26" ht="15.75" customHeight="1">
      <c r="A176" s="64"/>
      <c r="B176" s="65"/>
      <c r="C176" s="65"/>
      <c r="D176" s="65"/>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ht="15.75" customHeight="1">
      <c r="A177" s="64"/>
      <c r="B177" s="65"/>
      <c r="C177" s="65"/>
      <c r="D177" s="65"/>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ht="15.75" customHeight="1">
      <c r="A178" s="64"/>
      <c r="B178" s="65"/>
      <c r="C178" s="65"/>
      <c r="D178" s="65"/>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ht="15.75" customHeight="1">
      <c r="A179" s="64"/>
      <c r="B179" s="65"/>
      <c r="C179" s="65"/>
      <c r="D179" s="65"/>
      <c r="E179" s="64"/>
      <c r="F179" s="64"/>
      <c r="G179" s="64"/>
      <c r="H179" s="64"/>
      <c r="I179" s="64"/>
      <c r="J179" s="64"/>
      <c r="K179" s="64"/>
      <c r="L179" s="64"/>
      <c r="M179" s="64"/>
      <c r="N179" s="64"/>
      <c r="O179" s="64"/>
      <c r="P179" s="64"/>
      <c r="Q179" s="64"/>
      <c r="R179" s="64"/>
      <c r="S179" s="64"/>
      <c r="T179" s="64"/>
      <c r="U179" s="64"/>
      <c r="V179" s="64"/>
      <c r="W179" s="64"/>
      <c r="X179" s="64"/>
      <c r="Y179" s="64"/>
      <c r="Z179" s="64"/>
    </row>
    <row r="180" spans="1:26" ht="15.75" customHeight="1">
      <c r="A180" s="64"/>
      <c r="B180" s="65"/>
      <c r="C180" s="65"/>
      <c r="D180" s="65"/>
      <c r="E180" s="64"/>
      <c r="F180" s="64"/>
      <c r="G180" s="64"/>
      <c r="H180" s="64"/>
      <c r="I180" s="64"/>
      <c r="J180" s="64"/>
      <c r="K180" s="64"/>
      <c r="L180" s="64"/>
      <c r="M180" s="64"/>
      <c r="N180" s="64"/>
      <c r="O180" s="64"/>
      <c r="P180" s="64"/>
      <c r="Q180" s="64"/>
      <c r="R180" s="64"/>
      <c r="S180" s="64"/>
      <c r="T180" s="64"/>
      <c r="U180" s="64"/>
      <c r="V180" s="64"/>
      <c r="W180" s="64"/>
      <c r="X180" s="64"/>
      <c r="Y180" s="64"/>
      <c r="Z180" s="64"/>
    </row>
    <row r="181" spans="1:26" ht="15.75" customHeight="1">
      <c r="A181" s="64"/>
      <c r="B181" s="65"/>
      <c r="C181" s="65"/>
      <c r="D181" s="65"/>
      <c r="E181" s="64"/>
      <c r="F181" s="64"/>
      <c r="G181" s="64"/>
      <c r="H181" s="64"/>
      <c r="I181" s="64"/>
      <c r="J181" s="64"/>
      <c r="K181" s="64"/>
      <c r="L181" s="64"/>
      <c r="M181" s="64"/>
      <c r="N181" s="64"/>
      <c r="O181" s="64"/>
      <c r="P181" s="64"/>
      <c r="Q181" s="64"/>
      <c r="R181" s="64"/>
      <c r="S181" s="64"/>
      <c r="T181" s="64"/>
      <c r="U181" s="64"/>
      <c r="V181" s="64"/>
      <c r="W181" s="64"/>
      <c r="X181" s="64"/>
      <c r="Y181" s="64"/>
      <c r="Z181" s="64"/>
    </row>
    <row r="182" spans="1:26" ht="15.75" customHeight="1">
      <c r="A182" s="64"/>
      <c r="B182" s="65"/>
      <c r="C182" s="65"/>
      <c r="D182" s="65"/>
      <c r="E182" s="64"/>
      <c r="F182" s="64"/>
      <c r="G182" s="64"/>
      <c r="H182" s="64"/>
      <c r="I182" s="64"/>
      <c r="J182" s="64"/>
      <c r="K182" s="64"/>
      <c r="L182" s="64"/>
      <c r="M182" s="64"/>
      <c r="N182" s="64"/>
      <c r="O182" s="64"/>
      <c r="P182" s="64"/>
      <c r="Q182" s="64"/>
      <c r="R182" s="64"/>
      <c r="S182" s="64"/>
      <c r="T182" s="64"/>
      <c r="U182" s="64"/>
      <c r="V182" s="64"/>
      <c r="W182" s="64"/>
      <c r="X182" s="64"/>
      <c r="Y182" s="64"/>
      <c r="Z182" s="64"/>
    </row>
    <row r="183" spans="1:26" ht="15.75" customHeight="1">
      <c r="A183" s="64"/>
      <c r="B183" s="65"/>
      <c r="C183" s="65"/>
      <c r="D183" s="65"/>
      <c r="E183" s="64"/>
      <c r="F183" s="64"/>
      <c r="G183" s="64"/>
      <c r="H183" s="64"/>
      <c r="I183" s="64"/>
      <c r="J183" s="64"/>
      <c r="K183" s="64"/>
      <c r="L183" s="64"/>
      <c r="M183" s="64"/>
      <c r="N183" s="64"/>
      <c r="O183" s="64"/>
      <c r="P183" s="64"/>
      <c r="Q183" s="64"/>
      <c r="R183" s="64"/>
      <c r="S183" s="64"/>
      <c r="T183" s="64"/>
      <c r="U183" s="64"/>
      <c r="V183" s="64"/>
      <c r="W183" s="64"/>
      <c r="X183" s="64"/>
      <c r="Y183" s="64"/>
      <c r="Z183" s="64"/>
    </row>
    <row r="184" spans="1:26" ht="15.75" customHeight="1">
      <c r="A184" s="64"/>
      <c r="B184" s="65"/>
      <c r="C184" s="65"/>
      <c r="D184" s="65"/>
      <c r="E184" s="64"/>
      <c r="F184" s="64"/>
      <c r="G184" s="64"/>
      <c r="H184" s="64"/>
      <c r="I184" s="64"/>
      <c r="J184" s="64"/>
      <c r="K184" s="64"/>
      <c r="L184" s="64"/>
      <c r="M184" s="64"/>
      <c r="N184" s="64"/>
      <c r="O184" s="64"/>
      <c r="P184" s="64"/>
      <c r="Q184" s="64"/>
      <c r="R184" s="64"/>
      <c r="S184" s="64"/>
      <c r="T184" s="64"/>
      <c r="U184" s="64"/>
      <c r="V184" s="64"/>
      <c r="W184" s="64"/>
      <c r="X184" s="64"/>
      <c r="Y184" s="64"/>
      <c r="Z184" s="64"/>
    </row>
    <row r="185" spans="1:26" ht="15.75" customHeight="1">
      <c r="A185" s="64"/>
      <c r="B185" s="65"/>
      <c r="C185" s="65"/>
      <c r="D185" s="65"/>
      <c r="E185" s="64"/>
      <c r="F185" s="64"/>
      <c r="G185" s="64"/>
      <c r="H185" s="64"/>
      <c r="I185" s="64"/>
      <c r="J185" s="64"/>
      <c r="K185" s="64"/>
      <c r="L185" s="64"/>
      <c r="M185" s="64"/>
      <c r="N185" s="64"/>
      <c r="O185" s="64"/>
      <c r="P185" s="64"/>
      <c r="Q185" s="64"/>
      <c r="R185" s="64"/>
      <c r="S185" s="64"/>
      <c r="T185" s="64"/>
      <c r="U185" s="64"/>
      <c r="V185" s="64"/>
      <c r="W185" s="64"/>
      <c r="X185" s="64"/>
      <c r="Y185" s="64"/>
      <c r="Z185" s="64"/>
    </row>
    <row r="186" spans="1:26" ht="15.75" customHeight="1">
      <c r="A186" s="64"/>
      <c r="B186" s="65"/>
      <c r="C186" s="65"/>
      <c r="D186" s="65"/>
      <c r="E186" s="64"/>
      <c r="F186" s="64"/>
      <c r="G186" s="64"/>
      <c r="H186" s="64"/>
      <c r="I186" s="64"/>
      <c r="J186" s="64"/>
      <c r="K186" s="64"/>
      <c r="L186" s="64"/>
      <c r="M186" s="64"/>
      <c r="N186" s="64"/>
      <c r="O186" s="64"/>
      <c r="P186" s="64"/>
      <c r="Q186" s="64"/>
      <c r="R186" s="64"/>
      <c r="S186" s="64"/>
      <c r="T186" s="64"/>
      <c r="U186" s="64"/>
      <c r="V186" s="64"/>
      <c r="W186" s="64"/>
      <c r="X186" s="64"/>
      <c r="Y186" s="64"/>
      <c r="Z186" s="64"/>
    </row>
    <row r="187" spans="1:26" ht="15.75" customHeight="1">
      <c r="A187" s="64"/>
      <c r="B187" s="65"/>
      <c r="C187" s="65"/>
      <c r="D187" s="65"/>
      <c r="E187" s="64"/>
      <c r="F187" s="64"/>
      <c r="G187" s="64"/>
      <c r="H187" s="64"/>
      <c r="I187" s="64"/>
      <c r="J187" s="64"/>
      <c r="K187" s="64"/>
      <c r="L187" s="64"/>
      <c r="M187" s="64"/>
      <c r="N187" s="64"/>
      <c r="O187" s="64"/>
      <c r="P187" s="64"/>
      <c r="Q187" s="64"/>
      <c r="R187" s="64"/>
      <c r="S187" s="64"/>
      <c r="T187" s="64"/>
      <c r="U187" s="64"/>
      <c r="V187" s="64"/>
      <c r="W187" s="64"/>
      <c r="X187" s="64"/>
      <c r="Y187" s="64"/>
      <c r="Z187" s="64"/>
    </row>
    <row r="188" spans="1:26" ht="15.75" customHeight="1">
      <c r="A188" s="64"/>
      <c r="B188" s="65"/>
      <c r="C188" s="65"/>
      <c r="D188" s="65"/>
      <c r="E188" s="64"/>
      <c r="F188" s="64"/>
      <c r="G188" s="64"/>
      <c r="H188" s="64"/>
      <c r="I188" s="64"/>
      <c r="J188" s="64"/>
      <c r="K188" s="64"/>
      <c r="L188" s="64"/>
      <c r="M188" s="64"/>
      <c r="N188" s="64"/>
      <c r="O188" s="64"/>
      <c r="P188" s="64"/>
      <c r="Q188" s="64"/>
      <c r="R188" s="64"/>
      <c r="S188" s="64"/>
      <c r="T188" s="64"/>
      <c r="U188" s="64"/>
      <c r="V188" s="64"/>
      <c r="W188" s="64"/>
      <c r="X188" s="64"/>
      <c r="Y188" s="64"/>
      <c r="Z188" s="64"/>
    </row>
    <row r="189" spans="1:26" ht="15.75" customHeight="1">
      <c r="A189" s="64"/>
      <c r="B189" s="65"/>
      <c r="C189" s="65"/>
      <c r="D189" s="65"/>
      <c r="E189" s="64"/>
      <c r="F189" s="64"/>
      <c r="G189" s="64"/>
      <c r="H189" s="64"/>
      <c r="I189" s="64"/>
      <c r="J189" s="64"/>
      <c r="K189" s="64"/>
      <c r="L189" s="64"/>
      <c r="M189" s="64"/>
      <c r="N189" s="64"/>
      <c r="O189" s="64"/>
      <c r="P189" s="64"/>
      <c r="Q189" s="64"/>
      <c r="R189" s="64"/>
      <c r="S189" s="64"/>
      <c r="T189" s="64"/>
      <c r="U189" s="64"/>
      <c r="V189" s="64"/>
      <c r="W189" s="64"/>
      <c r="X189" s="64"/>
      <c r="Y189" s="64"/>
      <c r="Z189" s="64"/>
    </row>
    <row r="190" spans="1:26" ht="15.75" customHeight="1">
      <c r="A190" s="64"/>
      <c r="B190" s="65"/>
      <c r="C190" s="65"/>
      <c r="D190" s="65"/>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ht="15.75" customHeight="1">
      <c r="A191" s="64"/>
      <c r="B191" s="65"/>
      <c r="C191" s="65"/>
      <c r="D191" s="65"/>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ht="15.75" customHeight="1">
      <c r="A192" s="64"/>
      <c r="B192" s="65"/>
      <c r="C192" s="65"/>
      <c r="D192" s="65"/>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ht="15.75" customHeight="1">
      <c r="A193" s="64"/>
      <c r="B193" s="65"/>
      <c r="C193" s="65"/>
      <c r="D193" s="65"/>
      <c r="E193" s="64"/>
      <c r="F193" s="64"/>
      <c r="G193" s="64"/>
      <c r="H193" s="64"/>
      <c r="I193" s="64"/>
      <c r="J193" s="64"/>
      <c r="K193" s="64"/>
      <c r="L193" s="64"/>
      <c r="M193" s="64"/>
      <c r="N193" s="64"/>
      <c r="O193" s="64"/>
      <c r="P193" s="64"/>
      <c r="Q193" s="64"/>
      <c r="R193" s="64"/>
      <c r="S193" s="64"/>
      <c r="T193" s="64"/>
      <c r="U193" s="64"/>
      <c r="V193" s="64"/>
      <c r="W193" s="64"/>
      <c r="X193" s="64"/>
      <c r="Y193" s="64"/>
      <c r="Z193" s="64"/>
    </row>
    <row r="194" spans="1:26" ht="15.75" customHeight="1">
      <c r="A194" s="64"/>
      <c r="B194" s="65"/>
      <c r="C194" s="65"/>
      <c r="D194" s="65"/>
      <c r="E194" s="64"/>
      <c r="F194" s="64"/>
      <c r="G194" s="64"/>
      <c r="H194" s="64"/>
      <c r="I194" s="64"/>
      <c r="J194" s="64"/>
      <c r="K194" s="64"/>
      <c r="L194" s="64"/>
      <c r="M194" s="64"/>
      <c r="N194" s="64"/>
      <c r="O194" s="64"/>
      <c r="P194" s="64"/>
      <c r="Q194" s="64"/>
      <c r="R194" s="64"/>
      <c r="S194" s="64"/>
      <c r="T194" s="64"/>
      <c r="U194" s="64"/>
      <c r="V194" s="64"/>
      <c r="W194" s="64"/>
      <c r="X194" s="64"/>
      <c r="Y194" s="64"/>
      <c r="Z194" s="64"/>
    </row>
    <row r="195" spans="1:26" ht="15.75" customHeight="1">
      <c r="A195" s="64"/>
      <c r="B195" s="65"/>
      <c r="C195" s="65"/>
      <c r="D195" s="65"/>
      <c r="E195" s="64"/>
      <c r="F195" s="64"/>
      <c r="G195" s="64"/>
      <c r="H195" s="64"/>
      <c r="I195" s="64"/>
      <c r="J195" s="64"/>
      <c r="K195" s="64"/>
      <c r="L195" s="64"/>
      <c r="M195" s="64"/>
      <c r="N195" s="64"/>
      <c r="O195" s="64"/>
      <c r="P195" s="64"/>
      <c r="Q195" s="64"/>
      <c r="R195" s="64"/>
      <c r="S195" s="64"/>
      <c r="T195" s="64"/>
      <c r="U195" s="64"/>
      <c r="V195" s="64"/>
      <c r="W195" s="64"/>
      <c r="X195" s="64"/>
      <c r="Y195" s="64"/>
      <c r="Z195" s="64"/>
    </row>
    <row r="196" spans="1:26" ht="15.75" customHeight="1">
      <c r="A196" s="64"/>
      <c r="B196" s="65"/>
      <c r="C196" s="65"/>
      <c r="D196" s="65"/>
      <c r="E196" s="64"/>
      <c r="F196" s="64"/>
      <c r="G196" s="64"/>
      <c r="H196" s="64"/>
      <c r="I196" s="64"/>
      <c r="J196" s="64"/>
      <c r="K196" s="64"/>
      <c r="L196" s="64"/>
      <c r="M196" s="64"/>
      <c r="N196" s="64"/>
      <c r="O196" s="64"/>
      <c r="P196" s="64"/>
      <c r="Q196" s="64"/>
      <c r="R196" s="64"/>
      <c r="S196" s="64"/>
      <c r="T196" s="64"/>
      <c r="U196" s="64"/>
      <c r="V196" s="64"/>
      <c r="W196" s="64"/>
      <c r="X196" s="64"/>
      <c r="Y196" s="64"/>
      <c r="Z196" s="64"/>
    </row>
    <row r="197" spans="1:26" ht="15.75" customHeight="1">
      <c r="A197" s="64"/>
      <c r="B197" s="65"/>
      <c r="C197" s="65"/>
      <c r="D197" s="65"/>
      <c r="E197" s="64"/>
      <c r="F197" s="64"/>
      <c r="G197" s="64"/>
      <c r="H197" s="64"/>
      <c r="I197" s="64"/>
      <c r="J197" s="64"/>
      <c r="K197" s="64"/>
      <c r="L197" s="64"/>
      <c r="M197" s="64"/>
      <c r="N197" s="64"/>
      <c r="O197" s="64"/>
      <c r="P197" s="64"/>
      <c r="Q197" s="64"/>
      <c r="R197" s="64"/>
      <c r="S197" s="64"/>
      <c r="T197" s="64"/>
      <c r="U197" s="64"/>
      <c r="V197" s="64"/>
      <c r="W197" s="64"/>
      <c r="X197" s="64"/>
      <c r="Y197" s="64"/>
      <c r="Z197" s="64"/>
    </row>
    <row r="198" spans="1:26" ht="15.75" customHeight="1">
      <c r="A198" s="64"/>
      <c r="B198" s="65"/>
      <c r="C198" s="65"/>
      <c r="D198" s="65"/>
      <c r="E198" s="64"/>
      <c r="F198" s="64"/>
      <c r="G198" s="64"/>
      <c r="H198" s="64"/>
      <c r="I198" s="64"/>
      <c r="J198" s="64"/>
      <c r="K198" s="64"/>
      <c r="L198" s="64"/>
      <c r="M198" s="64"/>
      <c r="N198" s="64"/>
      <c r="O198" s="64"/>
      <c r="P198" s="64"/>
      <c r="Q198" s="64"/>
      <c r="R198" s="64"/>
      <c r="S198" s="64"/>
      <c r="T198" s="64"/>
      <c r="U198" s="64"/>
      <c r="V198" s="64"/>
      <c r="W198" s="64"/>
      <c r="X198" s="64"/>
      <c r="Y198" s="64"/>
      <c r="Z198" s="64"/>
    </row>
    <row r="199" spans="1:26" ht="15.75" customHeight="1">
      <c r="A199" s="64"/>
      <c r="B199" s="65"/>
      <c r="C199" s="65"/>
      <c r="D199" s="65"/>
      <c r="E199" s="64"/>
      <c r="F199" s="64"/>
      <c r="G199" s="64"/>
      <c r="H199" s="64"/>
      <c r="I199" s="64"/>
      <c r="J199" s="64"/>
      <c r="K199" s="64"/>
      <c r="L199" s="64"/>
      <c r="M199" s="64"/>
      <c r="N199" s="64"/>
      <c r="O199" s="64"/>
      <c r="P199" s="64"/>
      <c r="Q199" s="64"/>
      <c r="R199" s="64"/>
      <c r="S199" s="64"/>
      <c r="T199" s="64"/>
      <c r="U199" s="64"/>
      <c r="V199" s="64"/>
      <c r="W199" s="64"/>
      <c r="X199" s="64"/>
      <c r="Y199" s="64"/>
      <c r="Z199" s="64"/>
    </row>
    <row r="200" spans="1:26" ht="15.75" customHeight="1">
      <c r="A200" s="64"/>
      <c r="B200" s="65"/>
      <c r="C200" s="65"/>
      <c r="D200" s="65"/>
      <c r="E200" s="64"/>
      <c r="F200" s="64"/>
      <c r="G200" s="64"/>
      <c r="H200" s="64"/>
      <c r="I200" s="64"/>
      <c r="J200" s="64"/>
      <c r="K200" s="64"/>
      <c r="L200" s="64"/>
      <c r="M200" s="64"/>
      <c r="N200" s="64"/>
      <c r="O200" s="64"/>
      <c r="P200" s="64"/>
      <c r="Q200" s="64"/>
      <c r="R200" s="64"/>
      <c r="S200" s="64"/>
      <c r="T200" s="64"/>
      <c r="U200" s="64"/>
      <c r="V200" s="64"/>
      <c r="W200" s="64"/>
      <c r="X200" s="64"/>
      <c r="Y200" s="64"/>
      <c r="Z200" s="64"/>
    </row>
    <row r="201" spans="1:26" ht="15.75" customHeight="1">
      <c r="A201" s="64"/>
      <c r="B201" s="65"/>
      <c r="C201" s="65"/>
      <c r="D201" s="65"/>
      <c r="E201" s="64"/>
      <c r="F201" s="64"/>
      <c r="G201" s="64"/>
      <c r="H201" s="64"/>
      <c r="I201" s="64"/>
      <c r="J201" s="64"/>
      <c r="K201" s="64"/>
      <c r="L201" s="64"/>
      <c r="M201" s="64"/>
      <c r="N201" s="64"/>
      <c r="O201" s="64"/>
      <c r="P201" s="64"/>
      <c r="Q201" s="64"/>
      <c r="R201" s="64"/>
      <c r="S201" s="64"/>
      <c r="T201" s="64"/>
      <c r="U201" s="64"/>
      <c r="V201" s="64"/>
      <c r="W201" s="64"/>
      <c r="X201" s="64"/>
      <c r="Y201" s="64"/>
      <c r="Z201" s="64"/>
    </row>
    <row r="202" spans="1:26" ht="15.75" customHeight="1">
      <c r="A202" s="64"/>
      <c r="B202" s="65"/>
      <c r="C202" s="65"/>
      <c r="D202" s="65"/>
      <c r="E202" s="64"/>
      <c r="F202" s="64"/>
      <c r="G202" s="64"/>
      <c r="H202" s="64"/>
      <c r="I202" s="64"/>
      <c r="J202" s="64"/>
      <c r="K202" s="64"/>
      <c r="L202" s="64"/>
      <c r="M202" s="64"/>
      <c r="N202" s="64"/>
      <c r="O202" s="64"/>
      <c r="P202" s="64"/>
      <c r="Q202" s="64"/>
      <c r="R202" s="64"/>
      <c r="S202" s="64"/>
      <c r="T202" s="64"/>
      <c r="U202" s="64"/>
      <c r="V202" s="64"/>
      <c r="W202" s="64"/>
      <c r="X202" s="64"/>
      <c r="Y202" s="64"/>
      <c r="Z202" s="64"/>
    </row>
    <row r="203" spans="1:26" ht="15.75" customHeight="1">
      <c r="A203" s="64"/>
      <c r="B203" s="65"/>
      <c r="C203" s="65"/>
      <c r="D203" s="65"/>
      <c r="E203" s="64"/>
      <c r="F203" s="64"/>
      <c r="G203" s="64"/>
      <c r="H203" s="64"/>
      <c r="I203" s="64"/>
      <c r="J203" s="64"/>
      <c r="K203" s="64"/>
      <c r="L203" s="64"/>
      <c r="M203" s="64"/>
      <c r="N203" s="64"/>
      <c r="O203" s="64"/>
      <c r="P203" s="64"/>
      <c r="Q203" s="64"/>
      <c r="R203" s="64"/>
      <c r="S203" s="64"/>
      <c r="T203" s="64"/>
      <c r="U203" s="64"/>
      <c r="V203" s="64"/>
      <c r="W203" s="64"/>
      <c r="X203" s="64"/>
      <c r="Y203" s="64"/>
      <c r="Z203" s="64"/>
    </row>
    <row r="204" spans="1:26" ht="15.75" customHeight="1">
      <c r="A204" s="64"/>
      <c r="B204" s="65"/>
      <c r="C204" s="65"/>
      <c r="D204" s="65"/>
      <c r="E204" s="64"/>
      <c r="F204" s="64"/>
      <c r="G204" s="64"/>
      <c r="H204" s="64"/>
      <c r="I204" s="64"/>
      <c r="J204" s="64"/>
      <c r="K204" s="64"/>
      <c r="L204" s="64"/>
      <c r="M204" s="64"/>
      <c r="N204" s="64"/>
      <c r="O204" s="64"/>
      <c r="P204" s="64"/>
      <c r="Q204" s="64"/>
      <c r="R204" s="64"/>
      <c r="S204" s="64"/>
      <c r="T204" s="64"/>
      <c r="U204" s="64"/>
      <c r="V204" s="64"/>
      <c r="W204" s="64"/>
      <c r="X204" s="64"/>
      <c r="Y204" s="64"/>
      <c r="Z204" s="64"/>
    </row>
    <row r="205" spans="1:26" ht="15.75" customHeight="1">
      <c r="A205" s="64"/>
      <c r="B205" s="65"/>
      <c r="C205" s="65"/>
      <c r="D205" s="65"/>
      <c r="E205" s="64"/>
      <c r="F205" s="64"/>
      <c r="G205" s="64"/>
      <c r="H205" s="64"/>
      <c r="I205" s="64"/>
      <c r="J205" s="64"/>
      <c r="K205" s="64"/>
      <c r="L205" s="64"/>
      <c r="M205" s="64"/>
      <c r="N205" s="64"/>
      <c r="O205" s="64"/>
      <c r="P205" s="64"/>
      <c r="Q205" s="64"/>
      <c r="R205" s="64"/>
      <c r="S205" s="64"/>
      <c r="T205" s="64"/>
      <c r="U205" s="64"/>
      <c r="V205" s="64"/>
      <c r="W205" s="64"/>
      <c r="X205" s="64"/>
      <c r="Y205" s="64"/>
      <c r="Z205" s="64"/>
    </row>
    <row r="206" spans="1:26" ht="15.75" customHeight="1">
      <c r="A206" s="64"/>
      <c r="B206" s="65"/>
      <c r="C206" s="65"/>
      <c r="D206" s="65"/>
      <c r="E206" s="64"/>
      <c r="F206" s="64"/>
      <c r="G206" s="64"/>
      <c r="H206" s="64"/>
      <c r="I206" s="64"/>
      <c r="J206" s="64"/>
      <c r="K206" s="64"/>
      <c r="L206" s="64"/>
      <c r="M206" s="64"/>
      <c r="N206" s="64"/>
      <c r="O206" s="64"/>
      <c r="P206" s="64"/>
      <c r="Q206" s="64"/>
      <c r="R206" s="64"/>
      <c r="S206" s="64"/>
      <c r="T206" s="64"/>
      <c r="U206" s="64"/>
      <c r="V206" s="64"/>
      <c r="W206" s="64"/>
      <c r="X206" s="64"/>
      <c r="Y206" s="64"/>
      <c r="Z206" s="64"/>
    </row>
    <row r="207" spans="1:26" ht="15.75" customHeight="1">
      <c r="A207" s="64"/>
      <c r="B207" s="65"/>
      <c r="C207" s="65"/>
      <c r="D207" s="65"/>
      <c r="E207" s="64"/>
      <c r="F207" s="64"/>
      <c r="G207" s="64"/>
      <c r="H207" s="64"/>
      <c r="I207" s="64"/>
      <c r="J207" s="64"/>
      <c r="K207" s="64"/>
      <c r="L207" s="64"/>
      <c r="M207" s="64"/>
      <c r="N207" s="64"/>
      <c r="O207" s="64"/>
      <c r="P207" s="64"/>
      <c r="Q207" s="64"/>
      <c r="R207" s="64"/>
      <c r="S207" s="64"/>
      <c r="T207" s="64"/>
      <c r="U207" s="64"/>
      <c r="V207" s="64"/>
      <c r="W207" s="64"/>
      <c r="X207" s="64"/>
      <c r="Y207" s="64"/>
      <c r="Z207" s="64"/>
    </row>
    <row r="208" spans="1:26" ht="15.75" customHeight="1">
      <c r="A208" s="64"/>
      <c r="B208" s="65"/>
      <c r="C208" s="65"/>
      <c r="D208" s="65"/>
      <c r="E208" s="64"/>
      <c r="F208" s="64"/>
      <c r="G208" s="64"/>
      <c r="H208" s="64"/>
      <c r="I208" s="64"/>
      <c r="J208" s="64"/>
      <c r="K208" s="64"/>
      <c r="L208" s="64"/>
      <c r="M208" s="64"/>
      <c r="N208" s="64"/>
      <c r="O208" s="64"/>
      <c r="P208" s="64"/>
      <c r="Q208" s="64"/>
      <c r="R208" s="64"/>
      <c r="S208" s="64"/>
      <c r="T208" s="64"/>
      <c r="U208" s="64"/>
      <c r="V208" s="64"/>
      <c r="W208" s="64"/>
      <c r="X208" s="64"/>
      <c r="Y208" s="64"/>
      <c r="Z208" s="64"/>
    </row>
    <row r="209" spans="1:26" ht="15.75" customHeight="1">
      <c r="A209" s="64"/>
      <c r="B209" s="65"/>
      <c r="C209" s="65"/>
      <c r="D209" s="65"/>
      <c r="E209" s="64"/>
      <c r="F209" s="64"/>
      <c r="G209" s="64"/>
      <c r="H209" s="64"/>
      <c r="I209" s="64"/>
      <c r="J209" s="64"/>
      <c r="K209" s="64"/>
      <c r="L209" s="64"/>
      <c r="M209" s="64"/>
      <c r="N209" s="64"/>
      <c r="O209" s="64"/>
      <c r="P209" s="64"/>
      <c r="Q209" s="64"/>
      <c r="R209" s="64"/>
      <c r="S209" s="64"/>
      <c r="T209" s="64"/>
      <c r="U209" s="64"/>
      <c r="V209" s="64"/>
      <c r="W209" s="64"/>
      <c r="X209" s="64"/>
      <c r="Y209" s="64"/>
      <c r="Z209" s="64"/>
    </row>
    <row r="210" spans="1:26" ht="15.75" customHeight="1">
      <c r="A210" s="64"/>
      <c r="B210" s="65"/>
      <c r="C210" s="65"/>
      <c r="D210" s="65"/>
      <c r="E210" s="64"/>
      <c r="F210" s="64"/>
      <c r="G210" s="64"/>
      <c r="H210" s="64"/>
      <c r="I210" s="64"/>
      <c r="J210" s="64"/>
      <c r="K210" s="64"/>
      <c r="L210" s="64"/>
      <c r="M210" s="64"/>
      <c r="N210" s="64"/>
      <c r="O210" s="64"/>
      <c r="P210" s="64"/>
      <c r="Q210" s="64"/>
      <c r="R210" s="64"/>
      <c r="S210" s="64"/>
      <c r="T210" s="64"/>
      <c r="U210" s="64"/>
      <c r="V210" s="64"/>
      <c r="W210" s="64"/>
      <c r="X210" s="64"/>
      <c r="Y210" s="64"/>
      <c r="Z210" s="64"/>
    </row>
    <row r="211" spans="1:26" ht="15.75" customHeight="1">
      <c r="A211" s="64"/>
      <c r="B211" s="65"/>
      <c r="C211" s="65"/>
      <c r="D211" s="65"/>
      <c r="E211" s="64"/>
      <c r="F211" s="64"/>
      <c r="G211" s="64"/>
      <c r="H211" s="64"/>
      <c r="I211" s="64"/>
      <c r="J211" s="64"/>
      <c r="K211" s="64"/>
      <c r="L211" s="64"/>
      <c r="M211" s="64"/>
      <c r="N211" s="64"/>
      <c r="O211" s="64"/>
      <c r="P211" s="64"/>
      <c r="Q211" s="64"/>
      <c r="R211" s="64"/>
      <c r="S211" s="64"/>
      <c r="T211" s="64"/>
      <c r="U211" s="64"/>
      <c r="V211" s="64"/>
      <c r="W211" s="64"/>
      <c r="X211" s="64"/>
      <c r="Y211" s="64"/>
      <c r="Z211" s="64"/>
    </row>
    <row r="212" spans="1:26" ht="15.75" customHeight="1">
      <c r="A212" s="64"/>
      <c r="B212" s="65"/>
      <c r="C212" s="65"/>
      <c r="D212" s="65"/>
      <c r="E212" s="64"/>
      <c r="F212" s="64"/>
      <c r="G212" s="64"/>
      <c r="H212" s="64"/>
      <c r="I212" s="64"/>
      <c r="J212" s="64"/>
      <c r="K212" s="64"/>
      <c r="L212" s="64"/>
      <c r="M212" s="64"/>
      <c r="N212" s="64"/>
      <c r="O212" s="64"/>
      <c r="P212" s="64"/>
      <c r="Q212" s="64"/>
      <c r="R212" s="64"/>
      <c r="S212" s="64"/>
      <c r="T212" s="64"/>
      <c r="U212" s="64"/>
      <c r="V212" s="64"/>
      <c r="W212" s="64"/>
      <c r="X212" s="64"/>
      <c r="Y212" s="64"/>
      <c r="Z212" s="64"/>
    </row>
    <row r="213" spans="1:26" ht="15.75" customHeight="1">
      <c r="A213" s="64"/>
      <c r="B213" s="65"/>
      <c r="C213" s="65"/>
      <c r="D213" s="65"/>
      <c r="E213" s="64"/>
      <c r="F213" s="64"/>
      <c r="G213" s="64"/>
      <c r="H213" s="64"/>
      <c r="I213" s="64"/>
      <c r="J213" s="64"/>
      <c r="K213" s="64"/>
      <c r="L213" s="64"/>
      <c r="M213" s="64"/>
      <c r="N213" s="64"/>
      <c r="O213" s="64"/>
      <c r="P213" s="64"/>
      <c r="Q213" s="64"/>
      <c r="R213" s="64"/>
      <c r="S213" s="64"/>
      <c r="T213" s="64"/>
      <c r="U213" s="64"/>
      <c r="V213" s="64"/>
      <c r="W213" s="64"/>
      <c r="X213" s="64"/>
      <c r="Y213" s="64"/>
      <c r="Z213" s="64"/>
    </row>
    <row r="214" spans="1:26" ht="15.75" customHeight="1">
      <c r="A214" s="64"/>
      <c r="B214" s="65"/>
      <c r="C214" s="65"/>
      <c r="D214" s="65"/>
      <c r="E214" s="64"/>
      <c r="F214" s="64"/>
      <c r="G214" s="64"/>
      <c r="H214" s="64"/>
      <c r="I214" s="64"/>
      <c r="J214" s="64"/>
      <c r="K214" s="64"/>
      <c r="L214" s="64"/>
      <c r="M214" s="64"/>
      <c r="N214" s="64"/>
      <c r="O214" s="64"/>
      <c r="P214" s="64"/>
      <c r="Q214" s="64"/>
      <c r="R214" s="64"/>
      <c r="S214" s="64"/>
      <c r="T214" s="64"/>
      <c r="U214" s="64"/>
      <c r="V214" s="64"/>
      <c r="W214" s="64"/>
      <c r="X214" s="64"/>
      <c r="Y214" s="64"/>
      <c r="Z214" s="64"/>
    </row>
    <row r="215" spans="1:26" ht="15.75" customHeight="1">
      <c r="A215" s="64"/>
      <c r="B215" s="65"/>
      <c r="C215" s="65"/>
      <c r="D215" s="65"/>
      <c r="E215" s="64"/>
      <c r="F215" s="64"/>
      <c r="G215" s="64"/>
      <c r="H215" s="64"/>
      <c r="I215" s="64"/>
      <c r="J215" s="64"/>
      <c r="K215" s="64"/>
      <c r="L215" s="64"/>
      <c r="M215" s="64"/>
      <c r="N215" s="64"/>
      <c r="O215" s="64"/>
      <c r="P215" s="64"/>
      <c r="Q215" s="64"/>
      <c r="R215" s="64"/>
      <c r="S215" s="64"/>
      <c r="T215" s="64"/>
      <c r="U215" s="64"/>
      <c r="V215" s="64"/>
      <c r="W215" s="64"/>
      <c r="X215" s="64"/>
      <c r="Y215" s="64"/>
      <c r="Z215" s="64"/>
    </row>
    <row r="216" spans="1:26" ht="15.75" customHeight="1">
      <c r="A216" s="64"/>
      <c r="B216" s="65"/>
      <c r="C216" s="65"/>
      <c r="D216" s="65"/>
      <c r="E216" s="64"/>
      <c r="F216" s="64"/>
      <c r="G216" s="64"/>
      <c r="H216" s="64"/>
      <c r="I216" s="64"/>
      <c r="J216" s="64"/>
      <c r="K216" s="64"/>
      <c r="L216" s="64"/>
      <c r="M216" s="64"/>
      <c r="N216" s="64"/>
      <c r="O216" s="64"/>
      <c r="P216" s="64"/>
      <c r="Q216" s="64"/>
      <c r="R216" s="64"/>
      <c r="S216" s="64"/>
      <c r="T216" s="64"/>
      <c r="U216" s="64"/>
      <c r="V216" s="64"/>
      <c r="W216" s="64"/>
      <c r="X216" s="64"/>
      <c r="Y216" s="64"/>
      <c r="Z216" s="64"/>
    </row>
    <row r="217" spans="1:26" ht="15.75" customHeight="1">
      <c r="A217" s="64"/>
      <c r="B217" s="65"/>
      <c r="C217" s="65"/>
      <c r="D217" s="65"/>
      <c r="E217" s="64"/>
      <c r="F217" s="64"/>
      <c r="G217" s="64"/>
      <c r="H217" s="64"/>
      <c r="I217" s="64"/>
      <c r="J217" s="64"/>
      <c r="K217" s="64"/>
      <c r="L217" s="64"/>
      <c r="M217" s="64"/>
      <c r="N217" s="64"/>
      <c r="O217" s="64"/>
      <c r="P217" s="64"/>
      <c r="Q217" s="64"/>
      <c r="R217" s="64"/>
      <c r="S217" s="64"/>
      <c r="T217" s="64"/>
      <c r="U217" s="64"/>
      <c r="V217" s="64"/>
      <c r="W217" s="64"/>
      <c r="X217" s="64"/>
      <c r="Y217" s="64"/>
      <c r="Z217" s="64"/>
    </row>
    <row r="218" spans="1:26" ht="15.75" customHeight="1">
      <c r="A218" s="64"/>
      <c r="B218" s="65"/>
      <c r="C218" s="65"/>
      <c r="D218" s="65"/>
      <c r="E218" s="64"/>
      <c r="F218" s="64"/>
      <c r="G218" s="64"/>
      <c r="H218" s="64"/>
      <c r="I218" s="64"/>
      <c r="J218" s="64"/>
      <c r="K218" s="64"/>
      <c r="L218" s="64"/>
      <c r="M218" s="64"/>
      <c r="N218" s="64"/>
      <c r="O218" s="64"/>
      <c r="P218" s="64"/>
      <c r="Q218" s="64"/>
      <c r="R218" s="64"/>
      <c r="S218" s="64"/>
      <c r="T218" s="64"/>
      <c r="U218" s="64"/>
      <c r="V218" s="64"/>
      <c r="W218" s="64"/>
      <c r="X218" s="64"/>
      <c r="Y218" s="64"/>
      <c r="Z218" s="64"/>
    </row>
    <row r="219" spans="1:26" ht="15.75" customHeight="1">
      <c r="A219" s="64"/>
      <c r="B219" s="65"/>
      <c r="C219" s="65"/>
      <c r="D219" s="65"/>
      <c r="E219" s="64"/>
      <c r="F219" s="64"/>
      <c r="G219" s="64"/>
      <c r="H219" s="64"/>
      <c r="I219" s="64"/>
      <c r="J219" s="64"/>
      <c r="K219" s="64"/>
      <c r="L219" s="64"/>
      <c r="M219" s="64"/>
      <c r="N219" s="64"/>
      <c r="O219" s="64"/>
      <c r="P219" s="64"/>
      <c r="Q219" s="64"/>
      <c r="R219" s="64"/>
      <c r="S219" s="64"/>
      <c r="T219" s="64"/>
      <c r="U219" s="64"/>
      <c r="V219" s="64"/>
      <c r="W219" s="64"/>
      <c r="X219" s="64"/>
      <c r="Y219" s="64"/>
      <c r="Z219" s="64"/>
    </row>
    <row r="220" spans="1:26" ht="15.75" customHeight="1">
      <c r="A220" s="64"/>
      <c r="B220" s="65"/>
      <c r="C220" s="65"/>
      <c r="D220" s="65"/>
      <c r="E220" s="64"/>
      <c r="F220" s="64"/>
      <c r="G220" s="64"/>
      <c r="H220" s="64"/>
      <c r="I220" s="64"/>
      <c r="J220" s="64"/>
      <c r="K220" s="64"/>
      <c r="L220" s="64"/>
      <c r="M220" s="64"/>
      <c r="N220" s="64"/>
      <c r="O220" s="64"/>
      <c r="P220" s="64"/>
      <c r="Q220" s="64"/>
      <c r="R220" s="64"/>
      <c r="S220" s="64"/>
      <c r="T220" s="64"/>
      <c r="U220" s="64"/>
      <c r="V220" s="64"/>
      <c r="W220" s="64"/>
      <c r="X220" s="64"/>
      <c r="Y220" s="64"/>
      <c r="Z220" s="64"/>
    </row>
    <row r="221" spans="1:26" ht="15.75" customHeight="1">
      <c r="A221" s="64"/>
      <c r="B221" s="65"/>
      <c r="C221" s="65"/>
      <c r="D221" s="65"/>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5.75" customHeight="1">
      <c r="A222" s="64"/>
      <c r="B222" s="65"/>
      <c r="C222" s="65"/>
      <c r="D222" s="65"/>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5.75" customHeight="1">
      <c r="A223" s="64"/>
      <c r="B223" s="65"/>
      <c r="C223" s="65"/>
      <c r="D223" s="65"/>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5.75" customHeight="1">
      <c r="A224" s="64"/>
      <c r="B224" s="65"/>
      <c r="C224" s="65"/>
      <c r="D224" s="65"/>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5.75" customHeight="1">
      <c r="A225" s="64"/>
      <c r="B225" s="65"/>
      <c r="C225" s="65"/>
      <c r="D225" s="65"/>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5.75" customHeight="1">
      <c r="A226" s="64"/>
      <c r="B226" s="65"/>
      <c r="C226" s="65"/>
      <c r="D226" s="65"/>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5.75" customHeight="1">
      <c r="A227" s="64"/>
      <c r="B227" s="65"/>
      <c r="C227" s="65"/>
      <c r="D227" s="65"/>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5.75" customHeight="1">
      <c r="A228" s="64"/>
      <c r="B228" s="65"/>
      <c r="C228" s="65"/>
      <c r="D228" s="65"/>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5.75" customHeight="1">
      <c r="A229" s="64"/>
      <c r="B229" s="65"/>
      <c r="C229" s="65"/>
      <c r="D229" s="65"/>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5.75" customHeight="1">
      <c r="A230" s="64"/>
      <c r="B230" s="65"/>
      <c r="C230" s="65"/>
      <c r="D230" s="65"/>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5.75" customHeight="1">
      <c r="A231" s="64"/>
      <c r="B231" s="65"/>
      <c r="C231" s="65"/>
      <c r="D231" s="65"/>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5.75" customHeight="1">
      <c r="A232" s="64"/>
      <c r="B232" s="65"/>
      <c r="C232" s="65"/>
      <c r="D232" s="65"/>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5.75" customHeight="1">
      <c r="A233" s="64"/>
      <c r="B233" s="65"/>
      <c r="C233" s="65"/>
      <c r="D233" s="65"/>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5.75" customHeight="1">
      <c r="A234" s="64"/>
      <c r="B234" s="65"/>
      <c r="C234" s="65"/>
      <c r="D234" s="65"/>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5.75" customHeight="1">
      <c r="A235" s="64"/>
      <c r="B235" s="65"/>
      <c r="C235" s="65"/>
      <c r="D235" s="65"/>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5.75" customHeight="1">
      <c r="A236" s="64"/>
      <c r="B236" s="65"/>
      <c r="C236" s="65"/>
      <c r="D236" s="65"/>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5.75" customHeight="1">
      <c r="A237" s="64"/>
      <c r="B237" s="65"/>
      <c r="C237" s="65"/>
      <c r="D237" s="65"/>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5.75" customHeight="1">
      <c r="A238" s="64"/>
      <c r="B238" s="65"/>
      <c r="C238" s="65"/>
      <c r="D238" s="65"/>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5.75" customHeight="1">
      <c r="A239" s="64"/>
      <c r="B239" s="65"/>
      <c r="C239" s="65"/>
      <c r="D239" s="65"/>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5.75" customHeight="1">
      <c r="A240" s="64"/>
      <c r="B240" s="65"/>
      <c r="C240" s="65"/>
      <c r="D240" s="65"/>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5.75" customHeight="1">
      <c r="A241" s="64"/>
      <c r="B241" s="65"/>
      <c r="C241" s="65"/>
      <c r="D241" s="65"/>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5.75" customHeight="1">
      <c r="A242" s="64"/>
      <c r="B242" s="65"/>
      <c r="C242" s="65"/>
      <c r="D242" s="65"/>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5.75" customHeight="1">
      <c r="A243" s="64"/>
      <c r="B243" s="65"/>
      <c r="C243" s="65"/>
      <c r="D243" s="65"/>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5.75" customHeight="1">
      <c r="A244" s="64"/>
      <c r="B244" s="65"/>
      <c r="C244" s="65"/>
      <c r="D244" s="65"/>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5.75" customHeight="1">
      <c r="A245" s="64"/>
      <c r="B245" s="65"/>
      <c r="C245" s="65"/>
      <c r="D245" s="65"/>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5.75" customHeight="1">
      <c r="A246" s="64"/>
      <c r="B246" s="65"/>
      <c r="C246" s="65"/>
      <c r="D246" s="65"/>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5.75" customHeight="1">
      <c r="A247" s="64"/>
      <c r="B247" s="65"/>
      <c r="C247" s="65"/>
      <c r="D247" s="65"/>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5.75" customHeight="1">
      <c r="A248" s="64"/>
      <c r="B248" s="65"/>
      <c r="C248" s="65"/>
      <c r="D248" s="65"/>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5.75" customHeight="1">
      <c r="A249" s="64"/>
      <c r="B249" s="65"/>
      <c r="C249" s="65"/>
      <c r="D249" s="65"/>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5.75" customHeight="1">
      <c r="A250" s="64"/>
      <c r="B250" s="65"/>
      <c r="C250" s="65"/>
      <c r="D250" s="65"/>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5.75" customHeight="1">
      <c r="A251" s="64"/>
      <c r="B251" s="65"/>
      <c r="C251" s="65"/>
      <c r="D251" s="65"/>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5.75" customHeight="1">
      <c r="A252" s="64"/>
      <c r="B252" s="65"/>
      <c r="C252" s="65"/>
      <c r="D252" s="65"/>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5.75" customHeight="1">
      <c r="A253" s="64"/>
      <c r="B253" s="65"/>
      <c r="C253" s="65"/>
      <c r="D253" s="65"/>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5.75" customHeight="1">
      <c r="A254" s="64"/>
      <c r="B254" s="65"/>
      <c r="C254" s="65"/>
      <c r="D254" s="65"/>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5.75" customHeight="1">
      <c r="A255" s="64"/>
      <c r="B255" s="65"/>
      <c r="C255" s="65"/>
      <c r="D255" s="65"/>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5.75" customHeight="1">
      <c r="A256" s="64"/>
      <c r="B256" s="65"/>
      <c r="C256" s="65"/>
      <c r="D256" s="65"/>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5.75" customHeight="1">
      <c r="A257" s="64"/>
      <c r="B257" s="65"/>
      <c r="C257" s="65"/>
      <c r="D257" s="65"/>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5.75" customHeight="1">
      <c r="A258" s="64"/>
      <c r="B258" s="65"/>
      <c r="C258" s="65"/>
      <c r="D258" s="65"/>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5.75" customHeight="1">
      <c r="A259" s="64"/>
      <c r="B259" s="65"/>
      <c r="C259" s="65"/>
      <c r="D259" s="65"/>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5.75" customHeight="1">
      <c r="A260" s="64"/>
      <c r="B260" s="65"/>
      <c r="C260" s="65"/>
      <c r="D260" s="65"/>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5.75" customHeight="1">
      <c r="A261" s="64"/>
      <c r="B261" s="65"/>
      <c r="C261" s="65"/>
      <c r="D261" s="65"/>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5.75" customHeight="1">
      <c r="A262" s="64"/>
      <c r="B262" s="65"/>
      <c r="C262" s="65"/>
      <c r="D262" s="65"/>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5.75" customHeight="1">
      <c r="A263" s="64"/>
      <c r="B263" s="65"/>
      <c r="C263" s="65"/>
      <c r="D263" s="65"/>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5.75" customHeight="1">
      <c r="A264" s="64"/>
      <c r="B264" s="65"/>
      <c r="C264" s="65"/>
      <c r="D264" s="65"/>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5.75" customHeight="1">
      <c r="A265" s="64"/>
      <c r="B265" s="65"/>
      <c r="C265" s="65"/>
      <c r="D265" s="65"/>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5.75" customHeight="1">
      <c r="A266" s="64"/>
      <c r="B266" s="65"/>
      <c r="C266" s="65"/>
      <c r="D266" s="65"/>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5.75" customHeight="1">
      <c r="A267" s="64"/>
      <c r="B267" s="65"/>
      <c r="C267" s="65"/>
      <c r="D267" s="65"/>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5.75" customHeight="1">
      <c r="A268" s="64"/>
      <c r="B268" s="65"/>
      <c r="C268" s="65"/>
      <c r="D268" s="65"/>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5.75" customHeight="1">
      <c r="A269" s="64"/>
      <c r="B269" s="65"/>
      <c r="C269" s="65"/>
      <c r="D269" s="65"/>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5.75" customHeight="1">
      <c r="A270" s="64"/>
      <c r="B270" s="65"/>
      <c r="C270" s="65"/>
      <c r="D270" s="65"/>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5.75" customHeight="1">
      <c r="A271" s="64"/>
      <c r="B271" s="65"/>
      <c r="C271" s="65"/>
      <c r="D271" s="65"/>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5.75" customHeight="1">
      <c r="A272" s="64"/>
      <c r="B272" s="65"/>
      <c r="C272" s="65"/>
      <c r="D272" s="65"/>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5.75" customHeight="1">
      <c r="A273" s="64"/>
      <c r="B273" s="65"/>
      <c r="C273" s="65"/>
      <c r="D273" s="65"/>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5.75" customHeight="1">
      <c r="A274" s="64"/>
      <c r="B274" s="65"/>
      <c r="C274" s="65"/>
      <c r="D274" s="65"/>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5.75" customHeight="1">
      <c r="A275" s="64"/>
      <c r="B275" s="65"/>
      <c r="C275" s="65"/>
      <c r="D275" s="65"/>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5.75" customHeight="1">
      <c r="A276" s="64"/>
      <c r="B276" s="65"/>
      <c r="C276" s="65"/>
      <c r="D276" s="65"/>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5.75" customHeight="1">
      <c r="A277" s="64"/>
      <c r="B277" s="65"/>
      <c r="C277" s="65"/>
      <c r="D277" s="65"/>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5.75" customHeight="1">
      <c r="A278" s="64"/>
      <c r="B278" s="65"/>
      <c r="C278" s="65"/>
      <c r="D278" s="65"/>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5.75" customHeight="1">
      <c r="A279" s="64"/>
      <c r="B279" s="65"/>
      <c r="C279" s="65"/>
      <c r="D279" s="65"/>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5.75" customHeight="1">
      <c r="A280" s="64"/>
      <c r="B280" s="65"/>
      <c r="C280" s="65"/>
      <c r="D280" s="65"/>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75" customHeight="1">
      <c r="A281" s="64"/>
      <c r="B281" s="65"/>
      <c r="C281" s="65"/>
      <c r="D281" s="65"/>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5.75" customHeight="1">
      <c r="A282" s="64"/>
      <c r="B282" s="65"/>
      <c r="C282" s="65"/>
      <c r="D282" s="65"/>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5.75" customHeight="1">
      <c r="A283" s="64"/>
      <c r="B283" s="65"/>
      <c r="C283" s="65"/>
      <c r="D283" s="65"/>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5.75" customHeight="1">
      <c r="A284" s="64"/>
      <c r="B284" s="65"/>
      <c r="C284" s="65"/>
      <c r="D284" s="65"/>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5.75" customHeight="1">
      <c r="A285" s="64"/>
      <c r="B285" s="65"/>
      <c r="C285" s="65"/>
      <c r="D285" s="65"/>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5.75" customHeight="1">
      <c r="A286" s="64"/>
      <c r="B286" s="65"/>
      <c r="C286" s="65"/>
      <c r="D286" s="65"/>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5.75" customHeight="1">
      <c r="A287" s="64"/>
      <c r="B287" s="65"/>
      <c r="C287" s="65"/>
      <c r="D287" s="65"/>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5.75" customHeight="1">
      <c r="A288" s="64"/>
      <c r="B288" s="65"/>
      <c r="C288" s="65"/>
      <c r="D288" s="65"/>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5.75" customHeight="1">
      <c r="A289" s="64"/>
      <c r="B289" s="65"/>
      <c r="C289" s="65"/>
      <c r="D289" s="65"/>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5.75" customHeight="1">
      <c r="A290" s="64"/>
      <c r="B290" s="65"/>
      <c r="C290" s="65"/>
      <c r="D290" s="65"/>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5.75" customHeight="1">
      <c r="A291" s="64"/>
      <c r="B291" s="65"/>
      <c r="C291" s="65"/>
      <c r="D291" s="65"/>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5.75" customHeight="1">
      <c r="A292" s="64"/>
      <c r="B292" s="65"/>
      <c r="C292" s="65"/>
      <c r="D292" s="65"/>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5.75" customHeight="1">
      <c r="A293" s="64"/>
      <c r="B293" s="65"/>
      <c r="C293" s="65"/>
      <c r="D293" s="65"/>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5.75" customHeight="1">
      <c r="A294" s="64"/>
      <c r="B294" s="65"/>
      <c r="C294" s="65"/>
      <c r="D294" s="65"/>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5.75" customHeight="1">
      <c r="A295" s="64"/>
      <c r="B295" s="65"/>
      <c r="C295" s="65"/>
      <c r="D295" s="65"/>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5.75" customHeight="1">
      <c r="A296" s="64"/>
      <c r="B296" s="65"/>
      <c r="C296" s="65"/>
      <c r="D296" s="65"/>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5.75" customHeight="1">
      <c r="A297" s="64"/>
      <c r="B297" s="65"/>
      <c r="C297" s="65"/>
      <c r="D297" s="65"/>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5.75" customHeight="1">
      <c r="A298" s="64"/>
      <c r="B298" s="65"/>
      <c r="C298" s="65"/>
      <c r="D298" s="65"/>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5.75" customHeight="1">
      <c r="A299" s="64"/>
      <c r="B299" s="65"/>
      <c r="C299" s="65"/>
      <c r="D299" s="65"/>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5.75" customHeight="1">
      <c r="A300" s="64"/>
      <c r="B300" s="65"/>
      <c r="C300" s="65"/>
      <c r="D300" s="65"/>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5.75" customHeight="1">
      <c r="A301" s="64"/>
      <c r="B301" s="65"/>
      <c r="C301" s="65"/>
      <c r="D301" s="65"/>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5.75" customHeight="1">
      <c r="A302" s="64"/>
      <c r="B302" s="65"/>
      <c r="C302" s="65"/>
      <c r="D302" s="65"/>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5.75" customHeight="1">
      <c r="A303" s="64"/>
      <c r="B303" s="65"/>
      <c r="C303" s="65"/>
      <c r="D303" s="65"/>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5.75" customHeight="1">
      <c r="A304" s="64"/>
      <c r="B304" s="65"/>
      <c r="C304" s="65"/>
      <c r="D304" s="65"/>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5.75" customHeight="1">
      <c r="A305" s="64"/>
      <c r="B305" s="65"/>
      <c r="C305" s="65"/>
      <c r="D305" s="65"/>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5.75" customHeight="1">
      <c r="A306" s="64"/>
      <c r="B306" s="65"/>
      <c r="C306" s="65"/>
      <c r="D306" s="65"/>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5.75" customHeight="1">
      <c r="A307" s="64"/>
      <c r="B307" s="65"/>
      <c r="C307" s="65"/>
      <c r="D307" s="65"/>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5.75" customHeight="1">
      <c r="A308" s="64"/>
      <c r="B308" s="65"/>
      <c r="C308" s="65"/>
      <c r="D308" s="65"/>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5.75" customHeight="1">
      <c r="A309" s="64"/>
      <c r="B309" s="65"/>
      <c r="C309" s="65"/>
      <c r="D309" s="65"/>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5.75" customHeight="1">
      <c r="A310" s="64"/>
      <c r="B310" s="65"/>
      <c r="C310" s="65"/>
      <c r="D310" s="65"/>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5.75" customHeight="1">
      <c r="A311" s="64"/>
      <c r="B311" s="65"/>
      <c r="C311" s="65"/>
      <c r="D311" s="65"/>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5.75" customHeight="1">
      <c r="A312" s="64"/>
      <c r="B312" s="65"/>
      <c r="C312" s="65"/>
      <c r="D312" s="65"/>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5.75" customHeight="1">
      <c r="A313" s="64"/>
      <c r="B313" s="65"/>
      <c r="C313" s="65"/>
      <c r="D313" s="65"/>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5.75" customHeight="1">
      <c r="A314" s="64"/>
      <c r="B314" s="65"/>
      <c r="C314" s="65"/>
      <c r="D314" s="65"/>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5.75" customHeight="1">
      <c r="A315" s="64"/>
      <c r="B315" s="65"/>
      <c r="C315" s="65"/>
      <c r="D315" s="65"/>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5.75" customHeight="1">
      <c r="A316" s="64"/>
      <c r="B316" s="65"/>
      <c r="C316" s="65"/>
      <c r="D316" s="65"/>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5.75" customHeight="1">
      <c r="A317" s="64"/>
      <c r="B317" s="65"/>
      <c r="C317" s="65"/>
      <c r="D317" s="65"/>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5.75" customHeight="1">
      <c r="A318" s="64"/>
      <c r="B318" s="65"/>
      <c r="C318" s="65"/>
      <c r="D318" s="65"/>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5.75" customHeight="1">
      <c r="A319" s="64"/>
      <c r="B319" s="65"/>
      <c r="C319" s="65"/>
      <c r="D319" s="65"/>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5.75" customHeight="1">
      <c r="A320" s="64"/>
      <c r="B320" s="65"/>
      <c r="C320" s="65"/>
      <c r="D320" s="65"/>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5.75" customHeight="1">
      <c r="A321" s="64"/>
      <c r="B321" s="65"/>
      <c r="C321" s="65"/>
      <c r="D321" s="65"/>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5.75" customHeight="1">
      <c r="A322" s="64"/>
      <c r="B322" s="65"/>
      <c r="C322" s="65"/>
      <c r="D322" s="65"/>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5.75" customHeight="1">
      <c r="A323" s="64"/>
      <c r="B323" s="65"/>
      <c r="C323" s="65"/>
      <c r="D323" s="65"/>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5.75" customHeight="1">
      <c r="A324" s="64"/>
      <c r="B324" s="65"/>
      <c r="C324" s="65"/>
      <c r="D324" s="65"/>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5.75" customHeight="1">
      <c r="A325" s="64"/>
      <c r="B325" s="65"/>
      <c r="C325" s="65"/>
      <c r="D325" s="65"/>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5.75" customHeight="1">
      <c r="A326" s="64"/>
      <c r="B326" s="65"/>
      <c r="C326" s="65"/>
      <c r="D326" s="65"/>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5.75" customHeight="1">
      <c r="A327" s="64"/>
      <c r="B327" s="65"/>
      <c r="C327" s="65"/>
      <c r="D327" s="65"/>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5.75" customHeight="1">
      <c r="A328" s="64"/>
      <c r="B328" s="65"/>
      <c r="C328" s="65"/>
      <c r="D328" s="65"/>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5.75" customHeight="1">
      <c r="A329" s="64"/>
      <c r="B329" s="65"/>
      <c r="C329" s="65"/>
      <c r="D329" s="65"/>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5.75" customHeight="1">
      <c r="A330" s="64"/>
      <c r="B330" s="65"/>
      <c r="C330" s="65"/>
      <c r="D330" s="65"/>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5.75" customHeight="1">
      <c r="A331" s="64"/>
      <c r="B331" s="65"/>
      <c r="C331" s="65"/>
      <c r="D331" s="65"/>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5.75" customHeight="1">
      <c r="A332" s="64"/>
      <c r="B332" s="65"/>
      <c r="C332" s="65"/>
      <c r="D332" s="65"/>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5.75" customHeight="1">
      <c r="A333" s="64"/>
      <c r="B333" s="65"/>
      <c r="C333" s="65"/>
      <c r="D333" s="65"/>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5.75" customHeight="1">
      <c r="A334" s="64"/>
      <c r="B334" s="65"/>
      <c r="C334" s="65"/>
      <c r="D334" s="65"/>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5.75" customHeight="1">
      <c r="A335" s="64"/>
      <c r="B335" s="65"/>
      <c r="C335" s="65"/>
      <c r="D335" s="65"/>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5.75" customHeight="1">
      <c r="A336" s="64"/>
      <c r="B336" s="65"/>
      <c r="C336" s="65"/>
      <c r="D336" s="65"/>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5.75" customHeight="1">
      <c r="A337" s="64"/>
      <c r="B337" s="65"/>
      <c r="C337" s="65"/>
      <c r="D337" s="65"/>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5.75" customHeight="1">
      <c r="A338" s="64"/>
      <c r="B338" s="65"/>
      <c r="C338" s="65"/>
      <c r="D338" s="65"/>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5.75" customHeight="1">
      <c r="A339" s="64"/>
      <c r="B339" s="65"/>
      <c r="C339" s="65"/>
      <c r="D339" s="65"/>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5.75" customHeight="1">
      <c r="A340" s="64"/>
      <c r="B340" s="65"/>
      <c r="C340" s="65"/>
      <c r="D340" s="65"/>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5.75" customHeight="1">
      <c r="A341" s="64"/>
      <c r="B341" s="65"/>
      <c r="C341" s="65"/>
      <c r="D341" s="65"/>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5.75" customHeight="1">
      <c r="A342" s="64"/>
      <c r="B342" s="65"/>
      <c r="C342" s="65"/>
      <c r="D342" s="65"/>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5.75" customHeight="1">
      <c r="A343" s="64"/>
      <c r="B343" s="65"/>
      <c r="C343" s="65"/>
      <c r="D343" s="65"/>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5.75" customHeight="1">
      <c r="A344" s="64"/>
      <c r="B344" s="65"/>
      <c r="C344" s="65"/>
      <c r="D344" s="65"/>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5.75" customHeight="1">
      <c r="A345" s="64"/>
      <c r="B345" s="65"/>
      <c r="C345" s="65"/>
      <c r="D345" s="65"/>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5.75" customHeight="1">
      <c r="A346" s="64"/>
      <c r="B346" s="65"/>
      <c r="C346" s="65"/>
      <c r="D346" s="65"/>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5.75" customHeight="1">
      <c r="A347" s="64"/>
      <c r="B347" s="65"/>
      <c r="C347" s="65"/>
      <c r="D347" s="65"/>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5.75" customHeight="1">
      <c r="A348" s="64"/>
      <c r="B348" s="65"/>
      <c r="C348" s="65"/>
      <c r="D348" s="65"/>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5.75" customHeight="1">
      <c r="A349" s="64"/>
      <c r="B349" s="65"/>
      <c r="C349" s="65"/>
      <c r="D349" s="65"/>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5.75" customHeight="1">
      <c r="A350" s="64"/>
      <c r="B350" s="65"/>
      <c r="C350" s="65"/>
      <c r="D350" s="65"/>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5.75" customHeight="1">
      <c r="A351" s="64"/>
      <c r="B351" s="65"/>
      <c r="C351" s="65"/>
      <c r="D351" s="65"/>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5.75" customHeight="1">
      <c r="A352" s="64"/>
      <c r="B352" s="65"/>
      <c r="C352" s="65"/>
      <c r="D352" s="65"/>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5.75" customHeight="1">
      <c r="A353" s="64"/>
      <c r="B353" s="65"/>
      <c r="C353" s="65"/>
      <c r="D353" s="65"/>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5.75" customHeight="1">
      <c r="A354" s="64"/>
      <c r="B354" s="65"/>
      <c r="C354" s="65"/>
      <c r="D354" s="65"/>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5.75" customHeight="1">
      <c r="A355" s="64"/>
      <c r="B355" s="65"/>
      <c r="C355" s="65"/>
      <c r="D355" s="65"/>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5.75" customHeight="1">
      <c r="A356" s="64"/>
      <c r="B356" s="65"/>
      <c r="C356" s="65"/>
      <c r="D356" s="65"/>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5.75" customHeight="1">
      <c r="A357" s="64"/>
      <c r="B357" s="65"/>
      <c r="C357" s="65"/>
      <c r="D357" s="65"/>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5.75" customHeight="1">
      <c r="A358" s="64"/>
      <c r="B358" s="65"/>
      <c r="C358" s="65"/>
      <c r="D358" s="65"/>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5.75" customHeight="1">
      <c r="A359" s="64"/>
      <c r="B359" s="65"/>
      <c r="C359" s="65"/>
      <c r="D359" s="65"/>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5.75" customHeight="1">
      <c r="A360" s="64"/>
      <c r="B360" s="65"/>
      <c r="C360" s="65"/>
      <c r="D360" s="65"/>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5.75" customHeight="1">
      <c r="A361" s="64"/>
      <c r="B361" s="65"/>
      <c r="C361" s="65"/>
      <c r="D361" s="65"/>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5.75" customHeight="1">
      <c r="A362" s="64"/>
      <c r="B362" s="65"/>
      <c r="C362" s="65"/>
      <c r="D362" s="65"/>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5.75" customHeight="1">
      <c r="A363" s="64"/>
      <c r="B363" s="65"/>
      <c r="C363" s="65"/>
      <c r="D363" s="65"/>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5.75" customHeight="1">
      <c r="A364" s="64"/>
      <c r="B364" s="65"/>
      <c r="C364" s="65"/>
      <c r="D364" s="65"/>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5.75" customHeight="1">
      <c r="A365" s="64"/>
      <c r="B365" s="65"/>
      <c r="C365" s="65"/>
      <c r="D365" s="65"/>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5.75" customHeight="1">
      <c r="A366" s="64"/>
      <c r="B366" s="65"/>
      <c r="C366" s="65"/>
      <c r="D366" s="65"/>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5.75" customHeight="1">
      <c r="A367" s="64"/>
      <c r="B367" s="65"/>
      <c r="C367" s="65"/>
      <c r="D367" s="65"/>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5.75" customHeight="1">
      <c r="A368" s="64"/>
      <c r="B368" s="65"/>
      <c r="C368" s="65"/>
      <c r="D368" s="65"/>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5.75" customHeight="1">
      <c r="A369" s="64"/>
      <c r="B369" s="65"/>
      <c r="C369" s="65"/>
      <c r="D369" s="65"/>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5.75" customHeight="1">
      <c r="A370" s="64"/>
      <c r="B370" s="65"/>
      <c r="C370" s="65"/>
      <c r="D370" s="65"/>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5.75" customHeight="1">
      <c r="A371" s="64"/>
      <c r="B371" s="65"/>
      <c r="C371" s="65"/>
      <c r="D371" s="65"/>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5.75" customHeight="1">
      <c r="A372" s="64"/>
      <c r="B372" s="65"/>
      <c r="C372" s="65"/>
      <c r="D372" s="65"/>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5.75" customHeight="1">
      <c r="A373" s="64"/>
      <c r="B373" s="65"/>
      <c r="C373" s="65"/>
      <c r="D373" s="65"/>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5.75" customHeight="1">
      <c r="A374" s="64"/>
      <c r="B374" s="65"/>
      <c r="C374" s="65"/>
      <c r="D374" s="65"/>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5.75" customHeight="1">
      <c r="A375" s="64"/>
      <c r="B375" s="65"/>
      <c r="C375" s="65"/>
      <c r="D375" s="65"/>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5.75" customHeight="1">
      <c r="A376" s="64"/>
      <c r="B376" s="65"/>
      <c r="C376" s="65"/>
      <c r="D376" s="65"/>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5.75" customHeight="1">
      <c r="A377" s="64"/>
      <c r="B377" s="65"/>
      <c r="C377" s="65"/>
      <c r="D377" s="65"/>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5.75" customHeight="1">
      <c r="A378" s="64"/>
      <c r="B378" s="65"/>
      <c r="C378" s="65"/>
      <c r="D378" s="65"/>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5.75" customHeight="1">
      <c r="A379" s="64"/>
      <c r="B379" s="65"/>
      <c r="C379" s="65"/>
      <c r="D379" s="65"/>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5.75" customHeight="1">
      <c r="A380" s="64"/>
      <c r="B380" s="65"/>
      <c r="C380" s="65"/>
      <c r="D380" s="65"/>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5.75" customHeight="1">
      <c r="A381" s="64"/>
      <c r="B381" s="65"/>
      <c r="C381" s="65"/>
      <c r="D381" s="65"/>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5.75" customHeight="1">
      <c r="A382" s="64"/>
      <c r="B382" s="65"/>
      <c r="C382" s="65"/>
      <c r="D382" s="65"/>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5.75" customHeight="1">
      <c r="A383" s="64"/>
      <c r="B383" s="65"/>
      <c r="C383" s="65"/>
      <c r="D383" s="65"/>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5.75" customHeight="1">
      <c r="A384" s="64"/>
      <c r="B384" s="65"/>
      <c r="C384" s="65"/>
      <c r="D384" s="65"/>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5.75" customHeight="1">
      <c r="A385" s="64"/>
      <c r="B385" s="65"/>
      <c r="C385" s="65"/>
      <c r="D385" s="65"/>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5.75" customHeight="1">
      <c r="A386" s="64"/>
      <c r="B386" s="65"/>
      <c r="C386" s="65"/>
      <c r="D386" s="65"/>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5.75" customHeight="1">
      <c r="A387" s="64"/>
      <c r="B387" s="65"/>
      <c r="C387" s="65"/>
      <c r="D387" s="65"/>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5.75" customHeight="1">
      <c r="A388" s="64"/>
      <c r="B388" s="65"/>
      <c r="C388" s="65"/>
      <c r="D388" s="65"/>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5.75" customHeight="1">
      <c r="A389" s="64"/>
      <c r="B389" s="65"/>
      <c r="C389" s="65"/>
      <c r="D389" s="65"/>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5.75" customHeight="1">
      <c r="A390" s="64"/>
      <c r="B390" s="65"/>
      <c r="C390" s="65"/>
      <c r="D390" s="65"/>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5.75" customHeight="1">
      <c r="A391" s="64"/>
      <c r="B391" s="65"/>
      <c r="C391" s="65"/>
      <c r="D391" s="65"/>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5.75" customHeight="1">
      <c r="A392" s="64"/>
      <c r="B392" s="65"/>
      <c r="C392" s="65"/>
      <c r="D392" s="65"/>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5.75" customHeight="1">
      <c r="A393" s="64"/>
      <c r="B393" s="65"/>
      <c r="C393" s="65"/>
      <c r="D393" s="65"/>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5.75" customHeight="1">
      <c r="A394" s="64"/>
      <c r="B394" s="65"/>
      <c r="C394" s="65"/>
      <c r="D394" s="65"/>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5.75" customHeight="1">
      <c r="A395" s="64"/>
      <c r="B395" s="65"/>
      <c r="C395" s="65"/>
      <c r="D395" s="65"/>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5.75" customHeight="1">
      <c r="A396" s="64"/>
      <c r="B396" s="65"/>
      <c r="C396" s="65"/>
      <c r="D396" s="65"/>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5.75" customHeight="1">
      <c r="A397" s="64"/>
      <c r="B397" s="65"/>
      <c r="C397" s="65"/>
      <c r="D397" s="65"/>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5.75" customHeight="1">
      <c r="A398" s="64"/>
      <c r="B398" s="65"/>
      <c r="C398" s="65"/>
      <c r="D398" s="65"/>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5.75" customHeight="1">
      <c r="A399" s="64"/>
      <c r="B399" s="65"/>
      <c r="C399" s="65"/>
      <c r="D399" s="65"/>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5.75" customHeight="1">
      <c r="A400" s="64"/>
      <c r="B400" s="65"/>
      <c r="C400" s="65"/>
      <c r="D400" s="65"/>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5.75" customHeight="1">
      <c r="A401" s="64"/>
      <c r="B401" s="65"/>
      <c r="C401" s="65"/>
      <c r="D401" s="65"/>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5.75" customHeight="1">
      <c r="A402" s="64"/>
      <c r="B402" s="65"/>
      <c r="C402" s="65"/>
      <c r="D402" s="65"/>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5.75" customHeight="1">
      <c r="A403" s="64"/>
      <c r="B403" s="65"/>
      <c r="C403" s="65"/>
      <c r="D403" s="65"/>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5.75" customHeight="1">
      <c r="A404" s="64"/>
      <c r="B404" s="65"/>
      <c r="C404" s="65"/>
      <c r="D404" s="65"/>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5.75" customHeight="1">
      <c r="A405" s="64"/>
      <c r="B405" s="65"/>
      <c r="C405" s="65"/>
      <c r="D405" s="65"/>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5.75" customHeight="1">
      <c r="A406" s="64"/>
      <c r="B406" s="65"/>
      <c r="C406" s="65"/>
      <c r="D406" s="65"/>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5.75" customHeight="1">
      <c r="A407" s="64"/>
      <c r="B407" s="65"/>
      <c r="C407" s="65"/>
      <c r="D407" s="65"/>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5.75" customHeight="1">
      <c r="A408" s="64"/>
      <c r="B408" s="65"/>
      <c r="C408" s="65"/>
      <c r="D408" s="65"/>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5.75" customHeight="1">
      <c r="A409" s="64"/>
      <c r="B409" s="65"/>
      <c r="C409" s="65"/>
      <c r="D409" s="65"/>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5.75" customHeight="1">
      <c r="A410" s="64"/>
      <c r="B410" s="65"/>
      <c r="C410" s="65"/>
      <c r="D410" s="65"/>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5.75" customHeight="1">
      <c r="A411" s="64"/>
      <c r="B411" s="65"/>
      <c r="C411" s="65"/>
      <c r="D411" s="65"/>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5.75" customHeight="1">
      <c r="A412" s="64"/>
      <c r="B412" s="65"/>
      <c r="C412" s="65"/>
      <c r="D412" s="65"/>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5.75" customHeight="1">
      <c r="A413" s="64"/>
      <c r="B413" s="65"/>
      <c r="C413" s="65"/>
      <c r="D413" s="65"/>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5.75" customHeight="1">
      <c r="A414" s="64"/>
      <c r="B414" s="65"/>
      <c r="C414" s="65"/>
      <c r="D414" s="65"/>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5.75" customHeight="1">
      <c r="A415" s="64"/>
      <c r="B415" s="65"/>
      <c r="C415" s="65"/>
      <c r="D415" s="65"/>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5.75" customHeight="1">
      <c r="A416" s="64"/>
      <c r="B416" s="65"/>
      <c r="C416" s="65"/>
      <c r="D416" s="65"/>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5.75" customHeight="1">
      <c r="A417" s="64"/>
      <c r="B417" s="65"/>
      <c r="C417" s="65"/>
      <c r="D417" s="65"/>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5.75" customHeight="1">
      <c r="A418" s="64"/>
      <c r="B418" s="65"/>
      <c r="C418" s="65"/>
      <c r="D418" s="65"/>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5.75" customHeight="1">
      <c r="A419" s="64"/>
      <c r="B419" s="65"/>
      <c r="C419" s="65"/>
      <c r="D419" s="65"/>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5.75" customHeight="1">
      <c r="A420" s="64"/>
      <c r="B420" s="65"/>
      <c r="C420" s="65"/>
      <c r="D420" s="65"/>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5.75" customHeight="1">
      <c r="A421" s="64"/>
      <c r="B421" s="65"/>
      <c r="C421" s="65"/>
      <c r="D421" s="65"/>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5.75" customHeight="1">
      <c r="A422" s="64"/>
      <c r="B422" s="65"/>
      <c r="C422" s="65"/>
      <c r="D422" s="65"/>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5.75" customHeight="1">
      <c r="A423" s="64"/>
      <c r="B423" s="65"/>
      <c r="C423" s="65"/>
      <c r="D423" s="65"/>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5.75" customHeight="1">
      <c r="A424" s="64"/>
      <c r="B424" s="65"/>
      <c r="C424" s="65"/>
      <c r="D424" s="65"/>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5.75" customHeight="1">
      <c r="A425" s="64"/>
      <c r="B425" s="65"/>
      <c r="C425" s="65"/>
      <c r="D425" s="65"/>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5.75" customHeight="1">
      <c r="A426" s="64"/>
      <c r="B426" s="65"/>
      <c r="C426" s="65"/>
      <c r="D426" s="65"/>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5.75" customHeight="1">
      <c r="A427" s="64"/>
      <c r="B427" s="65"/>
      <c r="C427" s="65"/>
      <c r="D427" s="65"/>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5.75" customHeight="1">
      <c r="A428" s="64"/>
      <c r="B428" s="65"/>
      <c r="C428" s="65"/>
      <c r="D428" s="65"/>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5.75" customHeight="1">
      <c r="A429" s="64"/>
      <c r="B429" s="65"/>
      <c r="C429" s="65"/>
      <c r="D429" s="65"/>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5.75" customHeight="1">
      <c r="A430" s="64"/>
      <c r="B430" s="65"/>
      <c r="C430" s="65"/>
      <c r="D430" s="65"/>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5.75" customHeight="1">
      <c r="A431" s="64"/>
      <c r="B431" s="65"/>
      <c r="C431" s="65"/>
      <c r="D431" s="65"/>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5.75" customHeight="1">
      <c r="A432" s="64"/>
      <c r="B432" s="65"/>
      <c r="C432" s="65"/>
      <c r="D432" s="65"/>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5.75" customHeight="1">
      <c r="A433" s="64"/>
      <c r="B433" s="65"/>
      <c r="C433" s="65"/>
      <c r="D433" s="65"/>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5.75" customHeight="1">
      <c r="A434" s="64"/>
      <c r="B434" s="65"/>
      <c r="C434" s="65"/>
      <c r="D434" s="65"/>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5.75" customHeight="1">
      <c r="A435" s="64"/>
      <c r="B435" s="65"/>
      <c r="C435" s="65"/>
      <c r="D435" s="65"/>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5.75" customHeight="1">
      <c r="A436" s="64"/>
      <c r="B436" s="65"/>
      <c r="C436" s="65"/>
      <c r="D436" s="65"/>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5.75" customHeight="1">
      <c r="A437" s="64"/>
      <c r="B437" s="65"/>
      <c r="C437" s="65"/>
      <c r="D437" s="65"/>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5.75" customHeight="1">
      <c r="A438" s="64"/>
      <c r="B438" s="65"/>
      <c r="C438" s="65"/>
      <c r="D438" s="65"/>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5.75" customHeight="1">
      <c r="A439" s="64"/>
      <c r="B439" s="65"/>
      <c r="C439" s="65"/>
      <c r="D439" s="65"/>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5.75" customHeight="1">
      <c r="A440" s="64"/>
      <c r="B440" s="65"/>
      <c r="C440" s="65"/>
      <c r="D440" s="65"/>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5.75" customHeight="1">
      <c r="A441" s="64"/>
      <c r="B441" s="65"/>
      <c r="C441" s="65"/>
      <c r="D441" s="65"/>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5.75" customHeight="1">
      <c r="A442" s="64"/>
      <c r="B442" s="65"/>
      <c r="C442" s="65"/>
      <c r="D442" s="65"/>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5.75" customHeight="1">
      <c r="A443" s="64"/>
      <c r="B443" s="65"/>
      <c r="C443" s="65"/>
      <c r="D443" s="65"/>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5.75" customHeight="1">
      <c r="A444" s="64"/>
      <c r="B444" s="65"/>
      <c r="C444" s="65"/>
      <c r="D444" s="65"/>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5.75" customHeight="1">
      <c r="A445" s="64"/>
      <c r="B445" s="65"/>
      <c r="C445" s="65"/>
      <c r="D445" s="65"/>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5.75" customHeight="1">
      <c r="A446" s="64"/>
      <c r="B446" s="65"/>
      <c r="C446" s="65"/>
      <c r="D446" s="65"/>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5.75" customHeight="1">
      <c r="A447" s="64"/>
      <c r="B447" s="65"/>
      <c r="C447" s="65"/>
      <c r="D447" s="65"/>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5.75" customHeight="1">
      <c r="A448" s="64"/>
      <c r="B448" s="65"/>
      <c r="C448" s="65"/>
      <c r="D448" s="65"/>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5.75" customHeight="1">
      <c r="A449" s="64"/>
      <c r="B449" s="65"/>
      <c r="C449" s="65"/>
      <c r="D449" s="65"/>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5.75" customHeight="1">
      <c r="A450" s="64"/>
      <c r="B450" s="65"/>
      <c r="C450" s="65"/>
      <c r="D450" s="65"/>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5.75" customHeight="1">
      <c r="A451" s="64"/>
      <c r="B451" s="65"/>
      <c r="C451" s="65"/>
      <c r="D451" s="65"/>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5.75" customHeight="1">
      <c r="A452" s="64"/>
      <c r="B452" s="65"/>
      <c r="C452" s="65"/>
      <c r="D452" s="65"/>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5.75" customHeight="1">
      <c r="A453" s="64"/>
      <c r="B453" s="65"/>
      <c r="C453" s="65"/>
      <c r="D453" s="65"/>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5.75" customHeight="1">
      <c r="A454" s="64"/>
      <c r="B454" s="65"/>
      <c r="C454" s="65"/>
      <c r="D454" s="65"/>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5.75" customHeight="1">
      <c r="A455" s="64"/>
      <c r="B455" s="65"/>
      <c r="C455" s="65"/>
      <c r="D455" s="65"/>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5.75" customHeight="1">
      <c r="A456" s="64"/>
      <c r="B456" s="65"/>
      <c r="C456" s="65"/>
      <c r="D456" s="65"/>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5.75" customHeight="1">
      <c r="A457" s="64"/>
      <c r="B457" s="65"/>
      <c r="C457" s="65"/>
      <c r="D457" s="65"/>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5.75" customHeight="1">
      <c r="A458" s="64"/>
      <c r="B458" s="65"/>
      <c r="C458" s="65"/>
      <c r="D458" s="65"/>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5.75" customHeight="1">
      <c r="A459" s="64"/>
      <c r="B459" s="65"/>
      <c r="C459" s="65"/>
      <c r="D459" s="65"/>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5.75" customHeight="1">
      <c r="A460" s="64"/>
      <c r="B460" s="65"/>
      <c r="C460" s="65"/>
      <c r="D460" s="65"/>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5.75" customHeight="1">
      <c r="A461" s="64"/>
      <c r="B461" s="65"/>
      <c r="C461" s="65"/>
      <c r="D461" s="65"/>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5.75" customHeight="1">
      <c r="A462" s="64"/>
      <c r="B462" s="65"/>
      <c r="C462" s="65"/>
      <c r="D462" s="65"/>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5.75" customHeight="1">
      <c r="A463" s="64"/>
      <c r="B463" s="65"/>
      <c r="C463" s="65"/>
      <c r="D463" s="65"/>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5.75" customHeight="1">
      <c r="A464" s="64"/>
      <c r="B464" s="65"/>
      <c r="C464" s="65"/>
      <c r="D464" s="65"/>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5.75" customHeight="1">
      <c r="A465" s="64"/>
      <c r="B465" s="65"/>
      <c r="C465" s="65"/>
      <c r="D465" s="65"/>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5.75" customHeight="1">
      <c r="A466" s="64"/>
      <c r="B466" s="65"/>
      <c r="C466" s="65"/>
      <c r="D466" s="65"/>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5.75" customHeight="1">
      <c r="A467" s="64"/>
      <c r="B467" s="65"/>
      <c r="C467" s="65"/>
      <c r="D467" s="65"/>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5.75" customHeight="1">
      <c r="A468" s="64"/>
      <c r="B468" s="65"/>
      <c r="C468" s="65"/>
      <c r="D468" s="65"/>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5.75" customHeight="1">
      <c r="A469" s="64"/>
      <c r="B469" s="65"/>
      <c r="C469" s="65"/>
      <c r="D469" s="65"/>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5.75" customHeight="1">
      <c r="A470" s="64"/>
      <c r="B470" s="65"/>
      <c r="C470" s="65"/>
      <c r="D470" s="65"/>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5.75" customHeight="1">
      <c r="A471" s="64"/>
      <c r="B471" s="65"/>
      <c r="C471" s="65"/>
      <c r="D471" s="65"/>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5.75" customHeight="1">
      <c r="A472" s="64"/>
      <c r="B472" s="65"/>
      <c r="C472" s="65"/>
      <c r="D472" s="65"/>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5.75" customHeight="1">
      <c r="A473" s="64"/>
      <c r="B473" s="65"/>
      <c r="C473" s="65"/>
      <c r="D473" s="65"/>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5.75" customHeight="1">
      <c r="A474" s="64"/>
      <c r="B474" s="65"/>
      <c r="C474" s="65"/>
      <c r="D474" s="65"/>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5.75" customHeight="1">
      <c r="A475" s="64"/>
      <c r="B475" s="65"/>
      <c r="C475" s="65"/>
      <c r="D475" s="65"/>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5.75" customHeight="1">
      <c r="A476" s="64"/>
      <c r="B476" s="65"/>
      <c r="C476" s="65"/>
      <c r="D476" s="65"/>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5.75" customHeight="1">
      <c r="A477" s="64"/>
      <c r="B477" s="65"/>
      <c r="C477" s="65"/>
      <c r="D477" s="65"/>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5.75" customHeight="1">
      <c r="A478" s="64"/>
      <c r="B478" s="65"/>
      <c r="C478" s="65"/>
      <c r="D478" s="65"/>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5.75" customHeight="1">
      <c r="A479" s="64"/>
      <c r="B479" s="65"/>
      <c r="C479" s="65"/>
      <c r="D479" s="65"/>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5.75" customHeight="1">
      <c r="A480" s="64"/>
      <c r="B480" s="65"/>
      <c r="C480" s="65"/>
      <c r="D480" s="65"/>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5.75" customHeight="1">
      <c r="A481" s="64"/>
      <c r="B481" s="65"/>
      <c r="C481" s="65"/>
      <c r="D481" s="65"/>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5.75" customHeight="1">
      <c r="A482" s="64"/>
      <c r="B482" s="65"/>
      <c r="C482" s="65"/>
      <c r="D482" s="65"/>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5.75" customHeight="1">
      <c r="A483" s="64"/>
      <c r="B483" s="65"/>
      <c r="C483" s="65"/>
      <c r="D483" s="65"/>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5.75" customHeight="1">
      <c r="A484" s="64"/>
      <c r="B484" s="65"/>
      <c r="C484" s="65"/>
      <c r="D484" s="65"/>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5.75" customHeight="1">
      <c r="A485" s="64"/>
      <c r="B485" s="65"/>
      <c r="C485" s="65"/>
      <c r="D485" s="65"/>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5.75" customHeight="1">
      <c r="A486" s="64"/>
      <c r="B486" s="65"/>
      <c r="C486" s="65"/>
      <c r="D486" s="65"/>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5.75" customHeight="1">
      <c r="A487" s="64"/>
      <c r="B487" s="65"/>
      <c r="C487" s="65"/>
      <c r="D487" s="65"/>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5.75" customHeight="1">
      <c r="A488" s="64"/>
      <c r="B488" s="65"/>
      <c r="C488" s="65"/>
      <c r="D488" s="65"/>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5.75" customHeight="1">
      <c r="A489" s="64"/>
      <c r="B489" s="65"/>
      <c r="C489" s="65"/>
      <c r="D489" s="65"/>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5.75" customHeight="1">
      <c r="A490" s="64"/>
      <c r="B490" s="65"/>
      <c r="C490" s="65"/>
      <c r="D490" s="65"/>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5.75" customHeight="1">
      <c r="A491" s="64"/>
      <c r="B491" s="65"/>
      <c r="C491" s="65"/>
      <c r="D491" s="65"/>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5.75" customHeight="1">
      <c r="A492" s="64"/>
      <c r="B492" s="65"/>
      <c r="C492" s="65"/>
      <c r="D492" s="65"/>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5.75" customHeight="1">
      <c r="A493" s="64"/>
      <c r="B493" s="65"/>
      <c r="C493" s="65"/>
      <c r="D493" s="65"/>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5.75" customHeight="1">
      <c r="A494" s="64"/>
      <c r="B494" s="65"/>
      <c r="C494" s="65"/>
      <c r="D494" s="65"/>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5.75" customHeight="1">
      <c r="A495" s="64"/>
      <c r="B495" s="65"/>
      <c r="C495" s="65"/>
      <c r="D495" s="65"/>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5.75" customHeight="1">
      <c r="A496" s="64"/>
      <c r="B496" s="65"/>
      <c r="C496" s="65"/>
      <c r="D496" s="65"/>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5.75" customHeight="1">
      <c r="A497" s="64"/>
      <c r="B497" s="65"/>
      <c r="C497" s="65"/>
      <c r="D497" s="65"/>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5.75" customHeight="1">
      <c r="A498" s="64"/>
      <c r="B498" s="65"/>
      <c r="C498" s="65"/>
      <c r="D498" s="65"/>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5.75" customHeight="1">
      <c r="A499" s="64"/>
      <c r="B499" s="65"/>
      <c r="C499" s="65"/>
      <c r="D499" s="65"/>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5.75" customHeight="1">
      <c r="A500" s="64"/>
      <c r="B500" s="65"/>
      <c r="C500" s="65"/>
      <c r="D500" s="65"/>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5.75" customHeight="1">
      <c r="A501" s="64"/>
      <c r="B501" s="65"/>
      <c r="C501" s="65"/>
      <c r="D501" s="65"/>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5.75" customHeight="1">
      <c r="A502" s="64"/>
      <c r="B502" s="65"/>
      <c r="C502" s="65"/>
      <c r="D502" s="65"/>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5.75" customHeight="1">
      <c r="A503" s="64"/>
      <c r="B503" s="65"/>
      <c r="C503" s="65"/>
      <c r="D503" s="65"/>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5.75" customHeight="1">
      <c r="A504" s="64"/>
      <c r="B504" s="65"/>
      <c r="C504" s="65"/>
      <c r="D504" s="65"/>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5.75" customHeight="1">
      <c r="A505" s="64"/>
      <c r="B505" s="65"/>
      <c r="C505" s="65"/>
      <c r="D505" s="65"/>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5.75" customHeight="1">
      <c r="A506" s="64"/>
      <c r="B506" s="65"/>
      <c r="C506" s="65"/>
      <c r="D506" s="65"/>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5.75" customHeight="1">
      <c r="A507" s="64"/>
      <c r="B507" s="65"/>
      <c r="C507" s="65"/>
      <c r="D507" s="65"/>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5.75" customHeight="1">
      <c r="A508" s="64"/>
      <c r="B508" s="65"/>
      <c r="C508" s="65"/>
      <c r="D508" s="65"/>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5.75" customHeight="1">
      <c r="A509" s="64"/>
      <c r="B509" s="65"/>
      <c r="C509" s="65"/>
      <c r="D509" s="65"/>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5.75" customHeight="1">
      <c r="A510" s="64"/>
      <c r="B510" s="65"/>
      <c r="C510" s="65"/>
      <c r="D510" s="65"/>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5.75" customHeight="1">
      <c r="A511" s="64"/>
      <c r="B511" s="65"/>
      <c r="C511" s="65"/>
      <c r="D511" s="65"/>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5.75" customHeight="1">
      <c r="A512" s="64"/>
      <c r="B512" s="65"/>
      <c r="C512" s="65"/>
      <c r="D512" s="65"/>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5.75" customHeight="1">
      <c r="A513" s="64"/>
      <c r="B513" s="65"/>
      <c r="C513" s="65"/>
      <c r="D513" s="65"/>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5.75" customHeight="1">
      <c r="A514" s="64"/>
      <c r="B514" s="65"/>
      <c r="C514" s="65"/>
      <c r="D514" s="65"/>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5.75" customHeight="1">
      <c r="A515" s="64"/>
      <c r="B515" s="65"/>
      <c r="C515" s="65"/>
      <c r="D515" s="65"/>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5.75" customHeight="1">
      <c r="A516" s="64"/>
      <c r="B516" s="65"/>
      <c r="C516" s="65"/>
      <c r="D516" s="65"/>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5.75" customHeight="1">
      <c r="A517" s="64"/>
      <c r="B517" s="65"/>
      <c r="C517" s="65"/>
      <c r="D517" s="65"/>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5.75" customHeight="1">
      <c r="A518" s="64"/>
      <c r="B518" s="65"/>
      <c r="C518" s="65"/>
      <c r="D518" s="65"/>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5.75" customHeight="1">
      <c r="A519" s="64"/>
      <c r="B519" s="65"/>
      <c r="C519" s="65"/>
      <c r="D519" s="65"/>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5.75" customHeight="1">
      <c r="A520" s="64"/>
      <c r="B520" s="65"/>
      <c r="C520" s="65"/>
      <c r="D520" s="65"/>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5.75" customHeight="1">
      <c r="A521" s="64"/>
      <c r="B521" s="65"/>
      <c r="C521" s="65"/>
      <c r="D521" s="65"/>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5.75" customHeight="1">
      <c r="A522" s="64"/>
      <c r="B522" s="65"/>
      <c r="C522" s="65"/>
      <c r="D522" s="65"/>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5.75" customHeight="1">
      <c r="A523" s="64"/>
      <c r="B523" s="65"/>
      <c r="C523" s="65"/>
      <c r="D523" s="65"/>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5.75" customHeight="1">
      <c r="A524" s="64"/>
      <c r="B524" s="65"/>
      <c r="C524" s="65"/>
      <c r="D524" s="65"/>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5.75" customHeight="1">
      <c r="A525" s="64"/>
      <c r="B525" s="65"/>
      <c r="C525" s="65"/>
      <c r="D525" s="65"/>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5.75" customHeight="1">
      <c r="A526" s="64"/>
      <c r="B526" s="65"/>
      <c r="C526" s="65"/>
      <c r="D526" s="65"/>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5.75" customHeight="1">
      <c r="A527" s="64"/>
      <c r="B527" s="65"/>
      <c r="C527" s="65"/>
      <c r="D527" s="65"/>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5.75" customHeight="1">
      <c r="A528" s="64"/>
      <c r="B528" s="65"/>
      <c r="C528" s="65"/>
      <c r="D528" s="65"/>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5.75" customHeight="1">
      <c r="A529" s="64"/>
      <c r="B529" s="65"/>
      <c r="C529" s="65"/>
      <c r="D529" s="65"/>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5.75" customHeight="1">
      <c r="A530" s="64"/>
      <c r="B530" s="65"/>
      <c r="C530" s="65"/>
      <c r="D530" s="65"/>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5.75" customHeight="1">
      <c r="A531" s="64"/>
      <c r="B531" s="65"/>
      <c r="C531" s="65"/>
      <c r="D531" s="65"/>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5.75" customHeight="1">
      <c r="A532" s="64"/>
      <c r="B532" s="65"/>
      <c r="C532" s="65"/>
      <c r="D532" s="65"/>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5.75" customHeight="1">
      <c r="A533" s="64"/>
      <c r="B533" s="65"/>
      <c r="C533" s="65"/>
      <c r="D533" s="65"/>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5.75" customHeight="1">
      <c r="A534" s="64"/>
      <c r="B534" s="65"/>
      <c r="C534" s="65"/>
      <c r="D534" s="65"/>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5.75" customHeight="1">
      <c r="A535" s="64"/>
      <c r="B535" s="65"/>
      <c r="C535" s="65"/>
      <c r="D535" s="65"/>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5.75" customHeight="1">
      <c r="A536" s="64"/>
      <c r="B536" s="65"/>
      <c r="C536" s="65"/>
      <c r="D536" s="65"/>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5.75" customHeight="1">
      <c r="A537" s="64"/>
      <c r="B537" s="65"/>
      <c r="C537" s="65"/>
      <c r="D537" s="65"/>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5.75" customHeight="1">
      <c r="A538" s="64"/>
      <c r="B538" s="65"/>
      <c r="C538" s="65"/>
      <c r="D538" s="65"/>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5.75" customHeight="1">
      <c r="A539" s="64"/>
      <c r="B539" s="65"/>
      <c r="C539" s="65"/>
      <c r="D539" s="65"/>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5.75" customHeight="1">
      <c r="A540" s="64"/>
      <c r="B540" s="65"/>
      <c r="C540" s="65"/>
      <c r="D540" s="65"/>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5.75" customHeight="1">
      <c r="A541" s="64"/>
      <c r="B541" s="65"/>
      <c r="C541" s="65"/>
      <c r="D541" s="65"/>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5.75" customHeight="1">
      <c r="A542" s="64"/>
      <c r="B542" s="65"/>
      <c r="C542" s="65"/>
      <c r="D542" s="65"/>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5.75" customHeight="1">
      <c r="A543" s="64"/>
      <c r="B543" s="65"/>
      <c r="C543" s="65"/>
      <c r="D543" s="65"/>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5.75" customHeight="1">
      <c r="A544" s="64"/>
      <c r="B544" s="65"/>
      <c r="C544" s="65"/>
      <c r="D544" s="65"/>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5.75" customHeight="1">
      <c r="A545" s="64"/>
      <c r="B545" s="65"/>
      <c r="C545" s="65"/>
      <c r="D545" s="65"/>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5.75" customHeight="1">
      <c r="A546" s="64"/>
      <c r="B546" s="65"/>
      <c r="C546" s="65"/>
      <c r="D546" s="65"/>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5.75" customHeight="1">
      <c r="A547" s="64"/>
      <c r="B547" s="65"/>
      <c r="C547" s="65"/>
      <c r="D547" s="65"/>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5.75" customHeight="1">
      <c r="A548" s="64"/>
      <c r="B548" s="65"/>
      <c r="C548" s="65"/>
      <c r="D548" s="65"/>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5.75" customHeight="1">
      <c r="A549" s="64"/>
      <c r="B549" s="65"/>
      <c r="C549" s="65"/>
      <c r="D549" s="65"/>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5.75" customHeight="1">
      <c r="A550" s="64"/>
      <c r="B550" s="65"/>
      <c r="C550" s="65"/>
      <c r="D550" s="65"/>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5.75" customHeight="1">
      <c r="A551" s="64"/>
      <c r="B551" s="65"/>
      <c r="C551" s="65"/>
      <c r="D551" s="65"/>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5.75" customHeight="1">
      <c r="A552" s="64"/>
      <c r="B552" s="65"/>
      <c r="C552" s="65"/>
      <c r="D552" s="65"/>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5.75" customHeight="1">
      <c r="A553" s="64"/>
      <c r="B553" s="65"/>
      <c r="C553" s="65"/>
      <c r="D553" s="65"/>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5.75" customHeight="1">
      <c r="A554" s="64"/>
      <c r="B554" s="65"/>
      <c r="C554" s="65"/>
      <c r="D554" s="65"/>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5.75" customHeight="1">
      <c r="A555" s="64"/>
      <c r="B555" s="65"/>
      <c r="C555" s="65"/>
      <c r="D555" s="65"/>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5.75" customHeight="1">
      <c r="A556" s="64"/>
      <c r="B556" s="65"/>
      <c r="C556" s="65"/>
      <c r="D556" s="65"/>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5.75" customHeight="1">
      <c r="A557" s="64"/>
      <c r="B557" s="65"/>
      <c r="C557" s="65"/>
      <c r="D557" s="65"/>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5.75" customHeight="1">
      <c r="A558" s="64"/>
      <c r="B558" s="65"/>
      <c r="C558" s="65"/>
      <c r="D558" s="65"/>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5.75" customHeight="1">
      <c r="A559" s="64"/>
      <c r="B559" s="65"/>
      <c r="C559" s="65"/>
      <c r="D559" s="65"/>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5.75" customHeight="1">
      <c r="A560" s="64"/>
      <c r="B560" s="65"/>
      <c r="C560" s="65"/>
      <c r="D560" s="65"/>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5.75" customHeight="1">
      <c r="A561" s="64"/>
      <c r="B561" s="65"/>
      <c r="C561" s="65"/>
      <c r="D561" s="65"/>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5.75" customHeight="1">
      <c r="A562" s="64"/>
      <c r="B562" s="65"/>
      <c r="C562" s="65"/>
      <c r="D562" s="65"/>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5.75" customHeight="1">
      <c r="A563" s="64"/>
      <c r="B563" s="65"/>
      <c r="C563" s="65"/>
      <c r="D563" s="65"/>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5.75" customHeight="1">
      <c r="A564" s="64"/>
      <c r="B564" s="65"/>
      <c r="C564" s="65"/>
      <c r="D564" s="65"/>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5.75" customHeight="1">
      <c r="A565" s="64"/>
      <c r="B565" s="65"/>
      <c r="C565" s="65"/>
      <c r="D565" s="65"/>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5.75" customHeight="1">
      <c r="A566" s="64"/>
      <c r="B566" s="65"/>
      <c r="C566" s="65"/>
      <c r="D566" s="65"/>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5.75" customHeight="1">
      <c r="A567" s="64"/>
      <c r="B567" s="65"/>
      <c r="C567" s="65"/>
      <c r="D567" s="65"/>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5.75" customHeight="1">
      <c r="A568" s="64"/>
      <c r="B568" s="65"/>
      <c r="C568" s="65"/>
      <c r="D568" s="65"/>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5.75" customHeight="1">
      <c r="A569" s="64"/>
      <c r="B569" s="65"/>
      <c r="C569" s="65"/>
      <c r="D569" s="65"/>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5.75" customHeight="1">
      <c r="A570" s="64"/>
      <c r="B570" s="65"/>
      <c r="C570" s="65"/>
      <c r="D570" s="65"/>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5.75" customHeight="1">
      <c r="A571" s="64"/>
      <c r="B571" s="65"/>
      <c r="C571" s="65"/>
      <c r="D571" s="65"/>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5.75" customHeight="1">
      <c r="A572" s="64"/>
      <c r="B572" s="65"/>
      <c r="C572" s="65"/>
      <c r="D572" s="65"/>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5.75" customHeight="1">
      <c r="A573" s="64"/>
      <c r="B573" s="65"/>
      <c r="C573" s="65"/>
      <c r="D573" s="65"/>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5.75" customHeight="1">
      <c r="A574" s="64"/>
      <c r="B574" s="65"/>
      <c r="C574" s="65"/>
      <c r="D574" s="65"/>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5.75" customHeight="1">
      <c r="A575" s="64"/>
      <c r="B575" s="65"/>
      <c r="C575" s="65"/>
      <c r="D575" s="65"/>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5.75" customHeight="1">
      <c r="A576" s="64"/>
      <c r="B576" s="65"/>
      <c r="C576" s="65"/>
      <c r="D576" s="65"/>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5.75" customHeight="1">
      <c r="A577" s="64"/>
      <c r="B577" s="65"/>
      <c r="C577" s="65"/>
      <c r="D577" s="65"/>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5.75" customHeight="1">
      <c r="A578" s="64"/>
      <c r="B578" s="65"/>
      <c r="C578" s="65"/>
      <c r="D578" s="65"/>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5.75" customHeight="1">
      <c r="A579" s="64"/>
      <c r="B579" s="65"/>
      <c r="C579" s="65"/>
      <c r="D579" s="65"/>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5.75" customHeight="1">
      <c r="A580" s="64"/>
      <c r="B580" s="65"/>
      <c r="C580" s="65"/>
      <c r="D580" s="65"/>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5.75" customHeight="1">
      <c r="A581" s="64"/>
      <c r="B581" s="65"/>
      <c r="C581" s="65"/>
      <c r="D581" s="65"/>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5.75" customHeight="1">
      <c r="A582" s="64"/>
      <c r="B582" s="65"/>
      <c r="C582" s="65"/>
      <c r="D582" s="65"/>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5.75" customHeight="1">
      <c r="A583" s="64"/>
      <c r="B583" s="65"/>
      <c r="C583" s="65"/>
      <c r="D583" s="65"/>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5.75" customHeight="1">
      <c r="A584" s="64"/>
      <c r="B584" s="65"/>
      <c r="C584" s="65"/>
      <c r="D584" s="65"/>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5.75" customHeight="1">
      <c r="A585" s="64"/>
      <c r="B585" s="65"/>
      <c r="C585" s="65"/>
      <c r="D585" s="65"/>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5.75" customHeight="1">
      <c r="A586" s="64"/>
      <c r="B586" s="65"/>
      <c r="C586" s="65"/>
      <c r="D586" s="65"/>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5.75" customHeight="1">
      <c r="A587" s="64"/>
      <c r="B587" s="65"/>
      <c r="C587" s="65"/>
      <c r="D587" s="65"/>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5.75" customHeight="1">
      <c r="A588" s="64"/>
      <c r="B588" s="65"/>
      <c r="C588" s="65"/>
      <c r="D588" s="65"/>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5.75" customHeight="1">
      <c r="A589" s="64"/>
      <c r="B589" s="65"/>
      <c r="C589" s="65"/>
      <c r="D589" s="65"/>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5.75" customHeight="1">
      <c r="A590" s="64"/>
      <c r="B590" s="65"/>
      <c r="C590" s="65"/>
      <c r="D590" s="65"/>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5.75" customHeight="1">
      <c r="A591" s="64"/>
      <c r="B591" s="65"/>
      <c r="C591" s="65"/>
      <c r="D591" s="65"/>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5.75" customHeight="1">
      <c r="A592" s="64"/>
      <c r="B592" s="65"/>
      <c r="C592" s="65"/>
      <c r="D592" s="65"/>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5.75" customHeight="1">
      <c r="A593" s="64"/>
      <c r="B593" s="65"/>
      <c r="C593" s="65"/>
      <c r="D593" s="65"/>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5.75" customHeight="1">
      <c r="A594" s="64"/>
      <c r="B594" s="65"/>
      <c r="C594" s="65"/>
      <c r="D594" s="65"/>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5.75" customHeight="1">
      <c r="A595" s="64"/>
      <c r="B595" s="65"/>
      <c r="C595" s="65"/>
      <c r="D595" s="65"/>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5.75" customHeight="1">
      <c r="A596" s="64"/>
      <c r="B596" s="65"/>
      <c r="C596" s="65"/>
      <c r="D596" s="65"/>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5.75" customHeight="1">
      <c r="A597" s="64"/>
      <c r="B597" s="65"/>
      <c r="C597" s="65"/>
      <c r="D597" s="65"/>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5.75" customHeight="1">
      <c r="A598" s="64"/>
      <c r="B598" s="65"/>
      <c r="C598" s="65"/>
      <c r="D598" s="65"/>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5.75" customHeight="1">
      <c r="A599" s="64"/>
      <c r="B599" s="65"/>
      <c r="C599" s="65"/>
      <c r="D599" s="65"/>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5.75" customHeight="1">
      <c r="A600" s="64"/>
      <c r="B600" s="65"/>
      <c r="C600" s="65"/>
      <c r="D600" s="65"/>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5.75" customHeight="1">
      <c r="A601" s="64"/>
      <c r="B601" s="65"/>
      <c r="C601" s="65"/>
      <c r="D601" s="65"/>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5.75" customHeight="1">
      <c r="A602" s="64"/>
      <c r="B602" s="65"/>
      <c r="C602" s="65"/>
      <c r="D602" s="65"/>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5.75" customHeight="1">
      <c r="A603" s="64"/>
      <c r="B603" s="65"/>
      <c r="C603" s="65"/>
      <c r="D603" s="65"/>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5.75" customHeight="1">
      <c r="A604" s="64"/>
      <c r="B604" s="65"/>
      <c r="C604" s="65"/>
      <c r="D604" s="65"/>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5.75" customHeight="1">
      <c r="A605" s="64"/>
      <c r="B605" s="65"/>
      <c r="C605" s="65"/>
      <c r="D605" s="65"/>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5.75" customHeight="1">
      <c r="A606" s="64"/>
      <c r="B606" s="65"/>
      <c r="C606" s="65"/>
      <c r="D606" s="65"/>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5.75" customHeight="1">
      <c r="A607" s="64"/>
      <c r="B607" s="65"/>
      <c r="C607" s="65"/>
      <c r="D607" s="65"/>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5.75" customHeight="1">
      <c r="A608" s="64"/>
      <c r="B608" s="65"/>
      <c r="C608" s="65"/>
      <c r="D608" s="65"/>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5.75" customHeight="1">
      <c r="A609" s="64"/>
      <c r="B609" s="65"/>
      <c r="C609" s="65"/>
      <c r="D609" s="65"/>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5.75" customHeight="1">
      <c r="A610" s="64"/>
      <c r="B610" s="65"/>
      <c r="C610" s="65"/>
      <c r="D610" s="65"/>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5.75" customHeight="1">
      <c r="A611" s="64"/>
      <c r="B611" s="65"/>
      <c r="C611" s="65"/>
      <c r="D611" s="65"/>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5.75" customHeight="1">
      <c r="A612" s="64"/>
      <c r="B612" s="65"/>
      <c r="C612" s="65"/>
      <c r="D612" s="65"/>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5.75" customHeight="1">
      <c r="A613" s="64"/>
      <c r="B613" s="65"/>
      <c r="C613" s="65"/>
      <c r="D613" s="65"/>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5.75" customHeight="1">
      <c r="A614" s="64"/>
      <c r="B614" s="65"/>
      <c r="C614" s="65"/>
      <c r="D614" s="65"/>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5.75" customHeight="1">
      <c r="A615" s="64"/>
      <c r="B615" s="65"/>
      <c r="C615" s="65"/>
      <c r="D615" s="65"/>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5.75" customHeight="1">
      <c r="A616" s="64"/>
      <c r="B616" s="65"/>
      <c r="C616" s="65"/>
      <c r="D616" s="65"/>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5.75" customHeight="1">
      <c r="A617" s="64"/>
      <c r="B617" s="65"/>
      <c r="C617" s="65"/>
      <c r="D617" s="65"/>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5.75" customHeight="1">
      <c r="A618" s="64"/>
      <c r="B618" s="65"/>
      <c r="C618" s="65"/>
      <c r="D618" s="65"/>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5.75" customHeight="1">
      <c r="A619" s="64"/>
      <c r="B619" s="65"/>
      <c r="C619" s="65"/>
      <c r="D619" s="65"/>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5.75" customHeight="1">
      <c r="A620" s="64"/>
      <c r="B620" s="65"/>
      <c r="C620" s="65"/>
      <c r="D620" s="65"/>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5.75" customHeight="1">
      <c r="A621" s="64"/>
      <c r="B621" s="65"/>
      <c r="C621" s="65"/>
      <c r="D621" s="65"/>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5.75" customHeight="1">
      <c r="A622" s="64"/>
      <c r="B622" s="65"/>
      <c r="C622" s="65"/>
      <c r="D622" s="65"/>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5.75" customHeight="1">
      <c r="A623" s="64"/>
      <c r="B623" s="65"/>
      <c r="C623" s="65"/>
      <c r="D623" s="65"/>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5.75" customHeight="1">
      <c r="A624" s="64"/>
      <c r="B624" s="65"/>
      <c r="C624" s="65"/>
      <c r="D624" s="65"/>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5.75" customHeight="1">
      <c r="A625" s="64"/>
      <c r="B625" s="65"/>
      <c r="C625" s="65"/>
      <c r="D625" s="65"/>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5.75" customHeight="1">
      <c r="A626" s="64"/>
      <c r="B626" s="65"/>
      <c r="C626" s="65"/>
      <c r="D626" s="65"/>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5.75" customHeight="1">
      <c r="A627" s="64"/>
      <c r="B627" s="65"/>
      <c r="C627" s="65"/>
      <c r="D627" s="65"/>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5.75" customHeight="1">
      <c r="A628" s="64"/>
      <c r="B628" s="65"/>
      <c r="C628" s="65"/>
      <c r="D628" s="65"/>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5.75" customHeight="1">
      <c r="A629" s="64"/>
      <c r="B629" s="65"/>
      <c r="C629" s="65"/>
      <c r="D629" s="65"/>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5.75" customHeight="1">
      <c r="A630" s="64"/>
      <c r="B630" s="65"/>
      <c r="C630" s="65"/>
      <c r="D630" s="65"/>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5.75" customHeight="1">
      <c r="A631" s="64"/>
      <c r="B631" s="65"/>
      <c r="C631" s="65"/>
      <c r="D631" s="65"/>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5.75" customHeight="1">
      <c r="A632" s="64"/>
      <c r="B632" s="65"/>
      <c r="C632" s="65"/>
      <c r="D632" s="65"/>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5.75" customHeight="1">
      <c r="A633" s="64"/>
      <c r="B633" s="65"/>
      <c r="C633" s="65"/>
      <c r="D633" s="65"/>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5.75" customHeight="1">
      <c r="A634" s="64"/>
      <c r="B634" s="65"/>
      <c r="C634" s="65"/>
      <c r="D634" s="65"/>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5.75" customHeight="1">
      <c r="A635" s="64"/>
      <c r="B635" s="65"/>
      <c r="C635" s="65"/>
      <c r="D635" s="65"/>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5.75" customHeight="1">
      <c r="A636" s="64"/>
      <c r="B636" s="65"/>
      <c r="C636" s="65"/>
      <c r="D636" s="65"/>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5.75" customHeight="1">
      <c r="A637" s="64"/>
      <c r="B637" s="65"/>
      <c r="C637" s="65"/>
      <c r="D637" s="65"/>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5.75" customHeight="1">
      <c r="A638" s="64"/>
      <c r="B638" s="65"/>
      <c r="C638" s="65"/>
      <c r="D638" s="65"/>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5.75" customHeight="1">
      <c r="A639" s="64"/>
      <c r="B639" s="65"/>
      <c r="C639" s="65"/>
      <c r="D639" s="65"/>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5.75" customHeight="1">
      <c r="A640" s="64"/>
      <c r="B640" s="65"/>
      <c r="C640" s="65"/>
      <c r="D640" s="65"/>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5.75" customHeight="1">
      <c r="A641" s="64"/>
      <c r="B641" s="65"/>
      <c r="C641" s="65"/>
      <c r="D641" s="65"/>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5.75" customHeight="1">
      <c r="A642" s="64"/>
      <c r="B642" s="65"/>
      <c r="C642" s="65"/>
      <c r="D642" s="65"/>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5.75" customHeight="1">
      <c r="A643" s="64"/>
      <c r="B643" s="65"/>
      <c r="C643" s="65"/>
      <c r="D643" s="65"/>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5.75" customHeight="1">
      <c r="A644" s="64"/>
      <c r="B644" s="65"/>
      <c r="C644" s="65"/>
      <c r="D644" s="65"/>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5.75" customHeight="1">
      <c r="A645" s="64"/>
      <c r="B645" s="65"/>
      <c r="C645" s="65"/>
      <c r="D645" s="65"/>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5.75" customHeight="1">
      <c r="A646" s="64"/>
      <c r="B646" s="65"/>
      <c r="C646" s="65"/>
      <c r="D646" s="65"/>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5.75" customHeight="1">
      <c r="A647" s="64"/>
      <c r="B647" s="65"/>
      <c r="C647" s="65"/>
      <c r="D647" s="65"/>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5.75" customHeight="1">
      <c r="A648" s="64"/>
      <c r="B648" s="65"/>
      <c r="C648" s="65"/>
      <c r="D648" s="65"/>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5.75" customHeight="1">
      <c r="A649" s="64"/>
      <c r="B649" s="65"/>
      <c r="C649" s="65"/>
      <c r="D649" s="65"/>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5.75" customHeight="1">
      <c r="A650" s="64"/>
      <c r="B650" s="65"/>
      <c r="C650" s="65"/>
      <c r="D650" s="65"/>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5.75" customHeight="1">
      <c r="A651" s="64"/>
      <c r="B651" s="65"/>
      <c r="C651" s="65"/>
      <c r="D651" s="65"/>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5.75" customHeight="1">
      <c r="A652" s="64"/>
      <c r="B652" s="65"/>
      <c r="C652" s="65"/>
      <c r="D652" s="65"/>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5.75" customHeight="1">
      <c r="A653" s="64"/>
      <c r="B653" s="65"/>
      <c r="C653" s="65"/>
      <c r="D653" s="65"/>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5.75" customHeight="1">
      <c r="A654" s="64"/>
      <c r="B654" s="65"/>
      <c r="C654" s="65"/>
      <c r="D654" s="65"/>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5.75" customHeight="1">
      <c r="A655" s="64"/>
      <c r="B655" s="65"/>
      <c r="C655" s="65"/>
      <c r="D655" s="65"/>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5.75" customHeight="1">
      <c r="A656" s="64"/>
      <c r="B656" s="65"/>
      <c r="C656" s="65"/>
      <c r="D656" s="65"/>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5.75" customHeight="1">
      <c r="A657" s="64"/>
      <c r="B657" s="65"/>
      <c r="C657" s="65"/>
      <c r="D657" s="65"/>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5.75" customHeight="1">
      <c r="A658" s="64"/>
      <c r="B658" s="65"/>
      <c r="C658" s="65"/>
      <c r="D658" s="65"/>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5.75" customHeight="1">
      <c r="A659" s="64"/>
      <c r="B659" s="65"/>
      <c r="C659" s="65"/>
      <c r="D659" s="65"/>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5.75" customHeight="1">
      <c r="A660" s="64"/>
      <c r="B660" s="65"/>
      <c r="C660" s="65"/>
      <c r="D660" s="65"/>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5.75" customHeight="1">
      <c r="A661" s="64"/>
      <c r="B661" s="65"/>
      <c r="C661" s="65"/>
      <c r="D661" s="65"/>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5.75" customHeight="1">
      <c r="A662" s="64"/>
      <c r="B662" s="65"/>
      <c r="C662" s="65"/>
      <c r="D662" s="65"/>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5.75" customHeight="1">
      <c r="A663" s="64"/>
      <c r="B663" s="65"/>
      <c r="C663" s="65"/>
      <c r="D663" s="65"/>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5.75" customHeight="1">
      <c r="A664" s="64"/>
      <c r="B664" s="65"/>
      <c r="C664" s="65"/>
      <c r="D664" s="65"/>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5.75" customHeight="1">
      <c r="A665" s="64"/>
      <c r="B665" s="65"/>
      <c r="C665" s="65"/>
      <c r="D665" s="65"/>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5.75" customHeight="1">
      <c r="A666" s="64"/>
      <c r="B666" s="65"/>
      <c r="C666" s="65"/>
      <c r="D666" s="65"/>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5.75" customHeight="1">
      <c r="A667" s="64"/>
      <c r="B667" s="65"/>
      <c r="C667" s="65"/>
      <c r="D667" s="65"/>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5.75" customHeight="1">
      <c r="A668" s="64"/>
      <c r="B668" s="65"/>
      <c r="C668" s="65"/>
      <c r="D668" s="65"/>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5.75" customHeight="1">
      <c r="A669" s="64"/>
      <c r="B669" s="65"/>
      <c r="C669" s="65"/>
      <c r="D669" s="65"/>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5.75" customHeight="1">
      <c r="A670" s="64"/>
      <c r="B670" s="65"/>
      <c r="C670" s="65"/>
      <c r="D670" s="65"/>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5.75" customHeight="1">
      <c r="A671" s="64"/>
      <c r="B671" s="65"/>
      <c r="C671" s="65"/>
      <c r="D671" s="65"/>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5.75" customHeight="1">
      <c r="A672" s="64"/>
      <c r="B672" s="65"/>
      <c r="C672" s="65"/>
      <c r="D672" s="65"/>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5.75" customHeight="1">
      <c r="A673" s="64"/>
      <c r="B673" s="65"/>
      <c r="C673" s="65"/>
      <c r="D673" s="65"/>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5.75" customHeight="1">
      <c r="A674" s="64"/>
      <c r="B674" s="65"/>
      <c r="C674" s="65"/>
      <c r="D674" s="65"/>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5.75" customHeight="1">
      <c r="A675" s="64"/>
      <c r="B675" s="65"/>
      <c r="C675" s="65"/>
      <c r="D675" s="65"/>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5.75" customHeight="1">
      <c r="A676" s="64"/>
      <c r="B676" s="65"/>
      <c r="C676" s="65"/>
      <c r="D676" s="65"/>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5.75" customHeight="1">
      <c r="A677" s="64"/>
      <c r="B677" s="65"/>
      <c r="C677" s="65"/>
      <c r="D677" s="65"/>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5.75" customHeight="1">
      <c r="A678" s="64"/>
      <c r="B678" s="65"/>
      <c r="C678" s="65"/>
      <c r="D678" s="65"/>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5.75" customHeight="1">
      <c r="A679" s="64"/>
      <c r="B679" s="65"/>
      <c r="C679" s="65"/>
      <c r="D679" s="65"/>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5.75" customHeight="1">
      <c r="A680" s="64"/>
      <c r="B680" s="65"/>
      <c r="C680" s="65"/>
      <c r="D680" s="65"/>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5.75" customHeight="1">
      <c r="A681" s="64"/>
      <c r="B681" s="65"/>
      <c r="C681" s="65"/>
      <c r="D681" s="65"/>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5.75" customHeight="1">
      <c r="A682" s="64"/>
      <c r="B682" s="65"/>
      <c r="C682" s="65"/>
      <c r="D682" s="65"/>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5.75" customHeight="1">
      <c r="A683" s="64"/>
      <c r="B683" s="65"/>
      <c r="C683" s="65"/>
      <c r="D683" s="65"/>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5.75" customHeight="1">
      <c r="A684" s="64"/>
      <c r="B684" s="65"/>
      <c r="C684" s="65"/>
      <c r="D684" s="65"/>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5.75" customHeight="1">
      <c r="A685" s="64"/>
      <c r="B685" s="65"/>
      <c r="C685" s="65"/>
      <c r="D685" s="65"/>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5.75" customHeight="1">
      <c r="A686" s="64"/>
      <c r="B686" s="65"/>
      <c r="C686" s="65"/>
      <c r="D686" s="65"/>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5.75" customHeight="1">
      <c r="A687" s="64"/>
      <c r="B687" s="65"/>
      <c r="C687" s="65"/>
      <c r="D687" s="65"/>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5.75" customHeight="1">
      <c r="A688" s="64"/>
      <c r="B688" s="65"/>
      <c r="C688" s="65"/>
      <c r="D688" s="65"/>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5.75" customHeight="1">
      <c r="A689" s="64"/>
      <c r="B689" s="65"/>
      <c r="C689" s="65"/>
      <c r="D689" s="65"/>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5.75" customHeight="1">
      <c r="A690" s="64"/>
      <c r="B690" s="65"/>
      <c r="C690" s="65"/>
      <c r="D690" s="65"/>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5.75" customHeight="1">
      <c r="A691" s="64"/>
      <c r="B691" s="65"/>
      <c r="C691" s="65"/>
      <c r="D691" s="65"/>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5.75" customHeight="1">
      <c r="A692" s="64"/>
      <c r="B692" s="65"/>
      <c r="C692" s="65"/>
      <c r="D692" s="65"/>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5.75" customHeight="1">
      <c r="A693" s="64"/>
      <c r="B693" s="65"/>
      <c r="C693" s="65"/>
      <c r="D693" s="65"/>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5.75" customHeight="1">
      <c r="A694" s="64"/>
      <c r="B694" s="65"/>
      <c r="C694" s="65"/>
      <c r="D694" s="65"/>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5.75" customHeight="1">
      <c r="A695" s="64"/>
      <c r="B695" s="65"/>
      <c r="C695" s="65"/>
      <c r="D695" s="65"/>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5.75" customHeight="1">
      <c r="A696" s="64"/>
      <c r="B696" s="65"/>
      <c r="C696" s="65"/>
      <c r="D696" s="65"/>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5.75" customHeight="1">
      <c r="A697" s="64"/>
      <c r="B697" s="65"/>
      <c r="C697" s="65"/>
      <c r="D697" s="65"/>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5.75" customHeight="1">
      <c r="A698" s="64"/>
      <c r="B698" s="65"/>
      <c r="C698" s="65"/>
      <c r="D698" s="65"/>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5.75" customHeight="1">
      <c r="A699" s="64"/>
      <c r="B699" s="65"/>
      <c r="C699" s="65"/>
      <c r="D699" s="65"/>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5.75" customHeight="1">
      <c r="A700" s="64"/>
      <c r="B700" s="65"/>
      <c r="C700" s="65"/>
      <c r="D700" s="65"/>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5.75" customHeight="1">
      <c r="A701" s="64"/>
      <c r="B701" s="65"/>
      <c r="C701" s="65"/>
      <c r="D701" s="65"/>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5.75" customHeight="1">
      <c r="A702" s="64"/>
      <c r="B702" s="65"/>
      <c r="C702" s="65"/>
      <c r="D702" s="65"/>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5.75" customHeight="1">
      <c r="A703" s="64"/>
      <c r="B703" s="65"/>
      <c r="C703" s="65"/>
      <c r="D703" s="65"/>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5.75" customHeight="1">
      <c r="A704" s="64"/>
      <c r="B704" s="65"/>
      <c r="C704" s="65"/>
      <c r="D704" s="65"/>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5.75" customHeight="1">
      <c r="A705" s="64"/>
      <c r="B705" s="65"/>
      <c r="C705" s="65"/>
      <c r="D705" s="65"/>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5.75" customHeight="1">
      <c r="A706" s="64"/>
      <c r="B706" s="65"/>
      <c r="C706" s="65"/>
      <c r="D706" s="65"/>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5.75" customHeight="1">
      <c r="A707" s="64"/>
      <c r="B707" s="65"/>
      <c r="C707" s="65"/>
      <c r="D707" s="65"/>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5.75" customHeight="1">
      <c r="A708" s="64"/>
      <c r="B708" s="65"/>
      <c r="C708" s="65"/>
      <c r="D708" s="65"/>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5.75" customHeight="1">
      <c r="A709" s="64"/>
      <c r="B709" s="65"/>
      <c r="C709" s="65"/>
      <c r="D709" s="65"/>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5.75" customHeight="1">
      <c r="A710" s="64"/>
      <c r="B710" s="65"/>
      <c r="C710" s="65"/>
      <c r="D710" s="65"/>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5.75" customHeight="1">
      <c r="A711" s="64"/>
      <c r="B711" s="65"/>
      <c r="C711" s="65"/>
      <c r="D711" s="65"/>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5.75" customHeight="1">
      <c r="A712" s="64"/>
      <c r="B712" s="65"/>
      <c r="C712" s="65"/>
      <c r="D712" s="65"/>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5.75" customHeight="1">
      <c r="A713" s="64"/>
      <c r="B713" s="65"/>
      <c r="C713" s="65"/>
      <c r="D713" s="65"/>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5.75" customHeight="1">
      <c r="A714" s="64"/>
      <c r="B714" s="65"/>
      <c r="C714" s="65"/>
      <c r="D714" s="65"/>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5.75" customHeight="1">
      <c r="A715" s="64"/>
      <c r="B715" s="65"/>
      <c r="C715" s="65"/>
      <c r="D715" s="65"/>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5.75" customHeight="1">
      <c r="A716" s="64"/>
      <c r="B716" s="65"/>
      <c r="C716" s="65"/>
      <c r="D716" s="65"/>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5.75" customHeight="1">
      <c r="A717" s="64"/>
      <c r="B717" s="65"/>
      <c r="C717" s="65"/>
      <c r="D717" s="65"/>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5.75" customHeight="1">
      <c r="A718" s="64"/>
      <c r="B718" s="65"/>
      <c r="C718" s="65"/>
      <c r="D718" s="65"/>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5.75" customHeight="1">
      <c r="A719" s="64"/>
      <c r="B719" s="65"/>
      <c r="C719" s="65"/>
      <c r="D719" s="65"/>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5.75" customHeight="1">
      <c r="A720" s="64"/>
      <c r="B720" s="65"/>
      <c r="C720" s="65"/>
      <c r="D720" s="65"/>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5.75" customHeight="1">
      <c r="A721" s="64"/>
      <c r="B721" s="65"/>
      <c r="C721" s="65"/>
      <c r="D721" s="65"/>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5.75" customHeight="1">
      <c r="A722" s="64"/>
      <c r="B722" s="65"/>
      <c r="C722" s="65"/>
      <c r="D722" s="65"/>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5.75" customHeight="1">
      <c r="A723" s="64"/>
      <c r="B723" s="65"/>
      <c r="C723" s="65"/>
      <c r="D723" s="65"/>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5.75" customHeight="1">
      <c r="A724" s="64"/>
      <c r="B724" s="65"/>
      <c r="C724" s="65"/>
      <c r="D724" s="65"/>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5.75" customHeight="1">
      <c r="A725" s="64"/>
      <c r="B725" s="65"/>
      <c r="C725" s="65"/>
      <c r="D725" s="65"/>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5.75" customHeight="1">
      <c r="A726" s="64"/>
      <c r="B726" s="65"/>
      <c r="C726" s="65"/>
      <c r="D726" s="65"/>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5.75" customHeight="1">
      <c r="A727" s="64"/>
      <c r="B727" s="65"/>
      <c r="C727" s="65"/>
      <c r="D727" s="65"/>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5.75" customHeight="1">
      <c r="A728" s="64"/>
      <c r="B728" s="65"/>
      <c r="C728" s="65"/>
      <c r="D728" s="65"/>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5.75" customHeight="1">
      <c r="A729" s="64"/>
      <c r="B729" s="65"/>
      <c r="C729" s="65"/>
      <c r="D729" s="65"/>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5.75" customHeight="1">
      <c r="A730" s="64"/>
      <c r="B730" s="65"/>
      <c r="C730" s="65"/>
      <c r="D730" s="65"/>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5.75" customHeight="1">
      <c r="A731" s="64"/>
      <c r="B731" s="65"/>
      <c r="C731" s="65"/>
      <c r="D731" s="65"/>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5.75" customHeight="1">
      <c r="A732" s="64"/>
      <c r="B732" s="65"/>
      <c r="C732" s="65"/>
      <c r="D732" s="65"/>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5.75" customHeight="1">
      <c r="A733" s="64"/>
      <c r="B733" s="65"/>
      <c r="C733" s="65"/>
      <c r="D733" s="65"/>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5.75" customHeight="1">
      <c r="A734" s="64"/>
      <c r="B734" s="65"/>
      <c r="C734" s="65"/>
      <c r="D734" s="65"/>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5.75" customHeight="1">
      <c r="A735" s="64"/>
      <c r="B735" s="65"/>
      <c r="C735" s="65"/>
      <c r="D735" s="65"/>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5.75" customHeight="1">
      <c r="A736" s="64"/>
      <c r="B736" s="65"/>
      <c r="C736" s="65"/>
      <c r="D736" s="65"/>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5.75" customHeight="1">
      <c r="A737" s="64"/>
      <c r="B737" s="65"/>
      <c r="C737" s="65"/>
      <c r="D737" s="65"/>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5.75" customHeight="1">
      <c r="A738" s="64"/>
      <c r="B738" s="65"/>
      <c r="C738" s="65"/>
      <c r="D738" s="65"/>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5.75" customHeight="1">
      <c r="A739" s="64"/>
      <c r="B739" s="65"/>
      <c r="C739" s="65"/>
      <c r="D739" s="65"/>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5.75" customHeight="1">
      <c r="A740" s="64"/>
      <c r="B740" s="65"/>
      <c r="C740" s="65"/>
      <c r="D740" s="65"/>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5.75" customHeight="1">
      <c r="A741" s="64"/>
      <c r="B741" s="65"/>
      <c r="C741" s="65"/>
      <c r="D741" s="65"/>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5.75" customHeight="1">
      <c r="A742" s="64"/>
      <c r="B742" s="65"/>
      <c r="C742" s="65"/>
      <c r="D742" s="65"/>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5.75" customHeight="1">
      <c r="A743" s="64"/>
      <c r="B743" s="65"/>
      <c r="C743" s="65"/>
      <c r="D743" s="65"/>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5.75" customHeight="1">
      <c r="A744" s="64"/>
      <c r="B744" s="65"/>
      <c r="C744" s="65"/>
      <c r="D744" s="65"/>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5.75" customHeight="1">
      <c r="A745" s="64"/>
      <c r="B745" s="65"/>
      <c r="C745" s="65"/>
      <c r="D745" s="65"/>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5.75" customHeight="1">
      <c r="A746" s="64"/>
      <c r="B746" s="65"/>
      <c r="C746" s="65"/>
      <c r="D746" s="65"/>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5.75" customHeight="1">
      <c r="A747" s="64"/>
      <c r="B747" s="65"/>
      <c r="C747" s="65"/>
      <c r="D747" s="65"/>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5.75" customHeight="1">
      <c r="A748" s="64"/>
      <c r="B748" s="65"/>
      <c r="C748" s="65"/>
      <c r="D748" s="65"/>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5.75" customHeight="1">
      <c r="A749" s="64"/>
      <c r="B749" s="65"/>
      <c r="C749" s="65"/>
      <c r="D749" s="65"/>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5.75" customHeight="1">
      <c r="A750" s="64"/>
      <c r="B750" s="65"/>
      <c r="C750" s="65"/>
      <c r="D750" s="65"/>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5.75" customHeight="1">
      <c r="A751" s="64"/>
      <c r="B751" s="65"/>
      <c r="C751" s="65"/>
      <c r="D751" s="65"/>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5.75" customHeight="1">
      <c r="A752" s="64"/>
      <c r="B752" s="65"/>
      <c r="C752" s="65"/>
      <c r="D752" s="65"/>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5.75" customHeight="1">
      <c r="A753" s="64"/>
      <c r="B753" s="65"/>
      <c r="C753" s="65"/>
      <c r="D753" s="65"/>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5.75" customHeight="1">
      <c r="A754" s="64"/>
      <c r="B754" s="65"/>
      <c r="C754" s="65"/>
      <c r="D754" s="65"/>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5.75" customHeight="1">
      <c r="A755" s="64"/>
      <c r="B755" s="65"/>
      <c r="C755" s="65"/>
      <c r="D755" s="65"/>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5.75" customHeight="1">
      <c r="A756" s="64"/>
      <c r="B756" s="65"/>
      <c r="C756" s="65"/>
      <c r="D756" s="65"/>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5.75" customHeight="1">
      <c r="A757" s="64"/>
      <c r="B757" s="65"/>
      <c r="C757" s="65"/>
      <c r="D757" s="65"/>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5.75" customHeight="1">
      <c r="A758" s="64"/>
      <c r="B758" s="65"/>
      <c r="C758" s="65"/>
      <c r="D758" s="65"/>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5.75" customHeight="1">
      <c r="A759" s="64"/>
      <c r="B759" s="65"/>
      <c r="C759" s="65"/>
      <c r="D759" s="65"/>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5.75" customHeight="1">
      <c r="A760" s="64"/>
      <c r="B760" s="65"/>
      <c r="C760" s="65"/>
      <c r="D760" s="65"/>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5.75" customHeight="1">
      <c r="A761" s="64"/>
      <c r="B761" s="65"/>
      <c r="C761" s="65"/>
      <c r="D761" s="65"/>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5.75" customHeight="1">
      <c r="A762" s="64"/>
      <c r="B762" s="65"/>
      <c r="C762" s="65"/>
      <c r="D762" s="65"/>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5.75" customHeight="1">
      <c r="A763" s="64"/>
      <c r="B763" s="65"/>
      <c r="C763" s="65"/>
      <c r="D763" s="65"/>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5.75" customHeight="1">
      <c r="A764" s="64"/>
      <c r="B764" s="65"/>
      <c r="C764" s="65"/>
      <c r="D764" s="65"/>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5.75" customHeight="1">
      <c r="A765" s="64"/>
      <c r="B765" s="65"/>
      <c r="C765" s="65"/>
      <c r="D765" s="65"/>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5.75" customHeight="1">
      <c r="A766" s="64"/>
      <c r="B766" s="65"/>
      <c r="C766" s="65"/>
      <c r="D766" s="65"/>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5.75" customHeight="1">
      <c r="A767" s="64"/>
      <c r="B767" s="65"/>
      <c r="C767" s="65"/>
      <c r="D767" s="65"/>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5.75" customHeight="1">
      <c r="A768" s="64"/>
      <c r="B768" s="65"/>
      <c r="C768" s="65"/>
      <c r="D768" s="65"/>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5.75" customHeight="1">
      <c r="A769" s="64"/>
      <c r="B769" s="65"/>
      <c r="C769" s="65"/>
      <c r="D769" s="65"/>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5.75" customHeight="1">
      <c r="A770" s="64"/>
      <c r="B770" s="65"/>
      <c r="C770" s="65"/>
      <c r="D770" s="65"/>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5.75" customHeight="1">
      <c r="A771" s="64"/>
      <c r="B771" s="65"/>
      <c r="C771" s="65"/>
      <c r="D771" s="65"/>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5.75" customHeight="1">
      <c r="A772" s="64"/>
      <c r="B772" s="65"/>
      <c r="C772" s="65"/>
      <c r="D772" s="65"/>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5.75" customHeight="1">
      <c r="A773" s="64"/>
      <c r="B773" s="65"/>
      <c r="C773" s="65"/>
      <c r="D773" s="65"/>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5.75" customHeight="1">
      <c r="A774" s="64"/>
      <c r="B774" s="65"/>
      <c r="C774" s="65"/>
      <c r="D774" s="65"/>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5.75" customHeight="1">
      <c r="A775" s="64"/>
      <c r="B775" s="65"/>
      <c r="C775" s="65"/>
      <c r="D775" s="65"/>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5.75" customHeight="1">
      <c r="A776" s="64"/>
      <c r="B776" s="65"/>
      <c r="C776" s="65"/>
      <c r="D776" s="65"/>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5.75" customHeight="1">
      <c r="A777" s="64"/>
      <c r="B777" s="65"/>
      <c r="C777" s="65"/>
      <c r="D777" s="65"/>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5.75" customHeight="1">
      <c r="A778" s="64"/>
      <c r="B778" s="65"/>
      <c r="C778" s="65"/>
      <c r="D778" s="65"/>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5.75" customHeight="1">
      <c r="A779" s="64"/>
      <c r="B779" s="65"/>
      <c r="C779" s="65"/>
      <c r="D779" s="65"/>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5.75" customHeight="1">
      <c r="A780" s="64"/>
      <c r="B780" s="65"/>
      <c r="C780" s="65"/>
      <c r="D780" s="65"/>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5.75" customHeight="1">
      <c r="A781" s="64"/>
      <c r="B781" s="65"/>
      <c r="C781" s="65"/>
      <c r="D781" s="65"/>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5.75" customHeight="1">
      <c r="A782" s="64"/>
      <c r="B782" s="65"/>
      <c r="C782" s="65"/>
      <c r="D782" s="65"/>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75" customHeight="1">
      <c r="A783" s="64"/>
      <c r="B783" s="65"/>
      <c r="C783" s="65"/>
      <c r="D783" s="65"/>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75" customHeight="1">
      <c r="A784" s="64"/>
      <c r="B784" s="65"/>
      <c r="C784" s="65"/>
      <c r="D784" s="65"/>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75" customHeight="1">
      <c r="A785" s="64"/>
      <c r="B785" s="65"/>
      <c r="C785" s="65"/>
      <c r="D785" s="65"/>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75" customHeight="1">
      <c r="A786" s="64"/>
      <c r="B786" s="65"/>
      <c r="C786" s="65"/>
      <c r="D786" s="65"/>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75" customHeight="1">
      <c r="A787" s="64"/>
      <c r="B787" s="65"/>
      <c r="C787" s="65"/>
      <c r="D787" s="65"/>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75" customHeight="1">
      <c r="A788" s="64"/>
      <c r="B788" s="65"/>
      <c r="C788" s="65"/>
      <c r="D788" s="65"/>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75" customHeight="1">
      <c r="A789" s="64"/>
      <c r="B789" s="65"/>
      <c r="C789" s="65"/>
      <c r="D789" s="65"/>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75" customHeight="1">
      <c r="A790" s="64"/>
      <c r="B790" s="65"/>
      <c r="C790" s="65"/>
      <c r="D790" s="65"/>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75" customHeight="1">
      <c r="A791" s="64"/>
      <c r="B791" s="65"/>
      <c r="C791" s="65"/>
      <c r="D791" s="65"/>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75" customHeight="1">
      <c r="A792" s="64"/>
      <c r="B792" s="65"/>
      <c r="C792" s="65"/>
      <c r="D792" s="65"/>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75" customHeight="1">
      <c r="A793" s="64"/>
      <c r="B793" s="65"/>
      <c r="C793" s="65"/>
      <c r="D793" s="65"/>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75" customHeight="1">
      <c r="A794" s="64"/>
      <c r="B794" s="65"/>
      <c r="C794" s="65"/>
      <c r="D794" s="65"/>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75" customHeight="1">
      <c r="A795" s="64"/>
      <c r="B795" s="65"/>
      <c r="C795" s="65"/>
      <c r="D795" s="65"/>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75" customHeight="1">
      <c r="A796" s="64"/>
      <c r="B796" s="65"/>
      <c r="C796" s="65"/>
      <c r="D796" s="65"/>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75" customHeight="1">
      <c r="A797" s="64"/>
      <c r="B797" s="65"/>
      <c r="C797" s="65"/>
      <c r="D797" s="65"/>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5.75" customHeight="1">
      <c r="A798" s="64"/>
      <c r="B798" s="65"/>
      <c r="C798" s="65"/>
      <c r="D798" s="65"/>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5.75" customHeight="1">
      <c r="A799" s="64"/>
      <c r="B799" s="65"/>
      <c r="C799" s="65"/>
      <c r="D799" s="65"/>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5.75" customHeight="1">
      <c r="A800" s="64"/>
      <c r="B800" s="65"/>
      <c r="C800" s="65"/>
      <c r="D800" s="65"/>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5.75" customHeight="1">
      <c r="A801" s="64"/>
      <c r="B801" s="65"/>
      <c r="C801" s="65"/>
      <c r="D801" s="65"/>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5.75" customHeight="1">
      <c r="A802" s="64"/>
      <c r="B802" s="65"/>
      <c r="C802" s="65"/>
      <c r="D802" s="65"/>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5.75" customHeight="1">
      <c r="A803" s="64"/>
      <c r="B803" s="65"/>
      <c r="C803" s="65"/>
      <c r="D803" s="65"/>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5.75" customHeight="1">
      <c r="A804" s="64"/>
      <c r="B804" s="65"/>
      <c r="C804" s="65"/>
      <c r="D804" s="65"/>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5.75" customHeight="1">
      <c r="A805" s="64"/>
      <c r="B805" s="65"/>
      <c r="C805" s="65"/>
      <c r="D805" s="65"/>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5.75" customHeight="1">
      <c r="A806" s="64"/>
      <c r="B806" s="65"/>
      <c r="C806" s="65"/>
      <c r="D806" s="65"/>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5.75" customHeight="1">
      <c r="A807" s="64"/>
      <c r="B807" s="65"/>
      <c r="C807" s="65"/>
      <c r="D807" s="65"/>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5.75" customHeight="1">
      <c r="A808" s="64"/>
      <c r="B808" s="65"/>
      <c r="C808" s="65"/>
      <c r="D808" s="65"/>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5.75" customHeight="1">
      <c r="A809" s="64"/>
      <c r="B809" s="65"/>
      <c r="C809" s="65"/>
      <c r="D809" s="65"/>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5.75" customHeight="1">
      <c r="A810" s="64"/>
      <c r="B810" s="65"/>
      <c r="C810" s="65"/>
      <c r="D810" s="65"/>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5.75" customHeight="1">
      <c r="A811" s="64"/>
      <c r="B811" s="65"/>
      <c r="C811" s="65"/>
      <c r="D811" s="65"/>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5.75" customHeight="1">
      <c r="A812" s="64"/>
      <c r="B812" s="65"/>
      <c r="C812" s="65"/>
      <c r="D812" s="65"/>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5.75" customHeight="1">
      <c r="A813" s="64"/>
      <c r="B813" s="65"/>
      <c r="C813" s="65"/>
      <c r="D813" s="65"/>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5.75" customHeight="1">
      <c r="A814" s="64"/>
      <c r="B814" s="65"/>
      <c r="C814" s="65"/>
      <c r="D814" s="65"/>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5.75" customHeight="1">
      <c r="A815" s="64"/>
      <c r="B815" s="65"/>
      <c r="C815" s="65"/>
      <c r="D815" s="65"/>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5.75" customHeight="1">
      <c r="A816" s="64"/>
      <c r="B816" s="65"/>
      <c r="C816" s="65"/>
      <c r="D816" s="65"/>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5.75" customHeight="1">
      <c r="A817" s="64"/>
      <c r="B817" s="65"/>
      <c r="C817" s="65"/>
      <c r="D817" s="65"/>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5.75" customHeight="1">
      <c r="A818" s="64"/>
      <c r="B818" s="65"/>
      <c r="C818" s="65"/>
      <c r="D818" s="65"/>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5.75" customHeight="1">
      <c r="A819" s="64"/>
      <c r="B819" s="65"/>
      <c r="C819" s="65"/>
      <c r="D819" s="65"/>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5.75" customHeight="1">
      <c r="A820" s="64"/>
      <c r="B820" s="65"/>
      <c r="C820" s="65"/>
      <c r="D820" s="65"/>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5.75" customHeight="1">
      <c r="A821" s="64"/>
      <c r="B821" s="65"/>
      <c r="C821" s="65"/>
      <c r="D821" s="65"/>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5.75" customHeight="1">
      <c r="A822" s="64"/>
      <c r="B822" s="65"/>
      <c r="C822" s="65"/>
      <c r="D822" s="65"/>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5.75" customHeight="1">
      <c r="A823" s="64"/>
      <c r="B823" s="65"/>
      <c r="C823" s="65"/>
      <c r="D823" s="65"/>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5.75" customHeight="1">
      <c r="A824" s="64"/>
      <c r="B824" s="65"/>
      <c r="C824" s="65"/>
      <c r="D824" s="65"/>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5.75" customHeight="1">
      <c r="A825" s="64"/>
      <c r="B825" s="65"/>
      <c r="C825" s="65"/>
      <c r="D825" s="65"/>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5.75" customHeight="1">
      <c r="A826" s="64"/>
      <c r="B826" s="65"/>
      <c r="C826" s="65"/>
      <c r="D826" s="65"/>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5.75" customHeight="1">
      <c r="A827" s="64"/>
      <c r="B827" s="65"/>
      <c r="C827" s="65"/>
      <c r="D827" s="65"/>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5.75" customHeight="1">
      <c r="A828" s="64"/>
      <c r="B828" s="65"/>
      <c r="C828" s="65"/>
      <c r="D828" s="65"/>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5.75" customHeight="1">
      <c r="A829" s="64"/>
      <c r="B829" s="65"/>
      <c r="C829" s="65"/>
      <c r="D829" s="65"/>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5.75" customHeight="1">
      <c r="A830" s="64"/>
      <c r="B830" s="65"/>
      <c r="C830" s="65"/>
      <c r="D830" s="65"/>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5.75" customHeight="1">
      <c r="A831" s="64"/>
      <c r="B831" s="65"/>
      <c r="C831" s="65"/>
      <c r="D831" s="65"/>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5.75" customHeight="1">
      <c r="A832" s="64"/>
      <c r="B832" s="65"/>
      <c r="C832" s="65"/>
      <c r="D832" s="65"/>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5.75" customHeight="1">
      <c r="A833" s="64"/>
      <c r="B833" s="65"/>
      <c r="C833" s="65"/>
      <c r="D833" s="65"/>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5.75" customHeight="1">
      <c r="A834" s="64"/>
      <c r="B834" s="65"/>
      <c r="C834" s="65"/>
      <c r="D834" s="65"/>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5.75" customHeight="1">
      <c r="A835" s="64"/>
      <c r="B835" s="65"/>
      <c r="C835" s="65"/>
      <c r="D835" s="65"/>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5.75" customHeight="1">
      <c r="A836" s="64"/>
      <c r="B836" s="65"/>
      <c r="C836" s="65"/>
      <c r="D836" s="65"/>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5.75" customHeight="1">
      <c r="A837" s="64"/>
      <c r="B837" s="65"/>
      <c r="C837" s="65"/>
      <c r="D837" s="65"/>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5.75" customHeight="1">
      <c r="A838" s="64"/>
      <c r="B838" s="65"/>
      <c r="C838" s="65"/>
      <c r="D838" s="65"/>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5.75" customHeight="1">
      <c r="A839" s="64"/>
      <c r="B839" s="65"/>
      <c r="C839" s="65"/>
      <c r="D839" s="65"/>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5.75" customHeight="1">
      <c r="A840" s="64"/>
      <c r="B840" s="65"/>
      <c r="C840" s="65"/>
      <c r="D840" s="65"/>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5.75" customHeight="1">
      <c r="A841" s="64"/>
      <c r="B841" s="65"/>
      <c r="C841" s="65"/>
      <c r="D841" s="65"/>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5.75" customHeight="1">
      <c r="A842" s="64"/>
      <c r="B842" s="65"/>
      <c r="C842" s="65"/>
      <c r="D842" s="65"/>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5.75" customHeight="1">
      <c r="A843" s="64"/>
      <c r="B843" s="65"/>
      <c r="C843" s="65"/>
      <c r="D843" s="65"/>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5.75" customHeight="1">
      <c r="A844" s="64"/>
      <c r="B844" s="65"/>
      <c r="C844" s="65"/>
      <c r="D844" s="65"/>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5.75" customHeight="1">
      <c r="A845" s="64"/>
      <c r="B845" s="65"/>
      <c r="C845" s="65"/>
      <c r="D845" s="65"/>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5.75" customHeight="1">
      <c r="A846" s="64"/>
      <c r="B846" s="65"/>
      <c r="C846" s="65"/>
      <c r="D846" s="65"/>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5.75" customHeight="1">
      <c r="A847" s="64"/>
      <c r="B847" s="65"/>
      <c r="C847" s="65"/>
      <c r="D847" s="65"/>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5.75" customHeight="1">
      <c r="A848" s="64"/>
      <c r="B848" s="65"/>
      <c r="C848" s="65"/>
      <c r="D848" s="65"/>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5.75" customHeight="1">
      <c r="A849" s="64"/>
      <c r="B849" s="65"/>
      <c r="C849" s="65"/>
      <c r="D849" s="65"/>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5.75" customHeight="1">
      <c r="A850" s="64"/>
      <c r="B850" s="65"/>
      <c r="C850" s="65"/>
      <c r="D850" s="65"/>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5.75" customHeight="1">
      <c r="A851" s="64"/>
      <c r="B851" s="65"/>
      <c r="C851" s="65"/>
      <c r="D851" s="65"/>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5.75" customHeight="1">
      <c r="A852" s="64"/>
      <c r="B852" s="65"/>
      <c r="C852" s="65"/>
      <c r="D852" s="65"/>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5.75" customHeight="1">
      <c r="A853" s="64"/>
      <c r="B853" s="65"/>
      <c r="C853" s="65"/>
      <c r="D853" s="65"/>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5.75" customHeight="1">
      <c r="A854" s="64"/>
      <c r="B854" s="65"/>
      <c r="C854" s="65"/>
      <c r="D854" s="65"/>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5.75" customHeight="1">
      <c r="A855" s="64"/>
      <c r="B855" s="65"/>
      <c r="C855" s="65"/>
      <c r="D855" s="65"/>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5.75" customHeight="1">
      <c r="A856" s="64"/>
      <c r="B856" s="65"/>
      <c r="C856" s="65"/>
      <c r="D856" s="65"/>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5.75" customHeight="1">
      <c r="A857" s="64"/>
      <c r="B857" s="65"/>
      <c r="C857" s="65"/>
      <c r="D857" s="65"/>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5.75" customHeight="1">
      <c r="A858" s="64"/>
      <c r="B858" s="65"/>
      <c r="C858" s="65"/>
      <c r="D858" s="65"/>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5.75" customHeight="1">
      <c r="A859" s="64"/>
      <c r="B859" s="65"/>
      <c r="C859" s="65"/>
      <c r="D859" s="65"/>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5.75" customHeight="1">
      <c r="A860" s="64"/>
      <c r="B860" s="65"/>
      <c r="C860" s="65"/>
      <c r="D860" s="65"/>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5.75" customHeight="1">
      <c r="A861" s="64"/>
      <c r="B861" s="65"/>
      <c r="C861" s="65"/>
      <c r="D861" s="65"/>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5.75" customHeight="1">
      <c r="A862" s="64"/>
      <c r="B862" s="65"/>
      <c r="C862" s="65"/>
      <c r="D862" s="65"/>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5.75" customHeight="1">
      <c r="A863" s="64"/>
      <c r="B863" s="65"/>
      <c r="C863" s="65"/>
      <c r="D863" s="65"/>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5.75" customHeight="1">
      <c r="A864" s="64"/>
      <c r="B864" s="65"/>
      <c r="C864" s="65"/>
      <c r="D864" s="65"/>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5.75" customHeight="1">
      <c r="A865" s="64"/>
      <c r="B865" s="65"/>
      <c r="C865" s="65"/>
      <c r="D865" s="65"/>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5.75" customHeight="1">
      <c r="A866" s="64"/>
      <c r="B866" s="65"/>
      <c r="C866" s="65"/>
      <c r="D866" s="65"/>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5.75" customHeight="1">
      <c r="A867" s="64"/>
      <c r="B867" s="65"/>
      <c r="C867" s="65"/>
      <c r="D867" s="65"/>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5.75" customHeight="1">
      <c r="A868" s="64"/>
      <c r="B868" s="65"/>
      <c r="C868" s="65"/>
      <c r="D868" s="65"/>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5.75" customHeight="1">
      <c r="A869" s="64"/>
      <c r="B869" s="65"/>
      <c r="C869" s="65"/>
      <c r="D869" s="65"/>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5.75" customHeight="1">
      <c r="A870" s="64"/>
      <c r="B870" s="65"/>
      <c r="C870" s="65"/>
      <c r="D870" s="65"/>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5.75" customHeight="1">
      <c r="A871" s="64"/>
      <c r="B871" s="65"/>
      <c r="C871" s="65"/>
      <c r="D871" s="65"/>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5.75" customHeight="1">
      <c r="A872" s="64"/>
      <c r="B872" s="65"/>
      <c r="C872" s="65"/>
      <c r="D872" s="65"/>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5.75" customHeight="1">
      <c r="A873" s="64"/>
      <c r="B873" s="65"/>
      <c r="C873" s="65"/>
      <c r="D873" s="65"/>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5.75" customHeight="1">
      <c r="A874" s="64"/>
      <c r="B874" s="65"/>
      <c r="C874" s="65"/>
      <c r="D874" s="65"/>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5.75" customHeight="1">
      <c r="A875" s="64"/>
      <c r="B875" s="65"/>
      <c r="C875" s="65"/>
      <c r="D875" s="65"/>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5.75" customHeight="1">
      <c r="A876" s="64"/>
      <c r="B876" s="65"/>
      <c r="C876" s="65"/>
      <c r="D876" s="65"/>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5.75" customHeight="1">
      <c r="A877" s="64"/>
      <c r="B877" s="65"/>
      <c r="C877" s="65"/>
      <c r="D877" s="65"/>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5.75" customHeight="1">
      <c r="A878" s="64"/>
      <c r="B878" s="65"/>
      <c r="C878" s="65"/>
      <c r="D878" s="65"/>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5.75" customHeight="1">
      <c r="A879" s="64"/>
      <c r="B879" s="65"/>
      <c r="C879" s="65"/>
      <c r="D879" s="65"/>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5.75" customHeight="1">
      <c r="A880" s="64"/>
      <c r="B880" s="65"/>
      <c r="C880" s="65"/>
      <c r="D880" s="65"/>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5.75" customHeight="1">
      <c r="A881" s="64"/>
      <c r="B881" s="65"/>
      <c r="C881" s="65"/>
      <c r="D881" s="65"/>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5.75" customHeight="1">
      <c r="A882" s="64"/>
      <c r="B882" s="65"/>
      <c r="C882" s="65"/>
      <c r="D882" s="65"/>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5.75" customHeight="1">
      <c r="A883" s="64"/>
      <c r="B883" s="65"/>
      <c r="C883" s="65"/>
      <c r="D883" s="65"/>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5.75" customHeight="1">
      <c r="A884" s="64"/>
      <c r="B884" s="65"/>
      <c r="C884" s="65"/>
      <c r="D884" s="65"/>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5.75" customHeight="1">
      <c r="A885" s="64"/>
      <c r="B885" s="65"/>
      <c r="C885" s="65"/>
      <c r="D885" s="65"/>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5.75" customHeight="1">
      <c r="A886" s="64"/>
      <c r="B886" s="65"/>
      <c r="C886" s="65"/>
      <c r="D886" s="65"/>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5.75" customHeight="1">
      <c r="A887" s="64"/>
      <c r="B887" s="65"/>
      <c r="C887" s="65"/>
      <c r="D887" s="65"/>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5.75" customHeight="1">
      <c r="A888" s="64"/>
      <c r="B888" s="65"/>
      <c r="C888" s="65"/>
      <c r="D888" s="65"/>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5.75" customHeight="1">
      <c r="A889" s="64"/>
      <c r="B889" s="65"/>
      <c r="C889" s="65"/>
      <c r="D889" s="65"/>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5.75" customHeight="1">
      <c r="A890" s="64"/>
      <c r="B890" s="65"/>
      <c r="C890" s="65"/>
      <c r="D890" s="65"/>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5.75" customHeight="1">
      <c r="A891" s="64"/>
      <c r="B891" s="65"/>
      <c r="C891" s="65"/>
      <c r="D891" s="65"/>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5.75" customHeight="1">
      <c r="A892" s="64"/>
      <c r="B892" s="65"/>
      <c r="C892" s="65"/>
      <c r="D892" s="65"/>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5.75" customHeight="1">
      <c r="A893" s="64"/>
      <c r="B893" s="65"/>
      <c r="C893" s="65"/>
      <c r="D893" s="65"/>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5.75" customHeight="1">
      <c r="A894" s="64"/>
      <c r="B894" s="65"/>
      <c r="C894" s="65"/>
      <c r="D894" s="65"/>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5.75" customHeight="1">
      <c r="A895" s="64"/>
      <c r="B895" s="65"/>
      <c r="C895" s="65"/>
      <c r="D895" s="65"/>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5.75" customHeight="1">
      <c r="A896" s="64"/>
      <c r="B896" s="65"/>
      <c r="C896" s="65"/>
      <c r="D896" s="65"/>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5.75" customHeight="1">
      <c r="A897" s="64"/>
      <c r="B897" s="65"/>
      <c r="C897" s="65"/>
      <c r="D897" s="65"/>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5.75" customHeight="1">
      <c r="A898" s="64"/>
      <c r="B898" s="65"/>
      <c r="C898" s="65"/>
      <c r="D898" s="65"/>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5.75" customHeight="1">
      <c r="A899" s="64"/>
      <c r="B899" s="65"/>
      <c r="C899" s="65"/>
      <c r="D899" s="65"/>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5.75" customHeight="1">
      <c r="A900" s="64"/>
      <c r="B900" s="65"/>
      <c r="C900" s="65"/>
      <c r="D900" s="65"/>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5.75" customHeight="1">
      <c r="A901" s="64"/>
      <c r="B901" s="65"/>
      <c r="C901" s="65"/>
      <c r="D901" s="65"/>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5.75" customHeight="1">
      <c r="A902" s="64"/>
      <c r="B902" s="65"/>
      <c r="C902" s="65"/>
      <c r="D902" s="65"/>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5.75" customHeight="1">
      <c r="A903" s="64"/>
      <c r="B903" s="65"/>
      <c r="C903" s="65"/>
      <c r="D903" s="65"/>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5.75" customHeight="1">
      <c r="A904" s="64"/>
      <c r="B904" s="65"/>
      <c r="C904" s="65"/>
      <c r="D904" s="65"/>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5.75" customHeight="1">
      <c r="A905" s="64"/>
      <c r="B905" s="65"/>
      <c r="C905" s="65"/>
      <c r="D905" s="65"/>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5.75" customHeight="1">
      <c r="A906" s="64"/>
      <c r="B906" s="65"/>
      <c r="C906" s="65"/>
      <c r="D906" s="65"/>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5.75" customHeight="1">
      <c r="A907" s="64"/>
      <c r="B907" s="65"/>
      <c r="C907" s="65"/>
      <c r="D907" s="65"/>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5.75" customHeight="1">
      <c r="A908" s="64"/>
      <c r="B908" s="65"/>
      <c r="C908" s="65"/>
      <c r="D908" s="65"/>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5.75" customHeight="1">
      <c r="A909" s="64"/>
      <c r="B909" s="65"/>
      <c r="C909" s="65"/>
      <c r="D909" s="65"/>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5.75" customHeight="1">
      <c r="A910" s="64"/>
      <c r="B910" s="65"/>
      <c r="C910" s="65"/>
      <c r="D910" s="65"/>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5.75" customHeight="1">
      <c r="A911" s="64"/>
      <c r="B911" s="65"/>
      <c r="C911" s="65"/>
      <c r="D911" s="65"/>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5.75" customHeight="1">
      <c r="A912" s="64"/>
      <c r="B912" s="65"/>
      <c r="C912" s="65"/>
      <c r="D912" s="65"/>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5.75" customHeight="1">
      <c r="A913" s="64"/>
      <c r="B913" s="65"/>
      <c r="C913" s="65"/>
      <c r="D913" s="65"/>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5.75" customHeight="1">
      <c r="A914" s="64"/>
      <c r="B914" s="65"/>
      <c r="C914" s="65"/>
      <c r="D914" s="65"/>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5.75" customHeight="1">
      <c r="A915" s="64"/>
      <c r="B915" s="65"/>
      <c r="C915" s="65"/>
      <c r="D915" s="65"/>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5.75" customHeight="1">
      <c r="A916" s="64"/>
      <c r="B916" s="65"/>
      <c r="C916" s="65"/>
      <c r="D916" s="65"/>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5.75" customHeight="1">
      <c r="A917" s="64"/>
      <c r="B917" s="65"/>
      <c r="C917" s="65"/>
      <c r="D917" s="65"/>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5.75" customHeight="1">
      <c r="A918" s="64"/>
      <c r="B918" s="65"/>
      <c r="C918" s="65"/>
      <c r="D918" s="65"/>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5.75" customHeight="1">
      <c r="A919" s="64"/>
      <c r="B919" s="65"/>
      <c r="C919" s="65"/>
      <c r="D919" s="65"/>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5.75" customHeight="1">
      <c r="A920" s="64"/>
      <c r="B920" s="65"/>
      <c r="C920" s="65"/>
      <c r="D920" s="65"/>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5.75" customHeight="1">
      <c r="A921" s="64"/>
      <c r="B921" s="65"/>
      <c r="C921" s="65"/>
      <c r="D921" s="65"/>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5.75" customHeight="1">
      <c r="A922" s="64"/>
      <c r="B922" s="65"/>
      <c r="C922" s="65"/>
      <c r="D922" s="65"/>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5.75" customHeight="1">
      <c r="A923" s="64"/>
      <c r="B923" s="65"/>
      <c r="C923" s="65"/>
      <c r="D923" s="65"/>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5.75" customHeight="1">
      <c r="A924" s="64"/>
      <c r="B924" s="65"/>
      <c r="C924" s="65"/>
      <c r="D924" s="65"/>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5.75" customHeight="1">
      <c r="A925" s="64"/>
      <c r="B925" s="65"/>
      <c r="C925" s="65"/>
      <c r="D925" s="65"/>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5.75" customHeight="1">
      <c r="A926" s="64"/>
      <c r="B926" s="65"/>
      <c r="C926" s="65"/>
      <c r="D926" s="65"/>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5.75" customHeight="1">
      <c r="A927" s="64"/>
      <c r="B927" s="65"/>
      <c r="C927" s="65"/>
      <c r="D927" s="65"/>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5.75" customHeight="1">
      <c r="A928" s="64"/>
      <c r="B928" s="65"/>
      <c r="C928" s="65"/>
      <c r="D928" s="65"/>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5.75" customHeight="1">
      <c r="A929" s="64"/>
      <c r="B929" s="65"/>
      <c r="C929" s="65"/>
      <c r="D929" s="65"/>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5.75" customHeight="1">
      <c r="A930" s="64"/>
      <c r="B930" s="65"/>
      <c r="C930" s="65"/>
      <c r="D930" s="65"/>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5.75" customHeight="1">
      <c r="A931" s="64"/>
      <c r="B931" s="65"/>
      <c r="C931" s="65"/>
      <c r="D931" s="65"/>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5.75" customHeight="1">
      <c r="A932" s="64"/>
      <c r="B932" s="65"/>
      <c r="C932" s="65"/>
      <c r="D932" s="65"/>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5.75" customHeight="1">
      <c r="A933" s="64"/>
      <c r="B933" s="65"/>
      <c r="C933" s="65"/>
      <c r="D933" s="65"/>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5.75" customHeight="1">
      <c r="A934" s="64"/>
      <c r="B934" s="65"/>
      <c r="C934" s="65"/>
      <c r="D934" s="65"/>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5.75" customHeight="1">
      <c r="A935" s="64"/>
      <c r="B935" s="65"/>
      <c r="C935" s="65"/>
      <c r="D935" s="65"/>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5.75" customHeight="1">
      <c r="A936" s="64"/>
      <c r="B936" s="65"/>
      <c r="C936" s="65"/>
      <c r="D936" s="65"/>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5.75" customHeight="1">
      <c r="A937" s="64"/>
      <c r="B937" s="65"/>
      <c r="C937" s="65"/>
      <c r="D937" s="65"/>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5.75" customHeight="1">
      <c r="A938" s="64"/>
      <c r="B938" s="65"/>
      <c r="C938" s="65"/>
      <c r="D938" s="65"/>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5.75" customHeight="1">
      <c r="A939" s="64"/>
      <c r="B939" s="65"/>
      <c r="C939" s="65"/>
      <c r="D939" s="65"/>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5.75" customHeight="1">
      <c r="A940" s="64"/>
      <c r="B940" s="65"/>
      <c r="C940" s="65"/>
      <c r="D940" s="65"/>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5.75" customHeight="1">
      <c r="A941" s="64"/>
      <c r="B941" s="65"/>
      <c r="C941" s="65"/>
      <c r="D941" s="65"/>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5.75" customHeight="1">
      <c r="A942" s="64"/>
      <c r="B942" s="65"/>
      <c r="C942" s="65"/>
      <c r="D942" s="65"/>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5.75" customHeight="1">
      <c r="A943" s="64"/>
      <c r="B943" s="65"/>
      <c r="C943" s="65"/>
      <c r="D943" s="65"/>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5.75" customHeight="1">
      <c r="A944" s="64"/>
      <c r="B944" s="65"/>
      <c r="C944" s="65"/>
      <c r="D944" s="65"/>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5.75" customHeight="1">
      <c r="A945" s="64"/>
      <c r="B945" s="65"/>
      <c r="C945" s="65"/>
      <c r="D945" s="65"/>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5.75" customHeight="1">
      <c r="A946" s="64"/>
      <c r="B946" s="65"/>
      <c r="C946" s="65"/>
      <c r="D946" s="65"/>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5.75" customHeight="1">
      <c r="A947" s="64"/>
      <c r="B947" s="65"/>
      <c r="C947" s="65"/>
      <c r="D947" s="65"/>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5.75" customHeight="1">
      <c r="A948" s="64"/>
      <c r="B948" s="65"/>
      <c r="C948" s="65"/>
      <c r="D948" s="65"/>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5.75" customHeight="1">
      <c r="A949" s="64"/>
      <c r="B949" s="65"/>
      <c r="C949" s="65"/>
      <c r="D949" s="65"/>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5.75" customHeight="1">
      <c r="A950" s="64"/>
      <c r="B950" s="65"/>
      <c r="C950" s="65"/>
      <c r="D950" s="65"/>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5.75" customHeight="1">
      <c r="A951" s="64"/>
      <c r="B951" s="65"/>
      <c r="C951" s="65"/>
      <c r="D951" s="65"/>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5.75" customHeight="1">
      <c r="A952" s="64"/>
      <c r="B952" s="65"/>
      <c r="C952" s="65"/>
      <c r="D952" s="65"/>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5.75" customHeight="1">
      <c r="A953" s="64"/>
      <c r="B953" s="65"/>
      <c r="C953" s="65"/>
      <c r="D953" s="65"/>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5.75" customHeight="1">
      <c r="A954" s="64"/>
      <c r="B954" s="65"/>
      <c r="C954" s="65"/>
      <c r="D954" s="65"/>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5.75" customHeight="1">
      <c r="A955" s="64"/>
      <c r="B955" s="65"/>
      <c r="C955" s="65"/>
      <c r="D955" s="65"/>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5.75" customHeight="1">
      <c r="A956" s="64"/>
      <c r="B956" s="65"/>
      <c r="C956" s="65"/>
      <c r="D956" s="65"/>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5.75" customHeight="1">
      <c r="A957" s="64"/>
      <c r="B957" s="65"/>
      <c r="C957" s="65"/>
      <c r="D957" s="65"/>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5.75" customHeight="1">
      <c r="A958" s="64"/>
      <c r="B958" s="65"/>
      <c r="C958" s="65"/>
      <c r="D958" s="65"/>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5.75" customHeight="1">
      <c r="A959" s="64"/>
      <c r="B959" s="65"/>
      <c r="C959" s="65"/>
      <c r="D959" s="65"/>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5.75" customHeight="1">
      <c r="A960" s="64"/>
      <c r="B960" s="65"/>
      <c r="C960" s="65"/>
      <c r="D960" s="65"/>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5.75" customHeight="1">
      <c r="A961" s="64"/>
      <c r="B961" s="65"/>
      <c r="C961" s="65"/>
      <c r="D961" s="65"/>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5.75" customHeight="1">
      <c r="A962" s="64"/>
      <c r="B962" s="65"/>
      <c r="C962" s="65"/>
      <c r="D962" s="65"/>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5.75" customHeight="1">
      <c r="A963" s="64"/>
      <c r="B963" s="65"/>
      <c r="C963" s="65"/>
      <c r="D963" s="65"/>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5.75" customHeight="1">
      <c r="A964" s="64"/>
      <c r="B964" s="65"/>
      <c r="C964" s="65"/>
      <c r="D964" s="65"/>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5.75" customHeight="1">
      <c r="A965" s="64"/>
      <c r="B965" s="65"/>
      <c r="C965" s="65"/>
      <c r="D965" s="65"/>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5.75" customHeight="1">
      <c r="A966" s="64"/>
      <c r="B966" s="65"/>
      <c r="C966" s="65"/>
      <c r="D966" s="65"/>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5.75" customHeight="1">
      <c r="A967" s="64"/>
      <c r="B967" s="65"/>
      <c r="C967" s="65"/>
      <c r="D967" s="65"/>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5.75" customHeight="1">
      <c r="A968" s="64"/>
      <c r="B968" s="65"/>
      <c r="C968" s="65"/>
      <c r="D968" s="65"/>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5.75" customHeight="1">
      <c r="A969" s="64"/>
      <c r="B969" s="65"/>
      <c r="C969" s="65"/>
      <c r="D969" s="65"/>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5.75" customHeight="1">
      <c r="A970" s="64"/>
      <c r="B970" s="65"/>
      <c r="C970" s="65"/>
      <c r="D970" s="65"/>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5.75" customHeight="1">
      <c r="A971" s="64"/>
      <c r="B971" s="65"/>
      <c r="C971" s="65"/>
      <c r="D971" s="65"/>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5.75" customHeight="1">
      <c r="A972" s="64"/>
      <c r="B972" s="65"/>
      <c r="C972" s="65"/>
      <c r="D972" s="65"/>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5.75" customHeight="1">
      <c r="A973" s="64"/>
      <c r="B973" s="65"/>
      <c r="C973" s="65"/>
      <c r="D973" s="65"/>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5.75" customHeight="1">
      <c r="A974" s="64"/>
      <c r="B974" s="65"/>
      <c r="C974" s="65"/>
      <c r="D974" s="65"/>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5.75" customHeight="1">
      <c r="A975" s="64"/>
      <c r="B975" s="65"/>
      <c r="C975" s="65"/>
      <c r="D975" s="65"/>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5.75" customHeight="1">
      <c r="A976" s="64"/>
      <c r="B976" s="65"/>
      <c r="C976" s="65"/>
      <c r="D976" s="65"/>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5.75" customHeight="1">
      <c r="A977" s="64"/>
      <c r="B977" s="65"/>
      <c r="C977" s="65"/>
      <c r="D977" s="65"/>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5.75" customHeight="1">
      <c r="A978" s="64"/>
      <c r="B978" s="65"/>
      <c r="C978" s="65"/>
      <c r="D978" s="65"/>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5.75" customHeight="1">
      <c r="A979" s="64"/>
      <c r="B979" s="65"/>
      <c r="C979" s="65"/>
      <c r="D979" s="65"/>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5.75" customHeight="1">
      <c r="A980" s="64"/>
      <c r="B980" s="65"/>
      <c r="C980" s="65"/>
      <c r="D980" s="65"/>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5.75" customHeight="1">
      <c r="A981" s="64"/>
      <c r="B981" s="65"/>
      <c r="C981" s="65"/>
      <c r="D981" s="65"/>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5.75" customHeight="1">
      <c r="A982" s="64"/>
      <c r="B982" s="65"/>
      <c r="C982" s="65"/>
      <c r="D982" s="65"/>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5.75" customHeight="1">
      <c r="A983" s="64"/>
      <c r="B983" s="65"/>
      <c r="C983" s="65"/>
      <c r="D983" s="65"/>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5.75" customHeight="1">
      <c r="A984" s="64"/>
      <c r="B984" s="65"/>
      <c r="C984" s="65"/>
      <c r="D984" s="65"/>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5.75" customHeight="1">
      <c r="A985" s="64"/>
      <c r="B985" s="65"/>
      <c r="C985" s="65"/>
      <c r="D985" s="65"/>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5.75" customHeight="1">
      <c r="A986" s="64"/>
      <c r="B986" s="65"/>
      <c r="C986" s="65"/>
      <c r="D986" s="65"/>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5.75" customHeight="1">
      <c r="A987" s="64"/>
      <c r="B987" s="65"/>
      <c r="C987" s="65"/>
      <c r="D987" s="65"/>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5.75" customHeight="1">
      <c r="A988" s="64"/>
      <c r="B988" s="65"/>
      <c r="C988" s="65"/>
      <c r="D988" s="65"/>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5.75" customHeight="1">
      <c r="A989" s="64"/>
      <c r="B989" s="65"/>
      <c r="C989" s="65"/>
      <c r="D989" s="65"/>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5.75" customHeight="1">
      <c r="A990" s="64"/>
      <c r="B990" s="65"/>
      <c r="C990" s="65"/>
      <c r="D990" s="65"/>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5.75" customHeight="1">
      <c r="A991" s="64"/>
      <c r="B991" s="65"/>
      <c r="C991" s="65"/>
      <c r="D991" s="65"/>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5.75" customHeight="1">
      <c r="A992" s="64"/>
      <c r="B992" s="65"/>
      <c r="C992" s="65"/>
      <c r="D992" s="65"/>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5.75" customHeight="1">
      <c r="A993" s="64"/>
      <c r="B993" s="65"/>
      <c r="C993" s="65"/>
      <c r="D993" s="65"/>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5.75" customHeight="1">
      <c r="A994" s="64"/>
      <c r="B994" s="65"/>
      <c r="C994" s="65"/>
      <c r="D994" s="65"/>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5.75" customHeight="1">
      <c r="A995" s="64"/>
      <c r="B995" s="65"/>
      <c r="C995" s="65"/>
      <c r="D995" s="65"/>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5.75" customHeight="1">
      <c r="A996" s="64"/>
      <c r="B996" s="65"/>
      <c r="C996" s="65"/>
      <c r="D996" s="65"/>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5.75" customHeight="1">
      <c r="A997" s="64"/>
      <c r="B997" s="65"/>
      <c r="C997" s="65"/>
      <c r="D997" s="65"/>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5.75" customHeight="1">
      <c r="A998" s="64"/>
      <c r="B998" s="65"/>
      <c r="C998" s="65"/>
      <c r="D998" s="65"/>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5.75" customHeight="1">
      <c r="A999" s="64"/>
      <c r="B999" s="65"/>
      <c r="C999" s="65"/>
      <c r="D999" s="65"/>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5.75" customHeight="1">
      <c r="A1000" s="64"/>
      <c r="B1000" s="65"/>
      <c r="C1000" s="65"/>
      <c r="D1000" s="65"/>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autoFilter ref="B10:F54" xr:uid="{00000000-0009-0000-0000-000004000000}"/>
  <mergeCells count="9">
    <mergeCell ref="H4:J16"/>
    <mergeCell ref="C5:D5"/>
    <mergeCell ref="C6:D6"/>
    <mergeCell ref="C7:D7"/>
    <mergeCell ref="B10:B11"/>
    <mergeCell ref="C10:C11"/>
    <mergeCell ref="D10:D11"/>
    <mergeCell ref="E10:F10"/>
    <mergeCell ref="C4:D4"/>
  </mergeCells>
  <printOptions horizontalCentered="1"/>
  <pageMargins left="0.23622047244094491" right="0.23622047244094491" top="0.74803149606299213" bottom="0.74803149606299213" header="0" footer="0"/>
  <pageSetup paperSize="5" scale="3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2.5703125" defaultRowHeight="15" customHeight="1"/>
  <cols>
    <col min="1" max="1" width="6.7109375" customWidth="1"/>
    <col min="2" max="2" width="23.140625" customWidth="1"/>
    <col min="3" max="7" width="39.5703125" customWidth="1"/>
    <col min="8" max="8" width="64.28515625" customWidth="1"/>
    <col min="9" max="9" width="66.85546875" customWidth="1"/>
    <col min="10" max="11" width="11.42578125" customWidth="1"/>
    <col min="12" max="16" width="35.28515625" customWidth="1"/>
    <col min="17" max="26" width="11.42578125" customWidth="1"/>
  </cols>
  <sheetData>
    <row r="1" spans="1:26">
      <c r="A1" s="64"/>
      <c r="B1" s="65"/>
      <c r="C1" s="65"/>
      <c r="D1" s="64"/>
      <c r="E1" s="64"/>
      <c r="F1" s="64"/>
      <c r="G1" s="65"/>
      <c r="H1" s="64"/>
      <c r="I1" s="64"/>
      <c r="J1" s="64"/>
      <c r="K1" s="64"/>
      <c r="L1" s="64"/>
      <c r="M1" s="64"/>
      <c r="N1" s="64"/>
      <c r="O1" s="64"/>
      <c r="P1" s="64"/>
      <c r="Q1" s="64"/>
      <c r="R1" s="64"/>
      <c r="S1" s="64"/>
      <c r="T1" s="64"/>
      <c r="U1" s="64"/>
      <c r="V1" s="64"/>
      <c r="W1" s="64"/>
      <c r="X1" s="64"/>
      <c r="Y1" s="64"/>
      <c r="Z1" s="64"/>
    </row>
    <row r="2" spans="1:26">
      <c r="A2" s="64"/>
      <c r="B2" s="32"/>
      <c r="C2" s="32"/>
      <c r="D2" s="33"/>
      <c r="E2" s="32"/>
      <c r="F2" s="32"/>
      <c r="G2" s="32"/>
      <c r="H2" s="32"/>
      <c r="I2" s="32"/>
      <c r="J2" s="64"/>
      <c r="K2" s="64"/>
      <c r="L2" s="64"/>
      <c r="M2" s="64"/>
      <c r="N2" s="64"/>
      <c r="O2" s="64"/>
      <c r="P2" s="64"/>
      <c r="Q2" s="64"/>
      <c r="R2" s="64"/>
      <c r="S2" s="64"/>
      <c r="T2" s="64"/>
      <c r="U2" s="64"/>
      <c r="V2" s="64"/>
      <c r="W2" s="64"/>
      <c r="X2" s="64"/>
      <c r="Y2" s="64"/>
      <c r="Z2" s="64"/>
    </row>
    <row r="3" spans="1:26">
      <c r="A3" s="64"/>
      <c r="B3" s="32"/>
      <c r="C3" s="32"/>
      <c r="D3" s="34"/>
      <c r="E3" s="32"/>
      <c r="F3" s="32"/>
      <c r="G3" s="32"/>
      <c r="H3" s="32"/>
      <c r="I3" s="32"/>
      <c r="J3" s="64"/>
      <c r="K3" s="64"/>
      <c r="L3" s="64"/>
      <c r="M3" s="64"/>
      <c r="N3" s="64"/>
      <c r="O3" s="64"/>
      <c r="P3" s="64"/>
      <c r="Q3" s="64"/>
      <c r="R3" s="64"/>
      <c r="S3" s="64"/>
      <c r="T3" s="64"/>
      <c r="U3" s="64"/>
      <c r="V3" s="64"/>
      <c r="W3" s="64"/>
      <c r="X3" s="64"/>
      <c r="Y3" s="64"/>
      <c r="Z3" s="64"/>
    </row>
    <row r="4" spans="1:26" ht="74.25" customHeight="1">
      <c r="A4" s="64"/>
      <c r="B4" s="32"/>
      <c r="C4" s="738" t="s">
        <v>130</v>
      </c>
      <c r="D4" s="739"/>
      <c r="E4" s="739"/>
      <c r="F4" s="739"/>
      <c r="G4" s="740"/>
      <c r="H4" s="35"/>
      <c r="I4" s="35"/>
      <c r="J4" s="64"/>
      <c r="K4" s="64"/>
      <c r="L4" s="64"/>
      <c r="M4" s="64"/>
      <c r="N4" s="64"/>
      <c r="O4" s="64"/>
      <c r="P4" s="64"/>
      <c r="Q4" s="64"/>
      <c r="R4" s="64"/>
      <c r="S4" s="64"/>
      <c r="T4" s="64"/>
      <c r="U4" s="64"/>
      <c r="V4" s="64"/>
      <c r="W4" s="64"/>
      <c r="X4" s="64"/>
      <c r="Y4" s="64"/>
      <c r="Z4" s="64"/>
    </row>
    <row r="5" spans="1:26" ht="32.25" customHeight="1">
      <c r="A5" s="64"/>
      <c r="B5" s="32"/>
      <c r="C5" s="738" t="s">
        <v>24</v>
      </c>
      <c r="D5" s="739"/>
      <c r="E5" s="739"/>
      <c r="F5" s="739"/>
      <c r="G5" s="740"/>
      <c r="H5" s="35"/>
      <c r="I5" s="35"/>
      <c r="J5" s="64"/>
      <c r="K5" s="64"/>
      <c r="L5" s="64"/>
      <c r="M5" s="64"/>
      <c r="N5" s="64"/>
      <c r="O5" s="64"/>
      <c r="P5" s="64"/>
      <c r="Q5" s="64"/>
      <c r="R5" s="64"/>
      <c r="S5" s="64"/>
      <c r="T5" s="64"/>
      <c r="U5" s="64"/>
      <c r="V5" s="64"/>
      <c r="W5" s="64"/>
      <c r="X5" s="64"/>
      <c r="Y5" s="64"/>
      <c r="Z5" s="64"/>
    </row>
    <row r="6" spans="1:26" ht="32.25" customHeight="1">
      <c r="A6" s="64"/>
      <c r="B6" s="32"/>
      <c r="C6" s="738" t="s">
        <v>131</v>
      </c>
      <c r="D6" s="739"/>
      <c r="E6" s="739"/>
      <c r="F6" s="739"/>
      <c r="G6" s="740"/>
      <c r="H6" s="35"/>
      <c r="I6" s="35"/>
      <c r="J6" s="64"/>
      <c r="K6" s="64"/>
      <c r="L6" s="64"/>
      <c r="M6" s="64"/>
      <c r="N6" s="64"/>
      <c r="O6" s="64"/>
      <c r="P6" s="64"/>
      <c r="Q6" s="64"/>
      <c r="R6" s="64"/>
      <c r="S6" s="64"/>
      <c r="T6" s="64"/>
      <c r="U6" s="64"/>
      <c r="V6" s="64"/>
      <c r="W6" s="64"/>
      <c r="X6" s="64"/>
      <c r="Y6" s="64"/>
      <c r="Z6" s="64"/>
    </row>
    <row r="7" spans="1:26" ht="32.25" customHeight="1">
      <c r="A7" s="64"/>
      <c r="B7" s="32"/>
      <c r="C7" s="738" t="s">
        <v>132</v>
      </c>
      <c r="D7" s="739"/>
      <c r="E7" s="739"/>
      <c r="F7" s="739"/>
      <c r="G7" s="740"/>
      <c r="H7" s="35"/>
      <c r="I7" s="35"/>
      <c r="J7" s="64"/>
      <c r="K7" s="64"/>
      <c r="L7" s="64"/>
      <c r="M7" s="64"/>
      <c r="N7" s="64"/>
      <c r="O7" s="64"/>
      <c r="P7" s="64"/>
      <c r="Q7" s="64"/>
      <c r="R7" s="64"/>
      <c r="S7" s="64"/>
      <c r="T7" s="64"/>
      <c r="U7" s="64"/>
      <c r="V7" s="64"/>
      <c r="W7" s="64"/>
      <c r="X7" s="64"/>
      <c r="Y7" s="64"/>
      <c r="Z7" s="64"/>
    </row>
    <row r="8" spans="1:26">
      <c r="A8" s="64"/>
      <c r="B8" s="65"/>
      <c r="C8" s="65"/>
      <c r="D8" s="64"/>
      <c r="E8" s="64"/>
      <c r="F8" s="64"/>
      <c r="G8" s="65"/>
      <c r="H8" s="64"/>
      <c r="I8" s="64"/>
      <c r="J8" s="64"/>
      <c r="K8" s="64"/>
      <c r="L8" s="64"/>
      <c r="M8" s="64"/>
      <c r="N8" s="64"/>
      <c r="O8" s="64"/>
      <c r="P8" s="64"/>
      <c r="Q8" s="64"/>
      <c r="R8" s="64"/>
      <c r="S8" s="64"/>
      <c r="T8" s="64"/>
      <c r="U8" s="64"/>
      <c r="V8" s="64"/>
      <c r="W8" s="64"/>
      <c r="X8" s="64"/>
      <c r="Y8" s="64"/>
      <c r="Z8" s="64"/>
    </row>
    <row r="9" spans="1:26">
      <c r="A9" s="64"/>
      <c r="B9" s="65"/>
      <c r="C9" s="65"/>
      <c r="D9" s="64"/>
      <c r="E9" s="64"/>
      <c r="F9" s="64"/>
      <c r="G9" s="65"/>
      <c r="H9" s="64"/>
      <c r="I9" s="64"/>
      <c r="J9" s="64"/>
      <c r="K9" s="64"/>
      <c r="L9" s="64"/>
      <c r="M9" s="64"/>
      <c r="N9" s="64"/>
      <c r="O9" s="64"/>
      <c r="P9" s="64"/>
      <c r="Q9" s="64"/>
      <c r="R9" s="64"/>
      <c r="S9" s="64"/>
      <c r="T9" s="64"/>
      <c r="U9" s="64"/>
      <c r="V9" s="64"/>
      <c r="W9" s="64"/>
      <c r="X9" s="64"/>
      <c r="Y9" s="64"/>
      <c r="Z9" s="64"/>
    </row>
    <row r="10" spans="1:26" ht="45.75" customHeight="1">
      <c r="A10" s="64"/>
      <c r="B10" s="764" t="s">
        <v>133</v>
      </c>
      <c r="C10" s="750"/>
      <c r="D10" s="750"/>
      <c r="E10" s="750"/>
      <c r="F10" s="750"/>
      <c r="G10" s="750"/>
      <c r="H10" s="750"/>
      <c r="I10" s="762"/>
      <c r="J10" s="64"/>
      <c r="K10" s="64"/>
      <c r="L10" s="763" t="s">
        <v>134</v>
      </c>
      <c r="M10" s="666"/>
      <c r="N10" s="666"/>
      <c r="O10" s="666"/>
      <c r="P10" s="666"/>
      <c r="Q10" s="64"/>
      <c r="R10" s="64"/>
      <c r="S10" s="64"/>
      <c r="T10" s="64"/>
      <c r="U10" s="64"/>
      <c r="V10" s="64"/>
      <c r="W10" s="64"/>
      <c r="X10" s="64"/>
      <c r="Y10" s="64"/>
      <c r="Z10" s="64"/>
    </row>
    <row r="11" spans="1:26" ht="114.75" customHeight="1">
      <c r="A11" s="64"/>
      <c r="B11" s="93" t="s">
        <v>135</v>
      </c>
      <c r="C11" s="94" t="s">
        <v>136</v>
      </c>
      <c r="D11" s="94" t="s">
        <v>137</v>
      </c>
      <c r="E11" s="94" t="s">
        <v>138</v>
      </c>
      <c r="F11" s="94" t="s">
        <v>139</v>
      </c>
      <c r="G11" s="94" t="s">
        <v>140</v>
      </c>
      <c r="H11" s="94" t="s">
        <v>141</v>
      </c>
      <c r="I11" s="95" t="s">
        <v>142</v>
      </c>
      <c r="J11" s="64"/>
      <c r="K11" s="64"/>
      <c r="L11" s="666"/>
      <c r="M11" s="666"/>
      <c r="N11" s="666"/>
      <c r="O11" s="666"/>
      <c r="P11" s="666"/>
      <c r="Q11" s="64"/>
      <c r="R11" s="64"/>
      <c r="S11" s="64"/>
      <c r="T11" s="64"/>
      <c r="U11" s="64"/>
      <c r="V11" s="64"/>
      <c r="W11" s="64"/>
      <c r="X11" s="64"/>
      <c r="Y11" s="64"/>
      <c r="Z11" s="64"/>
    </row>
    <row r="12" spans="1:26" ht="72" customHeight="1">
      <c r="A12" s="64"/>
      <c r="B12" s="96"/>
      <c r="C12" s="97"/>
      <c r="D12" s="97"/>
      <c r="E12" s="97"/>
      <c r="F12" s="97"/>
      <c r="G12" s="97"/>
      <c r="H12" s="97"/>
      <c r="I12" s="98"/>
      <c r="J12" s="64"/>
      <c r="K12" s="64"/>
      <c r="L12" s="666"/>
      <c r="M12" s="666"/>
      <c r="N12" s="666"/>
      <c r="O12" s="666"/>
      <c r="P12" s="666"/>
      <c r="Q12" s="64"/>
      <c r="R12" s="64"/>
      <c r="S12" s="64"/>
      <c r="T12" s="64"/>
      <c r="U12" s="64"/>
      <c r="V12" s="64"/>
      <c r="W12" s="64"/>
      <c r="X12" s="64"/>
      <c r="Y12" s="64"/>
      <c r="Z12" s="64"/>
    </row>
    <row r="13" spans="1:26" ht="72" customHeight="1">
      <c r="A13" s="64"/>
      <c r="B13" s="99"/>
      <c r="C13" s="100"/>
      <c r="D13" s="100"/>
      <c r="E13" s="100"/>
      <c r="F13" s="100"/>
      <c r="G13" s="100"/>
      <c r="H13" s="100"/>
      <c r="I13" s="101"/>
      <c r="J13" s="64"/>
      <c r="K13" s="64"/>
      <c r="L13" s="666"/>
      <c r="M13" s="666"/>
      <c r="N13" s="666"/>
      <c r="O13" s="666"/>
      <c r="P13" s="666"/>
      <c r="Q13" s="64"/>
      <c r="R13" s="64"/>
      <c r="S13" s="64"/>
      <c r="T13" s="64"/>
      <c r="U13" s="64"/>
      <c r="V13" s="64"/>
      <c r="W13" s="64"/>
      <c r="X13" s="64"/>
      <c r="Y13" s="64"/>
      <c r="Z13" s="64"/>
    </row>
    <row r="14" spans="1:26" ht="72" customHeight="1">
      <c r="A14" s="64"/>
      <c r="B14" s="99"/>
      <c r="C14" s="100"/>
      <c r="D14" s="100"/>
      <c r="E14" s="100"/>
      <c r="F14" s="100"/>
      <c r="G14" s="100"/>
      <c r="H14" s="100"/>
      <c r="I14" s="101"/>
      <c r="J14" s="64"/>
      <c r="K14" s="64"/>
      <c r="L14" s="666"/>
      <c r="M14" s="666"/>
      <c r="N14" s="666"/>
      <c r="O14" s="666"/>
      <c r="P14" s="666"/>
      <c r="Q14" s="64"/>
      <c r="R14" s="64"/>
      <c r="S14" s="64"/>
      <c r="T14" s="64"/>
      <c r="U14" s="64"/>
      <c r="V14" s="64"/>
      <c r="W14" s="64"/>
      <c r="X14" s="64"/>
      <c r="Y14" s="64"/>
      <c r="Z14" s="64"/>
    </row>
    <row r="15" spans="1:26" ht="72" customHeight="1">
      <c r="A15" s="64"/>
      <c r="B15" s="99"/>
      <c r="C15" s="100"/>
      <c r="D15" s="100"/>
      <c r="E15" s="100"/>
      <c r="F15" s="100"/>
      <c r="G15" s="100"/>
      <c r="H15" s="100"/>
      <c r="I15" s="101"/>
      <c r="J15" s="64"/>
      <c r="K15" s="64"/>
      <c r="L15" s="666"/>
      <c r="M15" s="666"/>
      <c r="N15" s="666"/>
      <c r="O15" s="666"/>
      <c r="P15" s="666"/>
      <c r="Q15" s="64"/>
      <c r="R15" s="64"/>
      <c r="S15" s="64"/>
      <c r="T15" s="64"/>
      <c r="U15" s="64"/>
      <c r="V15" s="64"/>
      <c r="W15" s="64"/>
      <c r="X15" s="64"/>
      <c r="Y15" s="64"/>
      <c r="Z15" s="64"/>
    </row>
    <row r="16" spans="1:26" ht="72" customHeight="1">
      <c r="A16" s="64"/>
      <c r="B16" s="102"/>
      <c r="C16" s="103"/>
      <c r="D16" s="103"/>
      <c r="E16" s="103"/>
      <c r="F16" s="103"/>
      <c r="G16" s="103"/>
      <c r="H16" s="103"/>
      <c r="I16" s="104"/>
      <c r="J16" s="64"/>
      <c r="K16" s="64"/>
      <c r="L16" s="666"/>
      <c r="M16" s="666"/>
      <c r="N16" s="666"/>
      <c r="O16" s="666"/>
      <c r="P16" s="666"/>
      <c r="Q16" s="64"/>
      <c r="R16" s="64"/>
      <c r="S16" s="64"/>
      <c r="T16" s="64"/>
      <c r="U16" s="64"/>
      <c r="V16" s="64"/>
      <c r="W16" s="64"/>
      <c r="X16" s="64"/>
      <c r="Y16" s="64"/>
      <c r="Z16" s="64"/>
    </row>
    <row r="17" spans="1:26" ht="72" customHeight="1">
      <c r="A17" s="64"/>
      <c r="B17" s="102"/>
      <c r="C17" s="103"/>
      <c r="D17" s="103"/>
      <c r="E17" s="103"/>
      <c r="F17" s="103"/>
      <c r="G17" s="103"/>
      <c r="H17" s="103"/>
      <c r="I17" s="104"/>
      <c r="J17" s="64"/>
      <c r="K17" s="64"/>
      <c r="L17" s="666"/>
      <c r="M17" s="666"/>
      <c r="N17" s="666"/>
      <c r="O17" s="666"/>
      <c r="P17" s="666"/>
      <c r="Q17" s="64"/>
      <c r="R17" s="64"/>
      <c r="S17" s="64"/>
      <c r="T17" s="64"/>
      <c r="U17" s="64"/>
      <c r="V17" s="64"/>
      <c r="W17" s="64"/>
      <c r="X17" s="64"/>
      <c r="Y17" s="64"/>
      <c r="Z17" s="64"/>
    </row>
    <row r="18" spans="1:26" ht="72" customHeight="1">
      <c r="A18" s="64"/>
      <c r="B18" s="102"/>
      <c r="C18" s="103"/>
      <c r="D18" s="103"/>
      <c r="E18" s="103"/>
      <c r="F18" s="103"/>
      <c r="G18" s="103"/>
      <c r="H18" s="103"/>
      <c r="I18" s="104"/>
      <c r="J18" s="64"/>
      <c r="K18" s="64"/>
      <c r="L18" s="666"/>
      <c r="M18" s="666"/>
      <c r="N18" s="666"/>
      <c r="O18" s="666"/>
      <c r="P18" s="666"/>
      <c r="Q18" s="64"/>
      <c r="R18" s="64"/>
      <c r="S18" s="64"/>
      <c r="T18" s="64"/>
      <c r="U18" s="64"/>
      <c r="V18" s="64"/>
      <c r="W18" s="64"/>
      <c r="X18" s="64"/>
      <c r="Y18" s="64"/>
      <c r="Z18" s="64"/>
    </row>
    <row r="19" spans="1:26" ht="72" customHeight="1">
      <c r="A19" s="64"/>
      <c r="B19" s="105"/>
      <c r="C19" s="106"/>
      <c r="D19" s="106"/>
      <c r="E19" s="106"/>
      <c r="F19" s="106"/>
      <c r="G19" s="106"/>
      <c r="H19" s="106"/>
      <c r="I19" s="107"/>
      <c r="J19" s="64"/>
      <c r="K19" s="64"/>
      <c r="L19" s="666"/>
      <c r="M19" s="666"/>
      <c r="N19" s="666"/>
      <c r="O19" s="666"/>
      <c r="P19" s="666"/>
      <c r="Q19" s="64"/>
      <c r="R19" s="64"/>
      <c r="S19" s="64"/>
      <c r="T19" s="64"/>
      <c r="U19" s="64"/>
      <c r="V19" s="64"/>
      <c r="W19" s="64"/>
      <c r="X19" s="64"/>
      <c r="Y19" s="64"/>
      <c r="Z19" s="64"/>
    </row>
    <row r="20" spans="1:26">
      <c r="A20" s="64"/>
      <c r="B20" s="64"/>
      <c r="C20" s="64"/>
      <c r="D20" s="64"/>
      <c r="E20" s="64"/>
      <c r="F20" s="64"/>
      <c r="G20" s="64"/>
      <c r="H20" s="64"/>
      <c r="I20" s="64"/>
      <c r="J20" s="64"/>
      <c r="K20" s="64"/>
      <c r="L20" s="64"/>
      <c r="M20" s="64"/>
      <c r="N20" s="64"/>
      <c r="O20" s="64"/>
      <c r="P20" s="64"/>
      <c r="Q20" s="64"/>
      <c r="R20" s="64"/>
      <c r="S20" s="64"/>
      <c r="T20" s="64"/>
      <c r="U20" s="64"/>
      <c r="V20" s="64"/>
      <c r="W20" s="64"/>
      <c r="X20" s="64"/>
      <c r="Y20" s="64"/>
      <c r="Z20" s="64"/>
    </row>
    <row r="21" spans="1:26" ht="45" customHeight="1">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row>
    <row r="22" spans="1:26" ht="45" customHeight="1">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ht="45" customHeight="1">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1:26" ht="45" customHeight="1">
      <c r="A24" s="64"/>
      <c r="B24" s="64"/>
      <c r="C24" s="64"/>
      <c r="D24" s="64"/>
      <c r="E24" s="64"/>
      <c r="F24" s="64"/>
      <c r="G24" s="64"/>
      <c r="H24" s="64"/>
      <c r="I24" s="64"/>
      <c r="J24" s="64"/>
      <c r="K24" s="64"/>
      <c r="L24" s="64"/>
      <c r="M24" s="64"/>
      <c r="N24" s="64"/>
      <c r="O24" s="64"/>
      <c r="P24" s="64"/>
      <c r="Q24" s="64"/>
      <c r="R24" s="64"/>
      <c r="S24" s="64"/>
      <c r="T24" s="64"/>
      <c r="U24" s="64"/>
      <c r="V24" s="64"/>
      <c r="W24" s="64"/>
      <c r="X24" s="64"/>
      <c r="Y24" s="64"/>
      <c r="Z24" s="64"/>
    </row>
    <row r="25" spans="1:26" ht="15.75" customHeight="1">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ht="15.75" customHeight="1">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row>
    <row r="27" spans="1:26" ht="15.75" customHeight="1">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5.75" customHeight="1">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row>
    <row r="29" spans="1:26" ht="15.75" customHeight="1">
      <c r="A29" s="64"/>
      <c r="B29" s="64"/>
      <c r="C29" s="64"/>
      <c r="D29" s="64"/>
      <c r="E29" s="64"/>
      <c r="F29" s="64"/>
      <c r="G29" s="64"/>
      <c r="H29" s="64"/>
      <c r="I29" s="64"/>
      <c r="J29" s="64"/>
      <c r="K29" s="64"/>
      <c r="L29" s="64"/>
      <c r="M29" s="64"/>
      <c r="N29" s="64"/>
      <c r="O29" s="64"/>
      <c r="P29" s="64"/>
      <c r="Q29" s="64"/>
      <c r="R29" s="64"/>
      <c r="S29" s="64"/>
      <c r="T29" s="64"/>
      <c r="U29" s="64"/>
      <c r="V29" s="64"/>
      <c r="W29" s="64"/>
      <c r="X29" s="64"/>
      <c r="Y29" s="64"/>
      <c r="Z29" s="64"/>
    </row>
    <row r="30" spans="1:26" ht="15.75" customHeight="1">
      <c r="A30" s="64"/>
      <c r="B30" s="65"/>
      <c r="C30" s="65"/>
      <c r="D30" s="64"/>
      <c r="E30" s="64"/>
      <c r="F30" s="64"/>
      <c r="G30" s="65"/>
      <c r="H30" s="64"/>
      <c r="I30" s="64"/>
      <c r="J30" s="64"/>
      <c r="K30" s="64"/>
      <c r="L30" s="64"/>
      <c r="M30" s="64"/>
      <c r="N30" s="64"/>
      <c r="O30" s="64"/>
      <c r="P30" s="64"/>
      <c r="Q30" s="64"/>
      <c r="R30" s="64"/>
      <c r="S30" s="64"/>
      <c r="T30" s="64"/>
      <c r="U30" s="64"/>
      <c r="V30" s="64"/>
      <c r="W30" s="64"/>
      <c r="X30" s="64"/>
      <c r="Y30" s="64"/>
      <c r="Z30" s="64"/>
    </row>
    <row r="31" spans="1:26" ht="15.75" customHeight="1">
      <c r="A31" s="64"/>
      <c r="B31" s="65"/>
      <c r="C31" s="65"/>
      <c r="D31" s="64"/>
      <c r="E31" s="64"/>
      <c r="F31" s="64"/>
      <c r="G31" s="65"/>
      <c r="H31" s="64"/>
      <c r="I31" s="64"/>
      <c r="J31" s="64"/>
      <c r="K31" s="64"/>
      <c r="L31" s="64"/>
      <c r="M31" s="64"/>
      <c r="N31" s="64"/>
      <c r="O31" s="64"/>
      <c r="P31" s="64"/>
      <c r="Q31" s="64"/>
      <c r="R31" s="64"/>
      <c r="S31" s="64"/>
      <c r="T31" s="64"/>
      <c r="U31" s="64"/>
      <c r="V31" s="64"/>
      <c r="W31" s="64"/>
      <c r="X31" s="64"/>
      <c r="Y31" s="64"/>
      <c r="Z31" s="64"/>
    </row>
    <row r="32" spans="1:26" ht="15.75" customHeight="1">
      <c r="A32" s="64"/>
      <c r="B32" s="65"/>
      <c r="C32" s="65"/>
      <c r="D32" s="64"/>
      <c r="E32" s="64"/>
      <c r="F32" s="64"/>
      <c r="G32" s="65"/>
      <c r="H32" s="64"/>
      <c r="I32" s="64"/>
      <c r="J32" s="64"/>
      <c r="K32" s="64"/>
      <c r="L32" s="64"/>
      <c r="M32" s="64"/>
      <c r="N32" s="64"/>
      <c r="O32" s="64"/>
      <c r="P32" s="64"/>
      <c r="Q32" s="64"/>
      <c r="R32" s="64"/>
      <c r="S32" s="64"/>
      <c r="T32" s="64"/>
      <c r="U32" s="64"/>
      <c r="V32" s="64"/>
      <c r="W32" s="64"/>
      <c r="X32" s="64"/>
      <c r="Y32" s="64"/>
      <c r="Z32" s="64"/>
    </row>
    <row r="33" spans="1:26" ht="15.75" customHeight="1">
      <c r="A33" s="64"/>
      <c r="B33" s="65"/>
      <c r="C33" s="65"/>
      <c r="D33" s="64"/>
      <c r="E33" s="64"/>
      <c r="F33" s="64"/>
      <c r="G33" s="65"/>
      <c r="H33" s="64"/>
      <c r="I33" s="64"/>
      <c r="J33" s="64"/>
      <c r="K33" s="64"/>
      <c r="L33" s="64"/>
      <c r="M33" s="64"/>
      <c r="N33" s="64"/>
      <c r="O33" s="64"/>
      <c r="P33" s="64"/>
      <c r="Q33" s="64"/>
      <c r="R33" s="64"/>
      <c r="S33" s="64"/>
      <c r="T33" s="64"/>
      <c r="U33" s="64"/>
      <c r="V33" s="64"/>
      <c r="W33" s="64"/>
      <c r="X33" s="64"/>
      <c r="Y33" s="64"/>
      <c r="Z33" s="64"/>
    </row>
    <row r="34" spans="1:26" ht="15.75" customHeight="1">
      <c r="A34" s="64"/>
      <c r="B34" s="65"/>
      <c r="C34" s="65"/>
      <c r="D34" s="64"/>
      <c r="E34" s="64"/>
      <c r="F34" s="64"/>
      <c r="G34" s="65"/>
      <c r="H34" s="64"/>
      <c r="I34" s="64"/>
      <c r="J34" s="64"/>
      <c r="K34" s="64"/>
      <c r="L34" s="64"/>
      <c r="M34" s="64"/>
      <c r="N34" s="64"/>
      <c r="O34" s="64"/>
      <c r="P34" s="64"/>
      <c r="Q34" s="64"/>
      <c r="R34" s="64"/>
      <c r="S34" s="64"/>
      <c r="T34" s="64"/>
      <c r="U34" s="64"/>
      <c r="V34" s="64"/>
      <c r="W34" s="64"/>
      <c r="X34" s="64"/>
      <c r="Y34" s="64"/>
      <c r="Z34" s="64"/>
    </row>
    <row r="35" spans="1:26" ht="15.75" customHeight="1">
      <c r="A35" s="64"/>
      <c r="B35" s="65"/>
      <c r="C35" s="65"/>
      <c r="D35" s="64"/>
      <c r="E35" s="64"/>
      <c r="F35" s="64"/>
      <c r="G35" s="65"/>
      <c r="H35" s="64"/>
      <c r="I35" s="64"/>
      <c r="J35" s="64"/>
      <c r="K35" s="64"/>
      <c r="L35" s="64"/>
      <c r="M35" s="64"/>
      <c r="N35" s="64"/>
      <c r="O35" s="64"/>
      <c r="P35" s="64"/>
      <c r="Q35" s="64"/>
      <c r="R35" s="64"/>
      <c r="S35" s="64"/>
      <c r="T35" s="64"/>
      <c r="U35" s="64"/>
      <c r="V35" s="64"/>
      <c r="W35" s="64"/>
      <c r="X35" s="64"/>
      <c r="Y35" s="64"/>
      <c r="Z35" s="64"/>
    </row>
    <row r="36" spans="1:26" ht="15.75" customHeight="1">
      <c r="A36" s="64"/>
      <c r="B36" s="65"/>
      <c r="C36" s="65"/>
      <c r="D36" s="64"/>
      <c r="E36" s="64"/>
      <c r="F36" s="64"/>
      <c r="G36" s="65"/>
      <c r="H36" s="64"/>
      <c r="I36" s="64"/>
      <c r="J36" s="64"/>
      <c r="K36" s="64"/>
      <c r="L36" s="64"/>
      <c r="M36" s="64"/>
      <c r="N36" s="64"/>
      <c r="O36" s="64"/>
      <c r="P36" s="64"/>
      <c r="Q36" s="64"/>
      <c r="R36" s="64"/>
      <c r="S36" s="64"/>
      <c r="T36" s="64"/>
      <c r="U36" s="64"/>
      <c r="V36" s="64"/>
      <c r="W36" s="64"/>
      <c r="X36" s="64"/>
      <c r="Y36" s="64"/>
      <c r="Z36" s="64"/>
    </row>
    <row r="37" spans="1:26" ht="15.75" customHeight="1">
      <c r="A37" s="64"/>
      <c r="B37" s="65"/>
      <c r="C37" s="65"/>
      <c r="D37" s="64"/>
      <c r="E37" s="64"/>
      <c r="F37" s="64"/>
      <c r="G37" s="65"/>
      <c r="H37" s="64"/>
      <c r="I37" s="64"/>
      <c r="J37" s="64"/>
      <c r="K37" s="64"/>
      <c r="L37" s="64"/>
      <c r="M37" s="64"/>
      <c r="N37" s="64"/>
      <c r="O37" s="64"/>
      <c r="P37" s="64"/>
      <c r="Q37" s="64"/>
      <c r="R37" s="64"/>
      <c r="S37" s="64"/>
      <c r="T37" s="64"/>
      <c r="U37" s="64"/>
      <c r="V37" s="64"/>
      <c r="W37" s="64"/>
      <c r="X37" s="64"/>
      <c r="Y37" s="64"/>
      <c r="Z37" s="64"/>
    </row>
    <row r="38" spans="1:26" ht="15.75" customHeight="1">
      <c r="A38" s="64"/>
      <c r="B38" s="65"/>
      <c r="C38" s="65"/>
      <c r="D38" s="64"/>
      <c r="E38" s="64"/>
      <c r="F38" s="64"/>
      <c r="G38" s="65"/>
      <c r="H38" s="64"/>
      <c r="I38" s="64"/>
      <c r="J38" s="64"/>
      <c r="K38" s="64"/>
      <c r="L38" s="64"/>
      <c r="M38" s="64"/>
      <c r="N38" s="64"/>
      <c r="O38" s="64"/>
      <c r="P38" s="64"/>
      <c r="Q38" s="64"/>
      <c r="R38" s="64"/>
      <c r="S38" s="64"/>
      <c r="T38" s="64"/>
      <c r="U38" s="64"/>
      <c r="V38" s="64"/>
      <c r="W38" s="64"/>
      <c r="X38" s="64"/>
      <c r="Y38" s="64"/>
      <c r="Z38" s="64"/>
    </row>
    <row r="39" spans="1:26" ht="15.75" customHeight="1">
      <c r="A39" s="64"/>
      <c r="B39" s="65"/>
      <c r="C39" s="65"/>
      <c r="D39" s="64"/>
      <c r="E39" s="64"/>
      <c r="F39" s="64"/>
      <c r="G39" s="65"/>
      <c r="H39" s="64"/>
      <c r="I39" s="64"/>
      <c r="J39" s="64"/>
      <c r="K39" s="64"/>
      <c r="L39" s="64"/>
      <c r="M39" s="64"/>
      <c r="N39" s="64"/>
      <c r="O39" s="64"/>
      <c r="P39" s="64"/>
      <c r="Q39" s="64"/>
      <c r="R39" s="64"/>
      <c r="S39" s="64"/>
      <c r="T39" s="64"/>
      <c r="U39" s="64"/>
      <c r="V39" s="64"/>
      <c r="W39" s="64"/>
      <c r="X39" s="64"/>
      <c r="Y39" s="64"/>
      <c r="Z39" s="64"/>
    </row>
    <row r="40" spans="1:26" ht="15.75" customHeight="1">
      <c r="A40" s="64"/>
      <c r="B40" s="65"/>
      <c r="C40" s="65"/>
      <c r="D40" s="64"/>
      <c r="E40" s="64"/>
      <c r="F40" s="64"/>
      <c r="G40" s="65"/>
      <c r="H40" s="64"/>
      <c r="I40" s="64"/>
      <c r="J40" s="64"/>
      <c r="K40" s="64"/>
      <c r="L40" s="64"/>
      <c r="M40" s="64"/>
      <c r="N40" s="64"/>
      <c r="O40" s="64"/>
      <c r="P40" s="64"/>
      <c r="Q40" s="64"/>
      <c r="R40" s="64"/>
      <c r="S40" s="64"/>
      <c r="T40" s="64"/>
      <c r="U40" s="64"/>
      <c r="V40" s="64"/>
      <c r="W40" s="64"/>
      <c r="X40" s="64"/>
      <c r="Y40" s="64"/>
      <c r="Z40" s="64"/>
    </row>
    <row r="41" spans="1:26" ht="15.75" customHeight="1">
      <c r="A41" s="64"/>
      <c r="B41" s="65"/>
      <c r="C41" s="65"/>
      <c r="D41" s="64"/>
      <c r="E41" s="64"/>
      <c r="F41" s="64"/>
      <c r="G41" s="65"/>
      <c r="H41" s="64"/>
      <c r="I41" s="64"/>
      <c r="J41" s="64"/>
      <c r="K41" s="64"/>
      <c r="L41" s="64"/>
      <c r="M41" s="64"/>
      <c r="N41" s="64"/>
      <c r="O41" s="64"/>
      <c r="P41" s="64"/>
      <c r="Q41" s="64"/>
      <c r="R41" s="64"/>
      <c r="S41" s="64"/>
      <c r="T41" s="64"/>
      <c r="U41" s="64"/>
      <c r="V41" s="64"/>
      <c r="W41" s="64"/>
      <c r="X41" s="64"/>
      <c r="Y41" s="64"/>
      <c r="Z41" s="64"/>
    </row>
    <row r="42" spans="1:26" ht="15.75" customHeight="1">
      <c r="A42" s="64"/>
      <c r="B42" s="65"/>
      <c r="C42" s="65"/>
      <c r="D42" s="64"/>
      <c r="E42" s="64"/>
      <c r="F42" s="64"/>
      <c r="G42" s="65"/>
      <c r="H42" s="64"/>
      <c r="I42" s="64"/>
      <c r="J42" s="64"/>
      <c r="K42" s="64"/>
      <c r="L42" s="64"/>
      <c r="M42" s="64"/>
      <c r="N42" s="64"/>
      <c r="O42" s="64"/>
      <c r="P42" s="64"/>
      <c r="Q42" s="64"/>
      <c r="R42" s="64"/>
      <c r="S42" s="64"/>
      <c r="T42" s="64"/>
      <c r="U42" s="64"/>
      <c r="V42" s="64"/>
      <c r="W42" s="64"/>
      <c r="X42" s="64"/>
      <c r="Y42" s="64"/>
      <c r="Z42" s="64"/>
    </row>
    <row r="43" spans="1:26" ht="15.75" customHeight="1">
      <c r="A43" s="64"/>
      <c r="B43" s="65"/>
      <c r="C43" s="65"/>
      <c r="D43" s="64"/>
      <c r="E43" s="64"/>
      <c r="F43" s="64"/>
      <c r="G43" s="65"/>
      <c r="H43" s="64"/>
      <c r="I43" s="64"/>
      <c r="J43" s="64"/>
      <c r="K43" s="64"/>
      <c r="L43" s="64"/>
      <c r="M43" s="64"/>
      <c r="N43" s="64"/>
      <c r="O43" s="64"/>
      <c r="P43" s="64"/>
      <c r="Q43" s="64"/>
      <c r="R43" s="64"/>
      <c r="S43" s="64"/>
      <c r="T43" s="64"/>
      <c r="U43" s="64"/>
      <c r="V43" s="64"/>
      <c r="W43" s="64"/>
      <c r="X43" s="64"/>
      <c r="Y43" s="64"/>
      <c r="Z43" s="64"/>
    </row>
    <row r="44" spans="1:26" ht="15.75" customHeight="1">
      <c r="A44" s="64"/>
      <c r="B44" s="65"/>
      <c r="C44" s="65"/>
      <c r="D44" s="64"/>
      <c r="E44" s="64"/>
      <c r="F44" s="64"/>
      <c r="G44" s="65"/>
      <c r="H44" s="64"/>
      <c r="I44" s="64"/>
      <c r="J44" s="64"/>
      <c r="K44" s="64"/>
      <c r="L44" s="64"/>
      <c r="M44" s="64"/>
      <c r="N44" s="64"/>
      <c r="O44" s="64"/>
      <c r="P44" s="64"/>
      <c r="Q44" s="64"/>
      <c r="R44" s="64"/>
      <c r="S44" s="64"/>
      <c r="T44" s="64"/>
      <c r="U44" s="64"/>
      <c r="V44" s="64"/>
      <c r="W44" s="64"/>
      <c r="X44" s="64"/>
      <c r="Y44" s="64"/>
      <c r="Z44" s="64"/>
    </row>
    <row r="45" spans="1:26" ht="15.75" customHeight="1">
      <c r="A45" s="64"/>
      <c r="B45" s="65"/>
      <c r="C45" s="65"/>
      <c r="D45" s="64"/>
      <c r="E45" s="64"/>
      <c r="F45" s="64"/>
      <c r="G45" s="65"/>
      <c r="H45" s="64"/>
      <c r="I45" s="64"/>
      <c r="J45" s="64"/>
      <c r="K45" s="64"/>
      <c r="L45" s="64"/>
      <c r="M45" s="64"/>
      <c r="N45" s="64"/>
      <c r="O45" s="64"/>
      <c r="P45" s="64"/>
      <c r="Q45" s="64"/>
      <c r="R45" s="64"/>
      <c r="S45" s="64"/>
      <c r="T45" s="64"/>
      <c r="U45" s="64"/>
      <c r="V45" s="64"/>
      <c r="W45" s="64"/>
      <c r="X45" s="64"/>
      <c r="Y45" s="64"/>
      <c r="Z45" s="64"/>
    </row>
    <row r="46" spans="1:26" ht="15.75" customHeight="1">
      <c r="A46" s="64"/>
      <c r="B46" s="65"/>
      <c r="C46" s="65"/>
      <c r="D46" s="64"/>
      <c r="E46" s="64"/>
      <c r="F46" s="64"/>
      <c r="G46" s="65"/>
      <c r="H46" s="64"/>
      <c r="I46" s="64"/>
      <c r="J46" s="64"/>
      <c r="K46" s="64"/>
      <c r="L46" s="64"/>
      <c r="M46" s="64"/>
      <c r="N46" s="64"/>
      <c r="O46" s="64"/>
      <c r="P46" s="64"/>
      <c r="Q46" s="64"/>
      <c r="R46" s="64"/>
      <c r="S46" s="64"/>
      <c r="T46" s="64"/>
      <c r="U46" s="64"/>
      <c r="V46" s="64"/>
      <c r="W46" s="64"/>
      <c r="X46" s="64"/>
      <c r="Y46" s="64"/>
      <c r="Z46" s="64"/>
    </row>
    <row r="47" spans="1:26" ht="15.75" customHeight="1">
      <c r="A47" s="64"/>
      <c r="B47" s="65"/>
      <c r="C47" s="65"/>
      <c r="D47" s="64"/>
      <c r="E47" s="64"/>
      <c r="F47" s="64"/>
      <c r="G47" s="65"/>
      <c r="H47" s="64"/>
      <c r="I47" s="64"/>
      <c r="J47" s="64"/>
      <c r="K47" s="64"/>
      <c r="L47" s="64"/>
      <c r="M47" s="64"/>
      <c r="N47" s="64"/>
      <c r="O47" s="64"/>
      <c r="P47" s="64"/>
      <c r="Q47" s="64"/>
      <c r="R47" s="64"/>
      <c r="S47" s="64"/>
      <c r="T47" s="64"/>
      <c r="U47" s="64"/>
      <c r="V47" s="64"/>
      <c r="W47" s="64"/>
      <c r="X47" s="64"/>
      <c r="Y47" s="64"/>
      <c r="Z47" s="64"/>
    </row>
    <row r="48" spans="1:26" ht="15.75" customHeight="1">
      <c r="A48" s="64"/>
      <c r="B48" s="65"/>
      <c r="C48" s="65"/>
      <c r="D48" s="64"/>
      <c r="E48" s="64"/>
      <c r="F48" s="64"/>
      <c r="G48" s="65"/>
      <c r="H48" s="64"/>
      <c r="I48" s="64"/>
      <c r="J48" s="64"/>
      <c r="K48" s="64"/>
      <c r="L48" s="64"/>
      <c r="M48" s="64"/>
      <c r="N48" s="64"/>
      <c r="O48" s="64"/>
      <c r="P48" s="64"/>
      <c r="Q48" s="64"/>
      <c r="R48" s="64"/>
      <c r="S48" s="64"/>
      <c r="T48" s="64"/>
      <c r="U48" s="64"/>
      <c r="V48" s="64"/>
      <c r="W48" s="64"/>
      <c r="X48" s="64"/>
      <c r="Y48" s="64"/>
      <c r="Z48" s="64"/>
    </row>
    <row r="49" spans="1:26" ht="15.75" customHeight="1">
      <c r="A49" s="64"/>
      <c r="B49" s="65"/>
      <c r="C49" s="65"/>
      <c r="D49" s="64"/>
      <c r="E49" s="64"/>
      <c r="F49" s="64"/>
      <c r="G49" s="65"/>
      <c r="H49" s="64"/>
      <c r="I49" s="64"/>
      <c r="J49" s="64"/>
      <c r="K49" s="64"/>
      <c r="L49" s="64"/>
      <c r="M49" s="64"/>
      <c r="N49" s="64"/>
      <c r="O49" s="64"/>
      <c r="P49" s="64"/>
      <c r="Q49" s="64"/>
      <c r="R49" s="64"/>
      <c r="S49" s="64"/>
      <c r="T49" s="64"/>
      <c r="U49" s="64"/>
      <c r="V49" s="64"/>
      <c r="W49" s="64"/>
      <c r="X49" s="64"/>
      <c r="Y49" s="64"/>
      <c r="Z49" s="64"/>
    </row>
    <row r="50" spans="1:26" ht="15.75" customHeight="1">
      <c r="A50" s="64"/>
      <c r="B50" s="65"/>
      <c r="C50" s="65"/>
      <c r="D50" s="64"/>
      <c r="E50" s="64"/>
      <c r="F50" s="64"/>
      <c r="G50" s="65"/>
      <c r="H50" s="64"/>
      <c r="I50" s="64"/>
      <c r="J50" s="64"/>
      <c r="K50" s="64"/>
      <c r="L50" s="64"/>
      <c r="M50" s="64"/>
      <c r="N50" s="64"/>
      <c r="O50" s="64"/>
      <c r="P50" s="64"/>
      <c r="Q50" s="64"/>
      <c r="R50" s="64"/>
      <c r="S50" s="64"/>
      <c r="T50" s="64"/>
      <c r="U50" s="64"/>
      <c r="V50" s="64"/>
      <c r="W50" s="64"/>
      <c r="X50" s="64"/>
      <c r="Y50" s="64"/>
      <c r="Z50" s="64"/>
    </row>
    <row r="51" spans="1:26" ht="15.75" customHeight="1">
      <c r="A51" s="64"/>
      <c r="B51" s="65"/>
      <c r="C51" s="65"/>
      <c r="D51" s="64"/>
      <c r="E51" s="64"/>
      <c r="F51" s="64"/>
      <c r="G51" s="65"/>
      <c r="H51" s="64"/>
      <c r="I51" s="64"/>
      <c r="J51" s="64"/>
      <c r="K51" s="64"/>
      <c r="L51" s="64"/>
      <c r="M51" s="64"/>
      <c r="N51" s="64"/>
      <c r="O51" s="64"/>
      <c r="P51" s="64"/>
      <c r="Q51" s="64"/>
      <c r="R51" s="64"/>
      <c r="S51" s="64"/>
      <c r="T51" s="64"/>
      <c r="U51" s="64"/>
      <c r="V51" s="64"/>
      <c r="W51" s="64"/>
      <c r="X51" s="64"/>
      <c r="Y51" s="64"/>
      <c r="Z51" s="64"/>
    </row>
    <row r="52" spans="1:26" ht="15.75" customHeight="1">
      <c r="A52" s="64"/>
      <c r="B52" s="65"/>
      <c r="C52" s="65"/>
      <c r="D52" s="64"/>
      <c r="E52" s="64"/>
      <c r="F52" s="64"/>
      <c r="G52" s="65"/>
      <c r="H52" s="64"/>
      <c r="I52" s="64"/>
      <c r="J52" s="64"/>
      <c r="K52" s="64"/>
      <c r="L52" s="64"/>
      <c r="M52" s="64"/>
      <c r="N52" s="64"/>
      <c r="O52" s="64"/>
      <c r="P52" s="64"/>
      <c r="Q52" s="64"/>
      <c r="R52" s="64"/>
      <c r="S52" s="64"/>
      <c r="T52" s="64"/>
      <c r="U52" s="64"/>
      <c r="V52" s="64"/>
      <c r="W52" s="64"/>
      <c r="X52" s="64"/>
      <c r="Y52" s="64"/>
      <c r="Z52" s="64"/>
    </row>
    <row r="53" spans="1:26" ht="15.75" customHeight="1">
      <c r="A53" s="64"/>
      <c r="B53" s="65"/>
      <c r="C53" s="65"/>
      <c r="D53" s="64"/>
      <c r="E53" s="64"/>
      <c r="F53" s="64"/>
      <c r="G53" s="65"/>
      <c r="H53" s="64"/>
      <c r="I53" s="64"/>
      <c r="J53" s="64"/>
      <c r="K53" s="64"/>
      <c r="L53" s="64"/>
      <c r="M53" s="64"/>
      <c r="N53" s="64"/>
      <c r="O53" s="64"/>
      <c r="P53" s="64"/>
      <c r="Q53" s="64"/>
      <c r="R53" s="64"/>
      <c r="S53" s="64"/>
      <c r="T53" s="64"/>
      <c r="U53" s="64"/>
      <c r="V53" s="64"/>
      <c r="W53" s="64"/>
      <c r="X53" s="64"/>
      <c r="Y53" s="64"/>
      <c r="Z53" s="64"/>
    </row>
    <row r="54" spans="1:26" ht="15.75" customHeight="1">
      <c r="A54" s="64"/>
      <c r="B54" s="65"/>
      <c r="C54" s="65"/>
      <c r="D54" s="64"/>
      <c r="E54" s="64"/>
      <c r="F54" s="64"/>
      <c r="G54" s="65"/>
      <c r="H54" s="64"/>
      <c r="I54" s="64"/>
      <c r="J54" s="64"/>
      <c r="K54" s="64"/>
      <c r="L54" s="64"/>
      <c r="M54" s="64"/>
      <c r="N54" s="64"/>
      <c r="O54" s="64"/>
      <c r="P54" s="64"/>
      <c r="Q54" s="64"/>
      <c r="R54" s="64"/>
      <c r="S54" s="64"/>
      <c r="T54" s="64"/>
      <c r="U54" s="64"/>
      <c r="V54" s="64"/>
      <c r="W54" s="64"/>
      <c r="X54" s="64"/>
      <c r="Y54" s="64"/>
      <c r="Z54" s="64"/>
    </row>
    <row r="55" spans="1:26" ht="15.75" customHeight="1">
      <c r="A55" s="64"/>
      <c r="B55" s="65"/>
      <c r="C55" s="65"/>
      <c r="D55" s="64"/>
      <c r="E55" s="64"/>
      <c r="F55" s="64"/>
      <c r="G55" s="65"/>
      <c r="H55" s="64"/>
      <c r="I55" s="64"/>
      <c r="J55" s="64"/>
      <c r="K55" s="64"/>
      <c r="L55" s="64"/>
      <c r="M55" s="64"/>
      <c r="N55" s="64"/>
      <c r="O55" s="64"/>
      <c r="P55" s="64"/>
      <c r="Q55" s="64"/>
      <c r="R55" s="64"/>
      <c r="S55" s="64"/>
      <c r="T55" s="64"/>
      <c r="U55" s="64"/>
      <c r="V55" s="64"/>
      <c r="W55" s="64"/>
      <c r="X55" s="64"/>
      <c r="Y55" s="64"/>
      <c r="Z55" s="64"/>
    </row>
    <row r="56" spans="1:26" ht="15.75" customHeight="1">
      <c r="A56" s="64"/>
      <c r="B56" s="65"/>
      <c r="C56" s="65"/>
      <c r="D56" s="64"/>
      <c r="E56" s="64"/>
      <c r="F56" s="64"/>
      <c r="G56" s="65"/>
      <c r="H56" s="64"/>
      <c r="I56" s="64"/>
      <c r="J56" s="64"/>
      <c r="K56" s="64"/>
      <c r="L56" s="64"/>
      <c r="M56" s="64"/>
      <c r="N56" s="64"/>
      <c r="O56" s="64"/>
      <c r="P56" s="64"/>
      <c r="Q56" s="64"/>
      <c r="R56" s="64"/>
      <c r="S56" s="64"/>
      <c r="T56" s="64"/>
      <c r="U56" s="64"/>
      <c r="V56" s="64"/>
      <c r="W56" s="64"/>
      <c r="X56" s="64"/>
      <c r="Y56" s="64"/>
      <c r="Z56" s="64"/>
    </row>
    <row r="57" spans="1:26" ht="15.75" customHeight="1">
      <c r="A57" s="64"/>
      <c r="B57" s="65"/>
      <c r="C57" s="65"/>
      <c r="D57" s="64"/>
      <c r="E57" s="64"/>
      <c r="F57" s="64"/>
      <c r="G57" s="65"/>
      <c r="H57" s="64"/>
      <c r="I57" s="64"/>
      <c r="J57" s="64"/>
      <c r="K57" s="64"/>
      <c r="L57" s="64"/>
      <c r="M57" s="64"/>
      <c r="N57" s="64"/>
      <c r="O57" s="64"/>
      <c r="P57" s="64"/>
      <c r="Q57" s="64"/>
      <c r="R57" s="64"/>
      <c r="S57" s="64"/>
      <c r="T57" s="64"/>
      <c r="U57" s="64"/>
      <c r="V57" s="64"/>
      <c r="W57" s="64"/>
      <c r="X57" s="64"/>
      <c r="Y57" s="64"/>
      <c r="Z57" s="64"/>
    </row>
    <row r="58" spans="1:26" ht="15.75" customHeight="1">
      <c r="A58" s="64"/>
      <c r="B58" s="65"/>
      <c r="C58" s="65"/>
      <c r="D58" s="64"/>
      <c r="E58" s="64"/>
      <c r="F58" s="64"/>
      <c r="G58" s="65"/>
      <c r="H58" s="64"/>
      <c r="I58" s="64"/>
      <c r="J58" s="64"/>
      <c r="K58" s="64"/>
      <c r="L58" s="64"/>
      <c r="M58" s="64"/>
      <c r="N58" s="64"/>
      <c r="O58" s="64"/>
      <c r="P58" s="64"/>
      <c r="Q58" s="64"/>
      <c r="R58" s="64"/>
      <c r="S58" s="64"/>
      <c r="T58" s="64"/>
      <c r="U58" s="64"/>
      <c r="V58" s="64"/>
      <c r="W58" s="64"/>
      <c r="X58" s="64"/>
      <c r="Y58" s="64"/>
      <c r="Z58" s="64"/>
    </row>
    <row r="59" spans="1:26" ht="15.75" customHeight="1">
      <c r="A59" s="64"/>
      <c r="B59" s="65"/>
      <c r="C59" s="65"/>
      <c r="D59" s="64"/>
      <c r="E59" s="64"/>
      <c r="F59" s="64"/>
      <c r="G59" s="65"/>
      <c r="H59" s="64"/>
      <c r="I59" s="64"/>
      <c r="J59" s="64"/>
      <c r="K59" s="64"/>
      <c r="L59" s="64"/>
      <c r="M59" s="64"/>
      <c r="N59" s="64"/>
      <c r="O59" s="64"/>
      <c r="P59" s="64"/>
      <c r="Q59" s="64"/>
      <c r="R59" s="64"/>
      <c r="S59" s="64"/>
      <c r="T59" s="64"/>
      <c r="U59" s="64"/>
      <c r="V59" s="64"/>
      <c r="W59" s="64"/>
      <c r="X59" s="64"/>
      <c r="Y59" s="64"/>
      <c r="Z59" s="64"/>
    </row>
    <row r="60" spans="1:26" ht="15.75" customHeight="1">
      <c r="A60" s="64"/>
      <c r="B60" s="65"/>
      <c r="C60" s="65"/>
      <c r="D60" s="64"/>
      <c r="E60" s="64"/>
      <c r="F60" s="64"/>
      <c r="G60" s="65"/>
      <c r="H60" s="64"/>
      <c r="I60" s="64"/>
      <c r="J60" s="64"/>
      <c r="K60" s="64"/>
      <c r="L60" s="64"/>
      <c r="M60" s="64"/>
      <c r="N60" s="64"/>
      <c r="O60" s="64"/>
      <c r="P60" s="64"/>
      <c r="Q60" s="64"/>
      <c r="R60" s="64"/>
      <c r="S60" s="64"/>
      <c r="T60" s="64"/>
      <c r="U60" s="64"/>
      <c r="V60" s="64"/>
      <c r="W60" s="64"/>
      <c r="X60" s="64"/>
      <c r="Y60" s="64"/>
      <c r="Z60" s="64"/>
    </row>
    <row r="61" spans="1:26" ht="15.75" customHeight="1">
      <c r="A61" s="64"/>
      <c r="B61" s="65"/>
      <c r="C61" s="65"/>
      <c r="D61" s="64"/>
      <c r="E61" s="64"/>
      <c r="F61" s="64"/>
      <c r="G61" s="65"/>
      <c r="H61" s="64"/>
      <c r="I61" s="64"/>
      <c r="J61" s="64"/>
      <c r="K61" s="64"/>
      <c r="L61" s="64"/>
      <c r="M61" s="64"/>
      <c r="N61" s="64"/>
      <c r="O61" s="64"/>
      <c r="P61" s="64"/>
      <c r="Q61" s="64"/>
      <c r="R61" s="64"/>
      <c r="S61" s="64"/>
      <c r="T61" s="64"/>
      <c r="U61" s="64"/>
      <c r="V61" s="64"/>
      <c r="W61" s="64"/>
      <c r="X61" s="64"/>
      <c r="Y61" s="64"/>
      <c r="Z61" s="64"/>
    </row>
    <row r="62" spans="1:26" ht="15.75" customHeight="1">
      <c r="A62" s="64"/>
      <c r="B62" s="65"/>
      <c r="C62" s="65"/>
      <c r="D62" s="64"/>
      <c r="E62" s="64"/>
      <c r="F62" s="64"/>
      <c r="G62" s="65"/>
      <c r="H62" s="64"/>
      <c r="I62" s="64"/>
      <c r="J62" s="64"/>
      <c r="K62" s="64"/>
      <c r="L62" s="64"/>
      <c r="M62" s="64"/>
      <c r="N62" s="64"/>
      <c r="O62" s="64"/>
      <c r="P62" s="64"/>
      <c r="Q62" s="64"/>
      <c r="R62" s="64"/>
      <c r="S62" s="64"/>
      <c r="T62" s="64"/>
      <c r="U62" s="64"/>
      <c r="V62" s="64"/>
      <c r="W62" s="64"/>
      <c r="X62" s="64"/>
      <c r="Y62" s="64"/>
      <c r="Z62" s="64"/>
    </row>
    <row r="63" spans="1:26" ht="15.75" customHeight="1">
      <c r="A63" s="64"/>
      <c r="B63" s="65"/>
      <c r="C63" s="65"/>
      <c r="D63" s="64"/>
      <c r="E63" s="64"/>
      <c r="F63" s="64"/>
      <c r="G63" s="65"/>
      <c r="H63" s="64"/>
      <c r="I63" s="64"/>
      <c r="J63" s="64"/>
      <c r="K63" s="64"/>
      <c r="L63" s="64"/>
      <c r="M63" s="64"/>
      <c r="N63" s="64"/>
      <c r="O63" s="64"/>
      <c r="P63" s="64"/>
      <c r="Q63" s="64"/>
      <c r="R63" s="64"/>
      <c r="S63" s="64"/>
      <c r="T63" s="64"/>
      <c r="U63" s="64"/>
      <c r="V63" s="64"/>
      <c r="W63" s="64"/>
      <c r="X63" s="64"/>
      <c r="Y63" s="64"/>
      <c r="Z63" s="64"/>
    </row>
    <row r="64" spans="1:26" ht="15.75" customHeight="1">
      <c r="A64" s="64"/>
      <c r="B64" s="65"/>
      <c r="C64" s="65"/>
      <c r="D64" s="64"/>
      <c r="E64" s="64"/>
      <c r="F64" s="64"/>
      <c r="G64" s="65"/>
      <c r="H64" s="64"/>
      <c r="I64" s="64"/>
      <c r="J64" s="64"/>
      <c r="K64" s="64"/>
      <c r="L64" s="64"/>
      <c r="M64" s="64"/>
      <c r="N64" s="64"/>
      <c r="O64" s="64"/>
      <c r="P64" s="64"/>
      <c r="Q64" s="64"/>
      <c r="R64" s="64"/>
      <c r="S64" s="64"/>
      <c r="T64" s="64"/>
      <c r="U64" s="64"/>
      <c r="V64" s="64"/>
      <c r="W64" s="64"/>
      <c r="X64" s="64"/>
      <c r="Y64" s="64"/>
      <c r="Z64" s="64"/>
    </row>
    <row r="65" spans="1:26" ht="15.75" customHeight="1">
      <c r="A65" s="64"/>
      <c r="B65" s="65"/>
      <c r="C65" s="65"/>
      <c r="D65" s="64"/>
      <c r="E65" s="64"/>
      <c r="F65" s="64"/>
      <c r="G65" s="65"/>
      <c r="H65" s="64"/>
      <c r="I65" s="64"/>
      <c r="J65" s="64"/>
      <c r="K65" s="64"/>
      <c r="L65" s="64"/>
      <c r="M65" s="64"/>
      <c r="N65" s="64"/>
      <c r="O65" s="64"/>
      <c r="P65" s="64"/>
      <c r="Q65" s="64"/>
      <c r="R65" s="64"/>
      <c r="S65" s="64"/>
      <c r="T65" s="64"/>
      <c r="U65" s="64"/>
      <c r="V65" s="64"/>
      <c r="W65" s="64"/>
      <c r="X65" s="64"/>
      <c r="Y65" s="64"/>
      <c r="Z65" s="64"/>
    </row>
    <row r="66" spans="1:26" ht="15.75" customHeight="1">
      <c r="A66" s="64"/>
      <c r="B66" s="65"/>
      <c r="C66" s="65"/>
      <c r="D66" s="64"/>
      <c r="E66" s="64"/>
      <c r="F66" s="64"/>
      <c r="G66" s="65"/>
      <c r="H66" s="64"/>
      <c r="I66" s="64"/>
      <c r="J66" s="64"/>
      <c r="K66" s="64"/>
      <c r="L66" s="64"/>
      <c r="M66" s="64"/>
      <c r="N66" s="64"/>
      <c r="O66" s="64"/>
      <c r="P66" s="64"/>
      <c r="Q66" s="64"/>
      <c r="R66" s="64"/>
      <c r="S66" s="64"/>
      <c r="T66" s="64"/>
      <c r="U66" s="64"/>
      <c r="V66" s="64"/>
      <c r="W66" s="64"/>
      <c r="X66" s="64"/>
      <c r="Y66" s="64"/>
      <c r="Z66" s="64"/>
    </row>
    <row r="67" spans="1:26" ht="15.75" customHeight="1">
      <c r="A67" s="64"/>
      <c r="B67" s="65"/>
      <c r="C67" s="65"/>
      <c r="D67" s="64"/>
      <c r="E67" s="64"/>
      <c r="F67" s="64"/>
      <c r="G67" s="65"/>
      <c r="H67" s="64"/>
      <c r="I67" s="64"/>
      <c r="J67" s="64"/>
      <c r="K67" s="64"/>
      <c r="L67" s="64"/>
      <c r="M67" s="64"/>
      <c r="N67" s="64"/>
      <c r="O67" s="64"/>
      <c r="P67" s="64"/>
      <c r="Q67" s="64"/>
      <c r="R67" s="64"/>
      <c r="S67" s="64"/>
      <c r="T67" s="64"/>
      <c r="U67" s="64"/>
      <c r="V67" s="64"/>
      <c r="W67" s="64"/>
      <c r="X67" s="64"/>
      <c r="Y67" s="64"/>
      <c r="Z67" s="64"/>
    </row>
    <row r="68" spans="1:26" ht="15.75" customHeight="1">
      <c r="A68" s="64"/>
      <c r="B68" s="65"/>
      <c r="C68" s="65"/>
      <c r="D68" s="64"/>
      <c r="E68" s="64"/>
      <c r="F68" s="64"/>
      <c r="G68" s="65"/>
      <c r="H68" s="64"/>
      <c r="I68" s="64"/>
      <c r="J68" s="64"/>
      <c r="K68" s="64"/>
      <c r="L68" s="64"/>
      <c r="M68" s="64"/>
      <c r="N68" s="64"/>
      <c r="O68" s="64"/>
      <c r="P68" s="64"/>
      <c r="Q68" s="64"/>
      <c r="R68" s="64"/>
      <c r="S68" s="64"/>
      <c r="T68" s="64"/>
      <c r="U68" s="64"/>
      <c r="V68" s="64"/>
      <c r="W68" s="64"/>
      <c r="X68" s="64"/>
      <c r="Y68" s="64"/>
      <c r="Z68" s="64"/>
    </row>
    <row r="69" spans="1:26" ht="15.75" customHeight="1">
      <c r="A69" s="64"/>
      <c r="B69" s="65"/>
      <c r="C69" s="65"/>
      <c r="D69" s="64"/>
      <c r="E69" s="64"/>
      <c r="F69" s="64"/>
      <c r="G69" s="65"/>
      <c r="H69" s="64"/>
      <c r="I69" s="64"/>
      <c r="J69" s="64"/>
      <c r="K69" s="64"/>
      <c r="L69" s="64"/>
      <c r="M69" s="64"/>
      <c r="N69" s="64"/>
      <c r="O69" s="64"/>
      <c r="P69" s="64"/>
      <c r="Q69" s="64"/>
      <c r="R69" s="64"/>
      <c r="S69" s="64"/>
      <c r="T69" s="64"/>
      <c r="U69" s="64"/>
      <c r="V69" s="64"/>
      <c r="W69" s="64"/>
      <c r="X69" s="64"/>
      <c r="Y69" s="64"/>
      <c r="Z69" s="64"/>
    </row>
    <row r="70" spans="1:26" ht="15.75" customHeight="1">
      <c r="A70" s="64"/>
      <c r="B70" s="65"/>
      <c r="C70" s="65"/>
      <c r="D70" s="64"/>
      <c r="E70" s="64"/>
      <c r="F70" s="64"/>
      <c r="G70" s="65"/>
      <c r="H70" s="64"/>
      <c r="I70" s="64"/>
      <c r="J70" s="64"/>
      <c r="K70" s="64"/>
      <c r="L70" s="64"/>
      <c r="M70" s="64"/>
      <c r="N70" s="64"/>
      <c r="O70" s="64"/>
      <c r="P70" s="64"/>
      <c r="Q70" s="64"/>
      <c r="R70" s="64"/>
      <c r="S70" s="64"/>
      <c r="T70" s="64"/>
      <c r="U70" s="64"/>
      <c r="V70" s="64"/>
      <c r="W70" s="64"/>
      <c r="X70" s="64"/>
      <c r="Y70" s="64"/>
      <c r="Z70" s="64"/>
    </row>
    <row r="71" spans="1:26" ht="15.75" customHeight="1">
      <c r="A71" s="64"/>
      <c r="B71" s="65"/>
      <c r="C71" s="65"/>
      <c r="D71" s="64"/>
      <c r="E71" s="64"/>
      <c r="F71" s="64"/>
      <c r="G71" s="65"/>
      <c r="H71" s="64"/>
      <c r="I71" s="64"/>
      <c r="J71" s="64"/>
      <c r="K71" s="64"/>
      <c r="L71" s="64"/>
      <c r="M71" s="64"/>
      <c r="N71" s="64"/>
      <c r="O71" s="64"/>
      <c r="P71" s="64"/>
      <c r="Q71" s="64"/>
      <c r="R71" s="64"/>
      <c r="S71" s="64"/>
      <c r="T71" s="64"/>
      <c r="U71" s="64"/>
      <c r="V71" s="64"/>
      <c r="W71" s="64"/>
      <c r="X71" s="64"/>
      <c r="Y71" s="64"/>
      <c r="Z71" s="64"/>
    </row>
    <row r="72" spans="1:26" ht="15.75" customHeight="1">
      <c r="A72" s="64"/>
      <c r="B72" s="65"/>
      <c r="C72" s="65"/>
      <c r="D72" s="64"/>
      <c r="E72" s="64"/>
      <c r="F72" s="64"/>
      <c r="G72" s="65"/>
      <c r="H72" s="64"/>
      <c r="I72" s="64"/>
      <c r="J72" s="64"/>
      <c r="K72" s="64"/>
      <c r="L72" s="64"/>
      <c r="M72" s="64"/>
      <c r="N72" s="64"/>
      <c r="O72" s="64"/>
      <c r="P72" s="64"/>
      <c r="Q72" s="64"/>
      <c r="R72" s="64"/>
      <c r="S72" s="64"/>
      <c r="T72" s="64"/>
      <c r="U72" s="64"/>
      <c r="V72" s="64"/>
      <c r="W72" s="64"/>
      <c r="X72" s="64"/>
      <c r="Y72" s="64"/>
      <c r="Z72" s="64"/>
    </row>
    <row r="73" spans="1:26" ht="15.75" customHeight="1">
      <c r="A73" s="64"/>
      <c r="B73" s="65"/>
      <c r="C73" s="65"/>
      <c r="D73" s="64"/>
      <c r="E73" s="64"/>
      <c r="F73" s="64"/>
      <c r="G73" s="65"/>
      <c r="H73" s="64"/>
      <c r="I73" s="64"/>
      <c r="J73" s="64"/>
      <c r="K73" s="64"/>
      <c r="L73" s="64"/>
      <c r="M73" s="64"/>
      <c r="N73" s="64"/>
      <c r="O73" s="64"/>
      <c r="P73" s="64"/>
      <c r="Q73" s="64"/>
      <c r="R73" s="64"/>
      <c r="S73" s="64"/>
      <c r="T73" s="64"/>
      <c r="U73" s="64"/>
      <c r="V73" s="64"/>
      <c r="W73" s="64"/>
      <c r="X73" s="64"/>
      <c r="Y73" s="64"/>
      <c r="Z73" s="64"/>
    </row>
    <row r="74" spans="1:26" ht="15.75" customHeight="1">
      <c r="A74" s="64"/>
      <c r="B74" s="65"/>
      <c r="C74" s="65"/>
      <c r="D74" s="64"/>
      <c r="E74" s="64"/>
      <c r="F74" s="64"/>
      <c r="G74" s="65"/>
      <c r="H74" s="64"/>
      <c r="I74" s="64"/>
      <c r="J74" s="64"/>
      <c r="K74" s="64"/>
      <c r="L74" s="64"/>
      <c r="M74" s="64"/>
      <c r="N74" s="64"/>
      <c r="O74" s="64"/>
      <c r="P74" s="64"/>
      <c r="Q74" s="64"/>
      <c r="R74" s="64"/>
      <c r="S74" s="64"/>
      <c r="T74" s="64"/>
      <c r="U74" s="64"/>
      <c r="V74" s="64"/>
      <c r="W74" s="64"/>
      <c r="X74" s="64"/>
      <c r="Y74" s="64"/>
      <c r="Z74" s="64"/>
    </row>
    <row r="75" spans="1:26" ht="15.75" customHeight="1">
      <c r="A75" s="64"/>
      <c r="B75" s="65"/>
      <c r="C75" s="65"/>
      <c r="D75" s="64"/>
      <c r="E75" s="64"/>
      <c r="F75" s="64"/>
      <c r="G75" s="65"/>
      <c r="H75" s="64"/>
      <c r="I75" s="64"/>
      <c r="J75" s="64"/>
      <c r="K75" s="64"/>
      <c r="L75" s="64"/>
      <c r="M75" s="64"/>
      <c r="N75" s="64"/>
      <c r="O75" s="64"/>
      <c r="P75" s="64"/>
      <c r="Q75" s="64"/>
      <c r="R75" s="64"/>
      <c r="S75" s="64"/>
      <c r="T75" s="64"/>
      <c r="U75" s="64"/>
      <c r="V75" s="64"/>
      <c r="W75" s="64"/>
      <c r="X75" s="64"/>
      <c r="Y75" s="64"/>
      <c r="Z75" s="64"/>
    </row>
    <row r="76" spans="1:26" ht="15.75" customHeight="1">
      <c r="A76" s="64"/>
      <c r="B76" s="65"/>
      <c r="C76" s="65"/>
      <c r="D76" s="64"/>
      <c r="E76" s="64"/>
      <c r="F76" s="64"/>
      <c r="G76" s="65"/>
      <c r="H76" s="64"/>
      <c r="I76" s="64"/>
      <c r="J76" s="64"/>
      <c r="K76" s="64"/>
      <c r="L76" s="64"/>
      <c r="M76" s="64"/>
      <c r="N76" s="64"/>
      <c r="O76" s="64"/>
      <c r="P76" s="64"/>
      <c r="Q76" s="64"/>
      <c r="R76" s="64"/>
      <c r="S76" s="64"/>
      <c r="T76" s="64"/>
      <c r="U76" s="64"/>
      <c r="V76" s="64"/>
      <c r="W76" s="64"/>
      <c r="X76" s="64"/>
      <c r="Y76" s="64"/>
      <c r="Z76" s="64"/>
    </row>
    <row r="77" spans="1:26" ht="15.75" customHeight="1">
      <c r="A77" s="64"/>
      <c r="B77" s="65"/>
      <c r="C77" s="65"/>
      <c r="D77" s="64"/>
      <c r="E77" s="64"/>
      <c r="F77" s="64"/>
      <c r="G77" s="65"/>
      <c r="H77" s="64"/>
      <c r="I77" s="64"/>
      <c r="J77" s="64"/>
      <c r="K77" s="64"/>
      <c r="L77" s="64"/>
      <c r="M77" s="64"/>
      <c r="N77" s="64"/>
      <c r="O77" s="64"/>
      <c r="P77" s="64"/>
      <c r="Q77" s="64"/>
      <c r="R77" s="64"/>
      <c r="S77" s="64"/>
      <c r="T77" s="64"/>
      <c r="U77" s="64"/>
      <c r="V77" s="64"/>
      <c r="W77" s="64"/>
      <c r="X77" s="64"/>
      <c r="Y77" s="64"/>
      <c r="Z77" s="64"/>
    </row>
    <row r="78" spans="1:26" ht="15.75" customHeight="1">
      <c r="A78" s="64"/>
      <c r="B78" s="65"/>
      <c r="C78" s="65"/>
      <c r="D78" s="64"/>
      <c r="E78" s="64"/>
      <c r="F78" s="64"/>
      <c r="G78" s="65"/>
      <c r="H78" s="64"/>
      <c r="I78" s="64"/>
      <c r="J78" s="64"/>
      <c r="K78" s="64"/>
      <c r="L78" s="64"/>
      <c r="M78" s="64"/>
      <c r="N78" s="64"/>
      <c r="O78" s="64"/>
      <c r="P78" s="64"/>
      <c r="Q78" s="64"/>
      <c r="R78" s="64"/>
      <c r="S78" s="64"/>
      <c r="T78" s="64"/>
      <c r="U78" s="64"/>
      <c r="V78" s="64"/>
      <c r="W78" s="64"/>
      <c r="X78" s="64"/>
      <c r="Y78" s="64"/>
      <c r="Z78" s="64"/>
    </row>
    <row r="79" spans="1:26" ht="15.75" customHeight="1">
      <c r="A79" s="64"/>
      <c r="B79" s="65"/>
      <c r="C79" s="65"/>
      <c r="D79" s="64"/>
      <c r="E79" s="64"/>
      <c r="F79" s="64"/>
      <c r="G79" s="65"/>
      <c r="H79" s="64"/>
      <c r="I79" s="64"/>
      <c r="J79" s="64"/>
      <c r="K79" s="64"/>
      <c r="L79" s="64"/>
      <c r="M79" s="64"/>
      <c r="N79" s="64"/>
      <c r="O79" s="64"/>
      <c r="P79" s="64"/>
      <c r="Q79" s="64"/>
      <c r="R79" s="64"/>
      <c r="S79" s="64"/>
      <c r="T79" s="64"/>
      <c r="U79" s="64"/>
      <c r="V79" s="64"/>
      <c r="W79" s="64"/>
      <c r="X79" s="64"/>
      <c r="Y79" s="64"/>
      <c r="Z79" s="64"/>
    </row>
    <row r="80" spans="1:26" ht="15.75" customHeight="1">
      <c r="A80" s="64"/>
      <c r="B80" s="65"/>
      <c r="C80" s="65"/>
      <c r="D80" s="64"/>
      <c r="E80" s="64"/>
      <c r="F80" s="64"/>
      <c r="G80" s="65"/>
      <c r="H80" s="64"/>
      <c r="I80" s="64"/>
      <c r="J80" s="64"/>
      <c r="K80" s="64"/>
      <c r="L80" s="64"/>
      <c r="M80" s="64"/>
      <c r="N80" s="64"/>
      <c r="O80" s="64"/>
      <c r="P80" s="64"/>
      <c r="Q80" s="64"/>
      <c r="R80" s="64"/>
      <c r="S80" s="64"/>
      <c r="T80" s="64"/>
      <c r="U80" s="64"/>
      <c r="V80" s="64"/>
      <c r="W80" s="64"/>
      <c r="X80" s="64"/>
      <c r="Y80" s="64"/>
      <c r="Z80" s="64"/>
    </row>
    <row r="81" spans="1:26" ht="15.75" customHeight="1">
      <c r="A81" s="64"/>
      <c r="B81" s="65"/>
      <c r="C81" s="65"/>
      <c r="D81" s="64"/>
      <c r="E81" s="64"/>
      <c r="F81" s="64"/>
      <c r="G81" s="65"/>
      <c r="H81" s="64"/>
      <c r="I81" s="64"/>
      <c r="J81" s="64"/>
      <c r="K81" s="64"/>
      <c r="L81" s="64"/>
      <c r="M81" s="64"/>
      <c r="N81" s="64"/>
      <c r="O81" s="64"/>
      <c r="P81" s="64"/>
      <c r="Q81" s="64"/>
      <c r="R81" s="64"/>
      <c r="S81" s="64"/>
      <c r="T81" s="64"/>
      <c r="U81" s="64"/>
      <c r="V81" s="64"/>
      <c r="W81" s="64"/>
      <c r="X81" s="64"/>
      <c r="Y81" s="64"/>
      <c r="Z81" s="64"/>
    </row>
    <row r="82" spans="1:26" ht="15.75" customHeight="1">
      <c r="A82" s="64"/>
      <c r="B82" s="65"/>
      <c r="C82" s="65"/>
      <c r="D82" s="64"/>
      <c r="E82" s="64"/>
      <c r="F82" s="64"/>
      <c r="G82" s="65"/>
      <c r="H82" s="64"/>
      <c r="I82" s="64"/>
      <c r="J82" s="64"/>
      <c r="K82" s="64"/>
      <c r="L82" s="64"/>
      <c r="M82" s="64"/>
      <c r="N82" s="64"/>
      <c r="O82" s="64"/>
      <c r="P82" s="64"/>
      <c r="Q82" s="64"/>
      <c r="R82" s="64"/>
      <c r="S82" s="64"/>
      <c r="T82" s="64"/>
      <c r="U82" s="64"/>
      <c r="V82" s="64"/>
      <c r="W82" s="64"/>
      <c r="X82" s="64"/>
      <c r="Y82" s="64"/>
      <c r="Z82" s="64"/>
    </row>
    <row r="83" spans="1:26" ht="15.75" customHeight="1">
      <c r="A83" s="64"/>
      <c r="B83" s="65"/>
      <c r="C83" s="65"/>
      <c r="D83" s="64"/>
      <c r="E83" s="64"/>
      <c r="F83" s="64"/>
      <c r="G83" s="65"/>
      <c r="H83" s="64"/>
      <c r="I83" s="64"/>
      <c r="J83" s="64"/>
      <c r="K83" s="64"/>
      <c r="L83" s="64"/>
      <c r="M83" s="64"/>
      <c r="N83" s="64"/>
      <c r="O83" s="64"/>
      <c r="P83" s="64"/>
      <c r="Q83" s="64"/>
      <c r="R83" s="64"/>
      <c r="S83" s="64"/>
      <c r="T83" s="64"/>
      <c r="U83" s="64"/>
      <c r="V83" s="64"/>
      <c r="W83" s="64"/>
      <c r="X83" s="64"/>
      <c r="Y83" s="64"/>
      <c r="Z83" s="64"/>
    </row>
    <row r="84" spans="1:26" ht="15.75" customHeight="1">
      <c r="A84" s="64"/>
      <c r="B84" s="65"/>
      <c r="C84" s="65"/>
      <c r="D84" s="64"/>
      <c r="E84" s="64"/>
      <c r="F84" s="64"/>
      <c r="G84" s="65"/>
      <c r="H84" s="64"/>
      <c r="I84" s="64"/>
      <c r="J84" s="64"/>
      <c r="K84" s="64"/>
      <c r="L84" s="64"/>
      <c r="M84" s="64"/>
      <c r="N84" s="64"/>
      <c r="O84" s="64"/>
      <c r="P84" s="64"/>
      <c r="Q84" s="64"/>
      <c r="R84" s="64"/>
      <c r="S84" s="64"/>
      <c r="T84" s="64"/>
      <c r="U84" s="64"/>
      <c r="V84" s="64"/>
      <c r="W84" s="64"/>
      <c r="X84" s="64"/>
      <c r="Y84" s="64"/>
      <c r="Z84" s="64"/>
    </row>
    <row r="85" spans="1:26" ht="15.75" customHeight="1">
      <c r="A85" s="64"/>
      <c r="B85" s="65"/>
      <c r="C85" s="65"/>
      <c r="D85" s="64"/>
      <c r="E85" s="64"/>
      <c r="F85" s="64"/>
      <c r="G85" s="65"/>
      <c r="H85" s="64"/>
      <c r="I85" s="64"/>
      <c r="J85" s="64"/>
      <c r="K85" s="64"/>
      <c r="L85" s="64"/>
      <c r="M85" s="64"/>
      <c r="N85" s="64"/>
      <c r="O85" s="64"/>
      <c r="P85" s="64"/>
      <c r="Q85" s="64"/>
      <c r="R85" s="64"/>
      <c r="S85" s="64"/>
      <c r="T85" s="64"/>
      <c r="U85" s="64"/>
      <c r="V85" s="64"/>
      <c r="W85" s="64"/>
      <c r="X85" s="64"/>
      <c r="Y85" s="64"/>
      <c r="Z85" s="64"/>
    </row>
    <row r="86" spans="1:26" ht="15.75" customHeight="1">
      <c r="A86" s="64"/>
      <c r="B86" s="65"/>
      <c r="C86" s="65"/>
      <c r="D86" s="64"/>
      <c r="E86" s="64"/>
      <c r="F86" s="64"/>
      <c r="G86" s="65"/>
      <c r="H86" s="64"/>
      <c r="I86" s="64"/>
      <c r="J86" s="64"/>
      <c r="K86" s="64"/>
      <c r="L86" s="64"/>
      <c r="M86" s="64"/>
      <c r="N86" s="64"/>
      <c r="O86" s="64"/>
      <c r="P86" s="64"/>
      <c r="Q86" s="64"/>
      <c r="R86" s="64"/>
      <c r="S86" s="64"/>
      <c r="T86" s="64"/>
      <c r="U86" s="64"/>
      <c r="V86" s="64"/>
      <c r="W86" s="64"/>
      <c r="X86" s="64"/>
      <c r="Y86" s="64"/>
      <c r="Z86" s="64"/>
    </row>
    <row r="87" spans="1:26" ht="15.75" customHeight="1">
      <c r="A87" s="64"/>
      <c r="B87" s="65"/>
      <c r="C87" s="65"/>
      <c r="D87" s="64"/>
      <c r="E87" s="64"/>
      <c r="F87" s="64"/>
      <c r="G87" s="65"/>
      <c r="H87" s="64"/>
      <c r="I87" s="64"/>
      <c r="J87" s="64"/>
      <c r="K87" s="64"/>
      <c r="L87" s="64"/>
      <c r="M87" s="64"/>
      <c r="N87" s="64"/>
      <c r="O87" s="64"/>
      <c r="P87" s="64"/>
      <c r="Q87" s="64"/>
      <c r="R87" s="64"/>
      <c r="S87" s="64"/>
      <c r="T87" s="64"/>
      <c r="U87" s="64"/>
      <c r="V87" s="64"/>
      <c r="W87" s="64"/>
      <c r="X87" s="64"/>
      <c r="Y87" s="64"/>
      <c r="Z87" s="64"/>
    </row>
    <row r="88" spans="1:26" ht="15.75" customHeight="1">
      <c r="A88" s="64"/>
      <c r="B88" s="65"/>
      <c r="C88" s="65"/>
      <c r="D88" s="64"/>
      <c r="E88" s="64"/>
      <c r="F88" s="64"/>
      <c r="G88" s="65"/>
      <c r="H88" s="64"/>
      <c r="I88" s="64"/>
      <c r="J88" s="64"/>
      <c r="K88" s="64"/>
      <c r="L88" s="64"/>
      <c r="M88" s="64"/>
      <c r="N88" s="64"/>
      <c r="O88" s="64"/>
      <c r="P88" s="64"/>
      <c r="Q88" s="64"/>
      <c r="R88" s="64"/>
      <c r="S88" s="64"/>
      <c r="T88" s="64"/>
      <c r="U88" s="64"/>
      <c r="V88" s="64"/>
      <c r="W88" s="64"/>
      <c r="X88" s="64"/>
      <c r="Y88" s="64"/>
      <c r="Z88" s="64"/>
    </row>
    <row r="89" spans="1:26" ht="15.75" customHeight="1">
      <c r="A89" s="64"/>
      <c r="B89" s="65"/>
      <c r="C89" s="65"/>
      <c r="D89" s="64"/>
      <c r="E89" s="64"/>
      <c r="F89" s="64"/>
      <c r="G89" s="65"/>
      <c r="H89" s="64"/>
      <c r="I89" s="64"/>
      <c r="J89" s="64"/>
      <c r="K89" s="64"/>
      <c r="L89" s="64"/>
      <c r="M89" s="64"/>
      <c r="N89" s="64"/>
      <c r="O89" s="64"/>
      <c r="P89" s="64"/>
      <c r="Q89" s="64"/>
      <c r="R89" s="64"/>
      <c r="S89" s="64"/>
      <c r="T89" s="64"/>
      <c r="U89" s="64"/>
      <c r="V89" s="64"/>
      <c r="W89" s="64"/>
      <c r="X89" s="64"/>
      <c r="Y89" s="64"/>
      <c r="Z89" s="64"/>
    </row>
    <row r="90" spans="1:26" ht="15.75" customHeight="1">
      <c r="A90" s="64"/>
      <c r="B90" s="65"/>
      <c r="C90" s="65"/>
      <c r="D90" s="64"/>
      <c r="E90" s="64"/>
      <c r="F90" s="64"/>
      <c r="G90" s="65"/>
      <c r="H90" s="64"/>
      <c r="I90" s="64"/>
      <c r="J90" s="64"/>
      <c r="K90" s="64"/>
      <c r="L90" s="64"/>
      <c r="M90" s="64"/>
      <c r="N90" s="64"/>
      <c r="O90" s="64"/>
      <c r="P90" s="64"/>
      <c r="Q90" s="64"/>
      <c r="R90" s="64"/>
      <c r="S90" s="64"/>
      <c r="T90" s="64"/>
      <c r="U90" s="64"/>
      <c r="V90" s="64"/>
      <c r="W90" s="64"/>
      <c r="X90" s="64"/>
      <c r="Y90" s="64"/>
      <c r="Z90" s="64"/>
    </row>
    <row r="91" spans="1:26" ht="15.75" customHeight="1">
      <c r="A91" s="64"/>
      <c r="B91" s="65"/>
      <c r="C91" s="65"/>
      <c r="D91" s="64"/>
      <c r="E91" s="64"/>
      <c r="F91" s="64"/>
      <c r="G91" s="65"/>
      <c r="H91" s="64"/>
      <c r="I91" s="64"/>
      <c r="J91" s="64"/>
      <c r="K91" s="64"/>
      <c r="L91" s="64"/>
      <c r="M91" s="64"/>
      <c r="N91" s="64"/>
      <c r="O91" s="64"/>
      <c r="P91" s="64"/>
      <c r="Q91" s="64"/>
      <c r="R91" s="64"/>
      <c r="S91" s="64"/>
      <c r="T91" s="64"/>
      <c r="U91" s="64"/>
      <c r="V91" s="64"/>
      <c r="W91" s="64"/>
      <c r="X91" s="64"/>
      <c r="Y91" s="64"/>
      <c r="Z91" s="64"/>
    </row>
    <row r="92" spans="1:26" ht="15.75" customHeight="1">
      <c r="A92" s="64"/>
      <c r="B92" s="65"/>
      <c r="C92" s="65"/>
      <c r="D92" s="64"/>
      <c r="E92" s="64"/>
      <c r="F92" s="64"/>
      <c r="G92" s="65"/>
      <c r="H92" s="64"/>
      <c r="I92" s="64"/>
      <c r="J92" s="64"/>
      <c r="K92" s="64"/>
      <c r="L92" s="64"/>
      <c r="M92" s="64"/>
      <c r="N92" s="64"/>
      <c r="O92" s="64"/>
      <c r="P92" s="64"/>
      <c r="Q92" s="64"/>
      <c r="R92" s="64"/>
      <c r="S92" s="64"/>
      <c r="T92" s="64"/>
      <c r="U92" s="64"/>
      <c r="V92" s="64"/>
      <c r="W92" s="64"/>
      <c r="X92" s="64"/>
      <c r="Y92" s="64"/>
      <c r="Z92" s="64"/>
    </row>
    <row r="93" spans="1:26" ht="15.75" customHeight="1">
      <c r="A93" s="64"/>
      <c r="B93" s="65"/>
      <c r="C93" s="65"/>
      <c r="D93" s="64"/>
      <c r="E93" s="64"/>
      <c r="F93" s="64"/>
      <c r="G93" s="65"/>
      <c r="H93" s="64"/>
      <c r="I93" s="64"/>
      <c r="J93" s="64"/>
      <c r="K93" s="64"/>
      <c r="L93" s="64"/>
      <c r="M93" s="64"/>
      <c r="N93" s="64"/>
      <c r="O93" s="64"/>
      <c r="P93" s="64"/>
      <c r="Q93" s="64"/>
      <c r="R93" s="64"/>
      <c r="S93" s="64"/>
      <c r="T93" s="64"/>
      <c r="U93" s="64"/>
      <c r="V93" s="64"/>
      <c r="W93" s="64"/>
      <c r="X93" s="64"/>
      <c r="Y93" s="64"/>
      <c r="Z93" s="64"/>
    </row>
    <row r="94" spans="1:26" ht="15.75" customHeight="1">
      <c r="A94" s="64"/>
      <c r="B94" s="65"/>
      <c r="C94" s="65"/>
      <c r="D94" s="64"/>
      <c r="E94" s="64"/>
      <c r="F94" s="64"/>
      <c r="G94" s="65"/>
      <c r="H94" s="64"/>
      <c r="I94" s="64"/>
      <c r="J94" s="64"/>
      <c r="K94" s="64"/>
      <c r="L94" s="64"/>
      <c r="M94" s="64"/>
      <c r="N94" s="64"/>
      <c r="O94" s="64"/>
      <c r="P94" s="64"/>
      <c r="Q94" s="64"/>
      <c r="R94" s="64"/>
      <c r="S94" s="64"/>
      <c r="T94" s="64"/>
      <c r="U94" s="64"/>
      <c r="V94" s="64"/>
      <c r="W94" s="64"/>
      <c r="X94" s="64"/>
      <c r="Y94" s="64"/>
      <c r="Z94" s="64"/>
    </row>
    <row r="95" spans="1:26" ht="15.75" customHeight="1">
      <c r="A95" s="64"/>
      <c r="B95" s="65"/>
      <c r="C95" s="65"/>
      <c r="D95" s="64"/>
      <c r="E95" s="64"/>
      <c r="F95" s="64"/>
      <c r="G95" s="65"/>
      <c r="H95" s="64"/>
      <c r="I95" s="64"/>
      <c r="J95" s="64"/>
      <c r="K95" s="64"/>
      <c r="L95" s="64"/>
      <c r="M95" s="64"/>
      <c r="N95" s="64"/>
      <c r="O95" s="64"/>
      <c r="P95" s="64"/>
      <c r="Q95" s="64"/>
      <c r="R95" s="64"/>
      <c r="S95" s="64"/>
      <c r="T95" s="64"/>
      <c r="U95" s="64"/>
      <c r="V95" s="64"/>
      <c r="W95" s="64"/>
      <c r="X95" s="64"/>
      <c r="Y95" s="64"/>
      <c r="Z95" s="64"/>
    </row>
    <row r="96" spans="1:26" ht="15.75" customHeight="1">
      <c r="A96" s="64"/>
      <c r="B96" s="65"/>
      <c r="C96" s="65"/>
      <c r="D96" s="64"/>
      <c r="E96" s="64"/>
      <c r="F96" s="64"/>
      <c r="G96" s="65"/>
      <c r="H96" s="64"/>
      <c r="I96" s="64"/>
      <c r="J96" s="64"/>
      <c r="K96" s="64"/>
      <c r="L96" s="64"/>
      <c r="M96" s="64"/>
      <c r="N96" s="64"/>
      <c r="O96" s="64"/>
      <c r="P96" s="64"/>
      <c r="Q96" s="64"/>
      <c r="R96" s="64"/>
      <c r="S96" s="64"/>
      <c r="T96" s="64"/>
      <c r="U96" s="64"/>
      <c r="V96" s="64"/>
      <c r="W96" s="64"/>
      <c r="X96" s="64"/>
      <c r="Y96" s="64"/>
      <c r="Z96" s="64"/>
    </row>
    <row r="97" spans="1:26" ht="15.75" customHeight="1">
      <c r="A97" s="64"/>
      <c r="B97" s="65"/>
      <c r="C97" s="65"/>
      <c r="D97" s="64"/>
      <c r="E97" s="64"/>
      <c r="F97" s="64"/>
      <c r="G97" s="65"/>
      <c r="H97" s="64"/>
      <c r="I97" s="64"/>
      <c r="J97" s="64"/>
      <c r="K97" s="64"/>
      <c r="L97" s="64"/>
      <c r="M97" s="64"/>
      <c r="N97" s="64"/>
      <c r="O97" s="64"/>
      <c r="P97" s="64"/>
      <c r="Q97" s="64"/>
      <c r="R97" s="64"/>
      <c r="S97" s="64"/>
      <c r="T97" s="64"/>
      <c r="U97" s="64"/>
      <c r="V97" s="64"/>
      <c r="W97" s="64"/>
      <c r="X97" s="64"/>
      <c r="Y97" s="64"/>
      <c r="Z97" s="64"/>
    </row>
    <row r="98" spans="1:26" ht="15.75" customHeight="1">
      <c r="A98" s="64"/>
      <c r="B98" s="65"/>
      <c r="C98" s="65"/>
      <c r="D98" s="64"/>
      <c r="E98" s="64"/>
      <c r="F98" s="64"/>
      <c r="G98" s="65"/>
      <c r="H98" s="64"/>
      <c r="I98" s="64"/>
      <c r="J98" s="64"/>
      <c r="K98" s="64"/>
      <c r="L98" s="64"/>
      <c r="M98" s="64"/>
      <c r="N98" s="64"/>
      <c r="O98" s="64"/>
      <c r="P98" s="64"/>
      <c r="Q98" s="64"/>
      <c r="R98" s="64"/>
      <c r="S98" s="64"/>
      <c r="T98" s="64"/>
      <c r="U98" s="64"/>
      <c r="V98" s="64"/>
      <c r="W98" s="64"/>
      <c r="X98" s="64"/>
      <c r="Y98" s="64"/>
      <c r="Z98" s="64"/>
    </row>
    <row r="99" spans="1:26" ht="15.75" customHeight="1">
      <c r="A99" s="64"/>
      <c r="B99" s="65"/>
      <c r="C99" s="65"/>
      <c r="D99" s="64"/>
      <c r="E99" s="64"/>
      <c r="F99" s="64"/>
      <c r="G99" s="65"/>
      <c r="H99" s="64"/>
      <c r="I99" s="64"/>
      <c r="J99" s="64"/>
      <c r="K99" s="64"/>
      <c r="L99" s="64"/>
      <c r="M99" s="64"/>
      <c r="N99" s="64"/>
      <c r="O99" s="64"/>
      <c r="P99" s="64"/>
      <c r="Q99" s="64"/>
      <c r="R99" s="64"/>
      <c r="S99" s="64"/>
      <c r="T99" s="64"/>
      <c r="U99" s="64"/>
      <c r="V99" s="64"/>
      <c r="W99" s="64"/>
      <c r="X99" s="64"/>
      <c r="Y99" s="64"/>
      <c r="Z99" s="64"/>
    </row>
    <row r="100" spans="1:26" ht="15.75" customHeight="1">
      <c r="A100" s="64"/>
      <c r="B100" s="65"/>
      <c r="C100" s="65"/>
      <c r="D100" s="64"/>
      <c r="E100" s="64"/>
      <c r="F100" s="64"/>
      <c r="G100" s="65"/>
      <c r="H100" s="64"/>
      <c r="I100" s="64"/>
      <c r="J100" s="64"/>
      <c r="K100" s="64"/>
      <c r="L100" s="64"/>
      <c r="M100" s="64"/>
      <c r="N100" s="64"/>
      <c r="O100" s="64"/>
      <c r="P100" s="64"/>
      <c r="Q100" s="64"/>
      <c r="R100" s="64"/>
      <c r="S100" s="64"/>
      <c r="T100" s="64"/>
      <c r="U100" s="64"/>
      <c r="V100" s="64"/>
      <c r="W100" s="64"/>
      <c r="X100" s="64"/>
      <c r="Y100" s="64"/>
      <c r="Z100" s="64"/>
    </row>
    <row r="101" spans="1:26" ht="15.75" customHeight="1">
      <c r="A101" s="64"/>
      <c r="B101" s="65"/>
      <c r="C101" s="65"/>
      <c r="D101" s="64"/>
      <c r="E101" s="64"/>
      <c r="F101" s="64"/>
      <c r="G101" s="65"/>
      <c r="H101" s="64"/>
      <c r="I101" s="64"/>
      <c r="J101" s="64"/>
      <c r="K101" s="64"/>
      <c r="L101" s="64"/>
      <c r="M101" s="64"/>
      <c r="N101" s="64"/>
      <c r="O101" s="64"/>
      <c r="P101" s="64"/>
      <c r="Q101" s="64"/>
      <c r="R101" s="64"/>
      <c r="S101" s="64"/>
      <c r="T101" s="64"/>
      <c r="U101" s="64"/>
      <c r="V101" s="64"/>
      <c r="W101" s="64"/>
      <c r="X101" s="64"/>
      <c r="Y101" s="64"/>
      <c r="Z101" s="64"/>
    </row>
    <row r="102" spans="1:26" ht="15.75" customHeight="1">
      <c r="A102" s="64"/>
      <c r="B102" s="65"/>
      <c r="C102" s="65"/>
      <c r="D102" s="64"/>
      <c r="E102" s="64"/>
      <c r="F102" s="64"/>
      <c r="G102" s="65"/>
      <c r="H102" s="64"/>
      <c r="I102" s="64"/>
      <c r="J102" s="64"/>
      <c r="K102" s="64"/>
      <c r="L102" s="64"/>
      <c r="M102" s="64"/>
      <c r="N102" s="64"/>
      <c r="O102" s="64"/>
      <c r="P102" s="64"/>
      <c r="Q102" s="64"/>
      <c r="R102" s="64"/>
      <c r="S102" s="64"/>
      <c r="T102" s="64"/>
      <c r="U102" s="64"/>
      <c r="V102" s="64"/>
      <c r="W102" s="64"/>
      <c r="X102" s="64"/>
      <c r="Y102" s="64"/>
      <c r="Z102" s="64"/>
    </row>
    <row r="103" spans="1:26" ht="15.75" customHeight="1">
      <c r="A103" s="64"/>
      <c r="B103" s="65"/>
      <c r="C103" s="65"/>
      <c r="D103" s="64"/>
      <c r="E103" s="64"/>
      <c r="F103" s="64"/>
      <c r="G103" s="65"/>
      <c r="H103" s="64"/>
      <c r="I103" s="64"/>
      <c r="J103" s="64"/>
      <c r="K103" s="64"/>
      <c r="L103" s="64"/>
      <c r="M103" s="64"/>
      <c r="N103" s="64"/>
      <c r="O103" s="64"/>
      <c r="P103" s="64"/>
      <c r="Q103" s="64"/>
      <c r="R103" s="64"/>
      <c r="S103" s="64"/>
      <c r="T103" s="64"/>
      <c r="U103" s="64"/>
      <c r="V103" s="64"/>
      <c r="W103" s="64"/>
      <c r="X103" s="64"/>
      <c r="Y103" s="64"/>
      <c r="Z103" s="64"/>
    </row>
    <row r="104" spans="1:26" ht="15.75" customHeight="1">
      <c r="A104" s="64"/>
      <c r="B104" s="65"/>
      <c r="C104" s="65"/>
      <c r="D104" s="64"/>
      <c r="E104" s="64"/>
      <c r="F104" s="64"/>
      <c r="G104" s="65"/>
      <c r="H104" s="64"/>
      <c r="I104" s="64"/>
      <c r="J104" s="64"/>
      <c r="K104" s="64"/>
      <c r="L104" s="64"/>
      <c r="M104" s="64"/>
      <c r="N104" s="64"/>
      <c r="O104" s="64"/>
      <c r="P104" s="64"/>
      <c r="Q104" s="64"/>
      <c r="R104" s="64"/>
      <c r="S104" s="64"/>
      <c r="T104" s="64"/>
      <c r="U104" s="64"/>
      <c r="V104" s="64"/>
      <c r="W104" s="64"/>
      <c r="X104" s="64"/>
      <c r="Y104" s="64"/>
      <c r="Z104" s="64"/>
    </row>
    <row r="105" spans="1:26" ht="15.75" customHeight="1">
      <c r="A105" s="64"/>
      <c r="B105" s="65"/>
      <c r="C105" s="65"/>
      <c r="D105" s="64"/>
      <c r="E105" s="64"/>
      <c r="F105" s="64"/>
      <c r="G105" s="65"/>
      <c r="H105" s="64"/>
      <c r="I105" s="64"/>
      <c r="J105" s="64"/>
      <c r="K105" s="64"/>
      <c r="L105" s="64"/>
      <c r="M105" s="64"/>
      <c r="N105" s="64"/>
      <c r="O105" s="64"/>
      <c r="P105" s="64"/>
      <c r="Q105" s="64"/>
      <c r="R105" s="64"/>
      <c r="S105" s="64"/>
      <c r="T105" s="64"/>
      <c r="U105" s="64"/>
      <c r="V105" s="64"/>
      <c r="W105" s="64"/>
      <c r="X105" s="64"/>
      <c r="Y105" s="64"/>
      <c r="Z105" s="64"/>
    </row>
    <row r="106" spans="1:26" ht="15.75" customHeight="1">
      <c r="A106" s="64"/>
      <c r="B106" s="65"/>
      <c r="C106" s="65"/>
      <c r="D106" s="64"/>
      <c r="E106" s="64"/>
      <c r="F106" s="64"/>
      <c r="G106" s="65"/>
      <c r="H106" s="64"/>
      <c r="I106" s="64"/>
      <c r="J106" s="64"/>
      <c r="K106" s="64"/>
      <c r="L106" s="64"/>
      <c r="M106" s="64"/>
      <c r="N106" s="64"/>
      <c r="O106" s="64"/>
      <c r="P106" s="64"/>
      <c r="Q106" s="64"/>
      <c r="R106" s="64"/>
      <c r="S106" s="64"/>
      <c r="T106" s="64"/>
      <c r="U106" s="64"/>
      <c r="V106" s="64"/>
      <c r="W106" s="64"/>
      <c r="X106" s="64"/>
      <c r="Y106" s="64"/>
      <c r="Z106" s="64"/>
    </row>
    <row r="107" spans="1:26" ht="15.75" customHeight="1">
      <c r="A107" s="64"/>
      <c r="B107" s="65"/>
      <c r="C107" s="65"/>
      <c r="D107" s="64"/>
      <c r="E107" s="64"/>
      <c r="F107" s="64"/>
      <c r="G107" s="65"/>
      <c r="H107" s="64"/>
      <c r="I107" s="64"/>
      <c r="J107" s="64"/>
      <c r="K107" s="64"/>
      <c r="L107" s="64"/>
      <c r="M107" s="64"/>
      <c r="N107" s="64"/>
      <c r="O107" s="64"/>
      <c r="P107" s="64"/>
      <c r="Q107" s="64"/>
      <c r="R107" s="64"/>
      <c r="S107" s="64"/>
      <c r="T107" s="64"/>
      <c r="U107" s="64"/>
      <c r="V107" s="64"/>
      <c r="W107" s="64"/>
      <c r="X107" s="64"/>
      <c r="Y107" s="64"/>
      <c r="Z107" s="64"/>
    </row>
    <row r="108" spans="1:26" ht="15.75" customHeight="1">
      <c r="A108" s="64"/>
      <c r="B108" s="65"/>
      <c r="C108" s="65"/>
      <c r="D108" s="64"/>
      <c r="E108" s="64"/>
      <c r="F108" s="64"/>
      <c r="G108" s="65"/>
      <c r="H108" s="64"/>
      <c r="I108" s="64"/>
      <c r="J108" s="64"/>
      <c r="K108" s="64"/>
      <c r="L108" s="64"/>
      <c r="M108" s="64"/>
      <c r="N108" s="64"/>
      <c r="O108" s="64"/>
      <c r="P108" s="64"/>
      <c r="Q108" s="64"/>
      <c r="R108" s="64"/>
      <c r="S108" s="64"/>
      <c r="T108" s="64"/>
      <c r="U108" s="64"/>
      <c r="V108" s="64"/>
      <c r="W108" s="64"/>
      <c r="X108" s="64"/>
      <c r="Y108" s="64"/>
      <c r="Z108" s="64"/>
    </row>
    <row r="109" spans="1:26" ht="15.75" customHeight="1">
      <c r="A109" s="64"/>
      <c r="B109" s="65"/>
      <c r="C109" s="65"/>
      <c r="D109" s="64"/>
      <c r="E109" s="64"/>
      <c r="F109" s="64"/>
      <c r="G109" s="65"/>
      <c r="H109" s="64"/>
      <c r="I109" s="64"/>
      <c r="J109" s="64"/>
      <c r="K109" s="64"/>
      <c r="L109" s="64"/>
      <c r="M109" s="64"/>
      <c r="N109" s="64"/>
      <c r="O109" s="64"/>
      <c r="P109" s="64"/>
      <c r="Q109" s="64"/>
      <c r="R109" s="64"/>
      <c r="S109" s="64"/>
      <c r="T109" s="64"/>
      <c r="U109" s="64"/>
      <c r="V109" s="64"/>
      <c r="W109" s="64"/>
      <c r="X109" s="64"/>
      <c r="Y109" s="64"/>
      <c r="Z109" s="64"/>
    </row>
    <row r="110" spans="1:26" ht="15.75" customHeight="1">
      <c r="A110" s="64"/>
      <c r="B110" s="65"/>
      <c r="C110" s="65"/>
      <c r="D110" s="64"/>
      <c r="E110" s="64"/>
      <c r="F110" s="64"/>
      <c r="G110" s="65"/>
      <c r="H110" s="64"/>
      <c r="I110" s="64"/>
      <c r="J110" s="64"/>
      <c r="K110" s="64"/>
      <c r="L110" s="64"/>
      <c r="M110" s="64"/>
      <c r="N110" s="64"/>
      <c r="O110" s="64"/>
      <c r="P110" s="64"/>
      <c r="Q110" s="64"/>
      <c r="R110" s="64"/>
      <c r="S110" s="64"/>
      <c r="T110" s="64"/>
      <c r="U110" s="64"/>
      <c r="V110" s="64"/>
      <c r="W110" s="64"/>
      <c r="X110" s="64"/>
      <c r="Y110" s="64"/>
      <c r="Z110" s="64"/>
    </row>
    <row r="111" spans="1:26" ht="15.75" customHeight="1">
      <c r="A111" s="64"/>
      <c r="B111" s="65"/>
      <c r="C111" s="65"/>
      <c r="D111" s="64"/>
      <c r="E111" s="64"/>
      <c r="F111" s="64"/>
      <c r="G111" s="65"/>
      <c r="H111" s="64"/>
      <c r="I111" s="64"/>
      <c r="J111" s="64"/>
      <c r="K111" s="64"/>
      <c r="L111" s="64"/>
      <c r="M111" s="64"/>
      <c r="N111" s="64"/>
      <c r="O111" s="64"/>
      <c r="P111" s="64"/>
      <c r="Q111" s="64"/>
      <c r="R111" s="64"/>
      <c r="S111" s="64"/>
      <c r="T111" s="64"/>
      <c r="U111" s="64"/>
      <c r="V111" s="64"/>
      <c r="W111" s="64"/>
      <c r="X111" s="64"/>
      <c r="Y111" s="64"/>
      <c r="Z111" s="64"/>
    </row>
    <row r="112" spans="1:26" ht="15.75" customHeight="1">
      <c r="A112" s="64"/>
      <c r="B112" s="65"/>
      <c r="C112" s="65"/>
      <c r="D112" s="64"/>
      <c r="E112" s="64"/>
      <c r="F112" s="64"/>
      <c r="G112" s="65"/>
      <c r="H112" s="64"/>
      <c r="I112" s="64"/>
      <c r="J112" s="64"/>
      <c r="K112" s="64"/>
      <c r="L112" s="64"/>
      <c r="M112" s="64"/>
      <c r="N112" s="64"/>
      <c r="O112" s="64"/>
      <c r="P112" s="64"/>
      <c r="Q112" s="64"/>
      <c r="R112" s="64"/>
      <c r="S112" s="64"/>
      <c r="T112" s="64"/>
      <c r="U112" s="64"/>
      <c r="V112" s="64"/>
      <c r="W112" s="64"/>
      <c r="X112" s="64"/>
      <c r="Y112" s="64"/>
      <c r="Z112" s="64"/>
    </row>
    <row r="113" spans="1:26" ht="15.75" customHeight="1">
      <c r="A113" s="64"/>
      <c r="B113" s="65"/>
      <c r="C113" s="65"/>
      <c r="D113" s="64"/>
      <c r="E113" s="64"/>
      <c r="F113" s="64"/>
      <c r="G113" s="65"/>
      <c r="H113" s="64"/>
      <c r="I113" s="64"/>
      <c r="J113" s="64"/>
      <c r="K113" s="64"/>
      <c r="L113" s="64"/>
      <c r="M113" s="64"/>
      <c r="N113" s="64"/>
      <c r="O113" s="64"/>
      <c r="P113" s="64"/>
      <c r="Q113" s="64"/>
      <c r="R113" s="64"/>
      <c r="S113" s="64"/>
      <c r="T113" s="64"/>
      <c r="U113" s="64"/>
      <c r="V113" s="64"/>
      <c r="W113" s="64"/>
      <c r="X113" s="64"/>
      <c r="Y113" s="64"/>
      <c r="Z113" s="64"/>
    </row>
    <row r="114" spans="1:26" ht="15.75" customHeight="1">
      <c r="A114" s="64"/>
      <c r="B114" s="65"/>
      <c r="C114" s="65"/>
      <c r="D114" s="64"/>
      <c r="E114" s="64"/>
      <c r="F114" s="64"/>
      <c r="G114" s="65"/>
      <c r="H114" s="64"/>
      <c r="I114" s="64"/>
      <c r="J114" s="64"/>
      <c r="K114" s="64"/>
      <c r="L114" s="64"/>
      <c r="M114" s="64"/>
      <c r="N114" s="64"/>
      <c r="O114" s="64"/>
      <c r="P114" s="64"/>
      <c r="Q114" s="64"/>
      <c r="R114" s="64"/>
      <c r="S114" s="64"/>
      <c r="T114" s="64"/>
      <c r="U114" s="64"/>
      <c r="V114" s="64"/>
      <c r="W114" s="64"/>
      <c r="X114" s="64"/>
      <c r="Y114" s="64"/>
      <c r="Z114" s="64"/>
    </row>
    <row r="115" spans="1:26" ht="15.75" customHeight="1">
      <c r="A115" s="64"/>
      <c r="B115" s="65"/>
      <c r="C115" s="65"/>
      <c r="D115" s="64"/>
      <c r="E115" s="64"/>
      <c r="F115" s="64"/>
      <c r="G115" s="65"/>
      <c r="H115" s="64"/>
      <c r="I115" s="64"/>
      <c r="J115" s="64"/>
      <c r="K115" s="64"/>
      <c r="L115" s="64"/>
      <c r="M115" s="64"/>
      <c r="N115" s="64"/>
      <c r="O115" s="64"/>
      <c r="P115" s="64"/>
      <c r="Q115" s="64"/>
      <c r="R115" s="64"/>
      <c r="S115" s="64"/>
      <c r="T115" s="64"/>
      <c r="U115" s="64"/>
      <c r="V115" s="64"/>
      <c r="W115" s="64"/>
      <c r="X115" s="64"/>
      <c r="Y115" s="64"/>
      <c r="Z115" s="64"/>
    </row>
    <row r="116" spans="1:26" ht="15.75" customHeight="1">
      <c r="A116" s="64"/>
      <c r="B116" s="65"/>
      <c r="C116" s="65"/>
      <c r="D116" s="64"/>
      <c r="E116" s="64"/>
      <c r="F116" s="64"/>
      <c r="G116" s="65"/>
      <c r="H116" s="64"/>
      <c r="I116" s="64"/>
      <c r="J116" s="64"/>
      <c r="K116" s="64"/>
      <c r="L116" s="64"/>
      <c r="M116" s="64"/>
      <c r="N116" s="64"/>
      <c r="O116" s="64"/>
      <c r="P116" s="64"/>
      <c r="Q116" s="64"/>
      <c r="R116" s="64"/>
      <c r="S116" s="64"/>
      <c r="T116" s="64"/>
      <c r="U116" s="64"/>
      <c r="V116" s="64"/>
      <c r="W116" s="64"/>
      <c r="X116" s="64"/>
      <c r="Y116" s="64"/>
      <c r="Z116" s="64"/>
    </row>
    <row r="117" spans="1:26" ht="15.75" customHeight="1">
      <c r="A117" s="64"/>
      <c r="B117" s="65"/>
      <c r="C117" s="65"/>
      <c r="D117" s="64"/>
      <c r="E117" s="64"/>
      <c r="F117" s="64"/>
      <c r="G117" s="65"/>
      <c r="H117" s="64"/>
      <c r="I117" s="64"/>
      <c r="J117" s="64"/>
      <c r="K117" s="64"/>
      <c r="L117" s="64"/>
      <c r="M117" s="64"/>
      <c r="N117" s="64"/>
      <c r="O117" s="64"/>
      <c r="P117" s="64"/>
      <c r="Q117" s="64"/>
      <c r="R117" s="64"/>
      <c r="S117" s="64"/>
      <c r="T117" s="64"/>
      <c r="U117" s="64"/>
      <c r="V117" s="64"/>
      <c r="W117" s="64"/>
      <c r="X117" s="64"/>
      <c r="Y117" s="64"/>
      <c r="Z117" s="64"/>
    </row>
    <row r="118" spans="1:26" ht="15.75" customHeight="1">
      <c r="A118" s="64"/>
      <c r="B118" s="65"/>
      <c r="C118" s="65"/>
      <c r="D118" s="64"/>
      <c r="E118" s="64"/>
      <c r="F118" s="64"/>
      <c r="G118" s="65"/>
      <c r="H118" s="64"/>
      <c r="I118" s="64"/>
      <c r="J118" s="64"/>
      <c r="K118" s="64"/>
      <c r="L118" s="64"/>
      <c r="M118" s="64"/>
      <c r="N118" s="64"/>
      <c r="O118" s="64"/>
      <c r="P118" s="64"/>
      <c r="Q118" s="64"/>
      <c r="R118" s="64"/>
      <c r="S118" s="64"/>
      <c r="T118" s="64"/>
      <c r="U118" s="64"/>
      <c r="V118" s="64"/>
      <c r="W118" s="64"/>
      <c r="X118" s="64"/>
      <c r="Y118" s="64"/>
      <c r="Z118" s="64"/>
    </row>
    <row r="119" spans="1:26" ht="15.75" customHeight="1">
      <c r="A119" s="64"/>
      <c r="B119" s="65"/>
      <c r="C119" s="65"/>
      <c r="D119" s="64"/>
      <c r="E119" s="64"/>
      <c r="F119" s="64"/>
      <c r="G119" s="65"/>
      <c r="H119" s="64"/>
      <c r="I119" s="64"/>
      <c r="J119" s="64"/>
      <c r="K119" s="64"/>
      <c r="L119" s="64"/>
      <c r="M119" s="64"/>
      <c r="N119" s="64"/>
      <c r="O119" s="64"/>
      <c r="P119" s="64"/>
      <c r="Q119" s="64"/>
      <c r="R119" s="64"/>
      <c r="S119" s="64"/>
      <c r="T119" s="64"/>
      <c r="U119" s="64"/>
      <c r="V119" s="64"/>
      <c r="W119" s="64"/>
      <c r="X119" s="64"/>
      <c r="Y119" s="64"/>
      <c r="Z119" s="64"/>
    </row>
    <row r="120" spans="1:26" ht="15.75" customHeight="1">
      <c r="A120" s="64"/>
      <c r="B120" s="65"/>
      <c r="C120" s="65"/>
      <c r="D120" s="64"/>
      <c r="E120" s="64"/>
      <c r="F120" s="64"/>
      <c r="G120" s="65"/>
      <c r="H120" s="64"/>
      <c r="I120" s="64"/>
      <c r="J120" s="64"/>
      <c r="K120" s="64"/>
      <c r="L120" s="64"/>
      <c r="M120" s="64"/>
      <c r="N120" s="64"/>
      <c r="O120" s="64"/>
      <c r="P120" s="64"/>
      <c r="Q120" s="64"/>
      <c r="R120" s="64"/>
      <c r="S120" s="64"/>
      <c r="T120" s="64"/>
      <c r="U120" s="64"/>
      <c r="V120" s="64"/>
      <c r="W120" s="64"/>
      <c r="X120" s="64"/>
      <c r="Y120" s="64"/>
      <c r="Z120" s="64"/>
    </row>
    <row r="121" spans="1:26" ht="15.75" customHeight="1">
      <c r="A121" s="64"/>
      <c r="B121" s="65"/>
      <c r="C121" s="65"/>
      <c r="D121" s="64"/>
      <c r="E121" s="64"/>
      <c r="F121" s="64"/>
      <c r="G121" s="65"/>
      <c r="H121" s="64"/>
      <c r="I121" s="64"/>
      <c r="J121" s="64"/>
      <c r="K121" s="64"/>
      <c r="L121" s="64"/>
      <c r="M121" s="64"/>
      <c r="N121" s="64"/>
      <c r="O121" s="64"/>
      <c r="P121" s="64"/>
      <c r="Q121" s="64"/>
      <c r="R121" s="64"/>
      <c r="S121" s="64"/>
      <c r="T121" s="64"/>
      <c r="U121" s="64"/>
      <c r="V121" s="64"/>
      <c r="W121" s="64"/>
      <c r="X121" s="64"/>
      <c r="Y121" s="64"/>
      <c r="Z121" s="64"/>
    </row>
    <row r="122" spans="1:26" ht="15.75" customHeight="1">
      <c r="A122" s="64"/>
      <c r="B122" s="65"/>
      <c r="C122" s="65"/>
      <c r="D122" s="64"/>
      <c r="E122" s="64"/>
      <c r="F122" s="64"/>
      <c r="G122" s="65"/>
      <c r="H122" s="64"/>
      <c r="I122" s="64"/>
      <c r="J122" s="64"/>
      <c r="K122" s="64"/>
      <c r="L122" s="64"/>
      <c r="M122" s="64"/>
      <c r="N122" s="64"/>
      <c r="O122" s="64"/>
      <c r="P122" s="64"/>
      <c r="Q122" s="64"/>
      <c r="R122" s="64"/>
      <c r="S122" s="64"/>
      <c r="T122" s="64"/>
      <c r="U122" s="64"/>
      <c r="V122" s="64"/>
      <c r="W122" s="64"/>
      <c r="X122" s="64"/>
      <c r="Y122" s="64"/>
      <c r="Z122" s="64"/>
    </row>
    <row r="123" spans="1:26" ht="15.75" customHeight="1">
      <c r="A123" s="64"/>
      <c r="B123" s="65"/>
      <c r="C123" s="65"/>
      <c r="D123" s="64"/>
      <c r="E123" s="64"/>
      <c r="F123" s="64"/>
      <c r="G123" s="65"/>
      <c r="H123" s="64"/>
      <c r="I123" s="64"/>
      <c r="J123" s="64"/>
      <c r="K123" s="64"/>
      <c r="L123" s="64"/>
      <c r="M123" s="64"/>
      <c r="N123" s="64"/>
      <c r="O123" s="64"/>
      <c r="P123" s="64"/>
      <c r="Q123" s="64"/>
      <c r="R123" s="64"/>
      <c r="S123" s="64"/>
      <c r="T123" s="64"/>
      <c r="U123" s="64"/>
      <c r="V123" s="64"/>
      <c r="W123" s="64"/>
      <c r="X123" s="64"/>
      <c r="Y123" s="64"/>
      <c r="Z123" s="64"/>
    </row>
    <row r="124" spans="1:26" ht="15.75" customHeight="1">
      <c r="A124" s="64"/>
      <c r="B124" s="65"/>
      <c r="C124" s="65"/>
      <c r="D124" s="64"/>
      <c r="E124" s="64"/>
      <c r="F124" s="64"/>
      <c r="G124" s="65"/>
      <c r="H124" s="64"/>
      <c r="I124" s="64"/>
      <c r="J124" s="64"/>
      <c r="K124" s="64"/>
      <c r="L124" s="64"/>
      <c r="M124" s="64"/>
      <c r="N124" s="64"/>
      <c r="O124" s="64"/>
      <c r="P124" s="64"/>
      <c r="Q124" s="64"/>
      <c r="R124" s="64"/>
      <c r="S124" s="64"/>
      <c r="T124" s="64"/>
      <c r="U124" s="64"/>
      <c r="V124" s="64"/>
      <c r="W124" s="64"/>
      <c r="X124" s="64"/>
      <c r="Y124" s="64"/>
      <c r="Z124" s="64"/>
    </row>
    <row r="125" spans="1:26" ht="15.75" customHeight="1">
      <c r="A125" s="64"/>
      <c r="B125" s="65"/>
      <c r="C125" s="65"/>
      <c r="D125" s="64"/>
      <c r="E125" s="64"/>
      <c r="F125" s="64"/>
      <c r="G125" s="65"/>
      <c r="H125" s="64"/>
      <c r="I125" s="64"/>
      <c r="J125" s="64"/>
      <c r="K125" s="64"/>
      <c r="L125" s="64"/>
      <c r="M125" s="64"/>
      <c r="N125" s="64"/>
      <c r="O125" s="64"/>
      <c r="P125" s="64"/>
      <c r="Q125" s="64"/>
      <c r="R125" s="64"/>
      <c r="S125" s="64"/>
      <c r="T125" s="64"/>
      <c r="U125" s="64"/>
      <c r="V125" s="64"/>
      <c r="W125" s="64"/>
      <c r="X125" s="64"/>
      <c r="Y125" s="64"/>
      <c r="Z125" s="64"/>
    </row>
    <row r="126" spans="1:26" ht="15.75" customHeight="1">
      <c r="A126" s="64"/>
      <c r="B126" s="65"/>
      <c r="C126" s="65"/>
      <c r="D126" s="64"/>
      <c r="E126" s="64"/>
      <c r="F126" s="64"/>
      <c r="G126" s="65"/>
      <c r="H126" s="64"/>
      <c r="I126" s="64"/>
      <c r="J126" s="64"/>
      <c r="K126" s="64"/>
      <c r="L126" s="64"/>
      <c r="M126" s="64"/>
      <c r="N126" s="64"/>
      <c r="O126" s="64"/>
      <c r="P126" s="64"/>
      <c r="Q126" s="64"/>
      <c r="R126" s="64"/>
      <c r="S126" s="64"/>
      <c r="T126" s="64"/>
      <c r="U126" s="64"/>
      <c r="V126" s="64"/>
      <c r="W126" s="64"/>
      <c r="X126" s="64"/>
      <c r="Y126" s="64"/>
      <c r="Z126" s="64"/>
    </row>
    <row r="127" spans="1:26" ht="15.75" customHeight="1">
      <c r="A127" s="64"/>
      <c r="B127" s="65"/>
      <c r="C127" s="65"/>
      <c r="D127" s="64"/>
      <c r="E127" s="64"/>
      <c r="F127" s="64"/>
      <c r="G127" s="65"/>
      <c r="H127" s="64"/>
      <c r="I127" s="64"/>
      <c r="J127" s="64"/>
      <c r="K127" s="64"/>
      <c r="L127" s="64"/>
      <c r="M127" s="64"/>
      <c r="N127" s="64"/>
      <c r="O127" s="64"/>
      <c r="P127" s="64"/>
      <c r="Q127" s="64"/>
      <c r="R127" s="64"/>
      <c r="S127" s="64"/>
      <c r="T127" s="64"/>
      <c r="U127" s="64"/>
      <c r="V127" s="64"/>
      <c r="W127" s="64"/>
      <c r="X127" s="64"/>
      <c r="Y127" s="64"/>
      <c r="Z127" s="64"/>
    </row>
    <row r="128" spans="1:26" ht="15.75" customHeight="1">
      <c r="A128" s="64"/>
      <c r="B128" s="65"/>
      <c r="C128" s="65"/>
      <c r="D128" s="64"/>
      <c r="E128" s="64"/>
      <c r="F128" s="64"/>
      <c r="G128" s="65"/>
      <c r="H128" s="64"/>
      <c r="I128" s="64"/>
      <c r="J128" s="64"/>
      <c r="K128" s="64"/>
      <c r="L128" s="64"/>
      <c r="M128" s="64"/>
      <c r="N128" s="64"/>
      <c r="O128" s="64"/>
      <c r="P128" s="64"/>
      <c r="Q128" s="64"/>
      <c r="R128" s="64"/>
      <c r="S128" s="64"/>
      <c r="T128" s="64"/>
      <c r="U128" s="64"/>
      <c r="V128" s="64"/>
      <c r="W128" s="64"/>
      <c r="X128" s="64"/>
      <c r="Y128" s="64"/>
      <c r="Z128" s="64"/>
    </row>
    <row r="129" spans="1:26" ht="15.75" customHeight="1">
      <c r="A129" s="64"/>
      <c r="B129" s="65"/>
      <c r="C129" s="65"/>
      <c r="D129" s="64"/>
      <c r="E129" s="64"/>
      <c r="F129" s="64"/>
      <c r="G129" s="65"/>
      <c r="H129" s="64"/>
      <c r="I129" s="64"/>
      <c r="J129" s="64"/>
      <c r="K129" s="64"/>
      <c r="L129" s="64"/>
      <c r="M129" s="64"/>
      <c r="N129" s="64"/>
      <c r="O129" s="64"/>
      <c r="P129" s="64"/>
      <c r="Q129" s="64"/>
      <c r="R129" s="64"/>
      <c r="S129" s="64"/>
      <c r="T129" s="64"/>
      <c r="U129" s="64"/>
      <c r="V129" s="64"/>
      <c r="W129" s="64"/>
      <c r="X129" s="64"/>
      <c r="Y129" s="64"/>
      <c r="Z129" s="64"/>
    </row>
    <row r="130" spans="1:26" ht="15.75" customHeight="1">
      <c r="A130" s="64"/>
      <c r="B130" s="65"/>
      <c r="C130" s="65"/>
      <c r="D130" s="64"/>
      <c r="E130" s="64"/>
      <c r="F130" s="64"/>
      <c r="G130" s="65"/>
      <c r="H130" s="64"/>
      <c r="I130" s="64"/>
      <c r="J130" s="64"/>
      <c r="K130" s="64"/>
      <c r="L130" s="64"/>
      <c r="M130" s="64"/>
      <c r="N130" s="64"/>
      <c r="O130" s="64"/>
      <c r="P130" s="64"/>
      <c r="Q130" s="64"/>
      <c r="R130" s="64"/>
      <c r="S130" s="64"/>
      <c r="T130" s="64"/>
      <c r="U130" s="64"/>
      <c r="V130" s="64"/>
      <c r="W130" s="64"/>
      <c r="X130" s="64"/>
      <c r="Y130" s="64"/>
      <c r="Z130" s="64"/>
    </row>
    <row r="131" spans="1:26" ht="15.75" customHeight="1">
      <c r="A131" s="64"/>
      <c r="B131" s="65"/>
      <c r="C131" s="65"/>
      <c r="D131" s="64"/>
      <c r="E131" s="64"/>
      <c r="F131" s="64"/>
      <c r="G131" s="65"/>
      <c r="H131" s="64"/>
      <c r="I131" s="64"/>
      <c r="J131" s="64"/>
      <c r="K131" s="64"/>
      <c r="L131" s="64"/>
      <c r="M131" s="64"/>
      <c r="N131" s="64"/>
      <c r="O131" s="64"/>
      <c r="P131" s="64"/>
      <c r="Q131" s="64"/>
      <c r="R131" s="64"/>
      <c r="S131" s="64"/>
      <c r="T131" s="64"/>
      <c r="U131" s="64"/>
      <c r="V131" s="64"/>
      <c r="W131" s="64"/>
      <c r="X131" s="64"/>
      <c r="Y131" s="64"/>
      <c r="Z131" s="64"/>
    </row>
    <row r="132" spans="1:26" ht="15.75" customHeight="1">
      <c r="A132" s="64"/>
      <c r="B132" s="65"/>
      <c r="C132" s="65"/>
      <c r="D132" s="64"/>
      <c r="E132" s="64"/>
      <c r="F132" s="64"/>
      <c r="G132" s="65"/>
      <c r="H132" s="64"/>
      <c r="I132" s="64"/>
      <c r="J132" s="64"/>
      <c r="K132" s="64"/>
      <c r="L132" s="64"/>
      <c r="M132" s="64"/>
      <c r="N132" s="64"/>
      <c r="O132" s="64"/>
      <c r="P132" s="64"/>
      <c r="Q132" s="64"/>
      <c r="R132" s="64"/>
      <c r="S132" s="64"/>
      <c r="T132" s="64"/>
      <c r="U132" s="64"/>
      <c r="V132" s="64"/>
      <c r="W132" s="64"/>
      <c r="X132" s="64"/>
      <c r="Y132" s="64"/>
      <c r="Z132" s="64"/>
    </row>
    <row r="133" spans="1:26" ht="15.75" customHeight="1">
      <c r="A133" s="64"/>
      <c r="B133" s="65"/>
      <c r="C133" s="65"/>
      <c r="D133" s="64"/>
      <c r="E133" s="64"/>
      <c r="F133" s="64"/>
      <c r="G133" s="65"/>
      <c r="H133" s="64"/>
      <c r="I133" s="64"/>
      <c r="J133" s="64"/>
      <c r="K133" s="64"/>
      <c r="L133" s="64"/>
      <c r="M133" s="64"/>
      <c r="N133" s="64"/>
      <c r="O133" s="64"/>
      <c r="P133" s="64"/>
      <c r="Q133" s="64"/>
      <c r="R133" s="64"/>
      <c r="S133" s="64"/>
      <c r="T133" s="64"/>
      <c r="U133" s="64"/>
      <c r="V133" s="64"/>
      <c r="W133" s="64"/>
      <c r="X133" s="64"/>
      <c r="Y133" s="64"/>
      <c r="Z133" s="64"/>
    </row>
    <row r="134" spans="1:26" ht="15.75" customHeight="1">
      <c r="A134" s="64"/>
      <c r="B134" s="65"/>
      <c r="C134" s="65"/>
      <c r="D134" s="64"/>
      <c r="E134" s="64"/>
      <c r="F134" s="64"/>
      <c r="G134" s="65"/>
      <c r="H134" s="64"/>
      <c r="I134" s="64"/>
      <c r="J134" s="64"/>
      <c r="K134" s="64"/>
      <c r="L134" s="64"/>
      <c r="M134" s="64"/>
      <c r="N134" s="64"/>
      <c r="O134" s="64"/>
      <c r="P134" s="64"/>
      <c r="Q134" s="64"/>
      <c r="R134" s="64"/>
      <c r="S134" s="64"/>
      <c r="T134" s="64"/>
      <c r="U134" s="64"/>
      <c r="V134" s="64"/>
      <c r="W134" s="64"/>
      <c r="X134" s="64"/>
      <c r="Y134" s="64"/>
      <c r="Z134" s="64"/>
    </row>
    <row r="135" spans="1:26" ht="15.75" customHeight="1">
      <c r="A135" s="64"/>
      <c r="B135" s="65"/>
      <c r="C135" s="65"/>
      <c r="D135" s="64"/>
      <c r="E135" s="64"/>
      <c r="F135" s="64"/>
      <c r="G135" s="65"/>
      <c r="H135" s="64"/>
      <c r="I135" s="64"/>
      <c r="J135" s="64"/>
      <c r="K135" s="64"/>
      <c r="L135" s="64"/>
      <c r="M135" s="64"/>
      <c r="N135" s="64"/>
      <c r="O135" s="64"/>
      <c r="P135" s="64"/>
      <c r="Q135" s="64"/>
      <c r="R135" s="64"/>
      <c r="S135" s="64"/>
      <c r="T135" s="64"/>
      <c r="U135" s="64"/>
      <c r="V135" s="64"/>
      <c r="W135" s="64"/>
      <c r="X135" s="64"/>
      <c r="Y135" s="64"/>
      <c r="Z135" s="64"/>
    </row>
    <row r="136" spans="1:26" ht="15.75" customHeight="1">
      <c r="A136" s="64"/>
      <c r="B136" s="65"/>
      <c r="C136" s="65"/>
      <c r="D136" s="64"/>
      <c r="E136" s="64"/>
      <c r="F136" s="64"/>
      <c r="G136" s="65"/>
      <c r="H136" s="64"/>
      <c r="I136" s="64"/>
      <c r="J136" s="64"/>
      <c r="K136" s="64"/>
      <c r="L136" s="64"/>
      <c r="M136" s="64"/>
      <c r="N136" s="64"/>
      <c r="O136" s="64"/>
      <c r="P136" s="64"/>
      <c r="Q136" s="64"/>
      <c r="R136" s="64"/>
      <c r="S136" s="64"/>
      <c r="T136" s="64"/>
      <c r="U136" s="64"/>
      <c r="V136" s="64"/>
      <c r="W136" s="64"/>
      <c r="X136" s="64"/>
      <c r="Y136" s="64"/>
      <c r="Z136" s="64"/>
    </row>
    <row r="137" spans="1:26" ht="15.75" customHeight="1">
      <c r="A137" s="64"/>
      <c r="B137" s="65"/>
      <c r="C137" s="65"/>
      <c r="D137" s="64"/>
      <c r="E137" s="64"/>
      <c r="F137" s="64"/>
      <c r="G137" s="65"/>
      <c r="H137" s="64"/>
      <c r="I137" s="64"/>
      <c r="J137" s="64"/>
      <c r="K137" s="64"/>
      <c r="L137" s="64"/>
      <c r="M137" s="64"/>
      <c r="N137" s="64"/>
      <c r="O137" s="64"/>
      <c r="P137" s="64"/>
      <c r="Q137" s="64"/>
      <c r="R137" s="64"/>
      <c r="S137" s="64"/>
      <c r="T137" s="64"/>
      <c r="U137" s="64"/>
      <c r="V137" s="64"/>
      <c r="W137" s="64"/>
      <c r="X137" s="64"/>
      <c r="Y137" s="64"/>
      <c r="Z137" s="64"/>
    </row>
    <row r="138" spans="1:26" ht="15.75" customHeight="1">
      <c r="A138" s="64"/>
      <c r="B138" s="65"/>
      <c r="C138" s="65"/>
      <c r="D138" s="64"/>
      <c r="E138" s="64"/>
      <c r="F138" s="64"/>
      <c r="G138" s="65"/>
      <c r="H138" s="64"/>
      <c r="I138" s="64"/>
      <c r="J138" s="64"/>
      <c r="K138" s="64"/>
      <c r="L138" s="64"/>
      <c r="M138" s="64"/>
      <c r="N138" s="64"/>
      <c r="O138" s="64"/>
      <c r="P138" s="64"/>
      <c r="Q138" s="64"/>
      <c r="R138" s="64"/>
      <c r="S138" s="64"/>
      <c r="T138" s="64"/>
      <c r="U138" s="64"/>
      <c r="V138" s="64"/>
      <c r="W138" s="64"/>
      <c r="X138" s="64"/>
      <c r="Y138" s="64"/>
      <c r="Z138" s="64"/>
    </row>
    <row r="139" spans="1:26" ht="15.75" customHeight="1">
      <c r="A139" s="64"/>
      <c r="B139" s="65"/>
      <c r="C139" s="65"/>
      <c r="D139" s="64"/>
      <c r="E139" s="64"/>
      <c r="F139" s="64"/>
      <c r="G139" s="65"/>
      <c r="H139" s="64"/>
      <c r="I139" s="64"/>
      <c r="J139" s="64"/>
      <c r="K139" s="64"/>
      <c r="L139" s="64"/>
      <c r="M139" s="64"/>
      <c r="N139" s="64"/>
      <c r="O139" s="64"/>
      <c r="P139" s="64"/>
      <c r="Q139" s="64"/>
      <c r="R139" s="64"/>
      <c r="S139" s="64"/>
      <c r="T139" s="64"/>
      <c r="U139" s="64"/>
      <c r="V139" s="64"/>
      <c r="W139" s="64"/>
      <c r="X139" s="64"/>
      <c r="Y139" s="64"/>
      <c r="Z139" s="64"/>
    </row>
    <row r="140" spans="1:26" ht="15.75" customHeight="1">
      <c r="A140" s="64"/>
      <c r="B140" s="65"/>
      <c r="C140" s="65"/>
      <c r="D140" s="64"/>
      <c r="E140" s="64"/>
      <c r="F140" s="64"/>
      <c r="G140" s="65"/>
      <c r="H140" s="64"/>
      <c r="I140" s="64"/>
      <c r="J140" s="64"/>
      <c r="K140" s="64"/>
      <c r="L140" s="64"/>
      <c r="M140" s="64"/>
      <c r="N140" s="64"/>
      <c r="O140" s="64"/>
      <c r="P140" s="64"/>
      <c r="Q140" s="64"/>
      <c r="R140" s="64"/>
      <c r="S140" s="64"/>
      <c r="T140" s="64"/>
      <c r="U140" s="64"/>
      <c r="V140" s="64"/>
      <c r="W140" s="64"/>
      <c r="X140" s="64"/>
      <c r="Y140" s="64"/>
      <c r="Z140" s="64"/>
    </row>
    <row r="141" spans="1:26" ht="15.75" customHeight="1">
      <c r="A141" s="64"/>
      <c r="B141" s="65"/>
      <c r="C141" s="65"/>
      <c r="D141" s="64"/>
      <c r="E141" s="64"/>
      <c r="F141" s="64"/>
      <c r="G141" s="65"/>
      <c r="H141" s="64"/>
      <c r="I141" s="64"/>
      <c r="J141" s="64"/>
      <c r="K141" s="64"/>
      <c r="L141" s="64"/>
      <c r="M141" s="64"/>
      <c r="N141" s="64"/>
      <c r="O141" s="64"/>
      <c r="P141" s="64"/>
      <c r="Q141" s="64"/>
      <c r="R141" s="64"/>
      <c r="S141" s="64"/>
      <c r="T141" s="64"/>
      <c r="U141" s="64"/>
      <c r="V141" s="64"/>
      <c r="W141" s="64"/>
      <c r="X141" s="64"/>
      <c r="Y141" s="64"/>
      <c r="Z141" s="64"/>
    </row>
    <row r="142" spans="1:26" ht="15.75" customHeight="1">
      <c r="A142" s="64"/>
      <c r="B142" s="65"/>
      <c r="C142" s="65"/>
      <c r="D142" s="64"/>
      <c r="E142" s="64"/>
      <c r="F142" s="64"/>
      <c r="G142" s="65"/>
      <c r="H142" s="64"/>
      <c r="I142" s="64"/>
      <c r="J142" s="64"/>
      <c r="K142" s="64"/>
      <c r="L142" s="64"/>
      <c r="M142" s="64"/>
      <c r="N142" s="64"/>
      <c r="O142" s="64"/>
      <c r="P142" s="64"/>
      <c r="Q142" s="64"/>
      <c r="R142" s="64"/>
      <c r="S142" s="64"/>
      <c r="T142" s="64"/>
      <c r="U142" s="64"/>
      <c r="V142" s="64"/>
      <c r="W142" s="64"/>
      <c r="X142" s="64"/>
      <c r="Y142" s="64"/>
      <c r="Z142" s="64"/>
    </row>
    <row r="143" spans="1:26" ht="15.75" customHeight="1">
      <c r="A143" s="64"/>
      <c r="B143" s="65"/>
      <c r="C143" s="65"/>
      <c r="D143" s="64"/>
      <c r="E143" s="64"/>
      <c r="F143" s="64"/>
      <c r="G143" s="65"/>
      <c r="H143" s="64"/>
      <c r="I143" s="64"/>
      <c r="J143" s="64"/>
      <c r="K143" s="64"/>
      <c r="L143" s="64"/>
      <c r="M143" s="64"/>
      <c r="N143" s="64"/>
      <c r="O143" s="64"/>
      <c r="P143" s="64"/>
      <c r="Q143" s="64"/>
      <c r="R143" s="64"/>
      <c r="S143" s="64"/>
      <c r="T143" s="64"/>
      <c r="U143" s="64"/>
      <c r="V143" s="64"/>
      <c r="W143" s="64"/>
      <c r="X143" s="64"/>
      <c r="Y143" s="64"/>
      <c r="Z143" s="64"/>
    </row>
    <row r="144" spans="1:26" ht="15.75" customHeight="1">
      <c r="A144" s="64"/>
      <c r="B144" s="65"/>
      <c r="C144" s="65"/>
      <c r="D144" s="64"/>
      <c r="E144" s="64"/>
      <c r="F144" s="64"/>
      <c r="G144" s="65"/>
      <c r="H144" s="64"/>
      <c r="I144" s="64"/>
      <c r="J144" s="64"/>
      <c r="K144" s="64"/>
      <c r="L144" s="64"/>
      <c r="M144" s="64"/>
      <c r="N144" s="64"/>
      <c r="O144" s="64"/>
      <c r="P144" s="64"/>
      <c r="Q144" s="64"/>
      <c r="R144" s="64"/>
      <c r="S144" s="64"/>
      <c r="T144" s="64"/>
      <c r="U144" s="64"/>
      <c r="V144" s="64"/>
      <c r="W144" s="64"/>
      <c r="X144" s="64"/>
      <c r="Y144" s="64"/>
      <c r="Z144" s="64"/>
    </row>
    <row r="145" spans="1:26" ht="15.75" customHeight="1">
      <c r="A145" s="64"/>
      <c r="B145" s="65"/>
      <c r="C145" s="65"/>
      <c r="D145" s="64"/>
      <c r="E145" s="64"/>
      <c r="F145" s="64"/>
      <c r="G145" s="65"/>
      <c r="H145" s="64"/>
      <c r="I145" s="64"/>
      <c r="J145" s="64"/>
      <c r="K145" s="64"/>
      <c r="L145" s="64"/>
      <c r="M145" s="64"/>
      <c r="N145" s="64"/>
      <c r="O145" s="64"/>
      <c r="P145" s="64"/>
      <c r="Q145" s="64"/>
      <c r="R145" s="64"/>
      <c r="S145" s="64"/>
      <c r="T145" s="64"/>
      <c r="U145" s="64"/>
      <c r="V145" s="64"/>
      <c r="W145" s="64"/>
      <c r="X145" s="64"/>
      <c r="Y145" s="64"/>
      <c r="Z145" s="64"/>
    </row>
    <row r="146" spans="1:26" ht="15.75" customHeight="1">
      <c r="A146" s="64"/>
      <c r="B146" s="65"/>
      <c r="C146" s="65"/>
      <c r="D146" s="64"/>
      <c r="E146" s="64"/>
      <c r="F146" s="64"/>
      <c r="G146" s="65"/>
      <c r="H146" s="64"/>
      <c r="I146" s="64"/>
      <c r="J146" s="64"/>
      <c r="K146" s="64"/>
      <c r="L146" s="64"/>
      <c r="M146" s="64"/>
      <c r="N146" s="64"/>
      <c r="O146" s="64"/>
      <c r="P146" s="64"/>
      <c r="Q146" s="64"/>
      <c r="R146" s="64"/>
      <c r="S146" s="64"/>
      <c r="T146" s="64"/>
      <c r="U146" s="64"/>
      <c r="V146" s="64"/>
      <c r="W146" s="64"/>
      <c r="X146" s="64"/>
      <c r="Y146" s="64"/>
      <c r="Z146" s="64"/>
    </row>
    <row r="147" spans="1:26" ht="15.75" customHeight="1">
      <c r="A147" s="64"/>
      <c r="B147" s="65"/>
      <c r="C147" s="65"/>
      <c r="D147" s="64"/>
      <c r="E147" s="64"/>
      <c r="F147" s="64"/>
      <c r="G147" s="65"/>
      <c r="H147" s="64"/>
      <c r="I147" s="64"/>
      <c r="J147" s="64"/>
      <c r="K147" s="64"/>
      <c r="L147" s="64"/>
      <c r="M147" s="64"/>
      <c r="N147" s="64"/>
      <c r="O147" s="64"/>
      <c r="P147" s="64"/>
      <c r="Q147" s="64"/>
      <c r="R147" s="64"/>
      <c r="S147" s="64"/>
      <c r="T147" s="64"/>
      <c r="U147" s="64"/>
      <c r="V147" s="64"/>
      <c r="W147" s="64"/>
      <c r="X147" s="64"/>
      <c r="Y147" s="64"/>
      <c r="Z147" s="64"/>
    </row>
    <row r="148" spans="1:26" ht="15.75" customHeight="1">
      <c r="A148" s="64"/>
      <c r="B148" s="65"/>
      <c r="C148" s="65"/>
      <c r="D148" s="64"/>
      <c r="E148" s="64"/>
      <c r="F148" s="64"/>
      <c r="G148" s="65"/>
      <c r="H148" s="64"/>
      <c r="I148" s="64"/>
      <c r="J148" s="64"/>
      <c r="K148" s="64"/>
      <c r="L148" s="64"/>
      <c r="M148" s="64"/>
      <c r="N148" s="64"/>
      <c r="O148" s="64"/>
      <c r="P148" s="64"/>
      <c r="Q148" s="64"/>
      <c r="R148" s="64"/>
      <c r="S148" s="64"/>
      <c r="T148" s="64"/>
      <c r="U148" s="64"/>
      <c r="V148" s="64"/>
      <c r="W148" s="64"/>
      <c r="X148" s="64"/>
      <c r="Y148" s="64"/>
      <c r="Z148" s="64"/>
    </row>
    <row r="149" spans="1:26" ht="15.75" customHeight="1">
      <c r="A149" s="64"/>
      <c r="B149" s="65"/>
      <c r="C149" s="65"/>
      <c r="D149" s="64"/>
      <c r="E149" s="64"/>
      <c r="F149" s="64"/>
      <c r="G149" s="65"/>
      <c r="H149" s="64"/>
      <c r="I149" s="64"/>
      <c r="J149" s="64"/>
      <c r="K149" s="64"/>
      <c r="L149" s="64"/>
      <c r="M149" s="64"/>
      <c r="N149" s="64"/>
      <c r="O149" s="64"/>
      <c r="P149" s="64"/>
      <c r="Q149" s="64"/>
      <c r="R149" s="64"/>
      <c r="S149" s="64"/>
      <c r="T149" s="64"/>
      <c r="U149" s="64"/>
      <c r="V149" s="64"/>
      <c r="W149" s="64"/>
      <c r="X149" s="64"/>
      <c r="Y149" s="64"/>
      <c r="Z149" s="64"/>
    </row>
    <row r="150" spans="1:26" ht="15.75" customHeight="1">
      <c r="A150" s="64"/>
      <c r="B150" s="65"/>
      <c r="C150" s="65"/>
      <c r="D150" s="64"/>
      <c r="E150" s="64"/>
      <c r="F150" s="64"/>
      <c r="G150" s="65"/>
      <c r="H150" s="64"/>
      <c r="I150" s="64"/>
      <c r="J150" s="64"/>
      <c r="K150" s="64"/>
      <c r="L150" s="64"/>
      <c r="M150" s="64"/>
      <c r="N150" s="64"/>
      <c r="O150" s="64"/>
      <c r="P150" s="64"/>
      <c r="Q150" s="64"/>
      <c r="R150" s="64"/>
      <c r="S150" s="64"/>
      <c r="T150" s="64"/>
      <c r="U150" s="64"/>
      <c r="V150" s="64"/>
      <c r="W150" s="64"/>
      <c r="X150" s="64"/>
      <c r="Y150" s="64"/>
      <c r="Z150" s="64"/>
    </row>
    <row r="151" spans="1:26" ht="15.75" customHeight="1">
      <c r="A151" s="64"/>
      <c r="B151" s="65"/>
      <c r="C151" s="65"/>
      <c r="D151" s="64"/>
      <c r="E151" s="64"/>
      <c r="F151" s="64"/>
      <c r="G151" s="65"/>
      <c r="H151" s="64"/>
      <c r="I151" s="64"/>
      <c r="J151" s="64"/>
      <c r="K151" s="64"/>
      <c r="L151" s="64"/>
      <c r="M151" s="64"/>
      <c r="N151" s="64"/>
      <c r="O151" s="64"/>
      <c r="P151" s="64"/>
      <c r="Q151" s="64"/>
      <c r="R151" s="64"/>
      <c r="S151" s="64"/>
      <c r="T151" s="64"/>
      <c r="U151" s="64"/>
      <c r="V151" s="64"/>
      <c r="W151" s="64"/>
      <c r="X151" s="64"/>
      <c r="Y151" s="64"/>
      <c r="Z151" s="64"/>
    </row>
    <row r="152" spans="1:26" ht="15.75" customHeight="1">
      <c r="A152" s="64"/>
      <c r="B152" s="65"/>
      <c r="C152" s="65"/>
      <c r="D152" s="64"/>
      <c r="E152" s="64"/>
      <c r="F152" s="64"/>
      <c r="G152" s="65"/>
      <c r="H152" s="64"/>
      <c r="I152" s="64"/>
      <c r="J152" s="64"/>
      <c r="K152" s="64"/>
      <c r="L152" s="64"/>
      <c r="M152" s="64"/>
      <c r="N152" s="64"/>
      <c r="O152" s="64"/>
      <c r="P152" s="64"/>
      <c r="Q152" s="64"/>
      <c r="R152" s="64"/>
      <c r="S152" s="64"/>
      <c r="T152" s="64"/>
      <c r="U152" s="64"/>
      <c r="V152" s="64"/>
      <c r="W152" s="64"/>
      <c r="X152" s="64"/>
      <c r="Y152" s="64"/>
      <c r="Z152" s="64"/>
    </row>
    <row r="153" spans="1:26" ht="15.75" customHeight="1">
      <c r="A153" s="64"/>
      <c r="B153" s="65"/>
      <c r="C153" s="65"/>
      <c r="D153" s="64"/>
      <c r="E153" s="64"/>
      <c r="F153" s="64"/>
      <c r="G153" s="65"/>
      <c r="H153" s="64"/>
      <c r="I153" s="64"/>
      <c r="J153" s="64"/>
      <c r="K153" s="64"/>
      <c r="L153" s="64"/>
      <c r="M153" s="64"/>
      <c r="N153" s="64"/>
      <c r="O153" s="64"/>
      <c r="P153" s="64"/>
      <c r="Q153" s="64"/>
      <c r="R153" s="64"/>
      <c r="S153" s="64"/>
      <c r="T153" s="64"/>
      <c r="U153" s="64"/>
      <c r="V153" s="64"/>
      <c r="W153" s="64"/>
      <c r="X153" s="64"/>
      <c r="Y153" s="64"/>
      <c r="Z153" s="64"/>
    </row>
    <row r="154" spans="1:26" ht="15.75" customHeight="1">
      <c r="A154" s="64"/>
      <c r="B154" s="65"/>
      <c r="C154" s="65"/>
      <c r="D154" s="64"/>
      <c r="E154" s="64"/>
      <c r="F154" s="64"/>
      <c r="G154" s="65"/>
      <c r="H154" s="64"/>
      <c r="I154" s="64"/>
      <c r="J154" s="64"/>
      <c r="K154" s="64"/>
      <c r="L154" s="64"/>
      <c r="M154" s="64"/>
      <c r="N154" s="64"/>
      <c r="O154" s="64"/>
      <c r="P154" s="64"/>
      <c r="Q154" s="64"/>
      <c r="R154" s="64"/>
      <c r="S154" s="64"/>
      <c r="T154" s="64"/>
      <c r="U154" s="64"/>
      <c r="V154" s="64"/>
      <c r="W154" s="64"/>
      <c r="X154" s="64"/>
      <c r="Y154" s="64"/>
      <c r="Z154" s="64"/>
    </row>
    <row r="155" spans="1:26" ht="15.75" customHeight="1">
      <c r="A155" s="64"/>
      <c r="B155" s="65"/>
      <c r="C155" s="65"/>
      <c r="D155" s="64"/>
      <c r="E155" s="64"/>
      <c r="F155" s="64"/>
      <c r="G155" s="65"/>
      <c r="H155" s="64"/>
      <c r="I155" s="64"/>
      <c r="J155" s="64"/>
      <c r="K155" s="64"/>
      <c r="L155" s="64"/>
      <c r="M155" s="64"/>
      <c r="N155" s="64"/>
      <c r="O155" s="64"/>
      <c r="P155" s="64"/>
      <c r="Q155" s="64"/>
      <c r="R155" s="64"/>
      <c r="S155" s="64"/>
      <c r="T155" s="64"/>
      <c r="U155" s="64"/>
      <c r="V155" s="64"/>
      <c r="W155" s="64"/>
      <c r="X155" s="64"/>
      <c r="Y155" s="64"/>
      <c r="Z155" s="64"/>
    </row>
    <row r="156" spans="1:26" ht="15.75" customHeight="1">
      <c r="A156" s="64"/>
      <c r="B156" s="65"/>
      <c r="C156" s="65"/>
      <c r="D156" s="64"/>
      <c r="E156" s="64"/>
      <c r="F156" s="64"/>
      <c r="G156" s="65"/>
      <c r="H156" s="64"/>
      <c r="I156" s="64"/>
      <c r="J156" s="64"/>
      <c r="K156" s="64"/>
      <c r="L156" s="64"/>
      <c r="M156" s="64"/>
      <c r="N156" s="64"/>
      <c r="O156" s="64"/>
      <c r="P156" s="64"/>
      <c r="Q156" s="64"/>
      <c r="R156" s="64"/>
      <c r="S156" s="64"/>
      <c r="T156" s="64"/>
      <c r="U156" s="64"/>
      <c r="V156" s="64"/>
      <c r="W156" s="64"/>
      <c r="X156" s="64"/>
      <c r="Y156" s="64"/>
      <c r="Z156" s="64"/>
    </row>
    <row r="157" spans="1:26" ht="15.75" customHeight="1">
      <c r="A157" s="64"/>
      <c r="B157" s="65"/>
      <c r="C157" s="65"/>
      <c r="D157" s="64"/>
      <c r="E157" s="64"/>
      <c r="F157" s="64"/>
      <c r="G157" s="65"/>
      <c r="H157" s="64"/>
      <c r="I157" s="64"/>
      <c r="J157" s="64"/>
      <c r="K157" s="64"/>
      <c r="L157" s="64"/>
      <c r="M157" s="64"/>
      <c r="N157" s="64"/>
      <c r="O157" s="64"/>
      <c r="P157" s="64"/>
      <c r="Q157" s="64"/>
      <c r="R157" s="64"/>
      <c r="S157" s="64"/>
      <c r="T157" s="64"/>
      <c r="U157" s="64"/>
      <c r="V157" s="64"/>
      <c r="W157" s="64"/>
      <c r="X157" s="64"/>
      <c r="Y157" s="64"/>
      <c r="Z157" s="64"/>
    </row>
    <row r="158" spans="1:26" ht="15.75" customHeight="1">
      <c r="A158" s="64"/>
      <c r="B158" s="65"/>
      <c r="C158" s="65"/>
      <c r="D158" s="64"/>
      <c r="E158" s="64"/>
      <c r="F158" s="64"/>
      <c r="G158" s="65"/>
      <c r="H158" s="64"/>
      <c r="I158" s="64"/>
      <c r="J158" s="64"/>
      <c r="K158" s="64"/>
      <c r="L158" s="64"/>
      <c r="M158" s="64"/>
      <c r="N158" s="64"/>
      <c r="O158" s="64"/>
      <c r="P158" s="64"/>
      <c r="Q158" s="64"/>
      <c r="R158" s="64"/>
      <c r="S158" s="64"/>
      <c r="T158" s="64"/>
      <c r="U158" s="64"/>
      <c r="V158" s="64"/>
      <c r="W158" s="64"/>
      <c r="X158" s="64"/>
      <c r="Y158" s="64"/>
      <c r="Z158" s="64"/>
    </row>
    <row r="159" spans="1:26" ht="15.75" customHeight="1">
      <c r="A159" s="64"/>
      <c r="B159" s="65"/>
      <c r="C159" s="65"/>
      <c r="D159" s="64"/>
      <c r="E159" s="64"/>
      <c r="F159" s="64"/>
      <c r="G159" s="65"/>
      <c r="H159" s="64"/>
      <c r="I159" s="64"/>
      <c r="J159" s="64"/>
      <c r="K159" s="64"/>
      <c r="L159" s="64"/>
      <c r="M159" s="64"/>
      <c r="N159" s="64"/>
      <c r="O159" s="64"/>
      <c r="P159" s="64"/>
      <c r="Q159" s="64"/>
      <c r="R159" s="64"/>
      <c r="S159" s="64"/>
      <c r="T159" s="64"/>
      <c r="U159" s="64"/>
      <c r="V159" s="64"/>
      <c r="W159" s="64"/>
      <c r="X159" s="64"/>
      <c r="Y159" s="64"/>
      <c r="Z159" s="64"/>
    </row>
    <row r="160" spans="1:26" ht="15.75" customHeight="1">
      <c r="A160" s="64"/>
      <c r="B160" s="65"/>
      <c r="C160" s="65"/>
      <c r="D160" s="64"/>
      <c r="E160" s="64"/>
      <c r="F160" s="64"/>
      <c r="G160" s="65"/>
      <c r="H160" s="64"/>
      <c r="I160" s="64"/>
      <c r="J160" s="64"/>
      <c r="K160" s="64"/>
      <c r="L160" s="64"/>
      <c r="M160" s="64"/>
      <c r="N160" s="64"/>
      <c r="O160" s="64"/>
      <c r="P160" s="64"/>
      <c r="Q160" s="64"/>
      <c r="R160" s="64"/>
      <c r="S160" s="64"/>
      <c r="T160" s="64"/>
      <c r="U160" s="64"/>
      <c r="V160" s="64"/>
      <c r="W160" s="64"/>
      <c r="X160" s="64"/>
      <c r="Y160" s="64"/>
      <c r="Z160" s="64"/>
    </row>
    <row r="161" spans="1:26" ht="15.75" customHeight="1">
      <c r="A161" s="64"/>
      <c r="B161" s="65"/>
      <c r="C161" s="65"/>
      <c r="D161" s="64"/>
      <c r="E161" s="64"/>
      <c r="F161" s="64"/>
      <c r="G161" s="65"/>
      <c r="H161" s="64"/>
      <c r="I161" s="64"/>
      <c r="J161" s="64"/>
      <c r="K161" s="64"/>
      <c r="L161" s="64"/>
      <c r="M161" s="64"/>
      <c r="N161" s="64"/>
      <c r="O161" s="64"/>
      <c r="P161" s="64"/>
      <c r="Q161" s="64"/>
      <c r="R161" s="64"/>
      <c r="S161" s="64"/>
      <c r="T161" s="64"/>
      <c r="U161" s="64"/>
      <c r="V161" s="64"/>
      <c r="W161" s="64"/>
      <c r="X161" s="64"/>
      <c r="Y161" s="64"/>
      <c r="Z161" s="64"/>
    </row>
    <row r="162" spans="1:26" ht="15.75" customHeight="1">
      <c r="A162" s="64"/>
      <c r="B162" s="65"/>
      <c r="C162" s="65"/>
      <c r="D162" s="64"/>
      <c r="E162" s="64"/>
      <c r="F162" s="64"/>
      <c r="G162" s="65"/>
      <c r="H162" s="64"/>
      <c r="I162" s="64"/>
      <c r="J162" s="64"/>
      <c r="K162" s="64"/>
      <c r="L162" s="64"/>
      <c r="M162" s="64"/>
      <c r="N162" s="64"/>
      <c r="O162" s="64"/>
      <c r="P162" s="64"/>
      <c r="Q162" s="64"/>
      <c r="R162" s="64"/>
      <c r="S162" s="64"/>
      <c r="T162" s="64"/>
      <c r="U162" s="64"/>
      <c r="V162" s="64"/>
      <c r="W162" s="64"/>
      <c r="X162" s="64"/>
      <c r="Y162" s="64"/>
      <c r="Z162" s="64"/>
    </row>
    <row r="163" spans="1:26" ht="15.75" customHeight="1">
      <c r="A163" s="64"/>
      <c r="B163" s="65"/>
      <c r="C163" s="65"/>
      <c r="D163" s="64"/>
      <c r="E163" s="64"/>
      <c r="F163" s="64"/>
      <c r="G163" s="65"/>
      <c r="H163" s="64"/>
      <c r="I163" s="64"/>
      <c r="J163" s="64"/>
      <c r="K163" s="64"/>
      <c r="L163" s="64"/>
      <c r="M163" s="64"/>
      <c r="N163" s="64"/>
      <c r="O163" s="64"/>
      <c r="P163" s="64"/>
      <c r="Q163" s="64"/>
      <c r="R163" s="64"/>
      <c r="S163" s="64"/>
      <c r="T163" s="64"/>
      <c r="U163" s="64"/>
      <c r="V163" s="64"/>
      <c r="W163" s="64"/>
      <c r="X163" s="64"/>
      <c r="Y163" s="64"/>
      <c r="Z163" s="64"/>
    </row>
    <row r="164" spans="1:26" ht="15.75" customHeight="1">
      <c r="A164" s="64"/>
      <c r="B164" s="65"/>
      <c r="C164" s="65"/>
      <c r="D164" s="64"/>
      <c r="E164" s="64"/>
      <c r="F164" s="64"/>
      <c r="G164" s="65"/>
      <c r="H164" s="64"/>
      <c r="I164" s="64"/>
      <c r="J164" s="64"/>
      <c r="K164" s="64"/>
      <c r="L164" s="64"/>
      <c r="M164" s="64"/>
      <c r="N164" s="64"/>
      <c r="O164" s="64"/>
      <c r="P164" s="64"/>
      <c r="Q164" s="64"/>
      <c r="R164" s="64"/>
      <c r="S164" s="64"/>
      <c r="T164" s="64"/>
      <c r="U164" s="64"/>
      <c r="V164" s="64"/>
      <c r="W164" s="64"/>
      <c r="X164" s="64"/>
      <c r="Y164" s="64"/>
      <c r="Z164" s="64"/>
    </row>
    <row r="165" spans="1:26" ht="15.75" customHeight="1">
      <c r="A165" s="64"/>
      <c r="B165" s="65"/>
      <c r="C165" s="65"/>
      <c r="D165" s="64"/>
      <c r="E165" s="64"/>
      <c r="F165" s="64"/>
      <c r="G165" s="65"/>
      <c r="H165" s="64"/>
      <c r="I165" s="64"/>
      <c r="J165" s="64"/>
      <c r="K165" s="64"/>
      <c r="L165" s="64"/>
      <c r="M165" s="64"/>
      <c r="N165" s="64"/>
      <c r="O165" s="64"/>
      <c r="P165" s="64"/>
      <c r="Q165" s="64"/>
      <c r="R165" s="64"/>
      <c r="S165" s="64"/>
      <c r="T165" s="64"/>
      <c r="U165" s="64"/>
      <c r="V165" s="64"/>
      <c r="W165" s="64"/>
      <c r="X165" s="64"/>
      <c r="Y165" s="64"/>
      <c r="Z165" s="64"/>
    </row>
    <row r="166" spans="1:26" ht="15.75" customHeight="1">
      <c r="A166" s="64"/>
      <c r="B166" s="65"/>
      <c r="C166" s="65"/>
      <c r="D166" s="64"/>
      <c r="E166" s="64"/>
      <c r="F166" s="64"/>
      <c r="G166" s="65"/>
      <c r="H166" s="64"/>
      <c r="I166" s="64"/>
      <c r="J166" s="64"/>
      <c r="K166" s="64"/>
      <c r="L166" s="64"/>
      <c r="M166" s="64"/>
      <c r="N166" s="64"/>
      <c r="O166" s="64"/>
      <c r="P166" s="64"/>
      <c r="Q166" s="64"/>
      <c r="R166" s="64"/>
      <c r="S166" s="64"/>
      <c r="T166" s="64"/>
      <c r="U166" s="64"/>
      <c r="V166" s="64"/>
      <c r="W166" s="64"/>
      <c r="X166" s="64"/>
      <c r="Y166" s="64"/>
      <c r="Z166" s="64"/>
    </row>
    <row r="167" spans="1:26" ht="15.75" customHeight="1">
      <c r="A167" s="64"/>
      <c r="B167" s="65"/>
      <c r="C167" s="65"/>
      <c r="D167" s="64"/>
      <c r="E167" s="64"/>
      <c r="F167" s="64"/>
      <c r="G167" s="65"/>
      <c r="H167" s="64"/>
      <c r="I167" s="64"/>
      <c r="J167" s="64"/>
      <c r="K167" s="64"/>
      <c r="L167" s="64"/>
      <c r="M167" s="64"/>
      <c r="N167" s="64"/>
      <c r="O167" s="64"/>
      <c r="P167" s="64"/>
      <c r="Q167" s="64"/>
      <c r="R167" s="64"/>
      <c r="S167" s="64"/>
      <c r="T167" s="64"/>
      <c r="U167" s="64"/>
      <c r="V167" s="64"/>
      <c r="W167" s="64"/>
      <c r="X167" s="64"/>
      <c r="Y167" s="64"/>
      <c r="Z167" s="64"/>
    </row>
    <row r="168" spans="1:26" ht="15.75" customHeight="1">
      <c r="A168" s="64"/>
      <c r="B168" s="65"/>
      <c r="C168" s="65"/>
      <c r="D168" s="64"/>
      <c r="E168" s="64"/>
      <c r="F168" s="64"/>
      <c r="G168" s="65"/>
      <c r="H168" s="64"/>
      <c r="I168" s="64"/>
      <c r="J168" s="64"/>
      <c r="K168" s="64"/>
      <c r="L168" s="64"/>
      <c r="M168" s="64"/>
      <c r="N168" s="64"/>
      <c r="O168" s="64"/>
      <c r="P168" s="64"/>
      <c r="Q168" s="64"/>
      <c r="R168" s="64"/>
      <c r="S168" s="64"/>
      <c r="T168" s="64"/>
      <c r="U168" s="64"/>
      <c r="V168" s="64"/>
      <c r="W168" s="64"/>
      <c r="X168" s="64"/>
      <c r="Y168" s="64"/>
      <c r="Z168" s="64"/>
    </row>
    <row r="169" spans="1:26" ht="15.75" customHeight="1">
      <c r="A169" s="64"/>
      <c r="B169" s="65"/>
      <c r="C169" s="65"/>
      <c r="D169" s="64"/>
      <c r="E169" s="64"/>
      <c r="F169" s="64"/>
      <c r="G169" s="65"/>
      <c r="H169" s="64"/>
      <c r="I169" s="64"/>
      <c r="J169" s="64"/>
      <c r="K169" s="64"/>
      <c r="L169" s="64"/>
      <c r="M169" s="64"/>
      <c r="N169" s="64"/>
      <c r="O169" s="64"/>
      <c r="P169" s="64"/>
      <c r="Q169" s="64"/>
      <c r="R169" s="64"/>
      <c r="S169" s="64"/>
      <c r="T169" s="64"/>
      <c r="U169" s="64"/>
      <c r="V169" s="64"/>
      <c r="W169" s="64"/>
      <c r="X169" s="64"/>
      <c r="Y169" s="64"/>
      <c r="Z169" s="64"/>
    </row>
    <row r="170" spans="1:26" ht="15.75" customHeight="1">
      <c r="A170" s="64"/>
      <c r="B170" s="65"/>
      <c r="C170" s="65"/>
      <c r="D170" s="64"/>
      <c r="E170" s="64"/>
      <c r="F170" s="64"/>
      <c r="G170" s="65"/>
      <c r="H170" s="64"/>
      <c r="I170" s="64"/>
      <c r="J170" s="64"/>
      <c r="K170" s="64"/>
      <c r="L170" s="64"/>
      <c r="M170" s="64"/>
      <c r="N170" s="64"/>
      <c r="O170" s="64"/>
      <c r="P170" s="64"/>
      <c r="Q170" s="64"/>
      <c r="R170" s="64"/>
      <c r="S170" s="64"/>
      <c r="T170" s="64"/>
      <c r="U170" s="64"/>
      <c r="V170" s="64"/>
      <c r="W170" s="64"/>
      <c r="X170" s="64"/>
      <c r="Y170" s="64"/>
      <c r="Z170" s="64"/>
    </row>
    <row r="171" spans="1:26" ht="15.75" customHeight="1">
      <c r="A171" s="64"/>
      <c r="B171" s="65"/>
      <c r="C171" s="65"/>
      <c r="D171" s="64"/>
      <c r="E171" s="64"/>
      <c r="F171" s="64"/>
      <c r="G171" s="65"/>
      <c r="H171" s="64"/>
      <c r="I171" s="64"/>
      <c r="J171" s="64"/>
      <c r="K171" s="64"/>
      <c r="L171" s="64"/>
      <c r="M171" s="64"/>
      <c r="N171" s="64"/>
      <c r="O171" s="64"/>
      <c r="P171" s="64"/>
      <c r="Q171" s="64"/>
      <c r="R171" s="64"/>
      <c r="S171" s="64"/>
      <c r="T171" s="64"/>
      <c r="U171" s="64"/>
      <c r="V171" s="64"/>
      <c r="W171" s="64"/>
      <c r="X171" s="64"/>
      <c r="Y171" s="64"/>
      <c r="Z171" s="64"/>
    </row>
    <row r="172" spans="1:26" ht="15.75" customHeight="1">
      <c r="A172" s="64"/>
      <c r="B172" s="65"/>
      <c r="C172" s="65"/>
      <c r="D172" s="64"/>
      <c r="E172" s="64"/>
      <c r="F172" s="64"/>
      <c r="G172" s="65"/>
      <c r="H172" s="64"/>
      <c r="I172" s="64"/>
      <c r="J172" s="64"/>
      <c r="K172" s="64"/>
      <c r="L172" s="64"/>
      <c r="M172" s="64"/>
      <c r="N172" s="64"/>
      <c r="O172" s="64"/>
      <c r="P172" s="64"/>
      <c r="Q172" s="64"/>
      <c r="R172" s="64"/>
      <c r="S172" s="64"/>
      <c r="T172" s="64"/>
      <c r="U172" s="64"/>
      <c r="V172" s="64"/>
      <c r="W172" s="64"/>
      <c r="X172" s="64"/>
      <c r="Y172" s="64"/>
      <c r="Z172" s="64"/>
    </row>
    <row r="173" spans="1:26" ht="15.75" customHeight="1">
      <c r="A173" s="64"/>
      <c r="B173" s="65"/>
      <c r="C173" s="65"/>
      <c r="D173" s="64"/>
      <c r="E173" s="64"/>
      <c r="F173" s="64"/>
      <c r="G173" s="65"/>
      <c r="H173" s="64"/>
      <c r="I173" s="64"/>
      <c r="J173" s="64"/>
      <c r="K173" s="64"/>
      <c r="L173" s="64"/>
      <c r="M173" s="64"/>
      <c r="N173" s="64"/>
      <c r="O173" s="64"/>
      <c r="P173" s="64"/>
      <c r="Q173" s="64"/>
      <c r="R173" s="64"/>
      <c r="S173" s="64"/>
      <c r="T173" s="64"/>
      <c r="U173" s="64"/>
      <c r="V173" s="64"/>
      <c r="W173" s="64"/>
      <c r="X173" s="64"/>
      <c r="Y173" s="64"/>
      <c r="Z173" s="64"/>
    </row>
    <row r="174" spans="1:26" ht="15.75" customHeight="1">
      <c r="A174" s="64"/>
      <c r="B174" s="65"/>
      <c r="C174" s="65"/>
      <c r="D174" s="64"/>
      <c r="E174" s="64"/>
      <c r="F174" s="64"/>
      <c r="G174" s="65"/>
      <c r="H174" s="64"/>
      <c r="I174" s="64"/>
      <c r="J174" s="64"/>
      <c r="K174" s="64"/>
      <c r="L174" s="64"/>
      <c r="M174" s="64"/>
      <c r="N174" s="64"/>
      <c r="O174" s="64"/>
      <c r="P174" s="64"/>
      <c r="Q174" s="64"/>
      <c r="R174" s="64"/>
      <c r="S174" s="64"/>
      <c r="T174" s="64"/>
      <c r="U174" s="64"/>
      <c r="V174" s="64"/>
      <c r="W174" s="64"/>
      <c r="X174" s="64"/>
      <c r="Y174" s="64"/>
      <c r="Z174" s="64"/>
    </row>
    <row r="175" spans="1:26" ht="15.75" customHeight="1">
      <c r="A175" s="64"/>
      <c r="B175" s="65"/>
      <c r="C175" s="65"/>
      <c r="D175" s="64"/>
      <c r="E175" s="64"/>
      <c r="F175" s="64"/>
      <c r="G175" s="65"/>
      <c r="H175" s="64"/>
      <c r="I175" s="64"/>
      <c r="J175" s="64"/>
      <c r="K175" s="64"/>
      <c r="L175" s="64"/>
      <c r="M175" s="64"/>
      <c r="N175" s="64"/>
      <c r="O175" s="64"/>
      <c r="P175" s="64"/>
      <c r="Q175" s="64"/>
      <c r="R175" s="64"/>
      <c r="S175" s="64"/>
      <c r="T175" s="64"/>
      <c r="U175" s="64"/>
      <c r="V175" s="64"/>
      <c r="W175" s="64"/>
      <c r="X175" s="64"/>
      <c r="Y175" s="64"/>
      <c r="Z175" s="64"/>
    </row>
    <row r="176" spans="1:26" ht="15.75" customHeight="1">
      <c r="A176" s="64"/>
      <c r="B176" s="65"/>
      <c r="C176" s="65"/>
      <c r="D176" s="64"/>
      <c r="E176" s="64"/>
      <c r="F176" s="64"/>
      <c r="G176" s="65"/>
      <c r="H176" s="64"/>
      <c r="I176" s="64"/>
      <c r="J176" s="64"/>
      <c r="K176" s="64"/>
      <c r="L176" s="64"/>
      <c r="M176" s="64"/>
      <c r="N176" s="64"/>
      <c r="O176" s="64"/>
      <c r="P176" s="64"/>
      <c r="Q176" s="64"/>
      <c r="R176" s="64"/>
      <c r="S176" s="64"/>
      <c r="T176" s="64"/>
      <c r="U176" s="64"/>
      <c r="V176" s="64"/>
      <c r="W176" s="64"/>
      <c r="X176" s="64"/>
      <c r="Y176" s="64"/>
      <c r="Z176" s="64"/>
    </row>
    <row r="177" spans="1:26" ht="15.75" customHeight="1">
      <c r="A177" s="64"/>
      <c r="B177" s="65"/>
      <c r="C177" s="65"/>
      <c r="D177" s="64"/>
      <c r="E177" s="64"/>
      <c r="F177" s="64"/>
      <c r="G177" s="65"/>
      <c r="H177" s="64"/>
      <c r="I177" s="64"/>
      <c r="J177" s="64"/>
      <c r="K177" s="64"/>
      <c r="L177" s="64"/>
      <c r="M177" s="64"/>
      <c r="N177" s="64"/>
      <c r="O177" s="64"/>
      <c r="P177" s="64"/>
      <c r="Q177" s="64"/>
      <c r="R177" s="64"/>
      <c r="S177" s="64"/>
      <c r="T177" s="64"/>
      <c r="U177" s="64"/>
      <c r="V177" s="64"/>
      <c r="W177" s="64"/>
      <c r="X177" s="64"/>
      <c r="Y177" s="64"/>
      <c r="Z177" s="64"/>
    </row>
    <row r="178" spans="1:26" ht="15.75" customHeight="1">
      <c r="A178" s="64"/>
      <c r="B178" s="65"/>
      <c r="C178" s="65"/>
      <c r="D178" s="64"/>
      <c r="E178" s="64"/>
      <c r="F178" s="64"/>
      <c r="G178" s="65"/>
      <c r="H178" s="64"/>
      <c r="I178" s="64"/>
      <c r="J178" s="64"/>
      <c r="K178" s="64"/>
      <c r="L178" s="64"/>
      <c r="M178" s="64"/>
      <c r="N178" s="64"/>
      <c r="O178" s="64"/>
      <c r="P178" s="64"/>
      <c r="Q178" s="64"/>
      <c r="R178" s="64"/>
      <c r="S178" s="64"/>
      <c r="T178" s="64"/>
      <c r="U178" s="64"/>
      <c r="V178" s="64"/>
      <c r="W178" s="64"/>
      <c r="X178" s="64"/>
      <c r="Y178" s="64"/>
      <c r="Z178" s="64"/>
    </row>
    <row r="179" spans="1:26" ht="15.75" customHeight="1">
      <c r="A179" s="64"/>
      <c r="B179" s="65"/>
      <c r="C179" s="65"/>
      <c r="D179" s="64"/>
      <c r="E179" s="64"/>
      <c r="F179" s="64"/>
      <c r="G179" s="65"/>
      <c r="H179" s="64"/>
      <c r="I179" s="64"/>
      <c r="J179" s="64"/>
      <c r="K179" s="64"/>
      <c r="L179" s="64"/>
      <c r="M179" s="64"/>
      <c r="N179" s="64"/>
      <c r="O179" s="64"/>
      <c r="P179" s="64"/>
      <c r="Q179" s="64"/>
      <c r="R179" s="64"/>
      <c r="S179" s="64"/>
      <c r="T179" s="64"/>
      <c r="U179" s="64"/>
      <c r="V179" s="64"/>
      <c r="W179" s="64"/>
      <c r="X179" s="64"/>
      <c r="Y179" s="64"/>
      <c r="Z179" s="64"/>
    </row>
    <row r="180" spans="1:26" ht="15.75" customHeight="1">
      <c r="A180" s="64"/>
      <c r="B180" s="65"/>
      <c r="C180" s="65"/>
      <c r="D180" s="64"/>
      <c r="E180" s="64"/>
      <c r="F180" s="64"/>
      <c r="G180" s="65"/>
      <c r="H180" s="64"/>
      <c r="I180" s="64"/>
      <c r="J180" s="64"/>
      <c r="K180" s="64"/>
      <c r="L180" s="64"/>
      <c r="M180" s="64"/>
      <c r="N180" s="64"/>
      <c r="O180" s="64"/>
      <c r="P180" s="64"/>
      <c r="Q180" s="64"/>
      <c r="R180" s="64"/>
      <c r="S180" s="64"/>
      <c r="T180" s="64"/>
      <c r="U180" s="64"/>
      <c r="V180" s="64"/>
      <c r="W180" s="64"/>
      <c r="X180" s="64"/>
      <c r="Y180" s="64"/>
      <c r="Z180" s="64"/>
    </row>
    <row r="181" spans="1:26" ht="15.75" customHeight="1">
      <c r="A181" s="64"/>
      <c r="B181" s="65"/>
      <c r="C181" s="65"/>
      <c r="D181" s="64"/>
      <c r="E181" s="64"/>
      <c r="F181" s="64"/>
      <c r="G181" s="65"/>
      <c r="H181" s="64"/>
      <c r="I181" s="64"/>
      <c r="J181" s="64"/>
      <c r="K181" s="64"/>
      <c r="L181" s="64"/>
      <c r="M181" s="64"/>
      <c r="N181" s="64"/>
      <c r="O181" s="64"/>
      <c r="P181" s="64"/>
      <c r="Q181" s="64"/>
      <c r="R181" s="64"/>
      <c r="S181" s="64"/>
      <c r="T181" s="64"/>
      <c r="U181" s="64"/>
      <c r="V181" s="64"/>
      <c r="W181" s="64"/>
      <c r="X181" s="64"/>
      <c r="Y181" s="64"/>
      <c r="Z181" s="64"/>
    </row>
    <row r="182" spans="1:26" ht="15.75" customHeight="1">
      <c r="A182" s="64"/>
      <c r="B182" s="65"/>
      <c r="C182" s="65"/>
      <c r="D182" s="64"/>
      <c r="E182" s="64"/>
      <c r="F182" s="64"/>
      <c r="G182" s="65"/>
      <c r="H182" s="64"/>
      <c r="I182" s="64"/>
      <c r="J182" s="64"/>
      <c r="K182" s="64"/>
      <c r="L182" s="64"/>
      <c r="M182" s="64"/>
      <c r="N182" s="64"/>
      <c r="O182" s="64"/>
      <c r="P182" s="64"/>
      <c r="Q182" s="64"/>
      <c r="R182" s="64"/>
      <c r="S182" s="64"/>
      <c r="T182" s="64"/>
      <c r="U182" s="64"/>
      <c r="V182" s="64"/>
      <c r="W182" s="64"/>
      <c r="X182" s="64"/>
      <c r="Y182" s="64"/>
      <c r="Z182" s="64"/>
    </row>
    <row r="183" spans="1:26" ht="15.75" customHeight="1">
      <c r="A183" s="64"/>
      <c r="B183" s="65"/>
      <c r="C183" s="65"/>
      <c r="D183" s="64"/>
      <c r="E183" s="64"/>
      <c r="F183" s="64"/>
      <c r="G183" s="65"/>
      <c r="H183" s="64"/>
      <c r="I183" s="64"/>
      <c r="J183" s="64"/>
      <c r="K183" s="64"/>
      <c r="L183" s="64"/>
      <c r="M183" s="64"/>
      <c r="N183" s="64"/>
      <c r="O183" s="64"/>
      <c r="P183" s="64"/>
      <c r="Q183" s="64"/>
      <c r="R183" s="64"/>
      <c r="S183" s="64"/>
      <c r="T183" s="64"/>
      <c r="U183" s="64"/>
      <c r="V183" s="64"/>
      <c r="W183" s="64"/>
      <c r="X183" s="64"/>
      <c r="Y183" s="64"/>
      <c r="Z183" s="64"/>
    </row>
    <row r="184" spans="1:26" ht="15.75" customHeight="1">
      <c r="A184" s="64"/>
      <c r="B184" s="65"/>
      <c r="C184" s="65"/>
      <c r="D184" s="64"/>
      <c r="E184" s="64"/>
      <c r="F184" s="64"/>
      <c r="G184" s="65"/>
      <c r="H184" s="64"/>
      <c r="I184" s="64"/>
      <c r="J184" s="64"/>
      <c r="K184" s="64"/>
      <c r="L184" s="64"/>
      <c r="M184" s="64"/>
      <c r="N184" s="64"/>
      <c r="O184" s="64"/>
      <c r="P184" s="64"/>
      <c r="Q184" s="64"/>
      <c r="R184" s="64"/>
      <c r="S184" s="64"/>
      <c r="T184" s="64"/>
      <c r="U184" s="64"/>
      <c r="V184" s="64"/>
      <c r="W184" s="64"/>
      <c r="X184" s="64"/>
      <c r="Y184" s="64"/>
      <c r="Z184" s="64"/>
    </row>
    <row r="185" spans="1:26" ht="15.75" customHeight="1">
      <c r="A185" s="64"/>
      <c r="B185" s="65"/>
      <c r="C185" s="65"/>
      <c r="D185" s="64"/>
      <c r="E185" s="64"/>
      <c r="F185" s="64"/>
      <c r="G185" s="65"/>
      <c r="H185" s="64"/>
      <c r="I185" s="64"/>
      <c r="J185" s="64"/>
      <c r="K185" s="64"/>
      <c r="L185" s="64"/>
      <c r="M185" s="64"/>
      <c r="N185" s="64"/>
      <c r="O185" s="64"/>
      <c r="P185" s="64"/>
      <c r="Q185" s="64"/>
      <c r="R185" s="64"/>
      <c r="S185" s="64"/>
      <c r="T185" s="64"/>
      <c r="U185" s="64"/>
      <c r="V185" s="64"/>
      <c r="W185" s="64"/>
      <c r="X185" s="64"/>
      <c r="Y185" s="64"/>
      <c r="Z185" s="64"/>
    </row>
    <row r="186" spans="1:26" ht="15.75" customHeight="1">
      <c r="A186" s="64"/>
      <c r="B186" s="65"/>
      <c r="C186" s="65"/>
      <c r="D186" s="64"/>
      <c r="E186" s="64"/>
      <c r="F186" s="64"/>
      <c r="G186" s="65"/>
      <c r="H186" s="64"/>
      <c r="I186" s="64"/>
      <c r="J186" s="64"/>
      <c r="K186" s="64"/>
      <c r="L186" s="64"/>
      <c r="M186" s="64"/>
      <c r="N186" s="64"/>
      <c r="O186" s="64"/>
      <c r="P186" s="64"/>
      <c r="Q186" s="64"/>
      <c r="R186" s="64"/>
      <c r="S186" s="64"/>
      <c r="T186" s="64"/>
      <c r="U186" s="64"/>
      <c r="V186" s="64"/>
      <c r="W186" s="64"/>
      <c r="X186" s="64"/>
      <c r="Y186" s="64"/>
      <c r="Z186" s="64"/>
    </row>
    <row r="187" spans="1:26" ht="15.75" customHeight="1">
      <c r="A187" s="64"/>
      <c r="B187" s="65"/>
      <c r="C187" s="65"/>
      <c r="D187" s="64"/>
      <c r="E187" s="64"/>
      <c r="F187" s="64"/>
      <c r="G187" s="65"/>
      <c r="H187" s="64"/>
      <c r="I187" s="64"/>
      <c r="J187" s="64"/>
      <c r="K187" s="64"/>
      <c r="L187" s="64"/>
      <c r="M187" s="64"/>
      <c r="N187" s="64"/>
      <c r="O187" s="64"/>
      <c r="P187" s="64"/>
      <c r="Q187" s="64"/>
      <c r="R187" s="64"/>
      <c r="S187" s="64"/>
      <c r="T187" s="64"/>
      <c r="U187" s="64"/>
      <c r="V187" s="64"/>
      <c r="W187" s="64"/>
      <c r="X187" s="64"/>
      <c r="Y187" s="64"/>
      <c r="Z187" s="64"/>
    </row>
    <row r="188" spans="1:26" ht="15.75" customHeight="1">
      <c r="A188" s="64"/>
      <c r="B188" s="65"/>
      <c r="C188" s="65"/>
      <c r="D188" s="64"/>
      <c r="E188" s="64"/>
      <c r="F188" s="64"/>
      <c r="G188" s="65"/>
      <c r="H188" s="64"/>
      <c r="I188" s="64"/>
      <c r="J188" s="64"/>
      <c r="K188" s="64"/>
      <c r="L188" s="64"/>
      <c r="M188" s="64"/>
      <c r="N188" s="64"/>
      <c r="O188" s="64"/>
      <c r="P188" s="64"/>
      <c r="Q188" s="64"/>
      <c r="R188" s="64"/>
      <c r="S188" s="64"/>
      <c r="T188" s="64"/>
      <c r="U188" s="64"/>
      <c r="V188" s="64"/>
      <c r="W188" s="64"/>
      <c r="X188" s="64"/>
      <c r="Y188" s="64"/>
      <c r="Z188" s="64"/>
    </row>
    <row r="189" spans="1:26" ht="15.75" customHeight="1">
      <c r="A189" s="64"/>
      <c r="B189" s="65"/>
      <c r="C189" s="65"/>
      <c r="D189" s="64"/>
      <c r="E189" s="64"/>
      <c r="F189" s="64"/>
      <c r="G189" s="65"/>
      <c r="H189" s="64"/>
      <c r="I189" s="64"/>
      <c r="J189" s="64"/>
      <c r="K189" s="64"/>
      <c r="L189" s="64"/>
      <c r="M189" s="64"/>
      <c r="N189" s="64"/>
      <c r="O189" s="64"/>
      <c r="P189" s="64"/>
      <c r="Q189" s="64"/>
      <c r="R189" s="64"/>
      <c r="S189" s="64"/>
      <c r="T189" s="64"/>
      <c r="U189" s="64"/>
      <c r="V189" s="64"/>
      <c r="W189" s="64"/>
      <c r="X189" s="64"/>
      <c r="Y189" s="64"/>
      <c r="Z189" s="64"/>
    </row>
    <row r="190" spans="1:26" ht="15.75" customHeight="1">
      <c r="A190" s="64"/>
      <c r="B190" s="65"/>
      <c r="C190" s="65"/>
      <c r="D190" s="64"/>
      <c r="E190" s="64"/>
      <c r="F190" s="64"/>
      <c r="G190" s="65"/>
      <c r="H190" s="64"/>
      <c r="I190" s="64"/>
      <c r="J190" s="64"/>
      <c r="K190" s="64"/>
      <c r="L190" s="64"/>
      <c r="M190" s="64"/>
      <c r="N190" s="64"/>
      <c r="O190" s="64"/>
      <c r="P190" s="64"/>
      <c r="Q190" s="64"/>
      <c r="R190" s="64"/>
      <c r="S190" s="64"/>
      <c r="T190" s="64"/>
      <c r="U190" s="64"/>
      <c r="V190" s="64"/>
      <c r="W190" s="64"/>
      <c r="X190" s="64"/>
      <c r="Y190" s="64"/>
      <c r="Z190" s="64"/>
    </row>
    <row r="191" spans="1:26" ht="15.75" customHeight="1">
      <c r="A191" s="64"/>
      <c r="B191" s="65"/>
      <c r="C191" s="65"/>
      <c r="D191" s="64"/>
      <c r="E191" s="64"/>
      <c r="F191" s="64"/>
      <c r="G191" s="65"/>
      <c r="H191" s="64"/>
      <c r="I191" s="64"/>
      <c r="J191" s="64"/>
      <c r="K191" s="64"/>
      <c r="L191" s="64"/>
      <c r="M191" s="64"/>
      <c r="N191" s="64"/>
      <c r="O191" s="64"/>
      <c r="P191" s="64"/>
      <c r="Q191" s="64"/>
      <c r="R191" s="64"/>
      <c r="S191" s="64"/>
      <c r="T191" s="64"/>
      <c r="U191" s="64"/>
      <c r="V191" s="64"/>
      <c r="W191" s="64"/>
      <c r="X191" s="64"/>
      <c r="Y191" s="64"/>
      <c r="Z191" s="64"/>
    </row>
    <row r="192" spans="1:26" ht="15.75" customHeight="1">
      <c r="A192" s="64"/>
      <c r="B192" s="65"/>
      <c r="C192" s="65"/>
      <c r="D192" s="64"/>
      <c r="E192" s="64"/>
      <c r="F192" s="64"/>
      <c r="G192" s="65"/>
      <c r="H192" s="64"/>
      <c r="I192" s="64"/>
      <c r="J192" s="64"/>
      <c r="K192" s="64"/>
      <c r="L192" s="64"/>
      <c r="M192" s="64"/>
      <c r="N192" s="64"/>
      <c r="O192" s="64"/>
      <c r="P192" s="64"/>
      <c r="Q192" s="64"/>
      <c r="R192" s="64"/>
      <c r="S192" s="64"/>
      <c r="T192" s="64"/>
      <c r="U192" s="64"/>
      <c r="V192" s="64"/>
      <c r="W192" s="64"/>
      <c r="X192" s="64"/>
      <c r="Y192" s="64"/>
      <c r="Z192" s="64"/>
    </row>
    <row r="193" spans="1:26" ht="15.75" customHeight="1">
      <c r="A193" s="64"/>
      <c r="B193" s="65"/>
      <c r="C193" s="65"/>
      <c r="D193" s="64"/>
      <c r="E193" s="64"/>
      <c r="F193" s="64"/>
      <c r="G193" s="65"/>
      <c r="H193" s="64"/>
      <c r="I193" s="64"/>
      <c r="J193" s="64"/>
      <c r="K193" s="64"/>
      <c r="L193" s="64"/>
      <c r="M193" s="64"/>
      <c r="N193" s="64"/>
      <c r="O193" s="64"/>
      <c r="P193" s="64"/>
      <c r="Q193" s="64"/>
      <c r="R193" s="64"/>
      <c r="S193" s="64"/>
      <c r="T193" s="64"/>
      <c r="U193" s="64"/>
      <c r="V193" s="64"/>
      <c r="W193" s="64"/>
      <c r="X193" s="64"/>
      <c r="Y193" s="64"/>
      <c r="Z193" s="64"/>
    </row>
    <row r="194" spans="1:26" ht="15.75" customHeight="1">
      <c r="A194" s="64"/>
      <c r="B194" s="65"/>
      <c r="C194" s="65"/>
      <c r="D194" s="64"/>
      <c r="E194" s="64"/>
      <c r="F194" s="64"/>
      <c r="G194" s="65"/>
      <c r="H194" s="64"/>
      <c r="I194" s="64"/>
      <c r="J194" s="64"/>
      <c r="K194" s="64"/>
      <c r="L194" s="64"/>
      <c r="M194" s="64"/>
      <c r="N194" s="64"/>
      <c r="O194" s="64"/>
      <c r="P194" s="64"/>
      <c r="Q194" s="64"/>
      <c r="R194" s="64"/>
      <c r="S194" s="64"/>
      <c r="T194" s="64"/>
      <c r="U194" s="64"/>
      <c r="V194" s="64"/>
      <c r="W194" s="64"/>
      <c r="X194" s="64"/>
      <c r="Y194" s="64"/>
      <c r="Z194" s="64"/>
    </row>
    <row r="195" spans="1:26" ht="15.75" customHeight="1">
      <c r="A195" s="64"/>
      <c r="B195" s="65"/>
      <c r="C195" s="65"/>
      <c r="D195" s="64"/>
      <c r="E195" s="64"/>
      <c r="F195" s="64"/>
      <c r="G195" s="65"/>
      <c r="H195" s="64"/>
      <c r="I195" s="64"/>
      <c r="J195" s="64"/>
      <c r="K195" s="64"/>
      <c r="L195" s="64"/>
      <c r="M195" s="64"/>
      <c r="N195" s="64"/>
      <c r="O195" s="64"/>
      <c r="P195" s="64"/>
      <c r="Q195" s="64"/>
      <c r="R195" s="64"/>
      <c r="S195" s="64"/>
      <c r="T195" s="64"/>
      <c r="U195" s="64"/>
      <c r="V195" s="64"/>
      <c r="W195" s="64"/>
      <c r="X195" s="64"/>
      <c r="Y195" s="64"/>
      <c r="Z195" s="64"/>
    </row>
    <row r="196" spans="1:26" ht="15.75" customHeight="1">
      <c r="A196" s="64"/>
      <c r="B196" s="65"/>
      <c r="C196" s="65"/>
      <c r="D196" s="64"/>
      <c r="E196" s="64"/>
      <c r="F196" s="64"/>
      <c r="G196" s="65"/>
      <c r="H196" s="64"/>
      <c r="I196" s="64"/>
      <c r="J196" s="64"/>
      <c r="K196" s="64"/>
      <c r="L196" s="64"/>
      <c r="M196" s="64"/>
      <c r="N196" s="64"/>
      <c r="O196" s="64"/>
      <c r="P196" s="64"/>
      <c r="Q196" s="64"/>
      <c r="R196" s="64"/>
      <c r="S196" s="64"/>
      <c r="T196" s="64"/>
      <c r="U196" s="64"/>
      <c r="V196" s="64"/>
      <c r="W196" s="64"/>
      <c r="X196" s="64"/>
      <c r="Y196" s="64"/>
      <c r="Z196" s="64"/>
    </row>
    <row r="197" spans="1:26" ht="15.75" customHeight="1">
      <c r="A197" s="64"/>
      <c r="B197" s="65"/>
      <c r="C197" s="65"/>
      <c r="D197" s="64"/>
      <c r="E197" s="64"/>
      <c r="F197" s="64"/>
      <c r="G197" s="65"/>
      <c r="H197" s="64"/>
      <c r="I197" s="64"/>
      <c r="J197" s="64"/>
      <c r="K197" s="64"/>
      <c r="L197" s="64"/>
      <c r="M197" s="64"/>
      <c r="N197" s="64"/>
      <c r="O197" s="64"/>
      <c r="P197" s="64"/>
      <c r="Q197" s="64"/>
      <c r="R197" s="64"/>
      <c r="S197" s="64"/>
      <c r="T197" s="64"/>
      <c r="U197" s="64"/>
      <c r="V197" s="64"/>
      <c r="W197" s="64"/>
      <c r="X197" s="64"/>
      <c r="Y197" s="64"/>
      <c r="Z197" s="64"/>
    </row>
    <row r="198" spans="1:26" ht="15.75" customHeight="1">
      <c r="A198" s="64"/>
      <c r="B198" s="65"/>
      <c r="C198" s="65"/>
      <c r="D198" s="64"/>
      <c r="E198" s="64"/>
      <c r="F198" s="64"/>
      <c r="G198" s="65"/>
      <c r="H198" s="64"/>
      <c r="I198" s="64"/>
      <c r="J198" s="64"/>
      <c r="K198" s="64"/>
      <c r="L198" s="64"/>
      <c r="M198" s="64"/>
      <c r="N198" s="64"/>
      <c r="O198" s="64"/>
      <c r="P198" s="64"/>
      <c r="Q198" s="64"/>
      <c r="R198" s="64"/>
      <c r="S198" s="64"/>
      <c r="T198" s="64"/>
      <c r="U198" s="64"/>
      <c r="V198" s="64"/>
      <c r="W198" s="64"/>
      <c r="X198" s="64"/>
      <c r="Y198" s="64"/>
      <c r="Z198" s="64"/>
    </row>
    <row r="199" spans="1:26" ht="15.75" customHeight="1">
      <c r="A199" s="64"/>
      <c r="B199" s="65"/>
      <c r="C199" s="65"/>
      <c r="D199" s="64"/>
      <c r="E199" s="64"/>
      <c r="F199" s="64"/>
      <c r="G199" s="65"/>
      <c r="H199" s="64"/>
      <c r="I199" s="64"/>
      <c r="J199" s="64"/>
      <c r="K199" s="64"/>
      <c r="L199" s="64"/>
      <c r="M199" s="64"/>
      <c r="N199" s="64"/>
      <c r="O199" s="64"/>
      <c r="P199" s="64"/>
      <c r="Q199" s="64"/>
      <c r="R199" s="64"/>
      <c r="S199" s="64"/>
      <c r="T199" s="64"/>
      <c r="U199" s="64"/>
      <c r="V199" s="64"/>
      <c r="W199" s="64"/>
      <c r="X199" s="64"/>
      <c r="Y199" s="64"/>
      <c r="Z199" s="64"/>
    </row>
    <row r="200" spans="1:26" ht="15.75" customHeight="1">
      <c r="A200" s="64"/>
      <c r="B200" s="65"/>
      <c r="C200" s="65"/>
      <c r="D200" s="64"/>
      <c r="E200" s="64"/>
      <c r="F200" s="64"/>
      <c r="G200" s="65"/>
      <c r="H200" s="64"/>
      <c r="I200" s="64"/>
      <c r="J200" s="64"/>
      <c r="K200" s="64"/>
      <c r="L200" s="64"/>
      <c r="M200" s="64"/>
      <c r="N200" s="64"/>
      <c r="O200" s="64"/>
      <c r="P200" s="64"/>
      <c r="Q200" s="64"/>
      <c r="R200" s="64"/>
      <c r="S200" s="64"/>
      <c r="T200" s="64"/>
      <c r="U200" s="64"/>
      <c r="V200" s="64"/>
      <c r="W200" s="64"/>
      <c r="X200" s="64"/>
      <c r="Y200" s="64"/>
      <c r="Z200" s="64"/>
    </row>
    <row r="201" spans="1:26" ht="15.75" customHeight="1">
      <c r="A201" s="64"/>
      <c r="B201" s="65"/>
      <c r="C201" s="65"/>
      <c r="D201" s="64"/>
      <c r="E201" s="64"/>
      <c r="F201" s="64"/>
      <c r="G201" s="65"/>
      <c r="H201" s="64"/>
      <c r="I201" s="64"/>
      <c r="J201" s="64"/>
      <c r="K201" s="64"/>
      <c r="L201" s="64"/>
      <c r="M201" s="64"/>
      <c r="N201" s="64"/>
      <c r="O201" s="64"/>
      <c r="P201" s="64"/>
      <c r="Q201" s="64"/>
      <c r="R201" s="64"/>
      <c r="S201" s="64"/>
      <c r="T201" s="64"/>
      <c r="U201" s="64"/>
      <c r="V201" s="64"/>
      <c r="W201" s="64"/>
      <c r="X201" s="64"/>
      <c r="Y201" s="64"/>
      <c r="Z201" s="64"/>
    </row>
    <row r="202" spans="1:26" ht="15.75" customHeight="1">
      <c r="A202" s="64"/>
      <c r="B202" s="65"/>
      <c r="C202" s="65"/>
      <c r="D202" s="64"/>
      <c r="E202" s="64"/>
      <c r="F202" s="64"/>
      <c r="G202" s="65"/>
      <c r="H202" s="64"/>
      <c r="I202" s="64"/>
      <c r="J202" s="64"/>
      <c r="K202" s="64"/>
      <c r="L202" s="64"/>
      <c r="M202" s="64"/>
      <c r="N202" s="64"/>
      <c r="O202" s="64"/>
      <c r="P202" s="64"/>
      <c r="Q202" s="64"/>
      <c r="R202" s="64"/>
      <c r="S202" s="64"/>
      <c r="T202" s="64"/>
      <c r="U202" s="64"/>
      <c r="V202" s="64"/>
      <c r="W202" s="64"/>
      <c r="X202" s="64"/>
      <c r="Y202" s="64"/>
      <c r="Z202" s="64"/>
    </row>
    <row r="203" spans="1:26" ht="15.75" customHeight="1">
      <c r="A203" s="64"/>
      <c r="B203" s="65"/>
      <c r="C203" s="65"/>
      <c r="D203" s="64"/>
      <c r="E203" s="64"/>
      <c r="F203" s="64"/>
      <c r="G203" s="65"/>
      <c r="H203" s="64"/>
      <c r="I203" s="64"/>
      <c r="J203" s="64"/>
      <c r="K203" s="64"/>
      <c r="L203" s="64"/>
      <c r="M203" s="64"/>
      <c r="N203" s="64"/>
      <c r="O203" s="64"/>
      <c r="P203" s="64"/>
      <c r="Q203" s="64"/>
      <c r="R203" s="64"/>
      <c r="S203" s="64"/>
      <c r="T203" s="64"/>
      <c r="U203" s="64"/>
      <c r="V203" s="64"/>
      <c r="W203" s="64"/>
      <c r="X203" s="64"/>
      <c r="Y203" s="64"/>
      <c r="Z203" s="64"/>
    </row>
    <row r="204" spans="1:26" ht="15.75" customHeight="1">
      <c r="A204" s="64"/>
      <c r="B204" s="65"/>
      <c r="C204" s="65"/>
      <c r="D204" s="64"/>
      <c r="E204" s="64"/>
      <c r="F204" s="64"/>
      <c r="G204" s="65"/>
      <c r="H204" s="64"/>
      <c r="I204" s="64"/>
      <c r="J204" s="64"/>
      <c r="K204" s="64"/>
      <c r="L204" s="64"/>
      <c r="M204" s="64"/>
      <c r="N204" s="64"/>
      <c r="O204" s="64"/>
      <c r="P204" s="64"/>
      <c r="Q204" s="64"/>
      <c r="R204" s="64"/>
      <c r="S204" s="64"/>
      <c r="T204" s="64"/>
      <c r="U204" s="64"/>
      <c r="V204" s="64"/>
      <c r="W204" s="64"/>
      <c r="X204" s="64"/>
      <c r="Y204" s="64"/>
      <c r="Z204" s="64"/>
    </row>
    <row r="205" spans="1:26" ht="15.75" customHeight="1">
      <c r="A205" s="64"/>
      <c r="B205" s="65"/>
      <c r="C205" s="65"/>
      <c r="D205" s="64"/>
      <c r="E205" s="64"/>
      <c r="F205" s="64"/>
      <c r="G205" s="65"/>
      <c r="H205" s="64"/>
      <c r="I205" s="64"/>
      <c r="J205" s="64"/>
      <c r="K205" s="64"/>
      <c r="L205" s="64"/>
      <c r="M205" s="64"/>
      <c r="N205" s="64"/>
      <c r="O205" s="64"/>
      <c r="P205" s="64"/>
      <c r="Q205" s="64"/>
      <c r="R205" s="64"/>
      <c r="S205" s="64"/>
      <c r="T205" s="64"/>
      <c r="U205" s="64"/>
      <c r="V205" s="64"/>
      <c r="W205" s="64"/>
      <c r="X205" s="64"/>
      <c r="Y205" s="64"/>
      <c r="Z205" s="64"/>
    </row>
    <row r="206" spans="1:26" ht="15.75" customHeight="1">
      <c r="A206" s="64"/>
      <c r="B206" s="65"/>
      <c r="C206" s="65"/>
      <c r="D206" s="64"/>
      <c r="E206" s="64"/>
      <c r="F206" s="64"/>
      <c r="G206" s="65"/>
      <c r="H206" s="64"/>
      <c r="I206" s="64"/>
      <c r="J206" s="64"/>
      <c r="K206" s="64"/>
      <c r="L206" s="64"/>
      <c r="M206" s="64"/>
      <c r="N206" s="64"/>
      <c r="O206" s="64"/>
      <c r="P206" s="64"/>
      <c r="Q206" s="64"/>
      <c r="R206" s="64"/>
      <c r="S206" s="64"/>
      <c r="T206" s="64"/>
      <c r="U206" s="64"/>
      <c r="V206" s="64"/>
      <c r="W206" s="64"/>
      <c r="X206" s="64"/>
      <c r="Y206" s="64"/>
      <c r="Z206" s="64"/>
    </row>
    <row r="207" spans="1:26" ht="15.75" customHeight="1">
      <c r="A207" s="64"/>
      <c r="B207" s="65"/>
      <c r="C207" s="65"/>
      <c r="D207" s="64"/>
      <c r="E207" s="64"/>
      <c r="F207" s="64"/>
      <c r="G207" s="65"/>
      <c r="H207" s="64"/>
      <c r="I207" s="64"/>
      <c r="J207" s="64"/>
      <c r="K207" s="64"/>
      <c r="L207" s="64"/>
      <c r="M207" s="64"/>
      <c r="N207" s="64"/>
      <c r="O207" s="64"/>
      <c r="P207" s="64"/>
      <c r="Q207" s="64"/>
      <c r="R207" s="64"/>
      <c r="S207" s="64"/>
      <c r="T207" s="64"/>
      <c r="U207" s="64"/>
      <c r="V207" s="64"/>
      <c r="W207" s="64"/>
      <c r="X207" s="64"/>
      <c r="Y207" s="64"/>
      <c r="Z207" s="64"/>
    </row>
    <row r="208" spans="1:26" ht="15.75" customHeight="1">
      <c r="A208" s="64"/>
      <c r="B208" s="65"/>
      <c r="C208" s="65"/>
      <c r="D208" s="64"/>
      <c r="E208" s="64"/>
      <c r="F208" s="64"/>
      <c r="G208" s="65"/>
      <c r="H208" s="64"/>
      <c r="I208" s="64"/>
      <c r="J208" s="64"/>
      <c r="K208" s="64"/>
      <c r="L208" s="64"/>
      <c r="M208" s="64"/>
      <c r="N208" s="64"/>
      <c r="O208" s="64"/>
      <c r="P208" s="64"/>
      <c r="Q208" s="64"/>
      <c r="R208" s="64"/>
      <c r="S208" s="64"/>
      <c r="T208" s="64"/>
      <c r="U208" s="64"/>
      <c r="V208" s="64"/>
      <c r="W208" s="64"/>
      <c r="X208" s="64"/>
      <c r="Y208" s="64"/>
      <c r="Z208" s="64"/>
    </row>
    <row r="209" spans="1:26" ht="15.75" customHeight="1">
      <c r="A209" s="64"/>
      <c r="B209" s="65"/>
      <c r="C209" s="65"/>
      <c r="D209" s="64"/>
      <c r="E209" s="64"/>
      <c r="F209" s="64"/>
      <c r="G209" s="65"/>
      <c r="H209" s="64"/>
      <c r="I209" s="64"/>
      <c r="J209" s="64"/>
      <c r="K209" s="64"/>
      <c r="L209" s="64"/>
      <c r="M209" s="64"/>
      <c r="N209" s="64"/>
      <c r="O209" s="64"/>
      <c r="P209" s="64"/>
      <c r="Q209" s="64"/>
      <c r="R209" s="64"/>
      <c r="S209" s="64"/>
      <c r="T209" s="64"/>
      <c r="U209" s="64"/>
      <c r="V209" s="64"/>
      <c r="W209" s="64"/>
      <c r="X209" s="64"/>
      <c r="Y209" s="64"/>
      <c r="Z209" s="64"/>
    </row>
    <row r="210" spans="1:26" ht="15.75" customHeight="1">
      <c r="A210" s="64"/>
      <c r="B210" s="65"/>
      <c r="C210" s="65"/>
      <c r="D210" s="64"/>
      <c r="E210" s="64"/>
      <c r="F210" s="64"/>
      <c r="G210" s="65"/>
      <c r="H210" s="64"/>
      <c r="I210" s="64"/>
      <c r="J210" s="64"/>
      <c r="K210" s="64"/>
      <c r="L210" s="64"/>
      <c r="M210" s="64"/>
      <c r="N210" s="64"/>
      <c r="O210" s="64"/>
      <c r="P210" s="64"/>
      <c r="Q210" s="64"/>
      <c r="R210" s="64"/>
      <c r="S210" s="64"/>
      <c r="T210" s="64"/>
      <c r="U210" s="64"/>
      <c r="V210" s="64"/>
      <c r="W210" s="64"/>
      <c r="X210" s="64"/>
      <c r="Y210" s="64"/>
      <c r="Z210" s="64"/>
    </row>
    <row r="211" spans="1:26" ht="15.75" customHeight="1">
      <c r="A211" s="64"/>
      <c r="B211" s="65"/>
      <c r="C211" s="65"/>
      <c r="D211" s="64"/>
      <c r="E211" s="64"/>
      <c r="F211" s="64"/>
      <c r="G211" s="65"/>
      <c r="H211" s="64"/>
      <c r="I211" s="64"/>
      <c r="J211" s="64"/>
      <c r="K211" s="64"/>
      <c r="L211" s="64"/>
      <c r="M211" s="64"/>
      <c r="N211" s="64"/>
      <c r="O211" s="64"/>
      <c r="P211" s="64"/>
      <c r="Q211" s="64"/>
      <c r="R211" s="64"/>
      <c r="S211" s="64"/>
      <c r="T211" s="64"/>
      <c r="U211" s="64"/>
      <c r="V211" s="64"/>
      <c r="W211" s="64"/>
      <c r="X211" s="64"/>
      <c r="Y211" s="64"/>
      <c r="Z211" s="64"/>
    </row>
    <row r="212" spans="1:26" ht="15.75" customHeight="1">
      <c r="A212" s="64"/>
      <c r="B212" s="65"/>
      <c r="C212" s="65"/>
      <c r="D212" s="64"/>
      <c r="E212" s="64"/>
      <c r="F212" s="64"/>
      <c r="G212" s="65"/>
      <c r="H212" s="64"/>
      <c r="I212" s="64"/>
      <c r="J212" s="64"/>
      <c r="K212" s="64"/>
      <c r="L212" s="64"/>
      <c r="M212" s="64"/>
      <c r="N212" s="64"/>
      <c r="O212" s="64"/>
      <c r="P212" s="64"/>
      <c r="Q212" s="64"/>
      <c r="R212" s="64"/>
      <c r="S212" s="64"/>
      <c r="T212" s="64"/>
      <c r="U212" s="64"/>
      <c r="V212" s="64"/>
      <c r="W212" s="64"/>
      <c r="X212" s="64"/>
      <c r="Y212" s="64"/>
      <c r="Z212" s="64"/>
    </row>
    <row r="213" spans="1:26" ht="15.75" customHeight="1">
      <c r="A213" s="64"/>
      <c r="B213" s="65"/>
      <c r="C213" s="65"/>
      <c r="D213" s="64"/>
      <c r="E213" s="64"/>
      <c r="F213" s="64"/>
      <c r="G213" s="65"/>
      <c r="H213" s="64"/>
      <c r="I213" s="64"/>
      <c r="J213" s="64"/>
      <c r="K213" s="64"/>
      <c r="L213" s="64"/>
      <c r="M213" s="64"/>
      <c r="N213" s="64"/>
      <c r="O213" s="64"/>
      <c r="P213" s="64"/>
      <c r="Q213" s="64"/>
      <c r="R213" s="64"/>
      <c r="S213" s="64"/>
      <c r="T213" s="64"/>
      <c r="U213" s="64"/>
      <c r="V213" s="64"/>
      <c r="W213" s="64"/>
      <c r="X213" s="64"/>
      <c r="Y213" s="64"/>
      <c r="Z213" s="64"/>
    </row>
    <row r="214" spans="1:26" ht="15.75" customHeight="1">
      <c r="A214" s="64"/>
      <c r="B214" s="65"/>
      <c r="C214" s="65"/>
      <c r="D214" s="64"/>
      <c r="E214" s="64"/>
      <c r="F214" s="64"/>
      <c r="G214" s="65"/>
      <c r="H214" s="64"/>
      <c r="I214" s="64"/>
      <c r="J214" s="64"/>
      <c r="K214" s="64"/>
      <c r="L214" s="64"/>
      <c r="M214" s="64"/>
      <c r="N214" s="64"/>
      <c r="O214" s="64"/>
      <c r="P214" s="64"/>
      <c r="Q214" s="64"/>
      <c r="R214" s="64"/>
      <c r="S214" s="64"/>
      <c r="T214" s="64"/>
      <c r="U214" s="64"/>
      <c r="V214" s="64"/>
      <c r="W214" s="64"/>
      <c r="X214" s="64"/>
      <c r="Y214" s="64"/>
      <c r="Z214" s="64"/>
    </row>
    <row r="215" spans="1:26" ht="15.75" customHeight="1">
      <c r="A215" s="64"/>
      <c r="B215" s="65"/>
      <c r="C215" s="65"/>
      <c r="D215" s="64"/>
      <c r="E215" s="64"/>
      <c r="F215" s="64"/>
      <c r="G215" s="65"/>
      <c r="H215" s="64"/>
      <c r="I215" s="64"/>
      <c r="J215" s="64"/>
      <c r="K215" s="64"/>
      <c r="L215" s="64"/>
      <c r="M215" s="64"/>
      <c r="N215" s="64"/>
      <c r="O215" s="64"/>
      <c r="P215" s="64"/>
      <c r="Q215" s="64"/>
      <c r="R215" s="64"/>
      <c r="S215" s="64"/>
      <c r="T215" s="64"/>
      <c r="U215" s="64"/>
      <c r="V215" s="64"/>
      <c r="W215" s="64"/>
      <c r="X215" s="64"/>
      <c r="Y215" s="64"/>
      <c r="Z215" s="64"/>
    </row>
    <row r="216" spans="1:26" ht="15.75" customHeight="1">
      <c r="A216" s="64"/>
      <c r="B216" s="65"/>
      <c r="C216" s="65"/>
      <c r="D216" s="64"/>
      <c r="E216" s="64"/>
      <c r="F216" s="64"/>
      <c r="G216" s="65"/>
      <c r="H216" s="64"/>
      <c r="I216" s="64"/>
      <c r="J216" s="64"/>
      <c r="K216" s="64"/>
      <c r="L216" s="64"/>
      <c r="M216" s="64"/>
      <c r="N216" s="64"/>
      <c r="O216" s="64"/>
      <c r="P216" s="64"/>
      <c r="Q216" s="64"/>
      <c r="R216" s="64"/>
      <c r="S216" s="64"/>
      <c r="T216" s="64"/>
      <c r="U216" s="64"/>
      <c r="V216" s="64"/>
      <c r="W216" s="64"/>
      <c r="X216" s="64"/>
      <c r="Y216" s="64"/>
      <c r="Z216" s="64"/>
    </row>
    <row r="217" spans="1:26" ht="15.75" customHeight="1">
      <c r="A217" s="64"/>
      <c r="B217" s="65"/>
      <c r="C217" s="65"/>
      <c r="D217" s="64"/>
      <c r="E217" s="64"/>
      <c r="F217" s="64"/>
      <c r="G217" s="65"/>
      <c r="H217" s="64"/>
      <c r="I217" s="64"/>
      <c r="J217" s="64"/>
      <c r="K217" s="64"/>
      <c r="L217" s="64"/>
      <c r="M217" s="64"/>
      <c r="N217" s="64"/>
      <c r="O217" s="64"/>
      <c r="P217" s="64"/>
      <c r="Q217" s="64"/>
      <c r="R217" s="64"/>
      <c r="S217" s="64"/>
      <c r="T217" s="64"/>
      <c r="U217" s="64"/>
      <c r="V217" s="64"/>
      <c r="W217" s="64"/>
      <c r="X217" s="64"/>
      <c r="Y217" s="64"/>
      <c r="Z217" s="64"/>
    </row>
    <row r="218" spans="1:26" ht="15.75" customHeight="1">
      <c r="A218" s="64"/>
      <c r="B218" s="65"/>
      <c r="C218" s="65"/>
      <c r="D218" s="64"/>
      <c r="E218" s="64"/>
      <c r="F218" s="64"/>
      <c r="G218" s="65"/>
      <c r="H218" s="64"/>
      <c r="I218" s="64"/>
      <c r="J218" s="64"/>
      <c r="K218" s="64"/>
      <c r="L218" s="64"/>
      <c r="M218" s="64"/>
      <c r="N218" s="64"/>
      <c r="O218" s="64"/>
      <c r="P218" s="64"/>
      <c r="Q218" s="64"/>
      <c r="R218" s="64"/>
      <c r="S218" s="64"/>
      <c r="T218" s="64"/>
      <c r="U218" s="64"/>
      <c r="V218" s="64"/>
      <c r="W218" s="64"/>
      <c r="X218" s="64"/>
      <c r="Y218" s="64"/>
      <c r="Z218" s="64"/>
    </row>
    <row r="219" spans="1:26" ht="15.75" customHeight="1">
      <c r="A219" s="64"/>
      <c r="B219" s="65"/>
      <c r="C219" s="65"/>
      <c r="D219" s="64"/>
      <c r="E219" s="64"/>
      <c r="F219" s="64"/>
      <c r="G219" s="65"/>
      <c r="H219" s="64"/>
      <c r="I219" s="64"/>
      <c r="J219" s="64"/>
      <c r="K219" s="64"/>
      <c r="L219" s="64"/>
      <c r="M219" s="64"/>
      <c r="N219" s="64"/>
      <c r="O219" s="64"/>
      <c r="P219" s="64"/>
      <c r="Q219" s="64"/>
      <c r="R219" s="64"/>
      <c r="S219" s="64"/>
      <c r="T219" s="64"/>
      <c r="U219" s="64"/>
      <c r="V219" s="64"/>
      <c r="W219" s="64"/>
      <c r="X219" s="64"/>
      <c r="Y219" s="64"/>
      <c r="Z219" s="64"/>
    </row>
    <row r="220" spans="1:26" ht="15.75" customHeight="1">
      <c r="A220" s="64"/>
      <c r="B220" s="65"/>
      <c r="C220" s="65"/>
      <c r="D220" s="64"/>
      <c r="E220" s="64"/>
      <c r="F220" s="64"/>
      <c r="G220" s="65"/>
      <c r="H220" s="64"/>
      <c r="I220" s="64"/>
      <c r="J220" s="64"/>
      <c r="K220" s="64"/>
      <c r="L220" s="64"/>
      <c r="M220" s="64"/>
      <c r="N220" s="64"/>
      <c r="O220" s="64"/>
      <c r="P220" s="64"/>
      <c r="Q220" s="64"/>
      <c r="R220" s="64"/>
      <c r="S220" s="64"/>
      <c r="T220" s="64"/>
      <c r="U220" s="64"/>
      <c r="V220" s="64"/>
      <c r="W220" s="64"/>
      <c r="X220" s="64"/>
      <c r="Y220" s="64"/>
      <c r="Z220" s="64"/>
    </row>
    <row r="221" spans="1:26" ht="15.75" customHeight="1">
      <c r="A221" s="64"/>
      <c r="B221" s="65"/>
      <c r="C221" s="65"/>
      <c r="D221" s="64"/>
      <c r="E221" s="64"/>
      <c r="F221" s="64"/>
      <c r="G221" s="65"/>
      <c r="H221" s="64"/>
      <c r="I221" s="64"/>
      <c r="J221" s="64"/>
      <c r="K221" s="64"/>
      <c r="L221" s="64"/>
      <c r="M221" s="64"/>
      <c r="N221" s="64"/>
      <c r="O221" s="64"/>
      <c r="P221" s="64"/>
      <c r="Q221" s="64"/>
      <c r="R221" s="64"/>
      <c r="S221" s="64"/>
      <c r="T221" s="64"/>
      <c r="U221" s="64"/>
      <c r="V221" s="64"/>
      <c r="W221" s="64"/>
      <c r="X221" s="64"/>
      <c r="Y221" s="64"/>
      <c r="Z221" s="64"/>
    </row>
    <row r="222" spans="1:26" ht="15.75" customHeight="1">
      <c r="A222" s="64"/>
      <c r="B222" s="65"/>
      <c r="C222" s="65"/>
      <c r="D222" s="64"/>
      <c r="E222" s="64"/>
      <c r="F222" s="64"/>
      <c r="G222" s="65"/>
      <c r="H222" s="64"/>
      <c r="I222" s="64"/>
      <c r="J222" s="64"/>
      <c r="K222" s="64"/>
      <c r="L222" s="64"/>
      <c r="M222" s="64"/>
      <c r="N222" s="64"/>
      <c r="O222" s="64"/>
      <c r="P222" s="64"/>
      <c r="Q222" s="64"/>
      <c r="R222" s="64"/>
      <c r="S222" s="64"/>
      <c r="T222" s="64"/>
      <c r="U222" s="64"/>
      <c r="V222" s="64"/>
      <c r="W222" s="64"/>
      <c r="X222" s="64"/>
      <c r="Y222" s="64"/>
      <c r="Z222" s="64"/>
    </row>
    <row r="223" spans="1:26" ht="15.75" customHeight="1">
      <c r="A223" s="64"/>
      <c r="B223" s="65"/>
      <c r="C223" s="65"/>
      <c r="D223" s="64"/>
      <c r="E223" s="64"/>
      <c r="F223" s="64"/>
      <c r="G223" s="65"/>
      <c r="H223" s="64"/>
      <c r="I223" s="64"/>
      <c r="J223" s="64"/>
      <c r="K223" s="64"/>
      <c r="L223" s="64"/>
      <c r="M223" s="64"/>
      <c r="N223" s="64"/>
      <c r="O223" s="64"/>
      <c r="P223" s="64"/>
      <c r="Q223" s="64"/>
      <c r="R223" s="64"/>
      <c r="S223" s="64"/>
      <c r="T223" s="64"/>
      <c r="U223" s="64"/>
      <c r="V223" s="64"/>
      <c r="W223" s="64"/>
      <c r="X223" s="64"/>
      <c r="Y223" s="64"/>
      <c r="Z223" s="64"/>
    </row>
    <row r="224" spans="1:26" ht="15.75" customHeight="1">
      <c r="A224" s="64"/>
      <c r="B224" s="65"/>
      <c r="C224" s="65"/>
      <c r="D224" s="64"/>
      <c r="E224" s="64"/>
      <c r="F224" s="64"/>
      <c r="G224" s="65"/>
      <c r="H224" s="64"/>
      <c r="I224" s="64"/>
      <c r="J224" s="64"/>
      <c r="K224" s="64"/>
      <c r="L224" s="64"/>
      <c r="M224" s="64"/>
      <c r="N224" s="64"/>
      <c r="O224" s="64"/>
      <c r="P224" s="64"/>
      <c r="Q224" s="64"/>
      <c r="R224" s="64"/>
      <c r="S224" s="64"/>
      <c r="T224" s="64"/>
      <c r="U224" s="64"/>
      <c r="V224" s="64"/>
      <c r="W224" s="64"/>
      <c r="X224" s="64"/>
      <c r="Y224" s="64"/>
      <c r="Z224" s="64"/>
    </row>
    <row r="225" spans="1:26" ht="15.75" customHeight="1">
      <c r="A225" s="64"/>
      <c r="B225" s="65"/>
      <c r="C225" s="65"/>
      <c r="D225" s="64"/>
      <c r="E225" s="64"/>
      <c r="F225" s="64"/>
      <c r="G225" s="65"/>
      <c r="H225" s="64"/>
      <c r="I225" s="64"/>
      <c r="J225" s="64"/>
      <c r="K225" s="64"/>
      <c r="L225" s="64"/>
      <c r="M225" s="64"/>
      <c r="N225" s="64"/>
      <c r="O225" s="64"/>
      <c r="P225" s="64"/>
      <c r="Q225" s="64"/>
      <c r="R225" s="64"/>
      <c r="S225" s="64"/>
      <c r="T225" s="64"/>
      <c r="U225" s="64"/>
      <c r="V225" s="64"/>
      <c r="W225" s="64"/>
      <c r="X225" s="64"/>
      <c r="Y225" s="64"/>
      <c r="Z225" s="64"/>
    </row>
    <row r="226" spans="1:26" ht="15.75" customHeight="1">
      <c r="A226" s="64"/>
      <c r="B226" s="65"/>
      <c r="C226" s="65"/>
      <c r="D226" s="64"/>
      <c r="E226" s="64"/>
      <c r="F226" s="64"/>
      <c r="G226" s="65"/>
      <c r="H226" s="64"/>
      <c r="I226" s="64"/>
      <c r="J226" s="64"/>
      <c r="K226" s="64"/>
      <c r="L226" s="64"/>
      <c r="M226" s="64"/>
      <c r="N226" s="64"/>
      <c r="O226" s="64"/>
      <c r="P226" s="64"/>
      <c r="Q226" s="64"/>
      <c r="R226" s="64"/>
      <c r="S226" s="64"/>
      <c r="T226" s="64"/>
      <c r="U226" s="64"/>
      <c r="V226" s="64"/>
      <c r="W226" s="64"/>
      <c r="X226" s="64"/>
      <c r="Y226" s="64"/>
      <c r="Z226" s="64"/>
    </row>
    <row r="227" spans="1:26" ht="15.75" customHeight="1">
      <c r="A227" s="64"/>
      <c r="B227" s="65"/>
      <c r="C227" s="65"/>
      <c r="D227" s="64"/>
      <c r="E227" s="64"/>
      <c r="F227" s="64"/>
      <c r="G227" s="65"/>
      <c r="H227" s="64"/>
      <c r="I227" s="64"/>
      <c r="J227" s="64"/>
      <c r="K227" s="64"/>
      <c r="L227" s="64"/>
      <c r="M227" s="64"/>
      <c r="N227" s="64"/>
      <c r="O227" s="64"/>
      <c r="P227" s="64"/>
      <c r="Q227" s="64"/>
      <c r="R227" s="64"/>
      <c r="S227" s="64"/>
      <c r="T227" s="64"/>
      <c r="U227" s="64"/>
      <c r="V227" s="64"/>
      <c r="W227" s="64"/>
      <c r="X227" s="64"/>
      <c r="Y227" s="64"/>
      <c r="Z227" s="64"/>
    </row>
    <row r="228" spans="1:26" ht="15.75" customHeight="1">
      <c r="A228" s="64"/>
      <c r="B228" s="65"/>
      <c r="C228" s="65"/>
      <c r="D228" s="64"/>
      <c r="E228" s="64"/>
      <c r="F228" s="64"/>
      <c r="G228" s="65"/>
      <c r="H228" s="64"/>
      <c r="I228" s="64"/>
      <c r="J228" s="64"/>
      <c r="K228" s="64"/>
      <c r="L228" s="64"/>
      <c r="M228" s="64"/>
      <c r="N228" s="64"/>
      <c r="O228" s="64"/>
      <c r="P228" s="64"/>
      <c r="Q228" s="64"/>
      <c r="R228" s="64"/>
      <c r="S228" s="64"/>
      <c r="T228" s="64"/>
      <c r="U228" s="64"/>
      <c r="V228" s="64"/>
      <c r="W228" s="64"/>
      <c r="X228" s="64"/>
      <c r="Y228" s="64"/>
      <c r="Z228" s="64"/>
    </row>
    <row r="229" spans="1:26" ht="15.75" customHeight="1">
      <c r="A229" s="64"/>
      <c r="B229" s="65"/>
      <c r="C229" s="65"/>
      <c r="D229" s="64"/>
      <c r="E229" s="64"/>
      <c r="F229" s="64"/>
      <c r="G229" s="65"/>
      <c r="H229" s="64"/>
      <c r="I229" s="64"/>
      <c r="J229" s="64"/>
      <c r="K229" s="64"/>
      <c r="L229" s="64"/>
      <c r="M229" s="64"/>
      <c r="N229" s="64"/>
      <c r="O229" s="64"/>
      <c r="P229" s="64"/>
      <c r="Q229" s="64"/>
      <c r="R229" s="64"/>
      <c r="S229" s="64"/>
      <c r="T229" s="64"/>
      <c r="U229" s="64"/>
      <c r="V229" s="64"/>
      <c r="W229" s="64"/>
      <c r="X229" s="64"/>
      <c r="Y229" s="64"/>
      <c r="Z229" s="64"/>
    </row>
    <row r="230" spans="1:26" ht="15.75" customHeight="1">
      <c r="A230" s="64"/>
      <c r="B230" s="65"/>
      <c r="C230" s="65"/>
      <c r="D230" s="64"/>
      <c r="E230" s="64"/>
      <c r="F230" s="64"/>
      <c r="G230" s="65"/>
      <c r="H230" s="64"/>
      <c r="I230" s="64"/>
      <c r="J230" s="64"/>
      <c r="K230" s="64"/>
      <c r="L230" s="64"/>
      <c r="M230" s="64"/>
      <c r="N230" s="64"/>
      <c r="O230" s="64"/>
      <c r="P230" s="64"/>
      <c r="Q230" s="64"/>
      <c r="R230" s="64"/>
      <c r="S230" s="64"/>
      <c r="T230" s="64"/>
      <c r="U230" s="64"/>
      <c r="V230" s="64"/>
      <c r="W230" s="64"/>
      <c r="X230" s="64"/>
      <c r="Y230" s="64"/>
      <c r="Z230" s="64"/>
    </row>
    <row r="231" spans="1:26" ht="15.75" customHeight="1">
      <c r="A231" s="64"/>
      <c r="B231" s="65"/>
      <c r="C231" s="65"/>
      <c r="D231" s="64"/>
      <c r="E231" s="64"/>
      <c r="F231" s="64"/>
      <c r="G231" s="65"/>
      <c r="H231" s="64"/>
      <c r="I231" s="64"/>
      <c r="J231" s="64"/>
      <c r="K231" s="64"/>
      <c r="L231" s="64"/>
      <c r="M231" s="64"/>
      <c r="N231" s="64"/>
      <c r="O231" s="64"/>
      <c r="P231" s="64"/>
      <c r="Q231" s="64"/>
      <c r="R231" s="64"/>
      <c r="S231" s="64"/>
      <c r="T231" s="64"/>
      <c r="U231" s="64"/>
      <c r="V231" s="64"/>
      <c r="W231" s="64"/>
      <c r="X231" s="64"/>
      <c r="Y231" s="64"/>
      <c r="Z231" s="64"/>
    </row>
    <row r="232" spans="1:26" ht="15.75" customHeight="1">
      <c r="A232" s="64"/>
      <c r="B232" s="65"/>
      <c r="C232" s="65"/>
      <c r="D232" s="64"/>
      <c r="E232" s="64"/>
      <c r="F232" s="64"/>
      <c r="G232" s="65"/>
      <c r="H232" s="64"/>
      <c r="I232" s="64"/>
      <c r="J232" s="64"/>
      <c r="K232" s="64"/>
      <c r="L232" s="64"/>
      <c r="M232" s="64"/>
      <c r="N232" s="64"/>
      <c r="O232" s="64"/>
      <c r="P232" s="64"/>
      <c r="Q232" s="64"/>
      <c r="R232" s="64"/>
      <c r="S232" s="64"/>
      <c r="T232" s="64"/>
      <c r="U232" s="64"/>
      <c r="V232" s="64"/>
      <c r="W232" s="64"/>
      <c r="X232" s="64"/>
      <c r="Y232" s="64"/>
      <c r="Z232" s="64"/>
    </row>
    <row r="233" spans="1:26" ht="15.75" customHeight="1">
      <c r="A233" s="64"/>
      <c r="B233" s="65"/>
      <c r="C233" s="65"/>
      <c r="D233" s="64"/>
      <c r="E233" s="64"/>
      <c r="F233" s="64"/>
      <c r="G233" s="65"/>
      <c r="H233" s="64"/>
      <c r="I233" s="64"/>
      <c r="J233" s="64"/>
      <c r="K233" s="64"/>
      <c r="L233" s="64"/>
      <c r="M233" s="64"/>
      <c r="N233" s="64"/>
      <c r="O233" s="64"/>
      <c r="P233" s="64"/>
      <c r="Q233" s="64"/>
      <c r="R233" s="64"/>
      <c r="S233" s="64"/>
      <c r="T233" s="64"/>
      <c r="U233" s="64"/>
      <c r="V233" s="64"/>
      <c r="W233" s="64"/>
      <c r="X233" s="64"/>
      <c r="Y233" s="64"/>
      <c r="Z233" s="64"/>
    </row>
    <row r="234" spans="1:26" ht="15.75" customHeight="1">
      <c r="A234" s="64"/>
      <c r="B234" s="65"/>
      <c r="C234" s="65"/>
      <c r="D234" s="64"/>
      <c r="E234" s="64"/>
      <c r="F234" s="64"/>
      <c r="G234" s="65"/>
      <c r="H234" s="64"/>
      <c r="I234" s="64"/>
      <c r="J234" s="64"/>
      <c r="K234" s="64"/>
      <c r="L234" s="64"/>
      <c r="M234" s="64"/>
      <c r="N234" s="64"/>
      <c r="O234" s="64"/>
      <c r="P234" s="64"/>
      <c r="Q234" s="64"/>
      <c r="R234" s="64"/>
      <c r="S234" s="64"/>
      <c r="T234" s="64"/>
      <c r="U234" s="64"/>
      <c r="V234" s="64"/>
      <c r="W234" s="64"/>
      <c r="X234" s="64"/>
      <c r="Y234" s="64"/>
      <c r="Z234" s="64"/>
    </row>
    <row r="235" spans="1:26" ht="15.75" customHeight="1">
      <c r="A235" s="64"/>
      <c r="B235" s="65"/>
      <c r="C235" s="65"/>
      <c r="D235" s="64"/>
      <c r="E235" s="64"/>
      <c r="F235" s="64"/>
      <c r="G235" s="65"/>
      <c r="H235" s="64"/>
      <c r="I235" s="64"/>
      <c r="J235" s="64"/>
      <c r="K235" s="64"/>
      <c r="L235" s="64"/>
      <c r="M235" s="64"/>
      <c r="N235" s="64"/>
      <c r="O235" s="64"/>
      <c r="P235" s="64"/>
      <c r="Q235" s="64"/>
      <c r="R235" s="64"/>
      <c r="S235" s="64"/>
      <c r="T235" s="64"/>
      <c r="U235" s="64"/>
      <c r="V235" s="64"/>
      <c r="W235" s="64"/>
      <c r="X235" s="64"/>
      <c r="Y235" s="64"/>
      <c r="Z235" s="64"/>
    </row>
    <row r="236" spans="1:26" ht="15.75" customHeight="1">
      <c r="A236" s="64"/>
      <c r="B236" s="65"/>
      <c r="C236" s="65"/>
      <c r="D236" s="64"/>
      <c r="E236" s="64"/>
      <c r="F236" s="64"/>
      <c r="G236" s="65"/>
      <c r="H236" s="64"/>
      <c r="I236" s="64"/>
      <c r="J236" s="64"/>
      <c r="K236" s="64"/>
      <c r="L236" s="64"/>
      <c r="M236" s="64"/>
      <c r="N236" s="64"/>
      <c r="O236" s="64"/>
      <c r="P236" s="64"/>
      <c r="Q236" s="64"/>
      <c r="R236" s="64"/>
      <c r="S236" s="64"/>
      <c r="T236" s="64"/>
      <c r="U236" s="64"/>
      <c r="V236" s="64"/>
      <c r="W236" s="64"/>
      <c r="X236" s="64"/>
      <c r="Y236" s="64"/>
      <c r="Z236" s="64"/>
    </row>
    <row r="237" spans="1:26" ht="15.75" customHeight="1">
      <c r="A237" s="64"/>
      <c r="B237" s="65"/>
      <c r="C237" s="65"/>
      <c r="D237" s="64"/>
      <c r="E237" s="64"/>
      <c r="F237" s="64"/>
      <c r="G237" s="65"/>
      <c r="H237" s="64"/>
      <c r="I237" s="64"/>
      <c r="J237" s="64"/>
      <c r="K237" s="64"/>
      <c r="L237" s="64"/>
      <c r="M237" s="64"/>
      <c r="N237" s="64"/>
      <c r="O237" s="64"/>
      <c r="P237" s="64"/>
      <c r="Q237" s="64"/>
      <c r="R237" s="64"/>
      <c r="S237" s="64"/>
      <c r="T237" s="64"/>
      <c r="U237" s="64"/>
      <c r="V237" s="64"/>
      <c r="W237" s="64"/>
      <c r="X237" s="64"/>
      <c r="Y237" s="64"/>
      <c r="Z237" s="64"/>
    </row>
    <row r="238" spans="1:26" ht="15.75" customHeight="1">
      <c r="A238" s="64"/>
      <c r="B238" s="65"/>
      <c r="C238" s="65"/>
      <c r="D238" s="64"/>
      <c r="E238" s="64"/>
      <c r="F238" s="64"/>
      <c r="G238" s="65"/>
      <c r="H238" s="64"/>
      <c r="I238" s="64"/>
      <c r="J238" s="64"/>
      <c r="K238" s="64"/>
      <c r="L238" s="64"/>
      <c r="M238" s="64"/>
      <c r="N238" s="64"/>
      <c r="O238" s="64"/>
      <c r="P238" s="64"/>
      <c r="Q238" s="64"/>
      <c r="R238" s="64"/>
      <c r="S238" s="64"/>
      <c r="T238" s="64"/>
      <c r="U238" s="64"/>
      <c r="V238" s="64"/>
      <c r="W238" s="64"/>
      <c r="X238" s="64"/>
      <c r="Y238" s="64"/>
      <c r="Z238" s="64"/>
    </row>
    <row r="239" spans="1:26" ht="15.75" customHeight="1">
      <c r="A239" s="64"/>
      <c r="B239" s="65"/>
      <c r="C239" s="65"/>
      <c r="D239" s="64"/>
      <c r="E239" s="64"/>
      <c r="F239" s="64"/>
      <c r="G239" s="65"/>
      <c r="H239" s="64"/>
      <c r="I239" s="64"/>
      <c r="J239" s="64"/>
      <c r="K239" s="64"/>
      <c r="L239" s="64"/>
      <c r="M239" s="64"/>
      <c r="N239" s="64"/>
      <c r="O239" s="64"/>
      <c r="P239" s="64"/>
      <c r="Q239" s="64"/>
      <c r="R239" s="64"/>
      <c r="S239" s="64"/>
      <c r="T239" s="64"/>
      <c r="U239" s="64"/>
      <c r="V239" s="64"/>
      <c r="W239" s="64"/>
      <c r="X239" s="64"/>
      <c r="Y239" s="64"/>
      <c r="Z239" s="64"/>
    </row>
    <row r="240" spans="1:26" ht="15.75" customHeight="1">
      <c r="A240" s="64"/>
      <c r="B240" s="65"/>
      <c r="C240" s="65"/>
      <c r="D240" s="64"/>
      <c r="E240" s="64"/>
      <c r="F240" s="64"/>
      <c r="G240" s="65"/>
      <c r="H240" s="64"/>
      <c r="I240" s="64"/>
      <c r="J240" s="64"/>
      <c r="K240" s="64"/>
      <c r="L240" s="64"/>
      <c r="M240" s="64"/>
      <c r="N240" s="64"/>
      <c r="O240" s="64"/>
      <c r="P240" s="64"/>
      <c r="Q240" s="64"/>
      <c r="R240" s="64"/>
      <c r="S240" s="64"/>
      <c r="T240" s="64"/>
      <c r="U240" s="64"/>
      <c r="V240" s="64"/>
      <c r="W240" s="64"/>
      <c r="X240" s="64"/>
      <c r="Y240" s="64"/>
      <c r="Z240" s="64"/>
    </row>
    <row r="241" spans="1:26" ht="15.75" customHeight="1">
      <c r="A241" s="64"/>
      <c r="B241" s="65"/>
      <c r="C241" s="65"/>
      <c r="D241" s="64"/>
      <c r="E241" s="64"/>
      <c r="F241" s="64"/>
      <c r="G241" s="65"/>
      <c r="H241" s="64"/>
      <c r="I241" s="64"/>
      <c r="J241" s="64"/>
      <c r="K241" s="64"/>
      <c r="L241" s="64"/>
      <c r="M241" s="64"/>
      <c r="N241" s="64"/>
      <c r="O241" s="64"/>
      <c r="P241" s="64"/>
      <c r="Q241" s="64"/>
      <c r="R241" s="64"/>
      <c r="S241" s="64"/>
      <c r="T241" s="64"/>
      <c r="U241" s="64"/>
      <c r="V241" s="64"/>
      <c r="W241" s="64"/>
      <c r="X241" s="64"/>
      <c r="Y241" s="64"/>
      <c r="Z241" s="64"/>
    </row>
    <row r="242" spans="1:26" ht="15.75" customHeight="1">
      <c r="A242" s="64"/>
      <c r="B242" s="65"/>
      <c r="C242" s="65"/>
      <c r="D242" s="64"/>
      <c r="E242" s="64"/>
      <c r="F242" s="64"/>
      <c r="G242" s="65"/>
      <c r="H242" s="64"/>
      <c r="I242" s="64"/>
      <c r="J242" s="64"/>
      <c r="K242" s="64"/>
      <c r="L242" s="64"/>
      <c r="M242" s="64"/>
      <c r="N242" s="64"/>
      <c r="O242" s="64"/>
      <c r="P242" s="64"/>
      <c r="Q242" s="64"/>
      <c r="R242" s="64"/>
      <c r="S242" s="64"/>
      <c r="T242" s="64"/>
      <c r="U242" s="64"/>
      <c r="V242" s="64"/>
      <c r="W242" s="64"/>
      <c r="X242" s="64"/>
      <c r="Y242" s="64"/>
      <c r="Z242" s="64"/>
    </row>
    <row r="243" spans="1:26" ht="15.75" customHeight="1">
      <c r="A243" s="64"/>
      <c r="B243" s="65"/>
      <c r="C243" s="65"/>
      <c r="D243" s="64"/>
      <c r="E243" s="64"/>
      <c r="F243" s="64"/>
      <c r="G243" s="65"/>
      <c r="H243" s="64"/>
      <c r="I243" s="64"/>
      <c r="J243" s="64"/>
      <c r="K243" s="64"/>
      <c r="L243" s="64"/>
      <c r="M243" s="64"/>
      <c r="N243" s="64"/>
      <c r="O243" s="64"/>
      <c r="P243" s="64"/>
      <c r="Q243" s="64"/>
      <c r="R243" s="64"/>
      <c r="S243" s="64"/>
      <c r="T243" s="64"/>
      <c r="U243" s="64"/>
      <c r="V243" s="64"/>
      <c r="W243" s="64"/>
      <c r="X243" s="64"/>
      <c r="Y243" s="64"/>
      <c r="Z243" s="64"/>
    </row>
    <row r="244" spans="1:26" ht="15.75" customHeight="1">
      <c r="A244" s="64"/>
      <c r="B244" s="65"/>
      <c r="C244" s="65"/>
      <c r="D244" s="64"/>
      <c r="E244" s="64"/>
      <c r="F244" s="64"/>
      <c r="G244" s="65"/>
      <c r="H244" s="64"/>
      <c r="I244" s="64"/>
      <c r="J244" s="64"/>
      <c r="K244" s="64"/>
      <c r="L244" s="64"/>
      <c r="M244" s="64"/>
      <c r="N244" s="64"/>
      <c r="O244" s="64"/>
      <c r="P244" s="64"/>
      <c r="Q244" s="64"/>
      <c r="R244" s="64"/>
      <c r="S244" s="64"/>
      <c r="T244" s="64"/>
      <c r="U244" s="64"/>
      <c r="V244" s="64"/>
      <c r="W244" s="64"/>
      <c r="X244" s="64"/>
      <c r="Y244" s="64"/>
      <c r="Z244" s="64"/>
    </row>
    <row r="245" spans="1:26" ht="15.75" customHeight="1">
      <c r="A245" s="64"/>
      <c r="B245" s="65"/>
      <c r="C245" s="65"/>
      <c r="D245" s="64"/>
      <c r="E245" s="64"/>
      <c r="F245" s="64"/>
      <c r="G245" s="65"/>
      <c r="H245" s="64"/>
      <c r="I245" s="64"/>
      <c r="J245" s="64"/>
      <c r="K245" s="64"/>
      <c r="L245" s="64"/>
      <c r="M245" s="64"/>
      <c r="N245" s="64"/>
      <c r="O245" s="64"/>
      <c r="P245" s="64"/>
      <c r="Q245" s="64"/>
      <c r="R245" s="64"/>
      <c r="S245" s="64"/>
      <c r="T245" s="64"/>
      <c r="U245" s="64"/>
      <c r="V245" s="64"/>
      <c r="W245" s="64"/>
      <c r="X245" s="64"/>
      <c r="Y245" s="64"/>
      <c r="Z245" s="64"/>
    </row>
    <row r="246" spans="1:26" ht="15.75" customHeight="1">
      <c r="A246" s="64"/>
      <c r="B246" s="65"/>
      <c r="C246" s="65"/>
      <c r="D246" s="64"/>
      <c r="E246" s="64"/>
      <c r="F246" s="64"/>
      <c r="G246" s="65"/>
      <c r="H246" s="64"/>
      <c r="I246" s="64"/>
      <c r="J246" s="64"/>
      <c r="K246" s="64"/>
      <c r="L246" s="64"/>
      <c r="M246" s="64"/>
      <c r="N246" s="64"/>
      <c r="O246" s="64"/>
      <c r="P246" s="64"/>
      <c r="Q246" s="64"/>
      <c r="R246" s="64"/>
      <c r="S246" s="64"/>
      <c r="T246" s="64"/>
      <c r="U246" s="64"/>
      <c r="V246" s="64"/>
      <c r="W246" s="64"/>
      <c r="X246" s="64"/>
      <c r="Y246" s="64"/>
      <c r="Z246" s="64"/>
    </row>
    <row r="247" spans="1:26" ht="15.75" customHeight="1">
      <c r="A247" s="64"/>
      <c r="B247" s="65"/>
      <c r="C247" s="65"/>
      <c r="D247" s="64"/>
      <c r="E247" s="64"/>
      <c r="F247" s="64"/>
      <c r="G247" s="65"/>
      <c r="H247" s="64"/>
      <c r="I247" s="64"/>
      <c r="J247" s="64"/>
      <c r="K247" s="64"/>
      <c r="L247" s="64"/>
      <c r="M247" s="64"/>
      <c r="N247" s="64"/>
      <c r="O247" s="64"/>
      <c r="P247" s="64"/>
      <c r="Q247" s="64"/>
      <c r="R247" s="64"/>
      <c r="S247" s="64"/>
      <c r="T247" s="64"/>
      <c r="U247" s="64"/>
      <c r="V247" s="64"/>
      <c r="W247" s="64"/>
      <c r="X247" s="64"/>
      <c r="Y247" s="64"/>
      <c r="Z247" s="64"/>
    </row>
    <row r="248" spans="1:26" ht="15.75" customHeight="1">
      <c r="A248" s="64"/>
      <c r="B248" s="65"/>
      <c r="C248" s="65"/>
      <c r="D248" s="64"/>
      <c r="E248" s="64"/>
      <c r="F248" s="64"/>
      <c r="G248" s="65"/>
      <c r="H248" s="64"/>
      <c r="I248" s="64"/>
      <c r="J248" s="64"/>
      <c r="K248" s="64"/>
      <c r="L248" s="64"/>
      <c r="M248" s="64"/>
      <c r="N248" s="64"/>
      <c r="O248" s="64"/>
      <c r="P248" s="64"/>
      <c r="Q248" s="64"/>
      <c r="R248" s="64"/>
      <c r="S248" s="64"/>
      <c r="T248" s="64"/>
      <c r="U248" s="64"/>
      <c r="V248" s="64"/>
      <c r="W248" s="64"/>
      <c r="X248" s="64"/>
      <c r="Y248" s="64"/>
      <c r="Z248" s="64"/>
    </row>
    <row r="249" spans="1:26" ht="15.75" customHeight="1">
      <c r="A249" s="64"/>
      <c r="B249" s="65"/>
      <c r="C249" s="65"/>
      <c r="D249" s="64"/>
      <c r="E249" s="64"/>
      <c r="F249" s="64"/>
      <c r="G249" s="65"/>
      <c r="H249" s="64"/>
      <c r="I249" s="64"/>
      <c r="J249" s="64"/>
      <c r="K249" s="64"/>
      <c r="L249" s="64"/>
      <c r="M249" s="64"/>
      <c r="N249" s="64"/>
      <c r="O249" s="64"/>
      <c r="P249" s="64"/>
      <c r="Q249" s="64"/>
      <c r="R249" s="64"/>
      <c r="S249" s="64"/>
      <c r="T249" s="64"/>
      <c r="U249" s="64"/>
      <c r="V249" s="64"/>
      <c r="W249" s="64"/>
      <c r="X249" s="64"/>
      <c r="Y249" s="64"/>
      <c r="Z249" s="64"/>
    </row>
    <row r="250" spans="1:26" ht="15.75" customHeight="1">
      <c r="A250" s="64"/>
      <c r="B250" s="65"/>
      <c r="C250" s="65"/>
      <c r="D250" s="64"/>
      <c r="E250" s="64"/>
      <c r="F250" s="64"/>
      <c r="G250" s="65"/>
      <c r="H250" s="64"/>
      <c r="I250" s="64"/>
      <c r="J250" s="64"/>
      <c r="K250" s="64"/>
      <c r="L250" s="64"/>
      <c r="M250" s="64"/>
      <c r="N250" s="64"/>
      <c r="O250" s="64"/>
      <c r="P250" s="64"/>
      <c r="Q250" s="64"/>
      <c r="R250" s="64"/>
      <c r="S250" s="64"/>
      <c r="T250" s="64"/>
      <c r="U250" s="64"/>
      <c r="V250" s="64"/>
      <c r="W250" s="64"/>
      <c r="X250" s="64"/>
      <c r="Y250" s="64"/>
      <c r="Z250" s="64"/>
    </row>
    <row r="251" spans="1:26" ht="15.75" customHeight="1">
      <c r="A251" s="64"/>
      <c r="B251" s="65"/>
      <c r="C251" s="65"/>
      <c r="D251" s="64"/>
      <c r="E251" s="64"/>
      <c r="F251" s="64"/>
      <c r="G251" s="65"/>
      <c r="H251" s="64"/>
      <c r="I251" s="64"/>
      <c r="J251" s="64"/>
      <c r="K251" s="64"/>
      <c r="L251" s="64"/>
      <c r="M251" s="64"/>
      <c r="N251" s="64"/>
      <c r="O251" s="64"/>
      <c r="P251" s="64"/>
      <c r="Q251" s="64"/>
      <c r="R251" s="64"/>
      <c r="S251" s="64"/>
      <c r="T251" s="64"/>
      <c r="U251" s="64"/>
      <c r="V251" s="64"/>
      <c r="W251" s="64"/>
      <c r="X251" s="64"/>
      <c r="Y251" s="64"/>
      <c r="Z251" s="64"/>
    </row>
    <row r="252" spans="1:26" ht="15.75" customHeight="1">
      <c r="A252" s="64"/>
      <c r="B252" s="65"/>
      <c r="C252" s="65"/>
      <c r="D252" s="64"/>
      <c r="E252" s="64"/>
      <c r="F252" s="64"/>
      <c r="G252" s="65"/>
      <c r="H252" s="64"/>
      <c r="I252" s="64"/>
      <c r="J252" s="64"/>
      <c r="K252" s="64"/>
      <c r="L252" s="64"/>
      <c r="M252" s="64"/>
      <c r="N252" s="64"/>
      <c r="O252" s="64"/>
      <c r="P252" s="64"/>
      <c r="Q252" s="64"/>
      <c r="R252" s="64"/>
      <c r="S252" s="64"/>
      <c r="T252" s="64"/>
      <c r="U252" s="64"/>
      <c r="V252" s="64"/>
      <c r="W252" s="64"/>
      <c r="X252" s="64"/>
      <c r="Y252" s="64"/>
      <c r="Z252" s="64"/>
    </row>
    <row r="253" spans="1:26" ht="15.75" customHeight="1">
      <c r="A253" s="64"/>
      <c r="B253" s="65"/>
      <c r="C253" s="65"/>
      <c r="D253" s="64"/>
      <c r="E253" s="64"/>
      <c r="F253" s="64"/>
      <c r="G253" s="65"/>
      <c r="H253" s="64"/>
      <c r="I253" s="64"/>
      <c r="J253" s="64"/>
      <c r="K253" s="64"/>
      <c r="L253" s="64"/>
      <c r="M253" s="64"/>
      <c r="N253" s="64"/>
      <c r="O253" s="64"/>
      <c r="P253" s="64"/>
      <c r="Q253" s="64"/>
      <c r="R253" s="64"/>
      <c r="S253" s="64"/>
      <c r="T253" s="64"/>
      <c r="U253" s="64"/>
      <c r="V253" s="64"/>
      <c r="W253" s="64"/>
      <c r="X253" s="64"/>
      <c r="Y253" s="64"/>
      <c r="Z253" s="64"/>
    </row>
    <row r="254" spans="1:26" ht="15.75" customHeight="1">
      <c r="A254" s="64"/>
      <c r="B254" s="65"/>
      <c r="C254" s="65"/>
      <c r="D254" s="64"/>
      <c r="E254" s="64"/>
      <c r="F254" s="64"/>
      <c r="G254" s="65"/>
      <c r="H254" s="64"/>
      <c r="I254" s="64"/>
      <c r="J254" s="64"/>
      <c r="K254" s="64"/>
      <c r="L254" s="64"/>
      <c r="M254" s="64"/>
      <c r="N254" s="64"/>
      <c r="O254" s="64"/>
      <c r="P254" s="64"/>
      <c r="Q254" s="64"/>
      <c r="R254" s="64"/>
      <c r="S254" s="64"/>
      <c r="T254" s="64"/>
      <c r="U254" s="64"/>
      <c r="V254" s="64"/>
      <c r="W254" s="64"/>
      <c r="X254" s="64"/>
      <c r="Y254" s="64"/>
      <c r="Z254" s="64"/>
    </row>
    <row r="255" spans="1:26" ht="15.75" customHeight="1">
      <c r="A255" s="64"/>
      <c r="B255" s="65"/>
      <c r="C255" s="65"/>
      <c r="D255" s="64"/>
      <c r="E255" s="64"/>
      <c r="F255" s="64"/>
      <c r="G255" s="65"/>
      <c r="H255" s="64"/>
      <c r="I255" s="64"/>
      <c r="J255" s="64"/>
      <c r="K255" s="64"/>
      <c r="L255" s="64"/>
      <c r="M255" s="64"/>
      <c r="N255" s="64"/>
      <c r="O255" s="64"/>
      <c r="P255" s="64"/>
      <c r="Q255" s="64"/>
      <c r="R255" s="64"/>
      <c r="S255" s="64"/>
      <c r="T255" s="64"/>
      <c r="U255" s="64"/>
      <c r="V255" s="64"/>
      <c r="W255" s="64"/>
      <c r="X255" s="64"/>
      <c r="Y255" s="64"/>
      <c r="Z255" s="64"/>
    </row>
    <row r="256" spans="1:26" ht="15.75" customHeight="1">
      <c r="A256" s="64"/>
      <c r="B256" s="65"/>
      <c r="C256" s="65"/>
      <c r="D256" s="64"/>
      <c r="E256" s="64"/>
      <c r="F256" s="64"/>
      <c r="G256" s="65"/>
      <c r="H256" s="64"/>
      <c r="I256" s="64"/>
      <c r="J256" s="64"/>
      <c r="K256" s="64"/>
      <c r="L256" s="64"/>
      <c r="M256" s="64"/>
      <c r="N256" s="64"/>
      <c r="O256" s="64"/>
      <c r="P256" s="64"/>
      <c r="Q256" s="64"/>
      <c r="R256" s="64"/>
      <c r="S256" s="64"/>
      <c r="T256" s="64"/>
      <c r="U256" s="64"/>
      <c r="V256" s="64"/>
      <c r="W256" s="64"/>
      <c r="X256" s="64"/>
      <c r="Y256" s="64"/>
      <c r="Z256" s="64"/>
    </row>
    <row r="257" spans="1:26" ht="15.75" customHeight="1">
      <c r="A257" s="64"/>
      <c r="B257" s="65"/>
      <c r="C257" s="65"/>
      <c r="D257" s="64"/>
      <c r="E257" s="64"/>
      <c r="F257" s="64"/>
      <c r="G257" s="65"/>
      <c r="H257" s="64"/>
      <c r="I257" s="64"/>
      <c r="J257" s="64"/>
      <c r="K257" s="64"/>
      <c r="L257" s="64"/>
      <c r="M257" s="64"/>
      <c r="N257" s="64"/>
      <c r="O257" s="64"/>
      <c r="P257" s="64"/>
      <c r="Q257" s="64"/>
      <c r="R257" s="64"/>
      <c r="S257" s="64"/>
      <c r="T257" s="64"/>
      <c r="U257" s="64"/>
      <c r="V257" s="64"/>
      <c r="W257" s="64"/>
      <c r="X257" s="64"/>
      <c r="Y257" s="64"/>
      <c r="Z257" s="64"/>
    </row>
    <row r="258" spans="1:26" ht="15.75" customHeight="1">
      <c r="A258" s="64"/>
      <c r="B258" s="65"/>
      <c r="C258" s="65"/>
      <c r="D258" s="64"/>
      <c r="E258" s="64"/>
      <c r="F258" s="64"/>
      <c r="G258" s="65"/>
      <c r="H258" s="64"/>
      <c r="I258" s="64"/>
      <c r="J258" s="64"/>
      <c r="K258" s="64"/>
      <c r="L258" s="64"/>
      <c r="M258" s="64"/>
      <c r="N258" s="64"/>
      <c r="O258" s="64"/>
      <c r="P258" s="64"/>
      <c r="Q258" s="64"/>
      <c r="R258" s="64"/>
      <c r="S258" s="64"/>
      <c r="T258" s="64"/>
      <c r="U258" s="64"/>
      <c r="V258" s="64"/>
      <c r="W258" s="64"/>
      <c r="X258" s="64"/>
      <c r="Y258" s="64"/>
      <c r="Z258" s="64"/>
    </row>
    <row r="259" spans="1:26" ht="15.75" customHeight="1">
      <c r="A259" s="64"/>
      <c r="B259" s="65"/>
      <c r="C259" s="65"/>
      <c r="D259" s="64"/>
      <c r="E259" s="64"/>
      <c r="F259" s="64"/>
      <c r="G259" s="65"/>
      <c r="H259" s="64"/>
      <c r="I259" s="64"/>
      <c r="J259" s="64"/>
      <c r="K259" s="64"/>
      <c r="L259" s="64"/>
      <c r="M259" s="64"/>
      <c r="N259" s="64"/>
      <c r="O259" s="64"/>
      <c r="P259" s="64"/>
      <c r="Q259" s="64"/>
      <c r="R259" s="64"/>
      <c r="S259" s="64"/>
      <c r="T259" s="64"/>
      <c r="U259" s="64"/>
      <c r="V259" s="64"/>
      <c r="W259" s="64"/>
      <c r="X259" s="64"/>
      <c r="Y259" s="64"/>
      <c r="Z259" s="64"/>
    </row>
    <row r="260" spans="1:26" ht="15.75" customHeight="1">
      <c r="A260" s="64"/>
      <c r="B260" s="65"/>
      <c r="C260" s="65"/>
      <c r="D260" s="64"/>
      <c r="E260" s="64"/>
      <c r="F260" s="64"/>
      <c r="G260" s="65"/>
      <c r="H260" s="64"/>
      <c r="I260" s="64"/>
      <c r="J260" s="64"/>
      <c r="K260" s="64"/>
      <c r="L260" s="64"/>
      <c r="M260" s="64"/>
      <c r="N260" s="64"/>
      <c r="O260" s="64"/>
      <c r="P260" s="64"/>
      <c r="Q260" s="64"/>
      <c r="R260" s="64"/>
      <c r="S260" s="64"/>
      <c r="T260" s="64"/>
      <c r="U260" s="64"/>
      <c r="V260" s="64"/>
      <c r="W260" s="64"/>
      <c r="X260" s="64"/>
      <c r="Y260" s="64"/>
      <c r="Z260" s="64"/>
    </row>
    <row r="261" spans="1:26" ht="15.75" customHeight="1">
      <c r="A261" s="64"/>
      <c r="B261" s="65"/>
      <c r="C261" s="65"/>
      <c r="D261" s="64"/>
      <c r="E261" s="64"/>
      <c r="F261" s="64"/>
      <c r="G261" s="65"/>
      <c r="H261" s="64"/>
      <c r="I261" s="64"/>
      <c r="J261" s="64"/>
      <c r="K261" s="64"/>
      <c r="L261" s="64"/>
      <c r="M261" s="64"/>
      <c r="N261" s="64"/>
      <c r="O261" s="64"/>
      <c r="P261" s="64"/>
      <c r="Q261" s="64"/>
      <c r="R261" s="64"/>
      <c r="S261" s="64"/>
      <c r="T261" s="64"/>
      <c r="U261" s="64"/>
      <c r="V261" s="64"/>
      <c r="W261" s="64"/>
      <c r="X261" s="64"/>
      <c r="Y261" s="64"/>
      <c r="Z261" s="64"/>
    </row>
    <row r="262" spans="1:26" ht="15.75" customHeight="1">
      <c r="A262" s="64"/>
      <c r="B262" s="65"/>
      <c r="C262" s="65"/>
      <c r="D262" s="64"/>
      <c r="E262" s="64"/>
      <c r="F262" s="64"/>
      <c r="G262" s="65"/>
      <c r="H262" s="64"/>
      <c r="I262" s="64"/>
      <c r="J262" s="64"/>
      <c r="K262" s="64"/>
      <c r="L262" s="64"/>
      <c r="M262" s="64"/>
      <c r="N262" s="64"/>
      <c r="O262" s="64"/>
      <c r="P262" s="64"/>
      <c r="Q262" s="64"/>
      <c r="R262" s="64"/>
      <c r="S262" s="64"/>
      <c r="T262" s="64"/>
      <c r="U262" s="64"/>
      <c r="V262" s="64"/>
      <c r="W262" s="64"/>
      <c r="X262" s="64"/>
      <c r="Y262" s="64"/>
      <c r="Z262" s="64"/>
    </row>
    <row r="263" spans="1:26" ht="15.75" customHeight="1">
      <c r="A263" s="64"/>
      <c r="B263" s="65"/>
      <c r="C263" s="65"/>
      <c r="D263" s="64"/>
      <c r="E263" s="64"/>
      <c r="F263" s="64"/>
      <c r="G263" s="65"/>
      <c r="H263" s="64"/>
      <c r="I263" s="64"/>
      <c r="J263" s="64"/>
      <c r="K263" s="64"/>
      <c r="L263" s="64"/>
      <c r="M263" s="64"/>
      <c r="N263" s="64"/>
      <c r="O263" s="64"/>
      <c r="P263" s="64"/>
      <c r="Q263" s="64"/>
      <c r="R263" s="64"/>
      <c r="S263" s="64"/>
      <c r="T263" s="64"/>
      <c r="U263" s="64"/>
      <c r="V263" s="64"/>
      <c r="W263" s="64"/>
      <c r="X263" s="64"/>
      <c r="Y263" s="64"/>
      <c r="Z263" s="64"/>
    </row>
    <row r="264" spans="1:26" ht="15.75" customHeight="1">
      <c r="A264" s="64"/>
      <c r="B264" s="65"/>
      <c r="C264" s="65"/>
      <c r="D264" s="64"/>
      <c r="E264" s="64"/>
      <c r="F264" s="64"/>
      <c r="G264" s="65"/>
      <c r="H264" s="64"/>
      <c r="I264" s="64"/>
      <c r="J264" s="64"/>
      <c r="K264" s="64"/>
      <c r="L264" s="64"/>
      <c r="M264" s="64"/>
      <c r="N264" s="64"/>
      <c r="O264" s="64"/>
      <c r="P264" s="64"/>
      <c r="Q264" s="64"/>
      <c r="R264" s="64"/>
      <c r="S264" s="64"/>
      <c r="T264" s="64"/>
      <c r="U264" s="64"/>
      <c r="V264" s="64"/>
      <c r="W264" s="64"/>
      <c r="X264" s="64"/>
      <c r="Y264" s="64"/>
      <c r="Z264" s="64"/>
    </row>
    <row r="265" spans="1:26" ht="15.75" customHeight="1">
      <c r="A265" s="64"/>
      <c r="B265" s="65"/>
      <c r="C265" s="65"/>
      <c r="D265" s="64"/>
      <c r="E265" s="64"/>
      <c r="F265" s="64"/>
      <c r="G265" s="65"/>
      <c r="H265" s="64"/>
      <c r="I265" s="64"/>
      <c r="J265" s="64"/>
      <c r="K265" s="64"/>
      <c r="L265" s="64"/>
      <c r="M265" s="64"/>
      <c r="N265" s="64"/>
      <c r="O265" s="64"/>
      <c r="P265" s="64"/>
      <c r="Q265" s="64"/>
      <c r="R265" s="64"/>
      <c r="S265" s="64"/>
      <c r="T265" s="64"/>
      <c r="U265" s="64"/>
      <c r="V265" s="64"/>
      <c r="W265" s="64"/>
      <c r="X265" s="64"/>
      <c r="Y265" s="64"/>
      <c r="Z265" s="64"/>
    </row>
    <row r="266" spans="1:26" ht="15.75" customHeight="1">
      <c r="A266" s="64"/>
      <c r="B266" s="65"/>
      <c r="C266" s="65"/>
      <c r="D266" s="64"/>
      <c r="E266" s="64"/>
      <c r="F266" s="64"/>
      <c r="G266" s="65"/>
      <c r="H266" s="64"/>
      <c r="I266" s="64"/>
      <c r="J266" s="64"/>
      <c r="K266" s="64"/>
      <c r="L266" s="64"/>
      <c r="M266" s="64"/>
      <c r="N266" s="64"/>
      <c r="O266" s="64"/>
      <c r="P266" s="64"/>
      <c r="Q266" s="64"/>
      <c r="R266" s="64"/>
      <c r="S266" s="64"/>
      <c r="T266" s="64"/>
      <c r="U266" s="64"/>
      <c r="V266" s="64"/>
      <c r="W266" s="64"/>
      <c r="X266" s="64"/>
      <c r="Y266" s="64"/>
      <c r="Z266" s="64"/>
    </row>
    <row r="267" spans="1:26" ht="15.75" customHeight="1">
      <c r="A267" s="64"/>
      <c r="B267" s="65"/>
      <c r="C267" s="65"/>
      <c r="D267" s="64"/>
      <c r="E267" s="64"/>
      <c r="F267" s="64"/>
      <c r="G267" s="65"/>
      <c r="H267" s="64"/>
      <c r="I267" s="64"/>
      <c r="J267" s="64"/>
      <c r="K267" s="64"/>
      <c r="L267" s="64"/>
      <c r="M267" s="64"/>
      <c r="N267" s="64"/>
      <c r="O267" s="64"/>
      <c r="P267" s="64"/>
      <c r="Q267" s="64"/>
      <c r="R267" s="64"/>
      <c r="S267" s="64"/>
      <c r="T267" s="64"/>
      <c r="U267" s="64"/>
      <c r="V267" s="64"/>
      <c r="W267" s="64"/>
      <c r="X267" s="64"/>
      <c r="Y267" s="64"/>
      <c r="Z267" s="64"/>
    </row>
    <row r="268" spans="1:26" ht="15.75" customHeight="1">
      <c r="A268" s="64"/>
      <c r="B268" s="65"/>
      <c r="C268" s="65"/>
      <c r="D268" s="64"/>
      <c r="E268" s="64"/>
      <c r="F268" s="64"/>
      <c r="G268" s="65"/>
      <c r="H268" s="64"/>
      <c r="I268" s="64"/>
      <c r="J268" s="64"/>
      <c r="K268" s="64"/>
      <c r="L268" s="64"/>
      <c r="M268" s="64"/>
      <c r="N268" s="64"/>
      <c r="O268" s="64"/>
      <c r="P268" s="64"/>
      <c r="Q268" s="64"/>
      <c r="R268" s="64"/>
      <c r="S268" s="64"/>
      <c r="T268" s="64"/>
      <c r="U268" s="64"/>
      <c r="V268" s="64"/>
      <c r="W268" s="64"/>
      <c r="X268" s="64"/>
      <c r="Y268" s="64"/>
      <c r="Z268" s="64"/>
    </row>
    <row r="269" spans="1:26" ht="15.75" customHeight="1">
      <c r="A269" s="64"/>
      <c r="B269" s="65"/>
      <c r="C269" s="65"/>
      <c r="D269" s="64"/>
      <c r="E269" s="64"/>
      <c r="F269" s="64"/>
      <c r="G269" s="65"/>
      <c r="H269" s="64"/>
      <c r="I269" s="64"/>
      <c r="J269" s="64"/>
      <c r="K269" s="64"/>
      <c r="L269" s="64"/>
      <c r="M269" s="64"/>
      <c r="N269" s="64"/>
      <c r="O269" s="64"/>
      <c r="P269" s="64"/>
      <c r="Q269" s="64"/>
      <c r="R269" s="64"/>
      <c r="S269" s="64"/>
      <c r="T269" s="64"/>
      <c r="U269" s="64"/>
      <c r="V269" s="64"/>
      <c r="W269" s="64"/>
      <c r="X269" s="64"/>
      <c r="Y269" s="64"/>
      <c r="Z269" s="64"/>
    </row>
    <row r="270" spans="1:26" ht="15.75" customHeight="1">
      <c r="A270" s="64"/>
      <c r="B270" s="65"/>
      <c r="C270" s="65"/>
      <c r="D270" s="64"/>
      <c r="E270" s="64"/>
      <c r="F270" s="64"/>
      <c r="G270" s="65"/>
      <c r="H270" s="64"/>
      <c r="I270" s="64"/>
      <c r="J270" s="64"/>
      <c r="K270" s="64"/>
      <c r="L270" s="64"/>
      <c r="M270" s="64"/>
      <c r="N270" s="64"/>
      <c r="O270" s="64"/>
      <c r="P270" s="64"/>
      <c r="Q270" s="64"/>
      <c r="R270" s="64"/>
      <c r="S270" s="64"/>
      <c r="T270" s="64"/>
      <c r="U270" s="64"/>
      <c r="V270" s="64"/>
      <c r="W270" s="64"/>
      <c r="X270" s="64"/>
      <c r="Y270" s="64"/>
      <c r="Z270" s="64"/>
    </row>
    <row r="271" spans="1:26" ht="15.75" customHeight="1">
      <c r="A271" s="64"/>
      <c r="B271" s="65"/>
      <c r="C271" s="65"/>
      <c r="D271" s="64"/>
      <c r="E271" s="64"/>
      <c r="F271" s="64"/>
      <c r="G271" s="65"/>
      <c r="H271" s="64"/>
      <c r="I271" s="64"/>
      <c r="J271" s="64"/>
      <c r="K271" s="64"/>
      <c r="L271" s="64"/>
      <c r="M271" s="64"/>
      <c r="N271" s="64"/>
      <c r="O271" s="64"/>
      <c r="P271" s="64"/>
      <c r="Q271" s="64"/>
      <c r="R271" s="64"/>
      <c r="S271" s="64"/>
      <c r="T271" s="64"/>
      <c r="U271" s="64"/>
      <c r="V271" s="64"/>
      <c r="W271" s="64"/>
      <c r="X271" s="64"/>
      <c r="Y271" s="64"/>
      <c r="Z271" s="64"/>
    </row>
    <row r="272" spans="1:26" ht="15.75" customHeight="1">
      <c r="A272" s="64"/>
      <c r="B272" s="65"/>
      <c r="C272" s="65"/>
      <c r="D272" s="64"/>
      <c r="E272" s="64"/>
      <c r="F272" s="64"/>
      <c r="G272" s="65"/>
      <c r="H272" s="64"/>
      <c r="I272" s="64"/>
      <c r="J272" s="64"/>
      <c r="K272" s="64"/>
      <c r="L272" s="64"/>
      <c r="M272" s="64"/>
      <c r="N272" s="64"/>
      <c r="O272" s="64"/>
      <c r="P272" s="64"/>
      <c r="Q272" s="64"/>
      <c r="R272" s="64"/>
      <c r="S272" s="64"/>
      <c r="T272" s="64"/>
      <c r="U272" s="64"/>
      <c r="V272" s="64"/>
      <c r="W272" s="64"/>
      <c r="X272" s="64"/>
      <c r="Y272" s="64"/>
      <c r="Z272" s="64"/>
    </row>
    <row r="273" spans="1:26" ht="15.75" customHeight="1">
      <c r="A273" s="64"/>
      <c r="B273" s="65"/>
      <c r="C273" s="65"/>
      <c r="D273" s="64"/>
      <c r="E273" s="64"/>
      <c r="F273" s="64"/>
      <c r="G273" s="65"/>
      <c r="H273" s="64"/>
      <c r="I273" s="64"/>
      <c r="J273" s="64"/>
      <c r="K273" s="64"/>
      <c r="L273" s="64"/>
      <c r="M273" s="64"/>
      <c r="N273" s="64"/>
      <c r="O273" s="64"/>
      <c r="P273" s="64"/>
      <c r="Q273" s="64"/>
      <c r="R273" s="64"/>
      <c r="S273" s="64"/>
      <c r="T273" s="64"/>
      <c r="U273" s="64"/>
      <c r="V273" s="64"/>
      <c r="W273" s="64"/>
      <c r="X273" s="64"/>
      <c r="Y273" s="64"/>
      <c r="Z273" s="64"/>
    </row>
    <row r="274" spans="1:26" ht="15.75" customHeight="1">
      <c r="A274" s="64"/>
      <c r="B274" s="65"/>
      <c r="C274" s="65"/>
      <c r="D274" s="64"/>
      <c r="E274" s="64"/>
      <c r="F274" s="64"/>
      <c r="G274" s="65"/>
      <c r="H274" s="64"/>
      <c r="I274" s="64"/>
      <c r="J274" s="64"/>
      <c r="K274" s="64"/>
      <c r="L274" s="64"/>
      <c r="M274" s="64"/>
      <c r="N274" s="64"/>
      <c r="O274" s="64"/>
      <c r="P274" s="64"/>
      <c r="Q274" s="64"/>
      <c r="R274" s="64"/>
      <c r="S274" s="64"/>
      <c r="T274" s="64"/>
      <c r="U274" s="64"/>
      <c r="V274" s="64"/>
      <c r="W274" s="64"/>
      <c r="X274" s="64"/>
      <c r="Y274" s="64"/>
      <c r="Z274" s="64"/>
    </row>
    <row r="275" spans="1:26" ht="15.75" customHeight="1">
      <c r="A275" s="64"/>
      <c r="B275" s="65"/>
      <c r="C275" s="65"/>
      <c r="D275" s="64"/>
      <c r="E275" s="64"/>
      <c r="F275" s="64"/>
      <c r="G275" s="65"/>
      <c r="H275" s="64"/>
      <c r="I275" s="64"/>
      <c r="J275" s="64"/>
      <c r="K275" s="64"/>
      <c r="L275" s="64"/>
      <c r="M275" s="64"/>
      <c r="N275" s="64"/>
      <c r="O275" s="64"/>
      <c r="P275" s="64"/>
      <c r="Q275" s="64"/>
      <c r="R275" s="64"/>
      <c r="S275" s="64"/>
      <c r="T275" s="64"/>
      <c r="U275" s="64"/>
      <c r="V275" s="64"/>
      <c r="W275" s="64"/>
      <c r="X275" s="64"/>
      <c r="Y275" s="64"/>
      <c r="Z275" s="64"/>
    </row>
    <row r="276" spans="1:26" ht="15.75" customHeight="1">
      <c r="A276" s="64"/>
      <c r="B276" s="65"/>
      <c r="C276" s="65"/>
      <c r="D276" s="64"/>
      <c r="E276" s="64"/>
      <c r="F276" s="64"/>
      <c r="G276" s="65"/>
      <c r="H276" s="64"/>
      <c r="I276" s="64"/>
      <c r="J276" s="64"/>
      <c r="K276" s="64"/>
      <c r="L276" s="64"/>
      <c r="M276" s="64"/>
      <c r="N276" s="64"/>
      <c r="O276" s="64"/>
      <c r="P276" s="64"/>
      <c r="Q276" s="64"/>
      <c r="R276" s="64"/>
      <c r="S276" s="64"/>
      <c r="T276" s="64"/>
      <c r="U276" s="64"/>
      <c r="V276" s="64"/>
      <c r="W276" s="64"/>
      <c r="X276" s="64"/>
      <c r="Y276" s="64"/>
      <c r="Z276" s="64"/>
    </row>
    <row r="277" spans="1:26" ht="15.75" customHeight="1">
      <c r="A277" s="64"/>
      <c r="B277" s="65"/>
      <c r="C277" s="65"/>
      <c r="D277" s="64"/>
      <c r="E277" s="64"/>
      <c r="F277" s="64"/>
      <c r="G277" s="65"/>
      <c r="H277" s="64"/>
      <c r="I277" s="64"/>
      <c r="J277" s="64"/>
      <c r="K277" s="64"/>
      <c r="L277" s="64"/>
      <c r="M277" s="64"/>
      <c r="N277" s="64"/>
      <c r="O277" s="64"/>
      <c r="P277" s="64"/>
      <c r="Q277" s="64"/>
      <c r="R277" s="64"/>
      <c r="S277" s="64"/>
      <c r="T277" s="64"/>
      <c r="U277" s="64"/>
      <c r="V277" s="64"/>
      <c r="W277" s="64"/>
      <c r="X277" s="64"/>
      <c r="Y277" s="64"/>
      <c r="Z277" s="64"/>
    </row>
    <row r="278" spans="1:26" ht="15.75" customHeight="1">
      <c r="A278" s="64"/>
      <c r="B278" s="65"/>
      <c r="C278" s="65"/>
      <c r="D278" s="64"/>
      <c r="E278" s="64"/>
      <c r="F278" s="64"/>
      <c r="G278" s="65"/>
      <c r="H278" s="64"/>
      <c r="I278" s="64"/>
      <c r="J278" s="64"/>
      <c r="K278" s="64"/>
      <c r="L278" s="64"/>
      <c r="M278" s="64"/>
      <c r="N278" s="64"/>
      <c r="O278" s="64"/>
      <c r="P278" s="64"/>
      <c r="Q278" s="64"/>
      <c r="R278" s="64"/>
      <c r="S278" s="64"/>
      <c r="T278" s="64"/>
      <c r="U278" s="64"/>
      <c r="V278" s="64"/>
      <c r="W278" s="64"/>
      <c r="X278" s="64"/>
      <c r="Y278" s="64"/>
      <c r="Z278" s="64"/>
    </row>
    <row r="279" spans="1:26" ht="15.75" customHeight="1">
      <c r="A279" s="64"/>
      <c r="B279" s="65"/>
      <c r="C279" s="65"/>
      <c r="D279" s="64"/>
      <c r="E279" s="64"/>
      <c r="F279" s="64"/>
      <c r="G279" s="65"/>
      <c r="H279" s="64"/>
      <c r="I279" s="64"/>
      <c r="J279" s="64"/>
      <c r="K279" s="64"/>
      <c r="L279" s="64"/>
      <c r="M279" s="64"/>
      <c r="N279" s="64"/>
      <c r="O279" s="64"/>
      <c r="P279" s="64"/>
      <c r="Q279" s="64"/>
      <c r="R279" s="64"/>
      <c r="S279" s="64"/>
      <c r="T279" s="64"/>
      <c r="U279" s="64"/>
      <c r="V279" s="64"/>
      <c r="W279" s="64"/>
      <c r="X279" s="64"/>
      <c r="Y279" s="64"/>
      <c r="Z279" s="64"/>
    </row>
    <row r="280" spans="1:26" ht="15.75" customHeight="1">
      <c r="A280" s="64"/>
      <c r="B280" s="65"/>
      <c r="C280" s="65"/>
      <c r="D280" s="64"/>
      <c r="E280" s="64"/>
      <c r="F280" s="64"/>
      <c r="G280" s="65"/>
      <c r="H280" s="64"/>
      <c r="I280" s="64"/>
      <c r="J280" s="64"/>
      <c r="K280" s="64"/>
      <c r="L280" s="64"/>
      <c r="M280" s="64"/>
      <c r="N280" s="64"/>
      <c r="O280" s="64"/>
      <c r="P280" s="64"/>
      <c r="Q280" s="64"/>
      <c r="R280" s="64"/>
      <c r="S280" s="64"/>
      <c r="T280" s="64"/>
      <c r="U280" s="64"/>
      <c r="V280" s="64"/>
      <c r="W280" s="64"/>
      <c r="X280" s="64"/>
      <c r="Y280" s="64"/>
      <c r="Z280" s="64"/>
    </row>
    <row r="281" spans="1:26" ht="15.75" customHeight="1">
      <c r="A281" s="64"/>
      <c r="B281" s="65"/>
      <c r="C281" s="65"/>
      <c r="D281" s="64"/>
      <c r="E281" s="64"/>
      <c r="F281" s="64"/>
      <c r="G281" s="65"/>
      <c r="H281" s="64"/>
      <c r="I281" s="64"/>
      <c r="J281" s="64"/>
      <c r="K281" s="64"/>
      <c r="L281" s="64"/>
      <c r="M281" s="64"/>
      <c r="N281" s="64"/>
      <c r="O281" s="64"/>
      <c r="P281" s="64"/>
      <c r="Q281" s="64"/>
      <c r="R281" s="64"/>
      <c r="S281" s="64"/>
      <c r="T281" s="64"/>
      <c r="U281" s="64"/>
      <c r="V281" s="64"/>
      <c r="W281" s="64"/>
      <c r="X281" s="64"/>
      <c r="Y281" s="64"/>
      <c r="Z281" s="64"/>
    </row>
    <row r="282" spans="1:26" ht="15.75" customHeight="1">
      <c r="A282" s="64"/>
      <c r="B282" s="65"/>
      <c r="C282" s="65"/>
      <c r="D282" s="64"/>
      <c r="E282" s="64"/>
      <c r="F282" s="64"/>
      <c r="G282" s="65"/>
      <c r="H282" s="64"/>
      <c r="I282" s="64"/>
      <c r="J282" s="64"/>
      <c r="K282" s="64"/>
      <c r="L282" s="64"/>
      <c r="M282" s="64"/>
      <c r="N282" s="64"/>
      <c r="O282" s="64"/>
      <c r="P282" s="64"/>
      <c r="Q282" s="64"/>
      <c r="R282" s="64"/>
      <c r="S282" s="64"/>
      <c r="T282" s="64"/>
      <c r="U282" s="64"/>
      <c r="V282" s="64"/>
      <c r="W282" s="64"/>
      <c r="X282" s="64"/>
      <c r="Y282" s="64"/>
      <c r="Z282" s="64"/>
    </row>
    <row r="283" spans="1:26" ht="15.75" customHeight="1">
      <c r="A283" s="64"/>
      <c r="B283" s="65"/>
      <c r="C283" s="65"/>
      <c r="D283" s="64"/>
      <c r="E283" s="64"/>
      <c r="F283" s="64"/>
      <c r="G283" s="65"/>
      <c r="H283" s="64"/>
      <c r="I283" s="64"/>
      <c r="J283" s="64"/>
      <c r="K283" s="64"/>
      <c r="L283" s="64"/>
      <c r="M283" s="64"/>
      <c r="N283" s="64"/>
      <c r="O283" s="64"/>
      <c r="P283" s="64"/>
      <c r="Q283" s="64"/>
      <c r="R283" s="64"/>
      <c r="S283" s="64"/>
      <c r="T283" s="64"/>
      <c r="U283" s="64"/>
      <c r="V283" s="64"/>
      <c r="W283" s="64"/>
      <c r="X283" s="64"/>
      <c r="Y283" s="64"/>
      <c r="Z283" s="64"/>
    </row>
    <row r="284" spans="1:26" ht="15.75" customHeight="1">
      <c r="A284" s="64"/>
      <c r="B284" s="65"/>
      <c r="C284" s="65"/>
      <c r="D284" s="64"/>
      <c r="E284" s="64"/>
      <c r="F284" s="64"/>
      <c r="G284" s="65"/>
      <c r="H284" s="64"/>
      <c r="I284" s="64"/>
      <c r="J284" s="64"/>
      <c r="K284" s="64"/>
      <c r="L284" s="64"/>
      <c r="M284" s="64"/>
      <c r="N284" s="64"/>
      <c r="O284" s="64"/>
      <c r="P284" s="64"/>
      <c r="Q284" s="64"/>
      <c r="R284" s="64"/>
      <c r="S284" s="64"/>
      <c r="T284" s="64"/>
      <c r="U284" s="64"/>
      <c r="V284" s="64"/>
      <c r="W284" s="64"/>
      <c r="X284" s="64"/>
      <c r="Y284" s="64"/>
      <c r="Z284" s="64"/>
    </row>
    <row r="285" spans="1:26" ht="15.75" customHeight="1">
      <c r="A285" s="64"/>
      <c r="B285" s="65"/>
      <c r="C285" s="65"/>
      <c r="D285" s="64"/>
      <c r="E285" s="64"/>
      <c r="F285" s="64"/>
      <c r="G285" s="65"/>
      <c r="H285" s="64"/>
      <c r="I285" s="64"/>
      <c r="J285" s="64"/>
      <c r="K285" s="64"/>
      <c r="L285" s="64"/>
      <c r="M285" s="64"/>
      <c r="N285" s="64"/>
      <c r="O285" s="64"/>
      <c r="P285" s="64"/>
      <c r="Q285" s="64"/>
      <c r="R285" s="64"/>
      <c r="S285" s="64"/>
      <c r="T285" s="64"/>
      <c r="U285" s="64"/>
      <c r="V285" s="64"/>
      <c r="W285" s="64"/>
      <c r="X285" s="64"/>
      <c r="Y285" s="64"/>
      <c r="Z285" s="64"/>
    </row>
    <row r="286" spans="1:26" ht="15.75" customHeight="1">
      <c r="A286" s="64"/>
      <c r="B286" s="65"/>
      <c r="C286" s="65"/>
      <c r="D286" s="64"/>
      <c r="E286" s="64"/>
      <c r="F286" s="64"/>
      <c r="G286" s="65"/>
      <c r="H286" s="64"/>
      <c r="I286" s="64"/>
      <c r="J286" s="64"/>
      <c r="K286" s="64"/>
      <c r="L286" s="64"/>
      <c r="M286" s="64"/>
      <c r="N286" s="64"/>
      <c r="O286" s="64"/>
      <c r="P286" s="64"/>
      <c r="Q286" s="64"/>
      <c r="R286" s="64"/>
      <c r="S286" s="64"/>
      <c r="T286" s="64"/>
      <c r="U286" s="64"/>
      <c r="V286" s="64"/>
      <c r="W286" s="64"/>
      <c r="X286" s="64"/>
      <c r="Y286" s="64"/>
      <c r="Z286" s="64"/>
    </row>
    <row r="287" spans="1:26" ht="15.75" customHeight="1">
      <c r="A287" s="64"/>
      <c r="B287" s="65"/>
      <c r="C287" s="65"/>
      <c r="D287" s="64"/>
      <c r="E287" s="64"/>
      <c r="F287" s="64"/>
      <c r="G287" s="65"/>
      <c r="H287" s="64"/>
      <c r="I287" s="64"/>
      <c r="J287" s="64"/>
      <c r="K287" s="64"/>
      <c r="L287" s="64"/>
      <c r="M287" s="64"/>
      <c r="N287" s="64"/>
      <c r="O287" s="64"/>
      <c r="P287" s="64"/>
      <c r="Q287" s="64"/>
      <c r="R287" s="64"/>
      <c r="S287" s="64"/>
      <c r="T287" s="64"/>
      <c r="U287" s="64"/>
      <c r="V287" s="64"/>
      <c r="W287" s="64"/>
      <c r="X287" s="64"/>
      <c r="Y287" s="64"/>
      <c r="Z287" s="64"/>
    </row>
    <row r="288" spans="1:26" ht="15.75" customHeight="1">
      <c r="A288" s="64"/>
      <c r="B288" s="65"/>
      <c r="C288" s="65"/>
      <c r="D288" s="64"/>
      <c r="E288" s="64"/>
      <c r="F288" s="64"/>
      <c r="G288" s="65"/>
      <c r="H288" s="64"/>
      <c r="I288" s="64"/>
      <c r="J288" s="64"/>
      <c r="K288" s="64"/>
      <c r="L288" s="64"/>
      <c r="M288" s="64"/>
      <c r="N288" s="64"/>
      <c r="O288" s="64"/>
      <c r="P288" s="64"/>
      <c r="Q288" s="64"/>
      <c r="R288" s="64"/>
      <c r="S288" s="64"/>
      <c r="T288" s="64"/>
      <c r="U288" s="64"/>
      <c r="V288" s="64"/>
      <c r="W288" s="64"/>
      <c r="X288" s="64"/>
      <c r="Y288" s="64"/>
      <c r="Z288" s="64"/>
    </row>
    <row r="289" spans="1:26" ht="15.75" customHeight="1">
      <c r="A289" s="64"/>
      <c r="B289" s="65"/>
      <c r="C289" s="65"/>
      <c r="D289" s="64"/>
      <c r="E289" s="64"/>
      <c r="F289" s="64"/>
      <c r="G289" s="65"/>
      <c r="H289" s="64"/>
      <c r="I289" s="64"/>
      <c r="J289" s="64"/>
      <c r="K289" s="64"/>
      <c r="L289" s="64"/>
      <c r="M289" s="64"/>
      <c r="N289" s="64"/>
      <c r="O289" s="64"/>
      <c r="P289" s="64"/>
      <c r="Q289" s="64"/>
      <c r="R289" s="64"/>
      <c r="S289" s="64"/>
      <c r="T289" s="64"/>
      <c r="U289" s="64"/>
      <c r="V289" s="64"/>
      <c r="W289" s="64"/>
      <c r="X289" s="64"/>
      <c r="Y289" s="64"/>
      <c r="Z289" s="64"/>
    </row>
    <row r="290" spans="1:26" ht="15.75" customHeight="1">
      <c r="A290" s="64"/>
      <c r="B290" s="65"/>
      <c r="C290" s="65"/>
      <c r="D290" s="64"/>
      <c r="E290" s="64"/>
      <c r="F290" s="64"/>
      <c r="G290" s="65"/>
      <c r="H290" s="64"/>
      <c r="I290" s="64"/>
      <c r="J290" s="64"/>
      <c r="K290" s="64"/>
      <c r="L290" s="64"/>
      <c r="M290" s="64"/>
      <c r="N290" s="64"/>
      <c r="O290" s="64"/>
      <c r="P290" s="64"/>
      <c r="Q290" s="64"/>
      <c r="R290" s="64"/>
      <c r="S290" s="64"/>
      <c r="T290" s="64"/>
      <c r="U290" s="64"/>
      <c r="V290" s="64"/>
      <c r="W290" s="64"/>
      <c r="X290" s="64"/>
      <c r="Y290" s="64"/>
      <c r="Z290" s="64"/>
    </row>
    <row r="291" spans="1:26" ht="15.75" customHeight="1">
      <c r="A291" s="64"/>
      <c r="B291" s="65"/>
      <c r="C291" s="65"/>
      <c r="D291" s="64"/>
      <c r="E291" s="64"/>
      <c r="F291" s="64"/>
      <c r="G291" s="65"/>
      <c r="H291" s="64"/>
      <c r="I291" s="64"/>
      <c r="J291" s="64"/>
      <c r="K291" s="64"/>
      <c r="L291" s="64"/>
      <c r="M291" s="64"/>
      <c r="N291" s="64"/>
      <c r="O291" s="64"/>
      <c r="P291" s="64"/>
      <c r="Q291" s="64"/>
      <c r="R291" s="64"/>
      <c r="S291" s="64"/>
      <c r="T291" s="64"/>
      <c r="U291" s="64"/>
      <c r="V291" s="64"/>
      <c r="W291" s="64"/>
      <c r="X291" s="64"/>
      <c r="Y291" s="64"/>
      <c r="Z291" s="64"/>
    </row>
    <row r="292" spans="1:26" ht="15.75" customHeight="1">
      <c r="A292" s="64"/>
      <c r="B292" s="65"/>
      <c r="C292" s="65"/>
      <c r="D292" s="64"/>
      <c r="E292" s="64"/>
      <c r="F292" s="64"/>
      <c r="G292" s="65"/>
      <c r="H292" s="64"/>
      <c r="I292" s="64"/>
      <c r="J292" s="64"/>
      <c r="K292" s="64"/>
      <c r="L292" s="64"/>
      <c r="M292" s="64"/>
      <c r="N292" s="64"/>
      <c r="O292" s="64"/>
      <c r="P292" s="64"/>
      <c r="Q292" s="64"/>
      <c r="R292" s="64"/>
      <c r="S292" s="64"/>
      <c r="T292" s="64"/>
      <c r="U292" s="64"/>
      <c r="V292" s="64"/>
      <c r="W292" s="64"/>
      <c r="X292" s="64"/>
      <c r="Y292" s="64"/>
      <c r="Z292" s="64"/>
    </row>
    <row r="293" spans="1:26" ht="15.75" customHeight="1">
      <c r="A293" s="64"/>
      <c r="B293" s="65"/>
      <c r="C293" s="65"/>
      <c r="D293" s="64"/>
      <c r="E293" s="64"/>
      <c r="F293" s="64"/>
      <c r="G293" s="65"/>
      <c r="H293" s="64"/>
      <c r="I293" s="64"/>
      <c r="J293" s="64"/>
      <c r="K293" s="64"/>
      <c r="L293" s="64"/>
      <c r="M293" s="64"/>
      <c r="N293" s="64"/>
      <c r="O293" s="64"/>
      <c r="P293" s="64"/>
      <c r="Q293" s="64"/>
      <c r="R293" s="64"/>
      <c r="S293" s="64"/>
      <c r="T293" s="64"/>
      <c r="U293" s="64"/>
      <c r="V293" s="64"/>
      <c r="W293" s="64"/>
      <c r="X293" s="64"/>
      <c r="Y293" s="64"/>
      <c r="Z293" s="64"/>
    </row>
    <row r="294" spans="1:26" ht="15.75" customHeight="1">
      <c r="A294" s="64"/>
      <c r="B294" s="65"/>
      <c r="C294" s="65"/>
      <c r="D294" s="64"/>
      <c r="E294" s="64"/>
      <c r="F294" s="64"/>
      <c r="G294" s="65"/>
      <c r="H294" s="64"/>
      <c r="I294" s="64"/>
      <c r="J294" s="64"/>
      <c r="K294" s="64"/>
      <c r="L294" s="64"/>
      <c r="M294" s="64"/>
      <c r="N294" s="64"/>
      <c r="O294" s="64"/>
      <c r="P294" s="64"/>
      <c r="Q294" s="64"/>
      <c r="R294" s="64"/>
      <c r="S294" s="64"/>
      <c r="T294" s="64"/>
      <c r="U294" s="64"/>
      <c r="V294" s="64"/>
      <c r="W294" s="64"/>
      <c r="X294" s="64"/>
      <c r="Y294" s="64"/>
      <c r="Z294" s="64"/>
    </row>
    <row r="295" spans="1:26" ht="15.75" customHeight="1">
      <c r="A295" s="64"/>
      <c r="B295" s="65"/>
      <c r="C295" s="65"/>
      <c r="D295" s="64"/>
      <c r="E295" s="64"/>
      <c r="F295" s="64"/>
      <c r="G295" s="65"/>
      <c r="H295" s="64"/>
      <c r="I295" s="64"/>
      <c r="J295" s="64"/>
      <c r="K295" s="64"/>
      <c r="L295" s="64"/>
      <c r="M295" s="64"/>
      <c r="N295" s="64"/>
      <c r="O295" s="64"/>
      <c r="P295" s="64"/>
      <c r="Q295" s="64"/>
      <c r="R295" s="64"/>
      <c r="S295" s="64"/>
      <c r="T295" s="64"/>
      <c r="U295" s="64"/>
      <c r="V295" s="64"/>
      <c r="W295" s="64"/>
      <c r="X295" s="64"/>
      <c r="Y295" s="64"/>
      <c r="Z295" s="64"/>
    </row>
    <row r="296" spans="1:26" ht="15.75" customHeight="1">
      <c r="A296" s="64"/>
      <c r="B296" s="65"/>
      <c r="C296" s="65"/>
      <c r="D296" s="64"/>
      <c r="E296" s="64"/>
      <c r="F296" s="64"/>
      <c r="G296" s="65"/>
      <c r="H296" s="64"/>
      <c r="I296" s="64"/>
      <c r="J296" s="64"/>
      <c r="K296" s="64"/>
      <c r="L296" s="64"/>
      <c r="M296" s="64"/>
      <c r="N296" s="64"/>
      <c r="O296" s="64"/>
      <c r="P296" s="64"/>
      <c r="Q296" s="64"/>
      <c r="R296" s="64"/>
      <c r="S296" s="64"/>
      <c r="T296" s="64"/>
      <c r="U296" s="64"/>
      <c r="V296" s="64"/>
      <c r="W296" s="64"/>
      <c r="X296" s="64"/>
      <c r="Y296" s="64"/>
      <c r="Z296" s="64"/>
    </row>
    <row r="297" spans="1:26" ht="15.75" customHeight="1">
      <c r="A297" s="64"/>
      <c r="B297" s="65"/>
      <c r="C297" s="65"/>
      <c r="D297" s="64"/>
      <c r="E297" s="64"/>
      <c r="F297" s="64"/>
      <c r="G297" s="65"/>
      <c r="H297" s="64"/>
      <c r="I297" s="64"/>
      <c r="J297" s="64"/>
      <c r="K297" s="64"/>
      <c r="L297" s="64"/>
      <c r="M297" s="64"/>
      <c r="N297" s="64"/>
      <c r="O297" s="64"/>
      <c r="P297" s="64"/>
      <c r="Q297" s="64"/>
      <c r="R297" s="64"/>
      <c r="S297" s="64"/>
      <c r="T297" s="64"/>
      <c r="U297" s="64"/>
      <c r="V297" s="64"/>
      <c r="W297" s="64"/>
      <c r="X297" s="64"/>
      <c r="Y297" s="64"/>
      <c r="Z297" s="64"/>
    </row>
    <row r="298" spans="1:26" ht="15.75" customHeight="1">
      <c r="A298" s="64"/>
      <c r="B298" s="65"/>
      <c r="C298" s="65"/>
      <c r="D298" s="64"/>
      <c r="E298" s="64"/>
      <c r="F298" s="64"/>
      <c r="G298" s="65"/>
      <c r="H298" s="64"/>
      <c r="I298" s="64"/>
      <c r="J298" s="64"/>
      <c r="K298" s="64"/>
      <c r="L298" s="64"/>
      <c r="M298" s="64"/>
      <c r="N298" s="64"/>
      <c r="O298" s="64"/>
      <c r="P298" s="64"/>
      <c r="Q298" s="64"/>
      <c r="R298" s="64"/>
      <c r="S298" s="64"/>
      <c r="T298" s="64"/>
      <c r="U298" s="64"/>
      <c r="V298" s="64"/>
      <c r="W298" s="64"/>
      <c r="X298" s="64"/>
      <c r="Y298" s="64"/>
      <c r="Z298" s="64"/>
    </row>
    <row r="299" spans="1:26" ht="15.75" customHeight="1">
      <c r="A299" s="64"/>
      <c r="B299" s="65"/>
      <c r="C299" s="65"/>
      <c r="D299" s="64"/>
      <c r="E299" s="64"/>
      <c r="F299" s="64"/>
      <c r="G299" s="65"/>
      <c r="H299" s="64"/>
      <c r="I299" s="64"/>
      <c r="J299" s="64"/>
      <c r="K299" s="64"/>
      <c r="L299" s="64"/>
      <c r="M299" s="64"/>
      <c r="N299" s="64"/>
      <c r="O299" s="64"/>
      <c r="P299" s="64"/>
      <c r="Q299" s="64"/>
      <c r="R299" s="64"/>
      <c r="S299" s="64"/>
      <c r="T299" s="64"/>
      <c r="U299" s="64"/>
      <c r="V299" s="64"/>
      <c r="W299" s="64"/>
      <c r="X299" s="64"/>
      <c r="Y299" s="64"/>
      <c r="Z299" s="64"/>
    </row>
    <row r="300" spans="1:26" ht="15.75" customHeight="1">
      <c r="A300" s="64"/>
      <c r="B300" s="65"/>
      <c r="C300" s="65"/>
      <c r="D300" s="64"/>
      <c r="E300" s="64"/>
      <c r="F300" s="64"/>
      <c r="G300" s="65"/>
      <c r="H300" s="64"/>
      <c r="I300" s="64"/>
      <c r="J300" s="64"/>
      <c r="K300" s="64"/>
      <c r="L300" s="64"/>
      <c r="M300" s="64"/>
      <c r="N300" s="64"/>
      <c r="O300" s="64"/>
      <c r="P300" s="64"/>
      <c r="Q300" s="64"/>
      <c r="R300" s="64"/>
      <c r="S300" s="64"/>
      <c r="T300" s="64"/>
      <c r="U300" s="64"/>
      <c r="V300" s="64"/>
      <c r="W300" s="64"/>
      <c r="X300" s="64"/>
      <c r="Y300" s="64"/>
      <c r="Z300" s="64"/>
    </row>
    <row r="301" spans="1:26" ht="15.75" customHeight="1">
      <c r="A301" s="64"/>
      <c r="B301" s="65"/>
      <c r="C301" s="65"/>
      <c r="D301" s="64"/>
      <c r="E301" s="64"/>
      <c r="F301" s="64"/>
      <c r="G301" s="65"/>
      <c r="H301" s="64"/>
      <c r="I301" s="64"/>
      <c r="J301" s="64"/>
      <c r="K301" s="64"/>
      <c r="L301" s="64"/>
      <c r="M301" s="64"/>
      <c r="N301" s="64"/>
      <c r="O301" s="64"/>
      <c r="P301" s="64"/>
      <c r="Q301" s="64"/>
      <c r="R301" s="64"/>
      <c r="S301" s="64"/>
      <c r="T301" s="64"/>
      <c r="U301" s="64"/>
      <c r="V301" s="64"/>
      <c r="W301" s="64"/>
      <c r="X301" s="64"/>
      <c r="Y301" s="64"/>
      <c r="Z301" s="64"/>
    </row>
    <row r="302" spans="1:26" ht="15.75" customHeight="1">
      <c r="A302" s="64"/>
      <c r="B302" s="65"/>
      <c r="C302" s="65"/>
      <c r="D302" s="64"/>
      <c r="E302" s="64"/>
      <c r="F302" s="64"/>
      <c r="G302" s="65"/>
      <c r="H302" s="64"/>
      <c r="I302" s="64"/>
      <c r="J302" s="64"/>
      <c r="K302" s="64"/>
      <c r="L302" s="64"/>
      <c r="M302" s="64"/>
      <c r="N302" s="64"/>
      <c r="O302" s="64"/>
      <c r="P302" s="64"/>
      <c r="Q302" s="64"/>
      <c r="R302" s="64"/>
      <c r="S302" s="64"/>
      <c r="T302" s="64"/>
      <c r="U302" s="64"/>
      <c r="V302" s="64"/>
      <c r="W302" s="64"/>
      <c r="X302" s="64"/>
      <c r="Y302" s="64"/>
      <c r="Z302" s="64"/>
    </row>
    <row r="303" spans="1:26" ht="15.75" customHeight="1">
      <c r="A303" s="64"/>
      <c r="B303" s="65"/>
      <c r="C303" s="65"/>
      <c r="D303" s="64"/>
      <c r="E303" s="64"/>
      <c r="F303" s="64"/>
      <c r="G303" s="65"/>
      <c r="H303" s="64"/>
      <c r="I303" s="64"/>
      <c r="J303" s="64"/>
      <c r="K303" s="64"/>
      <c r="L303" s="64"/>
      <c r="M303" s="64"/>
      <c r="N303" s="64"/>
      <c r="O303" s="64"/>
      <c r="P303" s="64"/>
      <c r="Q303" s="64"/>
      <c r="R303" s="64"/>
      <c r="S303" s="64"/>
      <c r="T303" s="64"/>
      <c r="U303" s="64"/>
      <c r="V303" s="64"/>
      <c r="W303" s="64"/>
      <c r="X303" s="64"/>
      <c r="Y303" s="64"/>
      <c r="Z303" s="64"/>
    </row>
    <row r="304" spans="1:26" ht="15.75" customHeight="1">
      <c r="A304" s="64"/>
      <c r="B304" s="65"/>
      <c r="C304" s="65"/>
      <c r="D304" s="64"/>
      <c r="E304" s="64"/>
      <c r="F304" s="64"/>
      <c r="G304" s="65"/>
      <c r="H304" s="64"/>
      <c r="I304" s="64"/>
      <c r="J304" s="64"/>
      <c r="K304" s="64"/>
      <c r="L304" s="64"/>
      <c r="M304" s="64"/>
      <c r="N304" s="64"/>
      <c r="O304" s="64"/>
      <c r="P304" s="64"/>
      <c r="Q304" s="64"/>
      <c r="R304" s="64"/>
      <c r="S304" s="64"/>
      <c r="T304" s="64"/>
      <c r="U304" s="64"/>
      <c r="V304" s="64"/>
      <c r="W304" s="64"/>
      <c r="X304" s="64"/>
      <c r="Y304" s="64"/>
      <c r="Z304" s="64"/>
    </row>
    <row r="305" spans="1:26" ht="15.75" customHeight="1">
      <c r="A305" s="64"/>
      <c r="B305" s="65"/>
      <c r="C305" s="65"/>
      <c r="D305" s="64"/>
      <c r="E305" s="64"/>
      <c r="F305" s="64"/>
      <c r="G305" s="65"/>
      <c r="H305" s="64"/>
      <c r="I305" s="64"/>
      <c r="J305" s="64"/>
      <c r="K305" s="64"/>
      <c r="L305" s="64"/>
      <c r="M305" s="64"/>
      <c r="N305" s="64"/>
      <c r="O305" s="64"/>
      <c r="P305" s="64"/>
      <c r="Q305" s="64"/>
      <c r="R305" s="64"/>
      <c r="S305" s="64"/>
      <c r="T305" s="64"/>
      <c r="U305" s="64"/>
      <c r="V305" s="64"/>
      <c r="W305" s="64"/>
      <c r="X305" s="64"/>
      <c r="Y305" s="64"/>
      <c r="Z305" s="64"/>
    </row>
    <row r="306" spans="1:26" ht="15.75" customHeight="1">
      <c r="A306" s="64"/>
      <c r="B306" s="65"/>
      <c r="C306" s="65"/>
      <c r="D306" s="64"/>
      <c r="E306" s="64"/>
      <c r="F306" s="64"/>
      <c r="G306" s="65"/>
      <c r="H306" s="64"/>
      <c r="I306" s="64"/>
      <c r="J306" s="64"/>
      <c r="K306" s="64"/>
      <c r="L306" s="64"/>
      <c r="M306" s="64"/>
      <c r="N306" s="64"/>
      <c r="O306" s="64"/>
      <c r="P306" s="64"/>
      <c r="Q306" s="64"/>
      <c r="R306" s="64"/>
      <c r="S306" s="64"/>
      <c r="T306" s="64"/>
      <c r="U306" s="64"/>
      <c r="V306" s="64"/>
      <c r="W306" s="64"/>
      <c r="X306" s="64"/>
      <c r="Y306" s="64"/>
      <c r="Z306" s="64"/>
    </row>
    <row r="307" spans="1:26" ht="15.75" customHeight="1">
      <c r="A307" s="64"/>
      <c r="B307" s="65"/>
      <c r="C307" s="65"/>
      <c r="D307" s="64"/>
      <c r="E307" s="64"/>
      <c r="F307" s="64"/>
      <c r="G307" s="65"/>
      <c r="H307" s="64"/>
      <c r="I307" s="64"/>
      <c r="J307" s="64"/>
      <c r="K307" s="64"/>
      <c r="L307" s="64"/>
      <c r="M307" s="64"/>
      <c r="N307" s="64"/>
      <c r="O307" s="64"/>
      <c r="P307" s="64"/>
      <c r="Q307" s="64"/>
      <c r="R307" s="64"/>
      <c r="S307" s="64"/>
      <c r="T307" s="64"/>
      <c r="U307" s="64"/>
      <c r="V307" s="64"/>
      <c r="W307" s="64"/>
      <c r="X307" s="64"/>
      <c r="Y307" s="64"/>
      <c r="Z307" s="64"/>
    </row>
    <row r="308" spans="1:26" ht="15.75" customHeight="1">
      <c r="A308" s="64"/>
      <c r="B308" s="65"/>
      <c r="C308" s="65"/>
      <c r="D308" s="64"/>
      <c r="E308" s="64"/>
      <c r="F308" s="64"/>
      <c r="G308" s="65"/>
      <c r="H308" s="64"/>
      <c r="I308" s="64"/>
      <c r="J308" s="64"/>
      <c r="K308" s="64"/>
      <c r="L308" s="64"/>
      <c r="M308" s="64"/>
      <c r="N308" s="64"/>
      <c r="O308" s="64"/>
      <c r="P308" s="64"/>
      <c r="Q308" s="64"/>
      <c r="R308" s="64"/>
      <c r="S308" s="64"/>
      <c r="T308" s="64"/>
      <c r="U308" s="64"/>
      <c r="V308" s="64"/>
      <c r="W308" s="64"/>
      <c r="X308" s="64"/>
      <c r="Y308" s="64"/>
      <c r="Z308" s="64"/>
    </row>
    <row r="309" spans="1:26" ht="15.75" customHeight="1">
      <c r="A309" s="64"/>
      <c r="B309" s="65"/>
      <c r="C309" s="65"/>
      <c r="D309" s="64"/>
      <c r="E309" s="64"/>
      <c r="F309" s="64"/>
      <c r="G309" s="65"/>
      <c r="H309" s="64"/>
      <c r="I309" s="64"/>
      <c r="J309" s="64"/>
      <c r="K309" s="64"/>
      <c r="L309" s="64"/>
      <c r="M309" s="64"/>
      <c r="N309" s="64"/>
      <c r="O309" s="64"/>
      <c r="P309" s="64"/>
      <c r="Q309" s="64"/>
      <c r="R309" s="64"/>
      <c r="S309" s="64"/>
      <c r="T309" s="64"/>
      <c r="U309" s="64"/>
      <c r="V309" s="64"/>
      <c r="W309" s="64"/>
      <c r="X309" s="64"/>
      <c r="Y309" s="64"/>
      <c r="Z309" s="64"/>
    </row>
    <row r="310" spans="1:26" ht="15.75" customHeight="1">
      <c r="A310" s="64"/>
      <c r="B310" s="65"/>
      <c r="C310" s="65"/>
      <c r="D310" s="64"/>
      <c r="E310" s="64"/>
      <c r="F310" s="64"/>
      <c r="G310" s="65"/>
      <c r="H310" s="64"/>
      <c r="I310" s="64"/>
      <c r="J310" s="64"/>
      <c r="K310" s="64"/>
      <c r="L310" s="64"/>
      <c r="M310" s="64"/>
      <c r="N310" s="64"/>
      <c r="O310" s="64"/>
      <c r="P310" s="64"/>
      <c r="Q310" s="64"/>
      <c r="R310" s="64"/>
      <c r="S310" s="64"/>
      <c r="T310" s="64"/>
      <c r="U310" s="64"/>
      <c r="V310" s="64"/>
      <c r="W310" s="64"/>
      <c r="X310" s="64"/>
      <c r="Y310" s="64"/>
      <c r="Z310" s="64"/>
    </row>
    <row r="311" spans="1:26" ht="15.75" customHeight="1">
      <c r="A311" s="64"/>
      <c r="B311" s="65"/>
      <c r="C311" s="65"/>
      <c r="D311" s="64"/>
      <c r="E311" s="64"/>
      <c r="F311" s="64"/>
      <c r="G311" s="65"/>
      <c r="H311" s="64"/>
      <c r="I311" s="64"/>
      <c r="J311" s="64"/>
      <c r="K311" s="64"/>
      <c r="L311" s="64"/>
      <c r="M311" s="64"/>
      <c r="N311" s="64"/>
      <c r="O311" s="64"/>
      <c r="P311" s="64"/>
      <c r="Q311" s="64"/>
      <c r="R311" s="64"/>
      <c r="S311" s="64"/>
      <c r="T311" s="64"/>
      <c r="U311" s="64"/>
      <c r="V311" s="64"/>
      <c r="W311" s="64"/>
      <c r="X311" s="64"/>
      <c r="Y311" s="64"/>
      <c r="Z311" s="64"/>
    </row>
    <row r="312" spans="1:26" ht="15.75" customHeight="1">
      <c r="A312" s="64"/>
      <c r="B312" s="65"/>
      <c r="C312" s="65"/>
      <c r="D312" s="64"/>
      <c r="E312" s="64"/>
      <c r="F312" s="64"/>
      <c r="G312" s="65"/>
      <c r="H312" s="64"/>
      <c r="I312" s="64"/>
      <c r="J312" s="64"/>
      <c r="K312" s="64"/>
      <c r="L312" s="64"/>
      <c r="M312" s="64"/>
      <c r="N312" s="64"/>
      <c r="O312" s="64"/>
      <c r="P312" s="64"/>
      <c r="Q312" s="64"/>
      <c r="R312" s="64"/>
      <c r="S312" s="64"/>
      <c r="T312" s="64"/>
      <c r="U312" s="64"/>
      <c r="V312" s="64"/>
      <c r="W312" s="64"/>
      <c r="X312" s="64"/>
      <c r="Y312" s="64"/>
      <c r="Z312" s="64"/>
    </row>
    <row r="313" spans="1:26" ht="15.75" customHeight="1">
      <c r="A313" s="64"/>
      <c r="B313" s="65"/>
      <c r="C313" s="65"/>
      <c r="D313" s="64"/>
      <c r="E313" s="64"/>
      <c r="F313" s="64"/>
      <c r="G313" s="65"/>
      <c r="H313" s="64"/>
      <c r="I313" s="64"/>
      <c r="J313" s="64"/>
      <c r="K313" s="64"/>
      <c r="L313" s="64"/>
      <c r="M313" s="64"/>
      <c r="N313" s="64"/>
      <c r="O313" s="64"/>
      <c r="P313" s="64"/>
      <c r="Q313" s="64"/>
      <c r="R313" s="64"/>
      <c r="S313" s="64"/>
      <c r="T313" s="64"/>
      <c r="U313" s="64"/>
      <c r="V313" s="64"/>
      <c r="W313" s="64"/>
      <c r="X313" s="64"/>
      <c r="Y313" s="64"/>
      <c r="Z313" s="64"/>
    </row>
    <row r="314" spans="1:26" ht="15.75" customHeight="1">
      <c r="A314" s="64"/>
      <c r="B314" s="65"/>
      <c r="C314" s="65"/>
      <c r="D314" s="64"/>
      <c r="E314" s="64"/>
      <c r="F314" s="64"/>
      <c r="G314" s="65"/>
      <c r="H314" s="64"/>
      <c r="I314" s="64"/>
      <c r="J314" s="64"/>
      <c r="K314" s="64"/>
      <c r="L314" s="64"/>
      <c r="M314" s="64"/>
      <c r="N314" s="64"/>
      <c r="O314" s="64"/>
      <c r="P314" s="64"/>
      <c r="Q314" s="64"/>
      <c r="R314" s="64"/>
      <c r="S314" s="64"/>
      <c r="T314" s="64"/>
      <c r="U314" s="64"/>
      <c r="V314" s="64"/>
      <c r="W314" s="64"/>
      <c r="X314" s="64"/>
      <c r="Y314" s="64"/>
      <c r="Z314" s="64"/>
    </row>
    <row r="315" spans="1:26" ht="15.75" customHeight="1">
      <c r="A315" s="64"/>
      <c r="B315" s="65"/>
      <c r="C315" s="65"/>
      <c r="D315" s="64"/>
      <c r="E315" s="64"/>
      <c r="F315" s="64"/>
      <c r="G315" s="65"/>
      <c r="H315" s="64"/>
      <c r="I315" s="64"/>
      <c r="J315" s="64"/>
      <c r="K315" s="64"/>
      <c r="L315" s="64"/>
      <c r="M315" s="64"/>
      <c r="N315" s="64"/>
      <c r="O315" s="64"/>
      <c r="P315" s="64"/>
      <c r="Q315" s="64"/>
      <c r="R315" s="64"/>
      <c r="S315" s="64"/>
      <c r="T315" s="64"/>
      <c r="U315" s="64"/>
      <c r="V315" s="64"/>
      <c r="W315" s="64"/>
      <c r="X315" s="64"/>
      <c r="Y315" s="64"/>
      <c r="Z315" s="64"/>
    </row>
    <row r="316" spans="1:26" ht="15.75" customHeight="1">
      <c r="A316" s="64"/>
      <c r="B316" s="65"/>
      <c r="C316" s="65"/>
      <c r="D316" s="64"/>
      <c r="E316" s="64"/>
      <c r="F316" s="64"/>
      <c r="G316" s="65"/>
      <c r="H316" s="64"/>
      <c r="I316" s="64"/>
      <c r="J316" s="64"/>
      <c r="K316" s="64"/>
      <c r="L316" s="64"/>
      <c r="M316" s="64"/>
      <c r="N316" s="64"/>
      <c r="O316" s="64"/>
      <c r="P316" s="64"/>
      <c r="Q316" s="64"/>
      <c r="R316" s="64"/>
      <c r="S316" s="64"/>
      <c r="T316" s="64"/>
      <c r="U316" s="64"/>
      <c r="V316" s="64"/>
      <c r="W316" s="64"/>
      <c r="X316" s="64"/>
      <c r="Y316" s="64"/>
      <c r="Z316" s="64"/>
    </row>
    <row r="317" spans="1:26" ht="15.75" customHeight="1">
      <c r="A317" s="64"/>
      <c r="B317" s="65"/>
      <c r="C317" s="65"/>
      <c r="D317" s="64"/>
      <c r="E317" s="64"/>
      <c r="F317" s="64"/>
      <c r="G317" s="65"/>
      <c r="H317" s="64"/>
      <c r="I317" s="64"/>
      <c r="J317" s="64"/>
      <c r="K317" s="64"/>
      <c r="L317" s="64"/>
      <c r="M317" s="64"/>
      <c r="N317" s="64"/>
      <c r="O317" s="64"/>
      <c r="P317" s="64"/>
      <c r="Q317" s="64"/>
      <c r="R317" s="64"/>
      <c r="S317" s="64"/>
      <c r="T317" s="64"/>
      <c r="U317" s="64"/>
      <c r="V317" s="64"/>
      <c r="W317" s="64"/>
      <c r="X317" s="64"/>
      <c r="Y317" s="64"/>
      <c r="Z317" s="64"/>
    </row>
    <row r="318" spans="1:26" ht="15.75" customHeight="1">
      <c r="A318" s="64"/>
      <c r="B318" s="65"/>
      <c r="C318" s="65"/>
      <c r="D318" s="64"/>
      <c r="E318" s="64"/>
      <c r="F318" s="64"/>
      <c r="G318" s="65"/>
      <c r="H318" s="64"/>
      <c r="I318" s="64"/>
      <c r="J318" s="64"/>
      <c r="K318" s="64"/>
      <c r="L318" s="64"/>
      <c r="M318" s="64"/>
      <c r="N318" s="64"/>
      <c r="O318" s="64"/>
      <c r="P318" s="64"/>
      <c r="Q318" s="64"/>
      <c r="R318" s="64"/>
      <c r="S318" s="64"/>
      <c r="T318" s="64"/>
      <c r="U318" s="64"/>
      <c r="V318" s="64"/>
      <c r="W318" s="64"/>
      <c r="X318" s="64"/>
      <c r="Y318" s="64"/>
      <c r="Z318" s="64"/>
    </row>
    <row r="319" spans="1:26" ht="15.75" customHeight="1">
      <c r="A319" s="64"/>
      <c r="B319" s="65"/>
      <c r="C319" s="65"/>
      <c r="D319" s="64"/>
      <c r="E319" s="64"/>
      <c r="F319" s="64"/>
      <c r="G319" s="65"/>
      <c r="H319" s="64"/>
      <c r="I319" s="64"/>
      <c r="J319" s="64"/>
      <c r="K319" s="64"/>
      <c r="L319" s="64"/>
      <c r="M319" s="64"/>
      <c r="N319" s="64"/>
      <c r="O319" s="64"/>
      <c r="P319" s="64"/>
      <c r="Q319" s="64"/>
      <c r="R319" s="64"/>
      <c r="S319" s="64"/>
      <c r="T319" s="64"/>
      <c r="U319" s="64"/>
      <c r="V319" s="64"/>
      <c r="W319" s="64"/>
      <c r="X319" s="64"/>
      <c r="Y319" s="64"/>
      <c r="Z319" s="64"/>
    </row>
    <row r="320" spans="1:26" ht="15.75" customHeight="1">
      <c r="A320" s="64"/>
      <c r="B320" s="65"/>
      <c r="C320" s="65"/>
      <c r="D320" s="64"/>
      <c r="E320" s="64"/>
      <c r="F320" s="64"/>
      <c r="G320" s="65"/>
      <c r="H320" s="64"/>
      <c r="I320" s="64"/>
      <c r="J320" s="64"/>
      <c r="K320" s="64"/>
      <c r="L320" s="64"/>
      <c r="M320" s="64"/>
      <c r="N320" s="64"/>
      <c r="O320" s="64"/>
      <c r="P320" s="64"/>
      <c r="Q320" s="64"/>
      <c r="R320" s="64"/>
      <c r="S320" s="64"/>
      <c r="T320" s="64"/>
      <c r="U320" s="64"/>
      <c r="V320" s="64"/>
      <c r="W320" s="64"/>
      <c r="X320" s="64"/>
      <c r="Y320" s="64"/>
      <c r="Z320" s="64"/>
    </row>
    <row r="321" spans="1:26" ht="15.75" customHeight="1">
      <c r="A321" s="64"/>
      <c r="B321" s="65"/>
      <c r="C321" s="65"/>
      <c r="D321" s="64"/>
      <c r="E321" s="64"/>
      <c r="F321" s="64"/>
      <c r="G321" s="65"/>
      <c r="H321" s="64"/>
      <c r="I321" s="64"/>
      <c r="J321" s="64"/>
      <c r="K321" s="64"/>
      <c r="L321" s="64"/>
      <c r="M321" s="64"/>
      <c r="N321" s="64"/>
      <c r="O321" s="64"/>
      <c r="P321" s="64"/>
      <c r="Q321" s="64"/>
      <c r="R321" s="64"/>
      <c r="S321" s="64"/>
      <c r="T321" s="64"/>
      <c r="U321" s="64"/>
      <c r="V321" s="64"/>
      <c r="W321" s="64"/>
      <c r="X321" s="64"/>
      <c r="Y321" s="64"/>
      <c r="Z321" s="64"/>
    </row>
    <row r="322" spans="1:26" ht="15.75" customHeight="1">
      <c r="A322" s="64"/>
      <c r="B322" s="65"/>
      <c r="C322" s="65"/>
      <c r="D322" s="64"/>
      <c r="E322" s="64"/>
      <c r="F322" s="64"/>
      <c r="G322" s="65"/>
      <c r="H322" s="64"/>
      <c r="I322" s="64"/>
      <c r="J322" s="64"/>
      <c r="K322" s="64"/>
      <c r="L322" s="64"/>
      <c r="M322" s="64"/>
      <c r="N322" s="64"/>
      <c r="O322" s="64"/>
      <c r="P322" s="64"/>
      <c r="Q322" s="64"/>
      <c r="R322" s="64"/>
      <c r="S322" s="64"/>
      <c r="T322" s="64"/>
      <c r="U322" s="64"/>
      <c r="V322" s="64"/>
      <c r="W322" s="64"/>
      <c r="X322" s="64"/>
      <c r="Y322" s="64"/>
      <c r="Z322" s="64"/>
    </row>
    <row r="323" spans="1:26" ht="15.75" customHeight="1">
      <c r="A323" s="64"/>
      <c r="B323" s="65"/>
      <c r="C323" s="65"/>
      <c r="D323" s="64"/>
      <c r="E323" s="64"/>
      <c r="F323" s="64"/>
      <c r="G323" s="65"/>
      <c r="H323" s="64"/>
      <c r="I323" s="64"/>
      <c r="J323" s="64"/>
      <c r="K323" s="64"/>
      <c r="L323" s="64"/>
      <c r="M323" s="64"/>
      <c r="N323" s="64"/>
      <c r="O323" s="64"/>
      <c r="P323" s="64"/>
      <c r="Q323" s="64"/>
      <c r="R323" s="64"/>
      <c r="S323" s="64"/>
      <c r="T323" s="64"/>
      <c r="U323" s="64"/>
      <c r="V323" s="64"/>
      <c r="W323" s="64"/>
      <c r="X323" s="64"/>
      <c r="Y323" s="64"/>
      <c r="Z323" s="64"/>
    </row>
    <row r="324" spans="1:26" ht="15.75" customHeight="1">
      <c r="A324" s="64"/>
      <c r="B324" s="65"/>
      <c r="C324" s="65"/>
      <c r="D324" s="64"/>
      <c r="E324" s="64"/>
      <c r="F324" s="64"/>
      <c r="G324" s="65"/>
      <c r="H324" s="64"/>
      <c r="I324" s="64"/>
      <c r="J324" s="64"/>
      <c r="K324" s="64"/>
      <c r="L324" s="64"/>
      <c r="M324" s="64"/>
      <c r="N324" s="64"/>
      <c r="O324" s="64"/>
      <c r="P324" s="64"/>
      <c r="Q324" s="64"/>
      <c r="R324" s="64"/>
      <c r="S324" s="64"/>
      <c r="T324" s="64"/>
      <c r="U324" s="64"/>
      <c r="V324" s="64"/>
      <c r="W324" s="64"/>
      <c r="X324" s="64"/>
      <c r="Y324" s="64"/>
      <c r="Z324" s="64"/>
    </row>
    <row r="325" spans="1:26" ht="15.75" customHeight="1">
      <c r="A325" s="64"/>
      <c r="B325" s="65"/>
      <c r="C325" s="65"/>
      <c r="D325" s="64"/>
      <c r="E325" s="64"/>
      <c r="F325" s="64"/>
      <c r="G325" s="65"/>
      <c r="H325" s="64"/>
      <c r="I325" s="64"/>
      <c r="J325" s="64"/>
      <c r="K325" s="64"/>
      <c r="L325" s="64"/>
      <c r="M325" s="64"/>
      <c r="N325" s="64"/>
      <c r="O325" s="64"/>
      <c r="P325" s="64"/>
      <c r="Q325" s="64"/>
      <c r="R325" s="64"/>
      <c r="S325" s="64"/>
      <c r="T325" s="64"/>
      <c r="U325" s="64"/>
      <c r="V325" s="64"/>
      <c r="W325" s="64"/>
      <c r="X325" s="64"/>
      <c r="Y325" s="64"/>
      <c r="Z325" s="64"/>
    </row>
    <row r="326" spans="1:26" ht="15.75" customHeight="1">
      <c r="A326" s="64"/>
      <c r="B326" s="65"/>
      <c r="C326" s="65"/>
      <c r="D326" s="64"/>
      <c r="E326" s="64"/>
      <c r="F326" s="64"/>
      <c r="G326" s="65"/>
      <c r="H326" s="64"/>
      <c r="I326" s="64"/>
      <c r="J326" s="64"/>
      <c r="K326" s="64"/>
      <c r="L326" s="64"/>
      <c r="M326" s="64"/>
      <c r="N326" s="64"/>
      <c r="O326" s="64"/>
      <c r="P326" s="64"/>
      <c r="Q326" s="64"/>
      <c r="R326" s="64"/>
      <c r="S326" s="64"/>
      <c r="T326" s="64"/>
      <c r="U326" s="64"/>
      <c r="V326" s="64"/>
      <c r="W326" s="64"/>
      <c r="X326" s="64"/>
      <c r="Y326" s="64"/>
      <c r="Z326" s="64"/>
    </row>
    <row r="327" spans="1:26" ht="15.75" customHeight="1">
      <c r="A327" s="64"/>
      <c r="B327" s="65"/>
      <c r="C327" s="65"/>
      <c r="D327" s="64"/>
      <c r="E327" s="64"/>
      <c r="F327" s="64"/>
      <c r="G327" s="65"/>
      <c r="H327" s="64"/>
      <c r="I327" s="64"/>
      <c r="J327" s="64"/>
      <c r="K327" s="64"/>
      <c r="L327" s="64"/>
      <c r="M327" s="64"/>
      <c r="N327" s="64"/>
      <c r="O327" s="64"/>
      <c r="P327" s="64"/>
      <c r="Q327" s="64"/>
      <c r="R327" s="64"/>
      <c r="S327" s="64"/>
      <c r="T327" s="64"/>
      <c r="U327" s="64"/>
      <c r="V327" s="64"/>
      <c r="W327" s="64"/>
      <c r="X327" s="64"/>
      <c r="Y327" s="64"/>
      <c r="Z327" s="64"/>
    </row>
    <row r="328" spans="1:26" ht="15.75" customHeight="1">
      <c r="A328" s="64"/>
      <c r="B328" s="65"/>
      <c r="C328" s="65"/>
      <c r="D328" s="64"/>
      <c r="E328" s="64"/>
      <c r="F328" s="64"/>
      <c r="G328" s="65"/>
      <c r="H328" s="64"/>
      <c r="I328" s="64"/>
      <c r="J328" s="64"/>
      <c r="K328" s="64"/>
      <c r="L328" s="64"/>
      <c r="M328" s="64"/>
      <c r="N328" s="64"/>
      <c r="O328" s="64"/>
      <c r="P328" s="64"/>
      <c r="Q328" s="64"/>
      <c r="R328" s="64"/>
      <c r="S328" s="64"/>
      <c r="T328" s="64"/>
      <c r="U328" s="64"/>
      <c r="V328" s="64"/>
      <c r="W328" s="64"/>
      <c r="X328" s="64"/>
      <c r="Y328" s="64"/>
      <c r="Z328" s="64"/>
    </row>
    <row r="329" spans="1:26" ht="15.75" customHeight="1">
      <c r="A329" s="64"/>
      <c r="B329" s="65"/>
      <c r="C329" s="65"/>
      <c r="D329" s="64"/>
      <c r="E329" s="64"/>
      <c r="F329" s="64"/>
      <c r="G329" s="65"/>
      <c r="H329" s="64"/>
      <c r="I329" s="64"/>
      <c r="J329" s="64"/>
      <c r="K329" s="64"/>
      <c r="L329" s="64"/>
      <c r="M329" s="64"/>
      <c r="N329" s="64"/>
      <c r="O329" s="64"/>
      <c r="P329" s="64"/>
      <c r="Q329" s="64"/>
      <c r="R329" s="64"/>
      <c r="S329" s="64"/>
      <c r="T329" s="64"/>
      <c r="U329" s="64"/>
      <c r="V329" s="64"/>
      <c r="W329" s="64"/>
      <c r="X329" s="64"/>
      <c r="Y329" s="64"/>
      <c r="Z329" s="64"/>
    </row>
    <row r="330" spans="1:26" ht="15.75" customHeight="1">
      <c r="A330" s="64"/>
      <c r="B330" s="65"/>
      <c r="C330" s="65"/>
      <c r="D330" s="64"/>
      <c r="E330" s="64"/>
      <c r="F330" s="64"/>
      <c r="G330" s="65"/>
      <c r="H330" s="64"/>
      <c r="I330" s="64"/>
      <c r="J330" s="64"/>
      <c r="K330" s="64"/>
      <c r="L330" s="64"/>
      <c r="M330" s="64"/>
      <c r="N330" s="64"/>
      <c r="O330" s="64"/>
      <c r="P330" s="64"/>
      <c r="Q330" s="64"/>
      <c r="R330" s="64"/>
      <c r="S330" s="64"/>
      <c r="T330" s="64"/>
      <c r="U330" s="64"/>
      <c r="V330" s="64"/>
      <c r="W330" s="64"/>
      <c r="X330" s="64"/>
      <c r="Y330" s="64"/>
      <c r="Z330" s="64"/>
    </row>
    <row r="331" spans="1:26" ht="15.75" customHeight="1">
      <c r="A331" s="64"/>
      <c r="B331" s="65"/>
      <c r="C331" s="65"/>
      <c r="D331" s="64"/>
      <c r="E331" s="64"/>
      <c r="F331" s="64"/>
      <c r="G331" s="65"/>
      <c r="H331" s="64"/>
      <c r="I331" s="64"/>
      <c r="J331" s="64"/>
      <c r="K331" s="64"/>
      <c r="L331" s="64"/>
      <c r="M331" s="64"/>
      <c r="N331" s="64"/>
      <c r="O331" s="64"/>
      <c r="P331" s="64"/>
      <c r="Q331" s="64"/>
      <c r="R331" s="64"/>
      <c r="S331" s="64"/>
      <c r="T331" s="64"/>
      <c r="U331" s="64"/>
      <c r="V331" s="64"/>
      <c r="W331" s="64"/>
      <c r="X331" s="64"/>
      <c r="Y331" s="64"/>
      <c r="Z331" s="64"/>
    </row>
    <row r="332" spans="1:26" ht="15.75" customHeight="1">
      <c r="A332" s="64"/>
      <c r="B332" s="65"/>
      <c r="C332" s="65"/>
      <c r="D332" s="64"/>
      <c r="E332" s="64"/>
      <c r="F332" s="64"/>
      <c r="G332" s="65"/>
      <c r="H332" s="64"/>
      <c r="I332" s="64"/>
      <c r="J332" s="64"/>
      <c r="K332" s="64"/>
      <c r="L332" s="64"/>
      <c r="M332" s="64"/>
      <c r="N332" s="64"/>
      <c r="O332" s="64"/>
      <c r="P332" s="64"/>
      <c r="Q332" s="64"/>
      <c r="R332" s="64"/>
      <c r="S332" s="64"/>
      <c r="T332" s="64"/>
      <c r="U332" s="64"/>
      <c r="V332" s="64"/>
      <c r="W332" s="64"/>
      <c r="X332" s="64"/>
      <c r="Y332" s="64"/>
      <c r="Z332" s="64"/>
    </row>
    <row r="333" spans="1:26" ht="15.75" customHeight="1">
      <c r="A333" s="64"/>
      <c r="B333" s="65"/>
      <c r="C333" s="65"/>
      <c r="D333" s="64"/>
      <c r="E333" s="64"/>
      <c r="F333" s="64"/>
      <c r="G333" s="65"/>
      <c r="H333" s="64"/>
      <c r="I333" s="64"/>
      <c r="J333" s="64"/>
      <c r="K333" s="64"/>
      <c r="L333" s="64"/>
      <c r="M333" s="64"/>
      <c r="N333" s="64"/>
      <c r="O333" s="64"/>
      <c r="P333" s="64"/>
      <c r="Q333" s="64"/>
      <c r="R333" s="64"/>
      <c r="S333" s="64"/>
      <c r="T333" s="64"/>
      <c r="U333" s="64"/>
      <c r="V333" s="64"/>
      <c r="W333" s="64"/>
      <c r="X333" s="64"/>
      <c r="Y333" s="64"/>
      <c r="Z333" s="64"/>
    </row>
    <row r="334" spans="1:26" ht="15.75" customHeight="1">
      <c r="A334" s="64"/>
      <c r="B334" s="65"/>
      <c r="C334" s="65"/>
      <c r="D334" s="64"/>
      <c r="E334" s="64"/>
      <c r="F334" s="64"/>
      <c r="G334" s="65"/>
      <c r="H334" s="64"/>
      <c r="I334" s="64"/>
      <c r="J334" s="64"/>
      <c r="K334" s="64"/>
      <c r="L334" s="64"/>
      <c r="M334" s="64"/>
      <c r="N334" s="64"/>
      <c r="O334" s="64"/>
      <c r="P334" s="64"/>
      <c r="Q334" s="64"/>
      <c r="R334" s="64"/>
      <c r="S334" s="64"/>
      <c r="T334" s="64"/>
      <c r="U334" s="64"/>
      <c r="V334" s="64"/>
      <c r="W334" s="64"/>
      <c r="X334" s="64"/>
      <c r="Y334" s="64"/>
      <c r="Z334" s="64"/>
    </row>
    <row r="335" spans="1:26" ht="15.75" customHeight="1">
      <c r="A335" s="64"/>
      <c r="B335" s="65"/>
      <c r="C335" s="65"/>
      <c r="D335" s="64"/>
      <c r="E335" s="64"/>
      <c r="F335" s="64"/>
      <c r="G335" s="65"/>
      <c r="H335" s="64"/>
      <c r="I335" s="64"/>
      <c r="J335" s="64"/>
      <c r="K335" s="64"/>
      <c r="L335" s="64"/>
      <c r="M335" s="64"/>
      <c r="N335" s="64"/>
      <c r="O335" s="64"/>
      <c r="P335" s="64"/>
      <c r="Q335" s="64"/>
      <c r="R335" s="64"/>
      <c r="S335" s="64"/>
      <c r="T335" s="64"/>
      <c r="U335" s="64"/>
      <c r="V335" s="64"/>
      <c r="W335" s="64"/>
      <c r="X335" s="64"/>
      <c r="Y335" s="64"/>
      <c r="Z335" s="64"/>
    </row>
    <row r="336" spans="1:26" ht="15.75" customHeight="1">
      <c r="A336" s="64"/>
      <c r="B336" s="65"/>
      <c r="C336" s="65"/>
      <c r="D336" s="64"/>
      <c r="E336" s="64"/>
      <c r="F336" s="64"/>
      <c r="G336" s="65"/>
      <c r="H336" s="64"/>
      <c r="I336" s="64"/>
      <c r="J336" s="64"/>
      <c r="K336" s="64"/>
      <c r="L336" s="64"/>
      <c r="M336" s="64"/>
      <c r="N336" s="64"/>
      <c r="O336" s="64"/>
      <c r="P336" s="64"/>
      <c r="Q336" s="64"/>
      <c r="R336" s="64"/>
      <c r="S336" s="64"/>
      <c r="T336" s="64"/>
      <c r="U336" s="64"/>
      <c r="V336" s="64"/>
      <c r="W336" s="64"/>
      <c r="X336" s="64"/>
      <c r="Y336" s="64"/>
      <c r="Z336" s="64"/>
    </row>
    <row r="337" spans="1:26" ht="15.75" customHeight="1">
      <c r="A337" s="64"/>
      <c r="B337" s="65"/>
      <c r="C337" s="65"/>
      <c r="D337" s="64"/>
      <c r="E337" s="64"/>
      <c r="F337" s="64"/>
      <c r="G337" s="65"/>
      <c r="H337" s="64"/>
      <c r="I337" s="64"/>
      <c r="J337" s="64"/>
      <c r="K337" s="64"/>
      <c r="L337" s="64"/>
      <c r="M337" s="64"/>
      <c r="N337" s="64"/>
      <c r="O337" s="64"/>
      <c r="P337" s="64"/>
      <c r="Q337" s="64"/>
      <c r="R337" s="64"/>
      <c r="S337" s="64"/>
      <c r="T337" s="64"/>
      <c r="U337" s="64"/>
      <c r="V337" s="64"/>
      <c r="W337" s="64"/>
      <c r="X337" s="64"/>
      <c r="Y337" s="64"/>
      <c r="Z337" s="64"/>
    </row>
    <row r="338" spans="1:26" ht="15.75" customHeight="1">
      <c r="A338" s="64"/>
      <c r="B338" s="65"/>
      <c r="C338" s="65"/>
      <c r="D338" s="64"/>
      <c r="E338" s="64"/>
      <c r="F338" s="64"/>
      <c r="G338" s="65"/>
      <c r="H338" s="64"/>
      <c r="I338" s="64"/>
      <c r="J338" s="64"/>
      <c r="K338" s="64"/>
      <c r="L338" s="64"/>
      <c r="M338" s="64"/>
      <c r="N338" s="64"/>
      <c r="O338" s="64"/>
      <c r="P338" s="64"/>
      <c r="Q338" s="64"/>
      <c r="R338" s="64"/>
      <c r="S338" s="64"/>
      <c r="T338" s="64"/>
      <c r="U338" s="64"/>
      <c r="V338" s="64"/>
      <c r="W338" s="64"/>
      <c r="X338" s="64"/>
      <c r="Y338" s="64"/>
      <c r="Z338" s="64"/>
    </row>
    <row r="339" spans="1:26" ht="15.75" customHeight="1">
      <c r="A339" s="64"/>
      <c r="B339" s="65"/>
      <c r="C339" s="65"/>
      <c r="D339" s="64"/>
      <c r="E339" s="64"/>
      <c r="F339" s="64"/>
      <c r="G339" s="65"/>
      <c r="H339" s="64"/>
      <c r="I339" s="64"/>
      <c r="J339" s="64"/>
      <c r="K339" s="64"/>
      <c r="L339" s="64"/>
      <c r="M339" s="64"/>
      <c r="N339" s="64"/>
      <c r="O339" s="64"/>
      <c r="P339" s="64"/>
      <c r="Q339" s="64"/>
      <c r="R339" s="64"/>
      <c r="S339" s="64"/>
      <c r="T339" s="64"/>
      <c r="U339" s="64"/>
      <c r="V339" s="64"/>
      <c r="W339" s="64"/>
      <c r="X339" s="64"/>
      <c r="Y339" s="64"/>
      <c r="Z339" s="64"/>
    </row>
    <row r="340" spans="1:26" ht="15.75" customHeight="1">
      <c r="A340" s="64"/>
      <c r="B340" s="65"/>
      <c r="C340" s="65"/>
      <c r="D340" s="64"/>
      <c r="E340" s="64"/>
      <c r="F340" s="64"/>
      <c r="G340" s="65"/>
      <c r="H340" s="64"/>
      <c r="I340" s="64"/>
      <c r="J340" s="64"/>
      <c r="K340" s="64"/>
      <c r="L340" s="64"/>
      <c r="M340" s="64"/>
      <c r="N340" s="64"/>
      <c r="O340" s="64"/>
      <c r="P340" s="64"/>
      <c r="Q340" s="64"/>
      <c r="R340" s="64"/>
      <c r="S340" s="64"/>
      <c r="T340" s="64"/>
      <c r="U340" s="64"/>
      <c r="V340" s="64"/>
      <c r="W340" s="64"/>
      <c r="X340" s="64"/>
      <c r="Y340" s="64"/>
      <c r="Z340" s="64"/>
    </row>
    <row r="341" spans="1:26" ht="15.75" customHeight="1">
      <c r="A341" s="64"/>
      <c r="B341" s="65"/>
      <c r="C341" s="65"/>
      <c r="D341" s="64"/>
      <c r="E341" s="64"/>
      <c r="F341" s="64"/>
      <c r="G341" s="65"/>
      <c r="H341" s="64"/>
      <c r="I341" s="64"/>
      <c r="J341" s="64"/>
      <c r="K341" s="64"/>
      <c r="L341" s="64"/>
      <c r="M341" s="64"/>
      <c r="N341" s="64"/>
      <c r="O341" s="64"/>
      <c r="P341" s="64"/>
      <c r="Q341" s="64"/>
      <c r="R341" s="64"/>
      <c r="S341" s="64"/>
      <c r="T341" s="64"/>
      <c r="U341" s="64"/>
      <c r="V341" s="64"/>
      <c r="W341" s="64"/>
      <c r="X341" s="64"/>
      <c r="Y341" s="64"/>
      <c r="Z341" s="64"/>
    </row>
    <row r="342" spans="1:26" ht="15.75" customHeight="1">
      <c r="A342" s="64"/>
      <c r="B342" s="65"/>
      <c r="C342" s="65"/>
      <c r="D342" s="64"/>
      <c r="E342" s="64"/>
      <c r="F342" s="64"/>
      <c r="G342" s="65"/>
      <c r="H342" s="64"/>
      <c r="I342" s="64"/>
      <c r="J342" s="64"/>
      <c r="K342" s="64"/>
      <c r="L342" s="64"/>
      <c r="M342" s="64"/>
      <c r="N342" s="64"/>
      <c r="O342" s="64"/>
      <c r="P342" s="64"/>
      <c r="Q342" s="64"/>
      <c r="R342" s="64"/>
      <c r="S342" s="64"/>
      <c r="T342" s="64"/>
      <c r="U342" s="64"/>
      <c r="V342" s="64"/>
      <c r="W342" s="64"/>
      <c r="X342" s="64"/>
      <c r="Y342" s="64"/>
      <c r="Z342" s="64"/>
    </row>
    <row r="343" spans="1:26" ht="15.75" customHeight="1">
      <c r="A343" s="64"/>
      <c r="B343" s="65"/>
      <c r="C343" s="65"/>
      <c r="D343" s="64"/>
      <c r="E343" s="64"/>
      <c r="F343" s="64"/>
      <c r="G343" s="65"/>
      <c r="H343" s="64"/>
      <c r="I343" s="64"/>
      <c r="J343" s="64"/>
      <c r="K343" s="64"/>
      <c r="L343" s="64"/>
      <c r="M343" s="64"/>
      <c r="N343" s="64"/>
      <c r="O343" s="64"/>
      <c r="P343" s="64"/>
      <c r="Q343" s="64"/>
      <c r="R343" s="64"/>
      <c r="S343" s="64"/>
      <c r="T343" s="64"/>
      <c r="U343" s="64"/>
      <c r="V343" s="64"/>
      <c r="W343" s="64"/>
      <c r="X343" s="64"/>
      <c r="Y343" s="64"/>
      <c r="Z343" s="64"/>
    </row>
    <row r="344" spans="1:26" ht="15.75" customHeight="1">
      <c r="A344" s="64"/>
      <c r="B344" s="65"/>
      <c r="C344" s="65"/>
      <c r="D344" s="64"/>
      <c r="E344" s="64"/>
      <c r="F344" s="64"/>
      <c r="G344" s="65"/>
      <c r="H344" s="64"/>
      <c r="I344" s="64"/>
      <c r="J344" s="64"/>
      <c r="K344" s="64"/>
      <c r="L344" s="64"/>
      <c r="M344" s="64"/>
      <c r="N344" s="64"/>
      <c r="O344" s="64"/>
      <c r="P344" s="64"/>
      <c r="Q344" s="64"/>
      <c r="R344" s="64"/>
      <c r="S344" s="64"/>
      <c r="T344" s="64"/>
      <c r="U344" s="64"/>
      <c r="V344" s="64"/>
      <c r="W344" s="64"/>
      <c r="X344" s="64"/>
      <c r="Y344" s="64"/>
      <c r="Z344" s="64"/>
    </row>
    <row r="345" spans="1:26" ht="15.75" customHeight="1">
      <c r="A345" s="64"/>
      <c r="B345" s="65"/>
      <c r="C345" s="65"/>
      <c r="D345" s="64"/>
      <c r="E345" s="64"/>
      <c r="F345" s="64"/>
      <c r="G345" s="65"/>
      <c r="H345" s="64"/>
      <c r="I345" s="64"/>
      <c r="J345" s="64"/>
      <c r="K345" s="64"/>
      <c r="L345" s="64"/>
      <c r="M345" s="64"/>
      <c r="N345" s="64"/>
      <c r="O345" s="64"/>
      <c r="P345" s="64"/>
      <c r="Q345" s="64"/>
      <c r="R345" s="64"/>
      <c r="S345" s="64"/>
      <c r="T345" s="64"/>
      <c r="U345" s="64"/>
      <c r="V345" s="64"/>
      <c r="W345" s="64"/>
      <c r="X345" s="64"/>
      <c r="Y345" s="64"/>
      <c r="Z345" s="64"/>
    </row>
    <row r="346" spans="1:26" ht="15.75" customHeight="1">
      <c r="A346" s="64"/>
      <c r="B346" s="65"/>
      <c r="C346" s="65"/>
      <c r="D346" s="64"/>
      <c r="E346" s="64"/>
      <c r="F346" s="64"/>
      <c r="G346" s="65"/>
      <c r="H346" s="64"/>
      <c r="I346" s="64"/>
      <c r="J346" s="64"/>
      <c r="K346" s="64"/>
      <c r="L346" s="64"/>
      <c r="M346" s="64"/>
      <c r="N346" s="64"/>
      <c r="O346" s="64"/>
      <c r="P346" s="64"/>
      <c r="Q346" s="64"/>
      <c r="R346" s="64"/>
      <c r="S346" s="64"/>
      <c r="T346" s="64"/>
      <c r="U346" s="64"/>
      <c r="V346" s="64"/>
      <c r="W346" s="64"/>
      <c r="X346" s="64"/>
      <c r="Y346" s="64"/>
      <c r="Z346" s="64"/>
    </row>
    <row r="347" spans="1:26" ht="15.75" customHeight="1">
      <c r="A347" s="64"/>
      <c r="B347" s="65"/>
      <c r="C347" s="65"/>
      <c r="D347" s="64"/>
      <c r="E347" s="64"/>
      <c r="F347" s="64"/>
      <c r="G347" s="65"/>
      <c r="H347" s="64"/>
      <c r="I347" s="64"/>
      <c r="J347" s="64"/>
      <c r="K347" s="64"/>
      <c r="L347" s="64"/>
      <c r="M347" s="64"/>
      <c r="N347" s="64"/>
      <c r="O347" s="64"/>
      <c r="P347" s="64"/>
      <c r="Q347" s="64"/>
      <c r="R347" s="64"/>
      <c r="S347" s="64"/>
      <c r="T347" s="64"/>
      <c r="U347" s="64"/>
      <c r="V347" s="64"/>
      <c r="W347" s="64"/>
      <c r="X347" s="64"/>
      <c r="Y347" s="64"/>
      <c r="Z347" s="64"/>
    </row>
    <row r="348" spans="1:26" ht="15.75" customHeight="1">
      <c r="A348" s="64"/>
      <c r="B348" s="65"/>
      <c r="C348" s="65"/>
      <c r="D348" s="64"/>
      <c r="E348" s="64"/>
      <c r="F348" s="64"/>
      <c r="G348" s="65"/>
      <c r="H348" s="64"/>
      <c r="I348" s="64"/>
      <c r="J348" s="64"/>
      <c r="K348" s="64"/>
      <c r="L348" s="64"/>
      <c r="M348" s="64"/>
      <c r="N348" s="64"/>
      <c r="O348" s="64"/>
      <c r="P348" s="64"/>
      <c r="Q348" s="64"/>
      <c r="R348" s="64"/>
      <c r="S348" s="64"/>
      <c r="T348" s="64"/>
      <c r="U348" s="64"/>
      <c r="V348" s="64"/>
      <c r="W348" s="64"/>
      <c r="X348" s="64"/>
      <c r="Y348" s="64"/>
      <c r="Z348" s="64"/>
    </row>
    <row r="349" spans="1:26" ht="15.75" customHeight="1">
      <c r="A349" s="64"/>
      <c r="B349" s="65"/>
      <c r="C349" s="65"/>
      <c r="D349" s="64"/>
      <c r="E349" s="64"/>
      <c r="F349" s="64"/>
      <c r="G349" s="65"/>
      <c r="H349" s="64"/>
      <c r="I349" s="64"/>
      <c r="J349" s="64"/>
      <c r="K349" s="64"/>
      <c r="L349" s="64"/>
      <c r="M349" s="64"/>
      <c r="N349" s="64"/>
      <c r="O349" s="64"/>
      <c r="P349" s="64"/>
      <c r="Q349" s="64"/>
      <c r="R349" s="64"/>
      <c r="S349" s="64"/>
      <c r="T349" s="64"/>
      <c r="U349" s="64"/>
      <c r="V349" s="64"/>
      <c r="W349" s="64"/>
      <c r="X349" s="64"/>
      <c r="Y349" s="64"/>
      <c r="Z349" s="64"/>
    </row>
    <row r="350" spans="1:26" ht="15.75" customHeight="1">
      <c r="A350" s="64"/>
      <c r="B350" s="65"/>
      <c r="C350" s="65"/>
      <c r="D350" s="64"/>
      <c r="E350" s="64"/>
      <c r="F350" s="64"/>
      <c r="G350" s="65"/>
      <c r="H350" s="64"/>
      <c r="I350" s="64"/>
      <c r="J350" s="64"/>
      <c r="K350" s="64"/>
      <c r="L350" s="64"/>
      <c r="M350" s="64"/>
      <c r="N350" s="64"/>
      <c r="O350" s="64"/>
      <c r="P350" s="64"/>
      <c r="Q350" s="64"/>
      <c r="R350" s="64"/>
      <c r="S350" s="64"/>
      <c r="T350" s="64"/>
      <c r="U350" s="64"/>
      <c r="V350" s="64"/>
      <c r="W350" s="64"/>
      <c r="X350" s="64"/>
      <c r="Y350" s="64"/>
      <c r="Z350" s="64"/>
    </row>
    <row r="351" spans="1:26" ht="15.75" customHeight="1">
      <c r="A351" s="64"/>
      <c r="B351" s="65"/>
      <c r="C351" s="65"/>
      <c r="D351" s="64"/>
      <c r="E351" s="64"/>
      <c r="F351" s="64"/>
      <c r="G351" s="65"/>
      <c r="H351" s="64"/>
      <c r="I351" s="64"/>
      <c r="J351" s="64"/>
      <c r="K351" s="64"/>
      <c r="L351" s="64"/>
      <c r="M351" s="64"/>
      <c r="N351" s="64"/>
      <c r="O351" s="64"/>
      <c r="P351" s="64"/>
      <c r="Q351" s="64"/>
      <c r="R351" s="64"/>
      <c r="S351" s="64"/>
      <c r="T351" s="64"/>
      <c r="U351" s="64"/>
      <c r="V351" s="64"/>
      <c r="W351" s="64"/>
      <c r="X351" s="64"/>
      <c r="Y351" s="64"/>
      <c r="Z351" s="64"/>
    </row>
    <row r="352" spans="1:26" ht="15.75" customHeight="1">
      <c r="A352" s="64"/>
      <c r="B352" s="65"/>
      <c r="C352" s="65"/>
      <c r="D352" s="64"/>
      <c r="E352" s="64"/>
      <c r="F352" s="64"/>
      <c r="G352" s="65"/>
      <c r="H352" s="64"/>
      <c r="I352" s="64"/>
      <c r="J352" s="64"/>
      <c r="K352" s="64"/>
      <c r="L352" s="64"/>
      <c r="M352" s="64"/>
      <c r="N352" s="64"/>
      <c r="O352" s="64"/>
      <c r="P352" s="64"/>
      <c r="Q352" s="64"/>
      <c r="R352" s="64"/>
      <c r="S352" s="64"/>
      <c r="T352" s="64"/>
      <c r="U352" s="64"/>
      <c r="V352" s="64"/>
      <c r="W352" s="64"/>
      <c r="X352" s="64"/>
      <c r="Y352" s="64"/>
      <c r="Z352" s="64"/>
    </row>
    <row r="353" spans="1:26" ht="15.75" customHeight="1">
      <c r="A353" s="64"/>
      <c r="B353" s="65"/>
      <c r="C353" s="65"/>
      <c r="D353" s="64"/>
      <c r="E353" s="64"/>
      <c r="F353" s="64"/>
      <c r="G353" s="65"/>
      <c r="H353" s="64"/>
      <c r="I353" s="64"/>
      <c r="J353" s="64"/>
      <c r="K353" s="64"/>
      <c r="L353" s="64"/>
      <c r="M353" s="64"/>
      <c r="N353" s="64"/>
      <c r="O353" s="64"/>
      <c r="P353" s="64"/>
      <c r="Q353" s="64"/>
      <c r="R353" s="64"/>
      <c r="S353" s="64"/>
      <c r="T353" s="64"/>
      <c r="U353" s="64"/>
      <c r="V353" s="64"/>
      <c r="W353" s="64"/>
      <c r="X353" s="64"/>
      <c r="Y353" s="64"/>
      <c r="Z353" s="64"/>
    </row>
    <row r="354" spans="1:26" ht="15.75" customHeight="1">
      <c r="A354" s="64"/>
      <c r="B354" s="65"/>
      <c r="C354" s="65"/>
      <c r="D354" s="64"/>
      <c r="E354" s="64"/>
      <c r="F354" s="64"/>
      <c r="G354" s="65"/>
      <c r="H354" s="64"/>
      <c r="I354" s="64"/>
      <c r="J354" s="64"/>
      <c r="K354" s="64"/>
      <c r="L354" s="64"/>
      <c r="M354" s="64"/>
      <c r="N354" s="64"/>
      <c r="O354" s="64"/>
      <c r="P354" s="64"/>
      <c r="Q354" s="64"/>
      <c r="R354" s="64"/>
      <c r="S354" s="64"/>
      <c r="T354" s="64"/>
      <c r="U354" s="64"/>
      <c r="V354" s="64"/>
      <c r="W354" s="64"/>
      <c r="X354" s="64"/>
      <c r="Y354" s="64"/>
      <c r="Z354" s="64"/>
    </row>
    <row r="355" spans="1:26" ht="15.75" customHeight="1">
      <c r="A355" s="64"/>
      <c r="B355" s="65"/>
      <c r="C355" s="65"/>
      <c r="D355" s="64"/>
      <c r="E355" s="64"/>
      <c r="F355" s="64"/>
      <c r="G355" s="65"/>
      <c r="H355" s="64"/>
      <c r="I355" s="64"/>
      <c r="J355" s="64"/>
      <c r="K355" s="64"/>
      <c r="L355" s="64"/>
      <c r="M355" s="64"/>
      <c r="N355" s="64"/>
      <c r="O355" s="64"/>
      <c r="P355" s="64"/>
      <c r="Q355" s="64"/>
      <c r="R355" s="64"/>
      <c r="S355" s="64"/>
      <c r="T355" s="64"/>
      <c r="U355" s="64"/>
      <c r="V355" s="64"/>
      <c r="W355" s="64"/>
      <c r="X355" s="64"/>
      <c r="Y355" s="64"/>
      <c r="Z355" s="64"/>
    </row>
    <row r="356" spans="1:26" ht="15.75" customHeight="1">
      <c r="A356" s="64"/>
      <c r="B356" s="65"/>
      <c r="C356" s="65"/>
      <c r="D356" s="64"/>
      <c r="E356" s="64"/>
      <c r="F356" s="64"/>
      <c r="G356" s="65"/>
      <c r="H356" s="64"/>
      <c r="I356" s="64"/>
      <c r="J356" s="64"/>
      <c r="K356" s="64"/>
      <c r="L356" s="64"/>
      <c r="M356" s="64"/>
      <c r="N356" s="64"/>
      <c r="O356" s="64"/>
      <c r="P356" s="64"/>
      <c r="Q356" s="64"/>
      <c r="R356" s="64"/>
      <c r="S356" s="64"/>
      <c r="T356" s="64"/>
      <c r="U356" s="64"/>
      <c r="V356" s="64"/>
      <c r="W356" s="64"/>
      <c r="X356" s="64"/>
      <c r="Y356" s="64"/>
      <c r="Z356" s="64"/>
    </row>
    <row r="357" spans="1:26" ht="15.75" customHeight="1">
      <c r="A357" s="64"/>
      <c r="B357" s="65"/>
      <c r="C357" s="65"/>
      <c r="D357" s="64"/>
      <c r="E357" s="64"/>
      <c r="F357" s="64"/>
      <c r="G357" s="65"/>
      <c r="H357" s="64"/>
      <c r="I357" s="64"/>
      <c r="J357" s="64"/>
      <c r="K357" s="64"/>
      <c r="L357" s="64"/>
      <c r="M357" s="64"/>
      <c r="N357" s="64"/>
      <c r="O357" s="64"/>
      <c r="P357" s="64"/>
      <c r="Q357" s="64"/>
      <c r="R357" s="64"/>
      <c r="S357" s="64"/>
      <c r="T357" s="64"/>
      <c r="U357" s="64"/>
      <c r="V357" s="64"/>
      <c r="W357" s="64"/>
      <c r="X357" s="64"/>
      <c r="Y357" s="64"/>
      <c r="Z357" s="64"/>
    </row>
    <row r="358" spans="1:26" ht="15.75" customHeight="1">
      <c r="A358" s="64"/>
      <c r="B358" s="65"/>
      <c r="C358" s="65"/>
      <c r="D358" s="64"/>
      <c r="E358" s="64"/>
      <c r="F358" s="64"/>
      <c r="G358" s="65"/>
      <c r="H358" s="64"/>
      <c r="I358" s="64"/>
      <c r="J358" s="64"/>
      <c r="K358" s="64"/>
      <c r="L358" s="64"/>
      <c r="M358" s="64"/>
      <c r="N358" s="64"/>
      <c r="O358" s="64"/>
      <c r="P358" s="64"/>
      <c r="Q358" s="64"/>
      <c r="R358" s="64"/>
      <c r="S358" s="64"/>
      <c r="T358" s="64"/>
      <c r="U358" s="64"/>
      <c r="V358" s="64"/>
      <c r="W358" s="64"/>
      <c r="X358" s="64"/>
      <c r="Y358" s="64"/>
      <c r="Z358" s="64"/>
    </row>
    <row r="359" spans="1:26" ht="15.75" customHeight="1">
      <c r="A359" s="64"/>
      <c r="B359" s="65"/>
      <c r="C359" s="65"/>
      <c r="D359" s="64"/>
      <c r="E359" s="64"/>
      <c r="F359" s="64"/>
      <c r="G359" s="65"/>
      <c r="H359" s="64"/>
      <c r="I359" s="64"/>
      <c r="J359" s="64"/>
      <c r="K359" s="64"/>
      <c r="L359" s="64"/>
      <c r="M359" s="64"/>
      <c r="N359" s="64"/>
      <c r="O359" s="64"/>
      <c r="P359" s="64"/>
      <c r="Q359" s="64"/>
      <c r="R359" s="64"/>
      <c r="S359" s="64"/>
      <c r="T359" s="64"/>
      <c r="U359" s="64"/>
      <c r="V359" s="64"/>
      <c r="W359" s="64"/>
      <c r="X359" s="64"/>
      <c r="Y359" s="64"/>
      <c r="Z359" s="64"/>
    </row>
    <row r="360" spans="1:26" ht="15.75" customHeight="1">
      <c r="A360" s="64"/>
      <c r="B360" s="65"/>
      <c r="C360" s="65"/>
      <c r="D360" s="64"/>
      <c r="E360" s="64"/>
      <c r="F360" s="64"/>
      <c r="G360" s="65"/>
      <c r="H360" s="64"/>
      <c r="I360" s="64"/>
      <c r="J360" s="64"/>
      <c r="K360" s="64"/>
      <c r="L360" s="64"/>
      <c r="M360" s="64"/>
      <c r="N360" s="64"/>
      <c r="O360" s="64"/>
      <c r="P360" s="64"/>
      <c r="Q360" s="64"/>
      <c r="R360" s="64"/>
      <c r="S360" s="64"/>
      <c r="T360" s="64"/>
      <c r="U360" s="64"/>
      <c r="V360" s="64"/>
      <c r="W360" s="64"/>
      <c r="X360" s="64"/>
      <c r="Y360" s="64"/>
      <c r="Z360" s="64"/>
    </row>
    <row r="361" spans="1:26" ht="15.75" customHeight="1">
      <c r="A361" s="64"/>
      <c r="B361" s="65"/>
      <c r="C361" s="65"/>
      <c r="D361" s="64"/>
      <c r="E361" s="64"/>
      <c r="F361" s="64"/>
      <c r="G361" s="65"/>
      <c r="H361" s="64"/>
      <c r="I361" s="64"/>
      <c r="J361" s="64"/>
      <c r="K361" s="64"/>
      <c r="L361" s="64"/>
      <c r="M361" s="64"/>
      <c r="N361" s="64"/>
      <c r="O361" s="64"/>
      <c r="P361" s="64"/>
      <c r="Q361" s="64"/>
      <c r="R361" s="64"/>
      <c r="S361" s="64"/>
      <c r="T361" s="64"/>
      <c r="U361" s="64"/>
      <c r="V361" s="64"/>
      <c r="W361" s="64"/>
      <c r="X361" s="64"/>
      <c r="Y361" s="64"/>
      <c r="Z361" s="64"/>
    </row>
    <row r="362" spans="1:26" ht="15.75" customHeight="1">
      <c r="A362" s="64"/>
      <c r="B362" s="65"/>
      <c r="C362" s="65"/>
      <c r="D362" s="64"/>
      <c r="E362" s="64"/>
      <c r="F362" s="64"/>
      <c r="G362" s="65"/>
      <c r="H362" s="64"/>
      <c r="I362" s="64"/>
      <c r="J362" s="64"/>
      <c r="K362" s="64"/>
      <c r="L362" s="64"/>
      <c r="M362" s="64"/>
      <c r="N362" s="64"/>
      <c r="O362" s="64"/>
      <c r="P362" s="64"/>
      <c r="Q362" s="64"/>
      <c r="R362" s="64"/>
      <c r="S362" s="64"/>
      <c r="T362" s="64"/>
      <c r="U362" s="64"/>
      <c r="V362" s="64"/>
      <c r="W362" s="64"/>
      <c r="X362" s="64"/>
      <c r="Y362" s="64"/>
      <c r="Z362" s="64"/>
    </row>
    <row r="363" spans="1:26" ht="15.75" customHeight="1">
      <c r="A363" s="64"/>
      <c r="B363" s="65"/>
      <c r="C363" s="65"/>
      <c r="D363" s="64"/>
      <c r="E363" s="64"/>
      <c r="F363" s="64"/>
      <c r="G363" s="65"/>
      <c r="H363" s="64"/>
      <c r="I363" s="64"/>
      <c r="J363" s="64"/>
      <c r="K363" s="64"/>
      <c r="L363" s="64"/>
      <c r="M363" s="64"/>
      <c r="N363" s="64"/>
      <c r="O363" s="64"/>
      <c r="P363" s="64"/>
      <c r="Q363" s="64"/>
      <c r="R363" s="64"/>
      <c r="S363" s="64"/>
      <c r="T363" s="64"/>
      <c r="U363" s="64"/>
      <c r="V363" s="64"/>
      <c r="W363" s="64"/>
      <c r="X363" s="64"/>
      <c r="Y363" s="64"/>
      <c r="Z363" s="64"/>
    </row>
    <row r="364" spans="1:26" ht="15.75" customHeight="1">
      <c r="A364" s="64"/>
      <c r="B364" s="65"/>
      <c r="C364" s="65"/>
      <c r="D364" s="64"/>
      <c r="E364" s="64"/>
      <c r="F364" s="64"/>
      <c r="G364" s="65"/>
      <c r="H364" s="64"/>
      <c r="I364" s="64"/>
      <c r="J364" s="64"/>
      <c r="K364" s="64"/>
      <c r="L364" s="64"/>
      <c r="M364" s="64"/>
      <c r="N364" s="64"/>
      <c r="O364" s="64"/>
      <c r="P364" s="64"/>
      <c r="Q364" s="64"/>
      <c r="R364" s="64"/>
      <c r="S364" s="64"/>
      <c r="T364" s="64"/>
      <c r="U364" s="64"/>
      <c r="V364" s="64"/>
      <c r="W364" s="64"/>
      <c r="X364" s="64"/>
      <c r="Y364" s="64"/>
      <c r="Z364" s="64"/>
    </row>
    <row r="365" spans="1:26" ht="15.75" customHeight="1">
      <c r="A365" s="64"/>
      <c r="B365" s="65"/>
      <c r="C365" s="65"/>
      <c r="D365" s="64"/>
      <c r="E365" s="64"/>
      <c r="F365" s="64"/>
      <c r="G365" s="65"/>
      <c r="H365" s="64"/>
      <c r="I365" s="64"/>
      <c r="J365" s="64"/>
      <c r="K365" s="64"/>
      <c r="L365" s="64"/>
      <c r="M365" s="64"/>
      <c r="N365" s="64"/>
      <c r="O365" s="64"/>
      <c r="P365" s="64"/>
      <c r="Q365" s="64"/>
      <c r="R365" s="64"/>
      <c r="S365" s="64"/>
      <c r="T365" s="64"/>
      <c r="U365" s="64"/>
      <c r="V365" s="64"/>
      <c r="W365" s="64"/>
      <c r="X365" s="64"/>
      <c r="Y365" s="64"/>
      <c r="Z365" s="64"/>
    </row>
    <row r="366" spans="1:26" ht="15.75" customHeight="1">
      <c r="A366" s="64"/>
      <c r="B366" s="65"/>
      <c r="C366" s="65"/>
      <c r="D366" s="64"/>
      <c r="E366" s="64"/>
      <c r="F366" s="64"/>
      <c r="G366" s="65"/>
      <c r="H366" s="64"/>
      <c r="I366" s="64"/>
      <c r="J366" s="64"/>
      <c r="K366" s="64"/>
      <c r="L366" s="64"/>
      <c r="M366" s="64"/>
      <c r="N366" s="64"/>
      <c r="O366" s="64"/>
      <c r="P366" s="64"/>
      <c r="Q366" s="64"/>
      <c r="R366" s="64"/>
      <c r="S366" s="64"/>
      <c r="T366" s="64"/>
      <c r="U366" s="64"/>
      <c r="V366" s="64"/>
      <c r="W366" s="64"/>
      <c r="X366" s="64"/>
      <c r="Y366" s="64"/>
      <c r="Z366" s="64"/>
    </row>
    <row r="367" spans="1:26" ht="15.75" customHeight="1">
      <c r="A367" s="64"/>
      <c r="B367" s="65"/>
      <c r="C367" s="65"/>
      <c r="D367" s="64"/>
      <c r="E367" s="64"/>
      <c r="F367" s="64"/>
      <c r="G367" s="65"/>
      <c r="H367" s="64"/>
      <c r="I367" s="64"/>
      <c r="J367" s="64"/>
      <c r="K367" s="64"/>
      <c r="L367" s="64"/>
      <c r="M367" s="64"/>
      <c r="N367" s="64"/>
      <c r="O367" s="64"/>
      <c r="P367" s="64"/>
      <c r="Q367" s="64"/>
      <c r="R367" s="64"/>
      <c r="S367" s="64"/>
      <c r="T367" s="64"/>
      <c r="U367" s="64"/>
      <c r="V367" s="64"/>
      <c r="W367" s="64"/>
      <c r="X367" s="64"/>
      <c r="Y367" s="64"/>
      <c r="Z367" s="64"/>
    </row>
    <row r="368" spans="1:26" ht="15.75" customHeight="1">
      <c r="A368" s="64"/>
      <c r="B368" s="65"/>
      <c r="C368" s="65"/>
      <c r="D368" s="64"/>
      <c r="E368" s="64"/>
      <c r="F368" s="64"/>
      <c r="G368" s="65"/>
      <c r="H368" s="64"/>
      <c r="I368" s="64"/>
      <c r="J368" s="64"/>
      <c r="K368" s="64"/>
      <c r="L368" s="64"/>
      <c r="M368" s="64"/>
      <c r="N368" s="64"/>
      <c r="O368" s="64"/>
      <c r="P368" s="64"/>
      <c r="Q368" s="64"/>
      <c r="R368" s="64"/>
      <c r="S368" s="64"/>
      <c r="T368" s="64"/>
      <c r="U368" s="64"/>
      <c r="V368" s="64"/>
      <c r="W368" s="64"/>
      <c r="X368" s="64"/>
      <c r="Y368" s="64"/>
      <c r="Z368" s="64"/>
    </row>
    <row r="369" spans="1:26" ht="15.75" customHeight="1">
      <c r="A369" s="64"/>
      <c r="B369" s="65"/>
      <c r="C369" s="65"/>
      <c r="D369" s="64"/>
      <c r="E369" s="64"/>
      <c r="F369" s="64"/>
      <c r="G369" s="65"/>
      <c r="H369" s="64"/>
      <c r="I369" s="64"/>
      <c r="J369" s="64"/>
      <c r="K369" s="64"/>
      <c r="L369" s="64"/>
      <c r="M369" s="64"/>
      <c r="N369" s="64"/>
      <c r="O369" s="64"/>
      <c r="P369" s="64"/>
      <c r="Q369" s="64"/>
      <c r="R369" s="64"/>
      <c r="S369" s="64"/>
      <c r="T369" s="64"/>
      <c r="U369" s="64"/>
      <c r="V369" s="64"/>
      <c r="W369" s="64"/>
      <c r="X369" s="64"/>
      <c r="Y369" s="64"/>
      <c r="Z369" s="64"/>
    </row>
    <row r="370" spans="1:26" ht="15.75" customHeight="1">
      <c r="A370" s="64"/>
      <c r="B370" s="65"/>
      <c r="C370" s="65"/>
      <c r="D370" s="64"/>
      <c r="E370" s="64"/>
      <c r="F370" s="64"/>
      <c r="G370" s="65"/>
      <c r="H370" s="64"/>
      <c r="I370" s="64"/>
      <c r="J370" s="64"/>
      <c r="K370" s="64"/>
      <c r="L370" s="64"/>
      <c r="M370" s="64"/>
      <c r="N370" s="64"/>
      <c r="O370" s="64"/>
      <c r="P370" s="64"/>
      <c r="Q370" s="64"/>
      <c r="R370" s="64"/>
      <c r="S370" s="64"/>
      <c r="T370" s="64"/>
      <c r="U370" s="64"/>
      <c r="V370" s="64"/>
      <c r="W370" s="64"/>
      <c r="X370" s="64"/>
      <c r="Y370" s="64"/>
      <c r="Z370" s="64"/>
    </row>
    <row r="371" spans="1:26" ht="15.75" customHeight="1">
      <c r="A371" s="64"/>
      <c r="B371" s="65"/>
      <c r="C371" s="65"/>
      <c r="D371" s="64"/>
      <c r="E371" s="64"/>
      <c r="F371" s="64"/>
      <c r="G371" s="65"/>
      <c r="H371" s="64"/>
      <c r="I371" s="64"/>
      <c r="J371" s="64"/>
      <c r="K371" s="64"/>
      <c r="L371" s="64"/>
      <c r="M371" s="64"/>
      <c r="N371" s="64"/>
      <c r="O371" s="64"/>
      <c r="P371" s="64"/>
      <c r="Q371" s="64"/>
      <c r="R371" s="64"/>
      <c r="S371" s="64"/>
      <c r="T371" s="64"/>
      <c r="U371" s="64"/>
      <c r="V371" s="64"/>
      <c r="W371" s="64"/>
      <c r="X371" s="64"/>
      <c r="Y371" s="64"/>
      <c r="Z371" s="64"/>
    </row>
    <row r="372" spans="1:26" ht="15.75" customHeight="1">
      <c r="A372" s="64"/>
      <c r="B372" s="65"/>
      <c r="C372" s="65"/>
      <c r="D372" s="64"/>
      <c r="E372" s="64"/>
      <c r="F372" s="64"/>
      <c r="G372" s="65"/>
      <c r="H372" s="64"/>
      <c r="I372" s="64"/>
      <c r="J372" s="64"/>
      <c r="K372" s="64"/>
      <c r="L372" s="64"/>
      <c r="M372" s="64"/>
      <c r="N372" s="64"/>
      <c r="O372" s="64"/>
      <c r="P372" s="64"/>
      <c r="Q372" s="64"/>
      <c r="R372" s="64"/>
      <c r="S372" s="64"/>
      <c r="T372" s="64"/>
      <c r="U372" s="64"/>
      <c r="V372" s="64"/>
      <c r="W372" s="64"/>
      <c r="X372" s="64"/>
      <c r="Y372" s="64"/>
      <c r="Z372" s="64"/>
    </row>
    <row r="373" spans="1:26" ht="15.75" customHeight="1">
      <c r="A373" s="64"/>
      <c r="B373" s="65"/>
      <c r="C373" s="65"/>
      <c r="D373" s="64"/>
      <c r="E373" s="64"/>
      <c r="F373" s="64"/>
      <c r="G373" s="65"/>
      <c r="H373" s="64"/>
      <c r="I373" s="64"/>
      <c r="J373" s="64"/>
      <c r="K373" s="64"/>
      <c r="L373" s="64"/>
      <c r="M373" s="64"/>
      <c r="N373" s="64"/>
      <c r="O373" s="64"/>
      <c r="P373" s="64"/>
      <c r="Q373" s="64"/>
      <c r="R373" s="64"/>
      <c r="S373" s="64"/>
      <c r="T373" s="64"/>
      <c r="U373" s="64"/>
      <c r="V373" s="64"/>
      <c r="W373" s="64"/>
      <c r="X373" s="64"/>
      <c r="Y373" s="64"/>
      <c r="Z373" s="64"/>
    </row>
    <row r="374" spans="1:26" ht="15.75" customHeight="1">
      <c r="A374" s="64"/>
      <c r="B374" s="65"/>
      <c r="C374" s="65"/>
      <c r="D374" s="64"/>
      <c r="E374" s="64"/>
      <c r="F374" s="64"/>
      <c r="G374" s="65"/>
      <c r="H374" s="64"/>
      <c r="I374" s="64"/>
      <c r="J374" s="64"/>
      <c r="K374" s="64"/>
      <c r="L374" s="64"/>
      <c r="M374" s="64"/>
      <c r="N374" s="64"/>
      <c r="O374" s="64"/>
      <c r="P374" s="64"/>
      <c r="Q374" s="64"/>
      <c r="R374" s="64"/>
      <c r="S374" s="64"/>
      <c r="T374" s="64"/>
      <c r="U374" s="64"/>
      <c r="V374" s="64"/>
      <c r="W374" s="64"/>
      <c r="X374" s="64"/>
      <c r="Y374" s="64"/>
      <c r="Z374" s="64"/>
    </row>
    <row r="375" spans="1:26" ht="15.75" customHeight="1">
      <c r="A375" s="64"/>
      <c r="B375" s="65"/>
      <c r="C375" s="65"/>
      <c r="D375" s="64"/>
      <c r="E375" s="64"/>
      <c r="F375" s="64"/>
      <c r="G375" s="65"/>
      <c r="H375" s="64"/>
      <c r="I375" s="64"/>
      <c r="J375" s="64"/>
      <c r="K375" s="64"/>
      <c r="L375" s="64"/>
      <c r="M375" s="64"/>
      <c r="N375" s="64"/>
      <c r="O375" s="64"/>
      <c r="P375" s="64"/>
      <c r="Q375" s="64"/>
      <c r="R375" s="64"/>
      <c r="S375" s="64"/>
      <c r="T375" s="64"/>
      <c r="U375" s="64"/>
      <c r="V375" s="64"/>
      <c r="W375" s="64"/>
      <c r="X375" s="64"/>
      <c r="Y375" s="64"/>
      <c r="Z375" s="64"/>
    </row>
    <row r="376" spans="1:26" ht="15.75" customHeight="1">
      <c r="A376" s="64"/>
      <c r="B376" s="65"/>
      <c r="C376" s="65"/>
      <c r="D376" s="64"/>
      <c r="E376" s="64"/>
      <c r="F376" s="64"/>
      <c r="G376" s="65"/>
      <c r="H376" s="64"/>
      <c r="I376" s="64"/>
      <c r="J376" s="64"/>
      <c r="K376" s="64"/>
      <c r="L376" s="64"/>
      <c r="M376" s="64"/>
      <c r="N376" s="64"/>
      <c r="O376" s="64"/>
      <c r="P376" s="64"/>
      <c r="Q376" s="64"/>
      <c r="R376" s="64"/>
      <c r="S376" s="64"/>
      <c r="T376" s="64"/>
      <c r="U376" s="64"/>
      <c r="V376" s="64"/>
      <c r="W376" s="64"/>
      <c r="X376" s="64"/>
      <c r="Y376" s="64"/>
      <c r="Z376" s="64"/>
    </row>
    <row r="377" spans="1:26" ht="15.75" customHeight="1">
      <c r="A377" s="64"/>
      <c r="B377" s="65"/>
      <c r="C377" s="65"/>
      <c r="D377" s="64"/>
      <c r="E377" s="64"/>
      <c r="F377" s="64"/>
      <c r="G377" s="65"/>
      <c r="H377" s="64"/>
      <c r="I377" s="64"/>
      <c r="J377" s="64"/>
      <c r="K377" s="64"/>
      <c r="L377" s="64"/>
      <c r="M377" s="64"/>
      <c r="N377" s="64"/>
      <c r="O377" s="64"/>
      <c r="P377" s="64"/>
      <c r="Q377" s="64"/>
      <c r="R377" s="64"/>
      <c r="S377" s="64"/>
      <c r="T377" s="64"/>
      <c r="U377" s="64"/>
      <c r="V377" s="64"/>
      <c r="W377" s="64"/>
      <c r="X377" s="64"/>
      <c r="Y377" s="64"/>
      <c r="Z377" s="64"/>
    </row>
    <row r="378" spans="1:26" ht="15.75" customHeight="1">
      <c r="A378" s="64"/>
      <c r="B378" s="65"/>
      <c r="C378" s="65"/>
      <c r="D378" s="64"/>
      <c r="E378" s="64"/>
      <c r="F378" s="64"/>
      <c r="G378" s="65"/>
      <c r="H378" s="64"/>
      <c r="I378" s="64"/>
      <c r="J378" s="64"/>
      <c r="K378" s="64"/>
      <c r="L378" s="64"/>
      <c r="M378" s="64"/>
      <c r="N378" s="64"/>
      <c r="O378" s="64"/>
      <c r="P378" s="64"/>
      <c r="Q378" s="64"/>
      <c r="R378" s="64"/>
      <c r="S378" s="64"/>
      <c r="T378" s="64"/>
      <c r="U378" s="64"/>
      <c r="V378" s="64"/>
      <c r="W378" s="64"/>
      <c r="X378" s="64"/>
      <c r="Y378" s="64"/>
      <c r="Z378" s="64"/>
    </row>
    <row r="379" spans="1:26" ht="15.75" customHeight="1">
      <c r="A379" s="64"/>
      <c r="B379" s="65"/>
      <c r="C379" s="65"/>
      <c r="D379" s="64"/>
      <c r="E379" s="64"/>
      <c r="F379" s="64"/>
      <c r="G379" s="65"/>
      <c r="H379" s="64"/>
      <c r="I379" s="64"/>
      <c r="J379" s="64"/>
      <c r="K379" s="64"/>
      <c r="L379" s="64"/>
      <c r="M379" s="64"/>
      <c r="N379" s="64"/>
      <c r="O379" s="64"/>
      <c r="P379" s="64"/>
      <c r="Q379" s="64"/>
      <c r="R379" s="64"/>
      <c r="S379" s="64"/>
      <c r="T379" s="64"/>
      <c r="U379" s="64"/>
      <c r="V379" s="64"/>
      <c r="W379" s="64"/>
      <c r="X379" s="64"/>
      <c r="Y379" s="64"/>
      <c r="Z379" s="64"/>
    </row>
    <row r="380" spans="1:26" ht="15.75" customHeight="1">
      <c r="A380" s="64"/>
      <c r="B380" s="65"/>
      <c r="C380" s="65"/>
      <c r="D380" s="64"/>
      <c r="E380" s="64"/>
      <c r="F380" s="64"/>
      <c r="G380" s="65"/>
      <c r="H380" s="64"/>
      <c r="I380" s="64"/>
      <c r="J380" s="64"/>
      <c r="K380" s="64"/>
      <c r="L380" s="64"/>
      <c r="M380" s="64"/>
      <c r="N380" s="64"/>
      <c r="O380" s="64"/>
      <c r="P380" s="64"/>
      <c r="Q380" s="64"/>
      <c r="R380" s="64"/>
      <c r="S380" s="64"/>
      <c r="T380" s="64"/>
      <c r="U380" s="64"/>
      <c r="V380" s="64"/>
      <c r="W380" s="64"/>
      <c r="X380" s="64"/>
      <c r="Y380" s="64"/>
      <c r="Z380" s="64"/>
    </row>
    <row r="381" spans="1:26" ht="15.75" customHeight="1">
      <c r="A381" s="64"/>
      <c r="B381" s="65"/>
      <c r="C381" s="65"/>
      <c r="D381" s="64"/>
      <c r="E381" s="64"/>
      <c r="F381" s="64"/>
      <c r="G381" s="65"/>
      <c r="H381" s="64"/>
      <c r="I381" s="64"/>
      <c r="J381" s="64"/>
      <c r="K381" s="64"/>
      <c r="L381" s="64"/>
      <c r="M381" s="64"/>
      <c r="N381" s="64"/>
      <c r="O381" s="64"/>
      <c r="P381" s="64"/>
      <c r="Q381" s="64"/>
      <c r="R381" s="64"/>
      <c r="S381" s="64"/>
      <c r="T381" s="64"/>
      <c r="U381" s="64"/>
      <c r="V381" s="64"/>
      <c r="W381" s="64"/>
      <c r="X381" s="64"/>
      <c r="Y381" s="64"/>
      <c r="Z381" s="64"/>
    </row>
    <row r="382" spans="1:26" ht="15.75" customHeight="1">
      <c r="A382" s="64"/>
      <c r="B382" s="65"/>
      <c r="C382" s="65"/>
      <c r="D382" s="64"/>
      <c r="E382" s="64"/>
      <c r="F382" s="64"/>
      <c r="G382" s="65"/>
      <c r="H382" s="64"/>
      <c r="I382" s="64"/>
      <c r="J382" s="64"/>
      <c r="K382" s="64"/>
      <c r="L382" s="64"/>
      <c r="M382" s="64"/>
      <c r="N382" s="64"/>
      <c r="O382" s="64"/>
      <c r="P382" s="64"/>
      <c r="Q382" s="64"/>
      <c r="R382" s="64"/>
      <c r="S382" s="64"/>
      <c r="T382" s="64"/>
      <c r="U382" s="64"/>
      <c r="V382" s="64"/>
      <c r="W382" s="64"/>
      <c r="X382" s="64"/>
      <c r="Y382" s="64"/>
      <c r="Z382" s="64"/>
    </row>
    <row r="383" spans="1:26" ht="15.75" customHeight="1">
      <c r="A383" s="64"/>
      <c r="B383" s="65"/>
      <c r="C383" s="65"/>
      <c r="D383" s="64"/>
      <c r="E383" s="64"/>
      <c r="F383" s="64"/>
      <c r="G383" s="65"/>
      <c r="H383" s="64"/>
      <c r="I383" s="64"/>
      <c r="J383" s="64"/>
      <c r="K383" s="64"/>
      <c r="L383" s="64"/>
      <c r="M383" s="64"/>
      <c r="N383" s="64"/>
      <c r="O383" s="64"/>
      <c r="P383" s="64"/>
      <c r="Q383" s="64"/>
      <c r="R383" s="64"/>
      <c r="S383" s="64"/>
      <c r="T383" s="64"/>
      <c r="U383" s="64"/>
      <c r="V383" s="64"/>
      <c r="W383" s="64"/>
      <c r="X383" s="64"/>
      <c r="Y383" s="64"/>
      <c r="Z383" s="64"/>
    </row>
    <row r="384" spans="1:26" ht="15.75" customHeight="1">
      <c r="A384" s="64"/>
      <c r="B384" s="65"/>
      <c r="C384" s="65"/>
      <c r="D384" s="64"/>
      <c r="E384" s="64"/>
      <c r="F384" s="64"/>
      <c r="G384" s="65"/>
      <c r="H384" s="64"/>
      <c r="I384" s="64"/>
      <c r="J384" s="64"/>
      <c r="K384" s="64"/>
      <c r="L384" s="64"/>
      <c r="M384" s="64"/>
      <c r="N384" s="64"/>
      <c r="O384" s="64"/>
      <c r="P384" s="64"/>
      <c r="Q384" s="64"/>
      <c r="R384" s="64"/>
      <c r="S384" s="64"/>
      <c r="T384" s="64"/>
      <c r="U384" s="64"/>
      <c r="V384" s="64"/>
      <c r="W384" s="64"/>
      <c r="X384" s="64"/>
      <c r="Y384" s="64"/>
      <c r="Z384" s="64"/>
    </row>
    <row r="385" spans="1:26" ht="15.75" customHeight="1">
      <c r="A385" s="64"/>
      <c r="B385" s="65"/>
      <c r="C385" s="65"/>
      <c r="D385" s="64"/>
      <c r="E385" s="64"/>
      <c r="F385" s="64"/>
      <c r="G385" s="65"/>
      <c r="H385" s="64"/>
      <c r="I385" s="64"/>
      <c r="J385" s="64"/>
      <c r="K385" s="64"/>
      <c r="L385" s="64"/>
      <c r="M385" s="64"/>
      <c r="N385" s="64"/>
      <c r="O385" s="64"/>
      <c r="P385" s="64"/>
      <c r="Q385" s="64"/>
      <c r="R385" s="64"/>
      <c r="S385" s="64"/>
      <c r="T385" s="64"/>
      <c r="U385" s="64"/>
      <c r="V385" s="64"/>
      <c r="W385" s="64"/>
      <c r="X385" s="64"/>
      <c r="Y385" s="64"/>
      <c r="Z385" s="64"/>
    </row>
    <row r="386" spans="1:26" ht="15.75" customHeight="1">
      <c r="A386" s="64"/>
      <c r="B386" s="65"/>
      <c r="C386" s="65"/>
      <c r="D386" s="64"/>
      <c r="E386" s="64"/>
      <c r="F386" s="64"/>
      <c r="G386" s="65"/>
      <c r="H386" s="64"/>
      <c r="I386" s="64"/>
      <c r="J386" s="64"/>
      <c r="K386" s="64"/>
      <c r="L386" s="64"/>
      <c r="M386" s="64"/>
      <c r="N386" s="64"/>
      <c r="O386" s="64"/>
      <c r="P386" s="64"/>
      <c r="Q386" s="64"/>
      <c r="R386" s="64"/>
      <c r="S386" s="64"/>
      <c r="T386" s="64"/>
      <c r="U386" s="64"/>
      <c r="V386" s="64"/>
      <c r="W386" s="64"/>
      <c r="X386" s="64"/>
      <c r="Y386" s="64"/>
      <c r="Z386" s="64"/>
    </row>
    <row r="387" spans="1:26" ht="15.75" customHeight="1">
      <c r="A387" s="64"/>
      <c r="B387" s="65"/>
      <c r="C387" s="65"/>
      <c r="D387" s="64"/>
      <c r="E387" s="64"/>
      <c r="F387" s="64"/>
      <c r="G387" s="65"/>
      <c r="H387" s="64"/>
      <c r="I387" s="64"/>
      <c r="J387" s="64"/>
      <c r="K387" s="64"/>
      <c r="L387" s="64"/>
      <c r="M387" s="64"/>
      <c r="N387" s="64"/>
      <c r="O387" s="64"/>
      <c r="P387" s="64"/>
      <c r="Q387" s="64"/>
      <c r="R387" s="64"/>
      <c r="S387" s="64"/>
      <c r="T387" s="64"/>
      <c r="U387" s="64"/>
      <c r="V387" s="64"/>
      <c r="W387" s="64"/>
      <c r="X387" s="64"/>
      <c r="Y387" s="64"/>
      <c r="Z387" s="64"/>
    </row>
    <row r="388" spans="1:26" ht="15.75" customHeight="1">
      <c r="A388" s="64"/>
      <c r="B388" s="65"/>
      <c r="C388" s="65"/>
      <c r="D388" s="64"/>
      <c r="E388" s="64"/>
      <c r="F388" s="64"/>
      <c r="G388" s="65"/>
      <c r="H388" s="64"/>
      <c r="I388" s="64"/>
      <c r="J388" s="64"/>
      <c r="K388" s="64"/>
      <c r="L388" s="64"/>
      <c r="M388" s="64"/>
      <c r="N388" s="64"/>
      <c r="O388" s="64"/>
      <c r="P388" s="64"/>
      <c r="Q388" s="64"/>
      <c r="R388" s="64"/>
      <c r="S388" s="64"/>
      <c r="T388" s="64"/>
      <c r="U388" s="64"/>
      <c r="V388" s="64"/>
      <c r="W388" s="64"/>
      <c r="X388" s="64"/>
      <c r="Y388" s="64"/>
      <c r="Z388" s="64"/>
    </row>
    <row r="389" spans="1:26" ht="15.75" customHeight="1">
      <c r="A389" s="64"/>
      <c r="B389" s="65"/>
      <c r="C389" s="65"/>
      <c r="D389" s="64"/>
      <c r="E389" s="64"/>
      <c r="F389" s="64"/>
      <c r="G389" s="65"/>
      <c r="H389" s="64"/>
      <c r="I389" s="64"/>
      <c r="J389" s="64"/>
      <c r="K389" s="64"/>
      <c r="L389" s="64"/>
      <c r="M389" s="64"/>
      <c r="N389" s="64"/>
      <c r="O389" s="64"/>
      <c r="P389" s="64"/>
      <c r="Q389" s="64"/>
      <c r="R389" s="64"/>
      <c r="S389" s="64"/>
      <c r="T389" s="64"/>
      <c r="U389" s="64"/>
      <c r="V389" s="64"/>
      <c r="W389" s="64"/>
      <c r="X389" s="64"/>
      <c r="Y389" s="64"/>
      <c r="Z389" s="64"/>
    </row>
    <row r="390" spans="1:26" ht="15.75" customHeight="1">
      <c r="A390" s="64"/>
      <c r="B390" s="65"/>
      <c r="C390" s="65"/>
      <c r="D390" s="64"/>
      <c r="E390" s="64"/>
      <c r="F390" s="64"/>
      <c r="G390" s="65"/>
      <c r="H390" s="64"/>
      <c r="I390" s="64"/>
      <c r="J390" s="64"/>
      <c r="K390" s="64"/>
      <c r="L390" s="64"/>
      <c r="M390" s="64"/>
      <c r="N390" s="64"/>
      <c r="O390" s="64"/>
      <c r="P390" s="64"/>
      <c r="Q390" s="64"/>
      <c r="R390" s="64"/>
      <c r="S390" s="64"/>
      <c r="T390" s="64"/>
      <c r="U390" s="64"/>
      <c r="V390" s="64"/>
      <c r="W390" s="64"/>
      <c r="X390" s="64"/>
      <c r="Y390" s="64"/>
      <c r="Z390" s="64"/>
    </row>
    <row r="391" spans="1:26" ht="15.75" customHeight="1">
      <c r="A391" s="64"/>
      <c r="B391" s="65"/>
      <c r="C391" s="65"/>
      <c r="D391" s="64"/>
      <c r="E391" s="64"/>
      <c r="F391" s="64"/>
      <c r="G391" s="65"/>
      <c r="H391" s="64"/>
      <c r="I391" s="64"/>
      <c r="J391" s="64"/>
      <c r="K391" s="64"/>
      <c r="L391" s="64"/>
      <c r="M391" s="64"/>
      <c r="N391" s="64"/>
      <c r="O391" s="64"/>
      <c r="P391" s="64"/>
      <c r="Q391" s="64"/>
      <c r="R391" s="64"/>
      <c r="S391" s="64"/>
      <c r="T391" s="64"/>
      <c r="U391" s="64"/>
      <c r="V391" s="64"/>
      <c r="W391" s="64"/>
      <c r="X391" s="64"/>
      <c r="Y391" s="64"/>
      <c r="Z391" s="64"/>
    </row>
    <row r="392" spans="1:26" ht="15.75" customHeight="1">
      <c r="A392" s="64"/>
      <c r="B392" s="65"/>
      <c r="C392" s="65"/>
      <c r="D392" s="64"/>
      <c r="E392" s="64"/>
      <c r="F392" s="64"/>
      <c r="G392" s="65"/>
      <c r="H392" s="64"/>
      <c r="I392" s="64"/>
      <c r="J392" s="64"/>
      <c r="K392" s="64"/>
      <c r="L392" s="64"/>
      <c r="M392" s="64"/>
      <c r="N392" s="64"/>
      <c r="O392" s="64"/>
      <c r="P392" s="64"/>
      <c r="Q392" s="64"/>
      <c r="R392" s="64"/>
      <c r="S392" s="64"/>
      <c r="T392" s="64"/>
      <c r="U392" s="64"/>
      <c r="V392" s="64"/>
      <c r="W392" s="64"/>
      <c r="X392" s="64"/>
      <c r="Y392" s="64"/>
      <c r="Z392" s="64"/>
    </row>
    <row r="393" spans="1:26" ht="15.75" customHeight="1">
      <c r="A393" s="64"/>
      <c r="B393" s="65"/>
      <c r="C393" s="65"/>
      <c r="D393" s="64"/>
      <c r="E393" s="64"/>
      <c r="F393" s="64"/>
      <c r="G393" s="65"/>
      <c r="H393" s="64"/>
      <c r="I393" s="64"/>
      <c r="J393" s="64"/>
      <c r="K393" s="64"/>
      <c r="L393" s="64"/>
      <c r="M393" s="64"/>
      <c r="N393" s="64"/>
      <c r="O393" s="64"/>
      <c r="P393" s="64"/>
      <c r="Q393" s="64"/>
      <c r="R393" s="64"/>
      <c r="S393" s="64"/>
      <c r="T393" s="64"/>
      <c r="U393" s="64"/>
      <c r="V393" s="64"/>
      <c r="W393" s="64"/>
      <c r="X393" s="64"/>
      <c r="Y393" s="64"/>
      <c r="Z393" s="64"/>
    </row>
    <row r="394" spans="1:26" ht="15.75" customHeight="1">
      <c r="A394" s="64"/>
      <c r="B394" s="65"/>
      <c r="C394" s="65"/>
      <c r="D394" s="64"/>
      <c r="E394" s="64"/>
      <c r="F394" s="64"/>
      <c r="G394" s="65"/>
      <c r="H394" s="64"/>
      <c r="I394" s="64"/>
      <c r="J394" s="64"/>
      <c r="K394" s="64"/>
      <c r="L394" s="64"/>
      <c r="M394" s="64"/>
      <c r="N394" s="64"/>
      <c r="O394" s="64"/>
      <c r="P394" s="64"/>
      <c r="Q394" s="64"/>
      <c r="R394" s="64"/>
      <c r="S394" s="64"/>
      <c r="T394" s="64"/>
      <c r="U394" s="64"/>
      <c r="V394" s="64"/>
      <c r="W394" s="64"/>
      <c r="X394" s="64"/>
      <c r="Y394" s="64"/>
      <c r="Z394" s="64"/>
    </row>
    <row r="395" spans="1:26" ht="15.75" customHeight="1">
      <c r="A395" s="64"/>
      <c r="B395" s="65"/>
      <c r="C395" s="65"/>
      <c r="D395" s="64"/>
      <c r="E395" s="64"/>
      <c r="F395" s="64"/>
      <c r="G395" s="65"/>
      <c r="H395" s="64"/>
      <c r="I395" s="64"/>
      <c r="J395" s="64"/>
      <c r="K395" s="64"/>
      <c r="L395" s="64"/>
      <c r="M395" s="64"/>
      <c r="N395" s="64"/>
      <c r="O395" s="64"/>
      <c r="P395" s="64"/>
      <c r="Q395" s="64"/>
      <c r="R395" s="64"/>
      <c r="S395" s="64"/>
      <c r="T395" s="64"/>
      <c r="U395" s="64"/>
      <c r="V395" s="64"/>
      <c r="W395" s="64"/>
      <c r="X395" s="64"/>
      <c r="Y395" s="64"/>
      <c r="Z395" s="64"/>
    </row>
    <row r="396" spans="1:26" ht="15.75" customHeight="1">
      <c r="A396" s="64"/>
      <c r="B396" s="65"/>
      <c r="C396" s="65"/>
      <c r="D396" s="64"/>
      <c r="E396" s="64"/>
      <c r="F396" s="64"/>
      <c r="G396" s="65"/>
      <c r="H396" s="64"/>
      <c r="I396" s="64"/>
      <c r="J396" s="64"/>
      <c r="K396" s="64"/>
      <c r="L396" s="64"/>
      <c r="M396" s="64"/>
      <c r="N396" s="64"/>
      <c r="O396" s="64"/>
      <c r="P396" s="64"/>
      <c r="Q396" s="64"/>
      <c r="R396" s="64"/>
      <c r="S396" s="64"/>
      <c r="T396" s="64"/>
      <c r="U396" s="64"/>
      <c r="V396" s="64"/>
      <c r="W396" s="64"/>
      <c r="X396" s="64"/>
      <c r="Y396" s="64"/>
      <c r="Z396" s="64"/>
    </row>
    <row r="397" spans="1:26" ht="15.75" customHeight="1">
      <c r="A397" s="64"/>
      <c r="B397" s="65"/>
      <c r="C397" s="65"/>
      <c r="D397" s="64"/>
      <c r="E397" s="64"/>
      <c r="F397" s="64"/>
      <c r="G397" s="65"/>
      <c r="H397" s="64"/>
      <c r="I397" s="64"/>
      <c r="J397" s="64"/>
      <c r="K397" s="64"/>
      <c r="L397" s="64"/>
      <c r="M397" s="64"/>
      <c r="N397" s="64"/>
      <c r="O397" s="64"/>
      <c r="P397" s="64"/>
      <c r="Q397" s="64"/>
      <c r="R397" s="64"/>
      <c r="S397" s="64"/>
      <c r="T397" s="64"/>
      <c r="U397" s="64"/>
      <c r="V397" s="64"/>
      <c r="W397" s="64"/>
      <c r="X397" s="64"/>
      <c r="Y397" s="64"/>
      <c r="Z397" s="64"/>
    </row>
    <row r="398" spans="1:26" ht="15.75" customHeight="1">
      <c r="A398" s="64"/>
      <c r="B398" s="65"/>
      <c r="C398" s="65"/>
      <c r="D398" s="64"/>
      <c r="E398" s="64"/>
      <c r="F398" s="64"/>
      <c r="G398" s="65"/>
      <c r="H398" s="64"/>
      <c r="I398" s="64"/>
      <c r="J398" s="64"/>
      <c r="K398" s="64"/>
      <c r="L398" s="64"/>
      <c r="M398" s="64"/>
      <c r="N398" s="64"/>
      <c r="O398" s="64"/>
      <c r="P398" s="64"/>
      <c r="Q398" s="64"/>
      <c r="R398" s="64"/>
      <c r="S398" s="64"/>
      <c r="T398" s="64"/>
      <c r="U398" s="64"/>
      <c r="V398" s="64"/>
      <c r="W398" s="64"/>
      <c r="X398" s="64"/>
      <c r="Y398" s="64"/>
      <c r="Z398" s="64"/>
    </row>
    <row r="399" spans="1:26" ht="15.75" customHeight="1">
      <c r="A399" s="64"/>
      <c r="B399" s="65"/>
      <c r="C399" s="65"/>
      <c r="D399" s="64"/>
      <c r="E399" s="64"/>
      <c r="F399" s="64"/>
      <c r="G399" s="65"/>
      <c r="H399" s="64"/>
      <c r="I399" s="64"/>
      <c r="J399" s="64"/>
      <c r="K399" s="64"/>
      <c r="L399" s="64"/>
      <c r="M399" s="64"/>
      <c r="N399" s="64"/>
      <c r="O399" s="64"/>
      <c r="P399" s="64"/>
      <c r="Q399" s="64"/>
      <c r="R399" s="64"/>
      <c r="S399" s="64"/>
      <c r="T399" s="64"/>
      <c r="U399" s="64"/>
      <c r="V399" s="64"/>
      <c r="W399" s="64"/>
      <c r="X399" s="64"/>
      <c r="Y399" s="64"/>
      <c r="Z399" s="64"/>
    </row>
    <row r="400" spans="1:26" ht="15.75" customHeight="1">
      <c r="A400" s="64"/>
      <c r="B400" s="65"/>
      <c r="C400" s="65"/>
      <c r="D400" s="64"/>
      <c r="E400" s="64"/>
      <c r="F400" s="64"/>
      <c r="G400" s="65"/>
      <c r="H400" s="64"/>
      <c r="I400" s="64"/>
      <c r="J400" s="64"/>
      <c r="K400" s="64"/>
      <c r="L400" s="64"/>
      <c r="M400" s="64"/>
      <c r="N400" s="64"/>
      <c r="O400" s="64"/>
      <c r="P400" s="64"/>
      <c r="Q400" s="64"/>
      <c r="R400" s="64"/>
      <c r="S400" s="64"/>
      <c r="T400" s="64"/>
      <c r="U400" s="64"/>
      <c r="V400" s="64"/>
      <c r="W400" s="64"/>
      <c r="X400" s="64"/>
      <c r="Y400" s="64"/>
      <c r="Z400" s="64"/>
    </row>
    <row r="401" spans="1:26" ht="15.75" customHeight="1">
      <c r="A401" s="64"/>
      <c r="B401" s="65"/>
      <c r="C401" s="65"/>
      <c r="D401" s="64"/>
      <c r="E401" s="64"/>
      <c r="F401" s="64"/>
      <c r="G401" s="65"/>
      <c r="H401" s="64"/>
      <c r="I401" s="64"/>
      <c r="J401" s="64"/>
      <c r="K401" s="64"/>
      <c r="L401" s="64"/>
      <c r="M401" s="64"/>
      <c r="N401" s="64"/>
      <c r="O401" s="64"/>
      <c r="P401" s="64"/>
      <c r="Q401" s="64"/>
      <c r="R401" s="64"/>
      <c r="S401" s="64"/>
      <c r="T401" s="64"/>
      <c r="U401" s="64"/>
      <c r="V401" s="64"/>
      <c r="W401" s="64"/>
      <c r="X401" s="64"/>
      <c r="Y401" s="64"/>
      <c r="Z401" s="64"/>
    </row>
    <row r="402" spans="1:26" ht="15.75" customHeight="1">
      <c r="A402" s="64"/>
      <c r="B402" s="65"/>
      <c r="C402" s="65"/>
      <c r="D402" s="64"/>
      <c r="E402" s="64"/>
      <c r="F402" s="64"/>
      <c r="G402" s="65"/>
      <c r="H402" s="64"/>
      <c r="I402" s="64"/>
      <c r="J402" s="64"/>
      <c r="K402" s="64"/>
      <c r="L402" s="64"/>
      <c r="M402" s="64"/>
      <c r="N402" s="64"/>
      <c r="O402" s="64"/>
      <c r="P402" s="64"/>
      <c r="Q402" s="64"/>
      <c r="R402" s="64"/>
      <c r="S402" s="64"/>
      <c r="T402" s="64"/>
      <c r="U402" s="64"/>
      <c r="V402" s="64"/>
      <c r="W402" s="64"/>
      <c r="X402" s="64"/>
      <c r="Y402" s="64"/>
      <c r="Z402" s="64"/>
    </row>
    <row r="403" spans="1:26" ht="15.75" customHeight="1">
      <c r="A403" s="64"/>
      <c r="B403" s="65"/>
      <c r="C403" s="65"/>
      <c r="D403" s="64"/>
      <c r="E403" s="64"/>
      <c r="F403" s="64"/>
      <c r="G403" s="65"/>
      <c r="H403" s="64"/>
      <c r="I403" s="64"/>
      <c r="J403" s="64"/>
      <c r="K403" s="64"/>
      <c r="L403" s="64"/>
      <c r="M403" s="64"/>
      <c r="N403" s="64"/>
      <c r="O403" s="64"/>
      <c r="P403" s="64"/>
      <c r="Q403" s="64"/>
      <c r="R403" s="64"/>
      <c r="S403" s="64"/>
      <c r="T403" s="64"/>
      <c r="U403" s="64"/>
      <c r="V403" s="64"/>
      <c r="W403" s="64"/>
      <c r="X403" s="64"/>
      <c r="Y403" s="64"/>
      <c r="Z403" s="64"/>
    </row>
    <row r="404" spans="1:26" ht="15.75" customHeight="1">
      <c r="A404" s="64"/>
      <c r="B404" s="65"/>
      <c r="C404" s="65"/>
      <c r="D404" s="64"/>
      <c r="E404" s="64"/>
      <c r="F404" s="64"/>
      <c r="G404" s="65"/>
      <c r="H404" s="64"/>
      <c r="I404" s="64"/>
      <c r="J404" s="64"/>
      <c r="K404" s="64"/>
      <c r="L404" s="64"/>
      <c r="M404" s="64"/>
      <c r="N404" s="64"/>
      <c r="O404" s="64"/>
      <c r="P404" s="64"/>
      <c r="Q404" s="64"/>
      <c r="R404" s="64"/>
      <c r="S404" s="64"/>
      <c r="T404" s="64"/>
      <c r="U404" s="64"/>
      <c r="V404" s="64"/>
      <c r="W404" s="64"/>
      <c r="X404" s="64"/>
      <c r="Y404" s="64"/>
      <c r="Z404" s="64"/>
    </row>
    <row r="405" spans="1:26" ht="15.75" customHeight="1">
      <c r="A405" s="64"/>
      <c r="B405" s="65"/>
      <c r="C405" s="65"/>
      <c r="D405" s="64"/>
      <c r="E405" s="64"/>
      <c r="F405" s="64"/>
      <c r="G405" s="65"/>
      <c r="H405" s="64"/>
      <c r="I405" s="64"/>
      <c r="J405" s="64"/>
      <c r="K405" s="64"/>
      <c r="L405" s="64"/>
      <c r="M405" s="64"/>
      <c r="N405" s="64"/>
      <c r="O405" s="64"/>
      <c r="P405" s="64"/>
      <c r="Q405" s="64"/>
      <c r="R405" s="64"/>
      <c r="S405" s="64"/>
      <c r="T405" s="64"/>
      <c r="U405" s="64"/>
      <c r="V405" s="64"/>
      <c r="W405" s="64"/>
      <c r="X405" s="64"/>
      <c r="Y405" s="64"/>
      <c r="Z405" s="64"/>
    </row>
    <row r="406" spans="1:26" ht="15.75" customHeight="1">
      <c r="A406" s="64"/>
      <c r="B406" s="65"/>
      <c r="C406" s="65"/>
      <c r="D406" s="64"/>
      <c r="E406" s="64"/>
      <c r="F406" s="64"/>
      <c r="G406" s="65"/>
      <c r="H406" s="64"/>
      <c r="I406" s="64"/>
      <c r="J406" s="64"/>
      <c r="K406" s="64"/>
      <c r="L406" s="64"/>
      <c r="M406" s="64"/>
      <c r="N406" s="64"/>
      <c r="O406" s="64"/>
      <c r="P406" s="64"/>
      <c r="Q406" s="64"/>
      <c r="R406" s="64"/>
      <c r="S406" s="64"/>
      <c r="T406" s="64"/>
      <c r="U406" s="64"/>
      <c r="V406" s="64"/>
      <c r="W406" s="64"/>
      <c r="X406" s="64"/>
      <c r="Y406" s="64"/>
      <c r="Z406" s="64"/>
    </row>
    <row r="407" spans="1:26" ht="15.75" customHeight="1">
      <c r="A407" s="64"/>
      <c r="B407" s="65"/>
      <c r="C407" s="65"/>
      <c r="D407" s="64"/>
      <c r="E407" s="64"/>
      <c r="F407" s="64"/>
      <c r="G407" s="65"/>
      <c r="H407" s="64"/>
      <c r="I407" s="64"/>
      <c r="J407" s="64"/>
      <c r="K407" s="64"/>
      <c r="L407" s="64"/>
      <c r="M407" s="64"/>
      <c r="N407" s="64"/>
      <c r="O407" s="64"/>
      <c r="P407" s="64"/>
      <c r="Q407" s="64"/>
      <c r="R407" s="64"/>
      <c r="S407" s="64"/>
      <c r="T407" s="64"/>
      <c r="U407" s="64"/>
      <c r="V407" s="64"/>
      <c r="W407" s="64"/>
      <c r="X407" s="64"/>
      <c r="Y407" s="64"/>
      <c r="Z407" s="64"/>
    </row>
    <row r="408" spans="1:26" ht="15.75" customHeight="1">
      <c r="A408" s="64"/>
      <c r="B408" s="65"/>
      <c r="C408" s="65"/>
      <c r="D408" s="64"/>
      <c r="E408" s="64"/>
      <c r="F408" s="64"/>
      <c r="G408" s="65"/>
      <c r="H408" s="64"/>
      <c r="I408" s="64"/>
      <c r="J408" s="64"/>
      <c r="K408" s="64"/>
      <c r="L408" s="64"/>
      <c r="M408" s="64"/>
      <c r="N408" s="64"/>
      <c r="O408" s="64"/>
      <c r="P408" s="64"/>
      <c r="Q408" s="64"/>
      <c r="R408" s="64"/>
      <c r="S408" s="64"/>
      <c r="T408" s="64"/>
      <c r="U408" s="64"/>
      <c r="V408" s="64"/>
      <c r="W408" s="64"/>
      <c r="X408" s="64"/>
      <c r="Y408" s="64"/>
      <c r="Z408" s="64"/>
    </row>
    <row r="409" spans="1:26" ht="15.75" customHeight="1">
      <c r="A409" s="64"/>
      <c r="B409" s="65"/>
      <c r="C409" s="65"/>
      <c r="D409" s="64"/>
      <c r="E409" s="64"/>
      <c r="F409" s="64"/>
      <c r="G409" s="65"/>
      <c r="H409" s="64"/>
      <c r="I409" s="64"/>
      <c r="J409" s="64"/>
      <c r="K409" s="64"/>
      <c r="L409" s="64"/>
      <c r="M409" s="64"/>
      <c r="N409" s="64"/>
      <c r="O409" s="64"/>
      <c r="P409" s="64"/>
      <c r="Q409" s="64"/>
      <c r="R409" s="64"/>
      <c r="S409" s="64"/>
      <c r="T409" s="64"/>
      <c r="U409" s="64"/>
      <c r="V409" s="64"/>
      <c r="W409" s="64"/>
      <c r="X409" s="64"/>
      <c r="Y409" s="64"/>
      <c r="Z409" s="64"/>
    </row>
    <row r="410" spans="1:26" ht="15.75" customHeight="1">
      <c r="A410" s="64"/>
      <c r="B410" s="65"/>
      <c r="C410" s="65"/>
      <c r="D410" s="64"/>
      <c r="E410" s="64"/>
      <c r="F410" s="64"/>
      <c r="G410" s="65"/>
      <c r="H410" s="64"/>
      <c r="I410" s="64"/>
      <c r="J410" s="64"/>
      <c r="K410" s="64"/>
      <c r="L410" s="64"/>
      <c r="M410" s="64"/>
      <c r="N410" s="64"/>
      <c r="O410" s="64"/>
      <c r="P410" s="64"/>
      <c r="Q410" s="64"/>
      <c r="R410" s="64"/>
      <c r="S410" s="64"/>
      <c r="T410" s="64"/>
      <c r="U410" s="64"/>
      <c r="V410" s="64"/>
      <c r="W410" s="64"/>
      <c r="X410" s="64"/>
      <c r="Y410" s="64"/>
      <c r="Z410" s="64"/>
    </row>
    <row r="411" spans="1:26" ht="15.75" customHeight="1">
      <c r="A411" s="64"/>
      <c r="B411" s="65"/>
      <c r="C411" s="65"/>
      <c r="D411" s="64"/>
      <c r="E411" s="64"/>
      <c r="F411" s="64"/>
      <c r="G411" s="65"/>
      <c r="H411" s="64"/>
      <c r="I411" s="64"/>
      <c r="J411" s="64"/>
      <c r="K411" s="64"/>
      <c r="L411" s="64"/>
      <c r="M411" s="64"/>
      <c r="N411" s="64"/>
      <c r="O411" s="64"/>
      <c r="P411" s="64"/>
      <c r="Q411" s="64"/>
      <c r="R411" s="64"/>
      <c r="S411" s="64"/>
      <c r="T411" s="64"/>
      <c r="U411" s="64"/>
      <c r="V411" s="64"/>
      <c r="W411" s="64"/>
      <c r="X411" s="64"/>
      <c r="Y411" s="64"/>
      <c r="Z411" s="64"/>
    </row>
    <row r="412" spans="1:26" ht="15.75" customHeight="1">
      <c r="A412" s="64"/>
      <c r="B412" s="65"/>
      <c r="C412" s="65"/>
      <c r="D412" s="64"/>
      <c r="E412" s="64"/>
      <c r="F412" s="64"/>
      <c r="G412" s="65"/>
      <c r="H412" s="64"/>
      <c r="I412" s="64"/>
      <c r="J412" s="64"/>
      <c r="K412" s="64"/>
      <c r="L412" s="64"/>
      <c r="M412" s="64"/>
      <c r="N412" s="64"/>
      <c r="O412" s="64"/>
      <c r="P412" s="64"/>
      <c r="Q412" s="64"/>
      <c r="R412" s="64"/>
      <c r="S412" s="64"/>
      <c r="T412" s="64"/>
      <c r="U412" s="64"/>
      <c r="V412" s="64"/>
      <c r="W412" s="64"/>
      <c r="X412" s="64"/>
      <c r="Y412" s="64"/>
      <c r="Z412" s="64"/>
    </row>
    <row r="413" spans="1:26" ht="15.75" customHeight="1">
      <c r="A413" s="64"/>
      <c r="B413" s="65"/>
      <c r="C413" s="65"/>
      <c r="D413" s="64"/>
      <c r="E413" s="64"/>
      <c r="F413" s="64"/>
      <c r="G413" s="65"/>
      <c r="H413" s="64"/>
      <c r="I413" s="64"/>
      <c r="J413" s="64"/>
      <c r="K413" s="64"/>
      <c r="L413" s="64"/>
      <c r="M413" s="64"/>
      <c r="N413" s="64"/>
      <c r="O413" s="64"/>
      <c r="P413" s="64"/>
      <c r="Q413" s="64"/>
      <c r="R413" s="64"/>
      <c r="S413" s="64"/>
      <c r="T413" s="64"/>
      <c r="U413" s="64"/>
      <c r="V413" s="64"/>
      <c r="W413" s="64"/>
      <c r="X413" s="64"/>
      <c r="Y413" s="64"/>
      <c r="Z413" s="64"/>
    </row>
    <row r="414" spans="1:26" ht="15.75" customHeight="1">
      <c r="A414" s="64"/>
      <c r="B414" s="65"/>
      <c r="C414" s="65"/>
      <c r="D414" s="64"/>
      <c r="E414" s="64"/>
      <c r="F414" s="64"/>
      <c r="G414" s="65"/>
      <c r="H414" s="64"/>
      <c r="I414" s="64"/>
      <c r="J414" s="64"/>
      <c r="K414" s="64"/>
      <c r="L414" s="64"/>
      <c r="M414" s="64"/>
      <c r="N414" s="64"/>
      <c r="O414" s="64"/>
      <c r="P414" s="64"/>
      <c r="Q414" s="64"/>
      <c r="R414" s="64"/>
      <c r="S414" s="64"/>
      <c r="T414" s="64"/>
      <c r="U414" s="64"/>
      <c r="V414" s="64"/>
      <c r="W414" s="64"/>
      <c r="X414" s="64"/>
      <c r="Y414" s="64"/>
      <c r="Z414" s="64"/>
    </row>
    <row r="415" spans="1:26" ht="15.75" customHeight="1">
      <c r="A415" s="64"/>
      <c r="B415" s="65"/>
      <c r="C415" s="65"/>
      <c r="D415" s="64"/>
      <c r="E415" s="64"/>
      <c r="F415" s="64"/>
      <c r="G415" s="65"/>
      <c r="H415" s="64"/>
      <c r="I415" s="64"/>
      <c r="J415" s="64"/>
      <c r="K415" s="64"/>
      <c r="L415" s="64"/>
      <c r="M415" s="64"/>
      <c r="N415" s="64"/>
      <c r="O415" s="64"/>
      <c r="P415" s="64"/>
      <c r="Q415" s="64"/>
      <c r="R415" s="64"/>
      <c r="S415" s="64"/>
      <c r="T415" s="64"/>
      <c r="U415" s="64"/>
      <c r="V415" s="64"/>
      <c r="W415" s="64"/>
      <c r="X415" s="64"/>
      <c r="Y415" s="64"/>
      <c r="Z415" s="64"/>
    </row>
    <row r="416" spans="1:26" ht="15.75" customHeight="1">
      <c r="A416" s="64"/>
      <c r="B416" s="65"/>
      <c r="C416" s="65"/>
      <c r="D416" s="64"/>
      <c r="E416" s="64"/>
      <c r="F416" s="64"/>
      <c r="G416" s="65"/>
      <c r="H416" s="64"/>
      <c r="I416" s="64"/>
      <c r="J416" s="64"/>
      <c r="K416" s="64"/>
      <c r="L416" s="64"/>
      <c r="M416" s="64"/>
      <c r="N416" s="64"/>
      <c r="O416" s="64"/>
      <c r="P416" s="64"/>
      <c r="Q416" s="64"/>
      <c r="R416" s="64"/>
      <c r="S416" s="64"/>
      <c r="T416" s="64"/>
      <c r="U416" s="64"/>
      <c r="V416" s="64"/>
      <c r="W416" s="64"/>
      <c r="X416" s="64"/>
      <c r="Y416" s="64"/>
      <c r="Z416" s="64"/>
    </row>
    <row r="417" spans="1:26" ht="15.75" customHeight="1">
      <c r="A417" s="64"/>
      <c r="B417" s="65"/>
      <c r="C417" s="65"/>
      <c r="D417" s="64"/>
      <c r="E417" s="64"/>
      <c r="F417" s="64"/>
      <c r="G417" s="65"/>
      <c r="H417" s="64"/>
      <c r="I417" s="64"/>
      <c r="J417" s="64"/>
      <c r="K417" s="64"/>
      <c r="L417" s="64"/>
      <c r="M417" s="64"/>
      <c r="N417" s="64"/>
      <c r="O417" s="64"/>
      <c r="P417" s="64"/>
      <c r="Q417" s="64"/>
      <c r="R417" s="64"/>
      <c r="S417" s="64"/>
      <c r="T417" s="64"/>
      <c r="U417" s="64"/>
      <c r="V417" s="64"/>
      <c r="W417" s="64"/>
      <c r="X417" s="64"/>
      <c r="Y417" s="64"/>
      <c r="Z417" s="64"/>
    </row>
    <row r="418" spans="1:26" ht="15.75" customHeight="1">
      <c r="A418" s="64"/>
      <c r="B418" s="65"/>
      <c r="C418" s="65"/>
      <c r="D418" s="64"/>
      <c r="E418" s="64"/>
      <c r="F418" s="64"/>
      <c r="G418" s="65"/>
      <c r="H418" s="64"/>
      <c r="I418" s="64"/>
      <c r="J418" s="64"/>
      <c r="K418" s="64"/>
      <c r="L418" s="64"/>
      <c r="M418" s="64"/>
      <c r="N418" s="64"/>
      <c r="O418" s="64"/>
      <c r="P418" s="64"/>
      <c r="Q418" s="64"/>
      <c r="R418" s="64"/>
      <c r="S418" s="64"/>
      <c r="T418" s="64"/>
      <c r="U418" s="64"/>
      <c r="V418" s="64"/>
      <c r="W418" s="64"/>
      <c r="X418" s="64"/>
      <c r="Y418" s="64"/>
      <c r="Z418" s="64"/>
    </row>
    <row r="419" spans="1:26" ht="15.75" customHeight="1">
      <c r="A419" s="64"/>
      <c r="B419" s="65"/>
      <c r="C419" s="65"/>
      <c r="D419" s="64"/>
      <c r="E419" s="64"/>
      <c r="F419" s="64"/>
      <c r="G419" s="65"/>
      <c r="H419" s="64"/>
      <c r="I419" s="64"/>
      <c r="J419" s="64"/>
      <c r="K419" s="64"/>
      <c r="L419" s="64"/>
      <c r="M419" s="64"/>
      <c r="N419" s="64"/>
      <c r="O419" s="64"/>
      <c r="P419" s="64"/>
      <c r="Q419" s="64"/>
      <c r="R419" s="64"/>
      <c r="S419" s="64"/>
      <c r="T419" s="64"/>
      <c r="U419" s="64"/>
      <c r="V419" s="64"/>
      <c r="W419" s="64"/>
      <c r="X419" s="64"/>
      <c r="Y419" s="64"/>
      <c r="Z419" s="64"/>
    </row>
    <row r="420" spans="1:26" ht="15.75" customHeight="1">
      <c r="A420" s="64"/>
      <c r="B420" s="65"/>
      <c r="C420" s="65"/>
      <c r="D420" s="64"/>
      <c r="E420" s="64"/>
      <c r="F420" s="64"/>
      <c r="G420" s="65"/>
      <c r="H420" s="64"/>
      <c r="I420" s="64"/>
      <c r="J420" s="64"/>
      <c r="K420" s="64"/>
      <c r="L420" s="64"/>
      <c r="M420" s="64"/>
      <c r="N420" s="64"/>
      <c r="O420" s="64"/>
      <c r="P420" s="64"/>
      <c r="Q420" s="64"/>
      <c r="R420" s="64"/>
      <c r="S420" s="64"/>
      <c r="T420" s="64"/>
      <c r="U420" s="64"/>
      <c r="V420" s="64"/>
      <c r="W420" s="64"/>
      <c r="X420" s="64"/>
      <c r="Y420" s="64"/>
      <c r="Z420" s="64"/>
    </row>
    <row r="421" spans="1:26" ht="15.75" customHeight="1">
      <c r="A421" s="64"/>
      <c r="B421" s="65"/>
      <c r="C421" s="65"/>
      <c r="D421" s="64"/>
      <c r="E421" s="64"/>
      <c r="F421" s="64"/>
      <c r="G421" s="65"/>
      <c r="H421" s="64"/>
      <c r="I421" s="64"/>
      <c r="J421" s="64"/>
      <c r="K421" s="64"/>
      <c r="L421" s="64"/>
      <c r="M421" s="64"/>
      <c r="N421" s="64"/>
      <c r="O421" s="64"/>
      <c r="P421" s="64"/>
      <c r="Q421" s="64"/>
      <c r="R421" s="64"/>
      <c r="S421" s="64"/>
      <c r="T421" s="64"/>
      <c r="U421" s="64"/>
      <c r="V421" s="64"/>
      <c r="W421" s="64"/>
      <c r="X421" s="64"/>
      <c r="Y421" s="64"/>
      <c r="Z421" s="64"/>
    </row>
    <row r="422" spans="1:26" ht="15.75" customHeight="1">
      <c r="A422" s="64"/>
      <c r="B422" s="65"/>
      <c r="C422" s="65"/>
      <c r="D422" s="64"/>
      <c r="E422" s="64"/>
      <c r="F422" s="64"/>
      <c r="G422" s="65"/>
      <c r="H422" s="64"/>
      <c r="I422" s="64"/>
      <c r="J422" s="64"/>
      <c r="K422" s="64"/>
      <c r="L422" s="64"/>
      <c r="M422" s="64"/>
      <c r="N422" s="64"/>
      <c r="O422" s="64"/>
      <c r="P422" s="64"/>
      <c r="Q422" s="64"/>
      <c r="R422" s="64"/>
      <c r="S422" s="64"/>
      <c r="T422" s="64"/>
      <c r="U422" s="64"/>
      <c r="V422" s="64"/>
      <c r="W422" s="64"/>
      <c r="X422" s="64"/>
      <c r="Y422" s="64"/>
      <c r="Z422" s="64"/>
    </row>
    <row r="423" spans="1:26" ht="15.75" customHeight="1">
      <c r="A423" s="64"/>
      <c r="B423" s="65"/>
      <c r="C423" s="65"/>
      <c r="D423" s="64"/>
      <c r="E423" s="64"/>
      <c r="F423" s="64"/>
      <c r="G423" s="65"/>
      <c r="H423" s="64"/>
      <c r="I423" s="64"/>
      <c r="J423" s="64"/>
      <c r="K423" s="64"/>
      <c r="L423" s="64"/>
      <c r="M423" s="64"/>
      <c r="N423" s="64"/>
      <c r="O423" s="64"/>
      <c r="P423" s="64"/>
      <c r="Q423" s="64"/>
      <c r="R423" s="64"/>
      <c r="S423" s="64"/>
      <c r="T423" s="64"/>
      <c r="U423" s="64"/>
      <c r="V423" s="64"/>
      <c r="W423" s="64"/>
      <c r="X423" s="64"/>
      <c r="Y423" s="64"/>
      <c r="Z423" s="64"/>
    </row>
    <row r="424" spans="1:26" ht="15.75" customHeight="1">
      <c r="A424" s="64"/>
      <c r="B424" s="65"/>
      <c r="C424" s="65"/>
      <c r="D424" s="64"/>
      <c r="E424" s="64"/>
      <c r="F424" s="64"/>
      <c r="G424" s="65"/>
      <c r="H424" s="64"/>
      <c r="I424" s="64"/>
      <c r="J424" s="64"/>
      <c r="K424" s="64"/>
      <c r="L424" s="64"/>
      <c r="M424" s="64"/>
      <c r="N424" s="64"/>
      <c r="O424" s="64"/>
      <c r="P424" s="64"/>
      <c r="Q424" s="64"/>
      <c r="R424" s="64"/>
      <c r="S424" s="64"/>
      <c r="T424" s="64"/>
      <c r="U424" s="64"/>
      <c r="V424" s="64"/>
      <c r="W424" s="64"/>
      <c r="X424" s="64"/>
      <c r="Y424" s="64"/>
      <c r="Z424" s="64"/>
    </row>
    <row r="425" spans="1:26" ht="15.75" customHeight="1">
      <c r="A425" s="64"/>
      <c r="B425" s="65"/>
      <c r="C425" s="65"/>
      <c r="D425" s="64"/>
      <c r="E425" s="64"/>
      <c r="F425" s="64"/>
      <c r="G425" s="65"/>
      <c r="H425" s="64"/>
      <c r="I425" s="64"/>
      <c r="J425" s="64"/>
      <c r="K425" s="64"/>
      <c r="L425" s="64"/>
      <c r="M425" s="64"/>
      <c r="N425" s="64"/>
      <c r="O425" s="64"/>
      <c r="P425" s="64"/>
      <c r="Q425" s="64"/>
      <c r="R425" s="64"/>
      <c r="S425" s="64"/>
      <c r="T425" s="64"/>
      <c r="U425" s="64"/>
      <c r="V425" s="64"/>
      <c r="W425" s="64"/>
      <c r="X425" s="64"/>
      <c r="Y425" s="64"/>
      <c r="Z425" s="64"/>
    </row>
    <row r="426" spans="1:26" ht="15.75" customHeight="1">
      <c r="A426" s="64"/>
      <c r="B426" s="65"/>
      <c r="C426" s="65"/>
      <c r="D426" s="64"/>
      <c r="E426" s="64"/>
      <c r="F426" s="64"/>
      <c r="G426" s="65"/>
      <c r="H426" s="64"/>
      <c r="I426" s="64"/>
      <c r="J426" s="64"/>
      <c r="K426" s="64"/>
      <c r="L426" s="64"/>
      <c r="M426" s="64"/>
      <c r="N426" s="64"/>
      <c r="O426" s="64"/>
      <c r="P426" s="64"/>
      <c r="Q426" s="64"/>
      <c r="R426" s="64"/>
      <c r="S426" s="64"/>
      <c r="T426" s="64"/>
      <c r="U426" s="64"/>
      <c r="V426" s="64"/>
      <c r="W426" s="64"/>
      <c r="X426" s="64"/>
      <c r="Y426" s="64"/>
      <c r="Z426" s="64"/>
    </row>
    <row r="427" spans="1:26" ht="15.75" customHeight="1">
      <c r="A427" s="64"/>
      <c r="B427" s="65"/>
      <c r="C427" s="65"/>
      <c r="D427" s="64"/>
      <c r="E427" s="64"/>
      <c r="F427" s="64"/>
      <c r="G427" s="65"/>
      <c r="H427" s="64"/>
      <c r="I427" s="64"/>
      <c r="J427" s="64"/>
      <c r="K427" s="64"/>
      <c r="L427" s="64"/>
      <c r="M427" s="64"/>
      <c r="N427" s="64"/>
      <c r="O427" s="64"/>
      <c r="P427" s="64"/>
      <c r="Q427" s="64"/>
      <c r="R427" s="64"/>
      <c r="S427" s="64"/>
      <c r="T427" s="64"/>
      <c r="U427" s="64"/>
      <c r="V427" s="64"/>
      <c r="W427" s="64"/>
      <c r="X427" s="64"/>
      <c r="Y427" s="64"/>
      <c r="Z427" s="64"/>
    </row>
    <row r="428" spans="1:26" ht="15.75" customHeight="1">
      <c r="A428" s="64"/>
      <c r="B428" s="65"/>
      <c r="C428" s="65"/>
      <c r="D428" s="64"/>
      <c r="E428" s="64"/>
      <c r="F428" s="64"/>
      <c r="G428" s="65"/>
      <c r="H428" s="64"/>
      <c r="I428" s="64"/>
      <c r="J428" s="64"/>
      <c r="K428" s="64"/>
      <c r="L428" s="64"/>
      <c r="M428" s="64"/>
      <c r="N428" s="64"/>
      <c r="O428" s="64"/>
      <c r="P428" s="64"/>
      <c r="Q428" s="64"/>
      <c r="R428" s="64"/>
      <c r="S428" s="64"/>
      <c r="T428" s="64"/>
      <c r="U428" s="64"/>
      <c r="V428" s="64"/>
      <c r="W428" s="64"/>
      <c r="X428" s="64"/>
      <c r="Y428" s="64"/>
      <c r="Z428" s="64"/>
    </row>
    <row r="429" spans="1:26" ht="15.75" customHeight="1">
      <c r="A429" s="64"/>
      <c r="B429" s="65"/>
      <c r="C429" s="65"/>
      <c r="D429" s="64"/>
      <c r="E429" s="64"/>
      <c r="F429" s="64"/>
      <c r="G429" s="65"/>
      <c r="H429" s="64"/>
      <c r="I429" s="64"/>
      <c r="J429" s="64"/>
      <c r="K429" s="64"/>
      <c r="L429" s="64"/>
      <c r="M429" s="64"/>
      <c r="N429" s="64"/>
      <c r="O429" s="64"/>
      <c r="P429" s="64"/>
      <c r="Q429" s="64"/>
      <c r="R429" s="64"/>
      <c r="S429" s="64"/>
      <c r="T429" s="64"/>
      <c r="U429" s="64"/>
      <c r="V429" s="64"/>
      <c r="W429" s="64"/>
      <c r="X429" s="64"/>
      <c r="Y429" s="64"/>
      <c r="Z429" s="64"/>
    </row>
    <row r="430" spans="1:26" ht="15.75" customHeight="1">
      <c r="A430" s="64"/>
      <c r="B430" s="65"/>
      <c r="C430" s="65"/>
      <c r="D430" s="64"/>
      <c r="E430" s="64"/>
      <c r="F430" s="64"/>
      <c r="G430" s="65"/>
      <c r="H430" s="64"/>
      <c r="I430" s="64"/>
      <c r="J430" s="64"/>
      <c r="K430" s="64"/>
      <c r="L430" s="64"/>
      <c r="M430" s="64"/>
      <c r="N430" s="64"/>
      <c r="O430" s="64"/>
      <c r="P430" s="64"/>
      <c r="Q430" s="64"/>
      <c r="R430" s="64"/>
      <c r="S430" s="64"/>
      <c r="T430" s="64"/>
      <c r="U430" s="64"/>
      <c r="V430" s="64"/>
      <c r="W430" s="64"/>
      <c r="X430" s="64"/>
      <c r="Y430" s="64"/>
      <c r="Z430" s="64"/>
    </row>
    <row r="431" spans="1:26" ht="15.75" customHeight="1">
      <c r="A431" s="64"/>
      <c r="B431" s="65"/>
      <c r="C431" s="65"/>
      <c r="D431" s="64"/>
      <c r="E431" s="64"/>
      <c r="F431" s="64"/>
      <c r="G431" s="65"/>
      <c r="H431" s="64"/>
      <c r="I431" s="64"/>
      <c r="J431" s="64"/>
      <c r="K431" s="64"/>
      <c r="L431" s="64"/>
      <c r="M431" s="64"/>
      <c r="N431" s="64"/>
      <c r="O431" s="64"/>
      <c r="P431" s="64"/>
      <c r="Q431" s="64"/>
      <c r="R431" s="64"/>
      <c r="S431" s="64"/>
      <c r="T431" s="64"/>
      <c r="U431" s="64"/>
      <c r="V431" s="64"/>
      <c r="W431" s="64"/>
      <c r="X431" s="64"/>
      <c r="Y431" s="64"/>
      <c r="Z431" s="64"/>
    </row>
    <row r="432" spans="1:26" ht="15.75" customHeight="1">
      <c r="A432" s="64"/>
      <c r="B432" s="65"/>
      <c r="C432" s="65"/>
      <c r="D432" s="64"/>
      <c r="E432" s="64"/>
      <c r="F432" s="64"/>
      <c r="G432" s="65"/>
      <c r="H432" s="64"/>
      <c r="I432" s="64"/>
      <c r="J432" s="64"/>
      <c r="K432" s="64"/>
      <c r="L432" s="64"/>
      <c r="M432" s="64"/>
      <c r="N432" s="64"/>
      <c r="O432" s="64"/>
      <c r="P432" s="64"/>
      <c r="Q432" s="64"/>
      <c r="R432" s="64"/>
      <c r="S432" s="64"/>
      <c r="T432" s="64"/>
      <c r="U432" s="64"/>
      <c r="V432" s="64"/>
      <c r="W432" s="64"/>
      <c r="X432" s="64"/>
      <c r="Y432" s="64"/>
      <c r="Z432" s="64"/>
    </row>
    <row r="433" spans="1:26" ht="15.75" customHeight="1">
      <c r="A433" s="64"/>
      <c r="B433" s="65"/>
      <c r="C433" s="65"/>
      <c r="D433" s="64"/>
      <c r="E433" s="64"/>
      <c r="F433" s="64"/>
      <c r="G433" s="65"/>
      <c r="H433" s="64"/>
      <c r="I433" s="64"/>
      <c r="J433" s="64"/>
      <c r="K433" s="64"/>
      <c r="L433" s="64"/>
      <c r="M433" s="64"/>
      <c r="N433" s="64"/>
      <c r="O433" s="64"/>
      <c r="P433" s="64"/>
      <c r="Q433" s="64"/>
      <c r="R433" s="64"/>
      <c r="S433" s="64"/>
      <c r="T433" s="64"/>
      <c r="U433" s="64"/>
      <c r="V433" s="64"/>
      <c r="W433" s="64"/>
      <c r="X433" s="64"/>
      <c r="Y433" s="64"/>
      <c r="Z433" s="64"/>
    </row>
    <row r="434" spans="1:26" ht="15.75" customHeight="1">
      <c r="A434" s="64"/>
      <c r="B434" s="65"/>
      <c r="C434" s="65"/>
      <c r="D434" s="64"/>
      <c r="E434" s="64"/>
      <c r="F434" s="64"/>
      <c r="G434" s="65"/>
      <c r="H434" s="64"/>
      <c r="I434" s="64"/>
      <c r="J434" s="64"/>
      <c r="K434" s="64"/>
      <c r="L434" s="64"/>
      <c r="M434" s="64"/>
      <c r="N434" s="64"/>
      <c r="O434" s="64"/>
      <c r="P434" s="64"/>
      <c r="Q434" s="64"/>
      <c r="R434" s="64"/>
      <c r="S434" s="64"/>
      <c r="T434" s="64"/>
      <c r="U434" s="64"/>
      <c r="V434" s="64"/>
      <c r="W434" s="64"/>
      <c r="X434" s="64"/>
      <c r="Y434" s="64"/>
      <c r="Z434" s="64"/>
    </row>
    <row r="435" spans="1:26" ht="15.75" customHeight="1">
      <c r="A435" s="64"/>
      <c r="B435" s="65"/>
      <c r="C435" s="65"/>
      <c r="D435" s="64"/>
      <c r="E435" s="64"/>
      <c r="F435" s="64"/>
      <c r="G435" s="65"/>
      <c r="H435" s="64"/>
      <c r="I435" s="64"/>
      <c r="J435" s="64"/>
      <c r="K435" s="64"/>
      <c r="L435" s="64"/>
      <c r="M435" s="64"/>
      <c r="N435" s="64"/>
      <c r="O435" s="64"/>
      <c r="P435" s="64"/>
      <c r="Q435" s="64"/>
      <c r="R435" s="64"/>
      <c r="S435" s="64"/>
      <c r="T435" s="64"/>
      <c r="U435" s="64"/>
      <c r="V435" s="64"/>
      <c r="W435" s="64"/>
      <c r="X435" s="64"/>
      <c r="Y435" s="64"/>
      <c r="Z435" s="64"/>
    </row>
    <row r="436" spans="1:26" ht="15.75" customHeight="1">
      <c r="A436" s="64"/>
      <c r="B436" s="65"/>
      <c r="C436" s="65"/>
      <c r="D436" s="64"/>
      <c r="E436" s="64"/>
      <c r="F436" s="64"/>
      <c r="G436" s="65"/>
      <c r="H436" s="64"/>
      <c r="I436" s="64"/>
      <c r="J436" s="64"/>
      <c r="K436" s="64"/>
      <c r="L436" s="64"/>
      <c r="M436" s="64"/>
      <c r="N436" s="64"/>
      <c r="O436" s="64"/>
      <c r="P436" s="64"/>
      <c r="Q436" s="64"/>
      <c r="R436" s="64"/>
      <c r="S436" s="64"/>
      <c r="T436" s="64"/>
      <c r="U436" s="64"/>
      <c r="V436" s="64"/>
      <c r="W436" s="64"/>
      <c r="X436" s="64"/>
      <c r="Y436" s="64"/>
      <c r="Z436" s="64"/>
    </row>
    <row r="437" spans="1:26" ht="15.75" customHeight="1">
      <c r="A437" s="64"/>
      <c r="B437" s="65"/>
      <c r="C437" s="65"/>
      <c r="D437" s="64"/>
      <c r="E437" s="64"/>
      <c r="F437" s="64"/>
      <c r="G437" s="65"/>
      <c r="H437" s="64"/>
      <c r="I437" s="64"/>
      <c r="J437" s="64"/>
      <c r="K437" s="64"/>
      <c r="L437" s="64"/>
      <c r="M437" s="64"/>
      <c r="N437" s="64"/>
      <c r="O437" s="64"/>
      <c r="P437" s="64"/>
      <c r="Q437" s="64"/>
      <c r="R437" s="64"/>
      <c r="S437" s="64"/>
      <c r="T437" s="64"/>
      <c r="U437" s="64"/>
      <c r="V437" s="64"/>
      <c r="W437" s="64"/>
      <c r="X437" s="64"/>
      <c r="Y437" s="64"/>
      <c r="Z437" s="64"/>
    </row>
    <row r="438" spans="1:26" ht="15.75" customHeight="1">
      <c r="A438" s="64"/>
      <c r="B438" s="65"/>
      <c r="C438" s="65"/>
      <c r="D438" s="64"/>
      <c r="E438" s="64"/>
      <c r="F438" s="64"/>
      <c r="G438" s="65"/>
      <c r="H438" s="64"/>
      <c r="I438" s="64"/>
      <c r="J438" s="64"/>
      <c r="K438" s="64"/>
      <c r="L438" s="64"/>
      <c r="M438" s="64"/>
      <c r="N438" s="64"/>
      <c r="O438" s="64"/>
      <c r="P438" s="64"/>
      <c r="Q438" s="64"/>
      <c r="R438" s="64"/>
      <c r="S438" s="64"/>
      <c r="T438" s="64"/>
      <c r="U438" s="64"/>
      <c r="V438" s="64"/>
      <c r="W438" s="64"/>
      <c r="X438" s="64"/>
      <c r="Y438" s="64"/>
      <c r="Z438" s="64"/>
    </row>
    <row r="439" spans="1:26" ht="15.75" customHeight="1">
      <c r="A439" s="64"/>
      <c r="B439" s="65"/>
      <c r="C439" s="65"/>
      <c r="D439" s="64"/>
      <c r="E439" s="64"/>
      <c r="F439" s="64"/>
      <c r="G439" s="65"/>
      <c r="H439" s="64"/>
      <c r="I439" s="64"/>
      <c r="J439" s="64"/>
      <c r="K439" s="64"/>
      <c r="L439" s="64"/>
      <c r="M439" s="64"/>
      <c r="N439" s="64"/>
      <c r="O439" s="64"/>
      <c r="P439" s="64"/>
      <c r="Q439" s="64"/>
      <c r="R439" s="64"/>
      <c r="S439" s="64"/>
      <c r="T439" s="64"/>
      <c r="U439" s="64"/>
      <c r="V439" s="64"/>
      <c r="W439" s="64"/>
      <c r="X439" s="64"/>
      <c r="Y439" s="64"/>
      <c r="Z439" s="64"/>
    </row>
    <row r="440" spans="1:26" ht="15.75" customHeight="1">
      <c r="A440" s="64"/>
      <c r="B440" s="65"/>
      <c r="C440" s="65"/>
      <c r="D440" s="64"/>
      <c r="E440" s="64"/>
      <c r="F440" s="64"/>
      <c r="G440" s="65"/>
      <c r="H440" s="64"/>
      <c r="I440" s="64"/>
      <c r="J440" s="64"/>
      <c r="K440" s="64"/>
      <c r="L440" s="64"/>
      <c r="M440" s="64"/>
      <c r="N440" s="64"/>
      <c r="O440" s="64"/>
      <c r="P440" s="64"/>
      <c r="Q440" s="64"/>
      <c r="R440" s="64"/>
      <c r="S440" s="64"/>
      <c r="T440" s="64"/>
      <c r="U440" s="64"/>
      <c r="V440" s="64"/>
      <c r="W440" s="64"/>
      <c r="X440" s="64"/>
      <c r="Y440" s="64"/>
      <c r="Z440" s="64"/>
    </row>
    <row r="441" spans="1:26" ht="15.75" customHeight="1">
      <c r="A441" s="64"/>
      <c r="B441" s="65"/>
      <c r="C441" s="65"/>
      <c r="D441" s="64"/>
      <c r="E441" s="64"/>
      <c r="F441" s="64"/>
      <c r="G441" s="65"/>
      <c r="H441" s="64"/>
      <c r="I441" s="64"/>
      <c r="J441" s="64"/>
      <c r="K441" s="64"/>
      <c r="L441" s="64"/>
      <c r="M441" s="64"/>
      <c r="N441" s="64"/>
      <c r="O441" s="64"/>
      <c r="P441" s="64"/>
      <c r="Q441" s="64"/>
      <c r="R441" s="64"/>
      <c r="S441" s="64"/>
      <c r="T441" s="64"/>
      <c r="U441" s="64"/>
      <c r="V441" s="64"/>
      <c r="W441" s="64"/>
      <c r="X441" s="64"/>
      <c r="Y441" s="64"/>
      <c r="Z441" s="64"/>
    </row>
    <row r="442" spans="1:26" ht="15.75" customHeight="1">
      <c r="A442" s="64"/>
      <c r="B442" s="65"/>
      <c r="C442" s="65"/>
      <c r="D442" s="64"/>
      <c r="E442" s="64"/>
      <c r="F442" s="64"/>
      <c r="G442" s="65"/>
      <c r="H442" s="64"/>
      <c r="I442" s="64"/>
      <c r="J442" s="64"/>
      <c r="K442" s="64"/>
      <c r="L442" s="64"/>
      <c r="M442" s="64"/>
      <c r="N442" s="64"/>
      <c r="O442" s="64"/>
      <c r="P442" s="64"/>
      <c r="Q442" s="64"/>
      <c r="R442" s="64"/>
      <c r="S442" s="64"/>
      <c r="T442" s="64"/>
      <c r="U442" s="64"/>
      <c r="V442" s="64"/>
      <c r="W442" s="64"/>
      <c r="X442" s="64"/>
      <c r="Y442" s="64"/>
      <c r="Z442" s="64"/>
    </row>
    <row r="443" spans="1:26" ht="15.75" customHeight="1">
      <c r="A443" s="64"/>
      <c r="B443" s="65"/>
      <c r="C443" s="65"/>
      <c r="D443" s="64"/>
      <c r="E443" s="64"/>
      <c r="F443" s="64"/>
      <c r="G443" s="65"/>
      <c r="H443" s="64"/>
      <c r="I443" s="64"/>
      <c r="J443" s="64"/>
      <c r="K443" s="64"/>
      <c r="L443" s="64"/>
      <c r="M443" s="64"/>
      <c r="N443" s="64"/>
      <c r="O443" s="64"/>
      <c r="P443" s="64"/>
      <c r="Q443" s="64"/>
      <c r="R443" s="64"/>
      <c r="S443" s="64"/>
      <c r="T443" s="64"/>
      <c r="U443" s="64"/>
      <c r="V443" s="64"/>
      <c r="W443" s="64"/>
      <c r="X443" s="64"/>
      <c r="Y443" s="64"/>
      <c r="Z443" s="64"/>
    </row>
    <row r="444" spans="1:26" ht="15.75" customHeight="1">
      <c r="A444" s="64"/>
      <c r="B444" s="65"/>
      <c r="C444" s="65"/>
      <c r="D444" s="64"/>
      <c r="E444" s="64"/>
      <c r="F444" s="64"/>
      <c r="G444" s="65"/>
      <c r="H444" s="64"/>
      <c r="I444" s="64"/>
      <c r="J444" s="64"/>
      <c r="K444" s="64"/>
      <c r="L444" s="64"/>
      <c r="M444" s="64"/>
      <c r="N444" s="64"/>
      <c r="O444" s="64"/>
      <c r="P444" s="64"/>
      <c r="Q444" s="64"/>
      <c r="R444" s="64"/>
      <c r="S444" s="64"/>
      <c r="T444" s="64"/>
      <c r="U444" s="64"/>
      <c r="V444" s="64"/>
      <c r="W444" s="64"/>
      <c r="X444" s="64"/>
      <c r="Y444" s="64"/>
      <c r="Z444" s="64"/>
    </row>
    <row r="445" spans="1:26" ht="15.75" customHeight="1">
      <c r="A445" s="64"/>
      <c r="B445" s="65"/>
      <c r="C445" s="65"/>
      <c r="D445" s="64"/>
      <c r="E445" s="64"/>
      <c r="F445" s="64"/>
      <c r="G445" s="65"/>
      <c r="H445" s="64"/>
      <c r="I445" s="64"/>
      <c r="J445" s="64"/>
      <c r="K445" s="64"/>
      <c r="L445" s="64"/>
      <c r="M445" s="64"/>
      <c r="N445" s="64"/>
      <c r="O445" s="64"/>
      <c r="P445" s="64"/>
      <c r="Q445" s="64"/>
      <c r="R445" s="64"/>
      <c r="S445" s="64"/>
      <c r="T445" s="64"/>
      <c r="U445" s="64"/>
      <c r="V445" s="64"/>
      <c r="W445" s="64"/>
      <c r="X445" s="64"/>
      <c r="Y445" s="64"/>
      <c r="Z445" s="64"/>
    </row>
    <row r="446" spans="1:26" ht="15.75" customHeight="1">
      <c r="A446" s="64"/>
      <c r="B446" s="65"/>
      <c r="C446" s="65"/>
      <c r="D446" s="64"/>
      <c r="E446" s="64"/>
      <c r="F446" s="64"/>
      <c r="G446" s="65"/>
      <c r="H446" s="64"/>
      <c r="I446" s="64"/>
      <c r="J446" s="64"/>
      <c r="K446" s="64"/>
      <c r="L446" s="64"/>
      <c r="M446" s="64"/>
      <c r="N446" s="64"/>
      <c r="O446" s="64"/>
      <c r="P446" s="64"/>
      <c r="Q446" s="64"/>
      <c r="R446" s="64"/>
      <c r="S446" s="64"/>
      <c r="T446" s="64"/>
      <c r="U446" s="64"/>
      <c r="V446" s="64"/>
      <c r="W446" s="64"/>
      <c r="X446" s="64"/>
      <c r="Y446" s="64"/>
      <c r="Z446" s="64"/>
    </row>
    <row r="447" spans="1:26" ht="15.75" customHeight="1">
      <c r="A447" s="64"/>
      <c r="B447" s="65"/>
      <c r="C447" s="65"/>
      <c r="D447" s="64"/>
      <c r="E447" s="64"/>
      <c r="F447" s="64"/>
      <c r="G447" s="65"/>
      <c r="H447" s="64"/>
      <c r="I447" s="64"/>
      <c r="J447" s="64"/>
      <c r="K447" s="64"/>
      <c r="L447" s="64"/>
      <c r="M447" s="64"/>
      <c r="N447" s="64"/>
      <c r="O447" s="64"/>
      <c r="P447" s="64"/>
      <c r="Q447" s="64"/>
      <c r="R447" s="64"/>
      <c r="S447" s="64"/>
      <c r="T447" s="64"/>
      <c r="U447" s="64"/>
      <c r="V447" s="64"/>
      <c r="W447" s="64"/>
      <c r="X447" s="64"/>
      <c r="Y447" s="64"/>
      <c r="Z447" s="64"/>
    </row>
    <row r="448" spans="1:26" ht="15.75" customHeight="1">
      <c r="A448" s="64"/>
      <c r="B448" s="65"/>
      <c r="C448" s="65"/>
      <c r="D448" s="64"/>
      <c r="E448" s="64"/>
      <c r="F448" s="64"/>
      <c r="G448" s="65"/>
      <c r="H448" s="64"/>
      <c r="I448" s="64"/>
      <c r="J448" s="64"/>
      <c r="K448" s="64"/>
      <c r="L448" s="64"/>
      <c r="M448" s="64"/>
      <c r="N448" s="64"/>
      <c r="O448" s="64"/>
      <c r="P448" s="64"/>
      <c r="Q448" s="64"/>
      <c r="R448" s="64"/>
      <c r="S448" s="64"/>
      <c r="T448" s="64"/>
      <c r="U448" s="64"/>
      <c r="V448" s="64"/>
      <c r="W448" s="64"/>
      <c r="X448" s="64"/>
      <c r="Y448" s="64"/>
      <c r="Z448" s="64"/>
    </row>
    <row r="449" spans="1:26" ht="15.75" customHeight="1">
      <c r="A449" s="64"/>
      <c r="B449" s="65"/>
      <c r="C449" s="65"/>
      <c r="D449" s="64"/>
      <c r="E449" s="64"/>
      <c r="F449" s="64"/>
      <c r="G449" s="65"/>
      <c r="H449" s="64"/>
      <c r="I449" s="64"/>
      <c r="J449" s="64"/>
      <c r="K449" s="64"/>
      <c r="L449" s="64"/>
      <c r="M449" s="64"/>
      <c r="N449" s="64"/>
      <c r="O449" s="64"/>
      <c r="P449" s="64"/>
      <c r="Q449" s="64"/>
      <c r="R449" s="64"/>
      <c r="S449" s="64"/>
      <c r="T449" s="64"/>
      <c r="U449" s="64"/>
      <c r="V449" s="64"/>
      <c r="W449" s="64"/>
      <c r="X449" s="64"/>
      <c r="Y449" s="64"/>
      <c r="Z449" s="64"/>
    </row>
    <row r="450" spans="1:26" ht="15.75" customHeight="1">
      <c r="A450" s="64"/>
      <c r="B450" s="65"/>
      <c r="C450" s="65"/>
      <c r="D450" s="64"/>
      <c r="E450" s="64"/>
      <c r="F450" s="64"/>
      <c r="G450" s="65"/>
      <c r="H450" s="64"/>
      <c r="I450" s="64"/>
      <c r="J450" s="64"/>
      <c r="K450" s="64"/>
      <c r="L450" s="64"/>
      <c r="M450" s="64"/>
      <c r="N450" s="64"/>
      <c r="O450" s="64"/>
      <c r="P450" s="64"/>
      <c r="Q450" s="64"/>
      <c r="R450" s="64"/>
      <c r="S450" s="64"/>
      <c r="T450" s="64"/>
      <c r="U450" s="64"/>
      <c r="V450" s="64"/>
      <c r="W450" s="64"/>
      <c r="X450" s="64"/>
      <c r="Y450" s="64"/>
      <c r="Z450" s="64"/>
    </row>
    <row r="451" spans="1:26" ht="15.75" customHeight="1">
      <c r="A451" s="64"/>
      <c r="B451" s="65"/>
      <c r="C451" s="65"/>
      <c r="D451" s="64"/>
      <c r="E451" s="64"/>
      <c r="F451" s="64"/>
      <c r="G451" s="65"/>
      <c r="H451" s="64"/>
      <c r="I451" s="64"/>
      <c r="J451" s="64"/>
      <c r="K451" s="64"/>
      <c r="L451" s="64"/>
      <c r="M451" s="64"/>
      <c r="N451" s="64"/>
      <c r="O451" s="64"/>
      <c r="P451" s="64"/>
      <c r="Q451" s="64"/>
      <c r="R451" s="64"/>
      <c r="S451" s="64"/>
      <c r="T451" s="64"/>
      <c r="U451" s="64"/>
      <c r="V451" s="64"/>
      <c r="W451" s="64"/>
      <c r="X451" s="64"/>
      <c r="Y451" s="64"/>
      <c r="Z451" s="64"/>
    </row>
    <row r="452" spans="1:26" ht="15.75" customHeight="1">
      <c r="A452" s="64"/>
      <c r="B452" s="65"/>
      <c r="C452" s="65"/>
      <c r="D452" s="64"/>
      <c r="E452" s="64"/>
      <c r="F452" s="64"/>
      <c r="G452" s="65"/>
      <c r="H452" s="64"/>
      <c r="I452" s="64"/>
      <c r="J452" s="64"/>
      <c r="K452" s="64"/>
      <c r="L452" s="64"/>
      <c r="M452" s="64"/>
      <c r="N452" s="64"/>
      <c r="O452" s="64"/>
      <c r="P452" s="64"/>
      <c r="Q452" s="64"/>
      <c r="R452" s="64"/>
      <c r="S452" s="64"/>
      <c r="T452" s="64"/>
      <c r="U452" s="64"/>
      <c r="V452" s="64"/>
      <c r="W452" s="64"/>
      <c r="X452" s="64"/>
      <c r="Y452" s="64"/>
      <c r="Z452" s="64"/>
    </row>
    <row r="453" spans="1:26" ht="15.75" customHeight="1">
      <c r="A453" s="64"/>
      <c r="B453" s="65"/>
      <c r="C453" s="65"/>
      <c r="D453" s="64"/>
      <c r="E453" s="64"/>
      <c r="F453" s="64"/>
      <c r="G453" s="65"/>
      <c r="H453" s="64"/>
      <c r="I453" s="64"/>
      <c r="J453" s="64"/>
      <c r="K453" s="64"/>
      <c r="L453" s="64"/>
      <c r="M453" s="64"/>
      <c r="N453" s="64"/>
      <c r="O453" s="64"/>
      <c r="P453" s="64"/>
      <c r="Q453" s="64"/>
      <c r="R453" s="64"/>
      <c r="S453" s="64"/>
      <c r="T453" s="64"/>
      <c r="U453" s="64"/>
      <c r="V453" s="64"/>
      <c r="W453" s="64"/>
      <c r="X453" s="64"/>
      <c r="Y453" s="64"/>
      <c r="Z453" s="64"/>
    </row>
    <row r="454" spans="1:26" ht="15.75" customHeight="1">
      <c r="A454" s="64"/>
      <c r="B454" s="65"/>
      <c r="C454" s="65"/>
      <c r="D454" s="64"/>
      <c r="E454" s="64"/>
      <c r="F454" s="64"/>
      <c r="G454" s="65"/>
      <c r="H454" s="64"/>
      <c r="I454" s="64"/>
      <c r="J454" s="64"/>
      <c r="K454" s="64"/>
      <c r="L454" s="64"/>
      <c r="M454" s="64"/>
      <c r="N454" s="64"/>
      <c r="O454" s="64"/>
      <c r="P454" s="64"/>
      <c r="Q454" s="64"/>
      <c r="R454" s="64"/>
      <c r="S454" s="64"/>
      <c r="T454" s="64"/>
      <c r="U454" s="64"/>
      <c r="V454" s="64"/>
      <c r="W454" s="64"/>
      <c r="X454" s="64"/>
      <c r="Y454" s="64"/>
      <c r="Z454" s="64"/>
    </row>
    <row r="455" spans="1:26" ht="15.75" customHeight="1">
      <c r="A455" s="64"/>
      <c r="B455" s="65"/>
      <c r="C455" s="65"/>
      <c r="D455" s="64"/>
      <c r="E455" s="64"/>
      <c r="F455" s="64"/>
      <c r="G455" s="65"/>
      <c r="H455" s="64"/>
      <c r="I455" s="64"/>
      <c r="J455" s="64"/>
      <c r="K455" s="64"/>
      <c r="L455" s="64"/>
      <c r="M455" s="64"/>
      <c r="N455" s="64"/>
      <c r="O455" s="64"/>
      <c r="P455" s="64"/>
      <c r="Q455" s="64"/>
      <c r="R455" s="64"/>
      <c r="S455" s="64"/>
      <c r="T455" s="64"/>
      <c r="U455" s="64"/>
      <c r="V455" s="64"/>
      <c r="W455" s="64"/>
      <c r="X455" s="64"/>
      <c r="Y455" s="64"/>
      <c r="Z455" s="64"/>
    </row>
    <row r="456" spans="1:26" ht="15.75" customHeight="1">
      <c r="A456" s="64"/>
      <c r="B456" s="65"/>
      <c r="C456" s="65"/>
      <c r="D456" s="64"/>
      <c r="E456" s="64"/>
      <c r="F456" s="64"/>
      <c r="G456" s="65"/>
      <c r="H456" s="64"/>
      <c r="I456" s="64"/>
      <c r="J456" s="64"/>
      <c r="K456" s="64"/>
      <c r="L456" s="64"/>
      <c r="M456" s="64"/>
      <c r="N456" s="64"/>
      <c r="O456" s="64"/>
      <c r="P456" s="64"/>
      <c r="Q456" s="64"/>
      <c r="R456" s="64"/>
      <c r="S456" s="64"/>
      <c r="T456" s="64"/>
      <c r="U456" s="64"/>
      <c r="V456" s="64"/>
      <c r="W456" s="64"/>
      <c r="X456" s="64"/>
      <c r="Y456" s="64"/>
      <c r="Z456" s="64"/>
    </row>
    <row r="457" spans="1:26" ht="15.75" customHeight="1">
      <c r="A457" s="64"/>
      <c r="B457" s="65"/>
      <c r="C457" s="65"/>
      <c r="D457" s="64"/>
      <c r="E457" s="64"/>
      <c r="F457" s="64"/>
      <c r="G457" s="65"/>
      <c r="H457" s="64"/>
      <c r="I457" s="64"/>
      <c r="J457" s="64"/>
      <c r="K457" s="64"/>
      <c r="L457" s="64"/>
      <c r="M457" s="64"/>
      <c r="N457" s="64"/>
      <c r="O457" s="64"/>
      <c r="P457" s="64"/>
      <c r="Q457" s="64"/>
      <c r="R457" s="64"/>
      <c r="S457" s="64"/>
      <c r="T457" s="64"/>
      <c r="U457" s="64"/>
      <c r="V457" s="64"/>
      <c r="W457" s="64"/>
      <c r="X457" s="64"/>
      <c r="Y457" s="64"/>
      <c r="Z457" s="64"/>
    </row>
    <row r="458" spans="1:26" ht="15.75" customHeight="1">
      <c r="A458" s="64"/>
      <c r="B458" s="65"/>
      <c r="C458" s="65"/>
      <c r="D458" s="64"/>
      <c r="E458" s="64"/>
      <c r="F458" s="64"/>
      <c r="G458" s="65"/>
      <c r="H458" s="64"/>
      <c r="I458" s="64"/>
      <c r="J458" s="64"/>
      <c r="K458" s="64"/>
      <c r="L458" s="64"/>
      <c r="M458" s="64"/>
      <c r="N458" s="64"/>
      <c r="O458" s="64"/>
      <c r="P458" s="64"/>
      <c r="Q458" s="64"/>
      <c r="R458" s="64"/>
      <c r="S458" s="64"/>
      <c r="T458" s="64"/>
      <c r="U458" s="64"/>
      <c r="V458" s="64"/>
      <c r="W458" s="64"/>
      <c r="X458" s="64"/>
      <c r="Y458" s="64"/>
      <c r="Z458" s="64"/>
    </row>
    <row r="459" spans="1:26" ht="15.75" customHeight="1">
      <c r="A459" s="64"/>
      <c r="B459" s="65"/>
      <c r="C459" s="65"/>
      <c r="D459" s="64"/>
      <c r="E459" s="64"/>
      <c r="F459" s="64"/>
      <c r="G459" s="65"/>
      <c r="H459" s="64"/>
      <c r="I459" s="64"/>
      <c r="J459" s="64"/>
      <c r="K459" s="64"/>
      <c r="L459" s="64"/>
      <c r="M459" s="64"/>
      <c r="N459" s="64"/>
      <c r="O459" s="64"/>
      <c r="P459" s="64"/>
      <c r="Q459" s="64"/>
      <c r="R459" s="64"/>
      <c r="S459" s="64"/>
      <c r="T459" s="64"/>
      <c r="U459" s="64"/>
      <c r="V459" s="64"/>
      <c r="W459" s="64"/>
      <c r="X459" s="64"/>
      <c r="Y459" s="64"/>
      <c r="Z459" s="64"/>
    </row>
    <row r="460" spans="1:26" ht="15.75" customHeight="1">
      <c r="A460" s="64"/>
      <c r="B460" s="65"/>
      <c r="C460" s="65"/>
      <c r="D460" s="64"/>
      <c r="E460" s="64"/>
      <c r="F460" s="64"/>
      <c r="G460" s="65"/>
      <c r="H460" s="64"/>
      <c r="I460" s="64"/>
      <c r="J460" s="64"/>
      <c r="K460" s="64"/>
      <c r="L460" s="64"/>
      <c r="M460" s="64"/>
      <c r="N460" s="64"/>
      <c r="O460" s="64"/>
      <c r="P460" s="64"/>
      <c r="Q460" s="64"/>
      <c r="R460" s="64"/>
      <c r="S460" s="64"/>
      <c r="T460" s="64"/>
      <c r="U460" s="64"/>
      <c r="V460" s="64"/>
      <c r="W460" s="64"/>
      <c r="X460" s="64"/>
      <c r="Y460" s="64"/>
      <c r="Z460" s="64"/>
    </row>
    <row r="461" spans="1:26" ht="15.75" customHeight="1">
      <c r="A461" s="64"/>
      <c r="B461" s="65"/>
      <c r="C461" s="65"/>
      <c r="D461" s="64"/>
      <c r="E461" s="64"/>
      <c r="F461" s="64"/>
      <c r="G461" s="65"/>
      <c r="H461" s="64"/>
      <c r="I461" s="64"/>
      <c r="J461" s="64"/>
      <c r="K461" s="64"/>
      <c r="L461" s="64"/>
      <c r="M461" s="64"/>
      <c r="N461" s="64"/>
      <c r="O461" s="64"/>
      <c r="P461" s="64"/>
      <c r="Q461" s="64"/>
      <c r="R461" s="64"/>
      <c r="S461" s="64"/>
      <c r="T461" s="64"/>
      <c r="U461" s="64"/>
      <c r="V461" s="64"/>
      <c r="W461" s="64"/>
      <c r="X461" s="64"/>
      <c r="Y461" s="64"/>
      <c r="Z461" s="64"/>
    </row>
    <row r="462" spans="1:26" ht="15.75" customHeight="1">
      <c r="A462" s="64"/>
      <c r="B462" s="65"/>
      <c r="C462" s="65"/>
      <c r="D462" s="64"/>
      <c r="E462" s="64"/>
      <c r="F462" s="64"/>
      <c r="G462" s="65"/>
      <c r="H462" s="64"/>
      <c r="I462" s="64"/>
      <c r="J462" s="64"/>
      <c r="K462" s="64"/>
      <c r="L462" s="64"/>
      <c r="M462" s="64"/>
      <c r="N462" s="64"/>
      <c r="O462" s="64"/>
      <c r="P462" s="64"/>
      <c r="Q462" s="64"/>
      <c r="R462" s="64"/>
      <c r="S462" s="64"/>
      <c r="T462" s="64"/>
      <c r="U462" s="64"/>
      <c r="V462" s="64"/>
      <c r="W462" s="64"/>
      <c r="X462" s="64"/>
      <c r="Y462" s="64"/>
      <c r="Z462" s="64"/>
    </row>
    <row r="463" spans="1:26" ht="15.75" customHeight="1">
      <c r="A463" s="64"/>
      <c r="B463" s="65"/>
      <c r="C463" s="65"/>
      <c r="D463" s="64"/>
      <c r="E463" s="64"/>
      <c r="F463" s="64"/>
      <c r="G463" s="65"/>
      <c r="H463" s="64"/>
      <c r="I463" s="64"/>
      <c r="J463" s="64"/>
      <c r="K463" s="64"/>
      <c r="L463" s="64"/>
      <c r="M463" s="64"/>
      <c r="N463" s="64"/>
      <c r="O463" s="64"/>
      <c r="P463" s="64"/>
      <c r="Q463" s="64"/>
      <c r="R463" s="64"/>
      <c r="S463" s="64"/>
      <c r="T463" s="64"/>
      <c r="U463" s="64"/>
      <c r="V463" s="64"/>
      <c r="W463" s="64"/>
      <c r="X463" s="64"/>
      <c r="Y463" s="64"/>
      <c r="Z463" s="64"/>
    </row>
    <row r="464" spans="1:26" ht="15.75" customHeight="1">
      <c r="A464" s="64"/>
      <c r="B464" s="65"/>
      <c r="C464" s="65"/>
      <c r="D464" s="64"/>
      <c r="E464" s="64"/>
      <c r="F464" s="64"/>
      <c r="G464" s="65"/>
      <c r="H464" s="64"/>
      <c r="I464" s="64"/>
      <c r="J464" s="64"/>
      <c r="K464" s="64"/>
      <c r="L464" s="64"/>
      <c r="M464" s="64"/>
      <c r="N464" s="64"/>
      <c r="O464" s="64"/>
      <c r="P464" s="64"/>
      <c r="Q464" s="64"/>
      <c r="R464" s="64"/>
      <c r="S464" s="64"/>
      <c r="T464" s="64"/>
      <c r="U464" s="64"/>
      <c r="V464" s="64"/>
      <c r="W464" s="64"/>
      <c r="X464" s="64"/>
      <c r="Y464" s="64"/>
      <c r="Z464" s="64"/>
    </row>
    <row r="465" spans="1:26" ht="15.75" customHeight="1">
      <c r="A465" s="64"/>
      <c r="B465" s="65"/>
      <c r="C465" s="65"/>
      <c r="D465" s="64"/>
      <c r="E465" s="64"/>
      <c r="F465" s="64"/>
      <c r="G465" s="65"/>
      <c r="H465" s="64"/>
      <c r="I465" s="64"/>
      <c r="J465" s="64"/>
      <c r="K465" s="64"/>
      <c r="L465" s="64"/>
      <c r="M465" s="64"/>
      <c r="N465" s="64"/>
      <c r="O465" s="64"/>
      <c r="P465" s="64"/>
      <c r="Q465" s="64"/>
      <c r="R465" s="64"/>
      <c r="S465" s="64"/>
      <c r="T465" s="64"/>
      <c r="U465" s="64"/>
      <c r="V465" s="64"/>
      <c r="W465" s="64"/>
      <c r="X465" s="64"/>
      <c r="Y465" s="64"/>
      <c r="Z465" s="64"/>
    </row>
    <row r="466" spans="1:26" ht="15.75" customHeight="1">
      <c r="A466" s="64"/>
      <c r="B466" s="65"/>
      <c r="C466" s="65"/>
      <c r="D466" s="64"/>
      <c r="E466" s="64"/>
      <c r="F466" s="64"/>
      <c r="G466" s="65"/>
      <c r="H466" s="64"/>
      <c r="I466" s="64"/>
      <c r="J466" s="64"/>
      <c r="K466" s="64"/>
      <c r="L466" s="64"/>
      <c r="M466" s="64"/>
      <c r="N466" s="64"/>
      <c r="O466" s="64"/>
      <c r="P466" s="64"/>
      <c r="Q466" s="64"/>
      <c r="R466" s="64"/>
      <c r="S466" s="64"/>
      <c r="T466" s="64"/>
      <c r="U466" s="64"/>
      <c r="V466" s="64"/>
      <c r="W466" s="64"/>
      <c r="X466" s="64"/>
      <c r="Y466" s="64"/>
      <c r="Z466" s="64"/>
    </row>
    <row r="467" spans="1:26" ht="15.75" customHeight="1">
      <c r="A467" s="64"/>
      <c r="B467" s="65"/>
      <c r="C467" s="65"/>
      <c r="D467" s="64"/>
      <c r="E467" s="64"/>
      <c r="F467" s="64"/>
      <c r="G467" s="65"/>
      <c r="H467" s="64"/>
      <c r="I467" s="64"/>
      <c r="J467" s="64"/>
      <c r="K467" s="64"/>
      <c r="L467" s="64"/>
      <c r="M467" s="64"/>
      <c r="N467" s="64"/>
      <c r="O467" s="64"/>
      <c r="P467" s="64"/>
      <c r="Q467" s="64"/>
      <c r="R467" s="64"/>
      <c r="S467" s="64"/>
      <c r="T467" s="64"/>
      <c r="U467" s="64"/>
      <c r="V467" s="64"/>
      <c r="W467" s="64"/>
      <c r="X467" s="64"/>
      <c r="Y467" s="64"/>
      <c r="Z467" s="64"/>
    </row>
    <row r="468" spans="1:26" ht="15.75" customHeight="1">
      <c r="A468" s="64"/>
      <c r="B468" s="65"/>
      <c r="C468" s="65"/>
      <c r="D468" s="64"/>
      <c r="E468" s="64"/>
      <c r="F468" s="64"/>
      <c r="G468" s="65"/>
      <c r="H468" s="64"/>
      <c r="I468" s="64"/>
      <c r="J468" s="64"/>
      <c r="K468" s="64"/>
      <c r="L468" s="64"/>
      <c r="M468" s="64"/>
      <c r="N468" s="64"/>
      <c r="O468" s="64"/>
      <c r="P468" s="64"/>
      <c r="Q468" s="64"/>
      <c r="R468" s="64"/>
      <c r="S468" s="64"/>
      <c r="T468" s="64"/>
      <c r="U468" s="64"/>
      <c r="V468" s="64"/>
      <c r="W468" s="64"/>
      <c r="X468" s="64"/>
      <c r="Y468" s="64"/>
      <c r="Z468" s="64"/>
    </row>
    <row r="469" spans="1:26" ht="15.75" customHeight="1">
      <c r="A469" s="64"/>
      <c r="B469" s="65"/>
      <c r="C469" s="65"/>
      <c r="D469" s="64"/>
      <c r="E469" s="64"/>
      <c r="F469" s="64"/>
      <c r="G469" s="65"/>
      <c r="H469" s="64"/>
      <c r="I469" s="64"/>
      <c r="J469" s="64"/>
      <c r="K469" s="64"/>
      <c r="L469" s="64"/>
      <c r="M469" s="64"/>
      <c r="N469" s="64"/>
      <c r="O469" s="64"/>
      <c r="P469" s="64"/>
      <c r="Q469" s="64"/>
      <c r="R469" s="64"/>
      <c r="S469" s="64"/>
      <c r="T469" s="64"/>
      <c r="U469" s="64"/>
      <c r="V469" s="64"/>
      <c r="W469" s="64"/>
      <c r="X469" s="64"/>
      <c r="Y469" s="64"/>
      <c r="Z469" s="64"/>
    </row>
    <row r="470" spans="1:26" ht="15.75" customHeight="1">
      <c r="A470" s="64"/>
      <c r="B470" s="65"/>
      <c r="C470" s="65"/>
      <c r="D470" s="64"/>
      <c r="E470" s="64"/>
      <c r="F470" s="64"/>
      <c r="G470" s="65"/>
      <c r="H470" s="64"/>
      <c r="I470" s="64"/>
      <c r="J470" s="64"/>
      <c r="K470" s="64"/>
      <c r="L470" s="64"/>
      <c r="M470" s="64"/>
      <c r="N470" s="64"/>
      <c r="O470" s="64"/>
      <c r="P470" s="64"/>
      <c r="Q470" s="64"/>
      <c r="R470" s="64"/>
      <c r="S470" s="64"/>
      <c r="T470" s="64"/>
      <c r="U470" s="64"/>
      <c r="V470" s="64"/>
      <c r="W470" s="64"/>
      <c r="X470" s="64"/>
      <c r="Y470" s="64"/>
      <c r="Z470" s="64"/>
    </row>
    <row r="471" spans="1:26" ht="15.75" customHeight="1">
      <c r="A471" s="64"/>
      <c r="B471" s="65"/>
      <c r="C471" s="65"/>
      <c r="D471" s="64"/>
      <c r="E471" s="64"/>
      <c r="F471" s="64"/>
      <c r="G471" s="65"/>
      <c r="H471" s="64"/>
      <c r="I471" s="64"/>
      <c r="J471" s="64"/>
      <c r="K471" s="64"/>
      <c r="L471" s="64"/>
      <c r="M471" s="64"/>
      <c r="N471" s="64"/>
      <c r="O471" s="64"/>
      <c r="P471" s="64"/>
      <c r="Q471" s="64"/>
      <c r="R471" s="64"/>
      <c r="S471" s="64"/>
      <c r="T471" s="64"/>
      <c r="U471" s="64"/>
      <c r="V471" s="64"/>
      <c r="W471" s="64"/>
      <c r="X471" s="64"/>
      <c r="Y471" s="64"/>
      <c r="Z471" s="64"/>
    </row>
    <row r="472" spans="1:26" ht="15.75" customHeight="1">
      <c r="A472" s="64"/>
      <c r="B472" s="65"/>
      <c r="C472" s="65"/>
      <c r="D472" s="64"/>
      <c r="E472" s="64"/>
      <c r="F472" s="64"/>
      <c r="G472" s="65"/>
      <c r="H472" s="64"/>
      <c r="I472" s="64"/>
      <c r="J472" s="64"/>
      <c r="K472" s="64"/>
      <c r="L472" s="64"/>
      <c r="M472" s="64"/>
      <c r="N472" s="64"/>
      <c r="O472" s="64"/>
      <c r="P472" s="64"/>
      <c r="Q472" s="64"/>
      <c r="R472" s="64"/>
      <c r="S472" s="64"/>
      <c r="T472" s="64"/>
      <c r="U472" s="64"/>
      <c r="V472" s="64"/>
      <c r="W472" s="64"/>
      <c r="X472" s="64"/>
      <c r="Y472" s="64"/>
      <c r="Z472" s="64"/>
    </row>
    <row r="473" spans="1:26" ht="15.75" customHeight="1">
      <c r="A473" s="64"/>
      <c r="B473" s="65"/>
      <c r="C473" s="65"/>
      <c r="D473" s="64"/>
      <c r="E473" s="64"/>
      <c r="F473" s="64"/>
      <c r="G473" s="65"/>
      <c r="H473" s="64"/>
      <c r="I473" s="64"/>
      <c r="J473" s="64"/>
      <c r="K473" s="64"/>
      <c r="L473" s="64"/>
      <c r="M473" s="64"/>
      <c r="N473" s="64"/>
      <c r="O473" s="64"/>
      <c r="P473" s="64"/>
      <c r="Q473" s="64"/>
      <c r="R473" s="64"/>
      <c r="S473" s="64"/>
      <c r="T473" s="64"/>
      <c r="U473" s="64"/>
      <c r="V473" s="64"/>
      <c r="W473" s="64"/>
      <c r="X473" s="64"/>
      <c r="Y473" s="64"/>
      <c r="Z473" s="64"/>
    </row>
    <row r="474" spans="1:26" ht="15.75" customHeight="1">
      <c r="A474" s="64"/>
      <c r="B474" s="65"/>
      <c r="C474" s="65"/>
      <c r="D474" s="64"/>
      <c r="E474" s="64"/>
      <c r="F474" s="64"/>
      <c r="G474" s="65"/>
      <c r="H474" s="64"/>
      <c r="I474" s="64"/>
      <c r="J474" s="64"/>
      <c r="K474" s="64"/>
      <c r="L474" s="64"/>
      <c r="M474" s="64"/>
      <c r="N474" s="64"/>
      <c r="O474" s="64"/>
      <c r="P474" s="64"/>
      <c r="Q474" s="64"/>
      <c r="R474" s="64"/>
      <c r="S474" s="64"/>
      <c r="T474" s="64"/>
      <c r="U474" s="64"/>
      <c r="V474" s="64"/>
      <c r="W474" s="64"/>
      <c r="X474" s="64"/>
      <c r="Y474" s="64"/>
      <c r="Z474" s="64"/>
    </row>
    <row r="475" spans="1:26" ht="15.75" customHeight="1">
      <c r="A475" s="64"/>
      <c r="B475" s="65"/>
      <c r="C475" s="65"/>
      <c r="D475" s="64"/>
      <c r="E475" s="64"/>
      <c r="F475" s="64"/>
      <c r="G475" s="65"/>
      <c r="H475" s="64"/>
      <c r="I475" s="64"/>
      <c r="J475" s="64"/>
      <c r="K475" s="64"/>
      <c r="L475" s="64"/>
      <c r="M475" s="64"/>
      <c r="N475" s="64"/>
      <c r="O475" s="64"/>
      <c r="P475" s="64"/>
      <c r="Q475" s="64"/>
      <c r="R475" s="64"/>
      <c r="S475" s="64"/>
      <c r="T475" s="64"/>
      <c r="U475" s="64"/>
      <c r="V475" s="64"/>
      <c r="W475" s="64"/>
      <c r="X475" s="64"/>
      <c r="Y475" s="64"/>
      <c r="Z475" s="64"/>
    </row>
    <row r="476" spans="1:26" ht="15.75" customHeight="1">
      <c r="A476" s="64"/>
      <c r="B476" s="65"/>
      <c r="C476" s="65"/>
      <c r="D476" s="64"/>
      <c r="E476" s="64"/>
      <c r="F476" s="64"/>
      <c r="G476" s="65"/>
      <c r="H476" s="64"/>
      <c r="I476" s="64"/>
      <c r="J476" s="64"/>
      <c r="K476" s="64"/>
      <c r="L476" s="64"/>
      <c r="M476" s="64"/>
      <c r="N476" s="64"/>
      <c r="O476" s="64"/>
      <c r="P476" s="64"/>
      <c r="Q476" s="64"/>
      <c r="R476" s="64"/>
      <c r="S476" s="64"/>
      <c r="T476" s="64"/>
      <c r="U476" s="64"/>
      <c r="V476" s="64"/>
      <c r="W476" s="64"/>
      <c r="X476" s="64"/>
      <c r="Y476" s="64"/>
      <c r="Z476" s="64"/>
    </row>
    <row r="477" spans="1:26" ht="15.75" customHeight="1">
      <c r="A477" s="64"/>
      <c r="B477" s="65"/>
      <c r="C477" s="65"/>
      <c r="D477" s="64"/>
      <c r="E477" s="64"/>
      <c r="F477" s="64"/>
      <c r="G477" s="65"/>
      <c r="H477" s="64"/>
      <c r="I477" s="64"/>
      <c r="J477" s="64"/>
      <c r="K477" s="64"/>
      <c r="L477" s="64"/>
      <c r="M477" s="64"/>
      <c r="N477" s="64"/>
      <c r="O477" s="64"/>
      <c r="P477" s="64"/>
      <c r="Q477" s="64"/>
      <c r="R477" s="64"/>
      <c r="S477" s="64"/>
      <c r="T477" s="64"/>
      <c r="U477" s="64"/>
      <c r="V477" s="64"/>
      <c r="W477" s="64"/>
      <c r="X477" s="64"/>
      <c r="Y477" s="64"/>
      <c r="Z477" s="64"/>
    </row>
    <row r="478" spans="1:26" ht="15.75" customHeight="1">
      <c r="A478" s="64"/>
      <c r="B478" s="65"/>
      <c r="C478" s="65"/>
      <c r="D478" s="64"/>
      <c r="E478" s="64"/>
      <c r="F478" s="64"/>
      <c r="G478" s="65"/>
      <c r="H478" s="64"/>
      <c r="I478" s="64"/>
      <c r="J478" s="64"/>
      <c r="K478" s="64"/>
      <c r="L478" s="64"/>
      <c r="M478" s="64"/>
      <c r="N478" s="64"/>
      <c r="O478" s="64"/>
      <c r="P478" s="64"/>
      <c r="Q478" s="64"/>
      <c r="R478" s="64"/>
      <c r="S478" s="64"/>
      <c r="T478" s="64"/>
      <c r="U478" s="64"/>
      <c r="V478" s="64"/>
      <c r="W478" s="64"/>
      <c r="X478" s="64"/>
      <c r="Y478" s="64"/>
      <c r="Z478" s="64"/>
    </row>
    <row r="479" spans="1:26" ht="15.75" customHeight="1">
      <c r="A479" s="64"/>
      <c r="B479" s="65"/>
      <c r="C479" s="65"/>
      <c r="D479" s="64"/>
      <c r="E479" s="64"/>
      <c r="F479" s="64"/>
      <c r="G479" s="65"/>
      <c r="H479" s="64"/>
      <c r="I479" s="64"/>
      <c r="J479" s="64"/>
      <c r="K479" s="64"/>
      <c r="L479" s="64"/>
      <c r="M479" s="64"/>
      <c r="N479" s="64"/>
      <c r="O479" s="64"/>
      <c r="P479" s="64"/>
      <c r="Q479" s="64"/>
      <c r="R479" s="64"/>
      <c r="S479" s="64"/>
      <c r="T479" s="64"/>
      <c r="U479" s="64"/>
      <c r="V479" s="64"/>
      <c r="W479" s="64"/>
      <c r="X479" s="64"/>
      <c r="Y479" s="64"/>
      <c r="Z479" s="64"/>
    </row>
    <row r="480" spans="1:26" ht="15.75" customHeight="1">
      <c r="A480" s="64"/>
      <c r="B480" s="65"/>
      <c r="C480" s="65"/>
      <c r="D480" s="64"/>
      <c r="E480" s="64"/>
      <c r="F480" s="64"/>
      <c r="G480" s="65"/>
      <c r="H480" s="64"/>
      <c r="I480" s="64"/>
      <c r="J480" s="64"/>
      <c r="K480" s="64"/>
      <c r="L480" s="64"/>
      <c r="M480" s="64"/>
      <c r="N480" s="64"/>
      <c r="O480" s="64"/>
      <c r="P480" s="64"/>
      <c r="Q480" s="64"/>
      <c r="R480" s="64"/>
      <c r="S480" s="64"/>
      <c r="T480" s="64"/>
      <c r="U480" s="64"/>
      <c r="V480" s="64"/>
      <c r="W480" s="64"/>
      <c r="X480" s="64"/>
      <c r="Y480" s="64"/>
      <c r="Z480" s="64"/>
    </row>
    <row r="481" spans="1:26" ht="15.75" customHeight="1">
      <c r="A481" s="64"/>
      <c r="B481" s="65"/>
      <c r="C481" s="65"/>
      <c r="D481" s="64"/>
      <c r="E481" s="64"/>
      <c r="F481" s="64"/>
      <c r="G481" s="65"/>
      <c r="H481" s="64"/>
      <c r="I481" s="64"/>
      <c r="J481" s="64"/>
      <c r="K481" s="64"/>
      <c r="L481" s="64"/>
      <c r="M481" s="64"/>
      <c r="N481" s="64"/>
      <c r="O481" s="64"/>
      <c r="P481" s="64"/>
      <c r="Q481" s="64"/>
      <c r="R481" s="64"/>
      <c r="S481" s="64"/>
      <c r="T481" s="64"/>
      <c r="U481" s="64"/>
      <c r="V481" s="64"/>
      <c r="W481" s="64"/>
      <c r="X481" s="64"/>
      <c r="Y481" s="64"/>
      <c r="Z481" s="64"/>
    </row>
    <row r="482" spans="1:26" ht="15.75" customHeight="1">
      <c r="A482" s="64"/>
      <c r="B482" s="65"/>
      <c r="C482" s="65"/>
      <c r="D482" s="64"/>
      <c r="E482" s="64"/>
      <c r="F482" s="64"/>
      <c r="G482" s="65"/>
      <c r="H482" s="64"/>
      <c r="I482" s="64"/>
      <c r="J482" s="64"/>
      <c r="K482" s="64"/>
      <c r="L482" s="64"/>
      <c r="M482" s="64"/>
      <c r="N482" s="64"/>
      <c r="O482" s="64"/>
      <c r="P482" s="64"/>
      <c r="Q482" s="64"/>
      <c r="R482" s="64"/>
      <c r="S482" s="64"/>
      <c r="T482" s="64"/>
      <c r="U482" s="64"/>
      <c r="V482" s="64"/>
      <c r="W482" s="64"/>
      <c r="X482" s="64"/>
      <c r="Y482" s="64"/>
      <c r="Z482" s="64"/>
    </row>
    <row r="483" spans="1:26" ht="15.75" customHeight="1">
      <c r="A483" s="64"/>
      <c r="B483" s="65"/>
      <c r="C483" s="65"/>
      <c r="D483" s="64"/>
      <c r="E483" s="64"/>
      <c r="F483" s="64"/>
      <c r="G483" s="65"/>
      <c r="H483" s="64"/>
      <c r="I483" s="64"/>
      <c r="J483" s="64"/>
      <c r="K483" s="64"/>
      <c r="L483" s="64"/>
      <c r="M483" s="64"/>
      <c r="N483" s="64"/>
      <c r="O483" s="64"/>
      <c r="P483" s="64"/>
      <c r="Q483" s="64"/>
      <c r="R483" s="64"/>
      <c r="S483" s="64"/>
      <c r="T483" s="64"/>
      <c r="U483" s="64"/>
      <c r="V483" s="64"/>
      <c r="W483" s="64"/>
      <c r="X483" s="64"/>
      <c r="Y483" s="64"/>
      <c r="Z483" s="64"/>
    </row>
    <row r="484" spans="1:26" ht="15.75" customHeight="1">
      <c r="A484" s="64"/>
      <c r="B484" s="65"/>
      <c r="C484" s="65"/>
      <c r="D484" s="64"/>
      <c r="E484" s="64"/>
      <c r="F484" s="64"/>
      <c r="G484" s="65"/>
      <c r="H484" s="64"/>
      <c r="I484" s="64"/>
      <c r="J484" s="64"/>
      <c r="K484" s="64"/>
      <c r="L484" s="64"/>
      <c r="M484" s="64"/>
      <c r="N484" s="64"/>
      <c r="O484" s="64"/>
      <c r="P484" s="64"/>
      <c r="Q484" s="64"/>
      <c r="R484" s="64"/>
      <c r="S484" s="64"/>
      <c r="T484" s="64"/>
      <c r="U484" s="64"/>
      <c r="V484" s="64"/>
      <c r="W484" s="64"/>
      <c r="X484" s="64"/>
      <c r="Y484" s="64"/>
      <c r="Z484" s="64"/>
    </row>
    <row r="485" spans="1:26" ht="15.75" customHeight="1">
      <c r="A485" s="64"/>
      <c r="B485" s="65"/>
      <c r="C485" s="65"/>
      <c r="D485" s="64"/>
      <c r="E485" s="64"/>
      <c r="F485" s="64"/>
      <c r="G485" s="65"/>
      <c r="H485" s="64"/>
      <c r="I485" s="64"/>
      <c r="J485" s="64"/>
      <c r="K485" s="64"/>
      <c r="L485" s="64"/>
      <c r="M485" s="64"/>
      <c r="N485" s="64"/>
      <c r="O485" s="64"/>
      <c r="P485" s="64"/>
      <c r="Q485" s="64"/>
      <c r="R485" s="64"/>
      <c r="S485" s="64"/>
      <c r="T485" s="64"/>
      <c r="U485" s="64"/>
      <c r="V485" s="64"/>
      <c r="W485" s="64"/>
      <c r="X485" s="64"/>
      <c r="Y485" s="64"/>
      <c r="Z485" s="64"/>
    </row>
    <row r="486" spans="1:26" ht="15.75" customHeight="1">
      <c r="A486" s="64"/>
      <c r="B486" s="65"/>
      <c r="C486" s="65"/>
      <c r="D486" s="64"/>
      <c r="E486" s="64"/>
      <c r="F486" s="64"/>
      <c r="G486" s="65"/>
      <c r="H486" s="64"/>
      <c r="I486" s="64"/>
      <c r="J486" s="64"/>
      <c r="K486" s="64"/>
      <c r="L486" s="64"/>
      <c r="M486" s="64"/>
      <c r="N486" s="64"/>
      <c r="O486" s="64"/>
      <c r="P486" s="64"/>
      <c r="Q486" s="64"/>
      <c r="R486" s="64"/>
      <c r="S486" s="64"/>
      <c r="T486" s="64"/>
      <c r="U486" s="64"/>
      <c r="V486" s="64"/>
      <c r="W486" s="64"/>
      <c r="X486" s="64"/>
      <c r="Y486" s="64"/>
      <c r="Z486" s="64"/>
    </row>
    <row r="487" spans="1:26" ht="15.75" customHeight="1">
      <c r="A487" s="64"/>
      <c r="B487" s="65"/>
      <c r="C487" s="65"/>
      <c r="D487" s="64"/>
      <c r="E487" s="64"/>
      <c r="F487" s="64"/>
      <c r="G487" s="65"/>
      <c r="H487" s="64"/>
      <c r="I487" s="64"/>
      <c r="J487" s="64"/>
      <c r="K487" s="64"/>
      <c r="L487" s="64"/>
      <c r="M487" s="64"/>
      <c r="N487" s="64"/>
      <c r="O487" s="64"/>
      <c r="P487" s="64"/>
      <c r="Q487" s="64"/>
      <c r="R487" s="64"/>
      <c r="S487" s="64"/>
      <c r="T487" s="64"/>
      <c r="U487" s="64"/>
      <c r="V487" s="64"/>
      <c r="W487" s="64"/>
      <c r="X487" s="64"/>
      <c r="Y487" s="64"/>
      <c r="Z487" s="64"/>
    </row>
    <row r="488" spans="1:26" ht="15.75" customHeight="1">
      <c r="A488" s="64"/>
      <c r="B488" s="65"/>
      <c r="C488" s="65"/>
      <c r="D488" s="64"/>
      <c r="E488" s="64"/>
      <c r="F488" s="64"/>
      <c r="G488" s="65"/>
      <c r="H488" s="64"/>
      <c r="I488" s="64"/>
      <c r="J488" s="64"/>
      <c r="K488" s="64"/>
      <c r="L488" s="64"/>
      <c r="M488" s="64"/>
      <c r="N488" s="64"/>
      <c r="O488" s="64"/>
      <c r="P488" s="64"/>
      <c r="Q488" s="64"/>
      <c r="R488" s="64"/>
      <c r="S488" s="64"/>
      <c r="T488" s="64"/>
      <c r="U488" s="64"/>
      <c r="V488" s="64"/>
      <c r="W488" s="64"/>
      <c r="X488" s="64"/>
      <c r="Y488" s="64"/>
      <c r="Z488" s="64"/>
    </row>
    <row r="489" spans="1:26" ht="15.75" customHeight="1">
      <c r="A489" s="64"/>
      <c r="B489" s="65"/>
      <c r="C489" s="65"/>
      <c r="D489" s="64"/>
      <c r="E489" s="64"/>
      <c r="F489" s="64"/>
      <c r="G489" s="65"/>
      <c r="H489" s="64"/>
      <c r="I489" s="64"/>
      <c r="J489" s="64"/>
      <c r="K489" s="64"/>
      <c r="L489" s="64"/>
      <c r="M489" s="64"/>
      <c r="N489" s="64"/>
      <c r="O489" s="64"/>
      <c r="P489" s="64"/>
      <c r="Q489" s="64"/>
      <c r="R489" s="64"/>
      <c r="S489" s="64"/>
      <c r="T489" s="64"/>
      <c r="U489" s="64"/>
      <c r="V489" s="64"/>
      <c r="W489" s="64"/>
      <c r="X489" s="64"/>
      <c r="Y489" s="64"/>
      <c r="Z489" s="64"/>
    </row>
    <row r="490" spans="1:26" ht="15.75" customHeight="1">
      <c r="A490" s="64"/>
      <c r="B490" s="65"/>
      <c r="C490" s="65"/>
      <c r="D490" s="64"/>
      <c r="E490" s="64"/>
      <c r="F490" s="64"/>
      <c r="G490" s="65"/>
      <c r="H490" s="64"/>
      <c r="I490" s="64"/>
      <c r="J490" s="64"/>
      <c r="K490" s="64"/>
      <c r="L490" s="64"/>
      <c r="M490" s="64"/>
      <c r="N490" s="64"/>
      <c r="O490" s="64"/>
      <c r="P490" s="64"/>
      <c r="Q490" s="64"/>
      <c r="R490" s="64"/>
      <c r="S490" s="64"/>
      <c r="T490" s="64"/>
      <c r="U490" s="64"/>
      <c r="V490" s="64"/>
      <c r="W490" s="64"/>
      <c r="X490" s="64"/>
      <c r="Y490" s="64"/>
      <c r="Z490" s="64"/>
    </row>
    <row r="491" spans="1:26" ht="15.75" customHeight="1">
      <c r="A491" s="64"/>
      <c r="B491" s="65"/>
      <c r="C491" s="65"/>
      <c r="D491" s="64"/>
      <c r="E491" s="64"/>
      <c r="F491" s="64"/>
      <c r="G491" s="65"/>
      <c r="H491" s="64"/>
      <c r="I491" s="64"/>
      <c r="J491" s="64"/>
      <c r="K491" s="64"/>
      <c r="L491" s="64"/>
      <c r="M491" s="64"/>
      <c r="N491" s="64"/>
      <c r="O491" s="64"/>
      <c r="P491" s="64"/>
      <c r="Q491" s="64"/>
      <c r="R491" s="64"/>
      <c r="S491" s="64"/>
      <c r="T491" s="64"/>
      <c r="U491" s="64"/>
      <c r="V491" s="64"/>
      <c r="W491" s="64"/>
      <c r="X491" s="64"/>
      <c r="Y491" s="64"/>
      <c r="Z491" s="64"/>
    </row>
    <row r="492" spans="1:26" ht="15.75" customHeight="1">
      <c r="A492" s="64"/>
      <c r="B492" s="65"/>
      <c r="C492" s="65"/>
      <c r="D492" s="64"/>
      <c r="E492" s="64"/>
      <c r="F492" s="64"/>
      <c r="G492" s="65"/>
      <c r="H492" s="64"/>
      <c r="I492" s="64"/>
      <c r="J492" s="64"/>
      <c r="K492" s="64"/>
      <c r="L492" s="64"/>
      <c r="M492" s="64"/>
      <c r="N492" s="64"/>
      <c r="O492" s="64"/>
      <c r="P492" s="64"/>
      <c r="Q492" s="64"/>
      <c r="R492" s="64"/>
      <c r="S492" s="64"/>
      <c r="T492" s="64"/>
      <c r="U492" s="64"/>
      <c r="V492" s="64"/>
      <c r="W492" s="64"/>
      <c r="X492" s="64"/>
      <c r="Y492" s="64"/>
      <c r="Z492" s="64"/>
    </row>
    <row r="493" spans="1:26" ht="15.75" customHeight="1">
      <c r="A493" s="64"/>
      <c r="B493" s="65"/>
      <c r="C493" s="65"/>
      <c r="D493" s="64"/>
      <c r="E493" s="64"/>
      <c r="F493" s="64"/>
      <c r="G493" s="65"/>
      <c r="H493" s="64"/>
      <c r="I493" s="64"/>
      <c r="J493" s="64"/>
      <c r="K493" s="64"/>
      <c r="L493" s="64"/>
      <c r="M493" s="64"/>
      <c r="N493" s="64"/>
      <c r="O493" s="64"/>
      <c r="P493" s="64"/>
      <c r="Q493" s="64"/>
      <c r="R493" s="64"/>
      <c r="S493" s="64"/>
      <c r="T493" s="64"/>
      <c r="U493" s="64"/>
      <c r="V493" s="64"/>
      <c r="W493" s="64"/>
      <c r="X493" s="64"/>
      <c r="Y493" s="64"/>
      <c r="Z493" s="64"/>
    </row>
    <row r="494" spans="1:26" ht="15.75" customHeight="1">
      <c r="A494" s="64"/>
      <c r="B494" s="65"/>
      <c r="C494" s="65"/>
      <c r="D494" s="64"/>
      <c r="E494" s="64"/>
      <c r="F494" s="64"/>
      <c r="G494" s="65"/>
      <c r="H494" s="64"/>
      <c r="I494" s="64"/>
      <c r="J494" s="64"/>
      <c r="K494" s="64"/>
      <c r="L494" s="64"/>
      <c r="M494" s="64"/>
      <c r="N494" s="64"/>
      <c r="O494" s="64"/>
      <c r="P494" s="64"/>
      <c r="Q494" s="64"/>
      <c r="R494" s="64"/>
      <c r="S494" s="64"/>
      <c r="T494" s="64"/>
      <c r="U494" s="64"/>
      <c r="V494" s="64"/>
      <c r="W494" s="64"/>
      <c r="X494" s="64"/>
      <c r="Y494" s="64"/>
      <c r="Z494" s="64"/>
    </row>
    <row r="495" spans="1:26" ht="15.75" customHeight="1">
      <c r="A495" s="64"/>
      <c r="B495" s="65"/>
      <c r="C495" s="65"/>
      <c r="D495" s="64"/>
      <c r="E495" s="64"/>
      <c r="F495" s="64"/>
      <c r="G495" s="65"/>
      <c r="H495" s="64"/>
      <c r="I495" s="64"/>
      <c r="J495" s="64"/>
      <c r="K495" s="64"/>
      <c r="L495" s="64"/>
      <c r="M495" s="64"/>
      <c r="N495" s="64"/>
      <c r="O495" s="64"/>
      <c r="P495" s="64"/>
      <c r="Q495" s="64"/>
      <c r="R495" s="64"/>
      <c r="S495" s="64"/>
      <c r="T495" s="64"/>
      <c r="U495" s="64"/>
      <c r="V495" s="64"/>
      <c r="W495" s="64"/>
      <c r="X495" s="64"/>
      <c r="Y495" s="64"/>
      <c r="Z495" s="64"/>
    </row>
    <row r="496" spans="1:26" ht="15.75" customHeight="1">
      <c r="A496" s="64"/>
      <c r="B496" s="65"/>
      <c r="C496" s="65"/>
      <c r="D496" s="64"/>
      <c r="E496" s="64"/>
      <c r="F496" s="64"/>
      <c r="G496" s="65"/>
      <c r="H496" s="64"/>
      <c r="I496" s="64"/>
      <c r="J496" s="64"/>
      <c r="K496" s="64"/>
      <c r="L496" s="64"/>
      <c r="M496" s="64"/>
      <c r="N496" s="64"/>
      <c r="O496" s="64"/>
      <c r="P496" s="64"/>
      <c r="Q496" s="64"/>
      <c r="R496" s="64"/>
      <c r="S496" s="64"/>
      <c r="T496" s="64"/>
      <c r="U496" s="64"/>
      <c r="V496" s="64"/>
      <c r="W496" s="64"/>
      <c r="X496" s="64"/>
      <c r="Y496" s="64"/>
      <c r="Z496" s="64"/>
    </row>
    <row r="497" spans="1:26" ht="15.75" customHeight="1">
      <c r="A497" s="64"/>
      <c r="B497" s="65"/>
      <c r="C497" s="65"/>
      <c r="D497" s="64"/>
      <c r="E497" s="64"/>
      <c r="F497" s="64"/>
      <c r="G497" s="65"/>
      <c r="H497" s="64"/>
      <c r="I497" s="64"/>
      <c r="J497" s="64"/>
      <c r="K497" s="64"/>
      <c r="L497" s="64"/>
      <c r="M497" s="64"/>
      <c r="N497" s="64"/>
      <c r="O497" s="64"/>
      <c r="P497" s="64"/>
      <c r="Q497" s="64"/>
      <c r="R497" s="64"/>
      <c r="S497" s="64"/>
      <c r="T497" s="64"/>
      <c r="U497" s="64"/>
      <c r="V497" s="64"/>
      <c r="W497" s="64"/>
      <c r="X497" s="64"/>
      <c r="Y497" s="64"/>
      <c r="Z497" s="64"/>
    </row>
    <row r="498" spans="1:26" ht="15.75" customHeight="1">
      <c r="A498" s="64"/>
      <c r="B498" s="65"/>
      <c r="C498" s="65"/>
      <c r="D498" s="64"/>
      <c r="E498" s="64"/>
      <c r="F498" s="64"/>
      <c r="G498" s="65"/>
      <c r="H498" s="64"/>
      <c r="I498" s="64"/>
      <c r="J498" s="64"/>
      <c r="K498" s="64"/>
      <c r="L498" s="64"/>
      <c r="M498" s="64"/>
      <c r="N498" s="64"/>
      <c r="O498" s="64"/>
      <c r="P498" s="64"/>
      <c r="Q498" s="64"/>
      <c r="R498" s="64"/>
      <c r="S498" s="64"/>
      <c r="T498" s="64"/>
      <c r="U498" s="64"/>
      <c r="V498" s="64"/>
      <c r="W498" s="64"/>
      <c r="X498" s="64"/>
      <c r="Y498" s="64"/>
      <c r="Z498" s="64"/>
    </row>
    <row r="499" spans="1:26" ht="15.75" customHeight="1">
      <c r="A499" s="64"/>
      <c r="B499" s="65"/>
      <c r="C499" s="65"/>
      <c r="D499" s="64"/>
      <c r="E499" s="64"/>
      <c r="F499" s="64"/>
      <c r="G499" s="65"/>
      <c r="H499" s="64"/>
      <c r="I499" s="64"/>
      <c r="J499" s="64"/>
      <c r="K499" s="64"/>
      <c r="L499" s="64"/>
      <c r="M499" s="64"/>
      <c r="N499" s="64"/>
      <c r="O499" s="64"/>
      <c r="P499" s="64"/>
      <c r="Q499" s="64"/>
      <c r="R499" s="64"/>
      <c r="S499" s="64"/>
      <c r="T499" s="64"/>
      <c r="U499" s="64"/>
      <c r="V499" s="64"/>
      <c r="W499" s="64"/>
      <c r="X499" s="64"/>
      <c r="Y499" s="64"/>
      <c r="Z499" s="64"/>
    </row>
    <row r="500" spans="1:26" ht="15.75" customHeight="1">
      <c r="A500" s="64"/>
      <c r="B500" s="65"/>
      <c r="C500" s="65"/>
      <c r="D500" s="64"/>
      <c r="E500" s="64"/>
      <c r="F500" s="64"/>
      <c r="G500" s="65"/>
      <c r="H500" s="64"/>
      <c r="I500" s="64"/>
      <c r="J500" s="64"/>
      <c r="K500" s="64"/>
      <c r="L500" s="64"/>
      <c r="M500" s="64"/>
      <c r="N500" s="64"/>
      <c r="O500" s="64"/>
      <c r="P500" s="64"/>
      <c r="Q500" s="64"/>
      <c r="R500" s="64"/>
      <c r="S500" s="64"/>
      <c r="T500" s="64"/>
      <c r="U500" s="64"/>
      <c r="V500" s="64"/>
      <c r="W500" s="64"/>
      <c r="X500" s="64"/>
      <c r="Y500" s="64"/>
      <c r="Z500" s="64"/>
    </row>
    <row r="501" spans="1:26" ht="15.75" customHeight="1">
      <c r="A501" s="64"/>
      <c r="B501" s="65"/>
      <c r="C501" s="65"/>
      <c r="D501" s="64"/>
      <c r="E501" s="64"/>
      <c r="F501" s="64"/>
      <c r="G501" s="65"/>
      <c r="H501" s="64"/>
      <c r="I501" s="64"/>
      <c r="J501" s="64"/>
      <c r="K501" s="64"/>
      <c r="L501" s="64"/>
      <c r="M501" s="64"/>
      <c r="N501" s="64"/>
      <c r="O501" s="64"/>
      <c r="P501" s="64"/>
      <c r="Q501" s="64"/>
      <c r="R501" s="64"/>
      <c r="S501" s="64"/>
      <c r="T501" s="64"/>
      <c r="U501" s="64"/>
      <c r="V501" s="64"/>
      <c r="W501" s="64"/>
      <c r="X501" s="64"/>
      <c r="Y501" s="64"/>
      <c r="Z501" s="64"/>
    </row>
    <row r="502" spans="1:26" ht="15.75" customHeight="1">
      <c r="A502" s="64"/>
      <c r="B502" s="65"/>
      <c r="C502" s="65"/>
      <c r="D502" s="64"/>
      <c r="E502" s="64"/>
      <c r="F502" s="64"/>
      <c r="G502" s="65"/>
      <c r="H502" s="64"/>
      <c r="I502" s="64"/>
      <c r="J502" s="64"/>
      <c r="K502" s="64"/>
      <c r="L502" s="64"/>
      <c r="M502" s="64"/>
      <c r="N502" s="64"/>
      <c r="O502" s="64"/>
      <c r="P502" s="64"/>
      <c r="Q502" s="64"/>
      <c r="R502" s="64"/>
      <c r="S502" s="64"/>
      <c r="T502" s="64"/>
      <c r="U502" s="64"/>
      <c r="V502" s="64"/>
      <c r="W502" s="64"/>
      <c r="X502" s="64"/>
      <c r="Y502" s="64"/>
      <c r="Z502" s="64"/>
    </row>
    <row r="503" spans="1:26" ht="15.75" customHeight="1">
      <c r="A503" s="64"/>
      <c r="B503" s="65"/>
      <c r="C503" s="65"/>
      <c r="D503" s="64"/>
      <c r="E503" s="64"/>
      <c r="F503" s="64"/>
      <c r="G503" s="65"/>
      <c r="H503" s="64"/>
      <c r="I503" s="64"/>
      <c r="J503" s="64"/>
      <c r="K503" s="64"/>
      <c r="L503" s="64"/>
      <c r="M503" s="64"/>
      <c r="N503" s="64"/>
      <c r="O503" s="64"/>
      <c r="P503" s="64"/>
      <c r="Q503" s="64"/>
      <c r="R503" s="64"/>
      <c r="S503" s="64"/>
      <c r="T503" s="64"/>
      <c r="U503" s="64"/>
      <c r="V503" s="64"/>
      <c r="W503" s="64"/>
      <c r="X503" s="64"/>
      <c r="Y503" s="64"/>
      <c r="Z503" s="64"/>
    </row>
    <row r="504" spans="1:26" ht="15.75" customHeight="1">
      <c r="A504" s="64"/>
      <c r="B504" s="65"/>
      <c r="C504" s="65"/>
      <c r="D504" s="64"/>
      <c r="E504" s="64"/>
      <c r="F504" s="64"/>
      <c r="G504" s="65"/>
      <c r="H504" s="64"/>
      <c r="I504" s="64"/>
      <c r="J504" s="64"/>
      <c r="K504" s="64"/>
      <c r="L504" s="64"/>
      <c r="M504" s="64"/>
      <c r="N504" s="64"/>
      <c r="O504" s="64"/>
      <c r="P504" s="64"/>
      <c r="Q504" s="64"/>
      <c r="R504" s="64"/>
      <c r="S504" s="64"/>
      <c r="T504" s="64"/>
      <c r="U504" s="64"/>
      <c r="V504" s="64"/>
      <c r="W504" s="64"/>
      <c r="X504" s="64"/>
      <c r="Y504" s="64"/>
      <c r="Z504" s="64"/>
    </row>
    <row r="505" spans="1:26" ht="15.75" customHeight="1">
      <c r="A505" s="64"/>
      <c r="B505" s="65"/>
      <c r="C505" s="65"/>
      <c r="D505" s="64"/>
      <c r="E505" s="64"/>
      <c r="F505" s="64"/>
      <c r="G505" s="65"/>
      <c r="H505" s="64"/>
      <c r="I505" s="64"/>
      <c r="J505" s="64"/>
      <c r="K505" s="64"/>
      <c r="L505" s="64"/>
      <c r="M505" s="64"/>
      <c r="N505" s="64"/>
      <c r="O505" s="64"/>
      <c r="P505" s="64"/>
      <c r="Q505" s="64"/>
      <c r="R505" s="64"/>
      <c r="S505" s="64"/>
      <c r="T505" s="64"/>
      <c r="U505" s="64"/>
      <c r="V505" s="64"/>
      <c r="W505" s="64"/>
      <c r="X505" s="64"/>
      <c r="Y505" s="64"/>
      <c r="Z505" s="64"/>
    </row>
    <row r="506" spans="1:26" ht="15.75" customHeight="1">
      <c r="A506" s="64"/>
      <c r="B506" s="65"/>
      <c r="C506" s="65"/>
      <c r="D506" s="64"/>
      <c r="E506" s="64"/>
      <c r="F506" s="64"/>
      <c r="G506" s="65"/>
      <c r="H506" s="64"/>
      <c r="I506" s="64"/>
      <c r="J506" s="64"/>
      <c r="K506" s="64"/>
      <c r="L506" s="64"/>
      <c r="M506" s="64"/>
      <c r="N506" s="64"/>
      <c r="O506" s="64"/>
      <c r="P506" s="64"/>
      <c r="Q506" s="64"/>
      <c r="R506" s="64"/>
      <c r="S506" s="64"/>
      <c r="T506" s="64"/>
      <c r="U506" s="64"/>
      <c r="V506" s="64"/>
      <c r="W506" s="64"/>
      <c r="X506" s="64"/>
      <c r="Y506" s="64"/>
      <c r="Z506" s="64"/>
    </row>
    <row r="507" spans="1:26" ht="15.75" customHeight="1">
      <c r="A507" s="64"/>
      <c r="B507" s="65"/>
      <c r="C507" s="65"/>
      <c r="D507" s="64"/>
      <c r="E507" s="64"/>
      <c r="F507" s="64"/>
      <c r="G507" s="65"/>
      <c r="H507" s="64"/>
      <c r="I507" s="64"/>
      <c r="J507" s="64"/>
      <c r="K507" s="64"/>
      <c r="L507" s="64"/>
      <c r="M507" s="64"/>
      <c r="N507" s="64"/>
      <c r="O507" s="64"/>
      <c r="P507" s="64"/>
      <c r="Q507" s="64"/>
      <c r="R507" s="64"/>
      <c r="S507" s="64"/>
      <c r="T507" s="64"/>
      <c r="U507" s="64"/>
      <c r="V507" s="64"/>
      <c r="W507" s="64"/>
      <c r="X507" s="64"/>
      <c r="Y507" s="64"/>
      <c r="Z507" s="64"/>
    </row>
    <row r="508" spans="1:26" ht="15.75" customHeight="1">
      <c r="A508" s="64"/>
      <c r="B508" s="65"/>
      <c r="C508" s="65"/>
      <c r="D508" s="64"/>
      <c r="E508" s="64"/>
      <c r="F508" s="64"/>
      <c r="G508" s="65"/>
      <c r="H508" s="64"/>
      <c r="I508" s="64"/>
      <c r="J508" s="64"/>
      <c r="K508" s="64"/>
      <c r="L508" s="64"/>
      <c r="M508" s="64"/>
      <c r="N508" s="64"/>
      <c r="O508" s="64"/>
      <c r="P508" s="64"/>
      <c r="Q508" s="64"/>
      <c r="R508" s="64"/>
      <c r="S508" s="64"/>
      <c r="T508" s="64"/>
      <c r="U508" s="64"/>
      <c r="V508" s="64"/>
      <c r="W508" s="64"/>
      <c r="X508" s="64"/>
      <c r="Y508" s="64"/>
      <c r="Z508" s="64"/>
    </row>
    <row r="509" spans="1:26" ht="15.75" customHeight="1">
      <c r="A509" s="64"/>
      <c r="B509" s="65"/>
      <c r="C509" s="65"/>
      <c r="D509" s="64"/>
      <c r="E509" s="64"/>
      <c r="F509" s="64"/>
      <c r="G509" s="65"/>
      <c r="H509" s="64"/>
      <c r="I509" s="64"/>
      <c r="J509" s="64"/>
      <c r="K509" s="64"/>
      <c r="L509" s="64"/>
      <c r="M509" s="64"/>
      <c r="N509" s="64"/>
      <c r="O509" s="64"/>
      <c r="P509" s="64"/>
      <c r="Q509" s="64"/>
      <c r="R509" s="64"/>
      <c r="S509" s="64"/>
      <c r="T509" s="64"/>
      <c r="U509" s="64"/>
      <c r="V509" s="64"/>
      <c r="W509" s="64"/>
      <c r="X509" s="64"/>
      <c r="Y509" s="64"/>
      <c r="Z509" s="64"/>
    </row>
    <row r="510" spans="1:26" ht="15.75" customHeight="1">
      <c r="A510" s="64"/>
      <c r="B510" s="65"/>
      <c r="C510" s="65"/>
      <c r="D510" s="64"/>
      <c r="E510" s="64"/>
      <c r="F510" s="64"/>
      <c r="G510" s="65"/>
      <c r="H510" s="64"/>
      <c r="I510" s="64"/>
      <c r="J510" s="64"/>
      <c r="K510" s="64"/>
      <c r="L510" s="64"/>
      <c r="M510" s="64"/>
      <c r="N510" s="64"/>
      <c r="O510" s="64"/>
      <c r="P510" s="64"/>
      <c r="Q510" s="64"/>
      <c r="R510" s="64"/>
      <c r="S510" s="64"/>
      <c r="T510" s="64"/>
      <c r="U510" s="64"/>
      <c r="V510" s="64"/>
      <c r="W510" s="64"/>
      <c r="X510" s="64"/>
      <c r="Y510" s="64"/>
      <c r="Z510" s="64"/>
    </row>
    <row r="511" spans="1:26" ht="15.75" customHeight="1">
      <c r="A511" s="64"/>
      <c r="B511" s="65"/>
      <c r="C511" s="65"/>
      <c r="D511" s="64"/>
      <c r="E511" s="64"/>
      <c r="F511" s="64"/>
      <c r="G511" s="65"/>
      <c r="H511" s="64"/>
      <c r="I511" s="64"/>
      <c r="J511" s="64"/>
      <c r="K511" s="64"/>
      <c r="L511" s="64"/>
      <c r="M511" s="64"/>
      <c r="N511" s="64"/>
      <c r="O511" s="64"/>
      <c r="P511" s="64"/>
      <c r="Q511" s="64"/>
      <c r="R511" s="64"/>
      <c r="S511" s="64"/>
      <c r="T511" s="64"/>
      <c r="U511" s="64"/>
      <c r="V511" s="64"/>
      <c r="W511" s="64"/>
      <c r="X511" s="64"/>
      <c r="Y511" s="64"/>
      <c r="Z511" s="64"/>
    </row>
    <row r="512" spans="1:26" ht="15.75" customHeight="1">
      <c r="A512" s="64"/>
      <c r="B512" s="65"/>
      <c r="C512" s="65"/>
      <c r="D512" s="64"/>
      <c r="E512" s="64"/>
      <c r="F512" s="64"/>
      <c r="G512" s="65"/>
      <c r="H512" s="64"/>
      <c r="I512" s="64"/>
      <c r="J512" s="64"/>
      <c r="K512" s="64"/>
      <c r="L512" s="64"/>
      <c r="M512" s="64"/>
      <c r="N512" s="64"/>
      <c r="O512" s="64"/>
      <c r="P512" s="64"/>
      <c r="Q512" s="64"/>
      <c r="R512" s="64"/>
      <c r="S512" s="64"/>
      <c r="T512" s="64"/>
      <c r="U512" s="64"/>
      <c r="V512" s="64"/>
      <c r="W512" s="64"/>
      <c r="X512" s="64"/>
      <c r="Y512" s="64"/>
      <c r="Z512" s="64"/>
    </row>
    <row r="513" spans="1:26" ht="15.75" customHeight="1">
      <c r="A513" s="64"/>
      <c r="B513" s="65"/>
      <c r="C513" s="65"/>
      <c r="D513" s="64"/>
      <c r="E513" s="64"/>
      <c r="F513" s="64"/>
      <c r="G513" s="65"/>
      <c r="H513" s="64"/>
      <c r="I513" s="64"/>
      <c r="J513" s="64"/>
      <c r="K513" s="64"/>
      <c r="L513" s="64"/>
      <c r="M513" s="64"/>
      <c r="N513" s="64"/>
      <c r="O513" s="64"/>
      <c r="P513" s="64"/>
      <c r="Q513" s="64"/>
      <c r="R513" s="64"/>
      <c r="S513" s="64"/>
      <c r="T513" s="64"/>
      <c r="U513" s="64"/>
      <c r="V513" s="64"/>
      <c r="W513" s="64"/>
      <c r="X513" s="64"/>
      <c r="Y513" s="64"/>
      <c r="Z513" s="64"/>
    </row>
    <row r="514" spans="1:26" ht="15.75" customHeight="1">
      <c r="A514" s="64"/>
      <c r="B514" s="65"/>
      <c r="C514" s="65"/>
      <c r="D514" s="64"/>
      <c r="E514" s="64"/>
      <c r="F514" s="64"/>
      <c r="G514" s="65"/>
      <c r="H514" s="64"/>
      <c r="I514" s="64"/>
      <c r="J514" s="64"/>
      <c r="K514" s="64"/>
      <c r="L514" s="64"/>
      <c r="M514" s="64"/>
      <c r="N514" s="64"/>
      <c r="O514" s="64"/>
      <c r="P514" s="64"/>
      <c r="Q514" s="64"/>
      <c r="R514" s="64"/>
      <c r="S514" s="64"/>
      <c r="T514" s="64"/>
      <c r="U514" s="64"/>
      <c r="V514" s="64"/>
      <c r="W514" s="64"/>
      <c r="X514" s="64"/>
      <c r="Y514" s="64"/>
      <c r="Z514" s="64"/>
    </row>
    <row r="515" spans="1:26" ht="15.75" customHeight="1">
      <c r="A515" s="64"/>
      <c r="B515" s="65"/>
      <c r="C515" s="65"/>
      <c r="D515" s="64"/>
      <c r="E515" s="64"/>
      <c r="F515" s="64"/>
      <c r="G515" s="65"/>
      <c r="H515" s="64"/>
      <c r="I515" s="64"/>
      <c r="J515" s="64"/>
      <c r="K515" s="64"/>
      <c r="L515" s="64"/>
      <c r="M515" s="64"/>
      <c r="N515" s="64"/>
      <c r="O515" s="64"/>
      <c r="P515" s="64"/>
      <c r="Q515" s="64"/>
      <c r="R515" s="64"/>
      <c r="S515" s="64"/>
      <c r="T515" s="64"/>
      <c r="U515" s="64"/>
      <c r="V515" s="64"/>
      <c r="W515" s="64"/>
      <c r="X515" s="64"/>
      <c r="Y515" s="64"/>
      <c r="Z515" s="64"/>
    </row>
    <row r="516" spans="1:26" ht="15.75" customHeight="1">
      <c r="A516" s="64"/>
      <c r="B516" s="65"/>
      <c r="C516" s="65"/>
      <c r="D516" s="64"/>
      <c r="E516" s="64"/>
      <c r="F516" s="64"/>
      <c r="G516" s="65"/>
      <c r="H516" s="64"/>
      <c r="I516" s="64"/>
      <c r="J516" s="64"/>
      <c r="K516" s="64"/>
      <c r="L516" s="64"/>
      <c r="M516" s="64"/>
      <c r="N516" s="64"/>
      <c r="O516" s="64"/>
      <c r="P516" s="64"/>
      <c r="Q516" s="64"/>
      <c r="R516" s="64"/>
      <c r="S516" s="64"/>
      <c r="T516" s="64"/>
      <c r="U516" s="64"/>
      <c r="V516" s="64"/>
      <c r="W516" s="64"/>
      <c r="X516" s="64"/>
      <c r="Y516" s="64"/>
      <c r="Z516" s="64"/>
    </row>
    <row r="517" spans="1:26" ht="15.75" customHeight="1">
      <c r="A517" s="64"/>
      <c r="B517" s="65"/>
      <c r="C517" s="65"/>
      <c r="D517" s="64"/>
      <c r="E517" s="64"/>
      <c r="F517" s="64"/>
      <c r="G517" s="65"/>
      <c r="H517" s="64"/>
      <c r="I517" s="64"/>
      <c r="J517" s="64"/>
      <c r="K517" s="64"/>
      <c r="L517" s="64"/>
      <c r="M517" s="64"/>
      <c r="N517" s="64"/>
      <c r="O517" s="64"/>
      <c r="P517" s="64"/>
      <c r="Q517" s="64"/>
      <c r="R517" s="64"/>
      <c r="S517" s="64"/>
      <c r="T517" s="64"/>
      <c r="U517" s="64"/>
      <c r="V517" s="64"/>
      <c r="W517" s="64"/>
      <c r="X517" s="64"/>
      <c r="Y517" s="64"/>
      <c r="Z517" s="64"/>
    </row>
    <row r="518" spans="1:26" ht="15.75" customHeight="1">
      <c r="A518" s="64"/>
      <c r="B518" s="65"/>
      <c r="C518" s="65"/>
      <c r="D518" s="64"/>
      <c r="E518" s="64"/>
      <c r="F518" s="64"/>
      <c r="G518" s="65"/>
      <c r="H518" s="64"/>
      <c r="I518" s="64"/>
      <c r="J518" s="64"/>
      <c r="K518" s="64"/>
      <c r="L518" s="64"/>
      <c r="M518" s="64"/>
      <c r="N518" s="64"/>
      <c r="O518" s="64"/>
      <c r="P518" s="64"/>
      <c r="Q518" s="64"/>
      <c r="R518" s="64"/>
      <c r="S518" s="64"/>
      <c r="T518" s="64"/>
      <c r="U518" s="64"/>
      <c r="V518" s="64"/>
      <c r="W518" s="64"/>
      <c r="X518" s="64"/>
      <c r="Y518" s="64"/>
      <c r="Z518" s="64"/>
    </row>
    <row r="519" spans="1:26" ht="15.75" customHeight="1">
      <c r="A519" s="64"/>
      <c r="B519" s="65"/>
      <c r="C519" s="65"/>
      <c r="D519" s="64"/>
      <c r="E519" s="64"/>
      <c r="F519" s="64"/>
      <c r="G519" s="65"/>
      <c r="H519" s="64"/>
      <c r="I519" s="64"/>
      <c r="J519" s="64"/>
      <c r="K519" s="64"/>
      <c r="L519" s="64"/>
      <c r="M519" s="64"/>
      <c r="N519" s="64"/>
      <c r="O519" s="64"/>
      <c r="P519" s="64"/>
      <c r="Q519" s="64"/>
      <c r="R519" s="64"/>
      <c r="S519" s="64"/>
      <c r="T519" s="64"/>
      <c r="U519" s="64"/>
      <c r="V519" s="64"/>
      <c r="W519" s="64"/>
      <c r="X519" s="64"/>
      <c r="Y519" s="64"/>
      <c r="Z519" s="64"/>
    </row>
    <row r="520" spans="1:26" ht="15.75" customHeight="1">
      <c r="A520" s="64"/>
      <c r="B520" s="65"/>
      <c r="C520" s="65"/>
      <c r="D520" s="64"/>
      <c r="E520" s="64"/>
      <c r="F520" s="64"/>
      <c r="G520" s="65"/>
      <c r="H520" s="64"/>
      <c r="I520" s="64"/>
      <c r="J520" s="64"/>
      <c r="K520" s="64"/>
      <c r="L520" s="64"/>
      <c r="M520" s="64"/>
      <c r="N520" s="64"/>
      <c r="O520" s="64"/>
      <c r="P520" s="64"/>
      <c r="Q520" s="64"/>
      <c r="R520" s="64"/>
      <c r="S520" s="64"/>
      <c r="T520" s="64"/>
      <c r="U520" s="64"/>
      <c r="V520" s="64"/>
      <c r="W520" s="64"/>
      <c r="X520" s="64"/>
      <c r="Y520" s="64"/>
      <c r="Z520" s="64"/>
    </row>
    <row r="521" spans="1:26" ht="15.75" customHeight="1">
      <c r="A521" s="64"/>
      <c r="B521" s="65"/>
      <c r="C521" s="65"/>
      <c r="D521" s="64"/>
      <c r="E521" s="64"/>
      <c r="F521" s="64"/>
      <c r="G521" s="65"/>
      <c r="H521" s="64"/>
      <c r="I521" s="64"/>
      <c r="J521" s="64"/>
      <c r="K521" s="64"/>
      <c r="L521" s="64"/>
      <c r="M521" s="64"/>
      <c r="N521" s="64"/>
      <c r="O521" s="64"/>
      <c r="P521" s="64"/>
      <c r="Q521" s="64"/>
      <c r="R521" s="64"/>
      <c r="S521" s="64"/>
      <c r="T521" s="64"/>
      <c r="U521" s="64"/>
      <c r="V521" s="64"/>
      <c r="W521" s="64"/>
      <c r="X521" s="64"/>
      <c r="Y521" s="64"/>
      <c r="Z521" s="64"/>
    </row>
    <row r="522" spans="1:26" ht="15.75" customHeight="1">
      <c r="A522" s="64"/>
      <c r="B522" s="65"/>
      <c r="C522" s="65"/>
      <c r="D522" s="64"/>
      <c r="E522" s="64"/>
      <c r="F522" s="64"/>
      <c r="G522" s="65"/>
      <c r="H522" s="64"/>
      <c r="I522" s="64"/>
      <c r="J522" s="64"/>
      <c r="K522" s="64"/>
      <c r="L522" s="64"/>
      <c r="M522" s="64"/>
      <c r="N522" s="64"/>
      <c r="O522" s="64"/>
      <c r="P522" s="64"/>
      <c r="Q522" s="64"/>
      <c r="R522" s="64"/>
      <c r="S522" s="64"/>
      <c r="T522" s="64"/>
      <c r="U522" s="64"/>
      <c r="V522" s="64"/>
      <c r="W522" s="64"/>
      <c r="X522" s="64"/>
      <c r="Y522" s="64"/>
      <c r="Z522" s="64"/>
    </row>
    <row r="523" spans="1:26" ht="15.75" customHeight="1">
      <c r="A523" s="64"/>
      <c r="B523" s="65"/>
      <c r="C523" s="65"/>
      <c r="D523" s="64"/>
      <c r="E523" s="64"/>
      <c r="F523" s="64"/>
      <c r="G523" s="65"/>
      <c r="H523" s="64"/>
      <c r="I523" s="64"/>
      <c r="J523" s="64"/>
      <c r="K523" s="64"/>
      <c r="L523" s="64"/>
      <c r="M523" s="64"/>
      <c r="N523" s="64"/>
      <c r="O523" s="64"/>
      <c r="P523" s="64"/>
      <c r="Q523" s="64"/>
      <c r="R523" s="64"/>
      <c r="S523" s="64"/>
      <c r="T523" s="64"/>
      <c r="U523" s="64"/>
      <c r="V523" s="64"/>
      <c r="W523" s="64"/>
      <c r="X523" s="64"/>
      <c r="Y523" s="64"/>
      <c r="Z523" s="64"/>
    </row>
    <row r="524" spans="1:26" ht="15.75" customHeight="1">
      <c r="A524" s="64"/>
      <c r="B524" s="65"/>
      <c r="C524" s="65"/>
      <c r="D524" s="64"/>
      <c r="E524" s="64"/>
      <c r="F524" s="64"/>
      <c r="G524" s="65"/>
      <c r="H524" s="64"/>
      <c r="I524" s="64"/>
      <c r="J524" s="64"/>
      <c r="K524" s="64"/>
      <c r="L524" s="64"/>
      <c r="M524" s="64"/>
      <c r="N524" s="64"/>
      <c r="O524" s="64"/>
      <c r="P524" s="64"/>
      <c r="Q524" s="64"/>
      <c r="R524" s="64"/>
      <c r="S524" s="64"/>
      <c r="T524" s="64"/>
      <c r="U524" s="64"/>
      <c r="V524" s="64"/>
      <c r="W524" s="64"/>
      <c r="X524" s="64"/>
      <c r="Y524" s="64"/>
      <c r="Z524" s="64"/>
    </row>
    <row r="525" spans="1:26" ht="15.75" customHeight="1">
      <c r="A525" s="64"/>
      <c r="B525" s="65"/>
      <c r="C525" s="65"/>
      <c r="D525" s="64"/>
      <c r="E525" s="64"/>
      <c r="F525" s="64"/>
      <c r="G525" s="65"/>
      <c r="H525" s="64"/>
      <c r="I525" s="64"/>
      <c r="J525" s="64"/>
      <c r="K525" s="64"/>
      <c r="L525" s="64"/>
      <c r="M525" s="64"/>
      <c r="N525" s="64"/>
      <c r="O525" s="64"/>
      <c r="P525" s="64"/>
      <c r="Q525" s="64"/>
      <c r="R525" s="64"/>
      <c r="S525" s="64"/>
      <c r="T525" s="64"/>
      <c r="U525" s="64"/>
      <c r="V525" s="64"/>
      <c r="W525" s="64"/>
      <c r="X525" s="64"/>
      <c r="Y525" s="64"/>
      <c r="Z525" s="64"/>
    </row>
    <row r="526" spans="1:26" ht="15.75" customHeight="1">
      <c r="A526" s="64"/>
      <c r="B526" s="65"/>
      <c r="C526" s="65"/>
      <c r="D526" s="64"/>
      <c r="E526" s="64"/>
      <c r="F526" s="64"/>
      <c r="G526" s="65"/>
      <c r="H526" s="64"/>
      <c r="I526" s="64"/>
      <c r="J526" s="64"/>
      <c r="K526" s="64"/>
      <c r="L526" s="64"/>
      <c r="M526" s="64"/>
      <c r="N526" s="64"/>
      <c r="O526" s="64"/>
      <c r="P526" s="64"/>
      <c r="Q526" s="64"/>
      <c r="R526" s="64"/>
      <c r="S526" s="64"/>
      <c r="T526" s="64"/>
      <c r="U526" s="64"/>
      <c r="V526" s="64"/>
      <c r="W526" s="64"/>
      <c r="X526" s="64"/>
      <c r="Y526" s="64"/>
      <c r="Z526" s="64"/>
    </row>
    <row r="527" spans="1:26" ht="15.75" customHeight="1">
      <c r="A527" s="64"/>
      <c r="B527" s="65"/>
      <c r="C527" s="65"/>
      <c r="D527" s="64"/>
      <c r="E527" s="64"/>
      <c r="F527" s="64"/>
      <c r="G527" s="65"/>
      <c r="H527" s="64"/>
      <c r="I527" s="64"/>
      <c r="J527" s="64"/>
      <c r="K527" s="64"/>
      <c r="L527" s="64"/>
      <c r="M527" s="64"/>
      <c r="N527" s="64"/>
      <c r="O527" s="64"/>
      <c r="P527" s="64"/>
      <c r="Q527" s="64"/>
      <c r="R527" s="64"/>
      <c r="S527" s="64"/>
      <c r="T527" s="64"/>
      <c r="U527" s="64"/>
      <c r="V527" s="64"/>
      <c r="W527" s="64"/>
      <c r="X527" s="64"/>
      <c r="Y527" s="64"/>
      <c r="Z527" s="64"/>
    </row>
    <row r="528" spans="1:26" ht="15.75" customHeight="1">
      <c r="A528" s="64"/>
      <c r="B528" s="65"/>
      <c r="C528" s="65"/>
      <c r="D528" s="64"/>
      <c r="E528" s="64"/>
      <c r="F528" s="64"/>
      <c r="G528" s="65"/>
      <c r="H528" s="64"/>
      <c r="I528" s="64"/>
      <c r="J528" s="64"/>
      <c r="K528" s="64"/>
      <c r="L528" s="64"/>
      <c r="M528" s="64"/>
      <c r="N528" s="64"/>
      <c r="O528" s="64"/>
      <c r="P528" s="64"/>
      <c r="Q528" s="64"/>
      <c r="R528" s="64"/>
      <c r="S528" s="64"/>
      <c r="T528" s="64"/>
      <c r="U528" s="64"/>
      <c r="V528" s="64"/>
      <c r="W528" s="64"/>
      <c r="X528" s="64"/>
      <c r="Y528" s="64"/>
      <c r="Z528" s="64"/>
    </row>
    <row r="529" spans="1:26" ht="15.75" customHeight="1">
      <c r="A529" s="64"/>
      <c r="B529" s="65"/>
      <c r="C529" s="65"/>
      <c r="D529" s="64"/>
      <c r="E529" s="64"/>
      <c r="F529" s="64"/>
      <c r="G529" s="65"/>
      <c r="H529" s="64"/>
      <c r="I529" s="64"/>
      <c r="J529" s="64"/>
      <c r="K529" s="64"/>
      <c r="L529" s="64"/>
      <c r="M529" s="64"/>
      <c r="N529" s="64"/>
      <c r="O529" s="64"/>
      <c r="P529" s="64"/>
      <c r="Q529" s="64"/>
      <c r="R529" s="64"/>
      <c r="S529" s="64"/>
      <c r="T529" s="64"/>
      <c r="U529" s="64"/>
      <c r="V529" s="64"/>
      <c r="W529" s="64"/>
      <c r="X529" s="64"/>
      <c r="Y529" s="64"/>
      <c r="Z529" s="64"/>
    </row>
    <row r="530" spans="1:26" ht="15.75" customHeight="1">
      <c r="A530" s="64"/>
      <c r="B530" s="65"/>
      <c r="C530" s="65"/>
      <c r="D530" s="64"/>
      <c r="E530" s="64"/>
      <c r="F530" s="64"/>
      <c r="G530" s="65"/>
      <c r="H530" s="64"/>
      <c r="I530" s="64"/>
      <c r="J530" s="64"/>
      <c r="K530" s="64"/>
      <c r="L530" s="64"/>
      <c r="M530" s="64"/>
      <c r="N530" s="64"/>
      <c r="O530" s="64"/>
      <c r="P530" s="64"/>
      <c r="Q530" s="64"/>
      <c r="R530" s="64"/>
      <c r="S530" s="64"/>
      <c r="T530" s="64"/>
      <c r="U530" s="64"/>
      <c r="V530" s="64"/>
      <c r="W530" s="64"/>
      <c r="X530" s="64"/>
      <c r="Y530" s="64"/>
      <c r="Z530" s="64"/>
    </row>
    <row r="531" spans="1:26" ht="15.75" customHeight="1">
      <c r="A531" s="64"/>
      <c r="B531" s="65"/>
      <c r="C531" s="65"/>
      <c r="D531" s="64"/>
      <c r="E531" s="64"/>
      <c r="F531" s="64"/>
      <c r="G531" s="65"/>
      <c r="H531" s="64"/>
      <c r="I531" s="64"/>
      <c r="J531" s="64"/>
      <c r="K531" s="64"/>
      <c r="L531" s="64"/>
      <c r="M531" s="64"/>
      <c r="N531" s="64"/>
      <c r="O531" s="64"/>
      <c r="P531" s="64"/>
      <c r="Q531" s="64"/>
      <c r="R531" s="64"/>
      <c r="S531" s="64"/>
      <c r="T531" s="64"/>
      <c r="U531" s="64"/>
      <c r="V531" s="64"/>
      <c r="W531" s="64"/>
      <c r="X531" s="64"/>
      <c r="Y531" s="64"/>
      <c r="Z531" s="64"/>
    </row>
    <row r="532" spans="1:26" ht="15.75" customHeight="1">
      <c r="A532" s="64"/>
      <c r="B532" s="65"/>
      <c r="C532" s="65"/>
      <c r="D532" s="64"/>
      <c r="E532" s="64"/>
      <c r="F532" s="64"/>
      <c r="G532" s="65"/>
      <c r="H532" s="64"/>
      <c r="I532" s="64"/>
      <c r="J532" s="64"/>
      <c r="K532" s="64"/>
      <c r="L532" s="64"/>
      <c r="M532" s="64"/>
      <c r="N532" s="64"/>
      <c r="O532" s="64"/>
      <c r="P532" s="64"/>
      <c r="Q532" s="64"/>
      <c r="R532" s="64"/>
      <c r="S532" s="64"/>
      <c r="T532" s="64"/>
      <c r="U532" s="64"/>
      <c r="V532" s="64"/>
      <c r="W532" s="64"/>
      <c r="X532" s="64"/>
      <c r="Y532" s="64"/>
      <c r="Z532" s="64"/>
    </row>
    <row r="533" spans="1:26" ht="15.75" customHeight="1">
      <c r="A533" s="64"/>
      <c r="B533" s="65"/>
      <c r="C533" s="65"/>
      <c r="D533" s="64"/>
      <c r="E533" s="64"/>
      <c r="F533" s="64"/>
      <c r="G533" s="65"/>
      <c r="H533" s="64"/>
      <c r="I533" s="64"/>
      <c r="J533" s="64"/>
      <c r="K533" s="64"/>
      <c r="L533" s="64"/>
      <c r="M533" s="64"/>
      <c r="N533" s="64"/>
      <c r="O533" s="64"/>
      <c r="P533" s="64"/>
      <c r="Q533" s="64"/>
      <c r="R533" s="64"/>
      <c r="S533" s="64"/>
      <c r="T533" s="64"/>
      <c r="U533" s="64"/>
      <c r="V533" s="64"/>
      <c r="W533" s="64"/>
      <c r="X533" s="64"/>
      <c r="Y533" s="64"/>
      <c r="Z533" s="64"/>
    </row>
    <row r="534" spans="1:26" ht="15.75" customHeight="1">
      <c r="A534" s="64"/>
      <c r="B534" s="65"/>
      <c r="C534" s="65"/>
      <c r="D534" s="64"/>
      <c r="E534" s="64"/>
      <c r="F534" s="64"/>
      <c r="G534" s="65"/>
      <c r="H534" s="64"/>
      <c r="I534" s="64"/>
      <c r="J534" s="64"/>
      <c r="K534" s="64"/>
      <c r="L534" s="64"/>
      <c r="M534" s="64"/>
      <c r="N534" s="64"/>
      <c r="O534" s="64"/>
      <c r="P534" s="64"/>
      <c r="Q534" s="64"/>
      <c r="R534" s="64"/>
      <c r="S534" s="64"/>
      <c r="T534" s="64"/>
      <c r="U534" s="64"/>
      <c r="V534" s="64"/>
      <c r="W534" s="64"/>
      <c r="X534" s="64"/>
      <c r="Y534" s="64"/>
      <c r="Z534" s="64"/>
    </row>
    <row r="535" spans="1:26" ht="15.75" customHeight="1">
      <c r="A535" s="64"/>
      <c r="B535" s="65"/>
      <c r="C535" s="65"/>
      <c r="D535" s="64"/>
      <c r="E535" s="64"/>
      <c r="F535" s="64"/>
      <c r="G535" s="65"/>
      <c r="H535" s="64"/>
      <c r="I535" s="64"/>
      <c r="J535" s="64"/>
      <c r="K535" s="64"/>
      <c r="L535" s="64"/>
      <c r="M535" s="64"/>
      <c r="N535" s="64"/>
      <c r="O535" s="64"/>
      <c r="P535" s="64"/>
      <c r="Q535" s="64"/>
      <c r="R535" s="64"/>
      <c r="S535" s="64"/>
      <c r="T535" s="64"/>
      <c r="U535" s="64"/>
      <c r="V535" s="64"/>
      <c r="W535" s="64"/>
      <c r="X535" s="64"/>
      <c r="Y535" s="64"/>
      <c r="Z535" s="64"/>
    </row>
    <row r="536" spans="1:26" ht="15.75" customHeight="1">
      <c r="A536" s="64"/>
      <c r="B536" s="65"/>
      <c r="C536" s="65"/>
      <c r="D536" s="64"/>
      <c r="E536" s="64"/>
      <c r="F536" s="64"/>
      <c r="G536" s="65"/>
      <c r="H536" s="64"/>
      <c r="I536" s="64"/>
      <c r="J536" s="64"/>
      <c r="K536" s="64"/>
      <c r="L536" s="64"/>
      <c r="M536" s="64"/>
      <c r="N536" s="64"/>
      <c r="O536" s="64"/>
      <c r="P536" s="64"/>
      <c r="Q536" s="64"/>
      <c r="R536" s="64"/>
      <c r="S536" s="64"/>
      <c r="T536" s="64"/>
      <c r="U536" s="64"/>
      <c r="V536" s="64"/>
      <c r="W536" s="64"/>
      <c r="X536" s="64"/>
      <c r="Y536" s="64"/>
      <c r="Z536" s="64"/>
    </row>
    <row r="537" spans="1:26" ht="15.75" customHeight="1">
      <c r="A537" s="64"/>
      <c r="B537" s="65"/>
      <c r="C537" s="65"/>
      <c r="D537" s="64"/>
      <c r="E537" s="64"/>
      <c r="F537" s="64"/>
      <c r="G537" s="65"/>
      <c r="H537" s="64"/>
      <c r="I537" s="64"/>
      <c r="J537" s="64"/>
      <c r="K537" s="64"/>
      <c r="L537" s="64"/>
      <c r="M537" s="64"/>
      <c r="N537" s="64"/>
      <c r="O537" s="64"/>
      <c r="P537" s="64"/>
      <c r="Q537" s="64"/>
      <c r="R537" s="64"/>
      <c r="S537" s="64"/>
      <c r="T537" s="64"/>
      <c r="U537" s="64"/>
      <c r="V537" s="64"/>
      <c r="W537" s="64"/>
      <c r="X537" s="64"/>
      <c r="Y537" s="64"/>
      <c r="Z537" s="64"/>
    </row>
    <row r="538" spans="1:26" ht="15.75" customHeight="1">
      <c r="A538" s="64"/>
      <c r="B538" s="65"/>
      <c r="C538" s="65"/>
      <c r="D538" s="64"/>
      <c r="E538" s="64"/>
      <c r="F538" s="64"/>
      <c r="G538" s="65"/>
      <c r="H538" s="64"/>
      <c r="I538" s="64"/>
      <c r="J538" s="64"/>
      <c r="K538" s="64"/>
      <c r="L538" s="64"/>
      <c r="M538" s="64"/>
      <c r="N538" s="64"/>
      <c r="O538" s="64"/>
      <c r="P538" s="64"/>
      <c r="Q538" s="64"/>
      <c r="R538" s="64"/>
      <c r="S538" s="64"/>
      <c r="T538" s="64"/>
      <c r="U538" s="64"/>
      <c r="V538" s="64"/>
      <c r="W538" s="64"/>
      <c r="X538" s="64"/>
      <c r="Y538" s="64"/>
      <c r="Z538" s="64"/>
    </row>
    <row r="539" spans="1:26" ht="15.75" customHeight="1">
      <c r="A539" s="64"/>
      <c r="B539" s="65"/>
      <c r="C539" s="65"/>
      <c r="D539" s="64"/>
      <c r="E539" s="64"/>
      <c r="F539" s="64"/>
      <c r="G539" s="65"/>
      <c r="H539" s="64"/>
      <c r="I539" s="64"/>
      <c r="J539" s="64"/>
      <c r="K539" s="64"/>
      <c r="L539" s="64"/>
      <c r="M539" s="64"/>
      <c r="N539" s="64"/>
      <c r="O539" s="64"/>
      <c r="P539" s="64"/>
      <c r="Q539" s="64"/>
      <c r="R539" s="64"/>
      <c r="S539" s="64"/>
      <c r="T539" s="64"/>
      <c r="U539" s="64"/>
      <c r="V539" s="64"/>
      <c r="W539" s="64"/>
      <c r="X539" s="64"/>
      <c r="Y539" s="64"/>
      <c r="Z539" s="64"/>
    </row>
    <row r="540" spans="1:26" ht="15.75" customHeight="1">
      <c r="A540" s="64"/>
      <c r="B540" s="65"/>
      <c r="C540" s="65"/>
      <c r="D540" s="64"/>
      <c r="E540" s="64"/>
      <c r="F540" s="64"/>
      <c r="G540" s="65"/>
      <c r="H540" s="64"/>
      <c r="I540" s="64"/>
      <c r="J540" s="64"/>
      <c r="K540" s="64"/>
      <c r="L540" s="64"/>
      <c r="M540" s="64"/>
      <c r="N540" s="64"/>
      <c r="O540" s="64"/>
      <c r="P540" s="64"/>
      <c r="Q540" s="64"/>
      <c r="R540" s="64"/>
      <c r="S540" s="64"/>
      <c r="T540" s="64"/>
      <c r="U540" s="64"/>
      <c r="V540" s="64"/>
      <c r="W540" s="64"/>
      <c r="X540" s="64"/>
      <c r="Y540" s="64"/>
      <c r="Z540" s="64"/>
    </row>
    <row r="541" spans="1:26" ht="15.75" customHeight="1">
      <c r="A541" s="64"/>
      <c r="B541" s="65"/>
      <c r="C541" s="65"/>
      <c r="D541" s="64"/>
      <c r="E541" s="64"/>
      <c r="F541" s="64"/>
      <c r="G541" s="65"/>
      <c r="H541" s="64"/>
      <c r="I541" s="64"/>
      <c r="J541" s="64"/>
      <c r="K541" s="64"/>
      <c r="L541" s="64"/>
      <c r="M541" s="64"/>
      <c r="N541" s="64"/>
      <c r="O541" s="64"/>
      <c r="P541" s="64"/>
      <c r="Q541" s="64"/>
      <c r="R541" s="64"/>
      <c r="S541" s="64"/>
      <c r="T541" s="64"/>
      <c r="U541" s="64"/>
      <c r="V541" s="64"/>
      <c r="W541" s="64"/>
      <c r="X541" s="64"/>
      <c r="Y541" s="64"/>
      <c r="Z541" s="64"/>
    </row>
    <row r="542" spans="1:26" ht="15.75" customHeight="1">
      <c r="A542" s="64"/>
      <c r="B542" s="65"/>
      <c r="C542" s="65"/>
      <c r="D542" s="64"/>
      <c r="E542" s="64"/>
      <c r="F542" s="64"/>
      <c r="G542" s="65"/>
      <c r="H542" s="64"/>
      <c r="I542" s="64"/>
      <c r="J542" s="64"/>
      <c r="K542" s="64"/>
      <c r="L542" s="64"/>
      <c r="M542" s="64"/>
      <c r="N542" s="64"/>
      <c r="O542" s="64"/>
      <c r="P542" s="64"/>
      <c r="Q542" s="64"/>
      <c r="R542" s="64"/>
      <c r="S542" s="64"/>
      <c r="T542" s="64"/>
      <c r="U542" s="64"/>
      <c r="V542" s="64"/>
      <c r="W542" s="64"/>
      <c r="X542" s="64"/>
      <c r="Y542" s="64"/>
      <c r="Z542" s="64"/>
    </row>
    <row r="543" spans="1:26" ht="15.75" customHeight="1">
      <c r="A543" s="64"/>
      <c r="B543" s="65"/>
      <c r="C543" s="65"/>
      <c r="D543" s="64"/>
      <c r="E543" s="64"/>
      <c r="F543" s="64"/>
      <c r="G543" s="65"/>
      <c r="H543" s="64"/>
      <c r="I543" s="64"/>
      <c r="J543" s="64"/>
      <c r="K543" s="64"/>
      <c r="L543" s="64"/>
      <c r="M543" s="64"/>
      <c r="N543" s="64"/>
      <c r="O543" s="64"/>
      <c r="P543" s="64"/>
      <c r="Q543" s="64"/>
      <c r="R543" s="64"/>
      <c r="S543" s="64"/>
      <c r="T543" s="64"/>
      <c r="U543" s="64"/>
      <c r="V543" s="64"/>
      <c r="W543" s="64"/>
      <c r="X543" s="64"/>
      <c r="Y543" s="64"/>
      <c r="Z543" s="64"/>
    </row>
    <row r="544" spans="1:26" ht="15.75" customHeight="1">
      <c r="A544" s="64"/>
      <c r="B544" s="65"/>
      <c r="C544" s="65"/>
      <c r="D544" s="64"/>
      <c r="E544" s="64"/>
      <c r="F544" s="64"/>
      <c r="G544" s="65"/>
      <c r="H544" s="64"/>
      <c r="I544" s="64"/>
      <c r="J544" s="64"/>
      <c r="K544" s="64"/>
      <c r="L544" s="64"/>
      <c r="M544" s="64"/>
      <c r="N544" s="64"/>
      <c r="O544" s="64"/>
      <c r="P544" s="64"/>
      <c r="Q544" s="64"/>
      <c r="R544" s="64"/>
      <c r="S544" s="64"/>
      <c r="T544" s="64"/>
      <c r="U544" s="64"/>
      <c r="V544" s="64"/>
      <c r="W544" s="64"/>
      <c r="X544" s="64"/>
      <c r="Y544" s="64"/>
      <c r="Z544" s="64"/>
    </row>
    <row r="545" spans="1:26" ht="15.75" customHeight="1">
      <c r="A545" s="64"/>
      <c r="B545" s="65"/>
      <c r="C545" s="65"/>
      <c r="D545" s="64"/>
      <c r="E545" s="64"/>
      <c r="F545" s="64"/>
      <c r="G545" s="65"/>
      <c r="H545" s="64"/>
      <c r="I545" s="64"/>
      <c r="J545" s="64"/>
      <c r="K545" s="64"/>
      <c r="L545" s="64"/>
      <c r="M545" s="64"/>
      <c r="N545" s="64"/>
      <c r="O545" s="64"/>
      <c r="P545" s="64"/>
      <c r="Q545" s="64"/>
      <c r="R545" s="64"/>
      <c r="S545" s="64"/>
      <c r="T545" s="64"/>
      <c r="U545" s="64"/>
      <c r="V545" s="64"/>
      <c r="W545" s="64"/>
      <c r="X545" s="64"/>
      <c r="Y545" s="64"/>
      <c r="Z545" s="64"/>
    </row>
    <row r="546" spans="1:26" ht="15.75" customHeight="1">
      <c r="A546" s="64"/>
      <c r="B546" s="65"/>
      <c r="C546" s="65"/>
      <c r="D546" s="64"/>
      <c r="E546" s="64"/>
      <c r="F546" s="64"/>
      <c r="G546" s="65"/>
      <c r="H546" s="64"/>
      <c r="I546" s="64"/>
      <c r="J546" s="64"/>
      <c r="K546" s="64"/>
      <c r="L546" s="64"/>
      <c r="M546" s="64"/>
      <c r="N546" s="64"/>
      <c r="O546" s="64"/>
      <c r="P546" s="64"/>
      <c r="Q546" s="64"/>
      <c r="R546" s="64"/>
      <c r="S546" s="64"/>
      <c r="T546" s="64"/>
      <c r="U546" s="64"/>
      <c r="V546" s="64"/>
      <c r="W546" s="64"/>
      <c r="X546" s="64"/>
      <c r="Y546" s="64"/>
      <c r="Z546" s="64"/>
    </row>
    <row r="547" spans="1:26" ht="15.75" customHeight="1">
      <c r="A547" s="64"/>
      <c r="B547" s="65"/>
      <c r="C547" s="65"/>
      <c r="D547" s="64"/>
      <c r="E547" s="64"/>
      <c r="F547" s="64"/>
      <c r="G547" s="65"/>
      <c r="H547" s="64"/>
      <c r="I547" s="64"/>
      <c r="J547" s="64"/>
      <c r="K547" s="64"/>
      <c r="L547" s="64"/>
      <c r="M547" s="64"/>
      <c r="N547" s="64"/>
      <c r="O547" s="64"/>
      <c r="P547" s="64"/>
      <c r="Q547" s="64"/>
      <c r="R547" s="64"/>
      <c r="S547" s="64"/>
      <c r="T547" s="64"/>
      <c r="U547" s="64"/>
      <c r="V547" s="64"/>
      <c r="W547" s="64"/>
      <c r="X547" s="64"/>
      <c r="Y547" s="64"/>
      <c r="Z547" s="64"/>
    </row>
    <row r="548" spans="1:26" ht="15.75" customHeight="1">
      <c r="A548" s="64"/>
      <c r="B548" s="65"/>
      <c r="C548" s="65"/>
      <c r="D548" s="64"/>
      <c r="E548" s="64"/>
      <c r="F548" s="64"/>
      <c r="G548" s="65"/>
      <c r="H548" s="64"/>
      <c r="I548" s="64"/>
      <c r="J548" s="64"/>
      <c r="K548" s="64"/>
      <c r="L548" s="64"/>
      <c r="M548" s="64"/>
      <c r="N548" s="64"/>
      <c r="O548" s="64"/>
      <c r="P548" s="64"/>
      <c r="Q548" s="64"/>
      <c r="R548" s="64"/>
      <c r="S548" s="64"/>
      <c r="T548" s="64"/>
      <c r="U548" s="64"/>
      <c r="V548" s="64"/>
      <c r="W548" s="64"/>
      <c r="X548" s="64"/>
      <c r="Y548" s="64"/>
      <c r="Z548" s="64"/>
    </row>
    <row r="549" spans="1:26" ht="15.75" customHeight="1">
      <c r="A549" s="64"/>
      <c r="B549" s="65"/>
      <c r="C549" s="65"/>
      <c r="D549" s="64"/>
      <c r="E549" s="64"/>
      <c r="F549" s="64"/>
      <c r="G549" s="65"/>
      <c r="H549" s="64"/>
      <c r="I549" s="64"/>
      <c r="J549" s="64"/>
      <c r="K549" s="64"/>
      <c r="L549" s="64"/>
      <c r="M549" s="64"/>
      <c r="N549" s="64"/>
      <c r="O549" s="64"/>
      <c r="P549" s="64"/>
      <c r="Q549" s="64"/>
      <c r="R549" s="64"/>
      <c r="S549" s="64"/>
      <c r="T549" s="64"/>
      <c r="U549" s="64"/>
      <c r="V549" s="64"/>
      <c r="W549" s="64"/>
      <c r="X549" s="64"/>
      <c r="Y549" s="64"/>
      <c r="Z549" s="64"/>
    </row>
    <row r="550" spans="1:26" ht="15.75" customHeight="1">
      <c r="A550" s="64"/>
      <c r="B550" s="65"/>
      <c r="C550" s="65"/>
      <c r="D550" s="64"/>
      <c r="E550" s="64"/>
      <c r="F550" s="64"/>
      <c r="G550" s="65"/>
      <c r="H550" s="64"/>
      <c r="I550" s="64"/>
      <c r="J550" s="64"/>
      <c r="K550" s="64"/>
      <c r="L550" s="64"/>
      <c r="M550" s="64"/>
      <c r="N550" s="64"/>
      <c r="O550" s="64"/>
      <c r="P550" s="64"/>
      <c r="Q550" s="64"/>
      <c r="R550" s="64"/>
      <c r="S550" s="64"/>
      <c r="T550" s="64"/>
      <c r="U550" s="64"/>
      <c r="V550" s="64"/>
      <c r="W550" s="64"/>
      <c r="X550" s="64"/>
      <c r="Y550" s="64"/>
      <c r="Z550" s="64"/>
    </row>
    <row r="551" spans="1:26" ht="15.75" customHeight="1">
      <c r="A551" s="64"/>
      <c r="B551" s="65"/>
      <c r="C551" s="65"/>
      <c r="D551" s="64"/>
      <c r="E551" s="64"/>
      <c r="F551" s="64"/>
      <c r="G551" s="65"/>
      <c r="H551" s="64"/>
      <c r="I551" s="64"/>
      <c r="J551" s="64"/>
      <c r="K551" s="64"/>
      <c r="L551" s="64"/>
      <c r="M551" s="64"/>
      <c r="N551" s="64"/>
      <c r="O551" s="64"/>
      <c r="P551" s="64"/>
      <c r="Q551" s="64"/>
      <c r="R551" s="64"/>
      <c r="S551" s="64"/>
      <c r="T551" s="64"/>
      <c r="U551" s="64"/>
      <c r="V551" s="64"/>
      <c r="W551" s="64"/>
      <c r="X551" s="64"/>
      <c r="Y551" s="64"/>
      <c r="Z551" s="64"/>
    </row>
    <row r="552" spans="1:26" ht="15.75" customHeight="1">
      <c r="A552" s="64"/>
      <c r="B552" s="65"/>
      <c r="C552" s="65"/>
      <c r="D552" s="64"/>
      <c r="E552" s="64"/>
      <c r="F552" s="64"/>
      <c r="G552" s="65"/>
      <c r="H552" s="64"/>
      <c r="I552" s="64"/>
      <c r="J552" s="64"/>
      <c r="K552" s="64"/>
      <c r="L552" s="64"/>
      <c r="M552" s="64"/>
      <c r="N552" s="64"/>
      <c r="O552" s="64"/>
      <c r="P552" s="64"/>
      <c r="Q552" s="64"/>
      <c r="R552" s="64"/>
      <c r="S552" s="64"/>
      <c r="T552" s="64"/>
      <c r="U552" s="64"/>
      <c r="V552" s="64"/>
      <c r="W552" s="64"/>
      <c r="X552" s="64"/>
      <c r="Y552" s="64"/>
      <c r="Z552" s="64"/>
    </row>
    <row r="553" spans="1:26" ht="15.75" customHeight="1">
      <c r="A553" s="64"/>
      <c r="B553" s="65"/>
      <c r="C553" s="65"/>
      <c r="D553" s="64"/>
      <c r="E553" s="64"/>
      <c r="F553" s="64"/>
      <c r="G553" s="65"/>
      <c r="H553" s="64"/>
      <c r="I553" s="64"/>
      <c r="J553" s="64"/>
      <c r="K553" s="64"/>
      <c r="L553" s="64"/>
      <c r="M553" s="64"/>
      <c r="N553" s="64"/>
      <c r="O553" s="64"/>
      <c r="P553" s="64"/>
      <c r="Q553" s="64"/>
      <c r="R553" s="64"/>
      <c r="S553" s="64"/>
      <c r="T553" s="64"/>
      <c r="U553" s="64"/>
      <c r="V553" s="64"/>
      <c r="W553" s="64"/>
      <c r="X553" s="64"/>
      <c r="Y553" s="64"/>
      <c r="Z553" s="64"/>
    </row>
    <row r="554" spans="1:26" ht="15.75" customHeight="1">
      <c r="A554" s="64"/>
      <c r="B554" s="65"/>
      <c r="C554" s="65"/>
      <c r="D554" s="64"/>
      <c r="E554" s="64"/>
      <c r="F554" s="64"/>
      <c r="G554" s="65"/>
      <c r="H554" s="64"/>
      <c r="I554" s="64"/>
      <c r="J554" s="64"/>
      <c r="K554" s="64"/>
      <c r="L554" s="64"/>
      <c r="M554" s="64"/>
      <c r="N554" s="64"/>
      <c r="O554" s="64"/>
      <c r="P554" s="64"/>
      <c r="Q554" s="64"/>
      <c r="R554" s="64"/>
      <c r="S554" s="64"/>
      <c r="T554" s="64"/>
      <c r="U554" s="64"/>
      <c r="V554" s="64"/>
      <c r="W554" s="64"/>
      <c r="X554" s="64"/>
      <c r="Y554" s="64"/>
      <c r="Z554" s="64"/>
    </row>
    <row r="555" spans="1:26" ht="15.75" customHeight="1">
      <c r="A555" s="64"/>
      <c r="B555" s="65"/>
      <c r="C555" s="65"/>
      <c r="D555" s="64"/>
      <c r="E555" s="64"/>
      <c r="F555" s="64"/>
      <c r="G555" s="65"/>
      <c r="H555" s="64"/>
      <c r="I555" s="64"/>
      <c r="J555" s="64"/>
      <c r="K555" s="64"/>
      <c r="L555" s="64"/>
      <c r="M555" s="64"/>
      <c r="N555" s="64"/>
      <c r="O555" s="64"/>
      <c r="P555" s="64"/>
      <c r="Q555" s="64"/>
      <c r="R555" s="64"/>
      <c r="S555" s="64"/>
      <c r="T555" s="64"/>
      <c r="U555" s="64"/>
      <c r="V555" s="64"/>
      <c r="W555" s="64"/>
      <c r="X555" s="64"/>
      <c r="Y555" s="64"/>
      <c r="Z555" s="64"/>
    </row>
    <row r="556" spans="1:26" ht="15.75" customHeight="1">
      <c r="A556" s="64"/>
      <c r="B556" s="65"/>
      <c r="C556" s="65"/>
      <c r="D556" s="64"/>
      <c r="E556" s="64"/>
      <c r="F556" s="64"/>
      <c r="G556" s="65"/>
      <c r="H556" s="64"/>
      <c r="I556" s="64"/>
      <c r="J556" s="64"/>
      <c r="K556" s="64"/>
      <c r="L556" s="64"/>
      <c r="M556" s="64"/>
      <c r="N556" s="64"/>
      <c r="O556" s="64"/>
      <c r="P556" s="64"/>
      <c r="Q556" s="64"/>
      <c r="R556" s="64"/>
      <c r="S556" s="64"/>
      <c r="T556" s="64"/>
      <c r="U556" s="64"/>
      <c r="V556" s="64"/>
      <c r="W556" s="64"/>
      <c r="X556" s="64"/>
      <c r="Y556" s="64"/>
      <c r="Z556" s="64"/>
    </row>
    <row r="557" spans="1:26" ht="15.75" customHeight="1">
      <c r="A557" s="64"/>
      <c r="B557" s="65"/>
      <c r="C557" s="65"/>
      <c r="D557" s="64"/>
      <c r="E557" s="64"/>
      <c r="F557" s="64"/>
      <c r="G557" s="65"/>
      <c r="H557" s="64"/>
      <c r="I557" s="64"/>
      <c r="J557" s="64"/>
      <c r="K557" s="64"/>
      <c r="L557" s="64"/>
      <c r="M557" s="64"/>
      <c r="N557" s="64"/>
      <c r="O557" s="64"/>
      <c r="P557" s="64"/>
      <c r="Q557" s="64"/>
      <c r="R557" s="64"/>
      <c r="S557" s="64"/>
      <c r="T557" s="64"/>
      <c r="U557" s="64"/>
      <c r="V557" s="64"/>
      <c r="W557" s="64"/>
      <c r="X557" s="64"/>
      <c r="Y557" s="64"/>
      <c r="Z557" s="64"/>
    </row>
    <row r="558" spans="1:26" ht="15.75" customHeight="1">
      <c r="A558" s="64"/>
      <c r="B558" s="65"/>
      <c r="C558" s="65"/>
      <c r="D558" s="64"/>
      <c r="E558" s="64"/>
      <c r="F558" s="64"/>
      <c r="G558" s="65"/>
      <c r="H558" s="64"/>
      <c r="I558" s="64"/>
      <c r="J558" s="64"/>
      <c r="K558" s="64"/>
      <c r="L558" s="64"/>
      <c r="M558" s="64"/>
      <c r="N558" s="64"/>
      <c r="O558" s="64"/>
      <c r="P558" s="64"/>
      <c r="Q558" s="64"/>
      <c r="R558" s="64"/>
      <c r="S558" s="64"/>
      <c r="T558" s="64"/>
      <c r="U558" s="64"/>
      <c r="V558" s="64"/>
      <c r="W558" s="64"/>
      <c r="X558" s="64"/>
      <c r="Y558" s="64"/>
      <c r="Z558" s="64"/>
    </row>
    <row r="559" spans="1:26" ht="15.75" customHeight="1">
      <c r="A559" s="64"/>
      <c r="B559" s="65"/>
      <c r="C559" s="65"/>
      <c r="D559" s="64"/>
      <c r="E559" s="64"/>
      <c r="F559" s="64"/>
      <c r="G559" s="65"/>
      <c r="H559" s="64"/>
      <c r="I559" s="64"/>
      <c r="J559" s="64"/>
      <c r="K559" s="64"/>
      <c r="L559" s="64"/>
      <c r="M559" s="64"/>
      <c r="N559" s="64"/>
      <c r="O559" s="64"/>
      <c r="P559" s="64"/>
      <c r="Q559" s="64"/>
      <c r="R559" s="64"/>
      <c r="S559" s="64"/>
      <c r="T559" s="64"/>
      <c r="U559" s="64"/>
      <c r="V559" s="64"/>
      <c r="W559" s="64"/>
      <c r="X559" s="64"/>
      <c r="Y559" s="64"/>
      <c r="Z559" s="64"/>
    </row>
    <row r="560" spans="1:26" ht="15.75" customHeight="1">
      <c r="A560" s="64"/>
      <c r="B560" s="65"/>
      <c r="C560" s="65"/>
      <c r="D560" s="64"/>
      <c r="E560" s="64"/>
      <c r="F560" s="64"/>
      <c r="G560" s="65"/>
      <c r="H560" s="64"/>
      <c r="I560" s="64"/>
      <c r="J560" s="64"/>
      <c r="K560" s="64"/>
      <c r="L560" s="64"/>
      <c r="M560" s="64"/>
      <c r="N560" s="64"/>
      <c r="O560" s="64"/>
      <c r="P560" s="64"/>
      <c r="Q560" s="64"/>
      <c r="R560" s="64"/>
      <c r="S560" s="64"/>
      <c r="T560" s="64"/>
      <c r="U560" s="64"/>
      <c r="V560" s="64"/>
      <c r="W560" s="64"/>
      <c r="X560" s="64"/>
      <c r="Y560" s="64"/>
      <c r="Z560" s="64"/>
    </row>
    <row r="561" spans="1:26" ht="15.75" customHeight="1">
      <c r="A561" s="64"/>
      <c r="B561" s="65"/>
      <c r="C561" s="65"/>
      <c r="D561" s="64"/>
      <c r="E561" s="64"/>
      <c r="F561" s="64"/>
      <c r="G561" s="65"/>
      <c r="H561" s="64"/>
      <c r="I561" s="64"/>
      <c r="J561" s="64"/>
      <c r="K561" s="64"/>
      <c r="L561" s="64"/>
      <c r="M561" s="64"/>
      <c r="N561" s="64"/>
      <c r="O561" s="64"/>
      <c r="P561" s="64"/>
      <c r="Q561" s="64"/>
      <c r="R561" s="64"/>
      <c r="S561" s="64"/>
      <c r="T561" s="64"/>
      <c r="U561" s="64"/>
      <c r="V561" s="64"/>
      <c r="W561" s="64"/>
      <c r="X561" s="64"/>
      <c r="Y561" s="64"/>
      <c r="Z561" s="64"/>
    </row>
    <row r="562" spans="1:26" ht="15.75" customHeight="1">
      <c r="A562" s="64"/>
      <c r="B562" s="65"/>
      <c r="C562" s="65"/>
      <c r="D562" s="64"/>
      <c r="E562" s="64"/>
      <c r="F562" s="64"/>
      <c r="G562" s="65"/>
      <c r="H562" s="64"/>
      <c r="I562" s="64"/>
      <c r="J562" s="64"/>
      <c r="K562" s="64"/>
      <c r="L562" s="64"/>
      <c r="M562" s="64"/>
      <c r="N562" s="64"/>
      <c r="O562" s="64"/>
      <c r="P562" s="64"/>
      <c r="Q562" s="64"/>
      <c r="R562" s="64"/>
      <c r="S562" s="64"/>
      <c r="T562" s="64"/>
      <c r="U562" s="64"/>
      <c r="V562" s="64"/>
      <c r="W562" s="64"/>
      <c r="X562" s="64"/>
      <c r="Y562" s="64"/>
      <c r="Z562" s="64"/>
    </row>
    <row r="563" spans="1:26" ht="15.75" customHeight="1">
      <c r="A563" s="64"/>
      <c r="B563" s="65"/>
      <c r="C563" s="65"/>
      <c r="D563" s="64"/>
      <c r="E563" s="64"/>
      <c r="F563" s="64"/>
      <c r="G563" s="65"/>
      <c r="H563" s="64"/>
      <c r="I563" s="64"/>
      <c r="J563" s="64"/>
      <c r="K563" s="64"/>
      <c r="L563" s="64"/>
      <c r="M563" s="64"/>
      <c r="N563" s="64"/>
      <c r="O563" s="64"/>
      <c r="P563" s="64"/>
      <c r="Q563" s="64"/>
      <c r="R563" s="64"/>
      <c r="S563" s="64"/>
      <c r="T563" s="64"/>
      <c r="U563" s="64"/>
      <c r="V563" s="64"/>
      <c r="W563" s="64"/>
      <c r="X563" s="64"/>
      <c r="Y563" s="64"/>
      <c r="Z563" s="64"/>
    </row>
    <row r="564" spans="1:26" ht="15.75" customHeight="1">
      <c r="A564" s="64"/>
      <c r="B564" s="65"/>
      <c r="C564" s="65"/>
      <c r="D564" s="64"/>
      <c r="E564" s="64"/>
      <c r="F564" s="64"/>
      <c r="G564" s="65"/>
      <c r="H564" s="64"/>
      <c r="I564" s="64"/>
      <c r="J564" s="64"/>
      <c r="K564" s="64"/>
      <c r="L564" s="64"/>
      <c r="M564" s="64"/>
      <c r="N564" s="64"/>
      <c r="O564" s="64"/>
      <c r="P564" s="64"/>
      <c r="Q564" s="64"/>
      <c r="R564" s="64"/>
      <c r="S564" s="64"/>
      <c r="T564" s="64"/>
      <c r="U564" s="64"/>
      <c r="V564" s="64"/>
      <c r="W564" s="64"/>
      <c r="X564" s="64"/>
      <c r="Y564" s="64"/>
      <c r="Z564" s="64"/>
    </row>
    <row r="565" spans="1:26" ht="15.75" customHeight="1">
      <c r="A565" s="64"/>
      <c r="B565" s="65"/>
      <c r="C565" s="65"/>
      <c r="D565" s="64"/>
      <c r="E565" s="64"/>
      <c r="F565" s="64"/>
      <c r="G565" s="65"/>
      <c r="H565" s="64"/>
      <c r="I565" s="64"/>
      <c r="J565" s="64"/>
      <c r="K565" s="64"/>
      <c r="L565" s="64"/>
      <c r="M565" s="64"/>
      <c r="N565" s="64"/>
      <c r="O565" s="64"/>
      <c r="P565" s="64"/>
      <c r="Q565" s="64"/>
      <c r="R565" s="64"/>
      <c r="S565" s="64"/>
      <c r="T565" s="64"/>
      <c r="U565" s="64"/>
      <c r="V565" s="64"/>
      <c r="W565" s="64"/>
      <c r="X565" s="64"/>
      <c r="Y565" s="64"/>
      <c r="Z565" s="64"/>
    </row>
    <row r="566" spans="1:26" ht="15.75" customHeight="1">
      <c r="A566" s="64"/>
      <c r="B566" s="65"/>
      <c r="C566" s="65"/>
      <c r="D566" s="64"/>
      <c r="E566" s="64"/>
      <c r="F566" s="64"/>
      <c r="G566" s="65"/>
      <c r="H566" s="64"/>
      <c r="I566" s="64"/>
      <c r="J566" s="64"/>
      <c r="K566" s="64"/>
      <c r="L566" s="64"/>
      <c r="M566" s="64"/>
      <c r="N566" s="64"/>
      <c r="O566" s="64"/>
      <c r="P566" s="64"/>
      <c r="Q566" s="64"/>
      <c r="R566" s="64"/>
      <c r="S566" s="64"/>
      <c r="T566" s="64"/>
      <c r="U566" s="64"/>
      <c r="V566" s="64"/>
      <c r="W566" s="64"/>
      <c r="X566" s="64"/>
      <c r="Y566" s="64"/>
      <c r="Z566" s="64"/>
    </row>
    <row r="567" spans="1:26" ht="15.75" customHeight="1">
      <c r="A567" s="64"/>
      <c r="B567" s="65"/>
      <c r="C567" s="65"/>
      <c r="D567" s="64"/>
      <c r="E567" s="64"/>
      <c r="F567" s="64"/>
      <c r="G567" s="65"/>
      <c r="H567" s="64"/>
      <c r="I567" s="64"/>
      <c r="J567" s="64"/>
      <c r="K567" s="64"/>
      <c r="L567" s="64"/>
      <c r="M567" s="64"/>
      <c r="N567" s="64"/>
      <c r="O567" s="64"/>
      <c r="P567" s="64"/>
      <c r="Q567" s="64"/>
      <c r="R567" s="64"/>
      <c r="S567" s="64"/>
      <c r="T567" s="64"/>
      <c r="U567" s="64"/>
      <c r="V567" s="64"/>
      <c r="W567" s="64"/>
      <c r="X567" s="64"/>
      <c r="Y567" s="64"/>
      <c r="Z567" s="64"/>
    </row>
    <row r="568" spans="1:26" ht="15.75" customHeight="1">
      <c r="A568" s="64"/>
      <c r="B568" s="65"/>
      <c r="C568" s="65"/>
      <c r="D568" s="64"/>
      <c r="E568" s="64"/>
      <c r="F568" s="64"/>
      <c r="G568" s="65"/>
      <c r="H568" s="64"/>
      <c r="I568" s="64"/>
      <c r="J568" s="64"/>
      <c r="K568" s="64"/>
      <c r="L568" s="64"/>
      <c r="M568" s="64"/>
      <c r="N568" s="64"/>
      <c r="O568" s="64"/>
      <c r="P568" s="64"/>
      <c r="Q568" s="64"/>
      <c r="R568" s="64"/>
      <c r="S568" s="64"/>
      <c r="T568" s="64"/>
      <c r="U568" s="64"/>
      <c r="V568" s="64"/>
      <c r="W568" s="64"/>
      <c r="X568" s="64"/>
      <c r="Y568" s="64"/>
      <c r="Z568" s="64"/>
    </row>
    <row r="569" spans="1:26" ht="15.75" customHeight="1">
      <c r="A569" s="64"/>
      <c r="B569" s="65"/>
      <c r="C569" s="65"/>
      <c r="D569" s="64"/>
      <c r="E569" s="64"/>
      <c r="F569" s="64"/>
      <c r="G569" s="65"/>
      <c r="H569" s="64"/>
      <c r="I569" s="64"/>
      <c r="J569" s="64"/>
      <c r="K569" s="64"/>
      <c r="L569" s="64"/>
      <c r="M569" s="64"/>
      <c r="N569" s="64"/>
      <c r="O569" s="64"/>
      <c r="P569" s="64"/>
      <c r="Q569" s="64"/>
      <c r="R569" s="64"/>
      <c r="S569" s="64"/>
      <c r="T569" s="64"/>
      <c r="U569" s="64"/>
      <c r="V569" s="64"/>
      <c r="W569" s="64"/>
      <c r="X569" s="64"/>
      <c r="Y569" s="64"/>
      <c r="Z569" s="64"/>
    </row>
    <row r="570" spans="1:26" ht="15.75" customHeight="1">
      <c r="A570" s="64"/>
      <c r="B570" s="65"/>
      <c r="C570" s="65"/>
      <c r="D570" s="64"/>
      <c r="E570" s="64"/>
      <c r="F570" s="64"/>
      <c r="G570" s="65"/>
      <c r="H570" s="64"/>
      <c r="I570" s="64"/>
      <c r="J570" s="64"/>
      <c r="K570" s="64"/>
      <c r="L570" s="64"/>
      <c r="M570" s="64"/>
      <c r="N570" s="64"/>
      <c r="O570" s="64"/>
      <c r="P570" s="64"/>
      <c r="Q570" s="64"/>
      <c r="R570" s="64"/>
      <c r="S570" s="64"/>
      <c r="T570" s="64"/>
      <c r="U570" s="64"/>
      <c r="V570" s="64"/>
      <c r="W570" s="64"/>
      <c r="X570" s="64"/>
      <c r="Y570" s="64"/>
      <c r="Z570" s="64"/>
    </row>
    <row r="571" spans="1:26" ht="15.75" customHeight="1">
      <c r="A571" s="64"/>
      <c r="B571" s="65"/>
      <c r="C571" s="65"/>
      <c r="D571" s="64"/>
      <c r="E571" s="64"/>
      <c r="F571" s="64"/>
      <c r="G571" s="65"/>
      <c r="H571" s="64"/>
      <c r="I571" s="64"/>
      <c r="J571" s="64"/>
      <c r="K571" s="64"/>
      <c r="L571" s="64"/>
      <c r="M571" s="64"/>
      <c r="N571" s="64"/>
      <c r="O571" s="64"/>
      <c r="P571" s="64"/>
      <c r="Q571" s="64"/>
      <c r="R571" s="64"/>
      <c r="S571" s="64"/>
      <c r="T571" s="64"/>
      <c r="U571" s="64"/>
      <c r="V571" s="64"/>
      <c r="W571" s="64"/>
      <c r="X571" s="64"/>
      <c r="Y571" s="64"/>
      <c r="Z571" s="64"/>
    </row>
    <row r="572" spans="1:26" ht="15.75" customHeight="1">
      <c r="A572" s="64"/>
      <c r="B572" s="65"/>
      <c r="C572" s="65"/>
      <c r="D572" s="64"/>
      <c r="E572" s="64"/>
      <c r="F572" s="64"/>
      <c r="G572" s="65"/>
      <c r="H572" s="64"/>
      <c r="I572" s="64"/>
      <c r="J572" s="64"/>
      <c r="K572" s="64"/>
      <c r="L572" s="64"/>
      <c r="M572" s="64"/>
      <c r="N572" s="64"/>
      <c r="O572" s="64"/>
      <c r="P572" s="64"/>
      <c r="Q572" s="64"/>
      <c r="R572" s="64"/>
      <c r="S572" s="64"/>
      <c r="T572" s="64"/>
      <c r="U572" s="64"/>
      <c r="V572" s="64"/>
      <c r="W572" s="64"/>
      <c r="X572" s="64"/>
      <c r="Y572" s="64"/>
      <c r="Z572" s="64"/>
    </row>
    <row r="573" spans="1:26" ht="15.75" customHeight="1">
      <c r="A573" s="64"/>
      <c r="B573" s="65"/>
      <c r="C573" s="65"/>
      <c r="D573" s="64"/>
      <c r="E573" s="64"/>
      <c r="F573" s="64"/>
      <c r="G573" s="65"/>
      <c r="H573" s="64"/>
      <c r="I573" s="64"/>
      <c r="J573" s="64"/>
      <c r="K573" s="64"/>
      <c r="L573" s="64"/>
      <c r="M573" s="64"/>
      <c r="N573" s="64"/>
      <c r="O573" s="64"/>
      <c r="P573" s="64"/>
      <c r="Q573" s="64"/>
      <c r="R573" s="64"/>
      <c r="S573" s="64"/>
      <c r="T573" s="64"/>
      <c r="U573" s="64"/>
      <c r="V573" s="64"/>
      <c r="W573" s="64"/>
      <c r="X573" s="64"/>
      <c r="Y573" s="64"/>
      <c r="Z573" s="64"/>
    </row>
    <row r="574" spans="1:26" ht="15.75" customHeight="1">
      <c r="A574" s="64"/>
      <c r="B574" s="65"/>
      <c r="C574" s="65"/>
      <c r="D574" s="64"/>
      <c r="E574" s="64"/>
      <c r="F574" s="64"/>
      <c r="G574" s="65"/>
      <c r="H574" s="64"/>
      <c r="I574" s="64"/>
      <c r="J574" s="64"/>
      <c r="K574" s="64"/>
      <c r="L574" s="64"/>
      <c r="M574" s="64"/>
      <c r="N574" s="64"/>
      <c r="O574" s="64"/>
      <c r="P574" s="64"/>
      <c r="Q574" s="64"/>
      <c r="R574" s="64"/>
      <c r="S574" s="64"/>
      <c r="T574" s="64"/>
      <c r="U574" s="64"/>
      <c r="V574" s="64"/>
      <c r="W574" s="64"/>
      <c r="X574" s="64"/>
      <c r="Y574" s="64"/>
      <c r="Z574" s="64"/>
    </row>
    <row r="575" spans="1:26" ht="15.75" customHeight="1">
      <c r="A575" s="64"/>
      <c r="B575" s="65"/>
      <c r="C575" s="65"/>
      <c r="D575" s="64"/>
      <c r="E575" s="64"/>
      <c r="F575" s="64"/>
      <c r="G575" s="65"/>
      <c r="H575" s="64"/>
      <c r="I575" s="64"/>
      <c r="J575" s="64"/>
      <c r="K575" s="64"/>
      <c r="L575" s="64"/>
      <c r="M575" s="64"/>
      <c r="N575" s="64"/>
      <c r="O575" s="64"/>
      <c r="P575" s="64"/>
      <c r="Q575" s="64"/>
      <c r="R575" s="64"/>
      <c r="S575" s="64"/>
      <c r="T575" s="64"/>
      <c r="U575" s="64"/>
      <c r="V575" s="64"/>
      <c r="W575" s="64"/>
      <c r="X575" s="64"/>
      <c r="Y575" s="64"/>
      <c r="Z575" s="64"/>
    </row>
    <row r="576" spans="1:26" ht="15.75" customHeight="1">
      <c r="A576" s="64"/>
      <c r="B576" s="65"/>
      <c r="C576" s="65"/>
      <c r="D576" s="64"/>
      <c r="E576" s="64"/>
      <c r="F576" s="64"/>
      <c r="G576" s="65"/>
      <c r="H576" s="64"/>
      <c r="I576" s="64"/>
      <c r="J576" s="64"/>
      <c r="K576" s="64"/>
      <c r="L576" s="64"/>
      <c r="M576" s="64"/>
      <c r="N576" s="64"/>
      <c r="O576" s="64"/>
      <c r="P576" s="64"/>
      <c r="Q576" s="64"/>
      <c r="R576" s="64"/>
      <c r="S576" s="64"/>
      <c r="T576" s="64"/>
      <c r="U576" s="64"/>
      <c r="V576" s="64"/>
      <c r="W576" s="64"/>
      <c r="X576" s="64"/>
      <c r="Y576" s="64"/>
      <c r="Z576" s="64"/>
    </row>
    <row r="577" spans="1:26" ht="15.75" customHeight="1">
      <c r="A577" s="64"/>
      <c r="B577" s="65"/>
      <c r="C577" s="65"/>
      <c r="D577" s="64"/>
      <c r="E577" s="64"/>
      <c r="F577" s="64"/>
      <c r="G577" s="65"/>
      <c r="H577" s="64"/>
      <c r="I577" s="64"/>
      <c r="J577" s="64"/>
      <c r="K577" s="64"/>
      <c r="L577" s="64"/>
      <c r="M577" s="64"/>
      <c r="N577" s="64"/>
      <c r="O577" s="64"/>
      <c r="P577" s="64"/>
      <c r="Q577" s="64"/>
      <c r="R577" s="64"/>
      <c r="S577" s="64"/>
      <c r="T577" s="64"/>
      <c r="U577" s="64"/>
      <c r="V577" s="64"/>
      <c r="W577" s="64"/>
      <c r="X577" s="64"/>
      <c r="Y577" s="64"/>
      <c r="Z577" s="64"/>
    </row>
    <row r="578" spans="1:26" ht="15.75" customHeight="1">
      <c r="A578" s="64"/>
      <c r="B578" s="65"/>
      <c r="C578" s="65"/>
      <c r="D578" s="64"/>
      <c r="E578" s="64"/>
      <c r="F578" s="64"/>
      <c r="G578" s="65"/>
      <c r="H578" s="64"/>
      <c r="I578" s="64"/>
      <c r="J578" s="64"/>
      <c r="K578" s="64"/>
      <c r="L578" s="64"/>
      <c r="M578" s="64"/>
      <c r="N578" s="64"/>
      <c r="O578" s="64"/>
      <c r="P578" s="64"/>
      <c r="Q578" s="64"/>
      <c r="R578" s="64"/>
      <c r="S578" s="64"/>
      <c r="T578" s="64"/>
      <c r="U578" s="64"/>
      <c r="V578" s="64"/>
      <c r="W578" s="64"/>
      <c r="X578" s="64"/>
      <c r="Y578" s="64"/>
      <c r="Z578" s="64"/>
    </row>
    <row r="579" spans="1:26" ht="15.75" customHeight="1">
      <c r="A579" s="64"/>
      <c r="B579" s="65"/>
      <c r="C579" s="65"/>
      <c r="D579" s="64"/>
      <c r="E579" s="64"/>
      <c r="F579" s="64"/>
      <c r="G579" s="65"/>
      <c r="H579" s="64"/>
      <c r="I579" s="64"/>
      <c r="J579" s="64"/>
      <c r="K579" s="64"/>
      <c r="L579" s="64"/>
      <c r="M579" s="64"/>
      <c r="N579" s="64"/>
      <c r="O579" s="64"/>
      <c r="P579" s="64"/>
      <c r="Q579" s="64"/>
      <c r="R579" s="64"/>
      <c r="S579" s="64"/>
      <c r="T579" s="64"/>
      <c r="U579" s="64"/>
      <c r="V579" s="64"/>
      <c r="W579" s="64"/>
      <c r="X579" s="64"/>
      <c r="Y579" s="64"/>
      <c r="Z579" s="64"/>
    </row>
    <row r="580" spans="1:26" ht="15.75" customHeight="1">
      <c r="A580" s="64"/>
      <c r="B580" s="65"/>
      <c r="C580" s="65"/>
      <c r="D580" s="64"/>
      <c r="E580" s="64"/>
      <c r="F580" s="64"/>
      <c r="G580" s="65"/>
      <c r="H580" s="64"/>
      <c r="I580" s="64"/>
      <c r="J580" s="64"/>
      <c r="K580" s="64"/>
      <c r="L580" s="64"/>
      <c r="M580" s="64"/>
      <c r="N580" s="64"/>
      <c r="O580" s="64"/>
      <c r="P580" s="64"/>
      <c r="Q580" s="64"/>
      <c r="R580" s="64"/>
      <c r="S580" s="64"/>
      <c r="T580" s="64"/>
      <c r="U580" s="64"/>
      <c r="V580" s="64"/>
      <c r="W580" s="64"/>
      <c r="X580" s="64"/>
      <c r="Y580" s="64"/>
      <c r="Z580" s="64"/>
    </row>
    <row r="581" spans="1:26" ht="15.75" customHeight="1">
      <c r="A581" s="64"/>
      <c r="B581" s="65"/>
      <c r="C581" s="65"/>
      <c r="D581" s="64"/>
      <c r="E581" s="64"/>
      <c r="F581" s="64"/>
      <c r="G581" s="65"/>
      <c r="H581" s="64"/>
      <c r="I581" s="64"/>
      <c r="J581" s="64"/>
      <c r="K581" s="64"/>
      <c r="L581" s="64"/>
      <c r="M581" s="64"/>
      <c r="N581" s="64"/>
      <c r="O581" s="64"/>
      <c r="P581" s="64"/>
      <c r="Q581" s="64"/>
      <c r="R581" s="64"/>
      <c r="S581" s="64"/>
      <c r="T581" s="64"/>
      <c r="U581" s="64"/>
      <c r="V581" s="64"/>
      <c r="W581" s="64"/>
      <c r="X581" s="64"/>
      <c r="Y581" s="64"/>
      <c r="Z581" s="64"/>
    </row>
    <row r="582" spans="1:26" ht="15.75" customHeight="1">
      <c r="A582" s="64"/>
      <c r="B582" s="65"/>
      <c r="C582" s="65"/>
      <c r="D582" s="64"/>
      <c r="E582" s="64"/>
      <c r="F582" s="64"/>
      <c r="G582" s="65"/>
      <c r="H582" s="64"/>
      <c r="I582" s="64"/>
      <c r="J582" s="64"/>
      <c r="K582" s="64"/>
      <c r="L582" s="64"/>
      <c r="M582" s="64"/>
      <c r="N582" s="64"/>
      <c r="O582" s="64"/>
      <c r="P582" s="64"/>
      <c r="Q582" s="64"/>
      <c r="R582" s="64"/>
      <c r="S582" s="64"/>
      <c r="T582" s="64"/>
      <c r="U582" s="64"/>
      <c r="V582" s="64"/>
      <c r="W582" s="64"/>
      <c r="X582" s="64"/>
      <c r="Y582" s="64"/>
      <c r="Z582" s="64"/>
    </row>
    <row r="583" spans="1:26" ht="15.75" customHeight="1">
      <c r="A583" s="64"/>
      <c r="B583" s="65"/>
      <c r="C583" s="65"/>
      <c r="D583" s="64"/>
      <c r="E583" s="64"/>
      <c r="F583" s="64"/>
      <c r="G583" s="65"/>
      <c r="H583" s="64"/>
      <c r="I583" s="64"/>
      <c r="J583" s="64"/>
      <c r="K583" s="64"/>
      <c r="L583" s="64"/>
      <c r="M583" s="64"/>
      <c r="N583" s="64"/>
      <c r="O583" s="64"/>
      <c r="P583" s="64"/>
      <c r="Q583" s="64"/>
      <c r="R583" s="64"/>
      <c r="S583" s="64"/>
      <c r="T583" s="64"/>
      <c r="U583" s="64"/>
      <c r="V583" s="64"/>
      <c r="W583" s="64"/>
      <c r="X583" s="64"/>
      <c r="Y583" s="64"/>
      <c r="Z583" s="64"/>
    </row>
    <row r="584" spans="1:26" ht="15.75" customHeight="1">
      <c r="A584" s="64"/>
      <c r="B584" s="65"/>
      <c r="C584" s="65"/>
      <c r="D584" s="64"/>
      <c r="E584" s="64"/>
      <c r="F584" s="64"/>
      <c r="G584" s="65"/>
      <c r="H584" s="64"/>
      <c r="I584" s="64"/>
      <c r="J584" s="64"/>
      <c r="K584" s="64"/>
      <c r="L584" s="64"/>
      <c r="M584" s="64"/>
      <c r="N584" s="64"/>
      <c r="O584" s="64"/>
      <c r="P584" s="64"/>
      <c r="Q584" s="64"/>
      <c r="R584" s="64"/>
      <c r="S584" s="64"/>
      <c r="T584" s="64"/>
      <c r="U584" s="64"/>
      <c r="V584" s="64"/>
      <c r="W584" s="64"/>
      <c r="X584" s="64"/>
      <c r="Y584" s="64"/>
      <c r="Z584" s="64"/>
    </row>
    <row r="585" spans="1:26" ht="15.75" customHeight="1">
      <c r="A585" s="64"/>
      <c r="B585" s="65"/>
      <c r="C585" s="65"/>
      <c r="D585" s="64"/>
      <c r="E585" s="64"/>
      <c r="F585" s="64"/>
      <c r="G585" s="65"/>
      <c r="H585" s="64"/>
      <c r="I585" s="64"/>
      <c r="J585" s="64"/>
      <c r="K585" s="64"/>
      <c r="L585" s="64"/>
      <c r="M585" s="64"/>
      <c r="N585" s="64"/>
      <c r="O585" s="64"/>
      <c r="P585" s="64"/>
      <c r="Q585" s="64"/>
      <c r="R585" s="64"/>
      <c r="S585" s="64"/>
      <c r="T585" s="64"/>
      <c r="U585" s="64"/>
      <c r="V585" s="64"/>
      <c r="W585" s="64"/>
      <c r="X585" s="64"/>
      <c r="Y585" s="64"/>
      <c r="Z585" s="64"/>
    </row>
    <row r="586" spans="1:26" ht="15.75" customHeight="1">
      <c r="A586" s="64"/>
      <c r="B586" s="65"/>
      <c r="C586" s="65"/>
      <c r="D586" s="64"/>
      <c r="E586" s="64"/>
      <c r="F586" s="64"/>
      <c r="G586" s="65"/>
      <c r="H586" s="64"/>
      <c r="I586" s="64"/>
      <c r="J586" s="64"/>
      <c r="K586" s="64"/>
      <c r="L586" s="64"/>
      <c r="M586" s="64"/>
      <c r="N586" s="64"/>
      <c r="O586" s="64"/>
      <c r="P586" s="64"/>
      <c r="Q586" s="64"/>
      <c r="R586" s="64"/>
      <c r="S586" s="64"/>
      <c r="T586" s="64"/>
      <c r="U586" s="64"/>
      <c r="V586" s="64"/>
      <c r="W586" s="64"/>
      <c r="X586" s="64"/>
      <c r="Y586" s="64"/>
      <c r="Z586" s="64"/>
    </row>
    <row r="587" spans="1:26" ht="15.75" customHeight="1">
      <c r="A587" s="64"/>
      <c r="B587" s="65"/>
      <c r="C587" s="65"/>
      <c r="D587" s="64"/>
      <c r="E587" s="64"/>
      <c r="F587" s="64"/>
      <c r="G587" s="65"/>
      <c r="H587" s="64"/>
      <c r="I587" s="64"/>
      <c r="J587" s="64"/>
      <c r="K587" s="64"/>
      <c r="L587" s="64"/>
      <c r="M587" s="64"/>
      <c r="N587" s="64"/>
      <c r="O587" s="64"/>
      <c r="P587" s="64"/>
      <c r="Q587" s="64"/>
      <c r="R587" s="64"/>
      <c r="S587" s="64"/>
      <c r="T587" s="64"/>
      <c r="U587" s="64"/>
      <c r="V587" s="64"/>
      <c r="W587" s="64"/>
      <c r="X587" s="64"/>
      <c r="Y587" s="64"/>
      <c r="Z587" s="64"/>
    </row>
    <row r="588" spans="1:26" ht="15.75" customHeight="1">
      <c r="A588" s="64"/>
      <c r="B588" s="65"/>
      <c r="C588" s="65"/>
      <c r="D588" s="64"/>
      <c r="E588" s="64"/>
      <c r="F588" s="64"/>
      <c r="G588" s="65"/>
      <c r="H588" s="64"/>
      <c r="I588" s="64"/>
      <c r="J588" s="64"/>
      <c r="K588" s="64"/>
      <c r="L588" s="64"/>
      <c r="M588" s="64"/>
      <c r="N588" s="64"/>
      <c r="O588" s="64"/>
      <c r="P588" s="64"/>
      <c r="Q588" s="64"/>
      <c r="R588" s="64"/>
      <c r="S588" s="64"/>
      <c r="T588" s="64"/>
      <c r="U588" s="64"/>
      <c r="V588" s="64"/>
      <c r="W588" s="64"/>
      <c r="X588" s="64"/>
      <c r="Y588" s="64"/>
      <c r="Z588" s="64"/>
    </row>
    <row r="589" spans="1:26" ht="15.75" customHeight="1">
      <c r="A589" s="64"/>
      <c r="B589" s="65"/>
      <c r="C589" s="65"/>
      <c r="D589" s="64"/>
      <c r="E589" s="64"/>
      <c r="F589" s="64"/>
      <c r="G589" s="65"/>
      <c r="H589" s="64"/>
      <c r="I589" s="64"/>
      <c r="J589" s="64"/>
      <c r="K589" s="64"/>
      <c r="L589" s="64"/>
      <c r="M589" s="64"/>
      <c r="N589" s="64"/>
      <c r="O589" s="64"/>
      <c r="P589" s="64"/>
      <c r="Q589" s="64"/>
      <c r="R589" s="64"/>
      <c r="S589" s="64"/>
      <c r="T589" s="64"/>
      <c r="U589" s="64"/>
      <c r="V589" s="64"/>
      <c r="W589" s="64"/>
      <c r="X589" s="64"/>
      <c r="Y589" s="64"/>
      <c r="Z589" s="64"/>
    </row>
    <row r="590" spans="1:26" ht="15.75" customHeight="1">
      <c r="A590" s="64"/>
      <c r="B590" s="65"/>
      <c r="C590" s="65"/>
      <c r="D590" s="64"/>
      <c r="E590" s="64"/>
      <c r="F590" s="64"/>
      <c r="G590" s="65"/>
      <c r="H590" s="64"/>
      <c r="I590" s="64"/>
      <c r="J590" s="64"/>
      <c r="K590" s="64"/>
      <c r="L590" s="64"/>
      <c r="M590" s="64"/>
      <c r="N590" s="64"/>
      <c r="O590" s="64"/>
      <c r="P590" s="64"/>
      <c r="Q590" s="64"/>
      <c r="R590" s="64"/>
      <c r="S590" s="64"/>
      <c r="T590" s="64"/>
      <c r="U590" s="64"/>
      <c r="V590" s="64"/>
      <c r="W590" s="64"/>
      <c r="X590" s="64"/>
      <c r="Y590" s="64"/>
      <c r="Z590" s="64"/>
    </row>
    <row r="591" spans="1:26" ht="15.75" customHeight="1">
      <c r="A591" s="64"/>
      <c r="B591" s="65"/>
      <c r="C591" s="65"/>
      <c r="D591" s="64"/>
      <c r="E591" s="64"/>
      <c r="F591" s="64"/>
      <c r="G591" s="65"/>
      <c r="H591" s="64"/>
      <c r="I591" s="64"/>
      <c r="J591" s="64"/>
      <c r="K591" s="64"/>
      <c r="L591" s="64"/>
      <c r="M591" s="64"/>
      <c r="N591" s="64"/>
      <c r="O591" s="64"/>
      <c r="P591" s="64"/>
      <c r="Q591" s="64"/>
      <c r="R591" s="64"/>
      <c r="S591" s="64"/>
      <c r="T591" s="64"/>
      <c r="U591" s="64"/>
      <c r="V591" s="64"/>
      <c r="W591" s="64"/>
      <c r="X591" s="64"/>
      <c r="Y591" s="64"/>
      <c r="Z591" s="64"/>
    </row>
    <row r="592" spans="1:26" ht="15.75" customHeight="1">
      <c r="A592" s="64"/>
      <c r="B592" s="65"/>
      <c r="C592" s="65"/>
      <c r="D592" s="64"/>
      <c r="E592" s="64"/>
      <c r="F592" s="64"/>
      <c r="G592" s="65"/>
      <c r="H592" s="64"/>
      <c r="I592" s="64"/>
      <c r="J592" s="64"/>
      <c r="K592" s="64"/>
      <c r="L592" s="64"/>
      <c r="M592" s="64"/>
      <c r="N592" s="64"/>
      <c r="O592" s="64"/>
      <c r="P592" s="64"/>
      <c r="Q592" s="64"/>
      <c r="R592" s="64"/>
      <c r="S592" s="64"/>
      <c r="T592" s="64"/>
      <c r="U592" s="64"/>
      <c r="V592" s="64"/>
      <c r="W592" s="64"/>
      <c r="X592" s="64"/>
      <c r="Y592" s="64"/>
      <c r="Z592" s="64"/>
    </row>
    <row r="593" spans="1:26" ht="15.75" customHeight="1">
      <c r="A593" s="64"/>
      <c r="B593" s="65"/>
      <c r="C593" s="65"/>
      <c r="D593" s="64"/>
      <c r="E593" s="64"/>
      <c r="F593" s="64"/>
      <c r="G593" s="65"/>
      <c r="H593" s="64"/>
      <c r="I593" s="64"/>
      <c r="J593" s="64"/>
      <c r="K593" s="64"/>
      <c r="L593" s="64"/>
      <c r="M593" s="64"/>
      <c r="N593" s="64"/>
      <c r="O593" s="64"/>
      <c r="P593" s="64"/>
      <c r="Q593" s="64"/>
      <c r="R593" s="64"/>
      <c r="S593" s="64"/>
      <c r="T593" s="64"/>
      <c r="U593" s="64"/>
      <c r="V593" s="64"/>
      <c r="W593" s="64"/>
      <c r="X593" s="64"/>
      <c r="Y593" s="64"/>
      <c r="Z593" s="64"/>
    </row>
    <row r="594" spans="1:26" ht="15.75" customHeight="1">
      <c r="A594" s="64"/>
      <c r="B594" s="65"/>
      <c r="C594" s="65"/>
      <c r="D594" s="64"/>
      <c r="E594" s="64"/>
      <c r="F594" s="64"/>
      <c r="G594" s="65"/>
      <c r="H594" s="64"/>
      <c r="I594" s="64"/>
      <c r="J594" s="64"/>
      <c r="K594" s="64"/>
      <c r="L594" s="64"/>
      <c r="M594" s="64"/>
      <c r="N594" s="64"/>
      <c r="O594" s="64"/>
      <c r="P594" s="64"/>
      <c r="Q594" s="64"/>
      <c r="R594" s="64"/>
      <c r="S594" s="64"/>
      <c r="T594" s="64"/>
      <c r="U594" s="64"/>
      <c r="V594" s="64"/>
      <c r="W594" s="64"/>
      <c r="X594" s="64"/>
      <c r="Y594" s="64"/>
      <c r="Z594" s="64"/>
    </row>
    <row r="595" spans="1:26" ht="15.75" customHeight="1">
      <c r="A595" s="64"/>
      <c r="B595" s="65"/>
      <c r="C595" s="65"/>
      <c r="D595" s="64"/>
      <c r="E595" s="64"/>
      <c r="F595" s="64"/>
      <c r="G595" s="65"/>
      <c r="H595" s="64"/>
      <c r="I595" s="64"/>
      <c r="J595" s="64"/>
      <c r="K595" s="64"/>
      <c r="L595" s="64"/>
      <c r="M595" s="64"/>
      <c r="N595" s="64"/>
      <c r="O595" s="64"/>
      <c r="P595" s="64"/>
      <c r="Q595" s="64"/>
      <c r="R595" s="64"/>
      <c r="S595" s="64"/>
      <c r="T595" s="64"/>
      <c r="U595" s="64"/>
      <c r="V595" s="64"/>
      <c r="W595" s="64"/>
      <c r="X595" s="64"/>
      <c r="Y595" s="64"/>
      <c r="Z595" s="64"/>
    </row>
    <row r="596" spans="1:26" ht="15.75" customHeight="1">
      <c r="A596" s="64"/>
      <c r="B596" s="65"/>
      <c r="C596" s="65"/>
      <c r="D596" s="64"/>
      <c r="E596" s="64"/>
      <c r="F596" s="64"/>
      <c r="G596" s="65"/>
      <c r="H596" s="64"/>
      <c r="I596" s="64"/>
      <c r="J596" s="64"/>
      <c r="K596" s="64"/>
      <c r="L596" s="64"/>
      <c r="M596" s="64"/>
      <c r="N596" s="64"/>
      <c r="O596" s="64"/>
      <c r="P596" s="64"/>
      <c r="Q596" s="64"/>
      <c r="R596" s="64"/>
      <c r="S596" s="64"/>
      <c r="T596" s="64"/>
      <c r="U596" s="64"/>
      <c r="V596" s="64"/>
      <c r="W596" s="64"/>
      <c r="X596" s="64"/>
      <c r="Y596" s="64"/>
      <c r="Z596" s="64"/>
    </row>
    <row r="597" spans="1:26" ht="15.75" customHeight="1">
      <c r="A597" s="64"/>
      <c r="B597" s="65"/>
      <c r="C597" s="65"/>
      <c r="D597" s="64"/>
      <c r="E597" s="64"/>
      <c r="F597" s="64"/>
      <c r="G597" s="65"/>
      <c r="H597" s="64"/>
      <c r="I597" s="64"/>
      <c r="J597" s="64"/>
      <c r="K597" s="64"/>
      <c r="L597" s="64"/>
      <c r="M597" s="64"/>
      <c r="N597" s="64"/>
      <c r="O597" s="64"/>
      <c r="P597" s="64"/>
      <c r="Q597" s="64"/>
      <c r="R597" s="64"/>
      <c r="S597" s="64"/>
      <c r="T597" s="64"/>
      <c r="U597" s="64"/>
      <c r="V597" s="64"/>
      <c r="W597" s="64"/>
      <c r="X597" s="64"/>
      <c r="Y597" s="64"/>
      <c r="Z597" s="64"/>
    </row>
    <row r="598" spans="1:26" ht="15.75" customHeight="1">
      <c r="A598" s="64"/>
      <c r="B598" s="65"/>
      <c r="C598" s="65"/>
      <c r="D598" s="64"/>
      <c r="E598" s="64"/>
      <c r="F598" s="64"/>
      <c r="G598" s="65"/>
      <c r="H598" s="64"/>
      <c r="I598" s="64"/>
      <c r="J598" s="64"/>
      <c r="K598" s="64"/>
      <c r="L598" s="64"/>
      <c r="M598" s="64"/>
      <c r="N598" s="64"/>
      <c r="O598" s="64"/>
      <c r="P598" s="64"/>
      <c r="Q598" s="64"/>
      <c r="R598" s="64"/>
      <c r="S598" s="64"/>
      <c r="T598" s="64"/>
      <c r="U598" s="64"/>
      <c r="V598" s="64"/>
      <c r="W598" s="64"/>
      <c r="X598" s="64"/>
      <c r="Y598" s="64"/>
      <c r="Z598" s="64"/>
    </row>
    <row r="599" spans="1:26" ht="15.75" customHeight="1">
      <c r="A599" s="64"/>
      <c r="B599" s="65"/>
      <c r="C599" s="65"/>
      <c r="D599" s="64"/>
      <c r="E599" s="64"/>
      <c r="F599" s="64"/>
      <c r="G599" s="65"/>
      <c r="H599" s="64"/>
      <c r="I599" s="64"/>
      <c r="J599" s="64"/>
      <c r="K599" s="64"/>
      <c r="L599" s="64"/>
      <c r="M599" s="64"/>
      <c r="N599" s="64"/>
      <c r="O599" s="64"/>
      <c r="P599" s="64"/>
      <c r="Q599" s="64"/>
      <c r="R599" s="64"/>
      <c r="S599" s="64"/>
      <c r="T599" s="64"/>
      <c r="U599" s="64"/>
      <c r="V599" s="64"/>
      <c r="W599" s="64"/>
      <c r="X599" s="64"/>
      <c r="Y599" s="64"/>
      <c r="Z599" s="64"/>
    </row>
    <row r="600" spans="1:26" ht="15.75" customHeight="1">
      <c r="A600" s="64"/>
      <c r="B600" s="65"/>
      <c r="C600" s="65"/>
      <c r="D600" s="64"/>
      <c r="E600" s="64"/>
      <c r="F600" s="64"/>
      <c r="G600" s="65"/>
      <c r="H600" s="64"/>
      <c r="I600" s="64"/>
      <c r="J600" s="64"/>
      <c r="K600" s="64"/>
      <c r="L600" s="64"/>
      <c r="M600" s="64"/>
      <c r="N600" s="64"/>
      <c r="O600" s="64"/>
      <c r="P600" s="64"/>
      <c r="Q600" s="64"/>
      <c r="R600" s="64"/>
      <c r="S600" s="64"/>
      <c r="T600" s="64"/>
      <c r="U600" s="64"/>
      <c r="V600" s="64"/>
      <c r="W600" s="64"/>
      <c r="X600" s="64"/>
      <c r="Y600" s="64"/>
      <c r="Z600" s="64"/>
    </row>
    <row r="601" spans="1:26" ht="15.75" customHeight="1">
      <c r="A601" s="64"/>
      <c r="B601" s="65"/>
      <c r="C601" s="65"/>
      <c r="D601" s="64"/>
      <c r="E601" s="64"/>
      <c r="F601" s="64"/>
      <c r="G601" s="65"/>
      <c r="H601" s="64"/>
      <c r="I601" s="64"/>
      <c r="J601" s="64"/>
      <c r="K601" s="64"/>
      <c r="L601" s="64"/>
      <c r="M601" s="64"/>
      <c r="N601" s="64"/>
      <c r="O601" s="64"/>
      <c r="P601" s="64"/>
      <c r="Q601" s="64"/>
      <c r="R601" s="64"/>
      <c r="S601" s="64"/>
      <c r="T601" s="64"/>
      <c r="U601" s="64"/>
      <c r="V601" s="64"/>
      <c r="W601" s="64"/>
      <c r="X601" s="64"/>
      <c r="Y601" s="64"/>
      <c r="Z601" s="64"/>
    </row>
    <row r="602" spans="1:26" ht="15.75" customHeight="1">
      <c r="A602" s="64"/>
      <c r="B602" s="65"/>
      <c r="C602" s="65"/>
      <c r="D602" s="64"/>
      <c r="E602" s="64"/>
      <c r="F602" s="64"/>
      <c r="G602" s="65"/>
      <c r="H602" s="64"/>
      <c r="I602" s="64"/>
      <c r="J602" s="64"/>
      <c r="K602" s="64"/>
      <c r="L602" s="64"/>
      <c r="M602" s="64"/>
      <c r="N602" s="64"/>
      <c r="O602" s="64"/>
      <c r="P602" s="64"/>
      <c r="Q602" s="64"/>
      <c r="R602" s="64"/>
      <c r="S602" s="64"/>
      <c r="T602" s="64"/>
      <c r="U602" s="64"/>
      <c r="V602" s="64"/>
      <c r="W602" s="64"/>
      <c r="X602" s="64"/>
      <c r="Y602" s="64"/>
      <c r="Z602" s="64"/>
    </row>
    <row r="603" spans="1:26" ht="15.75" customHeight="1">
      <c r="A603" s="64"/>
      <c r="B603" s="65"/>
      <c r="C603" s="65"/>
      <c r="D603" s="64"/>
      <c r="E603" s="64"/>
      <c r="F603" s="64"/>
      <c r="G603" s="65"/>
      <c r="H603" s="64"/>
      <c r="I603" s="64"/>
      <c r="J603" s="64"/>
      <c r="K603" s="64"/>
      <c r="L603" s="64"/>
      <c r="M603" s="64"/>
      <c r="N603" s="64"/>
      <c r="O603" s="64"/>
      <c r="P603" s="64"/>
      <c r="Q603" s="64"/>
      <c r="R603" s="64"/>
      <c r="S603" s="64"/>
      <c r="T603" s="64"/>
      <c r="U603" s="64"/>
      <c r="V603" s="64"/>
      <c r="W603" s="64"/>
      <c r="X603" s="64"/>
      <c r="Y603" s="64"/>
      <c r="Z603" s="64"/>
    </row>
    <row r="604" spans="1:26" ht="15.75" customHeight="1">
      <c r="A604" s="64"/>
      <c r="B604" s="65"/>
      <c r="C604" s="65"/>
      <c r="D604" s="64"/>
      <c r="E604" s="64"/>
      <c r="F604" s="64"/>
      <c r="G604" s="65"/>
      <c r="H604" s="64"/>
      <c r="I604" s="64"/>
      <c r="J604" s="64"/>
      <c r="K604" s="64"/>
      <c r="L604" s="64"/>
      <c r="M604" s="64"/>
      <c r="N604" s="64"/>
      <c r="O604" s="64"/>
      <c r="P604" s="64"/>
      <c r="Q604" s="64"/>
      <c r="R604" s="64"/>
      <c r="S604" s="64"/>
      <c r="T604" s="64"/>
      <c r="U604" s="64"/>
      <c r="V604" s="64"/>
      <c r="W604" s="64"/>
      <c r="X604" s="64"/>
      <c r="Y604" s="64"/>
      <c r="Z604" s="64"/>
    </row>
    <row r="605" spans="1:26" ht="15.75" customHeight="1">
      <c r="A605" s="64"/>
      <c r="B605" s="65"/>
      <c r="C605" s="65"/>
      <c r="D605" s="64"/>
      <c r="E605" s="64"/>
      <c r="F605" s="64"/>
      <c r="G605" s="65"/>
      <c r="H605" s="64"/>
      <c r="I605" s="64"/>
      <c r="J605" s="64"/>
      <c r="K605" s="64"/>
      <c r="L605" s="64"/>
      <c r="M605" s="64"/>
      <c r="N605" s="64"/>
      <c r="O605" s="64"/>
      <c r="P605" s="64"/>
      <c r="Q605" s="64"/>
      <c r="R605" s="64"/>
      <c r="S605" s="64"/>
      <c r="T605" s="64"/>
      <c r="U605" s="64"/>
      <c r="V605" s="64"/>
      <c r="W605" s="64"/>
      <c r="X605" s="64"/>
      <c r="Y605" s="64"/>
      <c r="Z605" s="64"/>
    </row>
    <row r="606" spans="1:26" ht="15.75" customHeight="1">
      <c r="A606" s="64"/>
      <c r="B606" s="65"/>
      <c r="C606" s="65"/>
      <c r="D606" s="64"/>
      <c r="E606" s="64"/>
      <c r="F606" s="64"/>
      <c r="G606" s="65"/>
      <c r="H606" s="64"/>
      <c r="I606" s="64"/>
      <c r="J606" s="64"/>
      <c r="K606" s="64"/>
      <c r="L606" s="64"/>
      <c r="M606" s="64"/>
      <c r="N606" s="64"/>
      <c r="O606" s="64"/>
      <c r="P606" s="64"/>
      <c r="Q606" s="64"/>
      <c r="R606" s="64"/>
      <c r="S606" s="64"/>
      <c r="T606" s="64"/>
      <c r="U606" s="64"/>
      <c r="V606" s="64"/>
      <c r="W606" s="64"/>
      <c r="X606" s="64"/>
      <c r="Y606" s="64"/>
      <c r="Z606" s="64"/>
    </row>
    <row r="607" spans="1:26" ht="15.75" customHeight="1">
      <c r="A607" s="64"/>
      <c r="B607" s="65"/>
      <c r="C607" s="65"/>
      <c r="D607" s="64"/>
      <c r="E607" s="64"/>
      <c r="F607" s="64"/>
      <c r="G607" s="65"/>
      <c r="H607" s="64"/>
      <c r="I607" s="64"/>
      <c r="J607" s="64"/>
      <c r="K607" s="64"/>
      <c r="L607" s="64"/>
      <c r="M607" s="64"/>
      <c r="N607" s="64"/>
      <c r="O607" s="64"/>
      <c r="P607" s="64"/>
      <c r="Q607" s="64"/>
      <c r="R607" s="64"/>
      <c r="S607" s="64"/>
      <c r="T607" s="64"/>
      <c r="U607" s="64"/>
      <c r="V607" s="64"/>
      <c r="W607" s="64"/>
      <c r="X607" s="64"/>
      <c r="Y607" s="64"/>
      <c r="Z607" s="64"/>
    </row>
    <row r="608" spans="1:26" ht="15.75" customHeight="1">
      <c r="A608" s="64"/>
      <c r="B608" s="65"/>
      <c r="C608" s="65"/>
      <c r="D608" s="64"/>
      <c r="E608" s="64"/>
      <c r="F608" s="64"/>
      <c r="G608" s="65"/>
      <c r="H608" s="64"/>
      <c r="I608" s="64"/>
      <c r="J608" s="64"/>
      <c r="K608" s="64"/>
      <c r="L608" s="64"/>
      <c r="M608" s="64"/>
      <c r="N608" s="64"/>
      <c r="O608" s="64"/>
      <c r="P608" s="64"/>
      <c r="Q608" s="64"/>
      <c r="R608" s="64"/>
      <c r="S608" s="64"/>
      <c r="T608" s="64"/>
      <c r="U608" s="64"/>
      <c r="V608" s="64"/>
      <c r="W608" s="64"/>
      <c r="X608" s="64"/>
      <c r="Y608" s="64"/>
      <c r="Z608" s="64"/>
    </row>
    <row r="609" spans="1:26" ht="15.75" customHeight="1">
      <c r="A609" s="64"/>
      <c r="B609" s="65"/>
      <c r="C609" s="65"/>
      <c r="D609" s="64"/>
      <c r="E609" s="64"/>
      <c r="F609" s="64"/>
      <c r="G609" s="65"/>
      <c r="H609" s="64"/>
      <c r="I609" s="64"/>
      <c r="J609" s="64"/>
      <c r="K609" s="64"/>
      <c r="L609" s="64"/>
      <c r="M609" s="64"/>
      <c r="N609" s="64"/>
      <c r="O609" s="64"/>
      <c r="P609" s="64"/>
      <c r="Q609" s="64"/>
      <c r="R609" s="64"/>
      <c r="S609" s="64"/>
      <c r="T609" s="64"/>
      <c r="U609" s="64"/>
      <c r="V609" s="64"/>
      <c r="W609" s="64"/>
      <c r="X609" s="64"/>
      <c r="Y609" s="64"/>
      <c r="Z609" s="64"/>
    </row>
    <row r="610" spans="1:26" ht="15.75" customHeight="1">
      <c r="A610" s="64"/>
      <c r="B610" s="65"/>
      <c r="C610" s="65"/>
      <c r="D610" s="64"/>
      <c r="E610" s="64"/>
      <c r="F610" s="64"/>
      <c r="G610" s="65"/>
      <c r="H610" s="64"/>
      <c r="I610" s="64"/>
      <c r="J610" s="64"/>
      <c r="K610" s="64"/>
      <c r="L610" s="64"/>
      <c r="M610" s="64"/>
      <c r="N610" s="64"/>
      <c r="O610" s="64"/>
      <c r="P610" s="64"/>
      <c r="Q610" s="64"/>
      <c r="R610" s="64"/>
      <c r="S610" s="64"/>
      <c r="T610" s="64"/>
      <c r="U610" s="64"/>
      <c r="V610" s="64"/>
      <c r="W610" s="64"/>
      <c r="X610" s="64"/>
      <c r="Y610" s="64"/>
      <c r="Z610" s="64"/>
    </row>
    <row r="611" spans="1:26" ht="15.75" customHeight="1">
      <c r="A611" s="64"/>
      <c r="B611" s="65"/>
      <c r="C611" s="65"/>
      <c r="D611" s="64"/>
      <c r="E611" s="64"/>
      <c r="F611" s="64"/>
      <c r="G611" s="65"/>
      <c r="H611" s="64"/>
      <c r="I611" s="64"/>
      <c r="J611" s="64"/>
      <c r="K611" s="64"/>
      <c r="L611" s="64"/>
      <c r="M611" s="64"/>
      <c r="N611" s="64"/>
      <c r="O611" s="64"/>
      <c r="P611" s="64"/>
      <c r="Q611" s="64"/>
      <c r="R611" s="64"/>
      <c r="S611" s="64"/>
      <c r="T611" s="64"/>
      <c r="U611" s="64"/>
      <c r="V611" s="64"/>
      <c r="W611" s="64"/>
      <c r="X611" s="64"/>
      <c r="Y611" s="64"/>
      <c r="Z611" s="64"/>
    </row>
    <row r="612" spans="1:26" ht="15.75" customHeight="1">
      <c r="A612" s="64"/>
      <c r="B612" s="65"/>
      <c r="C612" s="65"/>
      <c r="D612" s="64"/>
      <c r="E612" s="64"/>
      <c r="F612" s="64"/>
      <c r="G612" s="65"/>
      <c r="H612" s="64"/>
      <c r="I612" s="64"/>
      <c r="J612" s="64"/>
      <c r="K612" s="64"/>
      <c r="L612" s="64"/>
      <c r="M612" s="64"/>
      <c r="N612" s="64"/>
      <c r="O612" s="64"/>
      <c r="P612" s="64"/>
      <c r="Q612" s="64"/>
      <c r="R612" s="64"/>
      <c r="S612" s="64"/>
      <c r="T612" s="64"/>
      <c r="U612" s="64"/>
      <c r="V612" s="64"/>
      <c r="W612" s="64"/>
      <c r="X612" s="64"/>
      <c r="Y612" s="64"/>
      <c r="Z612" s="64"/>
    </row>
    <row r="613" spans="1:26" ht="15.75" customHeight="1">
      <c r="A613" s="64"/>
      <c r="B613" s="65"/>
      <c r="C613" s="65"/>
      <c r="D613" s="64"/>
      <c r="E613" s="64"/>
      <c r="F613" s="64"/>
      <c r="G613" s="65"/>
      <c r="H613" s="64"/>
      <c r="I613" s="64"/>
      <c r="J613" s="64"/>
      <c r="K613" s="64"/>
      <c r="L613" s="64"/>
      <c r="M613" s="64"/>
      <c r="N613" s="64"/>
      <c r="O613" s="64"/>
      <c r="P613" s="64"/>
      <c r="Q613" s="64"/>
      <c r="R613" s="64"/>
      <c r="S613" s="64"/>
      <c r="T613" s="64"/>
      <c r="U613" s="64"/>
      <c r="V613" s="64"/>
      <c r="W613" s="64"/>
      <c r="X613" s="64"/>
      <c r="Y613" s="64"/>
      <c r="Z613" s="64"/>
    </row>
    <row r="614" spans="1:26" ht="15.75" customHeight="1">
      <c r="A614" s="64"/>
      <c r="B614" s="65"/>
      <c r="C614" s="65"/>
      <c r="D614" s="64"/>
      <c r="E614" s="64"/>
      <c r="F614" s="64"/>
      <c r="G614" s="65"/>
      <c r="H614" s="64"/>
      <c r="I614" s="64"/>
      <c r="J614" s="64"/>
      <c r="K614" s="64"/>
      <c r="L614" s="64"/>
      <c r="M614" s="64"/>
      <c r="N614" s="64"/>
      <c r="O614" s="64"/>
      <c r="P614" s="64"/>
      <c r="Q614" s="64"/>
      <c r="R614" s="64"/>
      <c r="S614" s="64"/>
      <c r="T614" s="64"/>
      <c r="U614" s="64"/>
      <c r="V614" s="64"/>
      <c r="W614" s="64"/>
      <c r="X614" s="64"/>
      <c r="Y614" s="64"/>
      <c r="Z614" s="64"/>
    </row>
    <row r="615" spans="1:26" ht="15.75" customHeight="1">
      <c r="A615" s="64"/>
      <c r="B615" s="65"/>
      <c r="C615" s="65"/>
      <c r="D615" s="64"/>
      <c r="E615" s="64"/>
      <c r="F615" s="64"/>
      <c r="G615" s="65"/>
      <c r="H615" s="64"/>
      <c r="I615" s="64"/>
      <c r="J615" s="64"/>
      <c r="K615" s="64"/>
      <c r="L615" s="64"/>
      <c r="M615" s="64"/>
      <c r="N615" s="64"/>
      <c r="O615" s="64"/>
      <c r="P615" s="64"/>
      <c r="Q615" s="64"/>
      <c r="R615" s="64"/>
      <c r="S615" s="64"/>
      <c r="T615" s="64"/>
      <c r="U615" s="64"/>
      <c r="V615" s="64"/>
      <c r="W615" s="64"/>
      <c r="X615" s="64"/>
      <c r="Y615" s="64"/>
      <c r="Z615" s="64"/>
    </row>
    <row r="616" spans="1:26" ht="15.75" customHeight="1">
      <c r="A616" s="64"/>
      <c r="B616" s="65"/>
      <c r="C616" s="65"/>
      <c r="D616" s="64"/>
      <c r="E616" s="64"/>
      <c r="F616" s="64"/>
      <c r="G616" s="65"/>
      <c r="H616" s="64"/>
      <c r="I616" s="64"/>
      <c r="J616" s="64"/>
      <c r="K616" s="64"/>
      <c r="L616" s="64"/>
      <c r="M616" s="64"/>
      <c r="N616" s="64"/>
      <c r="O616" s="64"/>
      <c r="P616" s="64"/>
      <c r="Q616" s="64"/>
      <c r="R616" s="64"/>
      <c r="S616" s="64"/>
      <c r="T616" s="64"/>
      <c r="U616" s="64"/>
      <c r="V616" s="64"/>
      <c r="W616" s="64"/>
      <c r="X616" s="64"/>
      <c r="Y616" s="64"/>
      <c r="Z616" s="64"/>
    </row>
    <row r="617" spans="1:26" ht="15.75" customHeight="1">
      <c r="A617" s="64"/>
      <c r="B617" s="65"/>
      <c r="C617" s="65"/>
      <c r="D617" s="64"/>
      <c r="E617" s="64"/>
      <c r="F617" s="64"/>
      <c r="G617" s="65"/>
      <c r="H617" s="64"/>
      <c r="I617" s="64"/>
      <c r="J617" s="64"/>
      <c r="K617" s="64"/>
      <c r="L617" s="64"/>
      <c r="M617" s="64"/>
      <c r="N617" s="64"/>
      <c r="O617" s="64"/>
      <c r="P617" s="64"/>
      <c r="Q617" s="64"/>
      <c r="R617" s="64"/>
      <c r="S617" s="64"/>
      <c r="T617" s="64"/>
      <c r="U617" s="64"/>
      <c r="V617" s="64"/>
      <c r="W617" s="64"/>
      <c r="X617" s="64"/>
      <c r="Y617" s="64"/>
      <c r="Z617" s="64"/>
    </row>
    <row r="618" spans="1:26" ht="15.75" customHeight="1">
      <c r="A618" s="64"/>
      <c r="B618" s="65"/>
      <c r="C618" s="65"/>
      <c r="D618" s="64"/>
      <c r="E618" s="64"/>
      <c r="F618" s="64"/>
      <c r="G618" s="65"/>
      <c r="H618" s="64"/>
      <c r="I618" s="64"/>
      <c r="J618" s="64"/>
      <c r="K618" s="64"/>
      <c r="L618" s="64"/>
      <c r="M618" s="64"/>
      <c r="N618" s="64"/>
      <c r="O618" s="64"/>
      <c r="P618" s="64"/>
      <c r="Q618" s="64"/>
      <c r="R618" s="64"/>
      <c r="S618" s="64"/>
      <c r="T618" s="64"/>
      <c r="U618" s="64"/>
      <c r="V618" s="64"/>
      <c r="W618" s="64"/>
      <c r="X618" s="64"/>
      <c r="Y618" s="64"/>
      <c r="Z618" s="64"/>
    </row>
    <row r="619" spans="1:26" ht="15.75" customHeight="1">
      <c r="A619" s="64"/>
      <c r="B619" s="65"/>
      <c r="C619" s="65"/>
      <c r="D619" s="64"/>
      <c r="E619" s="64"/>
      <c r="F619" s="64"/>
      <c r="G619" s="65"/>
      <c r="H619" s="64"/>
      <c r="I619" s="64"/>
      <c r="J619" s="64"/>
      <c r="K619" s="64"/>
      <c r="L619" s="64"/>
      <c r="M619" s="64"/>
      <c r="N619" s="64"/>
      <c r="O619" s="64"/>
      <c r="P619" s="64"/>
      <c r="Q619" s="64"/>
      <c r="R619" s="64"/>
      <c r="S619" s="64"/>
      <c r="T619" s="64"/>
      <c r="U619" s="64"/>
      <c r="V619" s="64"/>
      <c r="W619" s="64"/>
      <c r="X619" s="64"/>
      <c r="Y619" s="64"/>
      <c r="Z619" s="64"/>
    </row>
    <row r="620" spans="1:26" ht="15.75" customHeight="1">
      <c r="A620" s="64"/>
      <c r="B620" s="65"/>
      <c r="C620" s="65"/>
      <c r="D620" s="64"/>
      <c r="E620" s="64"/>
      <c r="F620" s="64"/>
      <c r="G620" s="65"/>
      <c r="H620" s="64"/>
      <c r="I620" s="64"/>
      <c r="J620" s="64"/>
      <c r="K620" s="64"/>
      <c r="L620" s="64"/>
      <c r="M620" s="64"/>
      <c r="N620" s="64"/>
      <c r="O620" s="64"/>
      <c r="P620" s="64"/>
      <c r="Q620" s="64"/>
      <c r="R620" s="64"/>
      <c r="S620" s="64"/>
      <c r="T620" s="64"/>
      <c r="U620" s="64"/>
      <c r="V620" s="64"/>
      <c r="W620" s="64"/>
      <c r="X620" s="64"/>
      <c r="Y620" s="64"/>
      <c r="Z620" s="64"/>
    </row>
    <row r="621" spans="1:26" ht="15.75" customHeight="1">
      <c r="A621" s="64"/>
      <c r="B621" s="65"/>
      <c r="C621" s="65"/>
      <c r="D621" s="64"/>
      <c r="E621" s="64"/>
      <c r="F621" s="64"/>
      <c r="G621" s="65"/>
      <c r="H621" s="64"/>
      <c r="I621" s="64"/>
      <c r="J621" s="64"/>
      <c r="K621" s="64"/>
      <c r="L621" s="64"/>
      <c r="M621" s="64"/>
      <c r="N621" s="64"/>
      <c r="O621" s="64"/>
      <c r="P621" s="64"/>
      <c r="Q621" s="64"/>
      <c r="R621" s="64"/>
      <c r="S621" s="64"/>
      <c r="T621" s="64"/>
      <c r="U621" s="64"/>
      <c r="V621" s="64"/>
      <c r="W621" s="64"/>
      <c r="X621" s="64"/>
      <c r="Y621" s="64"/>
      <c r="Z621" s="64"/>
    </row>
    <row r="622" spans="1:26" ht="15.75" customHeight="1">
      <c r="A622" s="64"/>
      <c r="B622" s="65"/>
      <c r="C622" s="65"/>
      <c r="D622" s="64"/>
      <c r="E622" s="64"/>
      <c r="F622" s="64"/>
      <c r="G622" s="65"/>
      <c r="H622" s="64"/>
      <c r="I622" s="64"/>
      <c r="J622" s="64"/>
      <c r="K622" s="64"/>
      <c r="L622" s="64"/>
      <c r="M622" s="64"/>
      <c r="N622" s="64"/>
      <c r="O622" s="64"/>
      <c r="P622" s="64"/>
      <c r="Q622" s="64"/>
      <c r="R622" s="64"/>
      <c r="S622" s="64"/>
      <c r="T622" s="64"/>
      <c r="U622" s="64"/>
      <c r="V622" s="64"/>
      <c r="W622" s="64"/>
      <c r="X622" s="64"/>
      <c r="Y622" s="64"/>
      <c r="Z622" s="64"/>
    </row>
    <row r="623" spans="1:26" ht="15.75" customHeight="1">
      <c r="A623" s="64"/>
      <c r="B623" s="65"/>
      <c r="C623" s="65"/>
      <c r="D623" s="64"/>
      <c r="E623" s="64"/>
      <c r="F623" s="64"/>
      <c r="G623" s="65"/>
      <c r="H623" s="64"/>
      <c r="I623" s="64"/>
      <c r="J623" s="64"/>
      <c r="K623" s="64"/>
      <c r="L623" s="64"/>
      <c r="M623" s="64"/>
      <c r="N623" s="64"/>
      <c r="O623" s="64"/>
      <c r="P623" s="64"/>
      <c r="Q623" s="64"/>
      <c r="R623" s="64"/>
      <c r="S623" s="64"/>
      <c r="T623" s="64"/>
      <c r="U623" s="64"/>
      <c r="V623" s="64"/>
      <c r="W623" s="64"/>
      <c r="X623" s="64"/>
      <c r="Y623" s="64"/>
      <c r="Z623" s="64"/>
    </row>
    <row r="624" spans="1:26" ht="15.75" customHeight="1">
      <c r="A624" s="64"/>
      <c r="B624" s="65"/>
      <c r="C624" s="65"/>
      <c r="D624" s="64"/>
      <c r="E624" s="64"/>
      <c r="F624" s="64"/>
      <c r="G624" s="65"/>
      <c r="H624" s="64"/>
      <c r="I624" s="64"/>
      <c r="J624" s="64"/>
      <c r="K624" s="64"/>
      <c r="L624" s="64"/>
      <c r="M624" s="64"/>
      <c r="N624" s="64"/>
      <c r="O624" s="64"/>
      <c r="P624" s="64"/>
      <c r="Q624" s="64"/>
      <c r="R624" s="64"/>
      <c r="S624" s="64"/>
      <c r="T624" s="64"/>
      <c r="U624" s="64"/>
      <c r="V624" s="64"/>
      <c r="W624" s="64"/>
      <c r="X624" s="64"/>
      <c r="Y624" s="64"/>
      <c r="Z624" s="64"/>
    </row>
    <row r="625" spans="1:26" ht="15.75" customHeight="1">
      <c r="A625" s="64"/>
      <c r="B625" s="65"/>
      <c r="C625" s="65"/>
      <c r="D625" s="64"/>
      <c r="E625" s="64"/>
      <c r="F625" s="64"/>
      <c r="G625" s="65"/>
      <c r="H625" s="64"/>
      <c r="I625" s="64"/>
      <c r="J625" s="64"/>
      <c r="K625" s="64"/>
      <c r="L625" s="64"/>
      <c r="M625" s="64"/>
      <c r="N625" s="64"/>
      <c r="O625" s="64"/>
      <c r="P625" s="64"/>
      <c r="Q625" s="64"/>
      <c r="R625" s="64"/>
      <c r="S625" s="64"/>
      <c r="T625" s="64"/>
      <c r="U625" s="64"/>
      <c r="V625" s="64"/>
      <c r="W625" s="64"/>
      <c r="X625" s="64"/>
      <c r="Y625" s="64"/>
      <c r="Z625" s="64"/>
    </row>
    <row r="626" spans="1:26" ht="15.75" customHeight="1">
      <c r="A626" s="64"/>
      <c r="B626" s="65"/>
      <c r="C626" s="65"/>
      <c r="D626" s="64"/>
      <c r="E626" s="64"/>
      <c r="F626" s="64"/>
      <c r="G626" s="65"/>
      <c r="H626" s="64"/>
      <c r="I626" s="64"/>
      <c r="J626" s="64"/>
      <c r="K626" s="64"/>
      <c r="L626" s="64"/>
      <c r="M626" s="64"/>
      <c r="N626" s="64"/>
      <c r="O626" s="64"/>
      <c r="P626" s="64"/>
      <c r="Q626" s="64"/>
      <c r="R626" s="64"/>
      <c r="S626" s="64"/>
      <c r="T626" s="64"/>
      <c r="U626" s="64"/>
      <c r="V626" s="64"/>
      <c r="W626" s="64"/>
      <c r="X626" s="64"/>
      <c r="Y626" s="64"/>
      <c r="Z626" s="64"/>
    </row>
    <row r="627" spans="1:26" ht="15.75" customHeight="1">
      <c r="A627" s="64"/>
      <c r="B627" s="65"/>
      <c r="C627" s="65"/>
      <c r="D627" s="64"/>
      <c r="E627" s="64"/>
      <c r="F627" s="64"/>
      <c r="G627" s="65"/>
      <c r="H627" s="64"/>
      <c r="I627" s="64"/>
      <c r="J627" s="64"/>
      <c r="K627" s="64"/>
      <c r="L627" s="64"/>
      <c r="M627" s="64"/>
      <c r="N627" s="64"/>
      <c r="O627" s="64"/>
      <c r="P627" s="64"/>
      <c r="Q627" s="64"/>
      <c r="R627" s="64"/>
      <c r="S627" s="64"/>
      <c r="T627" s="64"/>
      <c r="U627" s="64"/>
      <c r="V627" s="64"/>
      <c r="W627" s="64"/>
      <c r="X627" s="64"/>
      <c r="Y627" s="64"/>
      <c r="Z627" s="64"/>
    </row>
    <row r="628" spans="1:26" ht="15.75" customHeight="1">
      <c r="A628" s="64"/>
      <c r="B628" s="65"/>
      <c r="C628" s="65"/>
      <c r="D628" s="64"/>
      <c r="E628" s="64"/>
      <c r="F628" s="64"/>
      <c r="G628" s="65"/>
      <c r="H628" s="64"/>
      <c r="I628" s="64"/>
      <c r="J628" s="64"/>
      <c r="K628" s="64"/>
      <c r="L628" s="64"/>
      <c r="M628" s="64"/>
      <c r="N628" s="64"/>
      <c r="O628" s="64"/>
      <c r="P628" s="64"/>
      <c r="Q628" s="64"/>
      <c r="R628" s="64"/>
      <c r="S628" s="64"/>
      <c r="T628" s="64"/>
      <c r="U628" s="64"/>
      <c r="V628" s="64"/>
      <c r="W628" s="64"/>
      <c r="X628" s="64"/>
      <c r="Y628" s="64"/>
      <c r="Z628" s="64"/>
    </row>
    <row r="629" spans="1:26" ht="15.75" customHeight="1">
      <c r="A629" s="64"/>
      <c r="B629" s="65"/>
      <c r="C629" s="65"/>
      <c r="D629" s="64"/>
      <c r="E629" s="64"/>
      <c r="F629" s="64"/>
      <c r="G629" s="65"/>
      <c r="H629" s="64"/>
      <c r="I629" s="64"/>
      <c r="J629" s="64"/>
      <c r="K629" s="64"/>
      <c r="L629" s="64"/>
      <c r="M629" s="64"/>
      <c r="N629" s="64"/>
      <c r="O629" s="64"/>
      <c r="P629" s="64"/>
      <c r="Q629" s="64"/>
      <c r="R629" s="64"/>
      <c r="S629" s="64"/>
      <c r="T629" s="64"/>
      <c r="U629" s="64"/>
      <c r="V629" s="64"/>
      <c r="W629" s="64"/>
      <c r="X629" s="64"/>
      <c r="Y629" s="64"/>
      <c r="Z629" s="64"/>
    </row>
    <row r="630" spans="1:26" ht="15.75" customHeight="1">
      <c r="A630" s="64"/>
      <c r="B630" s="65"/>
      <c r="C630" s="65"/>
      <c r="D630" s="64"/>
      <c r="E630" s="64"/>
      <c r="F630" s="64"/>
      <c r="G630" s="65"/>
      <c r="H630" s="64"/>
      <c r="I630" s="64"/>
      <c r="J630" s="64"/>
      <c r="K630" s="64"/>
      <c r="L630" s="64"/>
      <c r="M630" s="64"/>
      <c r="N630" s="64"/>
      <c r="O630" s="64"/>
      <c r="P630" s="64"/>
      <c r="Q630" s="64"/>
      <c r="R630" s="64"/>
      <c r="S630" s="64"/>
      <c r="T630" s="64"/>
      <c r="U630" s="64"/>
      <c r="V630" s="64"/>
      <c r="W630" s="64"/>
      <c r="X630" s="64"/>
      <c r="Y630" s="64"/>
      <c r="Z630" s="64"/>
    </row>
    <row r="631" spans="1:26" ht="15.75" customHeight="1">
      <c r="A631" s="64"/>
      <c r="B631" s="65"/>
      <c r="C631" s="65"/>
      <c r="D631" s="64"/>
      <c r="E631" s="64"/>
      <c r="F631" s="64"/>
      <c r="G631" s="65"/>
      <c r="H631" s="64"/>
      <c r="I631" s="64"/>
      <c r="J631" s="64"/>
      <c r="K631" s="64"/>
      <c r="L631" s="64"/>
      <c r="M631" s="64"/>
      <c r="N631" s="64"/>
      <c r="O631" s="64"/>
      <c r="P631" s="64"/>
      <c r="Q631" s="64"/>
      <c r="R631" s="64"/>
      <c r="S631" s="64"/>
      <c r="T631" s="64"/>
      <c r="U631" s="64"/>
      <c r="V631" s="64"/>
      <c r="W631" s="64"/>
      <c r="X631" s="64"/>
      <c r="Y631" s="64"/>
      <c r="Z631" s="64"/>
    </row>
    <row r="632" spans="1:26" ht="15.75" customHeight="1">
      <c r="A632" s="64"/>
      <c r="B632" s="65"/>
      <c r="C632" s="65"/>
      <c r="D632" s="64"/>
      <c r="E632" s="64"/>
      <c r="F632" s="64"/>
      <c r="G632" s="65"/>
      <c r="H632" s="64"/>
      <c r="I632" s="64"/>
      <c r="J632" s="64"/>
      <c r="K632" s="64"/>
      <c r="L632" s="64"/>
      <c r="M632" s="64"/>
      <c r="N632" s="64"/>
      <c r="O632" s="64"/>
      <c r="P632" s="64"/>
      <c r="Q632" s="64"/>
      <c r="R632" s="64"/>
      <c r="S632" s="64"/>
      <c r="T632" s="64"/>
      <c r="U632" s="64"/>
      <c r="V632" s="64"/>
      <c r="W632" s="64"/>
      <c r="X632" s="64"/>
      <c r="Y632" s="64"/>
      <c r="Z632" s="64"/>
    </row>
    <row r="633" spans="1:26" ht="15.75" customHeight="1">
      <c r="A633" s="64"/>
      <c r="B633" s="65"/>
      <c r="C633" s="65"/>
      <c r="D633" s="64"/>
      <c r="E633" s="64"/>
      <c r="F633" s="64"/>
      <c r="G633" s="65"/>
      <c r="H633" s="64"/>
      <c r="I633" s="64"/>
      <c r="J633" s="64"/>
      <c r="K633" s="64"/>
      <c r="L633" s="64"/>
      <c r="M633" s="64"/>
      <c r="N633" s="64"/>
      <c r="O633" s="64"/>
      <c r="P633" s="64"/>
      <c r="Q633" s="64"/>
      <c r="R633" s="64"/>
      <c r="S633" s="64"/>
      <c r="T633" s="64"/>
      <c r="U633" s="64"/>
      <c r="V633" s="64"/>
      <c r="W633" s="64"/>
      <c r="X633" s="64"/>
      <c r="Y633" s="64"/>
      <c r="Z633" s="64"/>
    </row>
    <row r="634" spans="1:26" ht="15.75" customHeight="1">
      <c r="A634" s="64"/>
      <c r="B634" s="65"/>
      <c r="C634" s="65"/>
      <c r="D634" s="64"/>
      <c r="E634" s="64"/>
      <c r="F634" s="64"/>
      <c r="G634" s="65"/>
      <c r="H634" s="64"/>
      <c r="I634" s="64"/>
      <c r="J634" s="64"/>
      <c r="K634" s="64"/>
      <c r="L634" s="64"/>
      <c r="M634" s="64"/>
      <c r="N634" s="64"/>
      <c r="O634" s="64"/>
      <c r="P634" s="64"/>
      <c r="Q634" s="64"/>
      <c r="R634" s="64"/>
      <c r="S634" s="64"/>
      <c r="T634" s="64"/>
      <c r="U634" s="64"/>
      <c r="V634" s="64"/>
      <c r="W634" s="64"/>
      <c r="X634" s="64"/>
      <c r="Y634" s="64"/>
      <c r="Z634" s="64"/>
    </row>
    <row r="635" spans="1:26" ht="15.75" customHeight="1">
      <c r="A635" s="64"/>
      <c r="B635" s="65"/>
      <c r="C635" s="65"/>
      <c r="D635" s="64"/>
      <c r="E635" s="64"/>
      <c r="F635" s="64"/>
      <c r="G635" s="65"/>
      <c r="H635" s="64"/>
      <c r="I635" s="64"/>
      <c r="J635" s="64"/>
      <c r="K635" s="64"/>
      <c r="L635" s="64"/>
      <c r="M635" s="64"/>
      <c r="N635" s="64"/>
      <c r="O635" s="64"/>
      <c r="P635" s="64"/>
      <c r="Q635" s="64"/>
      <c r="R635" s="64"/>
      <c r="S635" s="64"/>
      <c r="T635" s="64"/>
      <c r="U635" s="64"/>
      <c r="V635" s="64"/>
      <c r="W635" s="64"/>
      <c r="X635" s="64"/>
      <c r="Y635" s="64"/>
      <c r="Z635" s="64"/>
    </row>
    <row r="636" spans="1:26" ht="15.75" customHeight="1">
      <c r="A636" s="64"/>
      <c r="B636" s="65"/>
      <c r="C636" s="65"/>
      <c r="D636" s="64"/>
      <c r="E636" s="64"/>
      <c r="F636" s="64"/>
      <c r="G636" s="65"/>
      <c r="H636" s="64"/>
      <c r="I636" s="64"/>
      <c r="J636" s="64"/>
      <c r="K636" s="64"/>
      <c r="L636" s="64"/>
      <c r="M636" s="64"/>
      <c r="N636" s="64"/>
      <c r="O636" s="64"/>
      <c r="P636" s="64"/>
      <c r="Q636" s="64"/>
      <c r="R636" s="64"/>
      <c r="S636" s="64"/>
      <c r="T636" s="64"/>
      <c r="U636" s="64"/>
      <c r="V636" s="64"/>
      <c r="W636" s="64"/>
      <c r="X636" s="64"/>
      <c r="Y636" s="64"/>
      <c r="Z636" s="64"/>
    </row>
    <row r="637" spans="1:26" ht="15.75" customHeight="1">
      <c r="A637" s="64"/>
      <c r="B637" s="65"/>
      <c r="C637" s="65"/>
      <c r="D637" s="64"/>
      <c r="E637" s="64"/>
      <c r="F637" s="64"/>
      <c r="G637" s="65"/>
      <c r="H637" s="64"/>
      <c r="I637" s="64"/>
      <c r="J637" s="64"/>
      <c r="K637" s="64"/>
      <c r="L637" s="64"/>
      <c r="M637" s="64"/>
      <c r="N637" s="64"/>
      <c r="O637" s="64"/>
      <c r="P637" s="64"/>
      <c r="Q637" s="64"/>
      <c r="R637" s="64"/>
      <c r="S637" s="64"/>
      <c r="T637" s="64"/>
      <c r="U637" s="64"/>
      <c r="V637" s="64"/>
      <c r="W637" s="64"/>
      <c r="X637" s="64"/>
      <c r="Y637" s="64"/>
      <c r="Z637" s="64"/>
    </row>
    <row r="638" spans="1:26" ht="15.75" customHeight="1">
      <c r="A638" s="64"/>
      <c r="B638" s="65"/>
      <c r="C638" s="65"/>
      <c r="D638" s="64"/>
      <c r="E638" s="64"/>
      <c r="F638" s="64"/>
      <c r="G638" s="65"/>
      <c r="H638" s="64"/>
      <c r="I638" s="64"/>
      <c r="J638" s="64"/>
      <c r="K638" s="64"/>
      <c r="L638" s="64"/>
      <c r="M638" s="64"/>
      <c r="N638" s="64"/>
      <c r="O638" s="64"/>
      <c r="P638" s="64"/>
      <c r="Q638" s="64"/>
      <c r="R638" s="64"/>
      <c r="S638" s="64"/>
      <c r="T638" s="64"/>
      <c r="U638" s="64"/>
      <c r="V638" s="64"/>
      <c r="W638" s="64"/>
      <c r="X638" s="64"/>
      <c r="Y638" s="64"/>
      <c r="Z638" s="64"/>
    </row>
    <row r="639" spans="1:26" ht="15.75" customHeight="1">
      <c r="A639" s="64"/>
      <c r="B639" s="65"/>
      <c r="C639" s="65"/>
      <c r="D639" s="64"/>
      <c r="E639" s="64"/>
      <c r="F639" s="64"/>
      <c r="G639" s="65"/>
      <c r="H639" s="64"/>
      <c r="I639" s="64"/>
      <c r="J639" s="64"/>
      <c r="K639" s="64"/>
      <c r="L639" s="64"/>
      <c r="M639" s="64"/>
      <c r="N639" s="64"/>
      <c r="O639" s="64"/>
      <c r="P639" s="64"/>
      <c r="Q639" s="64"/>
      <c r="R639" s="64"/>
      <c r="S639" s="64"/>
      <c r="T639" s="64"/>
      <c r="U639" s="64"/>
      <c r="V639" s="64"/>
      <c r="W639" s="64"/>
      <c r="X639" s="64"/>
      <c r="Y639" s="64"/>
      <c r="Z639" s="64"/>
    </row>
    <row r="640" spans="1:26" ht="15.75" customHeight="1">
      <c r="A640" s="64"/>
      <c r="B640" s="65"/>
      <c r="C640" s="65"/>
      <c r="D640" s="64"/>
      <c r="E640" s="64"/>
      <c r="F640" s="64"/>
      <c r="G640" s="65"/>
      <c r="H640" s="64"/>
      <c r="I640" s="64"/>
      <c r="J640" s="64"/>
      <c r="K640" s="64"/>
      <c r="L640" s="64"/>
      <c r="M640" s="64"/>
      <c r="N640" s="64"/>
      <c r="O640" s="64"/>
      <c r="P640" s="64"/>
      <c r="Q640" s="64"/>
      <c r="R640" s="64"/>
      <c r="S640" s="64"/>
      <c r="T640" s="64"/>
      <c r="U640" s="64"/>
      <c r="V640" s="64"/>
      <c r="W640" s="64"/>
      <c r="X640" s="64"/>
      <c r="Y640" s="64"/>
      <c r="Z640" s="64"/>
    </row>
    <row r="641" spans="1:26" ht="15.75" customHeight="1">
      <c r="A641" s="64"/>
      <c r="B641" s="65"/>
      <c r="C641" s="65"/>
      <c r="D641" s="64"/>
      <c r="E641" s="64"/>
      <c r="F641" s="64"/>
      <c r="G641" s="65"/>
      <c r="H641" s="64"/>
      <c r="I641" s="64"/>
      <c r="J641" s="64"/>
      <c r="K641" s="64"/>
      <c r="L641" s="64"/>
      <c r="M641" s="64"/>
      <c r="N641" s="64"/>
      <c r="O641" s="64"/>
      <c r="P641" s="64"/>
      <c r="Q641" s="64"/>
      <c r="R641" s="64"/>
      <c r="S641" s="64"/>
      <c r="T641" s="64"/>
      <c r="U641" s="64"/>
      <c r="V641" s="64"/>
      <c r="W641" s="64"/>
      <c r="X641" s="64"/>
      <c r="Y641" s="64"/>
      <c r="Z641" s="64"/>
    </row>
    <row r="642" spans="1:26" ht="15.75" customHeight="1">
      <c r="A642" s="64"/>
      <c r="B642" s="65"/>
      <c r="C642" s="65"/>
      <c r="D642" s="64"/>
      <c r="E642" s="64"/>
      <c r="F642" s="64"/>
      <c r="G642" s="65"/>
      <c r="H642" s="64"/>
      <c r="I642" s="64"/>
      <c r="J642" s="64"/>
      <c r="K642" s="64"/>
      <c r="L642" s="64"/>
      <c r="M642" s="64"/>
      <c r="N642" s="64"/>
      <c r="O642" s="64"/>
      <c r="P642" s="64"/>
      <c r="Q642" s="64"/>
      <c r="R642" s="64"/>
      <c r="S642" s="64"/>
      <c r="T642" s="64"/>
      <c r="U642" s="64"/>
      <c r="V642" s="64"/>
      <c r="W642" s="64"/>
      <c r="X642" s="64"/>
      <c r="Y642" s="64"/>
      <c r="Z642" s="64"/>
    </row>
    <row r="643" spans="1:26" ht="15.75" customHeight="1">
      <c r="A643" s="64"/>
      <c r="B643" s="65"/>
      <c r="C643" s="65"/>
      <c r="D643" s="64"/>
      <c r="E643" s="64"/>
      <c r="F643" s="64"/>
      <c r="G643" s="65"/>
      <c r="H643" s="64"/>
      <c r="I643" s="64"/>
      <c r="J643" s="64"/>
      <c r="K643" s="64"/>
      <c r="L643" s="64"/>
      <c r="M643" s="64"/>
      <c r="N643" s="64"/>
      <c r="O643" s="64"/>
      <c r="P643" s="64"/>
      <c r="Q643" s="64"/>
      <c r="R643" s="64"/>
      <c r="S643" s="64"/>
      <c r="T643" s="64"/>
      <c r="U643" s="64"/>
      <c r="V643" s="64"/>
      <c r="W643" s="64"/>
      <c r="X643" s="64"/>
      <c r="Y643" s="64"/>
      <c r="Z643" s="64"/>
    </row>
    <row r="644" spans="1:26" ht="15.75" customHeight="1">
      <c r="A644" s="64"/>
      <c r="B644" s="65"/>
      <c r="C644" s="65"/>
      <c r="D644" s="64"/>
      <c r="E644" s="64"/>
      <c r="F644" s="64"/>
      <c r="G644" s="65"/>
      <c r="H644" s="64"/>
      <c r="I644" s="64"/>
      <c r="J644" s="64"/>
      <c r="K644" s="64"/>
      <c r="L644" s="64"/>
      <c r="M644" s="64"/>
      <c r="N644" s="64"/>
      <c r="O644" s="64"/>
      <c r="P644" s="64"/>
      <c r="Q644" s="64"/>
      <c r="R644" s="64"/>
      <c r="S644" s="64"/>
      <c r="T644" s="64"/>
      <c r="U644" s="64"/>
      <c r="V644" s="64"/>
      <c r="W644" s="64"/>
      <c r="X644" s="64"/>
      <c r="Y644" s="64"/>
      <c r="Z644" s="64"/>
    </row>
    <row r="645" spans="1:26" ht="15.75" customHeight="1">
      <c r="A645" s="64"/>
      <c r="B645" s="65"/>
      <c r="C645" s="65"/>
      <c r="D645" s="64"/>
      <c r="E645" s="64"/>
      <c r="F645" s="64"/>
      <c r="G645" s="65"/>
      <c r="H645" s="64"/>
      <c r="I645" s="64"/>
      <c r="J645" s="64"/>
      <c r="K645" s="64"/>
      <c r="L645" s="64"/>
      <c r="M645" s="64"/>
      <c r="N645" s="64"/>
      <c r="O645" s="64"/>
      <c r="P645" s="64"/>
      <c r="Q645" s="64"/>
      <c r="R645" s="64"/>
      <c r="S645" s="64"/>
      <c r="T645" s="64"/>
      <c r="U645" s="64"/>
      <c r="V645" s="64"/>
      <c r="W645" s="64"/>
      <c r="X645" s="64"/>
      <c r="Y645" s="64"/>
      <c r="Z645" s="64"/>
    </row>
    <row r="646" spans="1:26" ht="15.75" customHeight="1">
      <c r="A646" s="64"/>
      <c r="B646" s="65"/>
      <c r="C646" s="65"/>
      <c r="D646" s="64"/>
      <c r="E646" s="64"/>
      <c r="F646" s="64"/>
      <c r="G646" s="65"/>
      <c r="H646" s="64"/>
      <c r="I646" s="64"/>
      <c r="J646" s="64"/>
      <c r="K646" s="64"/>
      <c r="L646" s="64"/>
      <c r="M646" s="64"/>
      <c r="N646" s="64"/>
      <c r="O646" s="64"/>
      <c r="P646" s="64"/>
      <c r="Q646" s="64"/>
      <c r="R646" s="64"/>
      <c r="S646" s="64"/>
      <c r="T646" s="64"/>
      <c r="U646" s="64"/>
      <c r="V646" s="64"/>
      <c r="W646" s="64"/>
      <c r="X646" s="64"/>
      <c r="Y646" s="64"/>
      <c r="Z646" s="64"/>
    </row>
    <row r="647" spans="1:26" ht="15.75" customHeight="1">
      <c r="A647" s="64"/>
      <c r="B647" s="65"/>
      <c r="C647" s="65"/>
      <c r="D647" s="64"/>
      <c r="E647" s="64"/>
      <c r="F647" s="64"/>
      <c r="G647" s="65"/>
      <c r="H647" s="64"/>
      <c r="I647" s="64"/>
      <c r="J647" s="64"/>
      <c r="K647" s="64"/>
      <c r="L647" s="64"/>
      <c r="M647" s="64"/>
      <c r="N647" s="64"/>
      <c r="O647" s="64"/>
      <c r="P647" s="64"/>
      <c r="Q647" s="64"/>
      <c r="R647" s="64"/>
      <c r="S647" s="64"/>
      <c r="T647" s="64"/>
      <c r="U647" s="64"/>
      <c r="V647" s="64"/>
      <c r="W647" s="64"/>
      <c r="X647" s="64"/>
      <c r="Y647" s="64"/>
      <c r="Z647" s="64"/>
    </row>
    <row r="648" spans="1:26" ht="15.75" customHeight="1">
      <c r="A648" s="64"/>
      <c r="B648" s="65"/>
      <c r="C648" s="65"/>
      <c r="D648" s="64"/>
      <c r="E648" s="64"/>
      <c r="F648" s="64"/>
      <c r="G648" s="65"/>
      <c r="H648" s="64"/>
      <c r="I648" s="64"/>
      <c r="J648" s="64"/>
      <c r="K648" s="64"/>
      <c r="L648" s="64"/>
      <c r="M648" s="64"/>
      <c r="N648" s="64"/>
      <c r="O648" s="64"/>
      <c r="P648" s="64"/>
      <c r="Q648" s="64"/>
      <c r="R648" s="64"/>
      <c r="S648" s="64"/>
      <c r="T648" s="64"/>
      <c r="U648" s="64"/>
      <c r="V648" s="64"/>
      <c r="W648" s="64"/>
      <c r="X648" s="64"/>
      <c r="Y648" s="64"/>
      <c r="Z648" s="64"/>
    </row>
    <row r="649" spans="1:26" ht="15.75" customHeight="1">
      <c r="A649" s="64"/>
      <c r="B649" s="65"/>
      <c r="C649" s="65"/>
      <c r="D649" s="64"/>
      <c r="E649" s="64"/>
      <c r="F649" s="64"/>
      <c r="G649" s="65"/>
      <c r="H649" s="64"/>
      <c r="I649" s="64"/>
      <c r="J649" s="64"/>
      <c r="K649" s="64"/>
      <c r="L649" s="64"/>
      <c r="M649" s="64"/>
      <c r="N649" s="64"/>
      <c r="O649" s="64"/>
      <c r="P649" s="64"/>
      <c r="Q649" s="64"/>
      <c r="R649" s="64"/>
      <c r="S649" s="64"/>
      <c r="T649" s="64"/>
      <c r="U649" s="64"/>
      <c r="V649" s="64"/>
      <c r="W649" s="64"/>
      <c r="X649" s="64"/>
      <c r="Y649" s="64"/>
      <c r="Z649" s="64"/>
    </row>
    <row r="650" spans="1:26" ht="15.75" customHeight="1">
      <c r="A650" s="64"/>
      <c r="B650" s="65"/>
      <c r="C650" s="65"/>
      <c r="D650" s="64"/>
      <c r="E650" s="64"/>
      <c r="F650" s="64"/>
      <c r="G650" s="65"/>
      <c r="H650" s="64"/>
      <c r="I650" s="64"/>
      <c r="J650" s="64"/>
      <c r="K650" s="64"/>
      <c r="L650" s="64"/>
      <c r="M650" s="64"/>
      <c r="N650" s="64"/>
      <c r="O650" s="64"/>
      <c r="P650" s="64"/>
      <c r="Q650" s="64"/>
      <c r="R650" s="64"/>
      <c r="S650" s="64"/>
      <c r="T650" s="64"/>
      <c r="U650" s="64"/>
      <c r="V650" s="64"/>
      <c r="W650" s="64"/>
      <c r="X650" s="64"/>
      <c r="Y650" s="64"/>
      <c r="Z650" s="64"/>
    </row>
    <row r="651" spans="1:26" ht="15.75" customHeight="1">
      <c r="A651" s="64"/>
      <c r="B651" s="65"/>
      <c r="C651" s="65"/>
      <c r="D651" s="64"/>
      <c r="E651" s="64"/>
      <c r="F651" s="64"/>
      <c r="G651" s="65"/>
      <c r="H651" s="64"/>
      <c r="I651" s="64"/>
      <c r="J651" s="64"/>
      <c r="K651" s="64"/>
      <c r="L651" s="64"/>
      <c r="M651" s="64"/>
      <c r="N651" s="64"/>
      <c r="O651" s="64"/>
      <c r="P651" s="64"/>
      <c r="Q651" s="64"/>
      <c r="R651" s="64"/>
      <c r="S651" s="64"/>
      <c r="T651" s="64"/>
      <c r="U651" s="64"/>
      <c r="V651" s="64"/>
      <c r="W651" s="64"/>
      <c r="X651" s="64"/>
      <c r="Y651" s="64"/>
      <c r="Z651" s="64"/>
    </row>
    <row r="652" spans="1:26" ht="15.75" customHeight="1">
      <c r="A652" s="64"/>
      <c r="B652" s="65"/>
      <c r="C652" s="65"/>
      <c r="D652" s="64"/>
      <c r="E652" s="64"/>
      <c r="F652" s="64"/>
      <c r="G652" s="65"/>
      <c r="H652" s="64"/>
      <c r="I652" s="64"/>
      <c r="J652" s="64"/>
      <c r="K652" s="64"/>
      <c r="L652" s="64"/>
      <c r="M652" s="64"/>
      <c r="N652" s="64"/>
      <c r="O652" s="64"/>
      <c r="P652" s="64"/>
      <c r="Q652" s="64"/>
      <c r="R652" s="64"/>
      <c r="S652" s="64"/>
      <c r="T652" s="64"/>
      <c r="U652" s="64"/>
      <c r="V652" s="64"/>
      <c r="W652" s="64"/>
      <c r="X652" s="64"/>
      <c r="Y652" s="64"/>
      <c r="Z652" s="64"/>
    </row>
    <row r="653" spans="1:26" ht="15.75" customHeight="1">
      <c r="A653" s="64"/>
      <c r="B653" s="65"/>
      <c r="C653" s="65"/>
      <c r="D653" s="64"/>
      <c r="E653" s="64"/>
      <c r="F653" s="64"/>
      <c r="G653" s="65"/>
      <c r="H653" s="64"/>
      <c r="I653" s="64"/>
      <c r="J653" s="64"/>
      <c r="K653" s="64"/>
      <c r="L653" s="64"/>
      <c r="M653" s="64"/>
      <c r="N653" s="64"/>
      <c r="O653" s="64"/>
      <c r="P653" s="64"/>
      <c r="Q653" s="64"/>
      <c r="R653" s="64"/>
      <c r="S653" s="64"/>
      <c r="T653" s="64"/>
      <c r="U653" s="64"/>
      <c r="V653" s="64"/>
      <c r="W653" s="64"/>
      <c r="X653" s="64"/>
      <c r="Y653" s="64"/>
      <c r="Z653" s="64"/>
    </row>
    <row r="654" spans="1:26" ht="15.75" customHeight="1">
      <c r="A654" s="64"/>
      <c r="B654" s="65"/>
      <c r="C654" s="65"/>
      <c r="D654" s="64"/>
      <c r="E654" s="64"/>
      <c r="F654" s="64"/>
      <c r="G654" s="65"/>
      <c r="H654" s="64"/>
      <c r="I654" s="64"/>
      <c r="J654" s="64"/>
      <c r="K654" s="64"/>
      <c r="L654" s="64"/>
      <c r="M654" s="64"/>
      <c r="N654" s="64"/>
      <c r="O654" s="64"/>
      <c r="P654" s="64"/>
      <c r="Q654" s="64"/>
      <c r="R654" s="64"/>
      <c r="S654" s="64"/>
      <c r="T654" s="64"/>
      <c r="U654" s="64"/>
      <c r="V654" s="64"/>
      <c r="W654" s="64"/>
      <c r="X654" s="64"/>
      <c r="Y654" s="64"/>
      <c r="Z654" s="64"/>
    </row>
    <row r="655" spans="1:26" ht="15.75" customHeight="1">
      <c r="A655" s="64"/>
      <c r="B655" s="65"/>
      <c r="C655" s="65"/>
      <c r="D655" s="64"/>
      <c r="E655" s="64"/>
      <c r="F655" s="64"/>
      <c r="G655" s="65"/>
      <c r="H655" s="64"/>
      <c r="I655" s="64"/>
      <c r="J655" s="64"/>
      <c r="K655" s="64"/>
      <c r="L655" s="64"/>
      <c r="M655" s="64"/>
      <c r="N655" s="64"/>
      <c r="O655" s="64"/>
      <c r="P655" s="64"/>
      <c r="Q655" s="64"/>
      <c r="R655" s="64"/>
      <c r="S655" s="64"/>
      <c r="T655" s="64"/>
      <c r="U655" s="64"/>
      <c r="V655" s="64"/>
      <c r="W655" s="64"/>
      <c r="X655" s="64"/>
      <c r="Y655" s="64"/>
      <c r="Z655" s="64"/>
    </row>
    <row r="656" spans="1:26" ht="15.75" customHeight="1">
      <c r="A656" s="64"/>
      <c r="B656" s="65"/>
      <c r="C656" s="65"/>
      <c r="D656" s="64"/>
      <c r="E656" s="64"/>
      <c r="F656" s="64"/>
      <c r="G656" s="65"/>
      <c r="H656" s="64"/>
      <c r="I656" s="64"/>
      <c r="J656" s="64"/>
      <c r="K656" s="64"/>
      <c r="L656" s="64"/>
      <c r="M656" s="64"/>
      <c r="N656" s="64"/>
      <c r="O656" s="64"/>
      <c r="P656" s="64"/>
      <c r="Q656" s="64"/>
      <c r="R656" s="64"/>
      <c r="S656" s="64"/>
      <c r="T656" s="64"/>
      <c r="U656" s="64"/>
      <c r="V656" s="64"/>
      <c r="W656" s="64"/>
      <c r="X656" s="64"/>
      <c r="Y656" s="64"/>
      <c r="Z656" s="64"/>
    </row>
    <row r="657" spans="1:26" ht="15.75" customHeight="1">
      <c r="A657" s="64"/>
      <c r="B657" s="65"/>
      <c r="C657" s="65"/>
      <c r="D657" s="64"/>
      <c r="E657" s="64"/>
      <c r="F657" s="64"/>
      <c r="G657" s="65"/>
      <c r="H657" s="64"/>
      <c r="I657" s="64"/>
      <c r="J657" s="64"/>
      <c r="K657" s="64"/>
      <c r="L657" s="64"/>
      <c r="M657" s="64"/>
      <c r="N657" s="64"/>
      <c r="O657" s="64"/>
      <c r="P657" s="64"/>
      <c r="Q657" s="64"/>
      <c r="R657" s="64"/>
      <c r="S657" s="64"/>
      <c r="T657" s="64"/>
      <c r="U657" s="64"/>
      <c r="V657" s="64"/>
      <c r="W657" s="64"/>
      <c r="X657" s="64"/>
      <c r="Y657" s="64"/>
      <c r="Z657" s="64"/>
    </row>
    <row r="658" spans="1:26" ht="15.75" customHeight="1">
      <c r="A658" s="64"/>
      <c r="B658" s="65"/>
      <c r="C658" s="65"/>
      <c r="D658" s="64"/>
      <c r="E658" s="64"/>
      <c r="F658" s="64"/>
      <c r="G658" s="65"/>
      <c r="H658" s="64"/>
      <c r="I658" s="64"/>
      <c r="J658" s="64"/>
      <c r="K658" s="64"/>
      <c r="L658" s="64"/>
      <c r="M658" s="64"/>
      <c r="N658" s="64"/>
      <c r="O658" s="64"/>
      <c r="P658" s="64"/>
      <c r="Q658" s="64"/>
      <c r="R658" s="64"/>
      <c r="S658" s="64"/>
      <c r="T658" s="64"/>
      <c r="U658" s="64"/>
      <c r="V658" s="64"/>
      <c r="W658" s="64"/>
      <c r="X658" s="64"/>
      <c r="Y658" s="64"/>
      <c r="Z658" s="64"/>
    </row>
    <row r="659" spans="1:26" ht="15.75" customHeight="1">
      <c r="A659" s="64"/>
      <c r="B659" s="65"/>
      <c r="C659" s="65"/>
      <c r="D659" s="64"/>
      <c r="E659" s="64"/>
      <c r="F659" s="64"/>
      <c r="G659" s="65"/>
      <c r="H659" s="64"/>
      <c r="I659" s="64"/>
      <c r="J659" s="64"/>
      <c r="K659" s="64"/>
      <c r="L659" s="64"/>
      <c r="M659" s="64"/>
      <c r="N659" s="64"/>
      <c r="O659" s="64"/>
      <c r="P659" s="64"/>
      <c r="Q659" s="64"/>
      <c r="R659" s="64"/>
      <c r="S659" s="64"/>
      <c r="T659" s="64"/>
      <c r="U659" s="64"/>
      <c r="V659" s="64"/>
      <c r="W659" s="64"/>
      <c r="X659" s="64"/>
      <c r="Y659" s="64"/>
      <c r="Z659" s="64"/>
    </row>
    <row r="660" spans="1:26" ht="15.75" customHeight="1">
      <c r="A660" s="64"/>
      <c r="B660" s="65"/>
      <c r="C660" s="65"/>
      <c r="D660" s="64"/>
      <c r="E660" s="64"/>
      <c r="F660" s="64"/>
      <c r="G660" s="65"/>
      <c r="H660" s="64"/>
      <c r="I660" s="64"/>
      <c r="J660" s="64"/>
      <c r="K660" s="64"/>
      <c r="L660" s="64"/>
      <c r="M660" s="64"/>
      <c r="N660" s="64"/>
      <c r="O660" s="64"/>
      <c r="P660" s="64"/>
      <c r="Q660" s="64"/>
      <c r="R660" s="64"/>
      <c r="S660" s="64"/>
      <c r="T660" s="64"/>
      <c r="U660" s="64"/>
      <c r="V660" s="64"/>
      <c r="W660" s="64"/>
      <c r="X660" s="64"/>
      <c r="Y660" s="64"/>
      <c r="Z660" s="64"/>
    </row>
    <row r="661" spans="1:26" ht="15.75" customHeight="1">
      <c r="A661" s="64"/>
      <c r="B661" s="65"/>
      <c r="C661" s="65"/>
      <c r="D661" s="64"/>
      <c r="E661" s="64"/>
      <c r="F661" s="64"/>
      <c r="G661" s="65"/>
      <c r="H661" s="64"/>
      <c r="I661" s="64"/>
      <c r="J661" s="64"/>
      <c r="K661" s="64"/>
      <c r="L661" s="64"/>
      <c r="M661" s="64"/>
      <c r="N661" s="64"/>
      <c r="O661" s="64"/>
      <c r="P661" s="64"/>
      <c r="Q661" s="64"/>
      <c r="R661" s="64"/>
      <c r="S661" s="64"/>
      <c r="T661" s="64"/>
      <c r="U661" s="64"/>
      <c r="V661" s="64"/>
      <c r="W661" s="64"/>
      <c r="X661" s="64"/>
      <c r="Y661" s="64"/>
      <c r="Z661" s="64"/>
    </row>
    <row r="662" spans="1:26" ht="15.75" customHeight="1">
      <c r="A662" s="64"/>
      <c r="B662" s="65"/>
      <c r="C662" s="65"/>
      <c r="D662" s="64"/>
      <c r="E662" s="64"/>
      <c r="F662" s="64"/>
      <c r="G662" s="65"/>
      <c r="H662" s="64"/>
      <c r="I662" s="64"/>
      <c r="J662" s="64"/>
      <c r="K662" s="64"/>
      <c r="L662" s="64"/>
      <c r="M662" s="64"/>
      <c r="N662" s="64"/>
      <c r="O662" s="64"/>
      <c r="P662" s="64"/>
      <c r="Q662" s="64"/>
      <c r="R662" s="64"/>
      <c r="S662" s="64"/>
      <c r="T662" s="64"/>
      <c r="U662" s="64"/>
      <c r="V662" s="64"/>
      <c r="W662" s="64"/>
      <c r="X662" s="64"/>
      <c r="Y662" s="64"/>
      <c r="Z662" s="64"/>
    </row>
    <row r="663" spans="1:26" ht="15.75" customHeight="1">
      <c r="A663" s="64"/>
      <c r="B663" s="65"/>
      <c r="C663" s="65"/>
      <c r="D663" s="64"/>
      <c r="E663" s="64"/>
      <c r="F663" s="64"/>
      <c r="G663" s="65"/>
      <c r="H663" s="64"/>
      <c r="I663" s="64"/>
      <c r="J663" s="64"/>
      <c r="K663" s="64"/>
      <c r="L663" s="64"/>
      <c r="M663" s="64"/>
      <c r="N663" s="64"/>
      <c r="O663" s="64"/>
      <c r="P663" s="64"/>
      <c r="Q663" s="64"/>
      <c r="R663" s="64"/>
      <c r="S663" s="64"/>
      <c r="T663" s="64"/>
      <c r="U663" s="64"/>
      <c r="V663" s="64"/>
      <c r="W663" s="64"/>
      <c r="X663" s="64"/>
      <c r="Y663" s="64"/>
      <c r="Z663" s="64"/>
    </row>
    <row r="664" spans="1:26" ht="15.75" customHeight="1">
      <c r="A664" s="64"/>
      <c r="B664" s="65"/>
      <c r="C664" s="65"/>
      <c r="D664" s="64"/>
      <c r="E664" s="64"/>
      <c r="F664" s="64"/>
      <c r="G664" s="65"/>
      <c r="H664" s="64"/>
      <c r="I664" s="64"/>
      <c r="J664" s="64"/>
      <c r="K664" s="64"/>
      <c r="L664" s="64"/>
      <c r="M664" s="64"/>
      <c r="N664" s="64"/>
      <c r="O664" s="64"/>
      <c r="P664" s="64"/>
      <c r="Q664" s="64"/>
      <c r="R664" s="64"/>
      <c r="S664" s="64"/>
      <c r="T664" s="64"/>
      <c r="U664" s="64"/>
      <c r="V664" s="64"/>
      <c r="W664" s="64"/>
      <c r="X664" s="64"/>
      <c r="Y664" s="64"/>
      <c r="Z664" s="64"/>
    </row>
    <row r="665" spans="1:26" ht="15.75" customHeight="1">
      <c r="A665" s="64"/>
      <c r="B665" s="65"/>
      <c r="C665" s="65"/>
      <c r="D665" s="64"/>
      <c r="E665" s="64"/>
      <c r="F665" s="64"/>
      <c r="G665" s="65"/>
      <c r="H665" s="64"/>
      <c r="I665" s="64"/>
      <c r="J665" s="64"/>
      <c r="K665" s="64"/>
      <c r="L665" s="64"/>
      <c r="M665" s="64"/>
      <c r="N665" s="64"/>
      <c r="O665" s="64"/>
      <c r="P665" s="64"/>
      <c r="Q665" s="64"/>
      <c r="R665" s="64"/>
      <c r="S665" s="64"/>
      <c r="T665" s="64"/>
      <c r="U665" s="64"/>
      <c r="V665" s="64"/>
      <c r="W665" s="64"/>
      <c r="X665" s="64"/>
      <c r="Y665" s="64"/>
      <c r="Z665" s="64"/>
    </row>
    <row r="666" spans="1:26" ht="15.75" customHeight="1">
      <c r="A666" s="64"/>
      <c r="B666" s="65"/>
      <c r="C666" s="65"/>
      <c r="D666" s="64"/>
      <c r="E666" s="64"/>
      <c r="F666" s="64"/>
      <c r="G666" s="65"/>
      <c r="H666" s="64"/>
      <c r="I666" s="64"/>
      <c r="J666" s="64"/>
      <c r="K666" s="64"/>
      <c r="L666" s="64"/>
      <c r="M666" s="64"/>
      <c r="N666" s="64"/>
      <c r="O666" s="64"/>
      <c r="P666" s="64"/>
      <c r="Q666" s="64"/>
      <c r="R666" s="64"/>
      <c r="S666" s="64"/>
      <c r="T666" s="64"/>
      <c r="U666" s="64"/>
      <c r="V666" s="64"/>
      <c r="W666" s="64"/>
      <c r="X666" s="64"/>
      <c r="Y666" s="64"/>
      <c r="Z666" s="64"/>
    </row>
    <row r="667" spans="1:26" ht="15.75" customHeight="1">
      <c r="A667" s="64"/>
      <c r="B667" s="65"/>
      <c r="C667" s="65"/>
      <c r="D667" s="64"/>
      <c r="E667" s="64"/>
      <c r="F667" s="64"/>
      <c r="G667" s="65"/>
      <c r="H667" s="64"/>
      <c r="I667" s="64"/>
      <c r="J667" s="64"/>
      <c r="K667" s="64"/>
      <c r="L667" s="64"/>
      <c r="M667" s="64"/>
      <c r="N667" s="64"/>
      <c r="O667" s="64"/>
      <c r="P667" s="64"/>
      <c r="Q667" s="64"/>
      <c r="R667" s="64"/>
      <c r="S667" s="64"/>
      <c r="T667" s="64"/>
      <c r="U667" s="64"/>
      <c r="V667" s="64"/>
      <c r="W667" s="64"/>
      <c r="X667" s="64"/>
      <c r="Y667" s="64"/>
      <c r="Z667" s="64"/>
    </row>
    <row r="668" spans="1:26" ht="15.75" customHeight="1">
      <c r="A668" s="64"/>
      <c r="B668" s="65"/>
      <c r="C668" s="65"/>
      <c r="D668" s="64"/>
      <c r="E668" s="64"/>
      <c r="F668" s="64"/>
      <c r="G668" s="65"/>
      <c r="H668" s="64"/>
      <c r="I668" s="64"/>
      <c r="J668" s="64"/>
      <c r="K668" s="64"/>
      <c r="L668" s="64"/>
      <c r="M668" s="64"/>
      <c r="N668" s="64"/>
      <c r="O668" s="64"/>
      <c r="P668" s="64"/>
      <c r="Q668" s="64"/>
      <c r="R668" s="64"/>
      <c r="S668" s="64"/>
      <c r="T668" s="64"/>
      <c r="U668" s="64"/>
      <c r="V668" s="64"/>
      <c r="W668" s="64"/>
      <c r="X668" s="64"/>
      <c r="Y668" s="64"/>
      <c r="Z668" s="64"/>
    </row>
    <row r="669" spans="1:26" ht="15.75" customHeight="1">
      <c r="A669" s="64"/>
      <c r="B669" s="65"/>
      <c r="C669" s="65"/>
      <c r="D669" s="64"/>
      <c r="E669" s="64"/>
      <c r="F669" s="64"/>
      <c r="G669" s="65"/>
      <c r="H669" s="64"/>
      <c r="I669" s="64"/>
      <c r="J669" s="64"/>
      <c r="K669" s="64"/>
      <c r="L669" s="64"/>
      <c r="M669" s="64"/>
      <c r="N669" s="64"/>
      <c r="O669" s="64"/>
      <c r="P669" s="64"/>
      <c r="Q669" s="64"/>
      <c r="R669" s="64"/>
      <c r="S669" s="64"/>
      <c r="T669" s="64"/>
      <c r="U669" s="64"/>
      <c r="V669" s="64"/>
      <c r="W669" s="64"/>
      <c r="X669" s="64"/>
      <c r="Y669" s="64"/>
      <c r="Z669" s="64"/>
    </row>
    <row r="670" spans="1:26" ht="15.75" customHeight="1">
      <c r="A670" s="64"/>
      <c r="B670" s="65"/>
      <c r="C670" s="65"/>
      <c r="D670" s="64"/>
      <c r="E670" s="64"/>
      <c r="F670" s="64"/>
      <c r="G670" s="65"/>
      <c r="H670" s="64"/>
      <c r="I670" s="64"/>
      <c r="J670" s="64"/>
      <c r="K670" s="64"/>
      <c r="L670" s="64"/>
      <c r="M670" s="64"/>
      <c r="N670" s="64"/>
      <c r="O670" s="64"/>
      <c r="P670" s="64"/>
      <c r="Q670" s="64"/>
      <c r="R670" s="64"/>
      <c r="S670" s="64"/>
      <c r="T670" s="64"/>
      <c r="U670" s="64"/>
      <c r="V670" s="64"/>
      <c r="W670" s="64"/>
      <c r="X670" s="64"/>
      <c r="Y670" s="64"/>
      <c r="Z670" s="64"/>
    </row>
    <row r="671" spans="1:26" ht="15.75" customHeight="1">
      <c r="A671" s="64"/>
      <c r="B671" s="65"/>
      <c r="C671" s="65"/>
      <c r="D671" s="64"/>
      <c r="E671" s="64"/>
      <c r="F671" s="64"/>
      <c r="G671" s="65"/>
      <c r="H671" s="64"/>
      <c r="I671" s="64"/>
      <c r="J671" s="64"/>
      <c r="K671" s="64"/>
      <c r="L671" s="64"/>
      <c r="M671" s="64"/>
      <c r="N671" s="64"/>
      <c r="O671" s="64"/>
      <c r="P671" s="64"/>
      <c r="Q671" s="64"/>
      <c r="R671" s="64"/>
      <c r="S671" s="64"/>
      <c r="T671" s="64"/>
      <c r="U671" s="64"/>
      <c r="V671" s="64"/>
      <c r="W671" s="64"/>
      <c r="X671" s="64"/>
      <c r="Y671" s="64"/>
      <c r="Z671" s="64"/>
    </row>
    <row r="672" spans="1:26" ht="15.75" customHeight="1">
      <c r="A672" s="64"/>
      <c r="B672" s="65"/>
      <c r="C672" s="65"/>
      <c r="D672" s="64"/>
      <c r="E672" s="64"/>
      <c r="F672" s="64"/>
      <c r="G672" s="65"/>
      <c r="H672" s="64"/>
      <c r="I672" s="64"/>
      <c r="J672" s="64"/>
      <c r="K672" s="64"/>
      <c r="L672" s="64"/>
      <c r="M672" s="64"/>
      <c r="N672" s="64"/>
      <c r="O672" s="64"/>
      <c r="P672" s="64"/>
      <c r="Q672" s="64"/>
      <c r="R672" s="64"/>
      <c r="S672" s="64"/>
      <c r="T672" s="64"/>
      <c r="U672" s="64"/>
      <c r="V672" s="64"/>
      <c r="W672" s="64"/>
      <c r="X672" s="64"/>
      <c r="Y672" s="64"/>
      <c r="Z672" s="64"/>
    </row>
    <row r="673" spans="1:26" ht="15.75" customHeight="1">
      <c r="A673" s="64"/>
      <c r="B673" s="65"/>
      <c r="C673" s="65"/>
      <c r="D673" s="64"/>
      <c r="E673" s="64"/>
      <c r="F673" s="64"/>
      <c r="G673" s="65"/>
      <c r="H673" s="64"/>
      <c r="I673" s="64"/>
      <c r="J673" s="64"/>
      <c r="K673" s="64"/>
      <c r="L673" s="64"/>
      <c r="M673" s="64"/>
      <c r="N673" s="64"/>
      <c r="O673" s="64"/>
      <c r="P673" s="64"/>
      <c r="Q673" s="64"/>
      <c r="R673" s="64"/>
      <c r="S673" s="64"/>
      <c r="T673" s="64"/>
      <c r="U673" s="64"/>
      <c r="V673" s="64"/>
      <c r="W673" s="64"/>
      <c r="X673" s="64"/>
      <c r="Y673" s="64"/>
      <c r="Z673" s="64"/>
    </row>
    <row r="674" spans="1:26" ht="15.75" customHeight="1">
      <c r="A674" s="64"/>
      <c r="B674" s="65"/>
      <c r="C674" s="65"/>
      <c r="D674" s="64"/>
      <c r="E674" s="64"/>
      <c r="F674" s="64"/>
      <c r="G674" s="65"/>
      <c r="H674" s="64"/>
      <c r="I674" s="64"/>
      <c r="J674" s="64"/>
      <c r="K674" s="64"/>
      <c r="L674" s="64"/>
      <c r="M674" s="64"/>
      <c r="N674" s="64"/>
      <c r="O674" s="64"/>
      <c r="P674" s="64"/>
      <c r="Q674" s="64"/>
      <c r="R674" s="64"/>
      <c r="S674" s="64"/>
      <c r="T674" s="64"/>
      <c r="U674" s="64"/>
      <c r="V674" s="64"/>
      <c r="W674" s="64"/>
      <c r="X674" s="64"/>
      <c r="Y674" s="64"/>
      <c r="Z674" s="64"/>
    </row>
    <row r="675" spans="1:26" ht="15.75" customHeight="1">
      <c r="A675" s="64"/>
      <c r="B675" s="65"/>
      <c r="C675" s="65"/>
      <c r="D675" s="64"/>
      <c r="E675" s="64"/>
      <c r="F675" s="64"/>
      <c r="G675" s="65"/>
      <c r="H675" s="64"/>
      <c r="I675" s="64"/>
      <c r="J675" s="64"/>
      <c r="K675" s="64"/>
      <c r="L675" s="64"/>
      <c r="M675" s="64"/>
      <c r="N675" s="64"/>
      <c r="O675" s="64"/>
      <c r="P675" s="64"/>
      <c r="Q675" s="64"/>
      <c r="R675" s="64"/>
      <c r="S675" s="64"/>
      <c r="T675" s="64"/>
      <c r="U675" s="64"/>
      <c r="V675" s="64"/>
      <c r="W675" s="64"/>
      <c r="X675" s="64"/>
      <c r="Y675" s="64"/>
      <c r="Z675" s="64"/>
    </row>
    <row r="676" spans="1:26" ht="15.75" customHeight="1">
      <c r="A676" s="64"/>
      <c r="B676" s="65"/>
      <c r="C676" s="65"/>
      <c r="D676" s="64"/>
      <c r="E676" s="64"/>
      <c r="F676" s="64"/>
      <c r="G676" s="65"/>
      <c r="H676" s="64"/>
      <c r="I676" s="64"/>
      <c r="J676" s="64"/>
      <c r="K676" s="64"/>
      <c r="L676" s="64"/>
      <c r="M676" s="64"/>
      <c r="N676" s="64"/>
      <c r="O676" s="64"/>
      <c r="P676" s="64"/>
      <c r="Q676" s="64"/>
      <c r="R676" s="64"/>
      <c r="S676" s="64"/>
      <c r="T676" s="64"/>
      <c r="U676" s="64"/>
      <c r="V676" s="64"/>
      <c r="W676" s="64"/>
      <c r="X676" s="64"/>
      <c r="Y676" s="64"/>
      <c r="Z676" s="64"/>
    </row>
    <row r="677" spans="1:26" ht="15.75" customHeight="1">
      <c r="A677" s="64"/>
      <c r="B677" s="65"/>
      <c r="C677" s="65"/>
      <c r="D677" s="64"/>
      <c r="E677" s="64"/>
      <c r="F677" s="64"/>
      <c r="G677" s="65"/>
      <c r="H677" s="64"/>
      <c r="I677" s="64"/>
      <c r="J677" s="64"/>
      <c r="K677" s="64"/>
      <c r="L677" s="64"/>
      <c r="M677" s="64"/>
      <c r="N677" s="64"/>
      <c r="O677" s="64"/>
      <c r="P677" s="64"/>
      <c r="Q677" s="64"/>
      <c r="R677" s="64"/>
      <c r="S677" s="64"/>
      <c r="T677" s="64"/>
      <c r="U677" s="64"/>
      <c r="V677" s="64"/>
      <c r="W677" s="64"/>
      <c r="X677" s="64"/>
      <c r="Y677" s="64"/>
      <c r="Z677" s="64"/>
    </row>
    <row r="678" spans="1:26" ht="15.75" customHeight="1">
      <c r="A678" s="64"/>
      <c r="B678" s="65"/>
      <c r="C678" s="65"/>
      <c r="D678" s="64"/>
      <c r="E678" s="64"/>
      <c r="F678" s="64"/>
      <c r="G678" s="65"/>
      <c r="H678" s="64"/>
      <c r="I678" s="64"/>
      <c r="J678" s="64"/>
      <c r="K678" s="64"/>
      <c r="L678" s="64"/>
      <c r="M678" s="64"/>
      <c r="N678" s="64"/>
      <c r="O678" s="64"/>
      <c r="P678" s="64"/>
      <c r="Q678" s="64"/>
      <c r="R678" s="64"/>
      <c r="S678" s="64"/>
      <c r="T678" s="64"/>
      <c r="U678" s="64"/>
      <c r="V678" s="64"/>
      <c r="W678" s="64"/>
      <c r="X678" s="64"/>
      <c r="Y678" s="64"/>
      <c r="Z678" s="64"/>
    </row>
    <row r="679" spans="1:26" ht="15.75" customHeight="1">
      <c r="A679" s="64"/>
      <c r="B679" s="65"/>
      <c r="C679" s="65"/>
      <c r="D679" s="64"/>
      <c r="E679" s="64"/>
      <c r="F679" s="64"/>
      <c r="G679" s="65"/>
      <c r="H679" s="64"/>
      <c r="I679" s="64"/>
      <c r="J679" s="64"/>
      <c r="K679" s="64"/>
      <c r="L679" s="64"/>
      <c r="M679" s="64"/>
      <c r="N679" s="64"/>
      <c r="O679" s="64"/>
      <c r="P679" s="64"/>
      <c r="Q679" s="64"/>
      <c r="R679" s="64"/>
      <c r="S679" s="64"/>
      <c r="T679" s="64"/>
      <c r="U679" s="64"/>
      <c r="V679" s="64"/>
      <c r="W679" s="64"/>
      <c r="X679" s="64"/>
      <c r="Y679" s="64"/>
      <c r="Z679" s="64"/>
    </row>
    <row r="680" spans="1:26" ht="15.75" customHeight="1">
      <c r="A680" s="64"/>
      <c r="B680" s="65"/>
      <c r="C680" s="65"/>
      <c r="D680" s="64"/>
      <c r="E680" s="64"/>
      <c r="F680" s="64"/>
      <c r="G680" s="65"/>
      <c r="H680" s="64"/>
      <c r="I680" s="64"/>
      <c r="J680" s="64"/>
      <c r="K680" s="64"/>
      <c r="L680" s="64"/>
      <c r="M680" s="64"/>
      <c r="N680" s="64"/>
      <c r="O680" s="64"/>
      <c r="P680" s="64"/>
      <c r="Q680" s="64"/>
      <c r="R680" s="64"/>
      <c r="S680" s="64"/>
      <c r="T680" s="64"/>
      <c r="U680" s="64"/>
      <c r="V680" s="64"/>
      <c r="W680" s="64"/>
      <c r="X680" s="64"/>
      <c r="Y680" s="64"/>
      <c r="Z680" s="64"/>
    </row>
    <row r="681" spans="1:26" ht="15.75" customHeight="1">
      <c r="A681" s="64"/>
      <c r="B681" s="65"/>
      <c r="C681" s="65"/>
      <c r="D681" s="64"/>
      <c r="E681" s="64"/>
      <c r="F681" s="64"/>
      <c r="G681" s="65"/>
      <c r="H681" s="64"/>
      <c r="I681" s="64"/>
      <c r="J681" s="64"/>
      <c r="K681" s="64"/>
      <c r="L681" s="64"/>
      <c r="M681" s="64"/>
      <c r="N681" s="64"/>
      <c r="O681" s="64"/>
      <c r="P681" s="64"/>
      <c r="Q681" s="64"/>
      <c r="R681" s="64"/>
      <c r="S681" s="64"/>
      <c r="T681" s="64"/>
      <c r="U681" s="64"/>
      <c r="V681" s="64"/>
      <c r="W681" s="64"/>
      <c r="X681" s="64"/>
      <c r="Y681" s="64"/>
      <c r="Z681" s="64"/>
    </row>
    <row r="682" spans="1:26" ht="15.75" customHeight="1">
      <c r="A682" s="64"/>
      <c r="B682" s="65"/>
      <c r="C682" s="65"/>
      <c r="D682" s="64"/>
      <c r="E682" s="64"/>
      <c r="F682" s="64"/>
      <c r="G682" s="65"/>
      <c r="H682" s="64"/>
      <c r="I682" s="64"/>
      <c r="J682" s="64"/>
      <c r="K682" s="64"/>
      <c r="L682" s="64"/>
      <c r="M682" s="64"/>
      <c r="N682" s="64"/>
      <c r="O682" s="64"/>
      <c r="P682" s="64"/>
      <c r="Q682" s="64"/>
      <c r="R682" s="64"/>
      <c r="S682" s="64"/>
      <c r="T682" s="64"/>
      <c r="U682" s="64"/>
      <c r="V682" s="64"/>
      <c r="W682" s="64"/>
      <c r="X682" s="64"/>
      <c r="Y682" s="64"/>
      <c r="Z682" s="64"/>
    </row>
    <row r="683" spans="1:26" ht="15.75" customHeight="1">
      <c r="A683" s="64"/>
      <c r="B683" s="65"/>
      <c r="C683" s="65"/>
      <c r="D683" s="64"/>
      <c r="E683" s="64"/>
      <c r="F683" s="64"/>
      <c r="G683" s="65"/>
      <c r="H683" s="64"/>
      <c r="I683" s="64"/>
      <c r="J683" s="64"/>
      <c r="K683" s="64"/>
      <c r="L683" s="64"/>
      <c r="M683" s="64"/>
      <c r="N683" s="64"/>
      <c r="O683" s="64"/>
      <c r="P683" s="64"/>
      <c r="Q683" s="64"/>
      <c r="R683" s="64"/>
      <c r="S683" s="64"/>
      <c r="T683" s="64"/>
      <c r="U683" s="64"/>
      <c r="V683" s="64"/>
      <c r="W683" s="64"/>
      <c r="X683" s="64"/>
      <c r="Y683" s="64"/>
      <c r="Z683" s="64"/>
    </row>
    <row r="684" spans="1:26" ht="15.75" customHeight="1">
      <c r="A684" s="64"/>
      <c r="B684" s="65"/>
      <c r="C684" s="65"/>
      <c r="D684" s="64"/>
      <c r="E684" s="64"/>
      <c r="F684" s="64"/>
      <c r="G684" s="65"/>
      <c r="H684" s="64"/>
      <c r="I684" s="64"/>
      <c r="J684" s="64"/>
      <c r="K684" s="64"/>
      <c r="L684" s="64"/>
      <c r="M684" s="64"/>
      <c r="N684" s="64"/>
      <c r="O684" s="64"/>
      <c r="P684" s="64"/>
      <c r="Q684" s="64"/>
      <c r="R684" s="64"/>
      <c r="S684" s="64"/>
      <c r="T684" s="64"/>
      <c r="U684" s="64"/>
      <c r="V684" s="64"/>
      <c r="W684" s="64"/>
      <c r="X684" s="64"/>
      <c r="Y684" s="64"/>
      <c r="Z684" s="64"/>
    </row>
    <row r="685" spans="1:26" ht="15.75" customHeight="1">
      <c r="A685" s="64"/>
      <c r="B685" s="65"/>
      <c r="C685" s="65"/>
      <c r="D685" s="64"/>
      <c r="E685" s="64"/>
      <c r="F685" s="64"/>
      <c r="G685" s="65"/>
      <c r="H685" s="64"/>
      <c r="I685" s="64"/>
      <c r="J685" s="64"/>
      <c r="K685" s="64"/>
      <c r="L685" s="64"/>
      <c r="M685" s="64"/>
      <c r="N685" s="64"/>
      <c r="O685" s="64"/>
      <c r="P685" s="64"/>
      <c r="Q685" s="64"/>
      <c r="R685" s="64"/>
      <c r="S685" s="64"/>
      <c r="T685" s="64"/>
      <c r="U685" s="64"/>
      <c r="V685" s="64"/>
      <c r="W685" s="64"/>
      <c r="X685" s="64"/>
      <c r="Y685" s="64"/>
      <c r="Z685" s="64"/>
    </row>
    <row r="686" spans="1:26" ht="15.75" customHeight="1">
      <c r="A686" s="64"/>
      <c r="B686" s="65"/>
      <c r="C686" s="65"/>
      <c r="D686" s="64"/>
      <c r="E686" s="64"/>
      <c r="F686" s="64"/>
      <c r="G686" s="65"/>
      <c r="H686" s="64"/>
      <c r="I686" s="64"/>
      <c r="J686" s="64"/>
      <c r="K686" s="64"/>
      <c r="L686" s="64"/>
      <c r="M686" s="64"/>
      <c r="N686" s="64"/>
      <c r="O686" s="64"/>
      <c r="P686" s="64"/>
      <c r="Q686" s="64"/>
      <c r="R686" s="64"/>
      <c r="S686" s="64"/>
      <c r="T686" s="64"/>
      <c r="U686" s="64"/>
      <c r="V686" s="64"/>
      <c r="W686" s="64"/>
      <c r="X686" s="64"/>
      <c r="Y686" s="64"/>
      <c r="Z686" s="64"/>
    </row>
    <row r="687" spans="1:26" ht="15.75" customHeight="1">
      <c r="A687" s="64"/>
      <c r="B687" s="65"/>
      <c r="C687" s="65"/>
      <c r="D687" s="64"/>
      <c r="E687" s="64"/>
      <c r="F687" s="64"/>
      <c r="G687" s="65"/>
      <c r="H687" s="64"/>
      <c r="I687" s="64"/>
      <c r="J687" s="64"/>
      <c r="K687" s="64"/>
      <c r="L687" s="64"/>
      <c r="M687" s="64"/>
      <c r="N687" s="64"/>
      <c r="O687" s="64"/>
      <c r="P687" s="64"/>
      <c r="Q687" s="64"/>
      <c r="R687" s="64"/>
      <c r="S687" s="64"/>
      <c r="T687" s="64"/>
      <c r="U687" s="64"/>
      <c r="V687" s="64"/>
      <c r="W687" s="64"/>
      <c r="X687" s="64"/>
      <c r="Y687" s="64"/>
      <c r="Z687" s="64"/>
    </row>
    <row r="688" spans="1:26" ht="15.75" customHeight="1">
      <c r="A688" s="64"/>
      <c r="B688" s="65"/>
      <c r="C688" s="65"/>
      <c r="D688" s="64"/>
      <c r="E688" s="64"/>
      <c r="F688" s="64"/>
      <c r="G688" s="65"/>
      <c r="H688" s="64"/>
      <c r="I688" s="64"/>
      <c r="J688" s="64"/>
      <c r="K688" s="64"/>
      <c r="L688" s="64"/>
      <c r="M688" s="64"/>
      <c r="N688" s="64"/>
      <c r="O688" s="64"/>
      <c r="P688" s="64"/>
      <c r="Q688" s="64"/>
      <c r="R688" s="64"/>
      <c r="S688" s="64"/>
      <c r="T688" s="64"/>
      <c r="U688" s="64"/>
      <c r="V688" s="64"/>
      <c r="W688" s="64"/>
      <c r="X688" s="64"/>
      <c r="Y688" s="64"/>
      <c r="Z688" s="64"/>
    </row>
    <row r="689" spans="1:26" ht="15.75" customHeight="1">
      <c r="A689" s="64"/>
      <c r="B689" s="65"/>
      <c r="C689" s="65"/>
      <c r="D689" s="64"/>
      <c r="E689" s="64"/>
      <c r="F689" s="64"/>
      <c r="G689" s="65"/>
      <c r="H689" s="64"/>
      <c r="I689" s="64"/>
      <c r="J689" s="64"/>
      <c r="K689" s="64"/>
      <c r="L689" s="64"/>
      <c r="M689" s="64"/>
      <c r="N689" s="64"/>
      <c r="O689" s="64"/>
      <c r="P689" s="64"/>
      <c r="Q689" s="64"/>
      <c r="R689" s="64"/>
      <c r="S689" s="64"/>
      <c r="T689" s="64"/>
      <c r="U689" s="64"/>
      <c r="V689" s="64"/>
      <c r="W689" s="64"/>
      <c r="X689" s="64"/>
      <c r="Y689" s="64"/>
      <c r="Z689" s="64"/>
    </row>
    <row r="690" spans="1:26" ht="15.75" customHeight="1">
      <c r="A690" s="64"/>
      <c r="B690" s="65"/>
      <c r="C690" s="65"/>
      <c r="D690" s="64"/>
      <c r="E690" s="64"/>
      <c r="F690" s="64"/>
      <c r="G690" s="65"/>
      <c r="H690" s="64"/>
      <c r="I690" s="64"/>
      <c r="J690" s="64"/>
      <c r="K690" s="64"/>
      <c r="L690" s="64"/>
      <c r="M690" s="64"/>
      <c r="N690" s="64"/>
      <c r="O690" s="64"/>
      <c r="P690" s="64"/>
      <c r="Q690" s="64"/>
      <c r="R690" s="64"/>
      <c r="S690" s="64"/>
      <c r="T690" s="64"/>
      <c r="U690" s="64"/>
      <c r="V690" s="64"/>
      <c r="W690" s="64"/>
      <c r="X690" s="64"/>
      <c r="Y690" s="64"/>
      <c r="Z690" s="64"/>
    </row>
    <row r="691" spans="1:26" ht="15.75" customHeight="1">
      <c r="A691" s="64"/>
      <c r="B691" s="65"/>
      <c r="C691" s="65"/>
      <c r="D691" s="64"/>
      <c r="E691" s="64"/>
      <c r="F691" s="64"/>
      <c r="G691" s="65"/>
      <c r="H691" s="64"/>
      <c r="I691" s="64"/>
      <c r="J691" s="64"/>
      <c r="K691" s="64"/>
      <c r="L691" s="64"/>
      <c r="M691" s="64"/>
      <c r="N691" s="64"/>
      <c r="O691" s="64"/>
      <c r="P691" s="64"/>
      <c r="Q691" s="64"/>
      <c r="R691" s="64"/>
      <c r="S691" s="64"/>
      <c r="T691" s="64"/>
      <c r="U691" s="64"/>
      <c r="V691" s="64"/>
      <c r="W691" s="64"/>
      <c r="X691" s="64"/>
      <c r="Y691" s="64"/>
      <c r="Z691" s="64"/>
    </row>
    <row r="692" spans="1:26" ht="15.75" customHeight="1">
      <c r="A692" s="64"/>
      <c r="B692" s="65"/>
      <c r="C692" s="65"/>
      <c r="D692" s="64"/>
      <c r="E692" s="64"/>
      <c r="F692" s="64"/>
      <c r="G692" s="65"/>
      <c r="H692" s="64"/>
      <c r="I692" s="64"/>
      <c r="J692" s="64"/>
      <c r="K692" s="64"/>
      <c r="L692" s="64"/>
      <c r="M692" s="64"/>
      <c r="N692" s="64"/>
      <c r="O692" s="64"/>
      <c r="P692" s="64"/>
      <c r="Q692" s="64"/>
      <c r="R692" s="64"/>
      <c r="S692" s="64"/>
      <c r="T692" s="64"/>
      <c r="U692" s="64"/>
      <c r="V692" s="64"/>
      <c r="W692" s="64"/>
      <c r="X692" s="64"/>
      <c r="Y692" s="64"/>
      <c r="Z692" s="64"/>
    </row>
    <row r="693" spans="1:26" ht="15.75" customHeight="1">
      <c r="A693" s="64"/>
      <c r="B693" s="65"/>
      <c r="C693" s="65"/>
      <c r="D693" s="64"/>
      <c r="E693" s="64"/>
      <c r="F693" s="64"/>
      <c r="G693" s="65"/>
      <c r="H693" s="64"/>
      <c r="I693" s="64"/>
      <c r="J693" s="64"/>
      <c r="K693" s="64"/>
      <c r="L693" s="64"/>
      <c r="M693" s="64"/>
      <c r="N693" s="64"/>
      <c r="O693" s="64"/>
      <c r="P693" s="64"/>
      <c r="Q693" s="64"/>
      <c r="R693" s="64"/>
      <c r="S693" s="64"/>
      <c r="T693" s="64"/>
      <c r="U693" s="64"/>
      <c r="V693" s="64"/>
      <c r="W693" s="64"/>
      <c r="X693" s="64"/>
      <c r="Y693" s="64"/>
      <c r="Z693" s="64"/>
    </row>
    <row r="694" spans="1:26" ht="15.75" customHeight="1">
      <c r="A694" s="64"/>
      <c r="B694" s="65"/>
      <c r="C694" s="65"/>
      <c r="D694" s="64"/>
      <c r="E694" s="64"/>
      <c r="F694" s="64"/>
      <c r="G694" s="65"/>
      <c r="H694" s="64"/>
      <c r="I694" s="64"/>
      <c r="J694" s="64"/>
      <c r="K694" s="64"/>
      <c r="L694" s="64"/>
      <c r="M694" s="64"/>
      <c r="N694" s="64"/>
      <c r="O694" s="64"/>
      <c r="P694" s="64"/>
      <c r="Q694" s="64"/>
      <c r="R694" s="64"/>
      <c r="S694" s="64"/>
      <c r="T694" s="64"/>
      <c r="U694" s="64"/>
      <c r="V694" s="64"/>
      <c r="W694" s="64"/>
      <c r="X694" s="64"/>
      <c r="Y694" s="64"/>
      <c r="Z694" s="64"/>
    </row>
    <row r="695" spans="1:26" ht="15.75" customHeight="1">
      <c r="A695" s="64"/>
      <c r="B695" s="65"/>
      <c r="C695" s="65"/>
      <c r="D695" s="64"/>
      <c r="E695" s="64"/>
      <c r="F695" s="64"/>
      <c r="G695" s="65"/>
      <c r="H695" s="64"/>
      <c r="I695" s="64"/>
      <c r="J695" s="64"/>
      <c r="K695" s="64"/>
      <c r="L695" s="64"/>
      <c r="M695" s="64"/>
      <c r="N695" s="64"/>
      <c r="O695" s="64"/>
      <c r="P695" s="64"/>
      <c r="Q695" s="64"/>
      <c r="R695" s="64"/>
      <c r="S695" s="64"/>
      <c r="T695" s="64"/>
      <c r="U695" s="64"/>
      <c r="V695" s="64"/>
      <c r="W695" s="64"/>
      <c r="X695" s="64"/>
      <c r="Y695" s="64"/>
      <c r="Z695" s="64"/>
    </row>
    <row r="696" spans="1:26" ht="15.75" customHeight="1">
      <c r="A696" s="64"/>
      <c r="B696" s="65"/>
      <c r="C696" s="65"/>
      <c r="D696" s="64"/>
      <c r="E696" s="64"/>
      <c r="F696" s="64"/>
      <c r="G696" s="65"/>
      <c r="H696" s="64"/>
      <c r="I696" s="64"/>
      <c r="J696" s="64"/>
      <c r="K696" s="64"/>
      <c r="L696" s="64"/>
      <c r="M696" s="64"/>
      <c r="N696" s="64"/>
      <c r="O696" s="64"/>
      <c r="P696" s="64"/>
      <c r="Q696" s="64"/>
      <c r="R696" s="64"/>
      <c r="S696" s="64"/>
      <c r="T696" s="64"/>
      <c r="U696" s="64"/>
      <c r="V696" s="64"/>
      <c r="W696" s="64"/>
      <c r="X696" s="64"/>
      <c r="Y696" s="64"/>
      <c r="Z696" s="64"/>
    </row>
    <row r="697" spans="1:26" ht="15.75" customHeight="1">
      <c r="A697" s="64"/>
      <c r="B697" s="65"/>
      <c r="C697" s="65"/>
      <c r="D697" s="64"/>
      <c r="E697" s="64"/>
      <c r="F697" s="64"/>
      <c r="G697" s="65"/>
      <c r="H697" s="64"/>
      <c r="I697" s="64"/>
      <c r="J697" s="64"/>
      <c r="K697" s="64"/>
      <c r="L697" s="64"/>
      <c r="M697" s="64"/>
      <c r="N697" s="64"/>
      <c r="O697" s="64"/>
      <c r="P697" s="64"/>
      <c r="Q697" s="64"/>
      <c r="R697" s="64"/>
      <c r="S697" s="64"/>
      <c r="T697" s="64"/>
      <c r="U697" s="64"/>
      <c r="V697" s="64"/>
      <c r="W697" s="64"/>
      <c r="X697" s="64"/>
      <c r="Y697" s="64"/>
      <c r="Z697" s="64"/>
    </row>
    <row r="698" spans="1:26" ht="15.75" customHeight="1">
      <c r="A698" s="64"/>
      <c r="B698" s="65"/>
      <c r="C698" s="65"/>
      <c r="D698" s="64"/>
      <c r="E698" s="64"/>
      <c r="F698" s="64"/>
      <c r="G698" s="65"/>
      <c r="H698" s="64"/>
      <c r="I698" s="64"/>
      <c r="J698" s="64"/>
      <c r="K698" s="64"/>
      <c r="L698" s="64"/>
      <c r="M698" s="64"/>
      <c r="N698" s="64"/>
      <c r="O698" s="64"/>
      <c r="P698" s="64"/>
      <c r="Q698" s="64"/>
      <c r="R698" s="64"/>
      <c r="S698" s="64"/>
      <c r="T698" s="64"/>
      <c r="U698" s="64"/>
      <c r="V698" s="64"/>
      <c r="W698" s="64"/>
      <c r="X698" s="64"/>
      <c r="Y698" s="64"/>
      <c r="Z698" s="64"/>
    </row>
    <row r="699" spans="1:26" ht="15.75" customHeight="1">
      <c r="A699" s="64"/>
      <c r="B699" s="65"/>
      <c r="C699" s="65"/>
      <c r="D699" s="64"/>
      <c r="E699" s="64"/>
      <c r="F699" s="64"/>
      <c r="G699" s="65"/>
      <c r="H699" s="64"/>
      <c r="I699" s="64"/>
      <c r="J699" s="64"/>
      <c r="K699" s="64"/>
      <c r="L699" s="64"/>
      <c r="M699" s="64"/>
      <c r="N699" s="64"/>
      <c r="O699" s="64"/>
      <c r="P699" s="64"/>
      <c r="Q699" s="64"/>
      <c r="R699" s="64"/>
      <c r="S699" s="64"/>
      <c r="T699" s="64"/>
      <c r="U699" s="64"/>
      <c r="V699" s="64"/>
      <c r="W699" s="64"/>
      <c r="X699" s="64"/>
      <c r="Y699" s="64"/>
      <c r="Z699" s="64"/>
    </row>
    <row r="700" spans="1:26" ht="15.75" customHeight="1">
      <c r="A700" s="64"/>
      <c r="B700" s="65"/>
      <c r="C700" s="65"/>
      <c r="D700" s="64"/>
      <c r="E700" s="64"/>
      <c r="F700" s="64"/>
      <c r="G700" s="65"/>
      <c r="H700" s="64"/>
      <c r="I700" s="64"/>
      <c r="J700" s="64"/>
      <c r="K700" s="64"/>
      <c r="L700" s="64"/>
      <c r="M700" s="64"/>
      <c r="N700" s="64"/>
      <c r="O700" s="64"/>
      <c r="P700" s="64"/>
      <c r="Q700" s="64"/>
      <c r="R700" s="64"/>
      <c r="S700" s="64"/>
      <c r="T700" s="64"/>
      <c r="U700" s="64"/>
      <c r="V700" s="64"/>
      <c r="W700" s="64"/>
      <c r="X700" s="64"/>
      <c r="Y700" s="64"/>
      <c r="Z700" s="64"/>
    </row>
    <row r="701" spans="1:26" ht="15.75" customHeight="1">
      <c r="A701" s="64"/>
      <c r="B701" s="65"/>
      <c r="C701" s="65"/>
      <c r="D701" s="64"/>
      <c r="E701" s="64"/>
      <c r="F701" s="64"/>
      <c r="G701" s="65"/>
      <c r="H701" s="64"/>
      <c r="I701" s="64"/>
      <c r="J701" s="64"/>
      <c r="K701" s="64"/>
      <c r="L701" s="64"/>
      <c r="M701" s="64"/>
      <c r="N701" s="64"/>
      <c r="O701" s="64"/>
      <c r="P701" s="64"/>
      <c r="Q701" s="64"/>
      <c r="R701" s="64"/>
      <c r="S701" s="64"/>
      <c r="T701" s="64"/>
      <c r="U701" s="64"/>
      <c r="V701" s="64"/>
      <c r="W701" s="64"/>
      <c r="X701" s="64"/>
      <c r="Y701" s="64"/>
      <c r="Z701" s="64"/>
    </row>
    <row r="702" spans="1:26" ht="15.75" customHeight="1">
      <c r="A702" s="64"/>
      <c r="B702" s="65"/>
      <c r="C702" s="65"/>
      <c r="D702" s="64"/>
      <c r="E702" s="64"/>
      <c r="F702" s="64"/>
      <c r="G702" s="65"/>
      <c r="H702" s="64"/>
      <c r="I702" s="64"/>
      <c r="J702" s="64"/>
      <c r="K702" s="64"/>
      <c r="L702" s="64"/>
      <c r="M702" s="64"/>
      <c r="N702" s="64"/>
      <c r="O702" s="64"/>
      <c r="P702" s="64"/>
      <c r="Q702" s="64"/>
      <c r="R702" s="64"/>
      <c r="S702" s="64"/>
      <c r="T702" s="64"/>
      <c r="U702" s="64"/>
      <c r="V702" s="64"/>
      <c r="W702" s="64"/>
      <c r="X702" s="64"/>
      <c r="Y702" s="64"/>
      <c r="Z702" s="64"/>
    </row>
    <row r="703" spans="1:26" ht="15.75" customHeight="1">
      <c r="A703" s="64"/>
      <c r="B703" s="65"/>
      <c r="C703" s="65"/>
      <c r="D703" s="64"/>
      <c r="E703" s="64"/>
      <c r="F703" s="64"/>
      <c r="G703" s="65"/>
      <c r="H703" s="64"/>
      <c r="I703" s="64"/>
      <c r="J703" s="64"/>
      <c r="K703" s="64"/>
      <c r="L703" s="64"/>
      <c r="M703" s="64"/>
      <c r="N703" s="64"/>
      <c r="O703" s="64"/>
      <c r="P703" s="64"/>
      <c r="Q703" s="64"/>
      <c r="R703" s="64"/>
      <c r="S703" s="64"/>
      <c r="T703" s="64"/>
      <c r="U703" s="64"/>
      <c r="V703" s="64"/>
      <c r="W703" s="64"/>
      <c r="X703" s="64"/>
      <c r="Y703" s="64"/>
      <c r="Z703" s="64"/>
    </row>
    <row r="704" spans="1:26" ht="15.75" customHeight="1">
      <c r="A704" s="64"/>
      <c r="B704" s="65"/>
      <c r="C704" s="65"/>
      <c r="D704" s="64"/>
      <c r="E704" s="64"/>
      <c r="F704" s="64"/>
      <c r="G704" s="65"/>
      <c r="H704" s="64"/>
      <c r="I704" s="64"/>
      <c r="J704" s="64"/>
      <c r="K704" s="64"/>
      <c r="L704" s="64"/>
      <c r="M704" s="64"/>
      <c r="N704" s="64"/>
      <c r="O704" s="64"/>
      <c r="P704" s="64"/>
      <c r="Q704" s="64"/>
      <c r="R704" s="64"/>
      <c r="S704" s="64"/>
      <c r="T704" s="64"/>
      <c r="U704" s="64"/>
      <c r="V704" s="64"/>
      <c r="W704" s="64"/>
      <c r="X704" s="64"/>
      <c r="Y704" s="64"/>
      <c r="Z704" s="64"/>
    </row>
    <row r="705" spans="1:26" ht="15.75" customHeight="1">
      <c r="A705" s="64"/>
      <c r="B705" s="65"/>
      <c r="C705" s="65"/>
      <c r="D705" s="64"/>
      <c r="E705" s="64"/>
      <c r="F705" s="64"/>
      <c r="G705" s="65"/>
      <c r="H705" s="64"/>
      <c r="I705" s="64"/>
      <c r="J705" s="64"/>
      <c r="K705" s="64"/>
      <c r="L705" s="64"/>
      <c r="M705" s="64"/>
      <c r="N705" s="64"/>
      <c r="O705" s="64"/>
      <c r="P705" s="64"/>
      <c r="Q705" s="64"/>
      <c r="R705" s="64"/>
      <c r="S705" s="64"/>
      <c r="T705" s="64"/>
      <c r="U705" s="64"/>
      <c r="V705" s="64"/>
      <c r="W705" s="64"/>
      <c r="X705" s="64"/>
      <c r="Y705" s="64"/>
      <c r="Z705" s="64"/>
    </row>
    <row r="706" spans="1:26" ht="15.75" customHeight="1">
      <c r="A706" s="64"/>
      <c r="B706" s="65"/>
      <c r="C706" s="65"/>
      <c r="D706" s="64"/>
      <c r="E706" s="64"/>
      <c r="F706" s="64"/>
      <c r="G706" s="65"/>
      <c r="H706" s="64"/>
      <c r="I706" s="64"/>
      <c r="J706" s="64"/>
      <c r="K706" s="64"/>
      <c r="L706" s="64"/>
      <c r="M706" s="64"/>
      <c r="N706" s="64"/>
      <c r="O706" s="64"/>
      <c r="P706" s="64"/>
      <c r="Q706" s="64"/>
      <c r="R706" s="64"/>
      <c r="S706" s="64"/>
      <c r="T706" s="64"/>
      <c r="U706" s="64"/>
      <c r="V706" s="64"/>
      <c r="W706" s="64"/>
      <c r="X706" s="64"/>
      <c r="Y706" s="64"/>
      <c r="Z706" s="64"/>
    </row>
    <row r="707" spans="1:26" ht="15.75" customHeight="1">
      <c r="A707" s="64"/>
      <c r="B707" s="65"/>
      <c r="C707" s="65"/>
      <c r="D707" s="64"/>
      <c r="E707" s="64"/>
      <c r="F707" s="64"/>
      <c r="G707" s="65"/>
      <c r="H707" s="64"/>
      <c r="I707" s="64"/>
      <c r="J707" s="64"/>
      <c r="K707" s="64"/>
      <c r="L707" s="64"/>
      <c r="M707" s="64"/>
      <c r="N707" s="64"/>
      <c r="O707" s="64"/>
      <c r="P707" s="64"/>
      <c r="Q707" s="64"/>
      <c r="R707" s="64"/>
      <c r="S707" s="64"/>
      <c r="T707" s="64"/>
      <c r="U707" s="64"/>
      <c r="V707" s="64"/>
      <c r="W707" s="64"/>
      <c r="X707" s="64"/>
      <c r="Y707" s="64"/>
      <c r="Z707" s="64"/>
    </row>
    <row r="708" spans="1:26" ht="15.75" customHeight="1">
      <c r="A708" s="64"/>
      <c r="B708" s="65"/>
      <c r="C708" s="65"/>
      <c r="D708" s="64"/>
      <c r="E708" s="64"/>
      <c r="F708" s="64"/>
      <c r="G708" s="65"/>
      <c r="H708" s="64"/>
      <c r="I708" s="64"/>
      <c r="J708" s="64"/>
      <c r="K708" s="64"/>
      <c r="L708" s="64"/>
      <c r="M708" s="64"/>
      <c r="N708" s="64"/>
      <c r="O708" s="64"/>
      <c r="P708" s="64"/>
      <c r="Q708" s="64"/>
      <c r="R708" s="64"/>
      <c r="S708" s="64"/>
      <c r="T708" s="64"/>
      <c r="U708" s="64"/>
      <c r="V708" s="64"/>
      <c r="W708" s="64"/>
      <c r="X708" s="64"/>
      <c r="Y708" s="64"/>
      <c r="Z708" s="64"/>
    </row>
    <row r="709" spans="1:26" ht="15.75" customHeight="1">
      <c r="A709" s="64"/>
      <c r="B709" s="65"/>
      <c r="C709" s="65"/>
      <c r="D709" s="64"/>
      <c r="E709" s="64"/>
      <c r="F709" s="64"/>
      <c r="G709" s="65"/>
      <c r="H709" s="64"/>
      <c r="I709" s="64"/>
      <c r="J709" s="64"/>
      <c r="K709" s="64"/>
      <c r="L709" s="64"/>
      <c r="M709" s="64"/>
      <c r="N709" s="64"/>
      <c r="O709" s="64"/>
      <c r="P709" s="64"/>
      <c r="Q709" s="64"/>
      <c r="R709" s="64"/>
      <c r="S709" s="64"/>
      <c r="T709" s="64"/>
      <c r="U709" s="64"/>
      <c r="V709" s="64"/>
      <c r="W709" s="64"/>
      <c r="X709" s="64"/>
      <c r="Y709" s="64"/>
      <c r="Z709" s="64"/>
    </row>
    <row r="710" spans="1:26" ht="15.75" customHeight="1">
      <c r="A710" s="64"/>
      <c r="B710" s="65"/>
      <c r="C710" s="65"/>
      <c r="D710" s="64"/>
      <c r="E710" s="64"/>
      <c r="F710" s="64"/>
      <c r="G710" s="65"/>
      <c r="H710" s="64"/>
      <c r="I710" s="64"/>
      <c r="J710" s="64"/>
      <c r="K710" s="64"/>
      <c r="L710" s="64"/>
      <c r="M710" s="64"/>
      <c r="N710" s="64"/>
      <c r="O710" s="64"/>
      <c r="P710" s="64"/>
      <c r="Q710" s="64"/>
      <c r="R710" s="64"/>
      <c r="S710" s="64"/>
      <c r="T710" s="64"/>
      <c r="U710" s="64"/>
      <c r="V710" s="64"/>
      <c r="W710" s="64"/>
      <c r="X710" s="64"/>
      <c r="Y710" s="64"/>
      <c r="Z710" s="64"/>
    </row>
    <row r="711" spans="1:26" ht="15.75" customHeight="1">
      <c r="A711" s="64"/>
      <c r="B711" s="65"/>
      <c r="C711" s="65"/>
      <c r="D711" s="64"/>
      <c r="E711" s="64"/>
      <c r="F711" s="64"/>
      <c r="G711" s="65"/>
      <c r="H711" s="64"/>
      <c r="I711" s="64"/>
      <c r="J711" s="64"/>
      <c r="K711" s="64"/>
      <c r="L711" s="64"/>
      <c r="M711" s="64"/>
      <c r="N711" s="64"/>
      <c r="O711" s="64"/>
      <c r="P711" s="64"/>
      <c r="Q711" s="64"/>
      <c r="R711" s="64"/>
      <c r="S711" s="64"/>
      <c r="T711" s="64"/>
      <c r="U711" s="64"/>
      <c r="V711" s="64"/>
      <c r="W711" s="64"/>
      <c r="X711" s="64"/>
      <c r="Y711" s="64"/>
      <c r="Z711" s="64"/>
    </row>
    <row r="712" spans="1:26" ht="15.75" customHeight="1">
      <c r="A712" s="64"/>
      <c r="B712" s="65"/>
      <c r="C712" s="65"/>
      <c r="D712" s="64"/>
      <c r="E712" s="64"/>
      <c r="F712" s="64"/>
      <c r="G712" s="65"/>
      <c r="H712" s="64"/>
      <c r="I712" s="64"/>
      <c r="J712" s="64"/>
      <c r="K712" s="64"/>
      <c r="L712" s="64"/>
      <c r="M712" s="64"/>
      <c r="N712" s="64"/>
      <c r="O712" s="64"/>
      <c r="P712" s="64"/>
      <c r="Q712" s="64"/>
      <c r="R712" s="64"/>
      <c r="S712" s="64"/>
      <c r="T712" s="64"/>
      <c r="U712" s="64"/>
      <c r="V712" s="64"/>
      <c r="W712" s="64"/>
      <c r="X712" s="64"/>
      <c r="Y712" s="64"/>
      <c r="Z712" s="64"/>
    </row>
    <row r="713" spans="1:26" ht="15.75" customHeight="1">
      <c r="A713" s="64"/>
      <c r="B713" s="65"/>
      <c r="C713" s="65"/>
      <c r="D713" s="64"/>
      <c r="E713" s="64"/>
      <c r="F713" s="64"/>
      <c r="G713" s="65"/>
      <c r="H713" s="64"/>
      <c r="I713" s="64"/>
      <c r="J713" s="64"/>
      <c r="K713" s="64"/>
      <c r="L713" s="64"/>
      <c r="M713" s="64"/>
      <c r="N713" s="64"/>
      <c r="O713" s="64"/>
      <c r="P713" s="64"/>
      <c r="Q713" s="64"/>
      <c r="R713" s="64"/>
      <c r="S713" s="64"/>
      <c r="T713" s="64"/>
      <c r="U713" s="64"/>
      <c r="V713" s="64"/>
      <c r="W713" s="64"/>
      <c r="X713" s="64"/>
      <c r="Y713" s="64"/>
      <c r="Z713" s="64"/>
    </row>
    <row r="714" spans="1:26" ht="15.75" customHeight="1">
      <c r="A714" s="64"/>
      <c r="B714" s="65"/>
      <c r="C714" s="65"/>
      <c r="D714" s="64"/>
      <c r="E714" s="64"/>
      <c r="F714" s="64"/>
      <c r="G714" s="65"/>
      <c r="H714" s="64"/>
      <c r="I714" s="64"/>
      <c r="J714" s="64"/>
      <c r="K714" s="64"/>
      <c r="L714" s="64"/>
      <c r="M714" s="64"/>
      <c r="N714" s="64"/>
      <c r="O714" s="64"/>
      <c r="P714" s="64"/>
      <c r="Q714" s="64"/>
      <c r="R714" s="64"/>
      <c r="S714" s="64"/>
      <c r="T714" s="64"/>
      <c r="U714" s="64"/>
      <c r="V714" s="64"/>
      <c r="W714" s="64"/>
      <c r="X714" s="64"/>
      <c r="Y714" s="64"/>
      <c r="Z714" s="64"/>
    </row>
    <row r="715" spans="1:26" ht="15.75" customHeight="1">
      <c r="A715" s="64"/>
      <c r="B715" s="65"/>
      <c r="C715" s="65"/>
      <c r="D715" s="64"/>
      <c r="E715" s="64"/>
      <c r="F715" s="64"/>
      <c r="G715" s="65"/>
      <c r="H715" s="64"/>
      <c r="I715" s="64"/>
      <c r="J715" s="64"/>
      <c r="K715" s="64"/>
      <c r="L715" s="64"/>
      <c r="M715" s="64"/>
      <c r="N715" s="64"/>
      <c r="O715" s="64"/>
      <c r="P715" s="64"/>
      <c r="Q715" s="64"/>
      <c r="R715" s="64"/>
      <c r="S715" s="64"/>
      <c r="T715" s="64"/>
      <c r="U715" s="64"/>
      <c r="V715" s="64"/>
      <c r="W715" s="64"/>
      <c r="X715" s="64"/>
      <c r="Y715" s="64"/>
      <c r="Z715" s="64"/>
    </row>
    <row r="716" spans="1:26" ht="15.75" customHeight="1">
      <c r="A716" s="64"/>
      <c r="B716" s="65"/>
      <c r="C716" s="65"/>
      <c r="D716" s="64"/>
      <c r="E716" s="64"/>
      <c r="F716" s="64"/>
      <c r="G716" s="65"/>
      <c r="H716" s="64"/>
      <c r="I716" s="64"/>
      <c r="J716" s="64"/>
      <c r="K716" s="64"/>
      <c r="L716" s="64"/>
      <c r="M716" s="64"/>
      <c r="N716" s="64"/>
      <c r="O716" s="64"/>
      <c r="P716" s="64"/>
      <c r="Q716" s="64"/>
      <c r="R716" s="64"/>
      <c r="S716" s="64"/>
      <c r="T716" s="64"/>
      <c r="U716" s="64"/>
      <c r="V716" s="64"/>
      <c r="W716" s="64"/>
      <c r="X716" s="64"/>
      <c r="Y716" s="64"/>
      <c r="Z716" s="64"/>
    </row>
    <row r="717" spans="1:26" ht="15.75" customHeight="1">
      <c r="A717" s="64"/>
      <c r="B717" s="65"/>
      <c r="C717" s="65"/>
      <c r="D717" s="64"/>
      <c r="E717" s="64"/>
      <c r="F717" s="64"/>
      <c r="G717" s="65"/>
      <c r="H717" s="64"/>
      <c r="I717" s="64"/>
      <c r="J717" s="64"/>
      <c r="K717" s="64"/>
      <c r="L717" s="64"/>
      <c r="M717" s="64"/>
      <c r="N717" s="64"/>
      <c r="O717" s="64"/>
      <c r="P717" s="64"/>
      <c r="Q717" s="64"/>
      <c r="R717" s="64"/>
      <c r="S717" s="64"/>
      <c r="T717" s="64"/>
      <c r="U717" s="64"/>
      <c r="V717" s="64"/>
      <c r="W717" s="64"/>
      <c r="X717" s="64"/>
      <c r="Y717" s="64"/>
      <c r="Z717" s="64"/>
    </row>
    <row r="718" spans="1:26" ht="15.75" customHeight="1">
      <c r="A718" s="64"/>
      <c r="B718" s="65"/>
      <c r="C718" s="65"/>
      <c r="D718" s="64"/>
      <c r="E718" s="64"/>
      <c r="F718" s="64"/>
      <c r="G718" s="65"/>
      <c r="H718" s="64"/>
      <c r="I718" s="64"/>
      <c r="J718" s="64"/>
      <c r="K718" s="64"/>
      <c r="L718" s="64"/>
      <c r="M718" s="64"/>
      <c r="N718" s="64"/>
      <c r="O718" s="64"/>
      <c r="P718" s="64"/>
      <c r="Q718" s="64"/>
      <c r="R718" s="64"/>
      <c r="S718" s="64"/>
      <c r="T718" s="64"/>
      <c r="U718" s="64"/>
      <c r="V718" s="64"/>
      <c r="W718" s="64"/>
      <c r="X718" s="64"/>
      <c r="Y718" s="64"/>
      <c r="Z718" s="64"/>
    </row>
    <row r="719" spans="1:26" ht="15.75" customHeight="1">
      <c r="A719" s="64"/>
      <c r="B719" s="65"/>
      <c r="C719" s="65"/>
      <c r="D719" s="64"/>
      <c r="E719" s="64"/>
      <c r="F719" s="64"/>
      <c r="G719" s="65"/>
      <c r="H719" s="64"/>
      <c r="I719" s="64"/>
      <c r="J719" s="64"/>
      <c r="K719" s="64"/>
      <c r="L719" s="64"/>
      <c r="M719" s="64"/>
      <c r="N719" s="64"/>
      <c r="O719" s="64"/>
      <c r="P719" s="64"/>
      <c r="Q719" s="64"/>
      <c r="R719" s="64"/>
      <c r="S719" s="64"/>
      <c r="T719" s="64"/>
      <c r="U719" s="64"/>
      <c r="V719" s="64"/>
      <c r="W719" s="64"/>
      <c r="X719" s="64"/>
      <c r="Y719" s="64"/>
      <c r="Z719" s="64"/>
    </row>
    <row r="720" spans="1:26" ht="15.75" customHeight="1">
      <c r="A720" s="64"/>
      <c r="B720" s="65"/>
      <c r="C720" s="65"/>
      <c r="D720" s="64"/>
      <c r="E720" s="64"/>
      <c r="F720" s="64"/>
      <c r="G720" s="65"/>
      <c r="H720" s="64"/>
      <c r="I720" s="64"/>
      <c r="J720" s="64"/>
      <c r="K720" s="64"/>
      <c r="L720" s="64"/>
      <c r="M720" s="64"/>
      <c r="N720" s="64"/>
      <c r="O720" s="64"/>
      <c r="P720" s="64"/>
      <c r="Q720" s="64"/>
      <c r="R720" s="64"/>
      <c r="S720" s="64"/>
      <c r="T720" s="64"/>
      <c r="U720" s="64"/>
      <c r="V720" s="64"/>
      <c r="W720" s="64"/>
      <c r="X720" s="64"/>
      <c r="Y720" s="64"/>
      <c r="Z720" s="64"/>
    </row>
    <row r="721" spans="1:26" ht="15.75" customHeight="1">
      <c r="A721" s="64"/>
      <c r="B721" s="65"/>
      <c r="C721" s="65"/>
      <c r="D721" s="64"/>
      <c r="E721" s="64"/>
      <c r="F721" s="64"/>
      <c r="G721" s="65"/>
      <c r="H721" s="64"/>
      <c r="I721" s="64"/>
      <c r="J721" s="64"/>
      <c r="K721" s="64"/>
      <c r="L721" s="64"/>
      <c r="M721" s="64"/>
      <c r="N721" s="64"/>
      <c r="O721" s="64"/>
      <c r="P721" s="64"/>
      <c r="Q721" s="64"/>
      <c r="R721" s="64"/>
      <c r="S721" s="64"/>
      <c r="T721" s="64"/>
      <c r="U721" s="64"/>
      <c r="V721" s="64"/>
      <c r="W721" s="64"/>
      <c r="X721" s="64"/>
      <c r="Y721" s="64"/>
      <c r="Z721" s="64"/>
    </row>
    <row r="722" spans="1:26" ht="15.75" customHeight="1">
      <c r="A722" s="64"/>
      <c r="B722" s="65"/>
      <c r="C722" s="65"/>
      <c r="D722" s="64"/>
      <c r="E722" s="64"/>
      <c r="F722" s="64"/>
      <c r="G722" s="65"/>
      <c r="H722" s="64"/>
      <c r="I722" s="64"/>
      <c r="J722" s="64"/>
      <c r="K722" s="64"/>
      <c r="L722" s="64"/>
      <c r="M722" s="64"/>
      <c r="N722" s="64"/>
      <c r="O722" s="64"/>
      <c r="P722" s="64"/>
      <c r="Q722" s="64"/>
      <c r="R722" s="64"/>
      <c r="S722" s="64"/>
      <c r="T722" s="64"/>
      <c r="U722" s="64"/>
      <c r="V722" s="64"/>
      <c r="W722" s="64"/>
      <c r="X722" s="64"/>
      <c r="Y722" s="64"/>
      <c r="Z722" s="64"/>
    </row>
    <row r="723" spans="1:26" ht="15.75" customHeight="1">
      <c r="A723" s="64"/>
      <c r="B723" s="65"/>
      <c r="C723" s="65"/>
      <c r="D723" s="64"/>
      <c r="E723" s="64"/>
      <c r="F723" s="64"/>
      <c r="G723" s="65"/>
      <c r="H723" s="64"/>
      <c r="I723" s="64"/>
      <c r="J723" s="64"/>
      <c r="K723" s="64"/>
      <c r="L723" s="64"/>
      <c r="M723" s="64"/>
      <c r="N723" s="64"/>
      <c r="O723" s="64"/>
      <c r="P723" s="64"/>
      <c r="Q723" s="64"/>
      <c r="R723" s="64"/>
      <c r="S723" s="64"/>
      <c r="T723" s="64"/>
      <c r="U723" s="64"/>
      <c r="V723" s="64"/>
      <c r="W723" s="64"/>
      <c r="X723" s="64"/>
      <c r="Y723" s="64"/>
      <c r="Z723" s="64"/>
    </row>
    <row r="724" spans="1:26" ht="15.75" customHeight="1">
      <c r="A724" s="64"/>
      <c r="B724" s="65"/>
      <c r="C724" s="65"/>
      <c r="D724" s="64"/>
      <c r="E724" s="64"/>
      <c r="F724" s="64"/>
      <c r="G724" s="65"/>
      <c r="H724" s="64"/>
      <c r="I724" s="64"/>
      <c r="J724" s="64"/>
      <c r="K724" s="64"/>
      <c r="L724" s="64"/>
      <c r="M724" s="64"/>
      <c r="N724" s="64"/>
      <c r="O724" s="64"/>
      <c r="P724" s="64"/>
      <c r="Q724" s="64"/>
      <c r="R724" s="64"/>
      <c r="S724" s="64"/>
      <c r="T724" s="64"/>
      <c r="U724" s="64"/>
      <c r="V724" s="64"/>
      <c r="W724" s="64"/>
      <c r="X724" s="64"/>
      <c r="Y724" s="64"/>
      <c r="Z724" s="64"/>
    </row>
    <row r="725" spans="1:26" ht="15.75" customHeight="1">
      <c r="A725" s="64"/>
      <c r="B725" s="65"/>
      <c r="C725" s="65"/>
      <c r="D725" s="64"/>
      <c r="E725" s="64"/>
      <c r="F725" s="64"/>
      <c r="G725" s="65"/>
      <c r="H725" s="64"/>
      <c r="I725" s="64"/>
      <c r="J725" s="64"/>
      <c r="K725" s="64"/>
      <c r="L725" s="64"/>
      <c r="M725" s="64"/>
      <c r="N725" s="64"/>
      <c r="O725" s="64"/>
      <c r="P725" s="64"/>
      <c r="Q725" s="64"/>
      <c r="R725" s="64"/>
      <c r="S725" s="64"/>
      <c r="T725" s="64"/>
      <c r="U725" s="64"/>
      <c r="V725" s="64"/>
      <c r="W725" s="64"/>
      <c r="X725" s="64"/>
      <c r="Y725" s="64"/>
      <c r="Z725" s="64"/>
    </row>
    <row r="726" spans="1:26" ht="15.75" customHeight="1">
      <c r="A726" s="64"/>
      <c r="B726" s="65"/>
      <c r="C726" s="65"/>
      <c r="D726" s="64"/>
      <c r="E726" s="64"/>
      <c r="F726" s="64"/>
      <c r="G726" s="65"/>
      <c r="H726" s="64"/>
      <c r="I726" s="64"/>
      <c r="J726" s="64"/>
      <c r="K726" s="64"/>
      <c r="L726" s="64"/>
      <c r="M726" s="64"/>
      <c r="N726" s="64"/>
      <c r="O726" s="64"/>
      <c r="P726" s="64"/>
      <c r="Q726" s="64"/>
      <c r="R726" s="64"/>
      <c r="S726" s="64"/>
      <c r="T726" s="64"/>
      <c r="U726" s="64"/>
      <c r="V726" s="64"/>
      <c r="W726" s="64"/>
      <c r="X726" s="64"/>
      <c r="Y726" s="64"/>
      <c r="Z726" s="64"/>
    </row>
    <row r="727" spans="1:26" ht="15.75" customHeight="1">
      <c r="A727" s="64"/>
      <c r="B727" s="65"/>
      <c r="C727" s="65"/>
      <c r="D727" s="64"/>
      <c r="E727" s="64"/>
      <c r="F727" s="64"/>
      <c r="G727" s="65"/>
      <c r="H727" s="64"/>
      <c r="I727" s="64"/>
      <c r="J727" s="64"/>
      <c r="K727" s="64"/>
      <c r="L727" s="64"/>
      <c r="M727" s="64"/>
      <c r="N727" s="64"/>
      <c r="O727" s="64"/>
      <c r="P727" s="64"/>
      <c r="Q727" s="64"/>
      <c r="R727" s="64"/>
      <c r="S727" s="64"/>
      <c r="T727" s="64"/>
      <c r="U727" s="64"/>
      <c r="V727" s="64"/>
      <c r="W727" s="64"/>
      <c r="X727" s="64"/>
      <c r="Y727" s="64"/>
      <c r="Z727" s="64"/>
    </row>
    <row r="728" spans="1:26" ht="15.75" customHeight="1">
      <c r="A728" s="64"/>
      <c r="B728" s="65"/>
      <c r="C728" s="65"/>
      <c r="D728" s="64"/>
      <c r="E728" s="64"/>
      <c r="F728" s="64"/>
      <c r="G728" s="65"/>
      <c r="H728" s="64"/>
      <c r="I728" s="64"/>
      <c r="J728" s="64"/>
      <c r="K728" s="64"/>
      <c r="L728" s="64"/>
      <c r="M728" s="64"/>
      <c r="N728" s="64"/>
      <c r="O728" s="64"/>
      <c r="P728" s="64"/>
      <c r="Q728" s="64"/>
      <c r="R728" s="64"/>
      <c r="S728" s="64"/>
      <c r="T728" s="64"/>
      <c r="U728" s="64"/>
      <c r="V728" s="64"/>
      <c r="W728" s="64"/>
      <c r="X728" s="64"/>
      <c r="Y728" s="64"/>
      <c r="Z728" s="64"/>
    </row>
    <row r="729" spans="1:26" ht="15.75" customHeight="1">
      <c r="A729" s="64"/>
      <c r="B729" s="65"/>
      <c r="C729" s="65"/>
      <c r="D729" s="64"/>
      <c r="E729" s="64"/>
      <c r="F729" s="64"/>
      <c r="G729" s="65"/>
      <c r="H729" s="64"/>
      <c r="I729" s="64"/>
      <c r="J729" s="64"/>
      <c r="K729" s="64"/>
      <c r="L729" s="64"/>
      <c r="M729" s="64"/>
      <c r="N729" s="64"/>
      <c r="O729" s="64"/>
      <c r="P729" s="64"/>
      <c r="Q729" s="64"/>
      <c r="R729" s="64"/>
      <c r="S729" s="64"/>
      <c r="T729" s="64"/>
      <c r="U729" s="64"/>
      <c r="V729" s="64"/>
      <c r="W729" s="64"/>
      <c r="X729" s="64"/>
      <c r="Y729" s="64"/>
      <c r="Z729" s="64"/>
    </row>
    <row r="730" spans="1:26" ht="15.75" customHeight="1">
      <c r="A730" s="64"/>
      <c r="B730" s="65"/>
      <c r="C730" s="65"/>
      <c r="D730" s="64"/>
      <c r="E730" s="64"/>
      <c r="F730" s="64"/>
      <c r="G730" s="65"/>
      <c r="H730" s="64"/>
      <c r="I730" s="64"/>
      <c r="J730" s="64"/>
      <c r="K730" s="64"/>
      <c r="L730" s="64"/>
      <c r="M730" s="64"/>
      <c r="N730" s="64"/>
      <c r="O730" s="64"/>
      <c r="P730" s="64"/>
      <c r="Q730" s="64"/>
      <c r="R730" s="64"/>
      <c r="S730" s="64"/>
      <c r="T730" s="64"/>
      <c r="U730" s="64"/>
      <c r="V730" s="64"/>
      <c r="W730" s="64"/>
      <c r="X730" s="64"/>
      <c r="Y730" s="64"/>
      <c r="Z730" s="64"/>
    </row>
    <row r="731" spans="1:26" ht="15.75" customHeight="1">
      <c r="A731" s="64"/>
      <c r="B731" s="65"/>
      <c r="C731" s="65"/>
      <c r="D731" s="64"/>
      <c r="E731" s="64"/>
      <c r="F731" s="64"/>
      <c r="G731" s="65"/>
      <c r="H731" s="64"/>
      <c r="I731" s="64"/>
      <c r="J731" s="64"/>
      <c r="K731" s="64"/>
      <c r="L731" s="64"/>
      <c r="M731" s="64"/>
      <c r="N731" s="64"/>
      <c r="O731" s="64"/>
      <c r="P731" s="64"/>
      <c r="Q731" s="64"/>
      <c r="R731" s="64"/>
      <c r="S731" s="64"/>
      <c r="T731" s="64"/>
      <c r="U731" s="64"/>
      <c r="V731" s="64"/>
      <c r="W731" s="64"/>
      <c r="X731" s="64"/>
      <c r="Y731" s="64"/>
      <c r="Z731" s="64"/>
    </row>
    <row r="732" spans="1:26" ht="15.75" customHeight="1">
      <c r="A732" s="64"/>
      <c r="B732" s="65"/>
      <c r="C732" s="65"/>
      <c r="D732" s="64"/>
      <c r="E732" s="64"/>
      <c r="F732" s="64"/>
      <c r="G732" s="65"/>
      <c r="H732" s="64"/>
      <c r="I732" s="64"/>
      <c r="J732" s="64"/>
      <c r="K732" s="64"/>
      <c r="L732" s="64"/>
      <c r="M732" s="64"/>
      <c r="N732" s="64"/>
      <c r="O732" s="64"/>
      <c r="P732" s="64"/>
      <c r="Q732" s="64"/>
      <c r="R732" s="64"/>
      <c r="S732" s="64"/>
      <c r="T732" s="64"/>
      <c r="U732" s="64"/>
      <c r="V732" s="64"/>
      <c r="W732" s="64"/>
      <c r="X732" s="64"/>
      <c r="Y732" s="64"/>
      <c r="Z732" s="64"/>
    </row>
    <row r="733" spans="1:26" ht="15.75" customHeight="1">
      <c r="A733" s="64"/>
      <c r="B733" s="65"/>
      <c r="C733" s="65"/>
      <c r="D733" s="64"/>
      <c r="E733" s="64"/>
      <c r="F733" s="64"/>
      <c r="G733" s="65"/>
      <c r="H733" s="64"/>
      <c r="I733" s="64"/>
      <c r="J733" s="64"/>
      <c r="K733" s="64"/>
      <c r="L733" s="64"/>
      <c r="M733" s="64"/>
      <c r="N733" s="64"/>
      <c r="O733" s="64"/>
      <c r="P733" s="64"/>
      <c r="Q733" s="64"/>
      <c r="R733" s="64"/>
      <c r="S733" s="64"/>
      <c r="T733" s="64"/>
      <c r="U733" s="64"/>
      <c r="V733" s="64"/>
      <c r="W733" s="64"/>
      <c r="X733" s="64"/>
      <c r="Y733" s="64"/>
      <c r="Z733" s="64"/>
    </row>
    <row r="734" spans="1:26" ht="15.75" customHeight="1">
      <c r="A734" s="64"/>
      <c r="B734" s="65"/>
      <c r="C734" s="65"/>
      <c r="D734" s="64"/>
      <c r="E734" s="64"/>
      <c r="F734" s="64"/>
      <c r="G734" s="65"/>
      <c r="H734" s="64"/>
      <c r="I734" s="64"/>
      <c r="J734" s="64"/>
      <c r="K734" s="64"/>
      <c r="L734" s="64"/>
      <c r="M734" s="64"/>
      <c r="N734" s="64"/>
      <c r="O734" s="64"/>
      <c r="P734" s="64"/>
      <c r="Q734" s="64"/>
      <c r="R734" s="64"/>
      <c r="S734" s="64"/>
      <c r="T734" s="64"/>
      <c r="U734" s="64"/>
      <c r="V734" s="64"/>
      <c r="W734" s="64"/>
      <c r="X734" s="64"/>
      <c r="Y734" s="64"/>
      <c r="Z734" s="64"/>
    </row>
    <row r="735" spans="1:26" ht="15.75" customHeight="1">
      <c r="A735" s="64"/>
      <c r="B735" s="65"/>
      <c r="C735" s="65"/>
      <c r="D735" s="64"/>
      <c r="E735" s="64"/>
      <c r="F735" s="64"/>
      <c r="G735" s="65"/>
      <c r="H735" s="64"/>
      <c r="I735" s="64"/>
      <c r="J735" s="64"/>
      <c r="K735" s="64"/>
      <c r="L735" s="64"/>
      <c r="M735" s="64"/>
      <c r="N735" s="64"/>
      <c r="O735" s="64"/>
      <c r="P735" s="64"/>
      <c r="Q735" s="64"/>
      <c r="R735" s="64"/>
      <c r="S735" s="64"/>
      <c r="T735" s="64"/>
      <c r="U735" s="64"/>
      <c r="V735" s="64"/>
      <c r="W735" s="64"/>
      <c r="X735" s="64"/>
      <c r="Y735" s="64"/>
      <c r="Z735" s="64"/>
    </row>
    <row r="736" spans="1:26" ht="15.75" customHeight="1">
      <c r="A736" s="64"/>
      <c r="B736" s="65"/>
      <c r="C736" s="65"/>
      <c r="D736" s="64"/>
      <c r="E736" s="64"/>
      <c r="F736" s="64"/>
      <c r="G736" s="65"/>
      <c r="H736" s="64"/>
      <c r="I736" s="64"/>
      <c r="J736" s="64"/>
      <c r="K736" s="64"/>
      <c r="L736" s="64"/>
      <c r="M736" s="64"/>
      <c r="N736" s="64"/>
      <c r="O736" s="64"/>
      <c r="P736" s="64"/>
      <c r="Q736" s="64"/>
      <c r="R736" s="64"/>
      <c r="S736" s="64"/>
      <c r="T736" s="64"/>
      <c r="U736" s="64"/>
      <c r="V736" s="64"/>
      <c r="W736" s="64"/>
      <c r="X736" s="64"/>
      <c r="Y736" s="64"/>
      <c r="Z736" s="64"/>
    </row>
    <row r="737" spans="1:26" ht="15.75" customHeight="1">
      <c r="A737" s="64"/>
      <c r="B737" s="65"/>
      <c r="C737" s="65"/>
      <c r="D737" s="64"/>
      <c r="E737" s="64"/>
      <c r="F737" s="64"/>
      <c r="G737" s="65"/>
      <c r="H737" s="64"/>
      <c r="I737" s="64"/>
      <c r="J737" s="64"/>
      <c r="K737" s="64"/>
      <c r="L737" s="64"/>
      <c r="M737" s="64"/>
      <c r="N737" s="64"/>
      <c r="O737" s="64"/>
      <c r="P737" s="64"/>
      <c r="Q737" s="64"/>
      <c r="R737" s="64"/>
      <c r="S737" s="64"/>
      <c r="T737" s="64"/>
      <c r="U737" s="64"/>
      <c r="V737" s="64"/>
      <c r="W737" s="64"/>
      <c r="X737" s="64"/>
      <c r="Y737" s="64"/>
      <c r="Z737" s="64"/>
    </row>
    <row r="738" spans="1:26" ht="15.75" customHeight="1">
      <c r="A738" s="64"/>
      <c r="B738" s="65"/>
      <c r="C738" s="65"/>
      <c r="D738" s="64"/>
      <c r="E738" s="64"/>
      <c r="F738" s="64"/>
      <c r="G738" s="65"/>
      <c r="H738" s="64"/>
      <c r="I738" s="64"/>
      <c r="J738" s="64"/>
      <c r="K738" s="64"/>
      <c r="L738" s="64"/>
      <c r="M738" s="64"/>
      <c r="N738" s="64"/>
      <c r="O738" s="64"/>
      <c r="P738" s="64"/>
      <c r="Q738" s="64"/>
      <c r="R738" s="64"/>
      <c r="S738" s="64"/>
      <c r="T738" s="64"/>
      <c r="U738" s="64"/>
      <c r="V738" s="64"/>
      <c r="W738" s="64"/>
      <c r="X738" s="64"/>
      <c r="Y738" s="64"/>
      <c r="Z738" s="64"/>
    </row>
    <row r="739" spans="1:26" ht="15.75" customHeight="1">
      <c r="A739" s="64"/>
      <c r="B739" s="65"/>
      <c r="C739" s="65"/>
      <c r="D739" s="64"/>
      <c r="E739" s="64"/>
      <c r="F739" s="64"/>
      <c r="G739" s="65"/>
      <c r="H739" s="64"/>
      <c r="I739" s="64"/>
      <c r="J739" s="64"/>
      <c r="K739" s="64"/>
      <c r="L739" s="64"/>
      <c r="M739" s="64"/>
      <c r="N739" s="64"/>
      <c r="O739" s="64"/>
      <c r="P739" s="64"/>
      <c r="Q739" s="64"/>
      <c r="R739" s="64"/>
      <c r="S739" s="64"/>
      <c r="T739" s="64"/>
      <c r="U739" s="64"/>
      <c r="V739" s="64"/>
      <c r="W739" s="64"/>
      <c r="X739" s="64"/>
      <c r="Y739" s="64"/>
      <c r="Z739" s="64"/>
    </row>
    <row r="740" spans="1:26" ht="15.75" customHeight="1">
      <c r="A740" s="64"/>
      <c r="B740" s="65"/>
      <c r="C740" s="65"/>
      <c r="D740" s="64"/>
      <c r="E740" s="64"/>
      <c r="F740" s="64"/>
      <c r="G740" s="65"/>
      <c r="H740" s="64"/>
      <c r="I740" s="64"/>
      <c r="J740" s="64"/>
      <c r="K740" s="64"/>
      <c r="L740" s="64"/>
      <c r="M740" s="64"/>
      <c r="N740" s="64"/>
      <c r="O740" s="64"/>
      <c r="P740" s="64"/>
      <c r="Q740" s="64"/>
      <c r="R740" s="64"/>
      <c r="S740" s="64"/>
      <c r="T740" s="64"/>
      <c r="U740" s="64"/>
      <c r="V740" s="64"/>
      <c r="W740" s="64"/>
      <c r="X740" s="64"/>
      <c r="Y740" s="64"/>
      <c r="Z740" s="64"/>
    </row>
    <row r="741" spans="1:26" ht="15.75" customHeight="1">
      <c r="A741" s="64"/>
      <c r="B741" s="65"/>
      <c r="C741" s="65"/>
      <c r="D741" s="64"/>
      <c r="E741" s="64"/>
      <c r="F741" s="64"/>
      <c r="G741" s="65"/>
      <c r="H741" s="64"/>
      <c r="I741" s="64"/>
      <c r="J741" s="64"/>
      <c r="K741" s="64"/>
      <c r="L741" s="64"/>
      <c r="M741" s="64"/>
      <c r="N741" s="64"/>
      <c r="O741" s="64"/>
      <c r="P741" s="64"/>
      <c r="Q741" s="64"/>
      <c r="R741" s="64"/>
      <c r="S741" s="64"/>
      <c r="T741" s="64"/>
      <c r="U741" s="64"/>
      <c r="V741" s="64"/>
      <c r="W741" s="64"/>
      <c r="X741" s="64"/>
      <c r="Y741" s="64"/>
      <c r="Z741" s="64"/>
    </row>
    <row r="742" spans="1:26" ht="15.75" customHeight="1">
      <c r="A742" s="64"/>
      <c r="B742" s="65"/>
      <c r="C742" s="65"/>
      <c r="D742" s="64"/>
      <c r="E742" s="64"/>
      <c r="F742" s="64"/>
      <c r="G742" s="65"/>
      <c r="H742" s="64"/>
      <c r="I742" s="64"/>
      <c r="J742" s="64"/>
      <c r="K742" s="64"/>
      <c r="L742" s="64"/>
      <c r="M742" s="64"/>
      <c r="N742" s="64"/>
      <c r="O742" s="64"/>
      <c r="P742" s="64"/>
      <c r="Q742" s="64"/>
      <c r="R742" s="64"/>
      <c r="S742" s="64"/>
      <c r="T742" s="64"/>
      <c r="U742" s="64"/>
      <c r="V742" s="64"/>
      <c r="W742" s="64"/>
      <c r="X742" s="64"/>
      <c r="Y742" s="64"/>
      <c r="Z742" s="64"/>
    </row>
    <row r="743" spans="1:26" ht="15.75" customHeight="1">
      <c r="A743" s="64"/>
      <c r="B743" s="65"/>
      <c r="C743" s="65"/>
      <c r="D743" s="64"/>
      <c r="E743" s="64"/>
      <c r="F743" s="64"/>
      <c r="G743" s="65"/>
      <c r="H743" s="64"/>
      <c r="I743" s="64"/>
      <c r="J743" s="64"/>
      <c r="K743" s="64"/>
      <c r="L743" s="64"/>
      <c r="M743" s="64"/>
      <c r="N743" s="64"/>
      <c r="O743" s="64"/>
      <c r="P743" s="64"/>
      <c r="Q743" s="64"/>
      <c r="R743" s="64"/>
      <c r="S743" s="64"/>
      <c r="T743" s="64"/>
      <c r="U743" s="64"/>
      <c r="V743" s="64"/>
      <c r="W743" s="64"/>
      <c r="X743" s="64"/>
      <c r="Y743" s="64"/>
      <c r="Z743" s="64"/>
    </row>
    <row r="744" spans="1:26" ht="15.75" customHeight="1">
      <c r="A744" s="64"/>
      <c r="B744" s="65"/>
      <c r="C744" s="65"/>
      <c r="D744" s="64"/>
      <c r="E744" s="64"/>
      <c r="F744" s="64"/>
      <c r="G744" s="65"/>
      <c r="H744" s="64"/>
      <c r="I744" s="64"/>
      <c r="J744" s="64"/>
      <c r="K744" s="64"/>
      <c r="L744" s="64"/>
      <c r="M744" s="64"/>
      <c r="N744" s="64"/>
      <c r="O744" s="64"/>
      <c r="P744" s="64"/>
      <c r="Q744" s="64"/>
      <c r="R744" s="64"/>
      <c r="S744" s="64"/>
      <c r="T744" s="64"/>
      <c r="U744" s="64"/>
      <c r="V744" s="64"/>
      <c r="W744" s="64"/>
      <c r="X744" s="64"/>
      <c r="Y744" s="64"/>
      <c r="Z744" s="64"/>
    </row>
    <row r="745" spans="1:26" ht="15.75" customHeight="1">
      <c r="A745" s="64"/>
      <c r="B745" s="65"/>
      <c r="C745" s="65"/>
      <c r="D745" s="64"/>
      <c r="E745" s="64"/>
      <c r="F745" s="64"/>
      <c r="G745" s="65"/>
      <c r="H745" s="64"/>
      <c r="I745" s="64"/>
      <c r="J745" s="64"/>
      <c r="K745" s="64"/>
      <c r="L745" s="64"/>
      <c r="M745" s="64"/>
      <c r="N745" s="64"/>
      <c r="O745" s="64"/>
      <c r="P745" s="64"/>
      <c r="Q745" s="64"/>
      <c r="R745" s="64"/>
      <c r="S745" s="64"/>
      <c r="T745" s="64"/>
      <c r="U745" s="64"/>
      <c r="V745" s="64"/>
      <c r="W745" s="64"/>
      <c r="X745" s="64"/>
      <c r="Y745" s="64"/>
      <c r="Z745" s="64"/>
    </row>
    <row r="746" spans="1:26" ht="15.75" customHeight="1">
      <c r="A746" s="64"/>
      <c r="B746" s="65"/>
      <c r="C746" s="65"/>
      <c r="D746" s="64"/>
      <c r="E746" s="64"/>
      <c r="F746" s="64"/>
      <c r="G746" s="65"/>
      <c r="H746" s="64"/>
      <c r="I746" s="64"/>
      <c r="J746" s="64"/>
      <c r="K746" s="64"/>
      <c r="L746" s="64"/>
      <c r="M746" s="64"/>
      <c r="N746" s="64"/>
      <c r="O746" s="64"/>
      <c r="P746" s="64"/>
      <c r="Q746" s="64"/>
      <c r="R746" s="64"/>
      <c r="S746" s="64"/>
      <c r="T746" s="64"/>
      <c r="U746" s="64"/>
      <c r="V746" s="64"/>
      <c r="W746" s="64"/>
      <c r="X746" s="64"/>
      <c r="Y746" s="64"/>
      <c r="Z746" s="64"/>
    </row>
    <row r="747" spans="1:26" ht="15.75" customHeight="1">
      <c r="A747" s="64"/>
      <c r="B747" s="65"/>
      <c r="C747" s="65"/>
      <c r="D747" s="64"/>
      <c r="E747" s="64"/>
      <c r="F747" s="64"/>
      <c r="G747" s="65"/>
      <c r="H747" s="64"/>
      <c r="I747" s="64"/>
      <c r="J747" s="64"/>
      <c r="K747" s="64"/>
      <c r="L747" s="64"/>
      <c r="M747" s="64"/>
      <c r="N747" s="64"/>
      <c r="O747" s="64"/>
      <c r="P747" s="64"/>
      <c r="Q747" s="64"/>
      <c r="R747" s="64"/>
      <c r="S747" s="64"/>
      <c r="T747" s="64"/>
      <c r="U747" s="64"/>
      <c r="V747" s="64"/>
      <c r="W747" s="64"/>
      <c r="X747" s="64"/>
      <c r="Y747" s="64"/>
      <c r="Z747" s="64"/>
    </row>
    <row r="748" spans="1:26" ht="15.75" customHeight="1">
      <c r="A748" s="64"/>
      <c r="B748" s="65"/>
      <c r="C748" s="65"/>
      <c r="D748" s="64"/>
      <c r="E748" s="64"/>
      <c r="F748" s="64"/>
      <c r="G748" s="65"/>
      <c r="H748" s="64"/>
      <c r="I748" s="64"/>
      <c r="J748" s="64"/>
      <c r="K748" s="64"/>
      <c r="L748" s="64"/>
      <c r="M748" s="64"/>
      <c r="N748" s="64"/>
      <c r="O748" s="64"/>
      <c r="P748" s="64"/>
      <c r="Q748" s="64"/>
      <c r="R748" s="64"/>
      <c r="S748" s="64"/>
      <c r="T748" s="64"/>
      <c r="U748" s="64"/>
      <c r="V748" s="64"/>
      <c r="W748" s="64"/>
      <c r="X748" s="64"/>
      <c r="Y748" s="64"/>
      <c r="Z748" s="64"/>
    </row>
    <row r="749" spans="1:26" ht="15.75" customHeight="1">
      <c r="A749" s="64"/>
      <c r="B749" s="65"/>
      <c r="C749" s="65"/>
      <c r="D749" s="64"/>
      <c r="E749" s="64"/>
      <c r="F749" s="64"/>
      <c r="G749" s="65"/>
      <c r="H749" s="64"/>
      <c r="I749" s="64"/>
      <c r="J749" s="64"/>
      <c r="K749" s="64"/>
      <c r="L749" s="64"/>
      <c r="M749" s="64"/>
      <c r="N749" s="64"/>
      <c r="O749" s="64"/>
      <c r="P749" s="64"/>
      <c r="Q749" s="64"/>
      <c r="R749" s="64"/>
      <c r="S749" s="64"/>
      <c r="T749" s="64"/>
      <c r="U749" s="64"/>
      <c r="V749" s="64"/>
      <c r="W749" s="64"/>
      <c r="X749" s="64"/>
      <c r="Y749" s="64"/>
      <c r="Z749" s="64"/>
    </row>
    <row r="750" spans="1:26" ht="15.75" customHeight="1">
      <c r="A750" s="64"/>
      <c r="B750" s="65"/>
      <c r="C750" s="65"/>
      <c r="D750" s="64"/>
      <c r="E750" s="64"/>
      <c r="F750" s="64"/>
      <c r="G750" s="65"/>
      <c r="H750" s="64"/>
      <c r="I750" s="64"/>
      <c r="J750" s="64"/>
      <c r="K750" s="64"/>
      <c r="L750" s="64"/>
      <c r="M750" s="64"/>
      <c r="N750" s="64"/>
      <c r="O750" s="64"/>
      <c r="P750" s="64"/>
      <c r="Q750" s="64"/>
      <c r="R750" s="64"/>
      <c r="S750" s="64"/>
      <c r="T750" s="64"/>
      <c r="U750" s="64"/>
      <c r="V750" s="64"/>
      <c r="W750" s="64"/>
      <c r="X750" s="64"/>
      <c r="Y750" s="64"/>
      <c r="Z750" s="64"/>
    </row>
    <row r="751" spans="1:26" ht="15.75" customHeight="1">
      <c r="A751" s="64"/>
      <c r="B751" s="65"/>
      <c r="C751" s="65"/>
      <c r="D751" s="64"/>
      <c r="E751" s="64"/>
      <c r="F751" s="64"/>
      <c r="G751" s="65"/>
      <c r="H751" s="64"/>
      <c r="I751" s="64"/>
      <c r="J751" s="64"/>
      <c r="K751" s="64"/>
      <c r="L751" s="64"/>
      <c r="M751" s="64"/>
      <c r="N751" s="64"/>
      <c r="O751" s="64"/>
      <c r="P751" s="64"/>
      <c r="Q751" s="64"/>
      <c r="R751" s="64"/>
      <c r="S751" s="64"/>
      <c r="T751" s="64"/>
      <c r="U751" s="64"/>
      <c r="V751" s="64"/>
      <c r="W751" s="64"/>
      <c r="X751" s="64"/>
      <c r="Y751" s="64"/>
      <c r="Z751" s="64"/>
    </row>
    <row r="752" spans="1:26" ht="15.75" customHeight="1">
      <c r="A752" s="64"/>
      <c r="B752" s="65"/>
      <c r="C752" s="65"/>
      <c r="D752" s="64"/>
      <c r="E752" s="64"/>
      <c r="F752" s="64"/>
      <c r="G752" s="65"/>
      <c r="H752" s="64"/>
      <c r="I752" s="64"/>
      <c r="J752" s="64"/>
      <c r="K752" s="64"/>
      <c r="L752" s="64"/>
      <c r="M752" s="64"/>
      <c r="N752" s="64"/>
      <c r="O752" s="64"/>
      <c r="P752" s="64"/>
      <c r="Q752" s="64"/>
      <c r="R752" s="64"/>
      <c r="S752" s="64"/>
      <c r="T752" s="64"/>
      <c r="U752" s="64"/>
      <c r="V752" s="64"/>
      <c r="W752" s="64"/>
      <c r="X752" s="64"/>
      <c r="Y752" s="64"/>
      <c r="Z752" s="64"/>
    </row>
    <row r="753" spans="1:26" ht="15.75" customHeight="1">
      <c r="A753" s="64"/>
      <c r="B753" s="65"/>
      <c r="C753" s="65"/>
      <c r="D753" s="64"/>
      <c r="E753" s="64"/>
      <c r="F753" s="64"/>
      <c r="G753" s="65"/>
      <c r="H753" s="64"/>
      <c r="I753" s="64"/>
      <c r="J753" s="64"/>
      <c r="K753" s="64"/>
      <c r="L753" s="64"/>
      <c r="M753" s="64"/>
      <c r="N753" s="64"/>
      <c r="O753" s="64"/>
      <c r="P753" s="64"/>
      <c r="Q753" s="64"/>
      <c r="R753" s="64"/>
      <c r="S753" s="64"/>
      <c r="T753" s="64"/>
      <c r="U753" s="64"/>
      <c r="V753" s="64"/>
      <c r="W753" s="64"/>
      <c r="X753" s="64"/>
      <c r="Y753" s="64"/>
      <c r="Z753" s="64"/>
    </row>
    <row r="754" spans="1:26" ht="15.75" customHeight="1">
      <c r="A754" s="64"/>
      <c r="B754" s="65"/>
      <c r="C754" s="65"/>
      <c r="D754" s="64"/>
      <c r="E754" s="64"/>
      <c r="F754" s="64"/>
      <c r="G754" s="65"/>
      <c r="H754" s="64"/>
      <c r="I754" s="64"/>
      <c r="J754" s="64"/>
      <c r="K754" s="64"/>
      <c r="L754" s="64"/>
      <c r="M754" s="64"/>
      <c r="N754" s="64"/>
      <c r="O754" s="64"/>
      <c r="P754" s="64"/>
      <c r="Q754" s="64"/>
      <c r="R754" s="64"/>
      <c r="S754" s="64"/>
      <c r="T754" s="64"/>
      <c r="U754" s="64"/>
      <c r="V754" s="64"/>
      <c r="W754" s="64"/>
      <c r="X754" s="64"/>
      <c r="Y754" s="64"/>
      <c r="Z754" s="64"/>
    </row>
    <row r="755" spans="1:26" ht="15.75" customHeight="1">
      <c r="A755" s="64"/>
      <c r="B755" s="65"/>
      <c r="C755" s="65"/>
      <c r="D755" s="64"/>
      <c r="E755" s="64"/>
      <c r="F755" s="64"/>
      <c r="G755" s="65"/>
      <c r="H755" s="64"/>
      <c r="I755" s="64"/>
      <c r="J755" s="64"/>
      <c r="K755" s="64"/>
      <c r="L755" s="64"/>
      <c r="M755" s="64"/>
      <c r="N755" s="64"/>
      <c r="O755" s="64"/>
      <c r="P755" s="64"/>
      <c r="Q755" s="64"/>
      <c r="R755" s="64"/>
      <c r="S755" s="64"/>
      <c r="T755" s="64"/>
      <c r="U755" s="64"/>
      <c r="V755" s="64"/>
      <c r="W755" s="64"/>
      <c r="X755" s="64"/>
      <c r="Y755" s="64"/>
      <c r="Z755" s="64"/>
    </row>
    <row r="756" spans="1:26" ht="15.75" customHeight="1">
      <c r="A756" s="64"/>
      <c r="B756" s="65"/>
      <c r="C756" s="65"/>
      <c r="D756" s="64"/>
      <c r="E756" s="64"/>
      <c r="F756" s="64"/>
      <c r="G756" s="65"/>
      <c r="H756" s="64"/>
      <c r="I756" s="64"/>
      <c r="J756" s="64"/>
      <c r="K756" s="64"/>
      <c r="L756" s="64"/>
      <c r="M756" s="64"/>
      <c r="N756" s="64"/>
      <c r="O756" s="64"/>
      <c r="P756" s="64"/>
      <c r="Q756" s="64"/>
      <c r="R756" s="64"/>
      <c r="S756" s="64"/>
      <c r="T756" s="64"/>
      <c r="U756" s="64"/>
      <c r="V756" s="64"/>
      <c r="W756" s="64"/>
      <c r="X756" s="64"/>
      <c r="Y756" s="64"/>
      <c r="Z756" s="64"/>
    </row>
    <row r="757" spans="1:26" ht="15.75" customHeight="1">
      <c r="A757" s="64"/>
      <c r="B757" s="65"/>
      <c r="C757" s="65"/>
      <c r="D757" s="64"/>
      <c r="E757" s="64"/>
      <c r="F757" s="64"/>
      <c r="G757" s="65"/>
      <c r="H757" s="64"/>
      <c r="I757" s="64"/>
      <c r="J757" s="64"/>
      <c r="K757" s="64"/>
      <c r="L757" s="64"/>
      <c r="M757" s="64"/>
      <c r="N757" s="64"/>
      <c r="O757" s="64"/>
      <c r="P757" s="64"/>
      <c r="Q757" s="64"/>
      <c r="R757" s="64"/>
      <c r="S757" s="64"/>
      <c r="T757" s="64"/>
      <c r="U757" s="64"/>
      <c r="V757" s="64"/>
      <c r="W757" s="64"/>
      <c r="X757" s="64"/>
      <c r="Y757" s="64"/>
      <c r="Z757" s="64"/>
    </row>
    <row r="758" spans="1:26" ht="15.75" customHeight="1">
      <c r="A758" s="64"/>
      <c r="B758" s="65"/>
      <c r="C758" s="65"/>
      <c r="D758" s="64"/>
      <c r="E758" s="64"/>
      <c r="F758" s="64"/>
      <c r="G758" s="65"/>
      <c r="H758" s="64"/>
      <c r="I758" s="64"/>
      <c r="J758" s="64"/>
      <c r="K758" s="64"/>
      <c r="L758" s="64"/>
      <c r="M758" s="64"/>
      <c r="N758" s="64"/>
      <c r="O758" s="64"/>
      <c r="P758" s="64"/>
      <c r="Q758" s="64"/>
      <c r="R758" s="64"/>
      <c r="S758" s="64"/>
      <c r="T758" s="64"/>
      <c r="U758" s="64"/>
      <c r="V758" s="64"/>
      <c r="W758" s="64"/>
      <c r="X758" s="64"/>
      <c r="Y758" s="64"/>
      <c r="Z758" s="64"/>
    </row>
    <row r="759" spans="1:26" ht="15.75" customHeight="1">
      <c r="A759" s="64"/>
      <c r="B759" s="65"/>
      <c r="C759" s="65"/>
      <c r="D759" s="64"/>
      <c r="E759" s="64"/>
      <c r="F759" s="64"/>
      <c r="G759" s="65"/>
      <c r="H759" s="64"/>
      <c r="I759" s="64"/>
      <c r="J759" s="64"/>
      <c r="K759" s="64"/>
      <c r="L759" s="64"/>
      <c r="M759" s="64"/>
      <c r="N759" s="64"/>
      <c r="O759" s="64"/>
      <c r="P759" s="64"/>
      <c r="Q759" s="64"/>
      <c r="R759" s="64"/>
      <c r="S759" s="64"/>
      <c r="T759" s="64"/>
      <c r="U759" s="64"/>
      <c r="V759" s="64"/>
      <c r="W759" s="64"/>
      <c r="X759" s="64"/>
      <c r="Y759" s="64"/>
      <c r="Z759" s="64"/>
    </row>
    <row r="760" spans="1:26" ht="15.75" customHeight="1">
      <c r="A760" s="64"/>
      <c r="B760" s="65"/>
      <c r="C760" s="65"/>
      <c r="D760" s="64"/>
      <c r="E760" s="64"/>
      <c r="F760" s="64"/>
      <c r="G760" s="65"/>
      <c r="H760" s="64"/>
      <c r="I760" s="64"/>
      <c r="J760" s="64"/>
      <c r="K760" s="64"/>
      <c r="L760" s="64"/>
      <c r="M760" s="64"/>
      <c r="N760" s="64"/>
      <c r="O760" s="64"/>
      <c r="P760" s="64"/>
      <c r="Q760" s="64"/>
      <c r="R760" s="64"/>
      <c r="S760" s="64"/>
      <c r="T760" s="64"/>
      <c r="U760" s="64"/>
      <c r="V760" s="64"/>
      <c r="W760" s="64"/>
      <c r="X760" s="64"/>
      <c r="Y760" s="64"/>
      <c r="Z760" s="64"/>
    </row>
    <row r="761" spans="1:26" ht="15.75" customHeight="1">
      <c r="A761" s="64"/>
      <c r="B761" s="65"/>
      <c r="C761" s="65"/>
      <c r="D761" s="64"/>
      <c r="E761" s="64"/>
      <c r="F761" s="64"/>
      <c r="G761" s="65"/>
      <c r="H761" s="64"/>
      <c r="I761" s="64"/>
      <c r="J761" s="64"/>
      <c r="K761" s="64"/>
      <c r="L761" s="64"/>
      <c r="M761" s="64"/>
      <c r="N761" s="64"/>
      <c r="O761" s="64"/>
      <c r="P761" s="64"/>
      <c r="Q761" s="64"/>
      <c r="R761" s="64"/>
      <c r="S761" s="64"/>
      <c r="T761" s="64"/>
      <c r="U761" s="64"/>
      <c r="V761" s="64"/>
      <c r="W761" s="64"/>
      <c r="X761" s="64"/>
      <c r="Y761" s="64"/>
      <c r="Z761" s="64"/>
    </row>
    <row r="762" spans="1:26" ht="15.75" customHeight="1">
      <c r="A762" s="64"/>
      <c r="B762" s="65"/>
      <c r="C762" s="65"/>
      <c r="D762" s="64"/>
      <c r="E762" s="64"/>
      <c r="F762" s="64"/>
      <c r="G762" s="65"/>
      <c r="H762" s="64"/>
      <c r="I762" s="64"/>
      <c r="J762" s="64"/>
      <c r="K762" s="64"/>
      <c r="L762" s="64"/>
      <c r="M762" s="64"/>
      <c r="N762" s="64"/>
      <c r="O762" s="64"/>
      <c r="P762" s="64"/>
      <c r="Q762" s="64"/>
      <c r="R762" s="64"/>
      <c r="S762" s="64"/>
      <c r="T762" s="64"/>
      <c r="U762" s="64"/>
      <c r="V762" s="64"/>
      <c r="W762" s="64"/>
      <c r="X762" s="64"/>
      <c r="Y762" s="64"/>
      <c r="Z762" s="64"/>
    </row>
    <row r="763" spans="1:26" ht="15.75" customHeight="1">
      <c r="A763" s="64"/>
      <c r="B763" s="65"/>
      <c r="C763" s="65"/>
      <c r="D763" s="64"/>
      <c r="E763" s="64"/>
      <c r="F763" s="64"/>
      <c r="G763" s="65"/>
      <c r="H763" s="64"/>
      <c r="I763" s="64"/>
      <c r="J763" s="64"/>
      <c r="K763" s="64"/>
      <c r="L763" s="64"/>
      <c r="M763" s="64"/>
      <c r="N763" s="64"/>
      <c r="O763" s="64"/>
      <c r="P763" s="64"/>
      <c r="Q763" s="64"/>
      <c r="R763" s="64"/>
      <c r="S763" s="64"/>
      <c r="T763" s="64"/>
      <c r="U763" s="64"/>
      <c r="V763" s="64"/>
      <c r="W763" s="64"/>
      <c r="X763" s="64"/>
      <c r="Y763" s="64"/>
      <c r="Z763" s="64"/>
    </row>
    <row r="764" spans="1:26" ht="15.75" customHeight="1">
      <c r="A764" s="64"/>
      <c r="B764" s="65"/>
      <c r="C764" s="65"/>
      <c r="D764" s="64"/>
      <c r="E764" s="64"/>
      <c r="F764" s="64"/>
      <c r="G764" s="65"/>
      <c r="H764" s="64"/>
      <c r="I764" s="64"/>
      <c r="J764" s="64"/>
      <c r="K764" s="64"/>
      <c r="L764" s="64"/>
      <c r="M764" s="64"/>
      <c r="N764" s="64"/>
      <c r="O764" s="64"/>
      <c r="P764" s="64"/>
      <c r="Q764" s="64"/>
      <c r="R764" s="64"/>
      <c r="S764" s="64"/>
      <c r="T764" s="64"/>
      <c r="U764" s="64"/>
      <c r="V764" s="64"/>
      <c r="W764" s="64"/>
      <c r="X764" s="64"/>
      <c r="Y764" s="64"/>
      <c r="Z764" s="64"/>
    </row>
    <row r="765" spans="1:26" ht="15.75" customHeight="1">
      <c r="A765" s="64"/>
      <c r="B765" s="65"/>
      <c r="C765" s="65"/>
      <c r="D765" s="64"/>
      <c r="E765" s="64"/>
      <c r="F765" s="64"/>
      <c r="G765" s="65"/>
      <c r="H765" s="64"/>
      <c r="I765" s="64"/>
      <c r="J765" s="64"/>
      <c r="K765" s="64"/>
      <c r="L765" s="64"/>
      <c r="M765" s="64"/>
      <c r="N765" s="64"/>
      <c r="O765" s="64"/>
      <c r="P765" s="64"/>
      <c r="Q765" s="64"/>
      <c r="R765" s="64"/>
      <c r="S765" s="64"/>
      <c r="T765" s="64"/>
      <c r="U765" s="64"/>
      <c r="V765" s="64"/>
      <c r="W765" s="64"/>
      <c r="X765" s="64"/>
      <c r="Y765" s="64"/>
      <c r="Z765" s="64"/>
    </row>
    <row r="766" spans="1:26" ht="15.75" customHeight="1">
      <c r="A766" s="64"/>
      <c r="B766" s="65"/>
      <c r="C766" s="65"/>
      <c r="D766" s="64"/>
      <c r="E766" s="64"/>
      <c r="F766" s="64"/>
      <c r="G766" s="65"/>
      <c r="H766" s="64"/>
      <c r="I766" s="64"/>
      <c r="J766" s="64"/>
      <c r="K766" s="64"/>
      <c r="L766" s="64"/>
      <c r="M766" s="64"/>
      <c r="N766" s="64"/>
      <c r="O766" s="64"/>
      <c r="P766" s="64"/>
      <c r="Q766" s="64"/>
      <c r="R766" s="64"/>
      <c r="S766" s="64"/>
      <c r="T766" s="64"/>
      <c r="U766" s="64"/>
      <c r="V766" s="64"/>
      <c r="W766" s="64"/>
      <c r="X766" s="64"/>
      <c r="Y766" s="64"/>
      <c r="Z766" s="64"/>
    </row>
    <row r="767" spans="1:26" ht="15.75" customHeight="1">
      <c r="A767" s="64"/>
      <c r="B767" s="65"/>
      <c r="C767" s="65"/>
      <c r="D767" s="64"/>
      <c r="E767" s="64"/>
      <c r="F767" s="64"/>
      <c r="G767" s="65"/>
      <c r="H767" s="64"/>
      <c r="I767" s="64"/>
      <c r="J767" s="64"/>
      <c r="K767" s="64"/>
      <c r="L767" s="64"/>
      <c r="M767" s="64"/>
      <c r="N767" s="64"/>
      <c r="O767" s="64"/>
      <c r="P767" s="64"/>
      <c r="Q767" s="64"/>
      <c r="R767" s="64"/>
      <c r="S767" s="64"/>
      <c r="T767" s="64"/>
      <c r="U767" s="64"/>
      <c r="V767" s="64"/>
      <c r="W767" s="64"/>
      <c r="X767" s="64"/>
      <c r="Y767" s="64"/>
      <c r="Z767" s="64"/>
    </row>
    <row r="768" spans="1:26" ht="15.75" customHeight="1">
      <c r="A768" s="64"/>
      <c r="B768" s="65"/>
      <c r="C768" s="65"/>
      <c r="D768" s="64"/>
      <c r="E768" s="64"/>
      <c r="F768" s="64"/>
      <c r="G768" s="65"/>
      <c r="H768" s="64"/>
      <c r="I768" s="64"/>
      <c r="J768" s="64"/>
      <c r="K768" s="64"/>
      <c r="L768" s="64"/>
      <c r="M768" s="64"/>
      <c r="N768" s="64"/>
      <c r="O768" s="64"/>
      <c r="P768" s="64"/>
      <c r="Q768" s="64"/>
      <c r="R768" s="64"/>
      <c r="S768" s="64"/>
      <c r="T768" s="64"/>
      <c r="U768" s="64"/>
      <c r="V768" s="64"/>
      <c r="W768" s="64"/>
      <c r="X768" s="64"/>
      <c r="Y768" s="64"/>
      <c r="Z768" s="64"/>
    </row>
    <row r="769" spans="1:26" ht="15.75" customHeight="1">
      <c r="A769" s="64"/>
      <c r="B769" s="65"/>
      <c r="C769" s="65"/>
      <c r="D769" s="64"/>
      <c r="E769" s="64"/>
      <c r="F769" s="64"/>
      <c r="G769" s="65"/>
      <c r="H769" s="64"/>
      <c r="I769" s="64"/>
      <c r="J769" s="64"/>
      <c r="K769" s="64"/>
      <c r="L769" s="64"/>
      <c r="M769" s="64"/>
      <c r="N769" s="64"/>
      <c r="O769" s="64"/>
      <c r="P769" s="64"/>
      <c r="Q769" s="64"/>
      <c r="R769" s="64"/>
      <c r="S769" s="64"/>
      <c r="T769" s="64"/>
      <c r="U769" s="64"/>
      <c r="V769" s="64"/>
      <c r="W769" s="64"/>
      <c r="X769" s="64"/>
      <c r="Y769" s="64"/>
      <c r="Z769" s="64"/>
    </row>
    <row r="770" spans="1:26" ht="15.75" customHeight="1">
      <c r="A770" s="64"/>
      <c r="B770" s="65"/>
      <c r="C770" s="65"/>
      <c r="D770" s="64"/>
      <c r="E770" s="64"/>
      <c r="F770" s="64"/>
      <c r="G770" s="65"/>
      <c r="H770" s="64"/>
      <c r="I770" s="64"/>
      <c r="J770" s="64"/>
      <c r="K770" s="64"/>
      <c r="L770" s="64"/>
      <c r="M770" s="64"/>
      <c r="N770" s="64"/>
      <c r="O770" s="64"/>
      <c r="P770" s="64"/>
      <c r="Q770" s="64"/>
      <c r="R770" s="64"/>
      <c r="S770" s="64"/>
      <c r="T770" s="64"/>
      <c r="U770" s="64"/>
      <c r="V770" s="64"/>
      <c r="W770" s="64"/>
      <c r="X770" s="64"/>
      <c r="Y770" s="64"/>
      <c r="Z770" s="64"/>
    </row>
    <row r="771" spans="1:26" ht="15.75" customHeight="1">
      <c r="A771" s="64"/>
      <c r="B771" s="65"/>
      <c r="C771" s="65"/>
      <c r="D771" s="64"/>
      <c r="E771" s="64"/>
      <c r="F771" s="64"/>
      <c r="G771" s="65"/>
      <c r="H771" s="64"/>
      <c r="I771" s="64"/>
      <c r="J771" s="64"/>
      <c r="K771" s="64"/>
      <c r="L771" s="64"/>
      <c r="M771" s="64"/>
      <c r="N771" s="64"/>
      <c r="O771" s="64"/>
      <c r="P771" s="64"/>
      <c r="Q771" s="64"/>
      <c r="R771" s="64"/>
      <c r="S771" s="64"/>
      <c r="T771" s="64"/>
      <c r="U771" s="64"/>
      <c r="V771" s="64"/>
      <c r="W771" s="64"/>
      <c r="X771" s="64"/>
      <c r="Y771" s="64"/>
      <c r="Z771" s="64"/>
    </row>
    <row r="772" spans="1:26" ht="15.75" customHeight="1">
      <c r="A772" s="64"/>
      <c r="B772" s="65"/>
      <c r="C772" s="65"/>
      <c r="D772" s="64"/>
      <c r="E772" s="64"/>
      <c r="F772" s="64"/>
      <c r="G772" s="65"/>
      <c r="H772" s="64"/>
      <c r="I772" s="64"/>
      <c r="J772" s="64"/>
      <c r="K772" s="64"/>
      <c r="L772" s="64"/>
      <c r="M772" s="64"/>
      <c r="N772" s="64"/>
      <c r="O772" s="64"/>
      <c r="P772" s="64"/>
      <c r="Q772" s="64"/>
      <c r="R772" s="64"/>
      <c r="S772" s="64"/>
      <c r="T772" s="64"/>
      <c r="U772" s="64"/>
      <c r="V772" s="64"/>
      <c r="W772" s="64"/>
      <c r="X772" s="64"/>
      <c r="Y772" s="64"/>
      <c r="Z772" s="64"/>
    </row>
    <row r="773" spans="1:26" ht="15.75" customHeight="1">
      <c r="A773" s="64"/>
      <c r="B773" s="65"/>
      <c r="C773" s="65"/>
      <c r="D773" s="64"/>
      <c r="E773" s="64"/>
      <c r="F773" s="64"/>
      <c r="G773" s="65"/>
      <c r="H773" s="64"/>
      <c r="I773" s="64"/>
      <c r="J773" s="64"/>
      <c r="K773" s="64"/>
      <c r="L773" s="64"/>
      <c r="M773" s="64"/>
      <c r="N773" s="64"/>
      <c r="O773" s="64"/>
      <c r="P773" s="64"/>
      <c r="Q773" s="64"/>
      <c r="R773" s="64"/>
      <c r="S773" s="64"/>
      <c r="T773" s="64"/>
      <c r="U773" s="64"/>
      <c r="V773" s="64"/>
      <c r="W773" s="64"/>
      <c r="X773" s="64"/>
      <c r="Y773" s="64"/>
      <c r="Z773" s="64"/>
    </row>
    <row r="774" spans="1:26" ht="15.75" customHeight="1">
      <c r="A774" s="64"/>
      <c r="B774" s="65"/>
      <c r="C774" s="65"/>
      <c r="D774" s="64"/>
      <c r="E774" s="64"/>
      <c r="F774" s="64"/>
      <c r="G774" s="65"/>
      <c r="H774" s="64"/>
      <c r="I774" s="64"/>
      <c r="J774" s="64"/>
      <c r="K774" s="64"/>
      <c r="L774" s="64"/>
      <c r="M774" s="64"/>
      <c r="N774" s="64"/>
      <c r="O774" s="64"/>
      <c r="P774" s="64"/>
      <c r="Q774" s="64"/>
      <c r="R774" s="64"/>
      <c r="S774" s="64"/>
      <c r="T774" s="64"/>
      <c r="U774" s="64"/>
      <c r="V774" s="64"/>
      <c r="W774" s="64"/>
      <c r="X774" s="64"/>
      <c r="Y774" s="64"/>
      <c r="Z774" s="64"/>
    </row>
    <row r="775" spans="1:26" ht="15.75" customHeight="1">
      <c r="A775" s="64"/>
      <c r="B775" s="65"/>
      <c r="C775" s="65"/>
      <c r="D775" s="64"/>
      <c r="E775" s="64"/>
      <c r="F775" s="64"/>
      <c r="G775" s="65"/>
      <c r="H775" s="64"/>
      <c r="I775" s="64"/>
      <c r="J775" s="64"/>
      <c r="K775" s="64"/>
      <c r="L775" s="64"/>
      <c r="M775" s="64"/>
      <c r="N775" s="64"/>
      <c r="O775" s="64"/>
      <c r="P775" s="64"/>
      <c r="Q775" s="64"/>
      <c r="R775" s="64"/>
      <c r="S775" s="64"/>
      <c r="T775" s="64"/>
      <c r="U775" s="64"/>
      <c r="V775" s="64"/>
      <c r="W775" s="64"/>
      <c r="X775" s="64"/>
      <c r="Y775" s="64"/>
      <c r="Z775" s="64"/>
    </row>
    <row r="776" spans="1:26" ht="15.75" customHeight="1">
      <c r="A776" s="64"/>
      <c r="B776" s="65"/>
      <c r="C776" s="65"/>
      <c r="D776" s="64"/>
      <c r="E776" s="64"/>
      <c r="F776" s="64"/>
      <c r="G776" s="65"/>
      <c r="H776" s="64"/>
      <c r="I776" s="64"/>
      <c r="J776" s="64"/>
      <c r="K776" s="64"/>
      <c r="L776" s="64"/>
      <c r="M776" s="64"/>
      <c r="N776" s="64"/>
      <c r="O776" s="64"/>
      <c r="P776" s="64"/>
      <c r="Q776" s="64"/>
      <c r="R776" s="64"/>
      <c r="S776" s="64"/>
      <c r="T776" s="64"/>
      <c r="U776" s="64"/>
      <c r="V776" s="64"/>
      <c r="W776" s="64"/>
      <c r="X776" s="64"/>
      <c r="Y776" s="64"/>
      <c r="Z776" s="64"/>
    </row>
    <row r="777" spans="1:26" ht="15.75" customHeight="1">
      <c r="A777" s="64"/>
      <c r="B777" s="65"/>
      <c r="C777" s="65"/>
      <c r="D777" s="64"/>
      <c r="E777" s="64"/>
      <c r="F777" s="64"/>
      <c r="G777" s="65"/>
      <c r="H777" s="64"/>
      <c r="I777" s="64"/>
      <c r="J777" s="64"/>
      <c r="K777" s="64"/>
      <c r="L777" s="64"/>
      <c r="M777" s="64"/>
      <c r="N777" s="64"/>
      <c r="O777" s="64"/>
      <c r="P777" s="64"/>
      <c r="Q777" s="64"/>
      <c r="R777" s="64"/>
      <c r="S777" s="64"/>
      <c r="T777" s="64"/>
      <c r="U777" s="64"/>
      <c r="V777" s="64"/>
      <c r="W777" s="64"/>
      <c r="X777" s="64"/>
      <c r="Y777" s="64"/>
      <c r="Z777" s="64"/>
    </row>
    <row r="778" spans="1:26" ht="15.75" customHeight="1">
      <c r="A778" s="64"/>
      <c r="B778" s="65"/>
      <c r="C778" s="65"/>
      <c r="D778" s="64"/>
      <c r="E778" s="64"/>
      <c r="F778" s="64"/>
      <c r="G778" s="65"/>
      <c r="H778" s="64"/>
      <c r="I778" s="64"/>
      <c r="J778" s="64"/>
      <c r="K778" s="64"/>
      <c r="L778" s="64"/>
      <c r="M778" s="64"/>
      <c r="N778" s="64"/>
      <c r="O778" s="64"/>
      <c r="P778" s="64"/>
      <c r="Q778" s="64"/>
      <c r="R778" s="64"/>
      <c r="S778" s="64"/>
      <c r="T778" s="64"/>
      <c r="U778" s="64"/>
      <c r="V778" s="64"/>
      <c r="W778" s="64"/>
      <c r="X778" s="64"/>
      <c r="Y778" s="64"/>
      <c r="Z778" s="64"/>
    </row>
    <row r="779" spans="1:26" ht="15.75" customHeight="1">
      <c r="A779" s="64"/>
      <c r="B779" s="65"/>
      <c r="C779" s="65"/>
      <c r="D779" s="64"/>
      <c r="E779" s="64"/>
      <c r="F779" s="64"/>
      <c r="G779" s="65"/>
      <c r="H779" s="64"/>
      <c r="I779" s="64"/>
      <c r="J779" s="64"/>
      <c r="K779" s="64"/>
      <c r="L779" s="64"/>
      <c r="M779" s="64"/>
      <c r="N779" s="64"/>
      <c r="O779" s="64"/>
      <c r="P779" s="64"/>
      <c r="Q779" s="64"/>
      <c r="R779" s="64"/>
      <c r="S779" s="64"/>
      <c r="T779" s="64"/>
      <c r="U779" s="64"/>
      <c r="V779" s="64"/>
      <c r="W779" s="64"/>
      <c r="X779" s="64"/>
      <c r="Y779" s="64"/>
      <c r="Z779" s="64"/>
    </row>
    <row r="780" spans="1:26" ht="15.75" customHeight="1">
      <c r="A780" s="64"/>
      <c r="B780" s="65"/>
      <c r="C780" s="65"/>
      <c r="D780" s="64"/>
      <c r="E780" s="64"/>
      <c r="F780" s="64"/>
      <c r="G780" s="65"/>
      <c r="H780" s="64"/>
      <c r="I780" s="64"/>
      <c r="J780" s="64"/>
      <c r="K780" s="64"/>
      <c r="L780" s="64"/>
      <c r="M780" s="64"/>
      <c r="N780" s="64"/>
      <c r="O780" s="64"/>
      <c r="P780" s="64"/>
      <c r="Q780" s="64"/>
      <c r="R780" s="64"/>
      <c r="S780" s="64"/>
      <c r="T780" s="64"/>
      <c r="U780" s="64"/>
      <c r="V780" s="64"/>
      <c r="W780" s="64"/>
      <c r="X780" s="64"/>
      <c r="Y780" s="64"/>
      <c r="Z780" s="64"/>
    </row>
    <row r="781" spans="1:26" ht="15.75" customHeight="1">
      <c r="A781" s="64"/>
      <c r="B781" s="65"/>
      <c r="C781" s="65"/>
      <c r="D781" s="64"/>
      <c r="E781" s="64"/>
      <c r="F781" s="64"/>
      <c r="G781" s="65"/>
      <c r="H781" s="64"/>
      <c r="I781" s="64"/>
      <c r="J781" s="64"/>
      <c r="K781" s="64"/>
      <c r="L781" s="64"/>
      <c r="M781" s="64"/>
      <c r="N781" s="64"/>
      <c r="O781" s="64"/>
      <c r="P781" s="64"/>
      <c r="Q781" s="64"/>
      <c r="R781" s="64"/>
      <c r="S781" s="64"/>
      <c r="T781" s="64"/>
      <c r="U781" s="64"/>
      <c r="V781" s="64"/>
      <c r="W781" s="64"/>
      <c r="X781" s="64"/>
      <c r="Y781" s="64"/>
      <c r="Z781" s="64"/>
    </row>
    <row r="782" spans="1:26" ht="15.75" customHeight="1">
      <c r="A782" s="64"/>
      <c r="B782" s="65"/>
      <c r="C782" s="65"/>
      <c r="D782" s="64"/>
      <c r="E782" s="64"/>
      <c r="F782" s="64"/>
      <c r="G782" s="65"/>
      <c r="H782" s="64"/>
      <c r="I782" s="64"/>
      <c r="J782" s="64"/>
      <c r="K782" s="64"/>
      <c r="L782" s="64"/>
      <c r="M782" s="64"/>
      <c r="N782" s="64"/>
      <c r="O782" s="64"/>
      <c r="P782" s="64"/>
      <c r="Q782" s="64"/>
      <c r="R782" s="64"/>
      <c r="S782" s="64"/>
      <c r="T782" s="64"/>
      <c r="U782" s="64"/>
      <c r="V782" s="64"/>
      <c r="W782" s="64"/>
      <c r="X782" s="64"/>
      <c r="Y782" s="64"/>
      <c r="Z782" s="64"/>
    </row>
    <row r="783" spans="1:26" ht="15.75" customHeight="1">
      <c r="A783" s="64"/>
      <c r="B783" s="65"/>
      <c r="C783" s="65"/>
      <c r="D783" s="64"/>
      <c r="E783" s="64"/>
      <c r="F783" s="64"/>
      <c r="G783" s="65"/>
      <c r="H783" s="64"/>
      <c r="I783" s="64"/>
      <c r="J783" s="64"/>
      <c r="K783" s="64"/>
      <c r="L783" s="64"/>
      <c r="M783" s="64"/>
      <c r="N783" s="64"/>
      <c r="O783" s="64"/>
      <c r="P783" s="64"/>
      <c r="Q783" s="64"/>
      <c r="R783" s="64"/>
      <c r="S783" s="64"/>
      <c r="T783" s="64"/>
      <c r="U783" s="64"/>
      <c r="V783" s="64"/>
      <c r="W783" s="64"/>
      <c r="X783" s="64"/>
      <c r="Y783" s="64"/>
      <c r="Z783" s="64"/>
    </row>
    <row r="784" spans="1:26" ht="15.75" customHeight="1">
      <c r="A784" s="64"/>
      <c r="B784" s="65"/>
      <c r="C784" s="65"/>
      <c r="D784" s="64"/>
      <c r="E784" s="64"/>
      <c r="F784" s="64"/>
      <c r="G784" s="65"/>
      <c r="H784" s="64"/>
      <c r="I784" s="64"/>
      <c r="J784" s="64"/>
      <c r="K784" s="64"/>
      <c r="L784" s="64"/>
      <c r="M784" s="64"/>
      <c r="N784" s="64"/>
      <c r="O784" s="64"/>
      <c r="P784" s="64"/>
      <c r="Q784" s="64"/>
      <c r="R784" s="64"/>
      <c r="S784" s="64"/>
      <c r="T784" s="64"/>
      <c r="U784" s="64"/>
      <c r="V784" s="64"/>
      <c r="W784" s="64"/>
      <c r="X784" s="64"/>
      <c r="Y784" s="64"/>
      <c r="Z784" s="64"/>
    </row>
    <row r="785" spans="1:26" ht="15.75" customHeight="1">
      <c r="A785" s="64"/>
      <c r="B785" s="65"/>
      <c r="C785" s="65"/>
      <c r="D785" s="64"/>
      <c r="E785" s="64"/>
      <c r="F785" s="64"/>
      <c r="G785" s="65"/>
      <c r="H785" s="64"/>
      <c r="I785" s="64"/>
      <c r="J785" s="64"/>
      <c r="K785" s="64"/>
      <c r="L785" s="64"/>
      <c r="M785" s="64"/>
      <c r="N785" s="64"/>
      <c r="O785" s="64"/>
      <c r="P785" s="64"/>
      <c r="Q785" s="64"/>
      <c r="R785" s="64"/>
      <c r="S785" s="64"/>
      <c r="T785" s="64"/>
      <c r="U785" s="64"/>
      <c r="V785" s="64"/>
      <c r="W785" s="64"/>
      <c r="X785" s="64"/>
      <c r="Y785" s="64"/>
      <c r="Z785" s="64"/>
    </row>
    <row r="786" spans="1:26" ht="15.75" customHeight="1">
      <c r="A786" s="64"/>
      <c r="B786" s="65"/>
      <c r="C786" s="65"/>
      <c r="D786" s="64"/>
      <c r="E786" s="64"/>
      <c r="F786" s="64"/>
      <c r="G786" s="65"/>
      <c r="H786" s="64"/>
      <c r="I786" s="64"/>
      <c r="J786" s="64"/>
      <c r="K786" s="64"/>
      <c r="L786" s="64"/>
      <c r="M786" s="64"/>
      <c r="N786" s="64"/>
      <c r="O786" s="64"/>
      <c r="P786" s="64"/>
      <c r="Q786" s="64"/>
      <c r="R786" s="64"/>
      <c r="S786" s="64"/>
      <c r="T786" s="64"/>
      <c r="U786" s="64"/>
      <c r="V786" s="64"/>
      <c r="W786" s="64"/>
      <c r="X786" s="64"/>
      <c r="Y786" s="64"/>
      <c r="Z786" s="64"/>
    </row>
    <row r="787" spans="1:26" ht="15.75" customHeight="1">
      <c r="A787" s="64"/>
      <c r="B787" s="65"/>
      <c r="C787" s="65"/>
      <c r="D787" s="64"/>
      <c r="E787" s="64"/>
      <c r="F787" s="64"/>
      <c r="G787" s="65"/>
      <c r="H787" s="64"/>
      <c r="I787" s="64"/>
      <c r="J787" s="64"/>
      <c r="K787" s="64"/>
      <c r="L787" s="64"/>
      <c r="M787" s="64"/>
      <c r="N787" s="64"/>
      <c r="O787" s="64"/>
      <c r="P787" s="64"/>
      <c r="Q787" s="64"/>
      <c r="R787" s="64"/>
      <c r="S787" s="64"/>
      <c r="T787" s="64"/>
      <c r="U787" s="64"/>
      <c r="V787" s="64"/>
      <c r="W787" s="64"/>
      <c r="X787" s="64"/>
      <c r="Y787" s="64"/>
      <c r="Z787" s="64"/>
    </row>
    <row r="788" spans="1:26" ht="15.75" customHeight="1">
      <c r="A788" s="64"/>
      <c r="B788" s="65"/>
      <c r="C788" s="65"/>
      <c r="D788" s="64"/>
      <c r="E788" s="64"/>
      <c r="F788" s="64"/>
      <c r="G788" s="65"/>
      <c r="H788" s="64"/>
      <c r="I788" s="64"/>
      <c r="J788" s="64"/>
      <c r="K788" s="64"/>
      <c r="L788" s="64"/>
      <c r="M788" s="64"/>
      <c r="N788" s="64"/>
      <c r="O788" s="64"/>
      <c r="P788" s="64"/>
      <c r="Q788" s="64"/>
      <c r="R788" s="64"/>
      <c r="S788" s="64"/>
      <c r="T788" s="64"/>
      <c r="U788" s="64"/>
      <c r="V788" s="64"/>
      <c r="W788" s="64"/>
      <c r="X788" s="64"/>
      <c r="Y788" s="64"/>
      <c r="Z788" s="64"/>
    </row>
    <row r="789" spans="1:26" ht="15.75" customHeight="1">
      <c r="A789" s="64"/>
      <c r="B789" s="65"/>
      <c r="C789" s="65"/>
      <c r="D789" s="64"/>
      <c r="E789" s="64"/>
      <c r="F789" s="64"/>
      <c r="G789" s="65"/>
      <c r="H789" s="64"/>
      <c r="I789" s="64"/>
      <c r="J789" s="64"/>
      <c r="K789" s="64"/>
      <c r="L789" s="64"/>
      <c r="M789" s="64"/>
      <c r="N789" s="64"/>
      <c r="O789" s="64"/>
      <c r="P789" s="64"/>
      <c r="Q789" s="64"/>
      <c r="R789" s="64"/>
      <c r="S789" s="64"/>
      <c r="T789" s="64"/>
      <c r="U789" s="64"/>
      <c r="V789" s="64"/>
      <c r="W789" s="64"/>
      <c r="X789" s="64"/>
      <c r="Y789" s="64"/>
      <c r="Z789" s="64"/>
    </row>
    <row r="790" spans="1:26" ht="15.75" customHeight="1">
      <c r="A790" s="64"/>
      <c r="B790" s="65"/>
      <c r="C790" s="65"/>
      <c r="D790" s="64"/>
      <c r="E790" s="64"/>
      <c r="F790" s="64"/>
      <c r="G790" s="65"/>
      <c r="H790" s="64"/>
      <c r="I790" s="64"/>
      <c r="J790" s="64"/>
      <c r="K790" s="64"/>
      <c r="L790" s="64"/>
      <c r="M790" s="64"/>
      <c r="N790" s="64"/>
      <c r="O790" s="64"/>
      <c r="P790" s="64"/>
      <c r="Q790" s="64"/>
      <c r="R790" s="64"/>
      <c r="S790" s="64"/>
      <c r="T790" s="64"/>
      <c r="U790" s="64"/>
      <c r="V790" s="64"/>
      <c r="W790" s="64"/>
      <c r="X790" s="64"/>
      <c r="Y790" s="64"/>
      <c r="Z790" s="64"/>
    </row>
    <row r="791" spans="1:26" ht="15.75" customHeight="1">
      <c r="A791" s="64"/>
      <c r="B791" s="65"/>
      <c r="C791" s="65"/>
      <c r="D791" s="64"/>
      <c r="E791" s="64"/>
      <c r="F791" s="64"/>
      <c r="G791" s="65"/>
      <c r="H791" s="64"/>
      <c r="I791" s="64"/>
      <c r="J791" s="64"/>
      <c r="K791" s="64"/>
      <c r="L791" s="64"/>
      <c r="M791" s="64"/>
      <c r="N791" s="64"/>
      <c r="O791" s="64"/>
      <c r="P791" s="64"/>
      <c r="Q791" s="64"/>
      <c r="R791" s="64"/>
      <c r="S791" s="64"/>
      <c r="T791" s="64"/>
      <c r="U791" s="64"/>
      <c r="V791" s="64"/>
      <c r="W791" s="64"/>
      <c r="X791" s="64"/>
      <c r="Y791" s="64"/>
      <c r="Z791" s="64"/>
    </row>
    <row r="792" spans="1:26" ht="15.75" customHeight="1">
      <c r="A792" s="64"/>
      <c r="B792" s="65"/>
      <c r="C792" s="65"/>
      <c r="D792" s="64"/>
      <c r="E792" s="64"/>
      <c r="F792" s="64"/>
      <c r="G792" s="65"/>
      <c r="H792" s="64"/>
      <c r="I792" s="64"/>
      <c r="J792" s="64"/>
      <c r="K792" s="64"/>
      <c r="L792" s="64"/>
      <c r="M792" s="64"/>
      <c r="N792" s="64"/>
      <c r="O792" s="64"/>
      <c r="P792" s="64"/>
      <c r="Q792" s="64"/>
      <c r="R792" s="64"/>
      <c r="S792" s="64"/>
      <c r="T792" s="64"/>
      <c r="U792" s="64"/>
      <c r="V792" s="64"/>
      <c r="W792" s="64"/>
      <c r="X792" s="64"/>
      <c r="Y792" s="64"/>
      <c r="Z792" s="64"/>
    </row>
    <row r="793" spans="1:26" ht="15.75" customHeight="1">
      <c r="A793" s="64"/>
      <c r="B793" s="65"/>
      <c r="C793" s="65"/>
      <c r="D793" s="64"/>
      <c r="E793" s="64"/>
      <c r="F793" s="64"/>
      <c r="G793" s="65"/>
      <c r="H793" s="64"/>
      <c r="I793" s="64"/>
      <c r="J793" s="64"/>
      <c r="K793" s="64"/>
      <c r="L793" s="64"/>
      <c r="M793" s="64"/>
      <c r="N793" s="64"/>
      <c r="O793" s="64"/>
      <c r="P793" s="64"/>
      <c r="Q793" s="64"/>
      <c r="R793" s="64"/>
      <c r="S793" s="64"/>
      <c r="T793" s="64"/>
      <c r="U793" s="64"/>
      <c r="V793" s="64"/>
      <c r="W793" s="64"/>
      <c r="X793" s="64"/>
      <c r="Y793" s="64"/>
      <c r="Z793" s="64"/>
    </row>
    <row r="794" spans="1:26" ht="15.75" customHeight="1">
      <c r="A794" s="64"/>
      <c r="B794" s="65"/>
      <c r="C794" s="65"/>
      <c r="D794" s="64"/>
      <c r="E794" s="64"/>
      <c r="F794" s="64"/>
      <c r="G794" s="65"/>
      <c r="H794" s="64"/>
      <c r="I794" s="64"/>
      <c r="J794" s="64"/>
      <c r="K794" s="64"/>
      <c r="L794" s="64"/>
      <c r="M794" s="64"/>
      <c r="N794" s="64"/>
      <c r="O794" s="64"/>
      <c r="P794" s="64"/>
      <c r="Q794" s="64"/>
      <c r="R794" s="64"/>
      <c r="S794" s="64"/>
      <c r="T794" s="64"/>
      <c r="U794" s="64"/>
      <c r="V794" s="64"/>
      <c r="W794" s="64"/>
      <c r="X794" s="64"/>
      <c r="Y794" s="64"/>
      <c r="Z794" s="64"/>
    </row>
    <row r="795" spans="1:26" ht="15.75" customHeight="1">
      <c r="A795" s="64"/>
      <c r="B795" s="65"/>
      <c r="C795" s="65"/>
      <c r="D795" s="64"/>
      <c r="E795" s="64"/>
      <c r="F795" s="64"/>
      <c r="G795" s="65"/>
      <c r="H795" s="64"/>
      <c r="I795" s="64"/>
      <c r="J795" s="64"/>
      <c r="K795" s="64"/>
      <c r="L795" s="64"/>
      <c r="M795" s="64"/>
      <c r="N795" s="64"/>
      <c r="O795" s="64"/>
      <c r="P795" s="64"/>
      <c r="Q795" s="64"/>
      <c r="R795" s="64"/>
      <c r="S795" s="64"/>
      <c r="T795" s="64"/>
      <c r="U795" s="64"/>
      <c r="V795" s="64"/>
      <c r="W795" s="64"/>
      <c r="X795" s="64"/>
      <c r="Y795" s="64"/>
      <c r="Z795" s="64"/>
    </row>
    <row r="796" spans="1:26" ht="15.75" customHeight="1">
      <c r="A796" s="64"/>
      <c r="B796" s="65"/>
      <c r="C796" s="65"/>
      <c r="D796" s="64"/>
      <c r="E796" s="64"/>
      <c r="F796" s="64"/>
      <c r="G796" s="65"/>
      <c r="H796" s="64"/>
      <c r="I796" s="64"/>
      <c r="J796" s="64"/>
      <c r="K796" s="64"/>
      <c r="L796" s="64"/>
      <c r="M796" s="64"/>
      <c r="N796" s="64"/>
      <c r="O796" s="64"/>
      <c r="P796" s="64"/>
      <c r="Q796" s="64"/>
      <c r="R796" s="64"/>
      <c r="S796" s="64"/>
      <c r="T796" s="64"/>
      <c r="U796" s="64"/>
      <c r="V796" s="64"/>
      <c r="W796" s="64"/>
      <c r="X796" s="64"/>
      <c r="Y796" s="64"/>
      <c r="Z796" s="64"/>
    </row>
    <row r="797" spans="1:26" ht="15.75" customHeight="1">
      <c r="A797" s="64"/>
      <c r="B797" s="65"/>
      <c r="C797" s="65"/>
      <c r="D797" s="64"/>
      <c r="E797" s="64"/>
      <c r="F797" s="64"/>
      <c r="G797" s="65"/>
      <c r="H797" s="64"/>
      <c r="I797" s="64"/>
      <c r="J797" s="64"/>
      <c r="K797" s="64"/>
      <c r="L797" s="64"/>
      <c r="M797" s="64"/>
      <c r="N797" s="64"/>
      <c r="O797" s="64"/>
      <c r="P797" s="64"/>
      <c r="Q797" s="64"/>
      <c r="R797" s="64"/>
      <c r="S797" s="64"/>
      <c r="T797" s="64"/>
      <c r="U797" s="64"/>
      <c r="V797" s="64"/>
      <c r="W797" s="64"/>
      <c r="X797" s="64"/>
      <c r="Y797" s="64"/>
      <c r="Z797" s="64"/>
    </row>
    <row r="798" spans="1:26" ht="15.75" customHeight="1">
      <c r="A798" s="64"/>
      <c r="B798" s="65"/>
      <c r="C798" s="65"/>
      <c r="D798" s="64"/>
      <c r="E798" s="64"/>
      <c r="F798" s="64"/>
      <c r="G798" s="65"/>
      <c r="H798" s="64"/>
      <c r="I798" s="64"/>
      <c r="J798" s="64"/>
      <c r="K798" s="64"/>
      <c r="L798" s="64"/>
      <c r="M798" s="64"/>
      <c r="N798" s="64"/>
      <c r="O798" s="64"/>
      <c r="P798" s="64"/>
      <c r="Q798" s="64"/>
      <c r="R798" s="64"/>
      <c r="S798" s="64"/>
      <c r="T798" s="64"/>
      <c r="U798" s="64"/>
      <c r="V798" s="64"/>
      <c r="W798" s="64"/>
      <c r="X798" s="64"/>
      <c r="Y798" s="64"/>
      <c r="Z798" s="64"/>
    </row>
    <row r="799" spans="1:26" ht="15.75" customHeight="1">
      <c r="A799" s="64"/>
      <c r="B799" s="65"/>
      <c r="C799" s="65"/>
      <c r="D799" s="64"/>
      <c r="E799" s="64"/>
      <c r="F799" s="64"/>
      <c r="G799" s="65"/>
      <c r="H799" s="64"/>
      <c r="I799" s="64"/>
      <c r="J799" s="64"/>
      <c r="K799" s="64"/>
      <c r="L799" s="64"/>
      <c r="M799" s="64"/>
      <c r="N799" s="64"/>
      <c r="O799" s="64"/>
      <c r="P799" s="64"/>
      <c r="Q799" s="64"/>
      <c r="R799" s="64"/>
      <c r="S799" s="64"/>
      <c r="T799" s="64"/>
      <c r="U799" s="64"/>
      <c r="V799" s="64"/>
      <c r="W799" s="64"/>
      <c r="X799" s="64"/>
      <c r="Y799" s="64"/>
      <c r="Z799" s="64"/>
    </row>
    <row r="800" spans="1:26" ht="15.75" customHeight="1">
      <c r="A800" s="64"/>
      <c r="B800" s="65"/>
      <c r="C800" s="65"/>
      <c r="D800" s="64"/>
      <c r="E800" s="64"/>
      <c r="F800" s="64"/>
      <c r="G800" s="65"/>
      <c r="H800" s="64"/>
      <c r="I800" s="64"/>
      <c r="J800" s="64"/>
      <c r="K800" s="64"/>
      <c r="L800" s="64"/>
      <c r="M800" s="64"/>
      <c r="N800" s="64"/>
      <c r="O800" s="64"/>
      <c r="P800" s="64"/>
      <c r="Q800" s="64"/>
      <c r="R800" s="64"/>
      <c r="S800" s="64"/>
      <c r="T800" s="64"/>
      <c r="U800" s="64"/>
      <c r="V800" s="64"/>
      <c r="W800" s="64"/>
      <c r="X800" s="64"/>
      <c r="Y800" s="64"/>
      <c r="Z800" s="64"/>
    </row>
    <row r="801" spans="1:26" ht="15.75" customHeight="1">
      <c r="A801" s="64"/>
      <c r="B801" s="65"/>
      <c r="C801" s="65"/>
      <c r="D801" s="64"/>
      <c r="E801" s="64"/>
      <c r="F801" s="64"/>
      <c r="G801" s="65"/>
      <c r="H801" s="64"/>
      <c r="I801" s="64"/>
      <c r="J801" s="64"/>
      <c r="K801" s="64"/>
      <c r="L801" s="64"/>
      <c r="M801" s="64"/>
      <c r="N801" s="64"/>
      <c r="O801" s="64"/>
      <c r="P801" s="64"/>
      <c r="Q801" s="64"/>
      <c r="R801" s="64"/>
      <c r="S801" s="64"/>
      <c r="T801" s="64"/>
      <c r="U801" s="64"/>
      <c r="V801" s="64"/>
      <c r="W801" s="64"/>
      <c r="X801" s="64"/>
      <c r="Y801" s="64"/>
      <c r="Z801" s="64"/>
    </row>
    <row r="802" spans="1:26" ht="15.75" customHeight="1">
      <c r="A802" s="64"/>
      <c r="B802" s="65"/>
      <c r="C802" s="65"/>
      <c r="D802" s="64"/>
      <c r="E802" s="64"/>
      <c r="F802" s="64"/>
      <c r="G802" s="65"/>
      <c r="H802" s="64"/>
      <c r="I802" s="64"/>
      <c r="J802" s="64"/>
      <c r="K802" s="64"/>
      <c r="L802" s="64"/>
      <c r="M802" s="64"/>
      <c r="N802" s="64"/>
      <c r="O802" s="64"/>
      <c r="P802" s="64"/>
      <c r="Q802" s="64"/>
      <c r="R802" s="64"/>
      <c r="S802" s="64"/>
      <c r="T802" s="64"/>
      <c r="U802" s="64"/>
      <c r="V802" s="64"/>
      <c r="W802" s="64"/>
      <c r="X802" s="64"/>
      <c r="Y802" s="64"/>
      <c r="Z802" s="64"/>
    </row>
    <row r="803" spans="1:26" ht="15.75" customHeight="1">
      <c r="A803" s="64"/>
      <c r="B803" s="65"/>
      <c r="C803" s="65"/>
      <c r="D803" s="64"/>
      <c r="E803" s="64"/>
      <c r="F803" s="64"/>
      <c r="G803" s="65"/>
      <c r="H803" s="64"/>
      <c r="I803" s="64"/>
      <c r="J803" s="64"/>
      <c r="K803" s="64"/>
      <c r="L803" s="64"/>
      <c r="M803" s="64"/>
      <c r="N803" s="64"/>
      <c r="O803" s="64"/>
      <c r="P803" s="64"/>
      <c r="Q803" s="64"/>
      <c r="R803" s="64"/>
      <c r="S803" s="64"/>
      <c r="T803" s="64"/>
      <c r="U803" s="64"/>
      <c r="V803" s="64"/>
      <c r="W803" s="64"/>
      <c r="X803" s="64"/>
      <c r="Y803" s="64"/>
      <c r="Z803" s="64"/>
    </row>
    <row r="804" spans="1:26" ht="15.75" customHeight="1">
      <c r="A804" s="64"/>
      <c r="B804" s="65"/>
      <c r="C804" s="65"/>
      <c r="D804" s="64"/>
      <c r="E804" s="64"/>
      <c r="F804" s="64"/>
      <c r="G804" s="65"/>
      <c r="H804" s="64"/>
      <c r="I804" s="64"/>
      <c r="J804" s="64"/>
      <c r="K804" s="64"/>
      <c r="L804" s="64"/>
      <c r="M804" s="64"/>
      <c r="N804" s="64"/>
      <c r="O804" s="64"/>
      <c r="P804" s="64"/>
      <c r="Q804" s="64"/>
      <c r="R804" s="64"/>
      <c r="S804" s="64"/>
      <c r="T804" s="64"/>
      <c r="U804" s="64"/>
      <c r="V804" s="64"/>
      <c r="W804" s="64"/>
      <c r="X804" s="64"/>
      <c r="Y804" s="64"/>
      <c r="Z804" s="64"/>
    </row>
    <row r="805" spans="1:26" ht="15.75" customHeight="1">
      <c r="A805" s="64"/>
      <c r="B805" s="65"/>
      <c r="C805" s="65"/>
      <c r="D805" s="64"/>
      <c r="E805" s="64"/>
      <c r="F805" s="64"/>
      <c r="G805" s="65"/>
      <c r="H805" s="64"/>
      <c r="I805" s="64"/>
      <c r="J805" s="64"/>
      <c r="K805" s="64"/>
      <c r="L805" s="64"/>
      <c r="M805" s="64"/>
      <c r="N805" s="64"/>
      <c r="O805" s="64"/>
      <c r="P805" s="64"/>
      <c r="Q805" s="64"/>
      <c r="R805" s="64"/>
      <c r="S805" s="64"/>
      <c r="T805" s="64"/>
      <c r="U805" s="64"/>
      <c r="V805" s="64"/>
      <c r="W805" s="64"/>
      <c r="X805" s="64"/>
      <c r="Y805" s="64"/>
      <c r="Z805" s="64"/>
    </row>
    <row r="806" spans="1:26" ht="15.75" customHeight="1">
      <c r="A806" s="64"/>
      <c r="B806" s="65"/>
      <c r="C806" s="65"/>
      <c r="D806" s="64"/>
      <c r="E806" s="64"/>
      <c r="F806" s="64"/>
      <c r="G806" s="65"/>
      <c r="H806" s="64"/>
      <c r="I806" s="64"/>
      <c r="J806" s="64"/>
      <c r="K806" s="64"/>
      <c r="L806" s="64"/>
      <c r="M806" s="64"/>
      <c r="N806" s="64"/>
      <c r="O806" s="64"/>
      <c r="P806" s="64"/>
      <c r="Q806" s="64"/>
      <c r="R806" s="64"/>
      <c r="S806" s="64"/>
      <c r="T806" s="64"/>
      <c r="U806" s="64"/>
      <c r="V806" s="64"/>
      <c r="W806" s="64"/>
      <c r="X806" s="64"/>
      <c r="Y806" s="64"/>
      <c r="Z806" s="64"/>
    </row>
    <row r="807" spans="1:26" ht="15.75" customHeight="1">
      <c r="A807" s="64"/>
      <c r="B807" s="65"/>
      <c r="C807" s="65"/>
      <c r="D807" s="64"/>
      <c r="E807" s="64"/>
      <c r="F807" s="64"/>
      <c r="G807" s="65"/>
      <c r="H807" s="64"/>
      <c r="I807" s="64"/>
      <c r="J807" s="64"/>
      <c r="K807" s="64"/>
      <c r="L807" s="64"/>
      <c r="M807" s="64"/>
      <c r="N807" s="64"/>
      <c r="O807" s="64"/>
      <c r="P807" s="64"/>
      <c r="Q807" s="64"/>
      <c r="R807" s="64"/>
      <c r="S807" s="64"/>
      <c r="T807" s="64"/>
      <c r="U807" s="64"/>
      <c r="V807" s="64"/>
      <c r="W807" s="64"/>
      <c r="X807" s="64"/>
      <c r="Y807" s="64"/>
      <c r="Z807" s="64"/>
    </row>
    <row r="808" spans="1:26" ht="15.75" customHeight="1">
      <c r="A808" s="64"/>
      <c r="B808" s="65"/>
      <c r="C808" s="65"/>
      <c r="D808" s="64"/>
      <c r="E808" s="64"/>
      <c r="F808" s="64"/>
      <c r="G808" s="65"/>
      <c r="H808" s="64"/>
      <c r="I808" s="64"/>
      <c r="J808" s="64"/>
      <c r="K808" s="64"/>
      <c r="L808" s="64"/>
      <c r="M808" s="64"/>
      <c r="N808" s="64"/>
      <c r="O808" s="64"/>
      <c r="P808" s="64"/>
      <c r="Q808" s="64"/>
      <c r="R808" s="64"/>
      <c r="S808" s="64"/>
      <c r="T808" s="64"/>
      <c r="U808" s="64"/>
      <c r="V808" s="64"/>
      <c r="W808" s="64"/>
      <c r="X808" s="64"/>
      <c r="Y808" s="64"/>
      <c r="Z808" s="64"/>
    </row>
    <row r="809" spans="1:26" ht="15.75" customHeight="1">
      <c r="A809" s="64"/>
      <c r="B809" s="65"/>
      <c r="C809" s="65"/>
      <c r="D809" s="64"/>
      <c r="E809" s="64"/>
      <c r="F809" s="64"/>
      <c r="G809" s="65"/>
      <c r="H809" s="64"/>
      <c r="I809" s="64"/>
      <c r="J809" s="64"/>
      <c r="K809" s="64"/>
      <c r="L809" s="64"/>
      <c r="M809" s="64"/>
      <c r="N809" s="64"/>
      <c r="O809" s="64"/>
      <c r="P809" s="64"/>
      <c r="Q809" s="64"/>
      <c r="R809" s="64"/>
      <c r="S809" s="64"/>
      <c r="T809" s="64"/>
      <c r="U809" s="64"/>
      <c r="V809" s="64"/>
      <c r="W809" s="64"/>
      <c r="X809" s="64"/>
      <c r="Y809" s="64"/>
      <c r="Z809" s="64"/>
    </row>
    <row r="810" spans="1:26" ht="15.75" customHeight="1">
      <c r="A810" s="64"/>
      <c r="B810" s="65"/>
      <c r="C810" s="65"/>
      <c r="D810" s="64"/>
      <c r="E810" s="64"/>
      <c r="F810" s="64"/>
      <c r="G810" s="65"/>
      <c r="H810" s="64"/>
      <c r="I810" s="64"/>
      <c r="J810" s="64"/>
      <c r="K810" s="64"/>
      <c r="L810" s="64"/>
      <c r="M810" s="64"/>
      <c r="N810" s="64"/>
      <c r="O810" s="64"/>
      <c r="P810" s="64"/>
      <c r="Q810" s="64"/>
      <c r="R810" s="64"/>
      <c r="S810" s="64"/>
      <c r="T810" s="64"/>
      <c r="U810" s="64"/>
      <c r="V810" s="64"/>
      <c r="W810" s="64"/>
      <c r="X810" s="64"/>
      <c r="Y810" s="64"/>
      <c r="Z810" s="64"/>
    </row>
    <row r="811" spans="1:26" ht="15.75" customHeight="1">
      <c r="A811" s="64"/>
      <c r="B811" s="65"/>
      <c r="C811" s="65"/>
      <c r="D811" s="64"/>
      <c r="E811" s="64"/>
      <c r="F811" s="64"/>
      <c r="G811" s="65"/>
      <c r="H811" s="64"/>
      <c r="I811" s="64"/>
      <c r="J811" s="64"/>
      <c r="K811" s="64"/>
      <c r="L811" s="64"/>
      <c r="M811" s="64"/>
      <c r="N811" s="64"/>
      <c r="O811" s="64"/>
      <c r="P811" s="64"/>
      <c r="Q811" s="64"/>
      <c r="R811" s="64"/>
      <c r="S811" s="64"/>
      <c r="T811" s="64"/>
      <c r="U811" s="64"/>
      <c r="V811" s="64"/>
      <c r="W811" s="64"/>
      <c r="X811" s="64"/>
      <c r="Y811" s="64"/>
      <c r="Z811" s="64"/>
    </row>
    <row r="812" spans="1:26" ht="15.75" customHeight="1">
      <c r="A812" s="64"/>
      <c r="B812" s="65"/>
      <c r="C812" s="65"/>
      <c r="D812" s="64"/>
      <c r="E812" s="64"/>
      <c r="F812" s="64"/>
      <c r="G812" s="65"/>
      <c r="H812" s="64"/>
      <c r="I812" s="64"/>
      <c r="J812" s="64"/>
      <c r="K812" s="64"/>
      <c r="L812" s="64"/>
      <c r="M812" s="64"/>
      <c r="N812" s="64"/>
      <c r="O812" s="64"/>
      <c r="P812" s="64"/>
      <c r="Q812" s="64"/>
      <c r="R812" s="64"/>
      <c r="S812" s="64"/>
      <c r="T812" s="64"/>
      <c r="U812" s="64"/>
      <c r="V812" s="64"/>
      <c r="W812" s="64"/>
      <c r="X812" s="64"/>
      <c r="Y812" s="64"/>
      <c r="Z812" s="64"/>
    </row>
    <row r="813" spans="1:26" ht="15.75" customHeight="1">
      <c r="A813" s="64"/>
      <c r="B813" s="65"/>
      <c r="C813" s="65"/>
      <c r="D813" s="64"/>
      <c r="E813" s="64"/>
      <c r="F813" s="64"/>
      <c r="G813" s="65"/>
      <c r="H813" s="64"/>
      <c r="I813" s="64"/>
      <c r="J813" s="64"/>
      <c r="K813" s="64"/>
      <c r="L813" s="64"/>
      <c r="M813" s="64"/>
      <c r="N813" s="64"/>
      <c r="O813" s="64"/>
      <c r="P813" s="64"/>
      <c r="Q813" s="64"/>
      <c r="R813" s="64"/>
      <c r="S813" s="64"/>
      <c r="T813" s="64"/>
      <c r="U813" s="64"/>
      <c r="V813" s="64"/>
      <c r="W813" s="64"/>
      <c r="X813" s="64"/>
      <c r="Y813" s="64"/>
      <c r="Z813" s="64"/>
    </row>
    <row r="814" spans="1:26" ht="15.75" customHeight="1">
      <c r="A814" s="64"/>
      <c r="B814" s="65"/>
      <c r="C814" s="65"/>
      <c r="D814" s="64"/>
      <c r="E814" s="64"/>
      <c r="F814" s="64"/>
      <c r="G814" s="65"/>
      <c r="H814" s="64"/>
      <c r="I814" s="64"/>
      <c r="J814" s="64"/>
      <c r="K814" s="64"/>
      <c r="L814" s="64"/>
      <c r="M814" s="64"/>
      <c r="N814" s="64"/>
      <c r="O814" s="64"/>
      <c r="P814" s="64"/>
      <c r="Q814" s="64"/>
      <c r="R814" s="64"/>
      <c r="S814" s="64"/>
      <c r="T814" s="64"/>
      <c r="U814" s="64"/>
      <c r="V814" s="64"/>
      <c r="W814" s="64"/>
      <c r="X814" s="64"/>
      <c r="Y814" s="64"/>
      <c r="Z814" s="64"/>
    </row>
    <row r="815" spans="1:26" ht="15.75" customHeight="1">
      <c r="A815" s="64"/>
      <c r="B815" s="65"/>
      <c r="C815" s="65"/>
      <c r="D815" s="64"/>
      <c r="E815" s="64"/>
      <c r="F815" s="64"/>
      <c r="G815" s="65"/>
      <c r="H815" s="64"/>
      <c r="I815" s="64"/>
      <c r="J815" s="64"/>
      <c r="K815" s="64"/>
      <c r="L815" s="64"/>
      <c r="M815" s="64"/>
      <c r="N815" s="64"/>
      <c r="O815" s="64"/>
      <c r="P815" s="64"/>
      <c r="Q815" s="64"/>
      <c r="R815" s="64"/>
      <c r="S815" s="64"/>
      <c r="T815" s="64"/>
      <c r="U815" s="64"/>
      <c r="V815" s="64"/>
      <c r="W815" s="64"/>
      <c r="X815" s="64"/>
      <c r="Y815" s="64"/>
      <c r="Z815" s="64"/>
    </row>
    <row r="816" spans="1:26" ht="15.75" customHeight="1">
      <c r="A816" s="64"/>
      <c r="B816" s="65"/>
      <c r="C816" s="65"/>
      <c r="D816" s="64"/>
      <c r="E816" s="64"/>
      <c r="F816" s="64"/>
      <c r="G816" s="65"/>
      <c r="H816" s="64"/>
      <c r="I816" s="64"/>
      <c r="J816" s="64"/>
      <c r="K816" s="64"/>
      <c r="L816" s="64"/>
      <c r="M816" s="64"/>
      <c r="N816" s="64"/>
      <c r="O816" s="64"/>
      <c r="P816" s="64"/>
      <c r="Q816" s="64"/>
      <c r="R816" s="64"/>
      <c r="S816" s="64"/>
      <c r="T816" s="64"/>
      <c r="U816" s="64"/>
      <c r="V816" s="64"/>
      <c r="W816" s="64"/>
      <c r="X816" s="64"/>
      <c r="Y816" s="64"/>
      <c r="Z816" s="64"/>
    </row>
    <row r="817" spans="1:26" ht="15.75" customHeight="1">
      <c r="A817" s="64"/>
      <c r="B817" s="65"/>
      <c r="C817" s="65"/>
      <c r="D817" s="64"/>
      <c r="E817" s="64"/>
      <c r="F817" s="64"/>
      <c r="G817" s="65"/>
      <c r="H817" s="64"/>
      <c r="I817" s="64"/>
      <c r="J817" s="64"/>
      <c r="K817" s="64"/>
      <c r="L817" s="64"/>
      <c r="M817" s="64"/>
      <c r="N817" s="64"/>
      <c r="O817" s="64"/>
      <c r="P817" s="64"/>
      <c r="Q817" s="64"/>
      <c r="R817" s="64"/>
      <c r="S817" s="64"/>
      <c r="T817" s="64"/>
      <c r="U817" s="64"/>
      <c r="V817" s="64"/>
      <c r="W817" s="64"/>
      <c r="X817" s="64"/>
      <c r="Y817" s="64"/>
      <c r="Z817" s="64"/>
    </row>
    <row r="818" spans="1:26" ht="15.75" customHeight="1">
      <c r="A818" s="64"/>
      <c r="B818" s="65"/>
      <c r="C818" s="65"/>
      <c r="D818" s="64"/>
      <c r="E818" s="64"/>
      <c r="F818" s="64"/>
      <c r="G818" s="65"/>
      <c r="H818" s="64"/>
      <c r="I818" s="64"/>
      <c r="J818" s="64"/>
      <c r="K818" s="64"/>
      <c r="L818" s="64"/>
      <c r="M818" s="64"/>
      <c r="N818" s="64"/>
      <c r="O818" s="64"/>
      <c r="P818" s="64"/>
      <c r="Q818" s="64"/>
      <c r="R818" s="64"/>
      <c r="S818" s="64"/>
      <c r="T818" s="64"/>
      <c r="U818" s="64"/>
      <c r="V818" s="64"/>
      <c r="W818" s="64"/>
      <c r="X818" s="64"/>
      <c r="Y818" s="64"/>
      <c r="Z818" s="64"/>
    </row>
    <row r="819" spans="1:26" ht="15.75" customHeight="1">
      <c r="A819" s="64"/>
      <c r="B819" s="65"/>
      <c r="C819" s="65"/>
      <c r="D819" s="64"/>
      <c r="E819" s="64"/>
      <c r="F819" s="64"/>
      <c r="G819" s="65"/>
      <c r="H819" s="64"/>
      <c r="I819" s="64"/>
      <c r="J819" s="64"/>
      <c r="K819" s="64"/>
      <c r="L819" s="64"/>
      <c r="M819" s="64"/>
      <c r="N819" s="64"/>
      <c r="O819" s="64"/>
      <c r="P819" s="64"/>
      <c r="Q819" s="64"/>
      <c r="R819" s="64"/>
      <c r="S819" s="64"/>
      <c r="T819" s="64"/>
      <c r="U819" s="64"/>
      <c r="V819" s="64"/>
      <c r="W819" s="64"/>
      <c r="X819" s="64"/>
      <c r="Y819" s="64"/>
      <c r="Z819" s="64"/>
    </row>
    <row r="820" spans="1:26" ht="15.75" customHeight="1">
      <c r="A820" s="64"/>
      <c r="B820" s="65"/>
      <c r="C820" s="65"/>
      <c r="D820" s="64"/>
      <c r="E820" s="64"/>
      <c r="F820" s="64"/>
      <c r="G820" s="65"/>
      <c r="H820" s="64"/>
      <c r="I820" s="64"/>
      <c r="J820" s="64"/>
      <c r="K820" s="64"/>
      <c r="L820" s="64"/>
      <c r="M820" s="64"/>
      <c r="N820" s="64"/>
      <c r="O820" s="64"/>
      <c r="P820" s="64"/>
      <c r="Q820" s="64"/>
      <c r="R820" s="64"/>
      <c r="S820" s="64"/>
      <c r="T820" s="64"/>
      <c r="U820" s="64"/>
      <c r="V820" s="64"/>
      <c r="W820" s="64"/>
      <c r="X820" s="64"/>
      <c r="Y820" s="64"/>
      <c r="Z820" s="64"/>
    </row>
    <row r="821" spans="1:26" ht="15.75" customHeight="1">
      <c r="A821" s="64"/>
      <c r="B821" s="65"/>
      <c r="C821" s="65"/>
      <c r="D821" s="64"/>
      <c r="E821" s="64"/>
      <c r="F821" s="64"/>
      <c r="G821" s="65"/>
      <c r="H821" s="64"/>
      <c r="I821" s="64"/>
      <c r="J821" s="64"/>
      <c r="K821" s="64"/>
      <c r="L821" s="64"/>
      <c r="M821" s="64"/>
      <c r="N821" s="64"/>
      <c r="O821" s="64"/>
      <c r="P821" s="64"/>
      <c r="Q821" s="64"/>
      <c r="R821" s="64"/>
      <c r="S821" s="64"/>
      <c r="T821" s="64"/>
      <c r="U821" s="64"/>
      <c r="V821" s="64"/>
      <c r="W821" s="64"/>
      <c r="X821" s="64"/>
      <c r="Y821" s="64"/>
      <c r="Z821" s="64"/>
    </row>
    <row r="822" spans="1:26" ht="15.75" customHeight="1">
      <c r="A822" s="64"/>
      <c r="B822" s="65"/>
      <c r="C822" s="65"/>
      <c r="D822" s="64"/>
      <c r="E822" s="64"/>
      <c r="F822" s="64"/>
      <c r="G822" s="65"/>
      <c r="H822" s="64"/>
      <c r="I822" s="64"/>
      <c r="J822" s="64"/>
      <c r="K822" s="64"/>
      <c r="L822" s="64"/>
      <c r="M822" s="64"/>
      <c r="N822" s="64"/>
      <c r="O822" s="64"/>
      <c r="P822" s="64"/>
      <c r="Q822" s="64"/>
      <c r="R822" s="64"/>
      <c r="S822" s="64"/>
      <c r="T822" s="64"/>
      <c r="U822" s="64"/>
      <c r="V822" s="64"/>
      <c r="W822" s="64"/>
      <c r="X822" s="64"/>
      <c r="Y822" s="64"/>
      <c r="Z822" s="64"/>
    </row>
    <row r="823" spans="1:26" ht="15.75" customHeight="1">
      <c r="A823" s="64"/>
      <c r="B823" s="65"/>
      <c r="C823" s="65"/>
      <c r="D823" s="64"/>
      <c r="E823" s="64"/>
      <c r="F823" s="64"/>
      <c r="G823" s="65"/>
      <c r="H823" s="64"/>
      <c r="I823" s="64"/>
      <c r="J823" s="64"/>
      <c r="K823" s="64"/>
      <c r="L823" s="64"/>
      <c r="M823" s="64"/>
      <c r="N823" s="64"/>
      <c r="O823" s="64"/>
      <c r="P823" s="64"/>
      <c r="Q823" s="64"/>
      <c r="R823" s="64"/>
      <c r="S823" s="64"/>
      <c r="T823" s="64"/>
      <c r="U823" s="64"/>
      <c r="V823" s="64"/>
      <c r="W823" s="64"/>
      <c r="X823" s="64"/>
      <c r="Y823" s="64"/>
      <c r="Z823" s="64"/>
    </row>
    <row r="824" spans="1:26" ht="15.75" customHeight="1">
      <c r="A824" s="64"/>
      <c r="B824" s="65"/>
      <c r="C824" s="65"/>
      <c r="D824" s="64"/>
      <c r="E824" s="64"/>
      <c r="F824" s="64"/>
      <c r="G824" s="65"/>
      <c r="H824" s="64"/>
      <c r="I824" s="64"/>
      <c r="J824" s="64"/>
      <c r="K824" s="64"/>
      <c r="L824" s="64"/>
      <c r="M824" s="64"/>
      <c r="N824" s="64"/>
      <c r="O824" s="64"/>
      <c r="P824" s="64"/>
      <c r="Q824" s="64"/>
      <c r="R824" s="64"/>
      <c r="S824" s="64"/>
      <c r="T824" s="64"/>
      <c r="U824" s="64"/>
      <c r="V824" s="64"/>
      <c r="W824" s="64"/>
      <c r="X824" s="64"/>
      <c r="Y824" s="64"/>
      <c r="Z824" s="64"/>
    </row>
    <row r="825" spans="1:26" ht="15.75" customHeight="1">
      <c r="A825" s="64"/>
      <c r="B825" s="65"/>
      <c r="C825" s="65"/>
      <c r="D825" s="64"/>
      <c r="E825" s="64"/>
      <c r="F825" s="64"/>
      <c r="G825" s="65"/>
      <c r="H825" s="64"/>
      <c r="I825" s="64"/>
      <c r="J825" s="64"/>
      <c r="K825" s="64"/>
      <c r="L825" s="64"/>
      <c r="M825" s="64"/>
      <c r="N825" s="64"/>
      <c r="O825" s="64"/>
      <c r="P825" s="64"/>
      <c r="Q825" s="64"/>
      <c r="R825" s="64"/>
      <c r="S825" s="64"/>
      <c r="T825" s="64"/>
      <c r="U825" s="64"/>
      <c r="V825" s="64"/>
      <c r="W825" s="64"/>
      <c r="X825" s="64"/>
      <c r="Y825" s="64"/>
      <c r="Z825" s="64"/>
    </row>
    <row r="826" spans="1:26" ht="15.75" customHeight="1">
      <c r="A826" s="64"/>
      <c r="B826" s="65"/>
      <c r="C826" s="65"/>
      <c r="D826" s="64"/>
      <c r="E826" s="64"/>
      <c r="F826" s="64"/>
      <c r="G826" s="65"/>
      <c r="H826" s="64"/>
      <c r="I826" s="64"/>
      <c r="J826" s="64"/>
      <c r="K826" s="64"/>
      <c r="L826" s="64"/>
      <c r="M826" s="64"/>
      <c r="N826" s="64"/>
      <c r="O826" s="64"/>
      <c r="P826" s="64"/>
      <c r="Q826" s="64"/>
      <c r="R826" s="64"/>
      <c r="S826" s="64"/>
      <c r="T826" s="64"/>
      <c r="U826" s="64"/>
      <c r="V826" s="64"/>
      <c r="W826" s="64"/>
      <c r="X826" s="64"/>
      <c r="Y826" s="64"/>
      <c r="Z826" s="64"/>
    </row>
    <row r="827" spans="1:26" ht="15.75" customHeight="1">
      <c r="A827" s="64"/>
      <c r="B827" s="65"/>
      <c r="C827" s="65"/>
      <c r="D827" s="64"/>
      <c r="E827" s="64"/>
      <c r="F827" s="64"/>
      <c r="G827" s="65"/>
      <c r="H827" s="64"/>
      <c r="I827" s="64"/>
      <c r="J827" s="64"/>
      <c r="K827" s="64"/>
      <c r="L827" s="64"/>
      <c r="M827" s="64"/>
      <c r="N827" s="64"/>
      <c r="O827" s="64"/>
      <c r="P827" s="64"/>
      <c r="Q827" s="64"/>
      <c r="R827" s="64"/>
      <c r="S827" s="64"/>
      <c r="T827" s="64"/>
      <c r="U827" s="64"/>
      <c r="V827" s="64"/>
      <c r="W827" s="64"/>
      <c r="X827" s="64"/>
      <c r="Y827" s="64"/>
      <c r="Z827" s="64"/>
    </row>
    <row r="828" spans="1:26" ht="15.75" customHeight="1">
      <c r="A828" s="64"/>
      <c r="B828" s="65"/>
      <c r="C828" s="65"/>
      <c r="D828" s="64"/>
      <c r="E828" s="64"/>
      <c r="F828" s="64"/>
      <c r="G828" s="65"/>
      <c r="H828" s="64"/>
      <c r="I828" s="64"/>
      <c r="J828" s="64"/>
      <c r="K828" s="64"/>
      <c r="L828" s="64"/>
      <c r="M828" s="64"/>
      <c r="N828" s="64"/>
      <c r="O828" s="64"/>
      <c r="P828" s="64"/>
      <c r="Q828" s="64"/>
      <c r="R828" s="64"/>
      <c r="S828" s="64"/>
      <c r="T828" s="64"/>
      <c r="U828" s="64"/>
      <c r="V828" s="64"/>
      <c r="W828" s="64"/>
      <c r="X828" s="64"/>
      <c r="Y828" s="64"/>
      <c r="Z828" s="64"/>
    </row>
    <row r="829" spans="1:26" ht="15.75" customHeight="1">
      <c r="A829" s="64"/>
      <c r="B829" s="65"/>
      <c r="C829" s="65"/>
      <c r="D829" s="64"/>
      <c r="E829" s="64"/>
      <c r="F829" s="64"/>
      <c r="G829" s="65"/>
      <c r="H829" s="64"/>
      <c r="I829" s="64"/>
      <c r="J829" s="64"/>
      <c r="K829" s="64"/>
      <c r="L829" s="64"/>
      <c r="M829" s="64"/>
      <c r="N829" s="64"/>
      <c r="O829" s="64"/>
      <c r="P829" s="64"/>
      <c r="Q829" s="64"/>
      <c r="R829" s="64"/>
      <c r="S829" s="64"/>
      <c r="T829" s="64"/>
      <c r="U829" s="64"/>
      <c r="V829" s="64"/>
      <c r="W829" s="64"/>
      <c r="X829" s="64"/>
      <c r="Y829" s="64"/>
      <c r="Z829" s="64"/>
    </row>
    <row r="830" spans="1:26" ht="15.75" customHeight="1">
      <c r="A830" s="64"/>
      <c r="B830" s="65"/>
      <c r="C830" s="65"/>
      <c r="D830" s="64"/>
      <c r="E830" s="64"/>
      <c r="F830" s="64"/>
      <c r="G830" s="65"/>
      <c r="H830" s="64"/>
      <c r="I830" s="64"/>
      <c r="J830" s="64"/>
      <c r="K830" s="64"/>
      <c r="L830" s="64"/>
      <c r="M830" s="64"/>
      <c r="N830" s="64"/>
      <c r="O830" s="64"/>
      <c r="P830" s="64"/>
      <c r="Q830" s="64"/>
      <c r="R830" s="64"/>
      <c r="S830" s="64"/>
      <c r="T830" s="64"/>
      <c r="U830" s="64"/>
      <c r="V830" s="64"/>
      <c r="W830" s="64"/>
      <c r="X830" s="64"/>
      <c r="Y830" s="64"/>
      <c r="Z830" s="64"/>
    </row>
    <row r="831" spans="1:26" ht="15.75" customHeight="1">
      <c r="A831" s="64"/>
      <c r="B831" s="65"/>
      <c r="C831" s="65"/>
      <c r="D831" s="64"/>
      <c r="E831" s="64"/>
      <c r="F831" s="64"/>
      <c r="G831" s="65"/>
      <c r="H831" s="64"/>
      <c r="I831" s="64"/>
      <c r="J831" s="64"/>
      <c r="K831" s="64"/>
      <c r="L831" s="64"/>
      <c r="M831" s="64"/>
      <c r="N831" s="64"/>
      <c r="O831" s="64"/>
      <c r="P831" s="64"/>
      <c r="Q831" s="64"/>
      <c r="R831" s="64"/>
      <c r="S831" s="64"/>
      <c r="T831" s="64"/>
      <c r="U831" s="64"/>
      <c r="V831" s="64"/>
      <c r="W831" s="64"/>
      <c r="X831" s="64"/>
      <c r="Y831" s="64"/>
      <c r="Z831" s="64"/>
    </row>
    <row r="832" spans="1:26" ht="15.75" customHeight="1">
      <c r="A832" s="64"/>
      <c r="B832" s="65"/>
      <c r="C832" s="65"/>
      <c r="D832" s="64"/>
      <c r="E832" s="64"/>
      <c r="F832" s="64"/>
      <c r="G832" s="65"/>
      <c r="H832" s="64"/>
      <c r="I832" s="64"/>
      <c r="J832" s="64"/>
      <c r="K832" s="64"/>
      <c r="L832" s="64"/>
      <c r="M832" s="64"/>
      <c r="N832" s="64"/>
      <c r="O832" s="64"/>
      <c r="P832" s="64"/>
      <c r="Q832" s="64"/>
      <c r="R832" s="64"/>
      <c r="S832" s="64"/>
      <c r="T832" s="64"/>
      <c r="U832" s="64"/>
      <c r="V832" s="64"/>
      <c r="W832" s="64"/>
      <c r="X832" s="64"/>
      <c r="Y832" s="64"/>
      <c r="Z832" s="64"/>
    </row>
    <row r="833" spans="1:26" ht="15.75" customHeight="1">
      <c r="A833" s="64"/>
      <c r="B833" s="65"/>
      <c r="C833" s="65"/>
      <c r="D833" s="64"/>
      <c r="E833" s="64"/>
      <c r="F833" s="64"/>
      <c r="G833" s="65"/>
      <c r="H833" s="64"/>
      <c r="I833" s="64"/>
      <c r="J833" s="64"/>
      <c r="K833" s="64"/>
      <c r="L833" s="64"/>
      <c r="M833" s="64"/>
      <c r="N833" s="64"/>
      <c r="O833" s="64"/>
      <c r="P833" s="64"/>
      <c r="Q833" s="64"/>
      <c r="R833" s="64"/>
      <c r="S833" s="64"/>
      <c r="T833" s="64"/>
      <c r="U833" s="64"/>
      <c r="V833" s="64"/>
      <c r="W833" s="64"/>
      <c r="X833" s="64"/>
      <c r="Y833" s="64"/>
      <c r="Z833" s="64"/>
    </row>
    <row r="834" spans="1:26" ht="15.75" customHeight="1">
      <c r="A834" s="64"/>
      <c r="B834" s="65"/>
      <c r="C834" s="65"/>
      <c r="D834" s="64"/>
      <c r="E834" s="64"/>
      <c r="F834" s="64"/>
      <c r="G834" s="65"/>
      <c r="H834" s="64"/>
      <c r="I834" s="64"/>
      <c r="J834" s="64"/>
      <c r="K834" s="64"/>
      <c r="L834" s="64"/>
      <c r="M834" s="64"/>
      <c r="N834" s="64"/>
      <c r="O834" s="64"/>
      <c r="P834" s="64"/>
      <c r="Q834" s="64"/>
      <c r="R834" s="64"/>
      <c r="S834" s="64"/>
      <c r="T834" s="64"/>
      <c r="U834" s="64"/>
      <c r="V834" s="64"/>
      <c r="W834" s="64"/>
      <c r="X834" s="64"/>
      <c r="Y834" s="64"/>
      <c r="Z834" s="64"/>
    </row>
    <row r="835" spans="1:26" ht="15.75" customHeight="1">
      <c r="A835" s="64"/>
      <c r="B835" s="65"/>
      <c r="C835" s="65"/>
      <c r="D835" s="64"/>
      <c r="E835" s="64"/>
      <c r="F835" s="64"/>
      <c r="G835" s="65"/>
      <c r="H835" s="64"/>
      <c r="I835" s="64"/>
      <c r="J835" s="64"/>
      <c r="K835" s="64"/>
      <c r="L835" s="64"/>
      <c r="M835" s="64"/>
      <c r="N835" s="64"/>
      <c r="O835" s="64"/>
      <c r="P835" s="64"/>
      <c r="Q835" s="64"/>
      <c r="R835" s="64"/>
      <c r="S835" s="64"/>
      <c r="T835" s="64"/>
      <c r="U835" s="64"/>
      <c r="V835" s="64"/>
      <c r="W835" s="64"/>
      <c r="X835" s="64"/>
      <c r="Y835" s="64"/>
      <c r="Z835" s="64"/>
    </row>
    <row r="836" spans="1:26" ht="15.75" customHeight="1">
      <c r="A836" s="64"/>
      <c r="B836" s="65"/>
      <c r="C836" s="65"/>
      <c r="D836" s="64"/>
      <c r="E836" s="64"/>
      <c r="F836" s="64"/>
      <c r="G836" s="65"/>
      <c r="H836" s="64"/>
      <c r="I836" s="64"/>
      <c r="J836" s="64"/>
      <c r="K836" s="64"/>
      <c r="L836" s="64"/>
      <c r="M836" s="64"/>
      <c r="N836" s="64"/>
      <c r="O836" s="64"/>
      <c r="P836" s="64"/>
      <c r="Q836" s="64"/>
      <c r="R836" s="64"/>
      <c r="S836" s="64"/>
      <c r="T836" s="64"/>
      <c r="U836" s="64"/>
      <c r="V836" s="64"/>
      <c r="W836" s="64"/>
      <c r="X836" s="64"/>
      <c r="Y836" s="64"/>
      <c r="Z836" s="64"/>
    </row>
    <row r="837" spans="1:26" ht="15.75" customHeight="1">
      <c r="A837" s="64"/>
      <c r="B837" s="65"/>
      <c r="C837" s="65"/>
      <c r="D837" s="64"/>
      <c r="E837" s="64"/>
      <c r="F837" s="64"/>
      <c r="G837" s="65"/>
      <c r="H837" s="64"/>
      <c r="I837" s="64"/>
      <c r="J837" s="64"/>
      <c r="K837" s="64"/>
      <c r="L837" s="64"/>
      <c r="M837" s="64"/>
      <c r="N837" s="64"/>
      <c r="O837" s="64"/>
      <c r="P837" s="64"/>
      <c r="Q837" s="64"/>
      <c r="R837" s="64"/>
      <c r="S837" s="64"/>
      <c r="T837" s="64"/>
      <c r="U837" s="64"/>
      <c r="V837" s="64"/>
      <c r="W837" s="64"/>
      <c r="X837" s="64"/>
      <c r="Y837" s="64"/>
      <c r="Z837" s="64"/>
    </row>
    <row r="838" spans="1:26" ht="15.75" customHeight="1">
      <c r="A838" s="64"/>
      <c r="B838" s="65"/>
      <c r="C838" s="65"/>
      <c r="D838" s="64"/>
      <c r="E838" s="64"/>
      <c r="F838" s="64"/>
      <c r="G838" s="65"/>
      <c r="H838" s="64"/>
      <c r="I838" s="64"/>
      <c r="J838" s="64"/>
      <c r="K838" s="64"/>
      <c r="L838" s="64"/>
      <c r="M838" s="64"/>
      <c r="N838" s="64"/>
      <c r="O838" s="64"/>
      <c r="P838" s="64"/>
      <c r="Q838" s="64"/>
      <c r="R838" s="64"/>
      <c r="S838" s="64"/>
      <c r="T838" s="64"/>
      <c r="U838" s="64"/>
      <c r="V838" s="64"/>
      <c r="W838" s="64"/>
      <c r="X838" s="64"/>
      <c r="Y838" s="64"/>
      <c r="Z838" s="64"/>
    </row>
    <row r="839" spans="1:26" ht="15.75" customHeight="1">
      <c r="A839" s="64"/>
      <c r="B839" s="65"/>
      <c r="C839" s="65"/>
      <c r="D839" s="64"/>
      <c r="E839" s="64"/>
      <c r="F839" s="64"/>
      <c r="G839" s="65"/>
      <c r="H839" s="64"/>
      <c r="I839" s="64"/>
      <c r="J839" s="64"/>
      <c r="K839" s="64"/>
      <c r="L839" s="64"/>
      <c r="M839" s="64"/>
      <c r="N839" s="64"/>
      <c r="O839" s="64"/>
      <c r="P839" s="64"/>
      <c r="Q839" s="64"/>
      <c r="R839" s="64"/>
      <c r="S839" s="64"/>
      <c r="T839" s="64"/>
      <c r="U839" s="64"/>
      <c r="V839" s="64"/>
      <c r="W839" s="64"/>
      <c r="X839" s="64"/>
      <c r="Y839" s="64"/>
      <c r="Z839" s="64"/>
    </row>
    <row r="840" spans="1:26" ht="15.75" customHeight="1">
      <c r="A840" s="64"/>
      <c r="B840" s="65"/>
      <c r="C840" s="65"/>
      <c r="D840" s="64"/>
      <c r="E840" s="64"/>
      <c r="F840" s="64"/>
      <c r="G840" s="65"/>
      <c r="H840" s="64"/>
      <c r="I840" s="64"/>
      <c r="J840" s="64"/>
      <c r="K840" s="64"/>
      <c r="L840" s="64"/>
      <c r="M840" s="64"/>
      <c r="N840" s="64"/>
      <c r="O840" s="64"/>
      <c r="P840" s="64"/>
      <c r="Q840" s="64"/>
      <c r="R840" s="64"/>
      <c r="S840" s="64"/>
      <c r="T840" s="64"/>
      <c r="U840" s="64"/>
      <c r="V840" s="64"/>
      <c r="W840" s="64"/>
      <c r="X840" s="64"/>
      <c r="Y840" s="64"/>
      <c r="Z840" s="64"/>
    </row>
    <row r="841" spans="1:26" ht="15.75" customHeight="1">
      <c r="A841" s="64"/>
      <c r="B841" s="65"/>
      <c r="C841" s="65"/>
      <c r="D841" s="64"/>
      <c r="E841" s="64"/>
      <c r="F841" s="64"/>
      <c r="G841" s="65"/>
      <c r="H841" s="64"/>
      <c r="I841" s="64"/>
      <c r="J841" s="64"/>
      <c r="K841" s="64"/>
      <c r="L841" s="64"/>
      <c r="M841" s="64"/>
      <c r="N841" s="64"/>
      <c r="O841" s="64"/>
      <c r="P841" s="64"/>
      <c r="Q841" s="64"/>
      <c r="R841" s="64"/>
      <c r="S841" s="64"/>
      <c r="T841" s="64"/>
      <c r="U841" s="64"/>
      <c r="V841" s="64"/>
      <c r="W841" s="64"/>
      <c r="X841" s="64"/>
      <c r="Y841" s="64"/>
      <c r="Z841" s="64"/>
    </row>
    <row r="842" spans="1:26" ht="15.75" customHeight="1">
      <c r="A842" s="64"/>
      <c r="B842" s="65"/>
      <c r="C842" s="65"/>
      <c r="D842" s="64"/>
      <c r="E842" s="64"/>
      <c r="F842" s="64"/>
      <c r="G842" s="65"/>
      <c r="H842" s="64"/>
      <c r="I842" s="64"/>
      <c r="J842" s="64"/>
      <c r="K842" s="64"/>
      <c r="L842" s="64"/>
      <c r="M842" s="64"/>
      <c r="N842" s="64"/>
      <c r="O842" s="64"/>
      <c r="P842" s="64"/>
      <c r="Q842" s="64"/>
      <c r="R842" s="64"/>
      <c r="S842" s="64"/>
      <c r="T842" s="64"/>
      <c r="U842" s="64"/>
      <c r="V842" s="64"/>
      <c r="W842" s="64"/>
      <c r="X842" s="64"/>
      <c r="Y842" s="64"/>
      <c r="Z842" s="64"/>
    </row>
    <row r="843" spans="1:26" ht="15.75" customHeight="1">
      <c r="A843" s="64"/>
      <c r="B843" s="65"/>
      <c r="C843" s="65"/>
      <c r="D843" s="64"/>
      <c r="E843" s="64"/>
      <c r="F843" s="64"/>
      <c r="G843" s="65"/>
      <c r="H843" s="64"/>
      <c r="I843" s="64"/>
      <c r="J843" s="64"/>
      <c r="K843" s="64"/>
      <c r="L843" s="64"/>
      <c r="M843" s="64"/>
      <c r="N843" s="64"/>
      <c r="O843" s="64"/>
      <c r="P843" s="64"/>
      <c r="Q843" s="64"/>
      <c r="R843" s="64"/>
      <c r="S843" s="64"/>
      <c r="T843" s="64"/>
      <c r="U843" s="64"/>
      <c r="V843" s="64"/>
      <c r="W843" s="64"/>
      <c r="X843" s="64"/>
      <c r="Y843" s="64"/>
      <c r="Z843" s="64"/>
    </row>
    <row r="844" spans="1:26" ht="15.75" customHeight="1">
      <c r="A844" s="64"/>
      <c r="B844" s="65"/>
      <c r="C844" s="65"/>
      <c r="D844" s="64"/>
      <c r="E844" s="64"/>
      <c r="F844" s="64"/>
      <c r="G844" s="65"/>
      <c r="H844" s="64"/>
      <c r="I844" s="64"/>
      <c r="J844" s="64"/>
      <c r="K844" s="64"/>
      <c r="L844" s="64"/>
      <c r="M844" s="64"/>
      <c r="N844" s="64"/>
      <c r="O844" s="64"/>
      <c r="P844" s="64"/>
      <c r="Q844" s="64"/>
      <c r="R844" s="64"/>
      <c r="S844" s="64"/>
      <c r="T844" s="64"/>
      <c r="U844" s="64"/>
      <c r="V844" s="64"/>
      <c r="W844" s="64"/>
      <c r="X844" s="64"/>
      <c r="Y844" s="64"/>
      <c r="Z844" s="64"/>
    </row>
    <row r="845" spans="1:26" ht="15.75" customHeight="1">
      <c r="A845" s="64"/>
      <c r="B845" s="65"/>
      <c r="C845" s="65"/>
      <c r="D845" s="64"/>
      <c r="E845" s="64"/>
      <c r="F845" s="64"/>
      <c r="G845" s="65"/>
      <c r="H845" s="64"/>
      <c r="I845" s="64"/>
      <c r="J845" s="64"/>
      <c r="K845" s="64"/>
      <c r="L845" s="64"/>
      <c r="M845" s="64"/>
      <c r="N845" s="64"/>
      <c r="O845" s="64"/>
      <c r="P845" s="64"/>
      <c r="Q845" s="64"/>
      <c r="R845" s="64"/>
      <c r="S845" s="64"/>
      <c r="T845" s="64"/>
      <c r="U845" s="64"/>
      <c r="V845" s="64"/>
      <c r="W845" s="64"/>
      <c r="X845" s="64"/>
      <c r="Y845" s="64"/>
      <c r="Z845" s="64"/>
    </row>
    <row r="846" spans="1:26" ht="15.75" customHeight="1">
      <c r="A846" s="64"/>
      <c r="B846" s="65"/>
      <c r="C846" s="65"/>
      <c r="D846" s="64"/>
      <c r="E846" s="64"/>
      <c r="F846" s="64"/>
      <c r="G846" s="65"/>
      <c r="H846" s="64"/>
      <c r="I846" s="64"/>
      <c r="J846" s="64"/>
      <c r="K846" s="64"/>
      <c r="L846" s="64"/>
      <c r="M846" s="64"/>
      <c r="N846" s="64"/>
      <c r="O846" s="64"/>
      <c r="P846" s="64"/>
      <c r="Q846" s="64"/>
      <c r="R846" s="64"/>
      <c r="S846" s="64"/>
      <c r="T846" s="64"/>
      <c r="U846" s="64"/>
      <c r="V846" s="64"/>
      <c r="W846" s="64"/>
      <c r="X846" s="64"/>
      <c r="Y846" s="64"/>
      <c r="Z846" s="64"/>
    </row>
    <row r="847" spans="1:26" ht="15.75" customHeight="1">
      <c r="A847" s="64"/>
      <c r="B847" s="65"/>
      <c r="C847" s="65"/>
      <c r="D847" s="64"/>
      <c r="E847" s="64"/>
      <c r="F847" s="64"/>
      <c r="G847" s="65"/>
      <c r="H847" s="64"/>
      <c r="I847" s="64"/>
      <c r="J847" s="64"/>
      <c r="K847" s="64"/>
      <c r="L847" s="64"/>
      <c r="M847" s="64"/>
      <c r="N847" s="64"/>
      <c r="O847" s="64"/>
      <c r="P847" s="64"/>
      <c r="Q847" s="64"/>
      <c r="R847" s="64"/>
      <c r="S847" s="64"/>
      <c r="T847" s="64"/>
      <c r="U847" s="64"/>
      <c r="V847" s="64"/>
      <c r="W847" s="64"/>
      <c r="X847" s="64"/>
      <c r="Y847" s="64"/>
      <c r="Z847" s="64"/>
    </row>
    <row r="848" spans="1:26" ht="15.75" customHeight="1">
      <c r="A848" s="64"/>
      <c r="B848" s="65"/>
      <c r="C848" s="65"/>
      <c r="D848" s="64"/>
      <c r="E848" s="64"/>
      <c r="F848" s="64"/>
      <c r="G848" s="65"/>
      <c r="H848" s="64"/>
      <c r="I848" s="64"/>
      <c r="J848" s="64"/>
      <c r="K848" s="64"/>
      <c r="L848" s="64"/>
      <c r="M848" s="64"/>
      <c r="N848" s="64"/>
      <c r="O848" s="64"/>
      <c r="P848" s="64"/>
      <c r="Q848" s="64"/>
      <c r="R848" s="64"/>
      <c r="S848" s="64"/>
      <c r="T848" s="64"/>
      <c r="U848" s="64"/>
      <c r="V848" s="64"/>
      <c r="W848" s="64"/>
      <c r="X848" s="64"/>
      <c r="Y848" s="64"/>
      <c r="Z848" s="64"/>
    </row>
    <row r="849" spans="1:26" ht="15.75" customHeight="1">
      <c r="A849" s="64"/>
      <c r="B849" s="65"/>
      <c r="C849" s="65"/>
      <c r="D849" s="64"/>
      <c r="E849" s="64"/>
      <c r="F849" s="64"/>
      <c r="G849" s="65"/>
      <c r="H849" s="64"/>
      <c r="I849" s="64"/>
      <c r="J849" s="64"/>
      <c r="K849" s="64"/>
      <c r="L849" s="64"/>
      <c r="M849" s="64"/>
      <c r="N849" s="64"/>
      <c r="O849" s="64"/>
      <c r="P849" s="64"/>
      <c r="Q849" s="64"/>
      <c r="R849" s="64"/>
      <c r="S849" s="64"/>
      <c r="T849" s="64"/>
      <c r="U849" s="64"/>
      <c r="V849" s="64"/>
      <c r="W849" s="64"/>
      <c r="X849" s="64"/>
      <c r="Y849" s="64"/>
      <c r="Z849" s="64"/>
    </row>
    <row r="850" spans="1:26" ht="15.75" customHeight="1">
      <c r="A850" s="64"/>
      <c r="B850" s="65"/>
      <c r="C850" s="65"/>
      <c r="D850" s="64"/>
      <c r="E850" s="64"/>
      <c r="F850" s="64"/>
      <c r="G850" s="65"/>
      <c r="H850" s="64"/>
      <c r="I850" s="64"/>
      <c r="J850" s="64"/>
      <c r="K850" s="64"/>
      <c r="L850" s="64"/>
      <c r="M850" s="64"/>
      <c r="N850" s="64"/>
      <c r="O850" s="64"/>
      <c r="P850" s="64"/>
      <c r="Q850" s="64"/>
      <c r="R850" s="64"/>
      <c r="S850" s="64"/>
      <c r="T850" s="64"/>
      <c r="U850" s="64"/>
      <c r="V850" s="64"/>
      <c r="W850" s="64"/>
      <c r="X850" s="64"/>
      <c r="Y850" s="64"/>
      <c r="Z850" s="64"/>
    </row>
    <row r="851" spans="1:26" ht="15.75" customHeight="1">
      <c r="A851" s="64"/>
      <c r="B851" s="65"/>
      <c r="C851" s="65"/>
      <c r="D851" s="64"/>
      <c r="E851" s="64"/>
      <c r="F851" s="64"/>
      <c r="G851" s="65"/>
      <c r="H851" s="64"/>
      <c r="I851" s="64"/>
      <c r="J851" s="64"/>
      <c r="K851" s="64"/>
      <c r="L851" s="64"/>
      <c r="M851" s="64"/>
      <c r="N851" s="64"/>
      <c r="O851" s="64"/>
      <c r="P851" s="64"/>
      <c r="Q851" s="64"/>
      <c r="R851" s="64"/>
      <c r="S851" s="64"/>
      <c r="T851" s="64"/>
      <c r="U851" s="64"/>
      <c r="V851" s="64"/>
      <c r="W851" s="64"/>
      <c r="X851" s="64"/>
      <c r="Y851" s="64"/>
      <c r="Z851" s="64"/>
    </row>
    <row r="852" spans="1:26" ht="15.75" customHeight="1">
      <c r="A852" s="64"/>
      <c r="B852" s="65"/>
      <c r="C852" s="65"/>
      <c r="D852" s="64"/>
      <c r="E852" s="64"/>
      <c r="F852" s="64"/>
      <c r="G852" s="65"/>
      <c r="H852" s="64"/>
      <c r="I852" s="64"/>
      <c r="J852" s="64"/>
      <c r="K852" s="64"/>
      <c r="L852" s="64"/>
      <c r="M852" s="64"/>
      <c r="N852" s="64"/>
      <c r="O852" s="64"/>
      <c r="P852" s="64"/>
      <c r="Q852" s="64"/>
      <c r="R852" s="64"/>
      <c r="S852" s="64"/>
      <c r="T852" s="64"/>
      <c r="U852" s="64"/>
      <c r="V852" s="64"/>
      <c r="W852" s="64"/>
      <c r="X852" s="64"/>
      <c r="Y852" s="64"/>
      <c r="Z852" s="64"/>
    </row>
    <row r="853" spans="1:26" ht="15.75" customHeight="1">
      <c r="A853" s="64"/>
      <c r="B853" s="65"/>
      <c r="C853" s="65"/>
      <c r="D853" s="64"/>
      <c r="E853" s="64"/>
      <c r="F853" s="64"/>
      <c r="G853" s="65"/>
      <c r="H853" s="64"/>
      <c r="I853" s="64"/>
      <c r="J853" s="64"/>
      <c r="K853" s="64"/>
      <c r="L853" s="64"/>
      <c r="M853" s="64"/>
      <c r="N853" s="64"/>
      <c r="O853" s="64"/>
      <c r="P853" s="64"/>
      <c r="Q853" s="64"/>
      <c r="R853" s="64"/>
      <c r="S853" s="64"/>
      <c r="T853" s="64"/>
      <c r="U853" s="64"/>
      <c r="V853" s="64"/>
      <c r="W853" s="64"/>
      <c r="X853" s="64"/>
      <c r="Y853" s="64"/>
      <c r="Z853" s="64"/>
    </row>
    <row r="854" spans="1:26" ht="15.75" customHeight="1">
      <c r="A854" s="64"/>
      <c r="B854" s="65"/>
      <c r="C854" s="65"/>
      <c r="D854" s="64"/>
      <c r="E854" s="64"/>
      <c r="F854" s="64"/>
      <c r="G854" s="65"/>
      <c r="H854" s="64"/>
      <c r="I854" s="64"/>
      <c r="J854" s="64"/>
      <c r="K854" s="64"/>
      <c r="L854" s="64"/>
      <c r="M854" s="64"/>
      <c r="N854" s="64"/>
      <c r="O854" s="64"/>
      <c r="P854" s="64"/>
      <c r="Q854" s="64"/>
      <c r="R854" s="64"/>
      <c r="S854" s="64"/>
      <c r="T854" s="64"/>
      <c r="U854" s="64"/>
      <c r="V854" s="64"/>
      <c r="W854" s="64"/>
      <c r="X854" s="64"/>
      <c r="Y854" s="64"/>
      <c r="Z854" s="64"/>
    </row>
    <row r="855" spans="1:26" ht="15.75" customHeight="1">
      <c r="A855" s="64"/>
      <c r="B855" s="65"/>
      <c r="C855" s="65"/>
      <c r="D855" s="64"/>
      <c r="E855" s="64"/>
      <c r="F855" s="64"/>
      <c r="G855" s="65"/>
      <c r="H855" s="64"/>
      <c r="I855" s="64"/>
      <c r="J855" s="64"/>
      <c r="K855" s="64"/>
      <c r="L855" s="64"/>
      <c r="M855" s="64"/>
      <c r="N855" s="64"/>
      <c r="O855" s="64"/>
      <c r="P855" s="64"/>
      <c r="Q855" s="64"/>
      <c r="R855" s="64"/>
      <c r="S855" s="64"/>
      <c r="T855" s="64"/>
      <c r="U855" s="64"/>
      <c r="V855" s="64"/>
      <c r="W855" s="64"/>
      <c r="X855" s="64"/>
      <c r="Y855" s="64"/>
      <c r="Z855" s="64"/>
    </row>
    <row r="856" spans="1:26" ht="15.75" customHeight="1">
      <c r="A856" s="64"/>
      <c r="B856" s="65"/>
      <c r="C856" s="65"/>
      <c r="D856" s="64"/>
      <c r="E856" s="64"/>
      <c r="F856" s="64"/>
      <c r="G856" s="65"/>
      <c r="H856" s="64"/>
      <c r="I856" s="64"/>
      <c r="J856" s="64"/>
      <c r="K856" s="64"/>
      <c r="L856" s="64"/>
      <c r="M856" s="64"/>
      <c r="N856" s="64"/>
      <c r="O856" s="64"/>
      <c r="P856" s="64"/>
      <c r="Q856" s="64"/>
      <c r="R856" s="64"/>
      <c r="S856" s="64"/>
      <c r="T856" s="64"/>
      <c r="U856" s="64"/>
      <c r="V856" s="64"/>
      <c r="W856" s="64"/>
      <c r="X856" s="64"/>
      <c r="Y856" s="64"/>
      <c r="Z856" s="64"/>
    </row>
    <row r="857" spans="1:26" ht="15.75" customHeight="1">
      <c r="A857" s="64"/>
      <c r="B857" s="65"/>
      <c r="C857" s="65"/>
      <c r="D857" s="64"/>
      <c r="E857" s="64"/>
      <c r="F857" s="64"/>
      <c r="G857" s="65"/>
      <c r="H857" s="64"/>
      <c r="I857" s="64"/>
      <c r="J857" s="64"/>
      <c r="K857" s="64"/>
      <c r="L857" s="64"/>
      <c r="M857" s="64"/>
      <c r="N857" s="64"/>
      <c r="O857" s="64"/>
      <c r="P857" s="64"/>
      <c r="Q857" s="64"/>
      <c r="R857" s="64"/>
      <c r="S857" s="64"/>
      <c r="T857" s="64"/>
      <c r="U857" s="64"/>
      <c r="V857" s="64"/>
      <c r="W857" s="64"/>
      <c r="X857" s="64"/>
      <c r="Y857" s="64"/>
      <c r="Z857" s="64"/>
    </row>
    <row r="858" spans="1:26" ht="15.75" customHeight="1">
      <c r="A858" s="64"/>
      <c r="B858" s="65"/>
      <c r="C858" s="65"/>
      <c r="D858" s="64"/>
      <c r="E858" s="64"/>
      <c r="F858" s="64"/>
      <c r="G858" s="65"/>
      <c r="H858" s="64"/>
      <c r="I858" s="64"/>
      <c r="J858" s="64"/>
      <c r="K858" s="64"/>
      <c r="L858" s="64"/>
      <c r="M858" s="64"/>
      <c r="N858" s="64"/>
      <c r="O858" s="64"/>
      <c r="P858" s="64"/>
      <c r="Q858" s="64"/>
      <c r="R858" s="64"/>
      <c r="S858" s="64"/>
      <c r="T858" s="64"/>
      <c r="U858" s="64"/>
      <c r="V858" s="64"/>
      <c r="W858" s="64"/>
      <c r="X858" s="64"/>
      <c r="Y858" s="64"/>
      <c r="Z858" s="64"/>
    </row>
    <row r="859" spans="1:26" ht="15.75" customHeight="1">
      <c r="A859" s="64"/>
      <c r="B859" s="65"/>
      <c r="C859" s="65"/>
      <c r="D859" s="64"/>
      <c r="E859" s="64"/>
      <c r="F859" s="64"/>
      <c r="G859" s="65"/>
      <c r="H859" s="64"/>
      <c r="I859" s="64"/>
      <c r="J859" s="64"/>
      <c r="K859" s="64"/>
      <c r="L859" s="64"/>
      <c r="M859" s="64"/>
      <c r="N859" s="64"/>
      <c r="O859" s="64"/>
      <c r="P859" s="64"/>
      <c r="Q859" s="64"/>
      <c r="R859" s="64"/>
      <c r="S859" s="64"/>
      <c r="T859" s="64"/>
      <c r="U859" s="64"/>
      <c r="V859" s="64"/>
      <c r="W859" s="64"/>
      <c r="X859" s="64"/>
      <c r="Y859" s="64"/>
      <c r="Z859" s="64"/>
    </row>
    <row r="860" spans="1:26" ht="15.75" customHeight="1">
      <c r="A860" s="64"/>
      <c r="B860" s="65"/>
      <c r="C860" s="65"/>
      <c r="D860" s="64"/>
      <c r="E860" s="64"/>
      <c r="F860" s="64"/>
      <c r="G860" s="65"/>
      <c r="H860" s="64"/>
      <c r="I860" s="64"/>
      <c r="J860" s="64"/>
      <c r="K860" s="64"/>
      <c r="L860" s="64"/>
      <c r="M860" s="64"/>
      <c r="N860" s="64"/>
      <c r="O860" s="64"/>
      <c r="P860" s="64"/>
      <c r="Q860" s="64"/>
      <c r="R860" s="64"/>
      <c r="S860" s="64"/>
      <c r="T860" s="64"/>
      <c r="U860" s="64"/>
      <c r="V860" s="64"/>
      <c r="W860" s="64"/>
      <c r="X860" s="64"/>
      <c r="Y860" s="64"/>
      <c r="Z860" s="64"/>
    </row>
    <row r="861" spans="1:26" ht="15.75" customHeight="1">
      <c r="A861" s="64"/>
      <c r="B861" s="65"/>
      <c r="C861" s="65"/>
      <c r="D861" s="64"/>
      <c r="E861" s="64"/>
      <c r="F861" s="64"/>
      <c r="G861" s="65"/>
      <c r="H861" s="64"/>
      <c r="I861" s="64"/>
      <c r="J861" s="64"/>
      <c r="K861" s="64"/>
      <c r="L861" s="64"/>
      <c r="M861" s="64"/>
      <c r="N861" s="64"/>
      <c r="O861" s="64"/>
      <c r="P861" s="64"/>
      <c r="Q861" s="64"/>
      <c r="R861" s="64"/>
      <c r="S861" s="64"/>
      <c r="T861" s="64"/>
      <c r="U861" s="64"/>
      <c r="V861" s="64"/>
      <c r="W861" s="64"/>
      <c r="X861" s="64"/>
      <c r="Y861" s="64"/>
      <c r="Z861" s="64"/>
    </row>
    <row r="862" spans="1:26" ht="15.75" customHeight="1">
      <c r="A862" s="64"/>
      <c r="B862" s="65"/>
      <c r="C862" s="65"/>
      <c r="D862" s="64"/>
      <c r="E862" s="64"/>
      <c r="F862" s="64"/>
      <c r="G862" s="65"/>
      <c r="H862" s="64"/>
      <c r="I862" s="64"/>
      <c r="J862" s="64"/>
      <c r="K862" s="64"/>
      <c r="L862" s="64"/>
      <c r="M862" s="64"/>
      <c r="N862" s="64"/>
      <c r="O862" s="64"/>
      <c r="P862" s="64"/>
      <c r="Q862" s="64"/>
      <c r="R862" s="64"/>
      <c r="S862" s="64"/>
      <c r="T862" s="64"/>
      <c r="U862" s="64"/>
      <c r="V862" s="64"/>
      <c r="W862" s="64"/>
      <c r="X862" s="64"/>
      <c r="Y862" s="64"/>
      <c r="Z862" s="64"/>
    </row>
    <row r="863" spans="1:26" ht="15.75" customHeight="1">
      <c r="A863" s="64"/>
      <c r="B863" s="65"/>
      <c r="C863" s="65"/>
      <c r="D863" s="64"/>
      <c r="E863" s="64"/>
      <c r="F863" s="64"/>
      <c r="G863" s="65"/>
      <c r="H863" s="64"/>
      <c r="I863" s="64"/>
      <c r="J863" s="64"/>
      <c r="K863" s="64"/>
      <c r="L863" s="64"/>
      <c r="M863" s="64"/>
      <c r="N863" s="64"/>
      <c r="O863" s="64"/>
      <c r="P863" s="64"/>
      <c r="Q863" s="64"/>
      <c r="R863" s="64"/>
      <c r="S863" s="64"/>
      <c r="T863" s="64"/>
      <c r="U863" s="64"/>
      <c r="V863" s="64"/>
      <c r="W863" s="64"/>
      <c r="X863" s="64"/>
      <c r="Y863" s="64"/>
      <c r="Z863" s="64"/>
    </row>
    <row r="864" spans="1:26" ht="15.75" customHeight="1">
      <c r="A864" s="64"/>
      <c r="B864" s="65"/>
      <c r="C864" s="65"/>
      <c r="D864" s="64"/>
      <c r="E864" s="64"/>
      <c r="F864" s="64"/>
      <c r="G864" s="65"/>
      <c r="H864" s="64"/>
      <c r="I864" s="64"/>
      <c r="J864" s="64"/>
      <c r="K864" s="64"/>
      <c r="L864" s="64"/>
      <c r="M864" s="64"/>
      <c r="N864" s="64"/>
      <c r="O864" s="64"/>
      <c r="P864" s="64"/>
      <c r="Q864" s="64"/>
      <c r="R864" s="64"/>
      <c r="S864" s="64"/>
      <c r="T864" s="64"/>
      <c r="U864" s="64"/>
      <c r="V864" s="64"/>
      <c r="W864" s="64"/>
      <c r="X864" s="64"/>
      <c r="Y864" s="64"/>
      <c r="Z864" s="64"/>
    </row>
    <row r="865" spans="1:26" ht="15.75" customHeight="1">
      <c r="A865" s="64"/>
      <c r="B865" s="65"/>
      <c r="C865" s="65"/>
      <c r="D865" s="64"/>
      <c r="E865" s="64"/>
      <c r="F865" s="64"/>
      <c r="G865" s="65"/>
      <c r="H865" s="64"/>
      <c r="I865" s="64"/>
      <c r="J865" s="64"/>
      <c r="K865" s="64"/>
      <c r="L865" s="64"/>
      <c r="M865" s="64"/>
      <c r="N865" s="64"/>
      <c r="O865" s="64"/>
      <c r="P865" s="64"/>
      <c r="Q865" s="64"/>
      <c r="R865" s="64"/>
      <c r="S865" s="64"/>
      <c r="T865" s="64"/>
      <c r="U865" s="64"/>
      <c r="V865" s="64"/>
      <c r="W865" s="64"/>
      <c r="X865" s="64"/>
      <c r="Y865" s="64"/>
      <c r="Z865" s="64"/>
    </row>
    <row r="866" spans="1:26" ht="15.75" customHeight="1">
      <c r="A866" s="64"/>
      <c r="B866" s="65"/>
      <c r="C866" s="65"/>
      <c r="D866" s="64"/>
      <c r="E866" s="64"/>
      <c r="F866" s="64"/>
      <c r="G866" s="65"/>
      <c r="H866" s="64"/>
      <c r="I866" s="64"/>
      <c r="J866" s="64"/>
      <c r="K866" s="64"/>
      <c r="L866" s="64"/>
      <c r="M866" s="64"/>
      <c r="N866" s="64"/>
      <c r="O866" s="64"/>
      <c r="P866" s="64"/>
      <c r="Q866" s="64"/>
      <c r="R866" s="64"/>
      <c r="S866" s="64"/>
      <c r="T866" s="64"/>
      <c r="U866" s="64"/>
      <c r="V866" s="64"/>
      <c r="W866" s="64"/>
      <c r="X866" s="64"/>
      <c r="Y866" s="64"/>
      <c r="Z866" s="64"/>
    </row>
    <row r="867" spans="1:26" ht="15.75" customHeight="1">
      <c r="A867" s="64"/>
      <c r="B867" s="65"/>
      <c r="C867" s="65"/>
      <c r="D867" s="64"/>
      <c r="E867" s="64"/>
      <c r="F867" s="64"/>
      <c r="G867" s="65"/>
      <c r="H867" s="64"/>
      <c r="I867" s="64"/>
      <c r="J867" s="64"/>
      <c r="K867" s="64"/>
      <c r="L867" s="64"/>
      <c r="M867" s="64"/>
      <c r="N867" s="64"/>
      <c r="O867" s="64"/>
      <c r="P867" s="64"/>
      <c r="Q867" s="64"/>
      <c r="R867" s="64"/>
      <c r="S867" s="64"/>
      <c r="T867" s="64"/>
      <c r="U867" s="64"/>
      <c r="V867" s="64"/>
      <c r="W867" s="64"/>
      <c r="X867" s="64"/>
      <c r="Y867" s="64"/>
      <c r="Z867" s="64"/>
    </row>
    <row r="868" spans="1:26" ht="15.75" customHeight="1">
      <c r="A868" s="64"/>
      <c r="B868" s="65"/>
      <c r="C868" s="65"/>
      <c r="D868" s="64"/>
      <c r="E868" s="64"/>
      <c r="F868" s="64"/>
      <c r="G868" s="65"/>
      <c r="H868" s="64"/>
      <c r="I868" s="64"/>
      <c r="J868" s="64"/>
      <c r="K868" s="64"/>
      <c r="L868" s="64"/>
      <c r="M868" s="64"/>
      <c r="N868" s="64"/>
      <c r="O868" s="64"/>
      <c r="P868" s="64"/>
      <c r="Q868" s="64"/>
      <c r="R868" s="64"/>
      <c r="S868" s="64"/>
      <c r="T868" s="64"/>
      <c r="U868" s="64"/>
      <c r="V868" s="64"/>
      <c r="W868" s="64"/>
      <c r="X868" s="64"/>
      <c r="Y868" s="64"/>
      <c r="Z868" s="64"/>
    </row>
    <row r="869" spans="1:26" ht="15.75" customHeight="1">
      <c r="A869" s="64"/>
      <c r="B869" s="65"/>
      <c r="C869" s="65"/>
      <c r="D869" s="64"/>
      <c r="E869" s="64"/>
      <c r="F869" s="64"/>
      <c r="G869" s="65"/>
      <c r="H869" s="64"/>
      <c r="I869" s="64"/>
      <c r="J869" s="64"/>
      <c r="K869" s="64"/>
      <c r="L869" s="64"/>
      <c r="M869" s="64"/>
      <c r="N869" s="64"/>
      <c r="O869" s="64"/>
      <c r="P869" s="64"/>
      <c r="Q869" s="64"/>
      <c r="R869" s="64"/>
      <c r="S869" s="64"/>
      <c r="T869" s="64"/>
      <c r="U869" s="64"/>
      <c r="V869" s="64"/>
      <c r="W869" s="64"/>
      <c r="X869" s="64"/>
      <c r="Y869" s="64"/>
      <c r="Z869" s="64"/>
    </row>
    <row r="870" spans="1:26" ht="15.75" customHeight="1">
      <c r="A870" s="64"/>
      <c r="B870" s="65"/>
      <c r="C870" s="65"/>
      <c r="D870" s="64"/>
      <c r="E870" s="64"/>
      <c r="F870" s="64"/>
      <c r="G870" s="65"/>
      <c r="H870" s="64"/>
      <c r="I870" s="64"/>
      <c r="J870" s="64"/>
      <c r="K870" s="64"/>
      <c r="L870" s="64"/>
      <c r="M870" s="64"/>
      <c r="N870" s="64"/>
      <c r="O870" s="64"/>
      <c r="P870" s="64"/>
      <c r="Q870" s="64"/>
      <c r="R870" s="64"/>
      <c r="S870" s="64"/>
      <c r="T870" s="64"/>
      <c r="U870" s="64"/>
      <c r="V870" s="64"/>
      <c r="W870" s="64"/>
      <c r="X870" s="64"/>
      <c r="Y870" s="64"/>
      <c r="Z870" s="64"/>
    </row>
    <row r="871" spans="1:26" ht="15.75" customHeight="1">
      <c r="A871" s="64"/>
      <c r="B871" s="65"/>
      <c r="C871" s="65"/>
      <c r="D871" s="64"/>
      <c r="E871" s="64"/>
      <c r="F871" s="64"/>
      <c r="G871" s="65"/>
      <c r="H871" s="64"/>
      <c r="I871" s="64"/>
      <c r="J871" s="64"/>
      <c r="K871" s="64"/>
      <c r="L871" s="64"/>
      <c r="M871" s="64"/>
      <c r="N871" s="64"/>
      <c r="O871" s="64"/>
      <c r="P871" s="64"/>
      <c r="Q871" s="64"/>
      <c r="R871" s="64"/>
      <c r="S871" s="64"/>
      <c r="T871" s="64"/>
      <c r="U871" s="64"/>
      <c r="V871" s="64"/>
      <c r="W871" s="64"/>
      <c r="X871" s="64"/>
      <c r="Y871" s="64"/>
      <c r="Z871" s="64"/>
    </row>
    <row r="872" spans="1:26" ht="15.75" customHeight="1">
      <c r="A872" s="64"/>
      <c r="B872" s="65"/>
      <c r="C872" s="65"/>
      <c r="D872" s="64"/>
      <c r="E872" s="64"/>
      <c r="F872" s="64"/>
      <c r="G872" s="65"/>
      <c r="H872" s="64"/>
      <c r="I872" s="64"/>
      <c r="J872" s="64"/>
      <c r="K872" s="64"/>
      <c r="L872" s="64"/>
      <c r="M872" s="64"/>
      <c r="N872" s="64"/>
      <c r="O872" s="64"/>
      <c r="P872" s="64"/>
      <c r="Q872" s="64"/>
      <c r="R872" s="64"/>
      <c r="S872" s="64"/>
      <c r="T872" s="64"/>
      <c r="U872" s="64"/>
      <c r="V872" s="64"/>
      <c r="W872" s="64"/>
      <c r="X872" s="64"/>
      <c r="Y872" s="64"/>
      <c r="Z872" s="64"/>
    </row>
    <row r="873" spans="1:26" ht="15.75" customHeight="1">
      <c r="A873" s="64"/>
      <c r="B873" s="65"/>
      <c r="C873" s="65"/>
      <c r="D873" s="64"/>
      <c r="E873" s="64"/>
      <c r="F873" s="64"/>
      <c r="G873" s="65"/>
      <c r="H873" s="64"/>
      <c r="I873" s="64"/>
      <c r="J873" s="64"/>
      <c r="K873" s="64"/>
      <c r="L873" s="64"/>
      <c r="M873" s="64"/>
      <c r="N873" s="64"/>
      <c r="O873" s="64"/>
      <c r="P873" s="64"/>
      <c r="Q873" s="64"/>
      <c r="R873" s="64"/>
      <c r="S873" s="64"/>
      <c r="T873" s="64"/>
      <c r="U873" s="64"/>
      <c r="V873" s="64"/>
      <c r="W873" s="64"/>
      <c r="X873" s="64"/>
      <c r="Y873" s="64"/>
      <c r="Z873" s="64"/>
    </row>
    <row r="874" spans="1:26" ht="15.75" customHeight="1">
      <c r="A874" s="64"/>
      <c r="B874" s="65"/>
      <c r="C874" s="65"/>
      <c r="D874" s="64"/>
      <c r="E874" s="64"/>
      <c r="F874" s="64"/>
      <c r="G874" s="65"/>
      <c r="H874" s="64"/>
      <c r="I874" s="64"/>
      <c r="J874" s="64"/>
      <c r="K874" s="64"/>
      <c r="L874" s="64"/>
      <c r="M874" s="64"/>
      <c r="N874" s="64"/>
      <c r="O874" s="64"/>
      <c r="P874" s="64"/>
      <c r="Q874" s="64"/>
      <c r="R874" s="64"/>
      <c r="S874" s="64"/>
      <c r="T874" s="64"/>
      <c r="U874" s="64"/>
      <c r="V874" s="64"/>
      <c r="W874" s="64"/>
      <c r="X874" s="64"/>
      <c r="Y874" s="64"/>
      <c r="Z874" s="64"/>
    </row>
    <row r="875" spans="1:26" ht="15.75" customHeight="1">
      <c r="A875" s="64"/>
      <c r="B875" s="65"/>
      <c r="C875" s="65"/>
      <c r="D875" s="64"/>
      <c r="E875" s="64"/>
      <c r="F875" s="64"/>
      <c r="G875" s="65"/>
      <c r="H875" s="64"/>
      <c r="I875" s="64"/>
      <c r="J875" s="64"/>
      <c r="K875" s="64"/>
      <c r="L875" s="64"/>
      <c r="M875" s="64"/>
      <c r="N875" s="64"/>
      <c r="O875" s="64"/>
      <c r="P875" s="64"/>
      <c r="Q875" s="64"/>
      <c r="R875" s="64"/>
      <c r="S875" s="64"/>
      <c r="T875" s="64"/>
      <c r="U875" s="64"/>
      <c r="V875" s="64"/>
      <c r="W875" s="64"/>
      <c r="X875" s="64"/>
      <c r="Y875" s="64"/>
      <c r="Z875" s="64"/>
    </row>
    <row r="876" spans="1:26" ht="15.75" customHeight="1">
      <c r="A876" s="64"/>
      <c r="B876" s="65"/>
      <c r="C876" s="65"/>
      <c r="D876" s="64"/>
      <c r="E876" s="64"/>
      <c r="F876" s="64"/>
      <c r="G876" s="65"/>
      <c r="H876" s="64"/>
      <c r="I876" s="64"/>
      <c r="J876" s="64"/>
      <c r="K876" s="64"/>
      <c r="L876" s="64"/>
      <c r="M876" s="64"/>
      <c r="N876" s="64"/>
      <c r="O876" s="64"/>
      <c r="P876" s="64"/>
      <c r="Q876" s="64"/>
      <c r="R876" s="64"/>
      <c r="S876" s="64"/>
      <c r="T876" s="64"/>
      <c r="U876" s="64"/>
      <c r="V876" s="64"/>
      <c r="W876" s="64"/>
      <c r="X876" s="64"/>
      <c r="Y876" s="64"/>
      <c r="Z876" s="64"/>
    </row>
    <row r="877" spans="1:26" ht="15.75" customHeight="1">
      <c r="A877" s="64"/>
      <c r="B877" s="65"/>
      <c r="C877" s="65"/>
      <c r="D877" s="64"/>
      <c r="E877" s="64"/>
      <c r="F877" s="64"/>
      <c r="G877" s="65"/>
      <c r="H877" s="64"/>
      <c r="I877" s="64"/>
      <c r="J877" s="64"/>
      <c r="K877" s="64"/>
      <c r="L877" s="64"/>
      <c r="M877" s="64"/>
      <c r="N877" s="64"/>
      <c r="O877" s="64"/>
      <c r="P877" s="64"/>
      <c r="Q877" s="64"/>
      <c r="R877" s="64"/>
      <c r="S877" s="64"/>
      <c r="T877" s="64"/>
      <c r="U877" s="64"/>
      <c r="V877" s="64"/>
      <c r="W877" s="64"/>
      <c r="X877" s="64"/>
      <c r="Y877" s="64"/>
      <c r="Z877" s="64"/>
    </row>
    <row r="878" spans="1:26" ht="15.75" customHeight="1">
      <c r="A878" s="64"/>
      <c r="B878" s="65"/>
      <c r="C878" s="65"/>
      <c r="D878" s="64"/>
      <c r="E878" s="64"/>
      <c r="F878" s="64"/>
      <c r="G878" s="65"/>
      <c r="H878" s="64"/>
      <c r="I878" s="64"/>
      <c r="J878" s="64"/>
      <c r="K878" s="64"/>
      <c r="L878" s="64"/>
      <c r="M878" s="64"/>
      <c r="N878" s="64"/>
      <c r="O878" s="64"/>
      <c r="P878" s="64"/>
      <c r="Q878" s="64"/>
      <c r="R878" s="64"/>
      <c r="S878" s="64"/>
      <c r="T878" s="64"/>
      <c r="U878" s="64"/>
      <c r="V878" s="64"/>
      <c r="W878" s="64"/>
      <c r="X878" s="64"/>
      <c r="Y878" s="64"/>
      <c r="Z878" s="64"/>
    </row>
    <row r="879" spans="1:26" ht="15.75" customHeight="1">
      <c r="A879" s="64"/>
      <c r="B879" s="65"/>
      <c r="C879" s="65"/>
      <c r="D879" s="64"/>
      <c r="E879" s="64"/>
      <c r="F879" s="64"/>
      <c r="G879" s="65"/>
      <c r="H879" s="64"/>
      <c r="I879" s="64"/>
      <c r="J879" s="64"/>
      <c r="K879" s="64"/>
      <c r="L879" s="64"/>
      <c r="M879" s="64"/>
      <c r="N879" s="64"/>
      <c r="O879" s="64"/>
      <c r="P879" s="64"/>
      <c r="Q879" s="64"/>
      <c r="R879" s="64"/>
      <c r="S879" s="64"/>
      <c r="T879" s="64"/>
      <c r="U879" s="64"/>
      <c r="V879" s="64"/>
      <c r="W879" s="64"/>
      <c r="X879" s="64"/>
      <c r="Y879" s="64"/>
      <c r="Z879" s="64"/>
    </row>
    <row r="880" spans="1:26" ht="15.75" customHeight="1">
      <c r="A880" s="64"/>
      <c r="B880" s="65"/>
      <c r="C880" s="65"/>
      <c r="D880" s="64"/>
      <c r="E880" s="64"/>
      <c r="F880" s="64"/>
      <c r="G880" s="65"/>
      <c r="H880" s="64"/>
      <c r="I880" s="64"/>
      <c r="J880" s="64"/>
      <c r="K880" s="64"/>
      <c r="L880" s="64"/>
      <c r="M880" s="64"/>
      <c r="N880" s="64"/>
      <c r="O880" s="64"/>
      <c r="P880" s="64"/>
      <c r="Q880" s="64"/>
      <c r="R880" s="64"/>
      <c r="S880" s="64"/>
      <c r="T880" s="64"/>
      <c r="U880" s="64"/>
      <c r="V880" s="64"/>
      <c r="W880" s="64"/>
      <c r="X880" s="64"/>
      <c r="Y880" s="64"/>
      <c r="Z880" s="64"/>
    </row>
    <row r="881" spans="1:26" ht="15.75" customHeight="1">
      <c r="A881" s="64"/>
      <c r="B881" s="65"/>
      <c r="C881" s="65"/>
      <c r="D881" s="64"/>
      <c r="E881" s="64"/>
      <c r="F881" s="64"/>
      <c r="G881" s="65"/>
      <c r="H881" s="64"/>
      <c r="I881" s="64"/>
      <c r="J881" s="64"/>
      <c r="K881" s="64"/>
      <c r="L881" s="64"/>
      <c r="M881" s="64"/>
      <c r="N881" s="64"/>
      <c r="O881" s="64"/>
      <c r="P881" s="64"/>
      <c r="Q881" s="64"/>
      <c r="R881" s="64"/>
      <c r="S881" s="64"/>
      <c r="T881" s="64"/>
      <c r="U881" s="64"/>
      <c r="V881" s="64"/>
      <c r="W881" s="64"/>
      <c r="X881" s="64"/>
      <c r="Y881" s="64"/>
      <c r="Z881" s="64"/>
    </row>
    <row r="882" spans="1:26" ht="15.75" customHeight="1">
      <c r="A882" s="64"/>
      <c r="B882" s="65"/>
      <c r="C882" s="65"/>
      <c r="D882" s="64"/>
      <c r="E882" s="64"/>
      <c r="F882" s="64"/>
      <c r="G882" s="65"/>
      <c r="H882" s="64"/>
      <c r="I882" s="64"/>
      <c r="J882" s="64"/>
      <c r="K882" s="64"/>
      <c r="L882" s="64"/>
      <c r="M882" s="64"/>
      <c r="N882" s="64"/>
      <c r="O882" s="64"/>
      <c r="P882" s="64"/>
      <c r="Q882" s="64"/>
      <c r="R882" s="64"/>
      <c r="S882" s="64"/>
      <c r="T882" s="64"/>
      <c r="U882" s="64"/>
      <c r="V882" s="64"/>
      <c r="W882" s="64"/>
      <c r="X882" s="64"/>
      <c r="Y882" s="64"/>
      <c r="Z882" s="64"/>
    </row>
    <row r="883" spans="1:26" ht="15.75" customHeight="1">
      <c r="A883" s="64"/>
      <c r="B883" s="65"/>
      <c r="C883" s="65"/>
      <c r="D883" s="64"/>
      <c r="E883" s="64"/>
      <c r="F883" s="64"/>
      <c r="G883" s="65"/>
      <c r="H883" s="64"/>
      <c r="I883" s="64"/>
      <c r="J883" s="64"/>
      <c r="K883" s="64"/>
      <c r="L883" s="64"/>
      <c r="M883" s="64"/>
      <c r="N883" s="64"/>
      <c r="O883" s="64"/>
      <c r="P883" s="64"/>
      <c r="Q883" s="64"/>
      <c r="R883" s="64"/>
      <c r="S883" s="64"/>
      <c r="T883" s="64"/>
      <c r="U883" s="64"/>
      <c r="V883" s="64"/>
      <c r="W883" s="64"/>
      <c r="X883" s="64"/>
      <c r="Y883" s="64"/>
      <c r="Z883" s="64"/>
    </row>
    <row r="884" spans="1:26" ht="15.75" customHeight="1">
      <c r="A884" s="64"/>
      <c r="B884" s="65"/>
      <c r="C884" s="65"/>
      <c r="D884" s="64"/>
      <c r="E884" s="64"/>
      <c r="F884" s="64"/>
      <c r="G884" s="65"/>
      <c r="H884" s="64"/>
      <c r="I884" s="64"/>
      <c r="J884" s="64"/>
      <c r="K884" s="64"/>
      <c r="L884" s="64"/>
      <c r="M884" s="64"/>
      <c r="N884" s="64"/>
      <c r="O884" s="64"/>
      <c r="P884" s="64"/>
      <c r="Q884" s="64"/>
      <c r="R884" s="64"/>
      <c r="S884" s="64"/>
      <c r="T884" s="64"/>
      <c r="U884" s="64"/>
      <c r="V884" s="64"/>
      <c r="W884" s="64"/>
      <c r="X884" s="64"/>
      <c r="Y884" s="64"/>
      <c r="Z884" s="64"/>
    </row>
    <row r="885" spans="1:26" ht="15.75" customHeight="1">
      <c r="A885" s="64"/>
      <c r="B885" s="65"/>
      <c r="C885" s="65"/>
      <c r="D885" s="64"/>
      <c r="E885" s="64"/>
      <c r="F885" s="64"/>
      <c r="G885" s="65"/>
      <c r="H885" s="64"/>
      <c r="I885" s="64"/>
      <c r="J885" s="64"/>
      <c r="K885" s="64"/>
      <c r="L885" s="64"/>
      <c r="M885" s="64"/>
      <c r="N885" s="64"/>
      <c r="O885" s="64"/>
      <c r="P885" s="64"/>
      <c r="Q885" s="64"/>
      <c r="R885" s="64"/>
      <c r="S885" s="64"/>
      <c r="T885" s="64"/>
      <c r="U885" s="64"/>
      <c r="V885" s="64"/>
      <c r="W885" s="64"/>
      <c r="X885" s="64"/>
      <c r="Y885" s="64"/>
      <c r="Z885" s="64"/>
    </row>
    <row r="886" spans="1:26" ht="15.75" customHeight="1">
      <c r="A886" s="64"/>
      <c r="B886" s="65"/>
      <c r="C886" s="65"/>
      <c r="D886" s="64"/>
      <c r="E886" s="64"/>
      <c r="F886" s="64"/>
      <c r="G886" s="65"/>
      <c r="H886" s="64"/>
      <c r="I886" s="64"/>
      <c r="J886" s="64"/>
      <c r="K886" s="64"/>
      <c r="L886" s="64"/>
      <c r="M886" s="64"/>
      <c r="N886" s="64"/>
      <c r="O886" s="64"/>
      <c r="P886" s="64"/>
      <c r="Q886" s="64"/>
      <c r="R886" s="64"/>
      <c r="S886" s="64"/>
      <c r="T886" s="64"/>
      <c r="U886" s="64"/>
      <c r="V886" s="64"/>
      <c r="W886" s="64"/>
      <c r="X886" s="64"/>
      <c r="Y886" s="64"/>
      <c r="Z886" s="64"/>
    </row>
    <row r="887" spans="1:26" ht="15.75" customHeight="1">
      <c r="A887" s="64"/>
      <c r="B887" s="65"/>
      <c r="C887" s="65"/>
      <c r="D887" s="64"/>
      <c r="E887" s="64"/>
      <c r="F887" s="64"/>
      <c r="G887" s="65"/>
      <c r="H887" s="64"/>
      <c r="I887" s="64"/>
      <c r="J887" s="64"/>
      <c r="K887" s="64"/>
      <c r="L887" s="64"/>
      <c r="M887" s="64"/>
      <c r="N887" s="64"/>
      <c r="O887" s="64"/>
      <c r="P887" s="64"/>
      <c r="Q887" s="64"/>
      <c r="R887" s="64"/>
      <c r="S887" s="64"/>
      <c r="T887" s="64"/>
      <c r="U887" s="64"/>
      <c r="V887" s="64"/>
      <c r="W887" s="64"/>
      <c r="X887" s="64"/>
      <c r="Y887" s="64"/>
      <c r="Z887" s="64"/>
    </row>
    <row r="888" spans="1:26" ht="15.75" customHeight="1">
      <c r="A888" s="64"/>
      <c r="B888" s="65"/>
      <c r="C888" s="65"/>
      <c r="D888" s="64"/>
      <c r="E888" s="64"/>
      <c r="F888" s="64"/>
      <c r="G888" s="65"/>
      <c r="H888" s="64"/>
      <c r="I888" s="64"/>
      <c r="J888" s="64"/>
      <c r="K888" s="64"/>
      <c r="L888" s="64"/>
      <c r="M888" s="64"/>
      <c r="N888" s="64"/>
      <c r="O888" s="64"/>
      <c r="P888" s="64"/>
      <c r="Q888" s="64"/>
      <c r="R888" s="64"/>
      <c r="S888" s="64"/>
      <c r="T888" s="64"/>
      <c r="U888" s="64"/>
      <c r="V888" s="64"/>
      <c r="W888" s="64"/>
      <c r="X888" s="64"/>
      <c r="Y888" s="64"/>
      <c r="Z888" s="64"/>
    </row>
    <row r="889" spans="1:26" ht="15.75" customHeight="1">
      <c r="A889" s="64"/>
      <c r="B889" s="65"/>
      <c r="C889" s="65"/>
      <c r="D889" s="64"/>
      <c r="E889" s="64"/>
      <c r="F889" s="64"/>
      <c r="G889" s="65"/>
      <c r="H889" s="64"/>
      <c r="I889" s="64"/>
      <c r="J889" s="64"/>
      <c r="K889" s="64"/>
      <c r="L889" s="64"/>
      <c r="M889" s="64"/>
      <c r="N889" s="64"/>
      <c r="O889" s="64"/>
      <c r="P889" s="64"/>
      <c r="Q889" s="64"/>
      <c r="R889" s="64"/>
      <c r="S889" s="64"/>
      <c r="T889" s="64"/>
      <c r="U889" s="64"/>
      <c r="V889" s="64"/>
      <c r="W889" s="64"/>
      <c r="X889" s="64"/>
      <c r="Y889" s="64"/>
      <c r="Z889" s="64"/>
    </row>
    <row r="890" spans="1:26" ht="15.75" customHeight="1">
      <c r="A890" s="64"/>
      <c r="B890" s="65"/>
      <c r="C890" s="65"/>
      <c r="D890" s="64"/>
      <c r="E890" s="64"/>
      <c r="F890" s="64"/>
      <c r="G890" s="65"/>
      <c r="H890" s="64"/>
      <c r="I890" s="64"/>
      <c r="J890" s="64"/>
      <c r="K890" s="64"/>
      <c r="L890" s="64"/>
      <c r="M890" s="64"/>
      <c r="N890" s="64"/>
      <c r="O890" s="64"/>
      <c r="P890" s="64"/>
      <c r="Q890" s="64"/>
      <c r="R890" s="64"/>
      <c r="S890" s="64"/>
      <c r="T890" s="64"/>
      <c r="U890" s="64"/>
      <c r="V890" s="64"/>
      <c r="W890" s="64"/>
      <c r="X890" s="64"/>
      <c r="Y890" s="64"/>
      <c r="Z890" s="64"/>
    </row>
    <row r="891" spans="1:26" ht="15.75" customHeight="1">
      <c r="A891" s="64"/>
      <c r="B891" s="65"/>
      <c r="C891" s="65"/>
      <c r="D891" s="64"/>
      <c r="E891" s="64"/>
      <c r="F891" s="64"/>
      <c r="G891" s="65"/>
      <c r="H891" s="64"/>
      <c r="I891" s="64"/>
      <c r="J891" s="64"/>
      <c r="K891" s="64"/>
      <c r="L891" s="64"/>
      <c r="M891" s="64"/>
      <c r="N891" s="64"/>
      <c r="O891" s="64"/>
      <c r="P891" s="64"/>
      <c r="Q891" s="64"/>
      <c r="R891" s="64"/>
      <c r="S891" s="64"/>
      <c r="T891" s="64"/>
      <c r="U891" s="64"/>
      <c r="V891" s="64"/>
      <c r="W891" s="64"/>
      <c r="X891" s="64"/>
      <c r="Y891" s="64"/>
      <c r="Z891" s="64"/>
    </row>
    <row r="892" spans="1:26" ht="15.75" customHeight="1">
      <c r="A892" s="64"/>
      <c r="B892" s="65"/>
      <c r="C892" s="65"/>
      <c r="D892" s="64"/>
      <c r="E892" s="64"/>
      <c r="F892" s="64"/>
      <c r="G892" s="65"/>
      <c r="H892" s="64"/>
      <c r="I892" s="64"/>
      <c r="J892" s="64"/>
      <c r="K892" s="64"/>
      <c r="L892" s="64"/>
      <c r="M892" s="64"/>
      <c r="N892" s="64"/>
      <c r="O892" s="64"/>
      <c r="P892" s="64"/>
      <c r="Q892" s="64"/>
      <c r="R892" s="64"/>
      <c r="S892" s="64"/>
      <c r="T892" s="64"/>
      <c r="U892" s="64"/>
      <c r="V892" s="64"/>
      <c r="W892" s="64"/>
      <c r="X892" s="64"/>
      <c r="Y892" s="64"/>
      <c r="Z892" s="64"/>
    </row>
    <row r="893" spans="1:26" ht="15.75" customHeight="1">
      <c r="A893" s="64"/>
      <c r="B893" s="65"/>
      <c r="C893" s="65"/>
      <c r="D893" s="64"/>
      <c r="E893" s="64"/>
      <c r="F893" s="64"/>
      <c r="G893" s="65"/>
      <c r="H893" s="64"/>
      <c r="I893" s="64"/>
      <c r="J893" s="64"/>
      <c r="K893" s="64"/>
      <c r="L893" s="64"/>
      <c r="M893" s="64"/>
      <c r="N893" s="64"/>
      <c r="O893" s="64"/>
      <c r="P893" s="64"/>
      <c r="Q893" s="64"/>
      <c r="R893" s="64"/>
      <c r="S893" s="64"/>
      <c r="T893" s="64"/>
      <c r="U893" s="64"/>
      <c r="V893" s="64"/>
      <c r="W893" s="64"/>
      <c r="X893" s="64"/>
      <c r="Y893" s="64"/>
      <c r="Z893" s="64"/>
    </row>
    <row r="894" spans="1:26" ht="15.75" customHeight="1">
      <c r="A894" s="64"/>
      <c r="B894" s="65"/>
      <c r="C894" s="65"/>
      <c r="D894" s="64"/>
      <c r="E894" s="64"/>
      <c r="F894" s="64"/>
      <c r="G894" s="65"/>
      <c r="H894" s="64"/>
      <c r="I894" s="64"/>
      <c r="J894" s="64"/>
      <c r="K894" s="64"/>
      <c r="L894" s="64"/>
      <c r="M894" s="64"/>
      <c r="N894" s="64"/>
      <c r="O894" s="64"/>
      <c r="P894" s="64"/>
      <c r="Q894" s="64"/>
      <c r="R894" s="64"/>
      <c r="S894" s="64"/>
      <c r="T894" s="64"/>
      <c r="U894" s="64"/>
      <c r="V894" s="64"/>
      <c r="W894" s="64"/>
      <c r="X894" s="64"/>
      <c r="Y894" s="64"/>
      <c r="Z894" s="64"/>
    </row>
    <row r="895" spans="1:26" ht="15.75" customHeight="1">
      <c r="A895" s="64"/>
      <c r="B895" s="65"/>
      <c r="C895" s="65"/>
      <c r="D895" s="64"/>
      <c r="E895" s="64"/>
      <c r="F895" s="64"/>
      <c r="G895" s="65"/>
      <c r="H895" s="64"/>
      <c r="I895" s="64"/>
      <c r="J895" s="64"/>
      <c r="K895" s="64"/>
      <c r="L895" s="64"/>
      <c r="M895" s="64"/>
      <c r="N895" s="64"/>
      <c r="O895" s="64"/>
      <c r="P895" s="64"/>
      <c r="Q895" s="64"/>
      <c r="R895" s="64"/>
      <c r="S895" s="64"/>
      <c r="T895" s="64"/>
      <c r="U895" s="64"/>
      <c r="V895" s="64"/>
      <c r="W895" s="64"/>
      <c r="X895" s="64"/>
      <c r="Y895" s="64"/>
      <c r="Z895" s="64"/>
    </row>
    <row r="896" spans="1:26" ht="15.75" customHeight="1">
      <c r="A896" s="64"/>
      <c r="B896" s="65"/>
      <c r="C896" s="65"/>
      <c r="D896" s="64"/>
      <c r="E896" s="64"/>
      <c r="F896" s="64"/>
      <c r="G896" s="65"/>
      <c r="H896" s="64"/>
      <c r="I896" s="64"/>
      <c r="J896" s="64"/>
      <c r="K896" s="64"/>
      <c r="L896" s="64"/>
      <c r="M896" s="64"/>
      <c r="N896" s="64"/>
      <c r="O896" s="64"/>
      <c r="P896" s="64"/>
      <c r="Q896" s="64"/>
      <c r="R896" s="64"/>
      <c r="S896" s="64"/>
      <c r="T896" s="64"/>
      <c r="U896" s="64"/>
      <c r="V896" s="64"/>
      <c r="W896" s="64"/>
      <c r="X896" s="64"/>
      <c r="Y896" s="64"/>
      <c r="Z896" s="64"/>
    </row>
    <row r="897" spans="1:26" ht="15.75" customHeight="1">
      <c r="A897" s="64"/>
      <c r="B897" s="65"/>
      <c r="C897" s="65"/>
      <c r="D897" s="64"/>
      <c r="E897" s="64"/>
      <c r="F897" s="64"/>
      <c r="G897" s="65"/>
      <c r="H897" s="64"/>
      <c r="I897" s="64"/>
      <c r="J897" s="64"/>
      <c r="K897" s="64"/>
      <c r="L897" s="64"/>
      <c r="M897" s="64"/>
      <c r="N897" s="64"/>
      <c r="O897" s="64"/>
      <c r="P897" s="64"/>
      <c r="Q897" s="64"/>
      <c r="R897" s="64"/>
      <c r="S897" s="64"/>
      <c r="T897" s="64"/>
      <c r="U897" s="64"/>
      <c r="V897" s="64"/>
      <c r="W897" s="64"/>
      <c r="X897" s="64"/>
      <c r="Y897" s="64"/>
      <c r="Z897" s="64"/>
    </row>
    <row r="898" spans="1:26" ht="15.75" customHeight="1">
      <c r="A898" s="64"/>
      <c r="B898" s="65"/>
      <c r="C898" s="65"/>
      <c r="D898" s="64"/>
      <c r="E898" s="64"/>
      <c r="F898" s="64"/>
      <c r="G898" s="65"/>
      <c r="H898" s="64"/>
      <c r="I898" s="64"/>
      <c r="J898" s="64"/>
      <c r="K898" s="64"/>
      <c r="L898" s="64"/>
      <c r="M898" s="64"/>
      <c r="N898" s="64"/>
      <c r="O898" s="64"/>
      <c r="P898" s="64"/>
      <c r="Q898" s="64"/>
      <c r="R898" s="64"/>
      <c r="S898" s="64"/>
      <c r="T898" s="64"/>
      <c r="U898" s="64"/>
      <c r="V898" s="64"/>
      <c r="W898" s="64"/>
      <c r="X898" s="64"/>
      <c r="Y898" s="64"/>
      <c r="Z898" s="64"/>
    </row>
    <row r="899" spans="1:26" ht="15.75" customHeight="1">
      <c r="A899" s="64"/>
      <c r="B899" s="65"/>
      <c r="C899" s="65"/>
      <c r="D899" s="64"/>
      <c r="E899" s="64"/>
      <c r="F899" s="64"/>
      <c r="G899" s="65"/>
      <c r="H899" s="64"/>
      <c r="I899" s="64"/>
      <c r="J899" s="64"/>
      <c r="K899" s="64"/>
      <c r="L899" s="64"/>
      <c r="M899" s="64"/>
      <c r="N899" s="64"/>
      <c r="O899" s="64"/>
      <c r="P899" s="64"/>
      <c r="Q899" s="64"/>
      <c r="R899" s="64"/>
      <c r="S899" s="64"/>
      <c r="T899" s="64"/>
      <c r="U899" s="64"/>
      <c r="V899" s="64"/>
      <c r="W899" s="64"/>
      <c r="X899" s="64"/>
      <c r="Y899" s="64"/>
      <c r="Z899" s="64"/>
    </row>
    <row r="900" spans="1:26" ht="15.75" customHeight="1">
      <c r="A900" s="64"/>
      <c r="B900" s="65"/>
      <c r="C900" s="65"/>
      <c r="D900" s="64"/>
      <c r="E900" s="64"/>
      <c r="F900" s="64"/>
      <c r="G900" s="65"/>
      <c r="H900" s="64"/>
      <c r="I900" s="64"/>
      <c r="J900" s="64"/>
      <c r="K900" s="64"/>
      <c r="L900" s="64"/>
      <c r="M900" s="64"/>
      <c r="N900" s="64"/>
      <c r="O900" s="64"/>
      <c r="P900" s="64"/>
      <c r="Q900" s="64"/>
      <c r="R900" s="64"/>
      <c r="S900" s="64"/>
      <c r="T900" s="64"/>
      <c r="U900" s="64"/>
      <c r="V900" s="64"/>
      <c r="W900" s="64"/>
      <c r="X900" s="64"/>
      <c r="Y900" s="64"/>
      <c r="Z900" s="64"/>
    </row>
    <row r="901" spans="1:26" ht="15.75" customHeight="1">
      <c r="A901" s="64"/>
      <c r="B901" s="65"/>
      <c r="C901" s="65"/>
      <c r="D901" s="64"/>
      <c r="E901" s="64"/>
      <c r="F901" s="64"/>
      <c r="G901" s="65"/>
      <c r="H901" s="64"/>
      <c r="I901" s="64"/>
      <c r="J901" s="64"/>
      <c r="K901" s="64"/>
      <c r="L901" s="64"/>
      <c r="M901" s="64"/>
      <c r="N901" s="64"/>
      <c r="O901" s="64"/>
      <c r="P901" s="64"/>
      <c r="Q901" s="64"/>
      <c r="R901" s="64"/>
      <c r="S901" s="64"/>
      <c r="T901" s="64"/>
      <c r="U901" s="64"/>
      <c r="V901" s="64"/>
      <c r="W901" s="64"/>
      <c r="X901" s="64"/>
      <c r="Y901" s="64"/>
      <c r="Z901" s="64"/>
    </row>
    <row r="902" spans="1:26" ht="15.75" customHeight="1">
      <c r="A902" s="64"/>
      <c r="B902" s="65"/>
      <c r="C902" s="65"/>
      <c r="D902" s="64"/>
      <c r="E902" s="64"/>
      <c r="F902" s="64"/>
      <c r="G902" s="65"/>
      <c r="H902" s="64"/>
      <c r="I902" s="64"/>
      <c r="J902" s="64"/>
      <c r="K902" s="64"/>
      <c r="L902" s="64"/>
      <c r="M902" s="64"/>
      <c r="N902" s="64"/>
      <c r="O902" s="64"/>
      <c r="P902" s="64"/>
      <c r="Q902" s="64"/>
      <c r="R902" s="64"/>
      <c r="S902" s="64"/>
      <c r="T902" s="64"/>
      <c r="U902" s="64"/>
      <c r="V902" s="64"/>
      <c r="W902" s="64"/>
      <c r="X902" s="64"/>
      <c r="Y902" s="64"/>
      <c r="Z902" s="64"/>
    </row>
    <row r="903" spans="1:26" ht="15.75" customHeight="1">
      <c r="A903" s="64"/>
      <c r="B903" s="65"/>
      <c r="C903" s="65"/>
      <c r="D903" s="64"/>
      <c r="E903" s="64"/>
      <c r="F903" s="64"/>
      <c r="G903" s="65"/>
      <c r="H903" s="64"/>
      <c r="I903" s="64"/>
      <c r="J903" s="64"/>
      <c r="K903" s="64"/>
      <c r="L903" s="64"/>
      <c r="M903" s="64"/>
      <c r="N903" s="64"/>
      <c r="O903" s="64"/>
      <c r="P903" s="64"/>
      <c r="Q903" s="64"/>
      <c r="R903" s="64"/>
      <c r="S903" s="64"/>
      <c r="T903" s="64"/>
      <c r="U903" s="64"/>
      <c r="V903" s="64"/>
      <c r="W903" s="64"/>
      <c r="X903" s="64"/>
      <c r="Y903" s="64"/>
      <c r="Z903" s="64"/>
    </row>
    <row r="904" spans="1:26" ht="15.75" customHeight="1">
      <c r="A904" s="64"/>
      <c r="B904" s="65"/>
      <c r="C904" s="65"/>
      <c r="D904" s="64"/>
      <c r="E904" s="64"/>
      <c r="F904" s="64"/>
      <c r="G904" s="65"/>
      <c r="H904" s="64"/>
      <c r="I904" s="64"/>
      <c r="J904" s="64"/>
      <c r="K904" s="64"/>
      <c r="L904" s="64"/>
      <c r="M904" s="64"/>
      <c r="N904" s="64"/>
      <c r="O904" s="64"/>
      <c r="P904" s="64"/>
      <c r="Q904" s="64"/>
      <c r="R904" s="64"/>
      <c r="S904" s="64"/>
      <c r="T904" s="64"/>
      <c r="U904" s="64"/>
      <c r="V904" s="64"/>
      <c r="W904" s="64"/>
      <c r="X904" s="64"/>
      <c r="Y904" s="64"/>
      <c r="Z904" s="64"/>
    </row>
    <row r="905" spans="1:26" ht="15.75" customHeight="1">
      <c r="A905" s="64"/>
      <c r="B905" s="65"/>
      <c r="C905" s="65"/>
      <c r="D905" s="64"/>
      <c r="E905" s="64"/>
      <c r="F905" s="64"/>
      <c r="G905" s="65"/>
      <c r="H905" s="64"/>
      <c r="I905" s="64"/>
      <c r="J905" s="64"/>
      <c r="K905" s="64"/>
      <c r="L905" s="64"/>
      <c r="M905" s="64"/>
      <c r="N905" s="64"/>
      <c r="O905" s="64"/>
      <c r="P905" s="64"/>
      <c r="Q905" s="64"/>
      <c r="R905" s="64"/>
      <c r="S905" s="64"/>
      <c r="T905" s="64"/>
      <c r="U905" s="64"/>
      <c r="V905" s="64"/>
      <c r="W905" s="64"/>
      <c r="X905" s="64"/>
      <c r="Y905" s="64"/>
      <c r="Z905" s="64"/>
    </row>
    <row r="906" spans="1:26" ht="15.75" customHeight="1">
      <c r="A906" s="64"/>
      <c r="B906" s="65"/>
      <c r="C906" s="65"/>
      <c r="D906" s="64"/>
      <c r="E906" s="64"/>
      <c r="F906" s="64"/>
      <c r="G906" s="65"/>
      <c r="H906" s="64"/>
      <c r="I906" s="64"/>
      <c r="J906" s="64"/>
      <c r="K906" s="64"/>
      <c r="L906" s="64"/>
      <c r="M906" s="64"/>
      <c r="N906" s="64"/>
      <c r="O906" s="64"/>
      <c r="P906" s="64"/>
      <c r="Q906" s="64"/>
      <c r="R906" s="64"/>
      <c r="S906" s="64"/>
      <c r="T906" s="64"/>
      <c r="U906" s="64"/>
      <c r="V906" s="64"/>
      <c r="W906" s="64"/>
      <c r="X906" s="64"/>
      <c r="Y906" s="64"/>
      <c r="Z906" s="64"/>
    </row>
    <row r="907" spans="1:26" ht="15.75" customHeight="1">
      <c r="A907" s="64"/>
      <c r="B907" s="65"/>
      <c r="C907" s="65"/>
      <c r="D907" s="64"/>
      <c r="E907" s="64"/>
      <c r="F907" s="64"/>
      <c r="G907" s="65"/>
      <c r="H907" s="64"/>
      <c r="I907" s="64"/>
      <c r="J907" s="64"/>
      <c r="K907" s="64"/>
      <c r="L907" s="64"/>
      <c r="M907" s="64"/>
      <c r="N907" s="64"/>
      <c r="O907" s="64"/>
      <c r="P907" s="64"/>
      <c r="Q907" s="64"/>
      <c r="R907" s="64"/>
      <c r="S907" s="64"/>
      <c r="T907" s="64"/>
      <c r="U907" s="64"/>
      <c r="V907" s="64"/>
      <c r="W907" s="64"/>
      <c r="X907" s="64"/>
      <c r="Y907" s="64"/>
      <c r="Z907" s="64"/>
    </row>
    <row r="908" spans="1:26" ht="15.75" customHeight="1">
      <c r="A908" s="64"/>
      <c r="B908" s="65"/>
      <c r="C908" s="65"/>
      <c r="D908" s="64"/>
      <c r="E908" s="64"/>
      <c r="F908" s="64"/>
      <c r="G908" s="65"/>
      <c r="H908" s="64"/>
      <c r="I908" s="64"/>
      <c r="J908" s="64"/>
      <c r="K908" s="64"/>
      <c r="L908" s="64"/>
      <c r="M908" s="64"/>
      <c r="N908" s="64"/>
      <c r="O908" s="64"/>
      <c r="P908" s="64"/>
      <c r="Q908" s="64"/>
      <c r="R908" s="64"/>
      <c r="S908" s="64"/>
      <c r="T908" s="64"/>
      <c r="U908" s="64"/>
      <c r="V908" s="64"/>
      <c r="W908" s="64"/>
      <c r="X908" s="64"/>
      <c r="Y908" s="64"/>
      <c r="Z908" s="64"/>
    </row>
    <row r="909" spans="1:26" ht="15.75" customHeight="1">
      <c r="A909" s="64"/>
      <c r="B909" s="65"/>
      <c r="C909" s="65"/>
      <c r="D909" s="64"/>
      <c r="E909" s="64"/>
      <c r="F909" s="64"/>
      <c r="G909" s="65"/>
      <c r="H909" s="64"/>
      <c r="I909" s="64"/>
      <c r="J909" s="64"/>
      <c r="K909" s="64"/>
      <c r="L909" s="64"/>
      <c r="M909" s="64"/>
      <c r="N909" s="64"/>
      <c r="O909" s="64"/>
      <c r="P909" s="64"/>
      <c r="Q909" s="64"/>
      <c r="R909" s="64"/>
      <c r="S909" s="64"/>
      <c r="T909" s="64"/>
      <c r="U909" s="64"/>
      <c r="V909" s="64"/>
      <c r="W909" s="64"/>
      <c r="X909" s="64"/>
      <c r="Y909" s="64"/>
      <c r="Z909" s="64"/>
    </row>
    <row r="910" spans="1:26" ht="15.75" customHeight="1">
      <c r="A910" s="64"/>
      <c r="B910" s="65"/>
      <c r="C910" s="65"/>
      <c r="D910" s="64"/>
      <c r="E910" s="64"/>
      <c r="F910" s="64"/>
      <c r="G910" s="65"/>
      <c r="H910" s="64"/>
      <c r="I910" s="64"/>
      <c r="J910" s="64"/>
      <c r="K910" s="64"/>
      <c r="L910" s="64"/>
      <c r="M910" s="64"/>
      <c r="N910" s="64"/>
      <c r="O910" s="64"/>
      <c r="P910" s="64"/>
      <c r="Q910" s="64"/>
      <c r="R910" s="64"/>
      <c r="S910" s="64"/>
      <c r="T910" s="64"/>
      <c r="U910" s="64"/>
      <c r="V910" s="64"/>
      <c r="W910" s="64"/>
      <c r="X910" s="64"/>
      <c r="Y910" s="64"/>
      <c r="Z910" s="64"/>
    </row>
    <row r="911" spans="1:26" ht="15.75" customHeight="1">
      <c r="A911" s="64"/>
      <c r="B911" s="65"/>
      <c r="C911" s="65"/>
      <c r="D911" s="64"/>
      <c r="E911" s="64"/>
      <c r="F911" s="64"/>
      <c r="G911" s="65"/>
      <c r="H911" s="64"/>
      <c r="I911" s="64"/>
      <c r="J911" s="64"/>
      <c r="K911" s="64"/>
      <c r="L911" s="64"/>
      <c r="M911" s="64"/>
      <c r="N911" s="64"/>
      <c r="O911" s="64"/>
      <c r="P911" s="64"/>
      <c r="Q911" s="64"/>
      <c r="R911" s="64"/>
      <c r="S911" s="64"/>
      <c r="T911" s="64"/>
      <c r="U911" s="64"/>
      <c r="V911" s="64"/>
      <c r="W911" s="64"/>
      <c r="X911" s="64"/>
      <c r="Y911" s="64"/>
      <c r="Z911" s="64"/>
    </row>
    <row r="912" spans="1:26" ht="15.75" customHeight="1">
      <c r="A912" s="64"/>
      <c r="B912" s="65"/>
      <c r="C912" s="65"/>
      <c r="D912" s="64"/>
      <c r="E912" s="64"/>
      <c r="F912" s="64"/>
      <c r="G912" s="65"/>
      <c r="H912" s="64"/>
      <c r="I912" s="64"/>
      <c r="J912" s="64"/>
      <c r="K912" s="64"/>
      <c r="L912" s="64"/>
      <c r="M912" s="64"/>
      <c r="N912" s="64"/>
      <c r="O912" s="64"/>
      <c r="P912" s="64"/>
      <c r="Q912" s="64"/>
      <c r="R912" s="64"/>
      <c r="S912" s="64"/>
      <c r="T912" s="64"/>
      <c r="U912" s="64"/>
      <c r="V912" s="64"/>
      <c r="W912" s="64"/>
      <c r="X912" s="64"/>
      <c r="Y912" s="64"/>
      <c r="Z912" s="64"/>
    </row>
    <row r="913" spans="1:26" ht="15.75" customHeight="1">
      <c r="A913" s="64"/>
      <c r="B913" s="65"/>
      <c r="C913" s="65"/>
      <c r="D913" s="64"/>
      <c r="E913" s="64"/>
      <c r="F913" s="64"/>
      <c r="G913" s="65"/>
      <c r="H913" s="64"/>
      <c r="I913" s="64"/>
      <c r="J913" s="64"/>
      <c r="K913" s="64"/>
      <c r="L913" s="64"/>
      <c r="M913" s="64"/>
      <c r="N913" s="64"/>
      <c r="O913" s="64"/>
      <c r="P913" s="64"/>
      <c r="Q913" s="64"/>
      <c r="R913" s="64"/>
      <c r="S913" s="64"/>
      <c r="T913" s="64"/>
      <c r="U913" s="64"/>
      <c r="V913" s="64"/>
      <c r="W913" s="64"/>
      <c r="X913" s="64"/>
      <c r="Y913" s="64"/>
      <c r="Z913" s="64"/>
    </row>
    <row r="914" spans="1:26" ht="15.75" customHeight="1">
      <c r="A914" s="64"/>
      <c r="B914" s="65"/>
      <c r="C914" s="65"/>
      <c r="D914" s="64"/>
      <c r="E914" s="64"/>
      <c r="F914" s="64"/>
      <c r="G914" s="65"/>
      <c r="H914" s="64"/>
      <c r="I914" s="64"/>
      <c r="J914" s="64"/>
      <c r="K914" s="64"/>
      <c r="L914" s="64"/>
      <c r="M914" s="64"/>
      <c r="N914" s="64"/>
      <c r="O914" s="64"/>
      <c r="P914" s="64"/>
      <c r="Q914" s="64"/>
      <c r="R914" s="64"/>
      <c r="S914" s="64"/>
      <c r="T914" s="64"/>
      <c r="U914" s="64"/>
      <c r="V914" s="64"/>
      <c r="W914" s="64"/>
      <c r="X914" s="64"/>
      <c r="Y914" s="64"/>
      <c r="Z914" s="64"/>
    </row>
    <row r="915" spans="1:26" ht="15.75" customHeight="1">
      <c r="A915" s="64"/>
      <c r="B915" s="65"/>
      <c r="C915" s="65"/>
      <c r="D915" s="64"/>
      <c r="E915" s="64"/>
      <c r="F915" s="64"/>
      <c r="G915" s="65"/>
      <c r="H915" s="64"/>
      <c r="I915" s="64"/>
      <c r="J915" s="64"/>
      <c r="K915" s="64"/>
      <c r="L915" s="64"/>
      <c r="M915" s="64"/>
      <c r="N915" s="64"/>
      <c r="O915" s="64"/>
      <c r="P915" s="64"/>
      <c r="Q915" s="64"/>
      <c r="R915" s="64"/>
      <c r="S915" s="64"/>
      <c r="T915" s="64"/>
      <c r="U915" s="64"/>
      <c r="V915" s="64"/>
      <c r="W915" s="64"/>
      <c r="X915" s="64"/>
      <c r="Y915" s="64"/>
      <c r="Z915" s="64"/>
    </row>
    <row r="916" spans="1:26" ht="15.75" customHeight="1">
      <c r="A916" s="64"/>
      <c r="B916" s="65"/>
      <c r="C916" s="65"/>
      <c r="D916" s="64"/>
      <c r="E916" s="64"/>
      <c r="F916" s="64"/>
      <c r="G916" s="65"/>
      <c r="H916" s="64"/>
      <c r="I916" s="64"/>
      <c r="J916" s="64"/>
      <c r="K916" s="64"/>
      <c r="L916" s="64"/>
      <c r="M916" s="64"/>
      <c r="N916" s="64"/>
      <c r="O916" s="64"/>
      <c r="P916" s="64"/>
      <c r="Q916" s="64"/>
      <c r="R916" s="64"/>
      <c r="S916" s="64"/>
      <c r="T916" s="64"/>
      <c r="U916" s="64"/>
      <c r="V916" s="64"/>
      <c r="W916" s="64"/>
      <c r="X916" s="64"/>
      <c r="Y916" s="64"/>
      <c r="Z916" s="64"/>
    </row>
    <row r="917" spans="1:26" ht="15.75" customHeight="1">
      <c r="A917" s="64"/>
      <c r="B917" s="65"/>
      <c r="C917" s="65"/>
      <c r="D917" s="64"/>
      <c r="E917" s="64"/>
      <c r="F917" s="64"/>
      <c r="G917" s="65"/>
      <c r="H917" s="64"/>
      <c r="I917" s="64"/>
      <c r="J917" s="64"/>
      <c r="K917" s="64"/>
      <c r="L917" s="64"/>
      <c r="M917" s="64"/>
      <c r="N917" s="64"/>
      <c r="O917" s="64"/>
      <c r="P917" s="64"/>
      <c r="Q917" s="64"/>
      <c r="R917" s="64"/>
      <c r="S917" s="64"/>
      <c r="T917" s="64"/>
      <c r="U917" s="64"/>
      <c r="V917" s="64"/>
      <c r="W917" s="64"/>
      <c r="X917" s="64"/>
      <c r="Y917" s="64"/>
      <c r="Z917" s="64"/>
    </row>
    <row r="918" spans="1:26" ht="15.75" customHeight="1">
      <c r="A918" s="64"/>
      <c r="B918" s="65"/>
      <c r="C918" s="65"/>
      <c r="D918" s="64"/>
      <c r="E918" s="64"/>
      <c r="F918" s="64"/>
      <c r="G918" s="65"/>
      <c r="H918" s="64"/>
      <c r="I918" s="64"/>
      <c r="J918" s="64"/>
      <c r="K918" s="64"/>
      <c r="L918" s="64"/>
      <c r="M918" s="64"/>
      <c r="N918" s="64"/>
      <c r="O918" s="64"/>
      <c r="P918" s="64"/>
      <c r="Q918" s="64"/>
      <c r="R918" s="64"/>
      <c r="S918" s="64"/>
      <c r="T918" s="64"/>
      <c r="U918" s="64"/>
      <c r="V918" s="64"/>
      <c r="W918" s="64"/>
      <c r="X918" s="64"/>
      <c r="Y918" s="64"/>
      <c r="Z918" s="64"/>
    </row>
    <row r="919" spans="1:26" ht="15.75" customHeight="1">
      <c r="A919" s="64"/>
      <c r="B919" s="65"/>
      <c r="C919" s="65"/>
      <c r="D919" s="64"/>
      <c r="E919" s="64"/>
      <c r="F919" s="64"/>
      <c r="G919" s="65"/>
      <c r="H919" s="64"/>
      <c r="I919" s="64"/>
      <c r="J919" s="64"/>
      <c r="K919" s="64"/>
      <c r="L919" s="64"/>
      <c r="M919" s="64"/>
      <c r="N919" s="64"/>
      <c r="O919" s="64"/>
      <c r="P919" s="64"/>
      <c r="Q919" s="64"/>
      <c r="R919" s="64"/>
      <c r="S919" s="64"/>
      <c r="T919" s="64"/>
      <c r="U919" s="64"/>
      <c r="V919" s="64"/>
      <c r="W919" s="64"/>
      <c r="X919" s="64"/>
      <c r="Y919" s="64"/>
      <c r="Z919" s="64"/>
    </row>
    <row r="920" spans="1:26" ht="15.75" customHeight="1">
      <c r="A920" s="64"/>
      <c r="B920" s="65"/>
      <c r="C920" s="65"/>
      <c r="D920" s="64"/>
      <c r="E920" s="64"/>
      <c r="F920" s="64"/>
      <c r="G920" s="65"/>
      <c r="H920" s="64"/>
      <c r="I920" s="64"/>
      <c r="J920" s="64"/>
      <c r="K920" s="64"/>
      <c r="L920" s="64"/>
      <c r="M920" s="64"/>
      <c r="N920" s="64"/>
      <c r="O920" s="64"/>
      <c r="P920" s="64"/>
      <c r="Q920" s="64"/>
      <c r="R920" s="64"/>
      <c r="S920" s="64"/>
      <c r="T920" s="64"/>
      <c r="U920" s="64"/>
      <c r="V920" s="64"/>
      <c r="W920" s="64"/>
      <c r="X920" s="64"/>
      <c r="Y920" s="64"/>
      <c r="Z920" s="64"/>
    </row>
    <row r="921" spans="1:26" ht="15.75" customHeight="1">
      <c r="A921" s="64"/>
      <c r="B921" s="65"/>
      <c r="C921" s="65"/>
      <c r="D921" s="64"/>
      <c r="E921" s="64"/>
      <c r="F921" s="64"/>
      <c r="G921" s="65"/>
      <c r="H921" s="64"/>
      <c r="I921" s="64"/>
      <c r="J921" s="64"/>
      <c r="K921" s="64"/>
      <c r="L921" s="64"/>
      <c r="M921" s="64"/>
      <c r="N921" s="64"/>
      <c r="O921" s="64"/>
      <c r="P921" s="64"/>
      <c r="Q921" s="64"/>
      <c r="R921" s="64"/>
      <c r="S921" s="64"/>
      <c r="T921" s="64"/>
      <c r="U921" s="64"/>
      <c r="V921" s="64"/>
      <c r="W921" s="64"/>
      <c r="X921" s="64"/>
      <c r="Y921" s="64"/>
      <c r="Z921" s="64"/>
    </row>
    <row r="922" spans="1:26" ht="15.75" customHeight="1">
      <c r="A922" s="64"/>
      <c r="B922" s="65"/>
      <c r="C922" s="65"/>
      <c r="D922" s="64"/>
      <c r="E922" s="64"/>
      <c r="F922" s="64"/>
      <c r="G922" s="65"/>
      <c r="H922" s="64"/>
      <c r="I922" s="64"/>
      <c r="J922" s="64"/>
      <c r="K922" s="64"/>
      <c r="L922" s="64"/>
      <c r="M922" s="64"/>
      <c r="N922" s="64"/>
      <c r="O922" s="64"/>
      <c r="P922" s="64"/>
      <c r="Q922" s="64"/>
      <c r="R922" s="64"/>
      <c r="S922" s="64"/>
      <c r="T922" s="64"/>
      <c r="U922" s="64"/>
      <c r="V922" s="64"/>
      <c r="W922" s="64"/>
      <c r="X922" s="64"/>
      <c r="Y922" s="64"/>
      <c r="Z922" s="64"/>
    </row>
    <row r="923" spans="1:26" ht="15.75" customHeight="1">
      <c r="A923" s="64"/>
      <c r="B923" s="65"/>
      <c r="C923" s="65"/>
      <c r="D923" s="64"/>
      <c r="E923" s="64"/>
      <c r="F923" s="64"/>
      <c r="G923" s="65"/>
      <c r="H923" s="64"/>
      <c r="I923" s="64"/>
      <c r="J923" s="64"/>
      <c r="K923" s="64"/>
      <c r="L923" s="64"/>
      <c r="M923" s="64"/>
      <c r="N923" s="64"/>
      <c r="O923" s="64"/>
      <c r="P923" s="64"/>
      <c r="Q923" s="64"/>
      <c r="R923" s="64"/>
      <c r="S923" s="64"/>
      <c r="T923" s="64"/>
      <c r="U923" s="64"/>
      <c r="V923" s="64"/>
      <c r="W923" s="64"/>
      <c r="X923" s="64"/>
      <c r="Y923" s="64"/>
      <c r="Z923" s="64"/>
    </row>
    <row r="924" spans="1:26" ht="15.75" customHeight="1">
      <c r="A924" s="64"/>
      <c r="B924" s="65"/>
      <c r="C924" s="65"/>
      <c r="D924" s="64"/>
      <c r="E924" s="64"/>
      <c r="F924" s="64"/>
      <c r="G924" s="65"/>
      <c r="H924" s="64"/>
      <c r="I924" s="64"/>
      <c r="J924" s="64"/>
      <c r="K924" s="64"/>
      <c r="L924" s="64"/>
      <c r="M924" s="64"/>
      <c r="N924" s="64"/>
      <c r="O924" s="64"/>
      <c r="P924" s="64"/>
      <c r="Q924" s="64"/>
      <c r="R924" s="64"/>
      <c r="S924" s="64"/>
      <c r="T924" s="64"/>
      <c r="U924" s="64"/>
      <c r="V924" s="64"/>
      <c r="W924" s="64"/>
      <c r="X924" s="64"/>
      <c r="Y924" s="64"/>
      <c r="Z924" s="64"/>
    </row>
    <row r="925" spans="1:26" ht="15.75" customHeight="1">
      <c r="A925" s="64"/>
      <c r="B925" s="65"/>
      <c r="C925" s="65"/>
      <c r="D925" s="64"/>
      <c r="E925" s="64"/>
      <c r="F925" s="64"/>
      <c r="G925" s="65"/>
      <c r="H925" s="64"/>
      <c r="I925" s="64"/>
      <c r="J925" s="64"/>
      <c r="K925" s="64"/>
      <c r="L925" s="64"/>
      <c r="M925" s="64"/>
      <c r="N925" s="64"/>
      <c r="O925" s="64"/>
      <c r="P925" s="64"/>
      <c r="Q925" s="64"/>
      <c r="R925" s="64"/>
      <c r="S925" s="64"/>
      <c r="T925" s="64"/>
      <c r="U925" s="64"/>
      <c r="V925" s="64"/>
      <c r="W925" s="64"/>
      <c r="X925" s="64"/>
      <c r="Y925" s="64"/>
      <c r="Z925" s="64"/>
    </row>
    <row r="926" spans="1:26" ht="15.75" customHeight="1">
      <c r="A926" s="64"/>
      <c r="B926" s="65"/>
      <c r="C926" s="65"/>
      <c r="D926" s="64"/>
      <c r="E926" s="64"/>
      <c r="F926" s="64"/>
      <c r="G926" s="65"/>
      <c r="H926" s="64"/>
      <c r="I926" s="64"/>
      <c r="J926" s="64"/>
      <c r="K926" s="64"/>
      <c r="L926" s="64"/>
      <c r="M926" s="64"/>
      <c r="N926" s="64"/>
      <c r="O926" s="64"/>
      <c r="P926" s="64"/>
      <c r="Q926" s="64"/>
      <c r="R926" s="64"/>
      <c r="S926" s="64"/>
      <c r="T926" s="64"/>
      <c r="U926" s="64"/>
      <c r="V926" s="64"/>
      <c r="W926" s="64"/>
      <c r="X926" s="64"/>
      <c r="Y926" s="64"/>
      <c r="Z926" s="64"/>
    </row>
    <row r="927" spans="1:26" ht="15.75" customHeight="1">
      <c r="A927" s="64"/>
      <c r="B927" s="65"/>
      <c r="C927" s="65"/>
      <c r="D927" s="64"/>
      <c r="E927" s="64"/>
      <c r="F927" s="64"/>
      <c r="G927" s="65"/>
      <c r="H927" s="64"/>
      <c r="I927" s="64"/>
      <c r="J927" s="64"/>
      <c r="K927" s="64"/>
      <c r="L927" s="64"/>
      <c r="M927" s="64"/>
      <c r="N927" s="64"/>
      <c r="O927" s="64"/>
      <c r="P927" s="64"/>
      <c r="Q927" s="64"/>
      <c r="R927" s="64"/>
      <c r="S927" s="64"/>
      <c r="T927" s="64"/>
      <c r="U927" s="64"/>
      <c r="V927" s="64"/>
      <c r="W927" s="64"/>
      <c r="X927" s="64"/>
      <c r="Y927" s="64"/>
      <c r="Z927" s="64"/>
    </row>
    <row r="928" spans="1:26" ht="15.75" customHeight="1">
      <c r="A928" s="64"/>
      <c r="B928" s="65"/>
      <c r="C928" s="65"/>
      <c r="D928" s="64"/>
      <c r="E928" s="64"/>
      <c r="F928" s="64"/>
      <c r="G928" s="65"/>
      <c r="H928" s="64"/>
      <c r="I928" s="64"/>
      <c r="J928" s="64"/>
      <c r="K928" s="64"/>
      <c r="L928" s="64"/>
      <c r="M928" s="64"/>
      <c r="N928" s="64"/>
      <c r="O928" s="64"/>
      <c r="P928" s="64"/>
      <c r="Q928" s="64"/>
      <c r="R928" s="64"/>
      <c r="S928" s="64"/>
      <c r="T928" s="64"/>
      <c r="U928" s="64"/>
      <c r="V928" s="64"/>
      <c r="W928" s="64"/>
      <c r="X928" s="64"/>
      <c r="Y928" s="64"/>
      <c r="Z928" s="64"/>
    </row>
    <row r="929" spans="1:26" ht="15.75" customHeight="1">
      <c r="A929" s="64"/>
      <c r="B929" s="65"/>
      <c r="C929" s="65"/>
      <c r="D929" s="64"/>
      <c r="E929" s="64"/>
      <c r="F929" s="64"/>
      <c r="G929" s="65"/>
      <c r="H929" s="64"/>
      <c r="I929" s="64"/>
      <c r="J929" s="64"/>
      <c r="K929" s="64"/>
      <c r="L929" s="64"/>
      <c r="M929" s="64"/>
      <c r="N929" s="64"/>
      <c r="O929" s="64"/>
      <c r="P929" s="64"/>
      <c r="Q929" s="64"/>
      <c r="R929" s="64"/>
      <c r="S929" s="64"/>
      <c r="T929" s="64"/>
      <c r="U929" s="64"/>
      <c r="V929" s="64"/>
      <c r="W929" s="64"/>
      <c r="X929" s="64"/>
      <c r="Y929" s="64"/>
      <c r="Z929" s="64"/>
    </row>
    <row r="930" spans="1:26" ht="15.75" customHeight="1">
      <c r="A930" s="64"/>
      <c r="B930" s="65"/>
      <c r="C930" s="65"/>
      <c r="D930" s="64"/>
      <c r="E930" s="64"/>
      <c r="F930" s="64"/>
      <c r="G930" s="65"/>
      <c r="H930" s="64"/>
      <c r="I930" s="64"/>
      <c r="J930" s="64"/>
      <c r="K930" s="64"/>
      <c r="L930" s="64"/>
      <c r="M930" s="64"/>
      <c r="N930" s="64"/>
      <c r="O930" s="64"/>
      <c r="P930" s="64"/>
      <c r="Q930" s="64"/>
      <c r="R930" s="64"/>
      <c r="S930" s="64"/>
      <c r="T930" s="64"/>
      <c r="U930" s="64"/>
      <c r="V930" s="64"/>
      <c r="W930" s="64"/>
      <c r="X930" s="64"/>
      <c r="Y930" s="64"/>
      <c r="Z930" s="64"/>
    </row>
    <row r="931" spans="1:26" ht="15.75" customHeight="1">
      <c r="A931" s="64"/>
      <c r="B931" s="65"/>
      <c r="C931" s="65"/>
      <c r="D931" s="64"/>
      <c r="E931" s="64"/>
      <c r="F931" s="64"/>
      <c r="G931" s="65"/>
      <c r="H931" s="64"/>
      <c r="I931" s="64"/>
      <c r="J931" s="64"/>
      <c r="K931" s="64"/>
      <c r="L931" s="64"/>
      <c r="M931" s="64"/>
      <c r="N931" s="64"/>
      <c r="O931" s="64"/>
      <c r="P931" s="64"/>
      <c r="Q931" s="64"/>
      <c r="R931" s="64"/>
      <c r="S931" s="64"/>
      <c r="T931" s="64"/>
      <c r="U931" s="64"/>
      <c r="V931" s="64"/>
      <c r="W931" s="64"/>
      <c r="X931" s="64"/>
      <c r="Y931" s="64"/>
      <c r="Z931" s="64"/>
    </row>
    <row r="932" spans="1:26" ht="15.75" customHeight="1">
      <c r="A932" s="64"/>
      <c r="B932" s="65"/>
      <c r="C932" s="65"/>
      <c r="D932" s="64"/>
      <c r="E932" s="64"/>
      <c r="F932" s="64"/>
      <c r="G932" s="65"/>
      <c r="H932" s="64"/>
      <c r="I932" s="64"/>
      <c r="J932" s="64"/>
      <c r="K932" s="64"/>
      <c r="L932" s="64"/>
      <c r="M932" s="64"/>
      <c r="N932" s="64"/>
      <c r="O932" s="64"/>
      <c r="P932" s="64"/>
      <c r="Q932" s="64"/>
      <c r="R932" s="64"/>
      <c r="S932" s="64"/>
      <c r="T932" s="64"/>
      <c r="U932" s="64"/>
      <c r="V932" s="64"/>
      <c r="W932" s="64"/>
      <c r="X932" s="64"/>
      <c r="Y932" s="64"/>
      <c r="Z932" s="64"/>
    </row>
    <row r="933" spans="1:26" ht="15.75" customHeight="1">
      <c r="A933" s="64"/>
      <c r="B933" s="65"/>
      <c r="C933" s="65"/>
      <c r="D933" s="64"/>
      <c r="E933" s="64"/>
      <c r="F933" s="64"/>
      <c r="G933" s="65"/>
      <c r="H933" s="64"/>
      <c r="I933" s="64"/>
      <c r="J933" s="64"/>
      <c r="K933" s="64"/>
      <c r="L933" s="64"/>
      <c r="M933" s="64"/>
      <c r="N933" s="64"/>
      <c r="O933" s="64"/>
      <c r="P933" s="64"/>
      <c r="Q933" s="64"/>
      <c r="R933" s="64"/>
      <c r="S933" s="64"/>
      <c r="T933" s="64"/>
      <c r="U933" s="64"/>
      <c r="V933" s="64"/>
      <c r="W933" s="64"/>
      <c r="X933" s="64"/>
      <c r="Y933" s="64"/>
      <c r="Z933" s="64"/>
    </row>
    <row r="934" spans="1:26" ht="15.75" customHeight="1">
      <c r="A934" s="64"/>
      <c r="B934" s="65"/>
      <c r="C934" s="65"/>
      <c r="D934" s="64"/>
      <c r="E934" s="64"/>
      <c r="F934" s="64"/>
      <c r="G934" s="65"/>
      <c r="H934" s="64"/>
      <c r="I934" s="64"/>
      <c r="J934" s="64"/>
      <c r="K934" s="64"/>
      <c r="L934" s="64"/>
      <c r="M934" s="64"/>
      <c r="N934" s="64"/>
      <c r="O934" s="64"/>
      <c r="P934" s="64"/>
      <c r="Q934" s="64"/>
      <c r="R934" s="64"/>
      <c r="S934" s="64"/>
      <c r="T934" s="64"/>
      <c r="U934" s="64"/>
      <c r="V934" s="64"/>
      <c r="W934" s="64"/>
      <c r="X934" s="64"/>
      <c r="Y934" s="64"/>
      <c r="Z934" s="64"/>
    </row>
    <row r="935" spans="1:26" ht="15.75" customHeight="1">
      <c r="A935" s="64"/>
      <c r="B935" s="65"/>
      <c r="C935" s="65"/>
      <c r="D935" s="64"/>
      <c r="E935" s="64"/>
      <c r="F935" s="64"/>
      <c r="G935" s="65"/>
      <c r="H935" s="64"/>
      <c r="I935" s="64"/>
      <c r="J935" s="64"/>
      <c r="K935" s="64"/>
      <c r="L935" s="64"/>
      <c r="M935" s="64"/>
      <c r="N935" s="64"/>
      <c r="O935" s="64"/>
      <c r="P935" s="64"/>
      <c r="Q935" s="64"/>
      <c r="R935" s="64"/>
      <c r="S935" s="64"/>
      <c r="T935" s="64"/>
      <c r="U935" s="64"/>
      <c r="V935" s="64"/>
      <c r="W935" s="64"/>
      <c r="X935" s="64"/>
      <c r="Y935" s="64"/>
      <c r="Z935" s="64"/>
    </row>
    <row r="936" spans="1:26" ht="15.75" customHeight="1">
      <c r="A936" s="64"/>
      <c r="B936" s="65"/>
      <c r="C936" s="65"/>
      <c r="D936" s="64"/>
      <c r="E936" s="64"/>
      <c r="F936" s="64"/>
      <c r="G936" s="65"/>
      <c r="H936" s="64"/>
      <c r="I936" s="64"/>
      <c r="J936" s="64"/>
      <c r="K936" s="64"/>
      <c r="L936" s="64"/>
      <c r="M936" s="64"/>
      <c r="N936" s="64"/>
      <c r="O936" s="64"/>
      <c r="P936" s="64"/>
      <c r="Q936" s="64"/>
      <c r="R936" s="64"/>
      <c r="S936" s="64"/>
      <c r="T936" s="64"/>
      <c r="U936" s="64"/>
      <c r="V936" s="64"/>
      <c r="W936" s="64"/>
      <c r="X936" s="64"/>
      <c r="Y936" s="64"/>
      <c r="Z936" s="64"/>
    </row>
    <row r="937" spans="1:26" ht="15.75" customHeight="1">
      <c r="A937" s="64"/>
      <c r="B937" s="65"/>
      <c r="C937" s="65"/>
      <c r="D937" s="64"/>
      <c r="E937" s="64"/>
      <c r="F937" s="64"/>
      <c r="G937" s="65"/>
      <c r="H937" s="64"/>
      <c r="I937" s="64"/>
      <c r="J937" s="64"/>
      <c r="K937" s="64"/>
      <c r="L937" s="64"/>
      <c r="M937" s="64"/>
      <c r="N937" s="64"/>
      <c r="O937" s="64"/>
      <c r="P937" s="64"/>
      <c r="Q937" s="64"/>
      <c r="R937" s="64"/>
      <c r="S937" s="64"/>
      <c r="T937" s="64"/>
      <c r="U937" s="64"/>
      <c r="V937" s="64"/>
      <c r="W937" s="64"/>
      <c r="X937" s="64"/>
      <c r="Y937" s="64"/>
      <c r="Z937" s="64"/>
    </row>
    <row r="938" spans="1:26" ht="15.75" customHeight="1">
      <c r="A938" s="64"/>
      <c r="B938" s="65"/>
      <c r="C938" s="65"/>
      <c r="D938" s="64"/>
      <c r="E938" s="64"/>
      <c r="F938" s="64"/>
      <c r="G938" s="65"/>
      <c r="H938" s="64"/>
      <c r="I938" s="64"/>
      <c r="J938" s="64"/>
      <c r="K938" s="64"/>
      <c r="L938" s="64"/>
      <c r="M938" s="64"/>
      <c r="N938" s="64"/>
      <c r="O938" s="64"/>
      <c r="P938" s="64"/>
      <c r="Q938" s="64"/>
      <c r="R938" s="64"/>
      <c r="S938" s="64"/>
      <c r="T938" s="64"/>
      <c r="U938" s="64"/>
      <c r="V938" s="64"/>
      <c r="W938" s="64"/>
      <c r="X938" s="64"/>
      <c r="Y938" s="64"/>
      <c r="Z938" s="64"/>
    </row>
    <row r="939" spans="1:26" ht="15.75" customHeight="1">
      <c r="A939" s="64"/>
      <c r="B939" s="65"/>
      <c r="C939" s="65"/>
      <c r="D939" s="64"/>
      <c r="E939" s="64"/>
      <c r="F939" s="64"/>
      <c r="G939" s="65"/>
      <c r="H939" s="64"/>
      <c r="I939" s="64"/>
      <c r="J939" s="64"/>
      <c r="K939" s="64"/>
      <c r="L939" s="64"/>
      <c r="M939" s="64"/>
      <c r="N939" s="64"/>
      <c r="O939" s="64"/>
      <c r="P939" s="64"/>
      <c r="Q939" s="64"/>
      <c r="R939" s="64"/>
      <c r="S939" s="64"/>
      <c r="T939" s="64"/>
      <c r="U939" s="64"/>
      <c r="V939" s="64"/>
      <c r="W939" s="64"/>
      <c r="X939" s="64"/>
      <c r="Y939" s="64"/>
      <c r="Z939" s="64"/>
    </row>
    <row r="940" spans="1:26" ht="15.75" customHeight="1">
      <c r="A940" s="64"/>
      <c r="B940" s="65"/>
      <c r="C940" s="65"/>
      <c r="D940" s="64"/>
      <c r="E940" s="64"/>
      <c r="F940" s="64"/>
      <c r="G940" s="65"/>
      <c r="H940" s="64"/>
      <c r="I940" s="64"/>
      <c r="J940" s="64"/>
      <c r="K940" s="64"/>
      <c r="L940" s="64"/>
      <c r="M940" s="64"/>
      <c r="N940" s="64"/>
      <c r="O940" s="64"/>
      <c r="P940" s="64"/>
      <c r="Q940" s="64"/>
      <c r="R940" s="64"/>
      <c r="S940" s="64"/>
      <c r="T940" s="64"/>
      <c r="U940" s="64"/>
      <c r="V940" s="64"/>
      <c r="W940" s="64"/>
      <c r="X940" s="64"/>
      <c r="Y940" s="64"/>
      <c r="Z940" s="64"/>
    </row>
    <row r="941" spans="1:26" ht="15.75" customHeight="1">
      <c r="A941" s="64"/>
      <c r="B941" s="65"/>
      <c r="C941" s="65"/>
      <c r="D941" s="64"/>
      <c r="E941" s="64"/>
      <c r="F941" s="64"/>
      <c r="G941" s="65"/>
      <c r="H941" s="64"/>
      <c r="I941" s="64"/>
      <c r="J941" s="64"/>
      <c r="K941" s="64"/>
      <c r="L941" s="64"/>
      <c r="M941" s="64"/>
      <c r="N941" s="64"/>
      <c r="O941" s="64"/>
      <c r="P941" s="64"/>
      <c r="Q941" s="64"/>
      <c r="R941" s="64"/>
      <c r="S941" s="64"/>
      <c r="T941" s="64"/>
      <c r="U941" s="64"/>
      <c r="V941" s="64"/>
      <c r="W941" s="64"/>
      <c r="X941" s="64"/>
      <c r="Y941" s="64"/>
      <c r="Z941" s="64"/>
    </row>
    <row r="942" spans="1:26" ht="15.75" customHeight="1">
      <c r="A942" s="64"/>
      <c r="B942" s="65"/>
      <c r="C942" s="65"/>
      <c r="D942" s="64"/>
      <c r="E942" s="64"/>
      <c r="F942" s="64"/>
      <c r="G942" s="65"/>
      <c r="H942" s="64"/>
      <c r="I942" s="64"/>
      <c r="J942" s="64"/>
      <c r="K942" s="64"/>
      <c r="L942" s="64"/>
      <c r="M942" s="64"/>
      <c r="N942" s="64"/>
      <c r="O942" s="64"/>
      <c r="P942" s="64"/>
      <c r="Q942" s="64"/>
      <c r="R942" s="64"/>
      <c r="S942" s="64"/>
      <c r="T942" s="64"/>
      <c r="U942" s="64"/>
      <c r="V942" s="64"/>
      <c r="W942" s="64"/>
      <c r="X942" s="64"/>
      <c r="Y942" s="64"/>
      <c r="Z942" s="64"/>
    </row>
    <row r="943" spans="1:26" ht="15.75" customHeight="1">
      <c r="A943" s="64"/>
      <c r="B943" s="65"/>
      <c r="C943" s="65"/>
      <c r="D943" s="64"/>
      <c r="E943" s="64"/>
      <c r="F943" s="64"/>
      <c r="G943" s="65"/>
      <c r="H943" s="64"/>
      <c r="I943" s="64"/>
      <c r="J943" s="64"/>
      <c r="K943" s="64"/>
      <c r="L943" s="64"/>
      <c r="M943" s="64"/>
      <c r="N943" s="64"/>
      <c r="O943" s="64"/>
      <c r="P943" s="64"/>
      <c r="Q943" s="64"/>
      <c r="R943" s="64"/>
      <c r="S943" s="64"/>
      <c r="T943" s="64"/>
      <c r="U943" s="64"/>
      <c r="V943" s="64"/>
      <c r="W943" s="64"/>
      <c r="X943" s="64"/>
      <c r="Y943" s="64"/>
      <c r="Z943" s="64"/>
    </row>
    <row r="944" spans="1:26" ht="15.75" customHeight="1">
      <c r="A944" s="64"/>
      <c r="B944" s="65"/>
      <c r="C944" s="65"/>
      <c r="D944" s="64"/>
      <c r="E944" s="64"/>
      <c r="F944" s="64"/>
      <c r="G944" s="65"/>
      <c r="H944" s="64"/>
      <c r="I944" s="64"/>
      <c r="J944" s="64"/>
      <c r="K944" s="64"/>
      <c r="L944" s="64"/>
      <c r="M944" s="64"/>
      <c r="N944" s="64"/>
      <c r="O944" s="64"/>
      <c r="P944" s="64"/>
      <c r="Q944" s="64"/>
      <c r="R944" s="64"/>
      <c r="S944" s="64"/>
      <c r="T944" s="64"/>
      <c r="U944" s="64"/>
      <c r="V944" s="64"/>
      <c r="W944" s="64"/>
      <c r="X944" s="64"/>
      <c r="Y944" s="64"/>
      <c r="Z944" s="64"/>
    </row>
    <row r="945" spans="1:26" ht="15.75" customHeight="1">
      <c r="A945" s="64"/>
      <c r="B945" s="65"/>
      <c r="C945" s="65"/>
      <c r="D945" s="64"/>
      <c r="E945" s="64"/>
      <c r="F945" s="64"/>
      <c r="G945" s="65"/>
      <c r="H945" s="64"/>
      <c r="I945" s="64"/>
      <c r="J945" s="64"/>
      <c r="K945" s="64"/>
      <c r="L945" s="64"/>
      <c r="M945" s="64"/>
      <c r="N945" s="64"/>
      <c r="O945" s="64"/>
      <c r="P945" s="64"/>
      <c r="Q945" s="64"/>
      <c r="R945" s="64"/>
      <c r="S945" s="64"/>
      <c r="T945" s="64"/>
      <c r="U945" s="64"/>
      <c r="V945" s="64"/>
      <c r="W945" s="64"/>
      <c r="X945" s="64"/>
      <c r="Y945" s="64"/>
      <c r="Z945" s="64"/>
    </row>
    <row r="946" spans="1:26" ht="15.75" customHeight="1">
      <c r="A946" s="64"/>
      <c r="B946" s="65"/>
      <c r="C946" s="65"/>
      <c r="D946" s="64"/>
      <c r="E946" s="64"/>
      <c r="F946" s="64"/>
      <c r="G946" s="65"/>
      <c r="H946" s="64"/>
      <c r="I946" s="64"/>
      <c r="J946" s="64"/>
      <c r="K946" s="64"/>
      <c r="L946" s="64"/>
      <c r="M946" s="64"/>
      <c r="N946" s="64"/>
      <c r="O946" s="64"/>
      <c r="P946" s="64"/>
      <c r="Q946" s="64"/>
      <c r="R946" s="64"/>
      <c r="S946" s="64"/>
      <c r="T946" s="64"/>
      <c r="U946" s="64"/>
      <c r="V946" s="64"/>
      <c r="W946" s="64"/>
      <c r="X946" s="64"/>
      <c r="Y946" s="64"/>
      <c r="Z946" s="64"/>
    </row>
    <row r="947" spans="1:26" ht="15.75" customHeight="1">
      <c r="A947" s="64"/>
      <c r="B947" s="65"/>
      <c r="C947" s="65"/>
      <c r="D947" s="64"/>
      <c r="E947" s="64"/>
      <c r="F947" s="64"/>
      <c r="G947" s="65"/>
      <c r="H947" s="64"/>
      <c r="I947" s="64"/>
      <c r="J947" s="64"/>
      <c r="K947" s="64"/>
      <c r="L947" s="64"/>
      <c r="M947" s="64"/>
      <c r="N947" s="64"/>
      <c r="O947" s="64"/>
      <c r="P947" s="64"/>
      <c r="Q947" s="64"/>
      <c r="R947" s="64"/>
      <c r="S947" s="64"/>
      <c r="T947" s="64"/>
      <c r="U947" s="64"/>
      <c r="V947" s="64"/>
      <c r="W947" s="64"/>
      <c r="X947" s="64"/>
      <c r="Y947" s="64"/>
      <c r="Z947" s="64"/>
    </row>
    <row r="948" spans="1:26" ht="15.75" customHeight="1">
      <c r="A948" s="64"/>
      <c r="B948" s="65"/>
      <c r="C948" s="65"/>
      <c r="D948" s="64"/>
      <c r="E948" s="64"/>
      <c r="F948" s="64"/>
      <c r="G948" s="65"/>
      <c r="H948" s="64"/>
      <c r="I948" s="64"/>
      <c r="J948" s="64"/>
      <c r="K948" s="64"/>
      <c r="L948" s="64"/>
      <c r="M948" s="64"/>
      <c r="N948" s="64"/>
      <c r="O948" s="64"/>
      <c r="P948" s="64"/>
      <c r="Q948" s="64"/>
      <c r="R948" s="64"/>
      <c r="S948" s="64"/>
      <c r="T948" s="64"/>
      <c r="U948" s="64"/>
      <c r="V948" s="64"/>
      <c r="W948" s="64"/>
      <c r="X948" s="64"/>
      <c r="Y948" s="64"/>
      <c r="Z948" s="64"/>
    </row>
    <row r="949" spans="1:26" ht="15.75" customHeight="1">
      <c r="A949" s="64"/>
      <c r="B949" s="65"/>
      <c r="C949" s="65"/>
      <c r="D949" s="64"/>
      <c r="E949" s="64"/>
      <c r="F949" s="64"/>
      <c r="G949" s="65"/>
      <c r="H949" s="64"/>
      <c r="I949" s="64"/>
      <c r="J949" s="64"/>
      <c r="K949" s="64"/>
      <c r="L949" s="64"/>
      <c r="M949" s="64"/>
      <c r="N949" s="64"/>
      <c r="O949" s="64"/>
      <c r="P949" s="64"/>
      <c r="Q949" s="64"/>
      <c r="R949" s="64"/>
      <c r="S949" s="64"/>
      <c r="T949" s="64"/>
      <c r="U949" s="64"/>
      <c r="V949" s="64"/>
      <c r="W949" s="64"/>
      <c r="X949" s="64"/>
      <c r="Y949" s="64"/>
      <c r="Z949" s="64"/>
    </row>
    <row r="950" spans="1:26" ht="15.75" customHeight="1">
      <c r="A950" s="64"/>
      <c r="B950" s="65"/>
      <c r="C950" s="65"/>
      <c r="D950" s="64"/>
      <c r="E950" s="64"/>
      <c r="F950" s="64"/>
      <c r="G950" s="65"/>
      <c r="H950" s="64"/>
      <c r="I950" s="64"/>
      <c r="J950" s="64"/>
      <c r="K950" s="64"/>
      <c r="L950" s="64"/>
      <c r="M950" s="64"/>
      <c r="N950" s="64"/>
      <c r="O950" s="64"/>
      <c r="P950" s="64"/>
      <c r="Q950" s="64"/>
      <c r="R950" s="64"/>
      <c r="S950" s="64"/>
      <c r="T950" s="64"/>
      <c r="U950" s="64"/>
      <c r="V950" s="64"/>
      <c r="W950" s="64"/>
      <c r="X950" s="64"/>
      <c r="Y950" s="64"/>
      <c r="Z950" s="64"/>
    </row>
    <row r="951" spans="1:26" ht="15.75" customHeight="1">
      <c r="A951" s="64"/>
      <c r="B951" s="65"/>
      <c r="C951" s="65"/>
      <c r="D951" s="64"/>
      <c r="E951" s="64"/>
      <c r="F951" s="64"/>
      <c r="G951" s="65"/>
      <c r="H951" s="64"/>
      <c r="I951" s="64"/>
      <c r="J951" s="64"/>
      <c r="K951" s="64"/>
      <c r="L951" s="64"/>
      <c r="M951" s="64"/>
      <c r="N951" s="64"/>
      <c r="O951" s="64"/>
      <c r="P951" s="64"/>
      <c r="Q951" s="64"/>
      <c r="R951" s="64"/>
      <c r="S951" s="64"/>
      <c r="T951" s="64"/>
      <c r="U951" s="64"/>
      <c r="V951" s="64"/>
      <c r="W951" s="64"/>
      <c r="X951" s="64"/>
      <c r="Y951" s="64"/>
      <c r="Z951" s="64"/>
    </row>
    <row r="952" spans="1:26" ht="15.75" customHeight="1">
      <c r="A952" s="64"/>
      <c r="B952" s="65"/>
      <c r="C952" s="65"/>
      <c r="D952" s="64"/>
      <c r="E952" s="64"/>
      <c r="F952" s="64"/>
      <c r="G952" s="65"/>
      <c r="H952" s="64"/>
      <c r="I952" s="64"/>
      <c r="J952" s="64"/>
      <c r="K952" s="64"/>
      <c r="L952" s="64"/>
      <c r="M952" s="64"/>
      <c r="N952" s="64"/>
      <c r="O952" s="64"/>
      <c r="P952" s="64"/>
      <c r="Q952" s="64"/>
      <c r="R952" s="64"/>
      <c r="S952" s="64"/>
      <c r="T952" s="64"/>
      <c r="U952" s="64"/>
      <c r="V952" s="64"/>
      <c r="W952" s="64"/>
      <c r="X952" s="64"/>
      <c r="Y952" s="64"/>
      <c r="Z952" s="64"/>
    </row>
    <row r="953" spans="1:26" ht="15.75" customHeight="1">
      <c r="A953" s="64"/>
      <c r="B953" s="65"/>
      <c r="C953" s="65"/>
      <c r="D953" s="64"/>
      <c r="E953" s="64"/>
      <c r="F953" s="64"/>
      <c r="G953" s="65"/>
      <c r="H953" s="64"/>
      <c r="I953" s="64"/>
      <c r="J953" s="64"/>
      <c r="K953" s="64"/>
      <c r="L953" s="64"/>
      <c r="M953" s="64"/>
      <c r="N953" s="64"/>
      <c r="O953" s="64"/>
      <c r="P953" s="64"/>
      <c r="Q953" s="64"/>
      <c r="R953" s="64"/>
      <c r="S953" s="64"/>
      <c r="T953" s="64"/>
      <c r="U953" s="64"/>
      <c r="V953" s="64"/>
      <c r="W953" s="64"/>
      <c r="X953" s="64"/>
      <c r="Y953" s="64"/>
      <c r="Z953" s="64"/>
    </row>
    <row r="954" spans="1:26" ht="15.75" customHeight="1">
      <c r="A954" s="64"/>
      <c r="B954" s="65"/>
      <c r="C954" s="65"/>
      <c r="D954" s="64"/>
      <c r="E954" s="64"/>
      <c r="F954" s="64"/>
      <c r="G954" s="65"/>
      <c r="H954" s="64"/>
      <c r="I954" s="64"/>
      <c r="J954" s="64"/>
      <c r="K954" s="64"/>
      <c r="L954" s="64"/>
      <c r="M954" s="64"/>
      <c r="N954" s="64"/>
      <c r="O954" s="64"/>
      <c r="P954" s="64"/>
      <c r="Q954" s="64"/>
      <c r="R954" s="64"/>
      <c r="S954" s="64"/>
      <c r="T954" s="64"/>
      <c r="U954" s="64"/>
      <c r="V954" s="64"/>
      <c r="W954" s="64"/>
      <c r="X954" s="64"/>
      <c r="Y954" s="64"/>
      <c r="Z954" s="64"/>
    </row>
    <row r="955" spans="1:26" ht="15.75" customHeight="1">
      <c r="A955" s="64"/>
      <c r="B955" s="65"/>
      <c r="C955" s="65"/>
      <c r="D955" s="64"/>
      <c r="E955" s="64"/>
      <c r="F955" s="64"/>
      <c r="G955" s="65"/>
      <c r="H955" s="64"/>
      <c r="I955" s="64"/>
      <c r="J955" s="64"/>
      <c r="K955" s="64"/>
      <c r="L955" s="64"/>
      <c r="M955" s="64"/>
      <c r="N955" s="64"/>
      <c r="O955" s="64"/>
      <c r="P955" s="64"/>
      <c r="Q955" s="64"/>
      <c r="R955" s="64"/>
      <c r="S955" s="64"/>
      <c r="T955" s="64"/>
      <c r="U955" s="64"/>
      <c r="V955" s="64"/>
      <c r="W955" s="64"/>
      <c r="X955" s="64"/>
      <c r="Y955" s="64"/>
      <c r="Z955" s="64"/>
    </row>
    <row r="956" spans="1:26" ht="15.75" customHeight="1">
      <c r="A956" s="64"/>
      <c r="B956" s="65"/>
      <c r="C956" s="65"/>
      <c r="D956" s="64"/>
      <c r="E956" s="64"/>
      <c r="F956" s="64"/>
      <c r="G956" s="65"/>
      <c r="H956" s="64"/>
      <c r="I956" s="64"/>
      <c r="J956" s="64"/>
      <c r="K956" s="64"/>
      <c r="L956" s="64"/>
      <c r="M956" s="64"/>
      <c r="N956" s="64"/>
      <c r="O956" s="64"/>
      <c r="P956" s="64"/>
      <c r="Q956" s="64"/>
      <c r="R956" s="64"/>
      <c r="S956" s="64"/>
      <c r="T956" s="64"/>
      <c r="U956" s="64"/>
      <c r="V956" s="64"/>
      <c r="W956" s="64"/>
      <c r="X956" s="64"/>
      <c r="Y956" s="64"/>
      <c r="Z956" s="64"/>
    </row>
    <row r="957" spans="1:26" ht="15.75" customHeight="1">
      <c r="A957" s="64"/>
      <c r="B957" s="65"/>
      <c r="C957" s="65"/>
      <c r="D957" s="64"/>
      <c r="E957" s="64"/>
      <c r="F957" s="64"/>
      <c r="G957" s="65"/>
      <c r="H957" s="64"/>
      <c r="I957" s="64"/>
      <c r="J957" s="64"/>
      <c r="K957" s="64"/>
      <c r="L957" s="64"/>
      <c r="M957" s="64"/>
      <c r="N957" s="64"/>
      <c r="O957" s="64"/>
      <c r="P957" s="64"/>
      <c r="Q957" s="64"/>
      <c r="R957" s="64"/>
      <c r="S957" s="64"/>
      <c r="T957" s="64"/>
      <c r="U957" s="64"/>
      <c r="V957" s="64"/>
      <c r="W957" s="64"/>
      <c r="X957" s="64"/>
      <c r="Y957" s="64"/>
      <c r="Z957" s="64"/>
    </row>
    <row r="958" spans="1:26" ht="15.75" customHeight="1">
      <c r="A958" s="64"/>
      <c r="B958" s="65"/>
      <c r="C958" s="65"/>
      <c r="D958" s="64"/>
      <c r="E958" s="64"/>
      <c r="F958" s="64"/>
      <c r="G958" s="65"/>
      <c r="H958" s="64"/>
      <c r="I958" s="64"/>
      <c r="J958" s="64"/>
      <c r="K958" s="64"/>
      <c r="L958" s="64"/>
      <c r="M958" s="64"/>
      <c r="N958" s="64"/>
      <c r="O958" s="64"/>
      <c r="P958" s="64"/>
      <c r="Q958" s="64"/>
      <c r="R958" s="64"/>
      <c r="S958" s="64"/>
      <c r="T958" s="64"/>
      <c r="U958" s="64"/>
      <c r="V958" s="64"/>
      <c r="W958" s="64"/>
      <c r="X958" s="64"/>
      <c r="Y958" s="64"/>
      <c r="Z958" s="64"/>
    </row>
    <row r="959" spans="1:26" ht="15.75" customHeight="1">
      <c r="A959" s="64"/>
      <c r="B959" s="65"/>
      <c r="C959" s="65"/>
      <c r="D959" s="64"/>
      <c r="E959" s="64"/>
      <c r="F959" s="64"/>
      <c r="G959" s="65"/>
      <c r="H959" s="64"/>
      <c r="I959" s="64"/>
      <c r="J959" s="64"/>
      <c r="K959" s="64"/>
      <c r="L959" s="64"/>
      <c r="M959" s="64"/>
      <c r="N959" s="64"/>
      <c r="O959" s="64"/>
      <c r="P959" s="64"/>
      <c r="Q959" s="64"/>
      <c r="R959" s="64"/>
      <c r="S959" s="64"/>
      <c r="T959" s="64"/>
      <c r="U959" s="64"/>
      <c r="V959" s="64"/>
      <c r="W959" s="64"/>
      <c r="X959" s="64"/>
      <c r="Y959" s="64"/>
      <c r="Z959" s="64"/>
    </row>
    <row r="960" spans="1:26" ht="15.75" customHeight="1">
      <c r="A960" s="64"/>
      <c r="B960" s="65"/>
      <c r="C960" s="65"/>
      <c r="D960" s="64"/>
      <c r="E960" s="64"/>
      <c r="F960" s="64"/>
      <c r="G960" s="65"/>
      <c r="H960" s="64"/>
      <c r="I960" s="64"/>
      <c r="J960" s="64"/>
      <c r="K960" s="64"/>
      <c r="L960" s="64"/>
      <c r="M960" s="64"/>
      <c r="N960" s="64"/>
      <c r="O960" s="64"/>
      <c r="P960" s="64"/>
      <c r="Q960" s="64"/>
      <c r="R960" s="64"/>
      <c r="S960" s="64"/>
      <c r="T960" s="64"/>
      <c r="U960" s="64"/>
      <c r="V960" s="64"/>
      <c r="W960" s="64"/>
      <c r="X960" s="64"/>
      <c r="Y960" s="64"/>
      <c r="Z960" s="64"/>
    </row>
    <row r="961" spans="1:26" ht="15.75" customHeight="1">
      <c r="A961" s="64"/>
      <c r="B961" s="65"/>
      <c r="C961" s="65"/>
      <c r="D961" s="64"/>
      <c r="E961" s="64"/>
      <c r="F961" s="64"/>
      <c r="G961" s="65"/>
      <c r="H961" s="64"/>
      <c r="I961" s="64"/>
      <c r="J961" s="64"/>
      <c r="K961" s="64"/>
      <c r="L961" s="64"/>
      <c r="M961" s="64"/>
      <c r="N961" s="64"/>
      <c r="O961" s="64"/>
      <c r="P961" s="64"/>
      <c r="Q961" s="64"/>
      <c r="R961" s="64"/>
      <c r="S961" s="64"/>
      <c r="T961" s="64"/>
      <c r="U961" s="64"/>
      <c r="V961" s="64"/>
      <c r="W961" s="64"/>
      <c r="X961" s="64"/>
      <c r="Y961" s="64"/>
      <c r="Z961" s="64"/>
    </row>
    <row r="962" spans="1:26" ht="15.75" customHeight="1">
      <c r="A962" s="64"/>
      <c r="B962" s="65"/>
      <c r="C962" s="65"/>
      <c r="D962" s="64"/>
      <c r="E962" s="64"/>
      <c r="F962" s="64"/>
      <c r="G962" s="65"/>
      <c r="H962" s="64"/>
      <c r="I962" s="64"/>
      <c r="J962" s="64"/>
      <c r="K962" s="64"/>
      <c r="L962" s="64"/>
      <c r="M962" s="64"/>
      <c r="N962" s="64"/>
      <c r="O962" s="64"/>
      <c r="P962" s="64"/>
      <c r="Q962" s="64"/>
      <c r="R962" s="64"/>
      <c r="S962" s="64"/>
      <c r="T962" s="64"/>
      <c r="U962" s="64"/>
      <c r="V962" s="64"/>
      <c r="W962" s="64"/>
      <c r="X962" s="64"/>
      <c r="Y962" s="64"/>
      <c r="Z962" s="64"/>
    </row>
    <row r="963" spans="1:26" ht="15.75" customHeight="1">
      <c r="A963" s="64"/>
      <c r="B963" s="65"/>
      <c r="C963" s="65"/>
      <c r="D963" s="64"/>
      <c r="E963" s="64"/>
      <c r="F963" s="64"/>
      <c r="G963" s="65"/>
      <c r="H963" s="64"/>
      <c r="I963" s="64"/>
      <c r="J963" s="64"/>
      <c r="K963" s="64"/>
      <c r="L963" s="64"/>
      <c r="M963" s="64"/>
      <c r="N963" s="64"/>
      <c r="O963" s="64"/>
      <c r="P963" s="64"/>
      <c r="Q963" s="64"/>
      <c r="R963" s="64"/>
      <c r="S963" s="64"/>
      <c r="T963" s="64"/>
      <c r="U963" s="64"/>
      <c r="V963" s="64"/>
      <c r="W963" s="64"/>
      <c r="X963" s="64"/>
      <c r="Y963" s="64"/>
      <c r="Z963" s="64"/>
    </row>
    <row r="964" spans="1:26" ht="15.75" customHeight="1">
      <c r="A964" s="64"/>
      <c r="B964" s="65"/>
      <c r="C964" s="65"/>
      <c r="D964" s="64"/>
      <c r="E964" s="64"/>
      <c r="F964" s="64"/>
      <c r="G964" s="65"/>
      <c r="H964" s="64"/>
      <c r="I964" s="64"/>
      <c r="J964" s="64"/>
      <c r="K964" s="64"/>
      <c r="L964" s="64"/>
      <c r="M964" s="64"/>
      <c r="N964" s="64"/>
      <c r="O964" s="64"/>
      <c r="P964" s="64"/>
      <c r="Q964" s="64"/>
      <c r="R964" s="64"/>
      <c r="S964" s="64"/>
      <c r="T964" s="64"/>
      <c r="U964" s="64"/>
      <c r="V964" s="64"/>
      <c r="W964" s="64"/>
      <c r="X964" s="64"/>
      <c r="Y964" s="64"/>
      <c r="Z964" s="64"/>
    </row>
    <row r="965" spans="1:26" ht="15.75" customHeight="1">
      <c r="A965" s="64"/>
      <c r="B965" s="65"/>
      <c r="C965" s="65"/>
      <c r="D965" s="64"/>
      <c r="E965" s="64"/>
      <c r="F965" s="64"/>
      <c r="G965" s="65"/>
      <c r="H965" s="64"/>
      <c r="I965" s="64"/>
      <c r="J965" s="64"/>
      <c r="K965" s="64"/>
      <c r="L965" s="64"/>
      <c r="M965" s="64"/>
      <c r="N965" s="64"/>
      <c r="O965" s="64"/>
      <c r="P965" s="64"/>
      <c r="Q965" s="64"/>
      <c r="R965" s="64"/>
      <c r="S965" s="64"/>
      <c r="T965" s="64"/>
      <c r="U965" s="64"/>
      <c r="V965" s="64"/>
      <c r="W965" s="64"/>
      <c r="X965" s="64"/>
      <c r="Y965" s="64"/>
      <c r="Z965" s="64"/>
    </row>
    <row r="966" spans="1:26" ht="15.75" customHeight="1">
      <c r="A966" s="64"/>
      <c r="B966" s="65"/>
      <c r="C966" s="65"/>
      <c r="D966" s="64"/>
      <c r="E966" s="64"/>
      <c r="F966" s="64"/>
      <c r="G966" s="65"/>
      <c r="H966" s="64"/>
      <c r="I966" s="64"/>
      <c r="J966" s="64"/>
      <c r="K966" s="64"/>
      <c r="L966" s="64"/>
      <c r="M966" s="64"/>
      <c r="N966" s="64"/>
      <c r="O966" s="64"/>
      <c r="P966" s="64"/>
      <c r="Q966" s="64"/>
      <c r="R966" s="64"/>
      <c r="S966" s="64"/>
      <c r="T966" s="64"/>
      <c r="U966" s="64"/>
      <c r="V966" s="64"/>
      <c r="W966" s="64"/>
      <c r="X966" s="64"/>
      <c r="Y966" s="64"/>
      <c r="Z966" s="64"/>
    </row>
    <row r="967" spans="1:26" ht="15.75" customHeight="1">
      <c r="A967" s="64"/>
      <c r="B967" s="65"/>
      <c r="C967" s="65"/>
      <c r="D967" s="64"/>
      <c r="E967" s="64"/>
      <c r="F967" s="64"/>
      <c r="G967" s="65"/>
      <c r="H967" s="64"/>
      <c r="I967" s="64"/>
      <c r="J967" s="64"/>
      <c r="K967" s="64"/>
      <c r="L967" s="64"/>
      <c r="M967" s="64"/>
      <c r="N967" s="64"/>
      <c r="O967" s="64"/>
      <c r="P967" s="64"/>
      <c r="Q967" s="64"/>
      <c r="R967" s="64"/>
      <c r="S967" s="64"/>
      <c r="T967" s="64"/>
      <c r="U967" s="64"/>
      <c r="V967" s="64"/>
      <c r="W967" s="64"/>
      <c r="X967" s="64"/>
      <c r="Y967" s="64"/>
      <c r="Z967" s="64"/>
    </row>
    <row r="968" spans="1:26" ht="15.75" customHeight="1">
      <c r="A968" s="64"/>
      <c r="B968" s="65"/>
      <c r="C968" s="65"/>
      <c r="D968" s="64"/>
      <c r="E968" s="64"/>
      <c r="F968" s="64"/>
      <c r="G968" s="65"/>
      <c r="H968" s="64"/>
      <c r="I968" s="64"/>
      <c r="J968" s="64"/>
      <c r="K968" s="64"/>
      <c r="L968" s="64"/>
      <c r="M968" s="64"/>
      <c r="N968" s="64"/>
      <c r="O968" s="64"/>
      <c r="P968" s="64"/>
      <c r="Q968" s="64"/>
      <c r="R968" s="64"/>
      <c r="S968" s="64"/>
      <c r="T968" s="64"/>
      <c r="U968" s="64"/>
      <c r="V968" s="64"/>
      <c r="W968" s="64"/>
      <c r="X968" s="64"/>
      <c r="Y968" s="64"/>
      <c r="Z968" s="64"/>
    </row>
    <row r="969" spans="1:26" ht="15.75" customHeight="1">
      <c r="A969" s="64"/>
      <c r="B969" s="65"/>
      <c r="C969" s="65"/>
      <c r="D969" s="64"/>
      <c r="E969" s="64"/>
      <c r="F969" s="64"/>
      <c r="G969" s="65"/>
      <c r="H969" s="64"/>
      <c r="I969" s="64"/>
      <c r="J969" s="64"/>
      <c r="K969" s="64"/>
      <c r="L969" s="64"/>
      <c r="M969" s="64"/>
      <c r="N969" s="64"/>
      <c r="O969" s="64"/>
      <c r="P969" s="64"/>
      <c r="Q969" s="64"/>
      <c r="R969" s="64"/>
      <c r="S969" s="64"/>
      <c r="T969" s="64"/>
      <c r="U969" s="64"/>
      <c r="V969" s="64"/>
      <c r="W969" s="64"/>
      <c r="X969" s="64"/>
      <c r="Y969" s="64"/>
      <c r="Z969" s="64"/>
    </row>
    <row r="970" spans="1:26" ht="15.75" customHeight="1">
      <c r="A970" s="64"/>
      <c r="B970" s="65"/>
      <c r="C970" s="65"/>
      <c r="D970" s="64"/>
      <c r="E970" s="64"/>
      <c r="F970" s="64"/>
      <c r="G970" s="65"/>
      <c r="H970" s="64"/>
      <c r="I970" s="64"/>
      <c r="J970" s="64"/>
      <c r="K970" s="64"/>
      <c r="L970" s="64"/>
      <c r="M970" s="64"/>
      <c r="N970" s="64"/>
      <c r="O970" s="64"/>
      <c r="P970" s="64"/>
      <c r="Q970" s="64"/>
      <c r="R970" s="64"/>
      <c r="S970" s="64"/>
      <c r="T970" s="64"/>
      <c r="U970" s="64"/>
      <c r="V970" s="64"/>
      <c r="W970" s="64"/>
      <c r="X970" s="64"/>
      <c r="Y970" s="64"/>
      <c r="Z970" s="64"/>
    </row>
    <row r="971" spans="1:26" ht="15.75" customHeight="1">
      <c r="A971" s="64"/>
      <c r="B971" s="65"/>
      <c r="C971" s="65"/>
      <c r="D971" s="64"/>
      <c r="E971" s="64"/>
      <c r="F971" s="64"/>
      <c r="G971" s="65"/>
      <c r="H971" s="64"/>
      <c r="I971" s="64"/>
      <c r="J971" s="64"/>
      <c r="K971" s="64"/>
      <c r="L971" s="64"/>
      <c r="M971" s="64"/>
      <c r="N971" s="64"/>
      <c r="O971" s="64"/>
      <c r="P971" s="64"/>
      <c r="Q971" s="64"/>
      <c r="R971" s="64"/>
      <c r="S971" s="64"/>
      <c r="T971" s="64"/>
      <c r="U971" s="64"/>
      <c r="V971" s="64"/>
      <c r="W971" s="64"/>
      <c r="X971" s="64"/>
      <c r="Y971" s="64"/>
      <c r="Z971" s="64"/>
    </row>
    <row r="972" spans="1:26" ht="15.75" customHeight="1">
      <c r="A972" s="64"/>
      <c r="B972" s="65"/>
      <c r="C972" s="65"/>
      <c r="D972" s="64"/>
      <c r="E972" s="64"/>
      <c r="F972" s="64"/>
      <c r="G972" s="65"/>
      <c r="H972" s="64"/>
      <c r="I972" s="64"/>
      <c r="J972" s="64"/>
      <c r="K972" s="64"/>
      <c r="L972" s="64"/>
      <c r="M972" s="64"/>
      <c r="N972" s="64"/>
      <c r="O972" s="64"/>
      <c r="P972" s="64"/>
      <c r="Q972" s="64"/>
      <c r="R972" s="64"/>
      <c r="S972" s="64"/>
      <c r="T972" s="64"/>
      <c r="U972" s="64"/>
      <c r="V972" s="64"/>
      <c r="W972" s="64"/>
      <c r="X972" s="64"/>
      <c r="Y972" s="64"/>
      <c r="Z972" s="64"/>
    </row>
    <row r="973" spans="1:26" ht="15.75" customHeight="1">
      <c r="A973" s="64"/>
      <c r="B973" s="65"/>
      <c r="C973" s="65"/>
      <c r="D973" s="64"/>
      <c r="E973" s="64"/>
      <c r="F973" s="64"/>
      <c r="G973" s="65"/>
      <c r="H973" s="64"/>
      <c r="I973" s="64"/>
      <c r="J973" s="64"/>
      <c r="K973" s="64"/>
      <c r="L973" s="64"/>
      <c r="M973" s="64"/>
      <c r="N973" s="64"/>
      <c r="O973" s="64"/>
      <c r="P973" s="64"/>
      <c r="Q973" s="64"/>
      <c r="R973" s="64"/>
      <c r="S973" s="64"/>
      <c r="T973" s="64"/>
      <c r="U973" s="64"/>
      <c r="V973" s="64"/>
      <c r="W973" s="64"/>
      <c r="X973" s="64"/>
      <c r="Y973" s="64"/>
      <c r="Z973" s="64"/>
    </row>
    <row r="974" spans="1:26" ht="15.75" customHeight="1">
      <c r="A974" s="64"/>
      <c r="B974" s="65"/>
      <c r="C974" s="65"/>
      <c r="D974" s="64"/>
      <c r="E974" s="64"/>
      <c r="F974" s="64"/>
      <c r="G974" s="65"/>
      <c r="H974" s="64"/>
      <c r="I974" s="64"/>
      <c r="J974" s="64"/>
      <c r="K974" s="64"/>
      <c r="L974" s="64"/>
      <c r="M974" s="64"/>
      <c r="N974" s="64"/>
      <c r="O974" s="64"/>
      <c r="P974" s="64"/>
      <c r="Q974" s="64"/>
      <c r="R974" s="64"/>
      <c r="S974" s="64"/>
      <c r="T974" s="64"/>
      <c r="U974" s="64"/>
      <c r="V974" s="64"/>
      <c r="W974" s="64"/>
      <c r="X974" s="64"/>
      <c r="Y974" s="64"/>
      <c r="Z974" s="64"/>
    </row>
    <row r="975" spans="1:26" ht="15.75" customHeight="1">
      <c r="A975" s="64"/>
      <c r="B975" s="65"/>
      <c r="C975" s="65"/>
      <c r="D975" s="64"/>
      <c r="E975" s="64"/>
      <c r="F975" s="64"/>
      <c r="G975" s="65"/>
      <c r="H975" s="64"/>
      <c r="I975" s="64"/>
      <c r="J975" s="64"/>
      <c r="K975" s="64"/>
      <c r="L975" s="64"/>
      <c r="M975" s="64"/>
      <c r="N975" s="64"/>
      <c r="O975" s="64"/>
      <c r="P975" s="64"/>
      <c r="Q975" s="64"/>
      <c r="R975" s="64"/>
      <c r="S975" s="64"/>
      <c r="T975" s="64"/>
      <c r="U975" s="64"/>
      <c r="V975" s="64"/>
      <c r="W975" s="64"/>
      <c r="X975" s="64"/>
      <c r="Y975" s="64"/>
      <c r="Z975" s="64"/>
    </row>
    <row r="976" spans="1:26" ht="15.75" customHeight="1">
      <c r="A976" s="64"/>
      <c r="B976" s="65"/>
      <c r="C976" s="65"/>
      <c r="D976" s="64"/>
      <c r="E976" s="64"/>
      <c r="F976" s="64"/>
      <c r="G976" s="65"/>
      <c r="H976" s="64"/>
      <c r="I976" s="64"/>
      <c r="J976" s="64"/>
      <c r="K976" s="64"/>
      <c r="L976" s="64"/>
      <c r="M976" s="64"/>
      <c r="N976" s="64"/>
      <c r="O976" s="64"/>
      <c r="P976" s="64"/>
      <c r="Q976" s="64"/>
      <c r="R976" s="64"/>
      <c r="S976" s="64"/>
      <c r="T976" s="64"/>
      <c r="U976" s="64"/>
      <c r="V976" s="64"/>
      <c r="W976" s="64"/>
      <c r="X976" s="64"/>
      <c r="Y976" s="64"/>
      <c r="Z976" s="64"/>
    </row>
    <row r="977" spans="1:26" ht="15.75" customHeight="1">
      <c r="A977" s="64"/>
      <c r="B977" s="65"/>
      <c r="C977" s="65"/>
      <c r="D977" s="64"/>
      <c r="E977" s="64"/>
      <c r="F977" s="64"/>
      <c r="G977" s="65"/>
      <c r="H977" s="64"/>
      <c r="I977" s="64"/>
      <c r="J977" s="64"/>
      <c r="K977" s="64"/>
      <c r="L977" s="64"/>
      <c r="M977" s="64"/>
      <c r="N977" s="64"/>
      <c r="O977" s="64"/>
      <c r="P977" s="64"/>
      <c r="Q977" s="64"/>
      <c r="R977" s="64"/>
      <c r="S977" s="64"/>
      <c r="T977" s="64"/>
      <c r="U977" s="64"/>
      <c r="V977" s="64"/>
      <c r="W977" s="64"/>
      <c r="X977" s="64"/>
      <c r="Y977" s="64"/>
      <c r="Z977" s="64"/>
    </row>
    <row r="978" spans="1:26" ht="15.75" customHeight="1">
      <c r="A978" s="64"/>
      <c r="B978" s="65"/>
      <c r="C978" s="65"/>
      <c r="D978" s="64"/>
      <c r="E978" s="64"/>
      <c r="F978" s="64"/>
      <c r="G978" s="65"/>
      <c r="H978" s="64"/>
      <c r="I978" s="64"/>
      <c r="J978" s="64"/>
      <c r="K978" s="64"/>
      <c r="L978" s="64"/>
      <c r="M978" s="64"/>
      <c r="N978" s="64"/>
      <c r="O978" s="64"/>
      <c r="P978" s="64"/>
      <c r="Q978" s="64"/>
      <c r="R978" s="64"/>
      <c r="S978" s="64"/>
      <c r="T978" s="64"/>
      <c r="U978" s="64"/>
      <c r="V978" s="64"/>
      <c r="W978" s="64"/>
      <c r="X978" s="64"/>
      <c r="Y978" s="64"/>
      <c r="Z978" s="64"/>
    </row>
    <row r="979" spans="1:26" ht="15.75" customHeight="1">
      <c r="A979" s="64"/>
      <c r="B979" s="65"/>
      <c r="C979" s="65"/>
      <c r="D979" s="64"/>
      <c r="E979" s="64"/>
      <c r="F979" s="64"/>
      <c r="G979" s="65"/>
      <c r="H979" s="64"/>
      <c r="I979" s="64"/>
      <c r="J979" s="64"/>
      <c r="K979" s="64"/>
      <c r="L979" s="64"/>
      <c r="M979" s="64"/>
      <c r="N979" s="64"/>
      <c r="O979" s="64"/>
      <c r="P979" s="64"/>
      <c r="Q979" s="64"/>
      <c r="R979" s="64"/>
      <c r="S979" s="64"/>
      <c r="T979" s="64"/>
      <c r="U979" s="64"/>
      <c r="V979" s="64"/>
      <c r="W979" s="64"/>
      <c r="X979" s="64"/>
      <c r="Y979" s="64"/>
      <c r="Z979" s="64"/>
    </row>
    <row r="980" spans="1:26" ht="15.75" customHeight="1">
      <c r="A980" s="64"/>
      <c r="B980" s="65"/>
      <c r="C980" s="65"/>
      <c r="D980" s="64"/>
      <c r="E980" s="64"/>
      <c r="F980" s="64"/>
      <c r="G980" s="65"/>
      <c r="H980" s="64"/>
      <c r="I980" s="64"/>
      <c r="J980" s="64"/>
      <c r="K980" s="64"/>
      <c r="L980" s="64"/>
      <c r="M980" s="64"/>
      <c r="N980" s="64"/>
      <c r="O980" s="64"/>
      <c r="P980" s="64"/>
      <c r="Q980" s="64"/>
      <c r="R980" s="64"/>
      <c r="S980" s="64"/>
      <c r="T980" s="64"/>
      <c r="U980" s="64"/>
      <c r="V980" s="64"/>
      <c r="W980" s="64"/>
      <c r="X980" s="64"/>
      <c r="Y980" s="64"/>
      <c r="Z980" s="64"/>
    </row>
    <row r="981" spans="1:26" ht="15.75" customHeight="1">
      <c r="A981" s="64"/>
      <c r="B981" s="65"/>
      <c r="C981" s="65"/>
      <c r="D981" s="64"/>
      <c r="E981" s="64"/>
      <c r="F981" s="64"/>
      <c r="G981" s="65"/>
      <c r="H981" s="64"/>
      <c r="I981" s="64"/>
      <c r="J981" s="64"/>
      <c r="K981" s="64"/>
      <c r="L981" s="64"/>
      <c r="M981" s="64"/>
      <c r="N981" s="64"/>
      <c r="O981" s="64"/>
      <c r="P981" s="64"/>
      <c r="Q981" s="64"/>
      <c r="R981" s="64"/>
      <c r="S981" s="64"/>
      <c r="T981" s="64"/>
      <c r="U981" s="64"/>
      <c r="V981" s="64"/>
      <c r="W981" s="64"/>
      <c r="X981" s="64"/>
      <c r="Y981" s="64"/>
      <c r="Z981" s="64"/>
    </row>
    <row r="982" spans="1:26" ht="15.75" customHeight="1">
      <c r="A982" s="64"/>
      <c r="B982" s="65"/>
      <c r="C982" s="65"/>
      <c r="D982" s="64"/>
      <c r="E982" s="64"/>
      <c r="F982" s="64"/>
      <c r="G982" s="65"/>
      <c r="H982" s="64"/>
      <c r="I982" s="64"/>
      <c r="J982" s="64"/>
      <c r="K982" s="64"/>
      <c r="L982" s="64"/>
      <c r="M982" s="64"/>
      <c r="N982" s="64"/>
      <c r="O982" s="64"/>
      <c r="P982" s="64"/>
      <c r="Q982" s="64"/>
      <c r="R982" s="64"/>
      <c r="S982" s="64"/>
      <c r="T982" s="64"/>
      <c r="U982" s="64"/>
      <c r="V982" s="64"/>
      <c r="W982" s="64"/>
      <c r="X982" s="64"/>
      <c r="Y982" s="64"/>
      <c r="Z982" s="64"/>
    </row>
    <row r="983" spans="1:26" ht="15.75" customHeight="1">
      <c r="A983" s="64"/>
      <c r="B983" s="65"/>
      <c r="C983" s="65"/>
      <c r="D983" s="64"/>
      <c r="E983" s="64"/>
      <c r="F983" s="64"/>
      <c r="G983" s="65"/>
      <c r="H983" s="64"/>
      <c r="I983" s="64"/>
      <c r="J983" s="64"/>
      <c r="K983" s="64"/>
      <c r="L983" s="64"/>
      <c r="M983" s="64"/>
      <c r="N983" s="64"/>
      <c r="O983" s="64"/>
      <c r="P983" s="64"/>
      <c r="Q983" s="64"/>
      <c r="R983" s="64"/>
      <c r="S983" s="64"/>
      <c r="T983" s="64"/>
      <c r="U983" s="64"/>
      <c r="V983" s="64"/>
      <c r="W983" s="64"/>
      <c r="X983" s="64"/>
      <c r="Y983" s="64"/>
      <c r="Z983" s="64"/>
    </row>
    <row r="984" spans="1:26" ht="15.75" customHeight="1">
      <c r="A984" s="64"/>
      <c r="B984" s="65"/>
      <c r="C984" s="65"/>
      <c r="D984" s="64"/>
      <c r="E984" s="64"/>
      <c r="F984" s="64"/>
      <c r="G984" s="65"/>
      <c r="H984" s="64"/>
      <c r="I984" s="64"/>
      <c r="J984" s="64"/>
      <c r="K984" s="64"/>
      <c r="L984" s="64"/>
      <c r="M984" s="64"/>
      <c r="N984" s="64"/>
      <c r="O984" s="64"/>
      <c r="P984" s="64"/>
      <c r="Q984" s="64"/>
      <c r="R984" s="64"/>
      <c r="S984" s="64"/>
      <c r="T984" s="64"/>
      <c r="U984" s="64"/>
      <c r="V984" s="64"/>
      <c r="W984" s="64"/>
      <c r="X984" s="64"/>
      <c r="Y984" s="64"/>
      <c r="Z984" s="64"/>
    </row>
    <row r="985" spans="1:26" ht="15.75" customHeight="1">
      <c r="A985" s="64"/>
      <c r="B985" s="65"/>
      <c r="C985" s="65"/>
      <c r="D985" s="64"/>
      <c r="E985" s="64"/>
      <c r="F985" s="64"/>
      <c r="G985" s="65"/>
      <c r="H985" s="64"/>
      <c r="I985" s="64"/>
      <c r="J985" s="64"/>
      <c r="K985" s="64"/>
      <c r="L985" s="64"/>
      <c r="M985" s="64"/>
      <c r="N985" s="64"/>
      <c r="O985" s="64"/>
      <c r="P985" s="64"/>
      <c r="Q985" s="64"/>
      <c r="R985" s="64"/>
      <c r="S985" s="64"/>
      <c r="T985" s="64"/>
      <c r="U985" s="64"/>
      <c r="V985" s="64"/>
      <c r="W985" s="64"/>
      <c r="X985" s="64"/>
      <c r="Y985" s="64"/>
      <c r="Z985" s="64"/>
    </row>
    <row r="986" spans="1:26" ht="15.75" customHeight="1">
      <c r="A986" s="64"/>
      <c r="B986" s="65"/>
      <c r="C986" s="65"/>
      <c r="D986" s="64"/>
      <c r="E986" s="64"/>
      <c r="F986" s="64"/>
      <c r="G986" s="65"/>
      <c r="H986" s="64"/>
      <c r="I986" s="64"/>
      <c r="J986" s="64"/>
      <c r="K986" s="64"/>
      <c r="L986" s="64"/>
      <c r="M986" s="64"/>
      <c r="N986" s="64"/>
      <c r="O986" s="64"/>
      <c r="P986" s="64"/>
      <c r="Q986" s="64"/>
      <c r="R986" s="64"/>
      <c r="S986" s="64"/>
      <c r="T986" s="64"/>
      <c r="U986" s="64"/>
      <c r="V986" s="64"/>
      <c r="W986" s="64"/>
      <c r="X986" s="64"/>
      <c r="Y986" s="64"/>
      <c r="Z986" s="64"/>
    </row>
    <row r="987" spans="1:26" ht="15.75" customHeight="1">
      <c r="A987" s="64"/>
      <c r="B987" s="65"/>
      <c r="C987" s="65"/>
      <c r="D987" s="64"/>
      <c r="E987" s="64"/>
      <c r="F987" s="64"/>
      <c r="G987" s="65"/>
      <c r="H987" s="64"/>
      <c r="I987" s="64"/>
      <c r="J987" s="64"/>
      <c r="K987" s="64"/>
      <c r="L987" s="64"/>
      <c r="M987" s="64"/>
      <c r="N987" s="64"/>
      <c r="O987" s="64"/>
      <c r="P987" s="64"/>
      <c r="Q987" s="64"/>
      <c r="R987" s="64"/>
      <c r="S987" s="64"/>
      <c r="T987" s="64"/>
      <c r="U987" s="64"/>
      <c r="V987" s="64"/>
      <c r="W987" s="64"/>
      <c r="X987" s="64"/>
      <c r="Y987" s="64"/>
      <c r="Z987" s="64"/>
    </row>
    <row r="988" spans="1:26" ht="15.75" customHeight="1">
      <c r="A988" s="64"/>
      <c r="B988" s="65"/>
      <c r="C988" s="65"/>
      <c r="D988" s="64"/>
      <c r="E988" s="64"/>
      <c r="F988" s="64"/>
      <c r="G988" s="65"/>
      <c r="H988" s="64"/>
      <c r="I988" s="64"/>
      <c r="J988" s="64"/>
      <c r="K988" s="64"/>
      <c r="L988" s="64"/>
      <c r="M988" s="64"/>
      <c r="N988" s="64"/>
      <c r="O988" s="64"/>
      <c r="P988" s="64"/>
      <c r="Q988" s="64"/>
      <c r="R988" s="64"/>
      <c r="S988" s="64"/>
      <c r="T988" s="64"/>
      <c r="U988" s="64"/>
      <c r="V988" s="64"/>
      <c r="W988" s="64"/>
      <c r="X988" s="64"/>
      <c r="Y988" s="64"/>
      <c r="Z988" s="64"/>
    </row>
    <row r="989" spans="1:26" ht="15.75" customHeight="1">
      <c r="A989" s="64"/>
      <c r="B989" s="65"/>
      <c r="C989" s="65"/>
      <c r="D989" s="64"/>
      <c r="E989" s="64"/>
      <c r="F989" s="64"/>
      <c r="G989" s="65"/>
      <c r="H989" s="64"/>
      <c r="I989" s="64"/>
      <c r="J989" s="64"/>
      <c r="K989" s="64"/>
      <c r="L989" s="64"/>
      <c r="M989" s="64"/>
      <c r="N989" s="64"/>
      <c r="O989" s="64"/>
      <c r="P989" s="64"/>
      <c r="Q989" s="64"/>
      <c r="R989" s="64"/>
      <c r="S989" s="64"/>
      <c r="T989" s="64"/>
      <c r="U989" s="64"/>
      <c r="V989" s="64"/>
      <c r="W989" s="64"/>
      <c r="X989" s="64"/>
      <c r="Y989" s="64"/>
      <c r="Z989" s="64"/>
    </row>
    <row r="990" spans="1:26" ht="15.75" customHeight="1">
      <c r="A990" s="64"/>
      <c r="B990" s="65"/>
      <c r="C990" s="65"/>
      <c r="D990" s="64"/>
      <c r="E990" s="64"/>
      <c r="F990" s="64"/>
      <c r="G990" s="65"/>
      <c r="H990" s="64"/>
      <c r="I990" s="64"/>
      <c r="J990" s="64"/>
      <c r="K990" s="64"/>
      <c r="L990" s="64"/>
      <c r="M990" s="64"/>
      <c r="N990" s="64"/>
      <c r="O990" s="64"/>
      <c r="P990" s="64"/>
      <c r="Q990" s="64"/>
      <c r="R990" s="64"/>
      <c r="S990" s="64"/>
      <c r="T990" s="64"/>
      <c r="U990" s="64"/>
      <c r="V990" s="64"/>
      <c r="W990" s="64"/>
      <c r="X990" s="64"/>
      <c r="Y990" s="64"/>
      <c r="Z990" s="64"/>
    </row>
    <row r="991" spans="1:26" ht="15.75" customHeight="1">
      <c r="A991" s="64"/>
      <c r="B991" s="65"/>
      <c r="C991" s="65"/>
      <c r="D991" s="64"/>
      <c r="E991" s="64"/>
      <c r="F991" s="64"/>
      <c r="G991" s="65"/>
      <c r="H991" s="64"/>
      <c r="I991" s="64"/>
      <c r="J991" s="64"/>
      <c r="K991" s="64"/>
      <c r="L991" s="64"/>
      <c r="M991" s="64"/>
      <c r="N991" s="64"/>
      <c r="O991" s="64"/>
      <c r="P991" s="64"/>
      <c r="Q991" s="64"/>
      <c r="R991" s="64"/>
      <c r="S991" s="64"/>
      <c r="T991" s="64"/>
      <c r="U991" s="64"/>
      <c r="V991" s="64"/>
      <c r="W991" s="64"/>
      <c r="X991" s="64"/>
      <c r="Y991" s="64"/>
      <c r="Z991" s="64"/>
    </row>
    <row r="992" spans="1:26" ht="15.75" customHeight="1">
      <c r="A992" s="64"/>
      <c r="B992" s="65"/>
      <c r="C992" s="65"/>
      <c r="D992" s="64"/>
      <c r="E992" s="64"/>
      <c r="F992" s="64"/>
      <c r="G992" s="65"/>
      <c r="H992" s="64"/>
      <c r="I992" s="64"/>
      <c r="J992" s="64"/>
      <c r="K992" s="64"/>
      <c r="L992" s="64"/>
      <c r="M992" s="64"/>
      <c r="N992" s="64"/>
      <c r="O992" s="64"/>
      <c r="P992" s="64"/>
      <c r="Q992" s="64"/>
      <c r="R992" s="64"/>
      <c r="S992" s="64"/>
      <c r="T992" s="64"/>
      <c r="U992" s="64"/>
      <c r="V992" s="64"/>
      <c r="W992" s="64"/>
      <c r="X992" s="64"/>
      <c r="Y992" s="64"/>
      <c r="Z992" s="64"/>
    </row>
    <row r="993" spans="1:26" ht="15.75" customHeight="1">
      <c r="A993" s="64"/>
      <c r="B993" s="65"/>
      <c r="C993" s="65"/>
      <c r="D993" s="64"/>
      <c r="E993" s="64"/>
      <c r="F993" s="64"/>
      <c r="G993" s="65"/>
      <c r="H993" s="64"/>
      <c r="I993" s="64"/>
      <c r="J993" s="64"/>
      <c r="K993" s="64"/>
      <c r="L993" s="64"/>
      <c r="M993" s="64"/>
      <c r="N993" s="64"/>
      <c r="O993" s="64"/>
      <c r="P993" s="64"/>
      <c r="Q993" s="64"/>
      <c r="R993" s="64"/>
      <c r="S993" s="64"/>
      <c r="T993" s="64"/>
      <c r="U993" s="64"/>
      <c r="V993" s="64"/>
      <c r="W993" s="64"/>
      <c r="X993" s="64"/>
      <c r="Y993" s="64"/>
      <c r="Z993" s="64"/>
    </row>
    <row r="994" spans="1:26" ht="15.75" customHeight="1">
      <c r="A994" s="64"/>
      <c r="B994" s="65"/>
      <c r="C994" s="65"/>
      <c r="D994" s="64"/>
      <c r="E994" s="64"/>
      <c r="F994" s="64"/>
      <c r="G994" s="65"/>
      <c r="H994" s="64"/>
      <c r="I994" s="64"/>
      <c r="J994" s="64"/>
      <c r="K994" s="64"/>
      <c r="L994" s="64"/>
      <c r="M994" s="64"/>
      <c r="N994" s="64"/>
      <c r="O994" s="64"/>
      <c r="P994" s="64"/>
      <c r="Q994" s="64"/>
      <c r="R994" s="64"/>
      <c r="S994" s="64"/>
      <c r="T994" s="64"/>
      <c r="U994" s="64"/>
      <c r="V994" s="64"/>
      <c r="W994" s="64"/>
      <c r="X994" s="64"/>
      <c r="Y994" s="64"/>
      <c r="Z994" s="64"/>
    </row>
    <row r="995" spans="1:26" ht="15.75" customHeight="1">
      <c r="A995" s="64"/>
      <c r="B995" s="65"/>
      <c r="C995" s="65"/>
      <c r="D995" s="64"/>
      <c r="E995" s="64"/>
      <c r="F995" s="64"/>
      <c r="G995" s="65"/>
      <c r="H995" s="64"/>
      <c r="I995" s="64"/>
      <c r="J995" s="64"/>
      <c r="K995" s="64"/>
      <c r="L995" s="64"/>
      <c r="M995" s="64"/>
      <c r="N995" s="64"/>
      <c r="O995" s="64"/>
      <c r="P995" s="64"/>
      <c r="Q995" s="64"/>
      <c r="R995" s="64"/>
      <c r="S995" s="64"/>
      <c r="T995" s="64"/>
      <c r="U995" s="64"/>
      <c r="V995" s="64"/>
      <c r="W995" s="64"/>
      <c r="X995" s="64"/>
      <c r="Y995" s="64"/>
      <c r="Z995" s="64"/>
    </row>
    <row r="996" spans="1:26" ht="15.75" customHeight="1">
      <c r="A996" s="64"/>
      <c r="B996" s="65"/>
      <c r="C996" s="65"/>
      <c r="D996" s="64"/>
      <c r="E996" s="64"/>
      <c r="F996" s="64"/>
      <c r="G996" s="65"/>
      <c r="H996" s="64"/>
      <c r="I996" s="64"/>
      <c r="J996" s="64"/>
      <c r="K996" s="64"/>
      <c r="L996" s="64"/>
      <c r="M996" s="64"/>
      <c r="N996" s="64"/>
      <c r="O996" s="64"/>
      <c r="P996" s="64"/>
      <c r="Q996" s="64"/>
      <c r="R996" s="64"/>
      <c r="S996" s="64"/>
      <c r="T996" s="64"/>
      <c r="U996" s="64"/>
      <c r="V996" s="64"/>
      <c r="W996" s="64"/>
      <c r="X996" s="64"/>
      <c r="Y996" s="64"/>
      <c r="Z996" s="64"/>
    </row>
    <row r="997" spans="1:26" ht="15.75" customHeight="1">
      <c r="A997" s="64"/>
      <c r="B997" s="65"/>
      <c r="C997" s="65"/>
      <c r="D997" s="64"/>
      <c r="E997" s="64"/>
      <c r="F997" s="64"/>
      <c r="G997" s="65"/>
      <c r="H997" s="64"/>
      <c r="I997" s="64"/>
      <c r="J997" s="64"/>
      <c r="K997" s="64"/>
      <c r="L997" s="64"/>
      <c r="M997" s="64"/>
      <c r="N997" s="64"/>
      <c r="O997" s="64"/>
      <c r="P997" s="64"/>
      <c r="Q997" s="64"/>
      <c r="R997" s="64"/>
      <c r="S997" s="64"/>
      <c r="T997" s="64"/>
      <c r="U997" s="64"/>
      <c r="V997" s="64"/>
      <c r="W997" s="64"/>
      <c r="X997" s="64"/>
      <c r="Y997" s="64"/>
      <c r="Z997" s="64"/>
    </row>
    <row r="998" spans="1:26" ht="15.75" customHeight="1">
      <c r="A998" s="64"/>
      <c r="B998" s="65"/>
      <c r="C998" s="65"/>
      <c r="D998" s="64"/>
      <c r="E998" s="64"/>
      <c r="F998" s="64"/>
      <c r="G998" s="65"/>
      <c r="H998" s="64"/>
      <c r="I998" s="64"/>
      <c r="J998" s="64"/>
      <c r="K998" s="64"/>
      <c r="L998" s="64"/>
      <c r="M998" s="64"/>
      <c r="N998" s="64"/>
      <c r="O998" s="64"/>
      <c r="P998" s="64"/>
      <c r="Q998" s="64"/>
      <c r="R998" s="64"/>
      <c r="S998" s="64"/>
      <c r="T998" s="64"/>
      <c r="U998" s="64"/>
      <c r="V998" s="64"/>
      <c r="W998" s="64"/>
      <c r="X998" s="64"/>
      <c r="Y998" s="64"/>
      <c r="Z998" s="64"/>
    </row>
    <row r="999" spans="1:26" ht="15.75" customHeight="1">
      <c r="A999" s="64"/>
      <c r="B999" s="65"/>
      <c r="C999" s="65"/>
      <c r="D999" s="64"/>
      <c r="E999" s="64"/>
      <c r="F999" s="64"/>
      <c r="G999" s="65"/>
      <c r="H999" s="64"/>
      <c r="I999" s="64"/>
      <c r="J999" s="64"/>
      <c r="K999" s="64"/>
      <c r="L999" s="64"/>
      <c r="M999" s="64"/>
      <c r="N999" s="64"/>
      <c r="O999" s="64"/>
      <c r="P999" s="64"/>
      <c r="Q999" s="64"/>
      <c r="R999" s="64"/>
      <c r="S999" s="64"/>
      <c r="T999" s="64"/>
      <c r="U999" s="64"/>
      <c r="V999" s="64"/>
      <c r="W999" s="64"/>
      <c r="X999" s="64"/>
      <c r="Y999" s="64"/>
      <c r="Z999" s="64"/>
    </row>
    <row r="1000" spans="1:26" ht="15.75" customHeight="1">
      <c r="A1000" s="64"/>
      <c r="B1000" s="65"/>
      <c r="C1000" s="65"/>
      <c r="D1000" s="64"/>
      <c r="E1000" s="64"/>
      <c r="F1000" s="64"/>
      <c r="G1000" s="65"/>
      <c r="H1000" s="64"/>
      <c r="I1000" s="64"/>
      <c r="J1000" s="64"/>
      <c r="K1000" s="64"/>
      <c r="L1000" s="64"/>
      <c r="M1000" s="64"/>
      <c r="N1000" s="64"/>
      <c r="O1000" s="64"/>
      <c r="P1000" s="64"/>
      <c r="Q1000" s="64"/>
      <c r="R1000" s="64"/>
      <c r="S1000" s="64"/>
      <c r="T1000" s="64"/>
      <c r="U1000" s="64"/>
      <c r="V1000" s="64"/>
      <c r="W1000" s="64"/>
      <c r="X1000" s="64"/>
      <c r="Y1000" s="64"/>
      <c r="Z1000" s="64"/>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 footer="0"/>
  <pageSetup paperSize="5" scale="3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1000"/>
  <sheetViews>
    <sheetView showGridLines="0" workbookViewId="0"/>
  </sheetViews>
  <sheetFormatPr baseColWidth="10" defaultColWidth="12.5703125" defaultRowHeight="15" customHeight="1"/>
  <cols>
    <col min="1" max="1" width="26.7109375" customWidth="1"/>
    <col min="2" max="3" width="28.42578125" customWidth="1"/>
    <col min="4" max="4" width="26.28515625" customWidth="1"/>
    <col min="5" max="5" width="20.5703125" customWidth="1"/>
    <col min="6" max="6" width="14.42578125" customWidth="1"/>
    <col min="7" max="7" width="24.42578125" customWidth="1"/>
    <col min="8" max="8" width="29.5703125" customWidth="1"/>
    <col min="9" max="9" width="33" customWidth="1"/>
    <col min="10" max="11" width="26.140625" customWidth="1"/>
    <col min="12" max="13" width="23" customWidth="1"/>
    <col min="14" max="14" width="121.28515625" customWidth="1"/>
    <col min="15" max="18" width="32.140625" customWidth="1"/>
    <col min="19" max="19" width="25" customWidth="1"/>
    <col min="20" max="64" width="12.140625" customWidth="1"/>
  </cols>
  <sheetData>
    <row r="1" spans="1:64" ht="32.25">
      <c r="A1" s="32"/>
      <c r="B1" s="32"/>
      <c r="C1" s="32"/>
      <c r="D1" s="32"/>
      <c r="E1" s="767"/>
      <c r="F1" s="666"/>
      <c r="G1" s="666"/>
      <c r="H1" s="666"/>
      <c r="I1" s="666"/>
      <c r="J1" s="666"/>
      <c r="K1" s="666"/>
      <c r="L1" s="666"/>
      <c r="M1" s="666"/>
      <c r="N1" s="666"/>
      <c r="O1" s="666"/>
      <c r="P1" s="666"/>
      <c r="Q1" s="666"/>
      <c r="R1" s="666"/>
      <c r="S1" s="666"/>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row>
    <row r="2" spans="1:64" ht="90" customHeight="1">
      <c r="A2" s="32"/>
      <c r="B2" s="32"/>
      <c r="C2" s="32"/>
      <c r="D2" s="32"/>
      <c r="E2" s="768" t="s">
        <v>143</v>
      </c>
      <c r="F2" s="739"/>
      <c r="G2" s="739"/>
      <c r="H2" s="739"/>
      <c r="I2" s="739"/>
      <c r="J2" s="739"/>
      <c r="K2" s="739"/>
      <c r="L2" s="739"/>
      <c r="M2" s="739"/>
      <c r="N2" s="739"/>
      <c r="O2" s="739"/>
      <c r="P2" s="739"/>
      <c r="Q2" s="739"/>
      <c r="R2" s="739"/>
      <c r="S2" s="740"/>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row>
    <row r="3" spans="1:64" ht="18.75">
      <c r="A3" s="32"/>
      <c r="B3" s="32"/>
      <c r="C3" s="32"/>
      <c r="D3" s="32"/>
      <c r="E3" s="109"/>
      <c r="F3" s="109"/>
      <c r="G3" s="109"/>
      <c r="H3" s="110"/>
      <c r="I3" s="110"/>
      <c r="J3" s="110"/>
      <c r="K3" s="110"/>
      <c r="L3" s="111"/>
      <c r="M3" s="112"/>
      <c r="N3" s="112"/>
      <c r="O3" s="110"/>
      <c r="P3" s="110"/>
      <c r="Q3" s="110"/>
      <c r="R3" s="110"/>
      <c r="S3" s="110"/>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64">
      <c r="A4" s="32"/>
      <c r="B4" s="32"/>
      <c r="C4" s="32"/>
      <c r="D4" s="32"/>
      <c r="E4" s="769" t="s">
        <v>144</v>
      </c>
      <c r="F4" s="771" t="s">
        <v>28</v>
      </c>
      <c r="G4" s="773" t="s">
        <v>145</v>
      </c>
      <c r="H4" s="774" t="s">
        <v>146</v>
      </c>
      <c r="I4" s="775"/>
      <c r="J4" s="775"/>
      <c r="K4" s="775"/>
      <c r="L4" s="775"/>
      <c r="M4" s="775"/>
      <c r="N4" s="775"/>
      <c r="O4" s="775"/>
      <c r="P4" s="776"/>
      <c r="Q4" s="777" t="s">
        <v>147</v>
      </c>
      <c r="R4" s="777" t="s">
        <v>148</v>
      </c>
      <c r="S4" s="778" t="s">
        <v>149</v>
      </c>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pans="1:64" ht="248.25" customHeight="1">
      <c r="A5" s="665" t="s">
        <v>150</v>
      </c>
      <c r="B5" s="666"/>
      <c r="C5" s="666"/>
      <c r="D5" s="666"/>
      <c r="E5" s="770"/>
      <c r="F5" s="772"/>
      <c r="G5" s="772"/>
      <c r="H5" s="113" t="s">
        <v>151</v>
      </c>
      <c r="I5" s="114" t="s">
        <v>152</v>
      </c>
      <c r="J5" s="114" t="s">
        <v>153</v>
      </c>
      <c r="K5" s="114" t="s">
        <v>154</v>
      </c>
      <c r="L5" s="113" t="s">
        <v>155</v>
      </c>
      <c r="M5" s="114" t="s">
        <v>156</v>
      </c>
      <c r="N5" s="114" t="s">
        <v>157</v>
      </c>
      <c r="O5" s="114" t="s">
        <v>158</v>
      </c>
      <c r="P5" s="114" t="s">
        <v>159</v>
      </c>
      <c r="Q5" s="772"/>
      <c r="R5" s="772"/>
      <c r="S5" s="779"/>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row>
    <row r="6" spans="1:64" ht="158.25" customHeight="1">
      <c r="A6" s="115" t="s">
        <v>160</v>
      </c>
      <c r="B6" s="116" t="s">
        <v>161</v>
      </c>
      <c r="C6" s="116" t="s">
        <v>162</v>
      </c>
      <c r="D6" s="117" t="s">
        <v>163</v>
      </c>
      <c r="E6" s="118"/>
      <c r="F6" s="119" t="s">
        <v>164</v>
      </c>
      <c r="G6" s="120">
        <v>1.1000000000000001</v>
      </c>
      <c r="H6" s="121" t="s">
        <v>165</v>
      </c>
      <c r="I6" s="121"/>
      <c r="J6" s="122" t="s">
        <v>166</v>
      </c>
      <c r="K6" s="122" t="s">
        <v>167</v>
      </c>
      <c r="L6" s="122" t="s">
        <v>168</v>
      </c>
      <c r="M6" s="122" t="s">
        <v>168</v>
      </c>
      <c r="N6" s="122"/>
      <c r="O6" s="123"/>
      <c r="P6" s="124"/>
      <c r="Q6" s="125"/>
      <c r="R6" s="126"/>
      <c r="S6" s="127"/>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row>
    <row r="7" spans="1:64" ht="141.75" customHeight="1">
      <c r="A7" s="115" t="s">
        <v>169</v>
      </c>
      <c r="B7" s="116" t="s">
        <v>170</v>
      </c>
      <c r="C7" s="116" t="s">
        <v>171</v>
      </c>
      <c r="D7" s="128" t="s">
        <v>172</v>
      </c>
      <c r="E7" s="129"/>
      <c r="F7" s="130" t="s">
        <v>173</v>
      </c>
      <c r="G7" s="131" t="s">
        <v>174</v>
      </c>
      <c r="H7" s="132" t="s">
        <v>175</v>
      </c>
      <c r="I7" s="132"/>
      <c r="J7" s="133" t="s">
        <v>176</v>
      </c>
      <c r="K7" s="133" t="s">
        <v>177</v>
      </c>
      <c r="L7" s="133"/>
      <c r="M7" s="132"/>
      <c r="N7" s="132"/>
      <c r="O7" s="132"/>
      <c r="P7" s="134"/>
      <c r="Q7" s="135"/>
      <c r="R7" s="136"/>
      <c r="S7" s="137"/>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row>
    <row r="8" spans="1:64" ht="141.75" customHeight="1">
      <c r="A8" s="115" t="s">
        <v>178</v>
      </c>
      <c r="B8" s="116" t="s">
        <v>179</v>
      </c>
      <c r="C8" s="116" t="s">
        <v>180</v>
      </c>
      <c r="D8" s="117" t="s">
        <v>181</v>
      </c>
      <c r="E8" s="138"/>
      <c r="F8" s="139" t="s">
        <v>182</v>
      </c>
      <c r="G8" s="140" t="s">
        <v>183</v>
      </c>
      <c r="H8" s="141" t="s">
        <v>184</v>
      </c>
      <c r="I8" s="141"/>
      <c r="J8" s="142" t="s">
        <v>185</v>
      </c>
      <c r="K8" s="142" t="s">
        <v>186</v>
      </c>
      <c r="L8" s="142"/>
      <c r="M8" s="141"/>
      <c r="N8" s="141"/>
      <c r="O8" s="143"/>
      <c r="P8" s="141"/>
      <c r="Q8" s="144"/>
      <c r="R8" s="145"/>
      <c r="S8" s="146"/>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row>
    <row r="9" spans="1:64" ht="141.75" customHeight="1">
      <c r="A9" s="115" t="s">
        <v>187</v>
      </c>
      <c r="B9" s="116" t="s">
        <v>188</v>
      </c>
      <c r="C9" s="116" t="s">
        <v>189</v>
      </c>
      <c r="D9" s="117" t="s">
        <v>190</v>
      </c>
      <c r="E9" s="147"/>
      <c r="F9" s="148" t="s">
        <v>191</v>
      </c>
      <c r="G9" s="149" t="s">
        <v>192</v>
      </c>
      <c r="H9" s="150" t="s">
        <v>193</v>
      </c>
      <c r="I9" s="150"/>
      <c r="J9" s="151" t="s">
        <v>194</v>
      </c>
      <c r="K9" s="151" t="s">
        <v>195</v>
      </c>
      <c r="L9" s="151"/>
      <c r="M9" s="152"/>
      <c r="N9" s="152"/>
      <c r="O9" s="153"/>
      <c r="P9" s="152"/>
      <c r="Q9" s="154"/>
      <c r="R9" s="155"/>
      <c r="S9" s="156"/>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row>
    <row r="10" spans="1:64" ht="61.5" customHeight="1">
      <c r="A10" s="765" t="s">
        <v>196</v>
      </c>
      <c r="B10" s="666"/>
      <c r="C10" s="666"/>
      <c r="D10" s="766"/>
      <c r="E10" s="147"/>
      <c r="F10" s="148" t="s">
        <v>191</v>
      </c>
      <c r="G10" s="149"/>
      <c r="H10" s="150"/>
      <c r="I10" s="150"/>
      <c r="J10" s="151"/>
      <c r="K10" s="152"/>
      <c r="L10" s="151"/>
      <c r="M10" s="152"/>
      <c r="N10" s="152"/>
      <c r="O10" s="153"/>
      <c r="P10" s="152"/>
      <c r="Q10" s="154"/>
      <c r="R10" s="155"/>
      <c r="S10" s="156"/>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row>
    <row r="11" spans="1:64" ht="99.75" customHeight="1">
      <c r="A11" s="758" t="s">
        <v>197</v>
      </c>
      <c r="B11" s="666"/>
      <c r="C11" s="666"/>
      <c r="D11" s="766"/>
      <c r="E11" s="158"/>
      <c r="F11" s="159" t="s">
        <v>191</v>
      </c>
      <c r="G11" s="160"/>
      <c r="H11" s="161"/>
      <c r="I11" s="161"/>
      <c r="J11" s="162"/>
      <c r="K11" s="163"/>
      <c r="L11" s="162"/>
      <c r="M11" s="163"/>
      <c r="N11" s="163"/>
      <c r="O11" s="164"/>
      <c r="P11" s="163"/>
      <c r="Q11" s="165"/>
      <c r="R11" s="166"/>
      <c r="S11" s="167"/>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row>
    <row r="12" spans="1:64">
      <c r="A12" s="32"/>
      <c r="B12" s="32"/>
      <c r="C12" s="32"/>
      <c r="D12" s="32"/>
      <c r="E12" s="32"/>
      <c r="F12" s="32"/>
      <c r="G12" s="168"/>
      <c r="H12" s="32"/>
      <c r="I12" s="32"/>
      <c r="J12" s="32"/>
      <c r="K12" s="168"/>
      <c r="L12" s="32"/>
      <c r="M12" s="168"/>
      <c r="N12" s="168"/>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row>
    <row r="13" spans="1:64">
      <c r="A13" s="32"/>
      <c r="B13" s="32"/>
      <c r="C13" s="32"/>
      <c r="D13" s="32"/>
      <c r="E13" s="32"/>
      <c r="F13" s="32"/>
      <c r="G13" s="168"/>
      <c r="H13" s="32"/>
      <c r="I13" s="32"/>
      <c r="J13" s="32"/>
      <c r="K13" s="168"/>
      <c r="L13" s="32"/>
      <c r="M13" s="168"/>
      <c r="N13" s="168"/>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row>
    <row r="14" spans="1:64">
      <c r="A14" s="32"/>
      <c r="B14" s="32"/>
      <c r="C14" s="32"/>
      <c r="D14" s="32"/>
      <c r="E14" s="32"/>
      <c r="F14" s="32"/>
      <c r="G14" s="168"/>
      <c r="H14" s="32"/>
      <c r="I14" s="32"/>
      <c r="J14" s="32"/>
      <c r="K14" s="168"/>
      <c r="L14" s="32"/>
      <c r="M14" s="168"/>
      <c r="N14" s="168"/>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row>
    <row r="15" spans="1:64">
      <c r="A15" s="32"/>
      <c r="B15" s="32"/>
      <c r="C15" s="32"/>
      <c r="D15" s="32"/>
      <c r="E15" s="32"/>
      <c r="F15" s="32"/>
      <c r="G15" s="168"/>
      <c r="H15" s="32"/>
      <c r="I15" s="32"/>
      <c r="J15" s="32"/>
      <c r="K15" s="168"/>
      <c r="L15" s="32"/>
      <c r="M15" s="168"/>
      <c r="N15" s="168"/>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row>
    <row r="16" spans="1:64">
      <c r="A16" s="32"/>
      <c r="B16" s="32"/>
      <c r="C16" s="32"/>
      <c r="D16" s="32"/>
      <c r="E16" s="32"/>
      <c r="F16" s="32"/>
      <c r="G16" s="168"/>
      <c r="H16" s="32"/>
      <c r="I16" s="32"/>
      <c r="J16" s="32"/>
      <c r="K16" s="168"/>
      <c r="L16" s="32"/>
      <c r="M16" s="168"/>
      <c r="N16" s="168"/>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row>
    <row r="17" spans="1:64">
      <c r="A17" s="32"/>
      <c r="B17" s="32"/>
      <c r="C17" s="32"/>
      <c r="D17" s="32"/>
      <c r="E17" s="32"/>
      <c r="F17" s="32"/>
      <c r="G17" s="168"/>
      <c r="H17" s="32"/>
      <c r="I17" s="32"/>
      <c r="J17" s="32"/>
      <c r="K17" s="168"/>
      <c r="L17" s="32"/>
      <c r="M17" s="168"/>
      <c r="N17" s="168"/>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row>
    <row r="18" spans="1:64">
      <c r="A18" s="32"/>
      <c r="B18" s="32"/>
      <c r="C18" s="32"/>
      <c r="D18" s="32"/>
      <c r="E18" s="32"/>
      <c r="F18" s="32"/>
      <c r="G18" s="168"/>
      <c r="H18" s="32"/>
      <c r="I18" s="32"/>
      <c r="J18" s="32"/>
      <c r="K18" s="168"/>
      <c r="L18" s="32"/>
      <c r="M18" s="168"/>
      <c r="N18" s="168"/>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row>
    <row r="19" spans="1:64">
      <c r="A19" s="32"/>
      <c r="B19" s="32"/>
      <c r="C19" s="32"/>
      <c r="D19" s="32"/>
      <c r="E19" s="32"/>
      <c r="F19" s="32"/>
      <c r="G19" s="168"/>
      <c r="H19" s="32"/>
      <c r="I19" s="32"/>
      <c r="J19" s="32"/>
      <c r="K19" s="168"/>
      <c r="L19" s="32"/>
      <c r="M19" s="168"/>
      <c r="N19" s="168"/>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row>
    <row r="20" spans="1:64">
      <c r="A20" s="32"/>
      <c r="B20" s="32"/>
      <c r="C20" s="32"/>
      <c r="D20" s="32"/>
      <c r="E20" s="32"/>
      <c r="F20" s="32"/>
      <c r="G20" s="168"/>
      <c r="H20" s="32"/>
      <c r="I20" s="32"/>
      <c r="J20" s="32"/>
      <c r="K20" s="168"/>
      <c r="L20" s="32"/>
      <c r="M20" s="168"/>
      <c r="N20" s="168"/>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row>
    <row r="21" spans="1:64" ht="15.75" customHeight="1">
      <c r="A21" s="32"/>
      <c r="B21" s="32"/>
      <c r="C21" s="32"/>
      <c r="D21" s="32"/>
      <c r="E21" s="32"/>
      <c r="F21" s="32"/>
      <c r="G21" s="168"/>
      <c r="H21" s="32"/>
      <c r="I21" s="32"/>
      <c r="J21" s="32"/>
      <c r="K21" s="168"/>
      <c r="L21" s="32"/>
      <c r="M21" s="168"/>
      <c r="N21" s="168"/>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row>
    <row r="22" spans="1:64" ht="15.75" customHeight="1">
      <c r="A22" s="32"/>
      <c r="B22" s="32"/>
      <c r="C22" s="32"/>
      <c r="D22" s="32"/>
      <c r="E22" s="32"/>
      <c r="F22" s="32"/>
      <c r="G22" s="168"/>
      <c r="H22" s="32"/>
      <c r="I22" s="32"/>
      <c r="J22" s="32"/>
      <c r="K22" s="168"/>
      <c r="L22" s="32"/>
      <c r="M22" s="168"/>
      <c r="N22" s="168"/>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row>
    <row r="23" spans="1:64" ht="15.75" customHeight="1">
      <c r="A23" s="32"/>
      <c r="B23" s="32"/>
      <c r="C23" s="32"/>
      <c r="D23" s="32"/>
      <c r="E23" s="32"/>
      <c r="F23" s="32"/>
      <c r="G23" s="168"/>
      <c r="H23" s="32"/>
      <c r="I23" s="32"/>
      <c r="J23" s="32"/>
      <c r="K23" s="168"/>
      <c r="L23" s="32"/>
      <c r="M23" s="168"/>
      <c r="N23" s="168"/>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row>
    <row r="24" spans="1:64" ht="15.75" customHeight="1">
      <c r="A24" s="32"/>
      <c r="B24" s="32"/>
      <c r="C24" s="32"/>
      <c r="D24" s="32"/>
      <c r="E24" s="32"/>
      <c r="F24" s="32"/>
      <c r="G24" s="168"/>
      <c r="H24" s="32"/>
      <c r="I24" s="32"/>
      <c r="J24" s="32"/>
      <c r="K24" s="168"/>
      <c r="L24" s="32"/>
      <c r="M24" s="168"/>
      <c r="N24" s="168"/>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row>
    <row r="25" spans="1:64" ht="15.75" customHeight="1">
      <c r="A25" s="32"/>
      <c r="B25" s="32"/>
      <c r="C25" s="32"/>
      <c r="D25" s="32"/>
      <c r="E25" s="32"/>
      <c r="F25" s="32"/>
      <c r="G25" s="168"/>
      <c r="H25" s="32"/>
      <c r="I25" s="32"/>
      <c r="J25" s="32"/>
      <c r="K25" s="168"/>
      <c r="L25" s="32"/>
      <c r="M25" s="168"/>
      <c r="N25" s="168"/>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row>
    <row r="26" spans="1:64" ht="15.75" customHeight="1">
      <c r="A26" s="32"/>
      <c r="B26" s="32"/>
      <c r="C26" s="32"/>
      <c r="D26" s="32"/>
      <c r="E26" s="32"/>
      <c r="F26" s="32"/>
      <c r="G26" s="168"/>
      <c r="H26" s="32"/>
      <c r="I26" s="32"/>
      <c r="J26" s="32"/>
      <c r="K26" s="168"/>
      <c r="L26" s="32"/>
      <c r="M26" s="168"/>
      <c r="N26" s="168"/>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row>
    <row r="27" spans="1:64" ht="15.75" customHeight="1">
      <c r="A27" s="32"/>
      <c r="B27" s="32"/>
      <c r="C27" s="32"/>
      <c r="D27" s="32"/>
      <c r="E27" s="32"/>
      <c r="F27" s="32"/>
      <c r="G27" s="168"/>
      <c r="H27" s="32"/>
      <c r="I27" s="32"/>
      <c r="J27" s="32"/>
      <c r="K27" s="168"/>
      <c r="L27" s="32"/>
      <c r="M27" s="168"/>
      <c r="N27" s="168"/>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row>
    <row r="28" spans="1:64" ht="15.75" customHeight="1">
      <c r="A28" s="32"/>
      <c r="B28" s="32"/>
      <c r="C28" s="32"/>
      <c r="D28" s="32"/>
      <c r="E28" s="32"/>
      <c r="F28" s="32"/>
      <c r="G28" s="168"/>
      <c r="H28" s="32"/>
      <c r="I28" s="32"/>
      <c r="J28" s="32"/>
      <c r="K28" s="168"/>
      <c r="L28" s="32"/>
      <c r="M28" s="168"/>
      <c r="N28" s="168"/>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row>
    <row r="29" spans="1:64" ht="15.75" customHeight="1">
      <c r="A29" s="32"/>
      <c r="B29" s="32"/>
      <c r="C29" s="32"/>
      <c r="D29" s="32"/>
      <c r="E29" s="32"/>
      <c r="F29" s="32"/>
      <c r="G29" s="168"/>
      <c r="H29" s="32"/>
      <c r="I29" s="32"/>
      <c r="J29" s="32"/>
      <c r="K29" s="168"/>
      <c r="L29" s="32"/>
      <c r="M29" s="168"/>
      <c r="N29" s="168"/>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row>
    <row r="30" spans="1:64" ht="15.75" customHeight="1">
      <c r="A30" s="32"/>
      <c r="B30" s="32"/>
      <c r="C30" s="32"/>
      <c r="D30" s="32"/>
      <c r="E30" s="32"/>
      <c r="F30" s="32"/>
      <c r="G30" s="168"/>
      <c r="H30" s="32"/>
      <c r="I30" s="32"/>
      <c r="J30" s="32"/>
      <c r="K30" s="168"/>
      <c r="L30" s="32"/>
      <c r="M30" s="168"/>
      <c r="N30" s="168"/>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row>
    <row r="31" spans="1:64" ht="15.75" customHeight="1">
      <c r="A31" s="32"/>
      <c r="B31" s="32"/>
      <c r="C31" s="32"/>
      <c r="D31" s="32"/>
      <c r="E31" s="32"/>
      <c r="F31" s="32"/>
      <c r="G31" s="168"/>
      <c r="H31" s="32"/>
      <c r="I31" s="32"/>
      <c r="J31" s="32"/>
      <c r="K31" s="168"/>
      <c r="L31" s="32"/>
      <c r="M31" s="168"/>
      <c r="N31" s="168"/>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row>
    <row r="32" spans="1:64" ht="15.75" customHeight="1">
      <c r="A32" s="32"/>
      <c r="B32" s="32"/>
      <c r="C32" s="32"/>
      <c r="D32" s="32"/>
      <c r="E32" s="32"/>
      <c r="F32" s="32"/>
      <c r="G32" s="168"/>
      <c r="H32" s="32"/>
      <c r="I32" s="32"/>
      <c r="J32" s="32"/>
      <c r="K32" s="168"/>
      <c r="L32" s="32"/>
      <c r="M32" s="168"/>
      <c r="N32" s="168"/>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row>
    <row r="33" spans="1:64" ht="15.75" customHeight="1">
      <c r="A33" s="32"/>
      <c r="B33" s="32"/>
      <c r="C33" s="32"/>
      <c r="D33" s="32"/>
      <c r="E33" s="32"/>
      <c r="F33" s="32"/>
      <c r="G33" s="168"/>
      <c r="H33" s="32"/>
      <c r="I33" s="32"/>
      <c r="J33" s="32"/>
      <c r="K33" s="168"/>
      <c r="L33" s="32"/>
      <c r="M33" s="168"/>
      <c r="N33" s="168"/>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row>
    <row r="34" spans="1:64" ht="15.75" customHeight="1">
      <c r="A34" s="32"/>
      <c r="B34" s="32"/>
      <c r="C34" s="32"/>
      <c r="D34" s="32"/>
      <c r="E34" s="32"/>
      <c r="F34" s="32"/>
      <c r="G34" s="168"/>
      <c r="H34" s="32"/>
      <c r="I34" s="32"/>
      <c r="J34" s="32"/>
      <c r="K34" s="168"/>
      <c r="L34" s="32"/>
      <c r="M34" s="168"/>
      <c r="N34" s="168"/>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row>
    <row r="35" spans="1:64" ht="15.75" customHeight="1">
      <c r="A35" s="32"/>
      <c r="B35" s="32"/>
      <c r="C35" s="32"/>
      <c r="D35" s="32"/>
      <c r="E35" s="32"/>
      <c r="F35" s="32"/>
      <c r="G35" s="168"/>
      <c r="H35" s="32"/>
      <c r="I35" s="32"/>
      <c r="J35" s="32"/>
      <c r="K35" s="168"/>
      <c r="L35" s="32"/>
      <c r="M35" s="168"/>
      <c r="N35" s="168"/>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row>
    <row r="36" spans="1:64" ht="15.75" customHeight="1">
      <c r="A36" s="32"/>
      <c r="B36" s="32"/>
      <c r="C36" s="32"/>
      <c r="D36" s="32"/>
      <c r="E36" s="32"/>
      <c r="F36" s="32"/>
      <c r="G36" s="168"/>
      <c r="H36" s="32"/>
      <c r="I36" s="32"/>
      <c r="J36" s="32"/>
      <c r="K36" s="168"/>
      <c r="L36" s="32"/>
      <c r="M36" s="168"/>
      <c r="N36" s="168"/>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row>
    <row r="37" spans="1:64" ht="15.75" customHeight="1">
      <c r="A37" s="32"/>
      <c r="B37" s="32"/>
      <c r="C37" s="32"/>
      <c r="D37" s="32"/>
      <c r="E37" s="32"/>
      <c r="F37" s="32"/>
      <c r="G37" s="168"/>
      <c r="H37" s="32"/>
      <c r="I37" s="32"/>
      <c r="J37" s="32"/>
      <c r="K37" s="168"/>
      <c r="L37" s="32"/>
      <c r="M37" s="168"/>
      <c r="N37" s="168"/>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row>
    <row r="38" spans="1:64" ht="15.75" customHeight="1">
      <c r="A38" s="32"/>
      <c r="B38" s="32"/>
      <c r="C38" s="32"/>
      <c r="D38" s="32"/>
      <c r="E38" s="32"/>
      <c r="F38" s="32"/>
      <c r="G38" s="168"/>
      <c r="H38" s="32"/>
      <c r="I38" s="32"/>
      <c r="J38" s="32"/>
      <c r="K38" s="168"/>
      <c r="L38" s="32"/>
      <c r="M38" s="168"/>
      <c r="N38" s="168"/>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row>
    <row r="39" spans="1:64" ht="15.75" customHeight="1">
      <c r="A39" s="32"/>
      <c r="B39" s="32"/>
      <c r="C39" s="32"/>
      <c r="D39" s="32"/>
      <c r="E39" s="32"/>
      <c r="F39" s="32"/>
      <c r="G39" s="168"/>
      <c r="H39" s="32"/>
      <c r="I39" s="32"/>
      <c r="J39" s="32"/>
      <c r="K39" s="168"/>
      <c r="L39" s="32"/>
      <c r="M39" s="168"/>
      <c r="N39" s="168"/>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row>
    <row r="40" spans="1:64" ht="15.75" customHeight="1">
      <c r="A40" s="32"/>
      <c r="B40" s="32"/>
      <c r="C40" s="32"/>
      <c r="D40" s="32"/>
      <c r="E40" s="32"/>
      <c r="F40" s="32"/>
      <c r="G40" s="168"/>
      <c r="H40" s="32"/>
      <c r="I40" s="32"/>
      <c r="J40" s="32"/>
      <c r="K40" s="168"/>
      <c r="L40" s="32"/>
      <c r="M40" s="168"/>
      <c r="N40" s="168"/>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row>
    <row r="41" spans="1:64" ht="15.75" customHeight="1">
      <c r="A41" s="32"/>
      <c r="B41" s="32"/>
      <c r="C41" s="32"/>
      <c r="D41" s="32"/>
      <c r="E41" s="32"/>
      <c r="F41" s="32"/>
      <c r="G41" s="168"/>
      <c r="H41" s="32"/>
      <c r="I41" s="32"/>
      <c r="J41" s="32"/>
      <c r="K41" s="168"/>
      <c r="L41" s="32"/>
      <c r="M41" s="168"/>
      <c r="N41" s="168"/>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row>
    <row r="42" spans="1:64" ht="15.75" customHeight="1">
      <c r="A42" s="32"/>
      <c r="B42" s="32"/>
      <c r="C42" s="32"/>
      <c r="D42" s="32"/>
      <c r="E42" s="32"/>
      <c r="F42" s="32"/>
      <c r="G42" s="168"/>
      <c r="H42" s="32"/>
      <c r="I42" s="32"/>
      <c r="J42" s="32"/>
      <c r="K42" s="168"/>
      <c r="L42" s="32"/>
      <c r="M42" s="168"/>
      <c r="N42" s="168"/>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row>
    <row r="43" spans="1:64" ht="15.75" customHeight="1">
      <c r="A43" s="32"/>
      <c r="B43" s="32"/>
      <c r="C43" s="32"/>
      <c r="D43" s="32"/>
      <c r="E43" s="32"/>
      <c r="F43" s="32"/>
      <c r="G43" s="168"/>
      <c r="H43" s="32"/>
      <c r="I43" s="32"/>
      <c r="J43" s="32"/>
      <c r="K43" s="168"/>
      <c r="L43" s="32"/>
      <c r="M43" s="168"/>
      <c r="N43" s="168"/>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row>
    <row r="44" spans="1:64" ht="15.75" customHeight="1">
      <c r="A44" s="32"/>
      <c r="B44" s="32"/>
      <c r="C44" s="32"/>
      <c r="D44" s="32"/>
      <c r="E44" s="32"/>
      <c r="F44" s="32"/>
      <c r="G44" s="168"/>
      <c r="H44" s="32"/>
      <c r="I44" s="32"/>
      <c r="J44" s="32"/>
      <c r="K44" s="168"/>
      <c r="L44" s="32"/>
      <c r="M44" s="168"/>
      <c r="N44" s="168"/>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row>
    <row r="45" spans="1:64" ht="15.75" customHeight="1">
      <c r="A45" s="32"/>
      <c r="B45" s="32"/>
      <c r="C45" s="32"/>
      <c r="D45" s="32"/>
      <c r="E45" s="32"/>
      <c r="F45" s="32"/>
      <c r="G45" s="168"/>
      <c r="H45" s="32"/>
      <c r="I45" s="32"/>
      <c r="J45" s="32"/>
      <c r="K45" s="168"/>
      <c r="L45" s="32"/>
      <c r="M45" s="168"/>
      <c r="N45" s="168"/>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row>
    <row r="46" spans="1:64" ht="15.75" customHeight="1">
      <c r="A46" s="32"/>
      <c r="B46" s="32"/>
      <c r="C46" s="32"/>
      <c r="D46" s="32"/>
      <c r="E46" s="32"/>
      <c r="F46" s="32"/>
      <c r="G46" s="168"/>
      <c r="H46" s="32"/>
      <c r="I46" s="32"/>
      <c r="J46" s="32"/>
      <c r="K46" s="168"/>
      <c r="L46" s="32"/>
      <c r="M46" s="168"/>
      <c r="N46" s="168"/>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row>
    <row r="47" spans="1:64" ht="15.75" customHeight="1">
      <c r="A47" s="32"/>
      <c r="B47" s="32"/>
      <c r="C47" s="32"/>
      <c r="D47" s="32"/>
      <c r="E47" s="32"/>
      <c r="F47" s="32"/>
      <c r="G47" s="168"/>
      <c r="H47" s="32"/>
      <c r="I47" s="32"/>
      <c r="J47" s="32"/>
      <c r="K47" s="168"/>
      <c r="L47" s="32"/>
      <c r="M47" s="168"/>
      <c r="N47" s="168"/>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row>
    <row r="48" spans="1:64" ht="15.75" customHeight="1">
      <c r="A48" s="32"/>
      <c r="B48" s="32"/>
      <c r="C48" s="32"/>
      <c r="D48" s="32"/>
      <c r="E48" s="32"/>
      <c r="F48" s="32"/>
      <c r="G48" s="168"/>
      <c r="H48" s="32"/>
      <c r="I48" s="32"/>
      <c r="J48" s="32"/>
      <c r="K48" s="168"/>
      <c r="L48" s="32"/>
      <c r="M48" s="168"/>
      <c r="N48" s="168"/>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row>
    <row r="49" spans="1:64" ht="15.75" customHeight="1">
      <c r="A49" s="32"/>
      <c r="B49" s="32"/>
      <c r="C49" s="32"/>
      <c r="D49" s="32"/>
      <c r="E49" s="32"/>
      <c r="F49" s="32"/>
      <c r="G49" s="168"/>
      <c r="H49" s="32"/>
      <c r="I49" s="32"/>
      <c r="J49" s="32"/>
      <c r="K49" s="168"/>
      <c r="L49" s="32"/>
      <c r="M49" s="168"/>
      <c r="N49" s="168"/>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row>
    <row r="50" spans="1:64" ht="15.75" customHeight="1">
      <c r="A50" s="32"/>
      <c r="B50" s="32"/>
      <c r="C50" s="32"/>
      <c r="D50" s="32"/>
      <c r="E50" s="32"/>
      <c r="F50" s="32"/>
      <c r="G50" s="168"/>
      <c r="H50" s="32"/>
      <c r="I50" s="32"/>
      <c r="J50" s="32"/>
      <c r="K50" s="168"/>
      <c r="L50" s="32"/>
      <c r="M50" s="168"/>
      <c r="N50" s="168"/>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row>
    <row r="51" spans="1:64" ht="15.75" customHeight="1">
      <c r="A51" s="32"/>
      <c r="B51" s="32"/>
      <c r="C51" s="32"/>
      <c r="D51" s="32"/>
      <c r="E51" s="32"/>
      <c r="F51" s="32"/>
      <c r="G51" s="168"/>
      <c r="H51" s="32"/>
      <c r="I51" s="32"/>
      <c r="J51" s="32"/>
      <c r="K51" s="168"/>
      <c r="L51" s="32"/>
      <c r="M51" s="168"/>
      <c r="N51" s="168"/>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row>
    <row r="52" spans="1:64" ht="15.75" customHeight="1">
      <c r="A52" s="32"/>
      <c r="B52" s="32"/>
      <c r="C52" s="32"/>
      <c r="D52" s="32"/>
      <c r="E52" s="32"/>
      <c r="F52" s="32"/>
      <c r="G52" s="168"/>
      <c r="H52" s="32"/>
      <c r="I52" s="32"/>
      <c r="J52" s="32"/>
      <c r="K52" s="168"/>
      <c r="L52" s="32"/>
      <c r="M52" s="168"/>
      <c r="N52" s="168"/>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row>
    <row r="53" spans="1:64" ht="15.75" customHeight="1">
      <c r="A53" s="32"/>
      <c r="B53" s="32"/>
      <c r="C53" s="32"/>
      <c r="D53" s="32"/>
      <c r="E53" s="32"/>
      <c r="F53" s="32"/>
      <c r="G53" s="168"/>
      <c r="H53" s="32"/>
      <c r="I53" s="32"/>
      <c r="J53" s="32"/>
      <c r="K53" s="168"/>
      <c r="L53" s="32"/>
      <c r="M53" s="168"/>
      <c r="N53" s="168"/>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row>
    <row r="54" spans="1:64" ht="15.75" customHeight="1">
      <c r="A54" s="32"/>
      <c r="B54" s="32"/>
      <c r="C54" s="32"/>
      <c r="D54" s="32"/>
      <c r="E54" s="32"/>
      <c r="F54" s="32"/>
      <c r="G54" s="168"/>
      <c r="H54" s="32"/>
      <c r="I54" s="32"/>
      <c r="J54" s="32"/>
      <c r="K54" s="168"/>
      <c r="L54" s="32"/>
      <c r="M54" s="168"/>
      <c r="N54" s="168"/>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row>
    <row r="55" spans="1:64" ht="15.75" customHeight="1">
      <c r="A55" s="32"/>
      <c r="B55" s="32"/>
      <c r="C55" s="32"/>
      <c r="D55" s="32"/>
      <c r="E55" s="32"/>
      <c r="F55" s="32"/>
      <c r="G55" s="168"/>
      <c r="H55" s="32"/>
      <c r="I55" s="32"/>
      <c r="J55" s="32"/>
      <c r="K55" s="168"/>
      <c r="L55" s="32"/>
      <c r="M55" s="168"/>
      <c r="N55" s="168"/>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row>
    <row r="56" spans="1:64" ht="15.75" customHeight="1">
      <c r="A56" s="32"/>
      <c r="B56" s="32"/>
      <c r="C56" s="32"/>
      <c r="D56" s="32"/>
      <c r="E56" s="32"/>
      <c r="F56" s="32"/>
      <c r="G56" s="168"/>
      <c r="H56" s="32"/>
      <c r="I56" s="32"/>
      <c r="J56" s="32"/>
      <c r="K56" s="168"/>
      <c r="L56" s="32"/>
      <c r="M56" s="168"/>
      <c r="N56" s="168"/>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row>
    <row r="57" spans="1:64" ht="15.75" customHeight="1">
      <c r="A57" s="32"/>
      <c r="B57" s="32"/>
      <c r="C57" s="32"/>
      <c r="D57" s="32"/>
      <c r="E57" s="32"/>
      <c r="F57" s="32"/>
      <c r="G57" s="168"/>
      <c r="H57" s="32"/>
      <c r="I57" s="32"/>
      <c r="J57" s="32"/>
      <c r="K57" s="168"/>
      <c r="L57" s="32"/>
      <c r="M57" s="168"/>
      <c r="N57" s="168"/>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row>
    <row r="58" spans="1:64" ht="15.75" customHeight="1">
      <c r="A58" s="32"/>
      <c r="B58" s="32"/>
      <c r="C58" s="32"/>
      <c r="D58" s="32"/>
      <c r="E58" s="32"/>
      <c r="F58" s="32"/>
      <c r="G58" s="168"/>
      <c r="H58" s="32"/>
      <c r="I58" s="32"/>
      <c r="J58" s="32"/>
      <c r="K58" s="168"/>
      <c r="L58" s="32"/>
      <c r="M58" s="168"/>
      <c r="N58" s="168"/>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row>
    <row r="59" spans="1:64" ht="15.75" customHeight="1">
      <c r="A59" s="32"/>
      <c r="B59" s="32"/>
      <c r="C59" s="32"/>
      <c r="D59" s="32"/>
      <c r="E59" s="32"/>
      <c r="F59" s="32"/>
      <c r="G59" s="168"/>
      <c r="H59" s="32"/>
      <c r="I59" s="32"/>
      <c r="J59" s="32"/>
      <c r="K59" s="168"/>
      <c r="L59" s="32"/>
      <c r="M59" s="168"/>
      <c r="N59" s="168"/>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row>
    <row r="60" spans="1:64" ht="15.75" customHeight="1">
      <c r="A60" s="32"/>
      <c r="B60" s="32"/>
      <c r="C60" s="32"/>
      <c r="D60" s="32"/>
      <c r="E60" s="32"/>
      <c r="F60" s="32"/>
      <c r="G60" s="168"/>
      <c r="H60" s="32"/>
      <c r="I60" s="32"/>
      <c r="J60" s="32"/>
      <c r="K60" s="168"/>
      <c r="L60" s="32"/>
      <c r="M60" s="168"/>
      <c r="N60" s="168"/>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row>
    <row r="61" spans="1:64" ht="15.75" customHeight="1">
      <c r="A61" s="32"/>
      <c r="B61" s="32"/>
      <c r="C61" s="32"/>
      <c r="D61" s="32"/>
      <c r="E61" s="32"/>
      <c r="F61" s="32"/>
      <c r="G61" s="168"/>
      <c r="H61" s="32"/>
      <c r="I61" s="32"/>
      <c r="J61" s="32"/>
      <c r="K61" s="168"/>
      <c r="L61" s="32"/>
      <c r="M61" s="168"/>
      <c r="N61" s="168"/>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row>
    <row r="62" spans="1:64" ht="15.75" customHeight="1">
      <c r="A62" s="32"/>
      <c r="B62" s="32"/>
      <c r="C62" s="32"/>
      <c r="D62" s="32"/>
      <c r="E62" s="32"/>
      <c r="F62" s="32"/>
      <c r="G62" s="168"/>
      <c r="H62" s="32"/>
      <c r="I62" s="32"/>
      <c r="J62" s="32"/>
      <c r="K62" s="168"/>
      <c r="L62" s="32"/>
      <c r="M62" s="168"/>
      <c r="N62" s="168"/>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row>
    <row r="63" spans="1:64" ht="15.75" customHeight="1">
      <c r="A63" s="32"/>
      <c r="B63" s="32"/>
      <c r="C63" s="32"/>
      <c r="D63" s="32"/>
      <c r="E63" s="32"/>
      <c r="F63" s="32"/>
      <c r="G63" s="168"/>
      <c r="H63" s="32"/>
      <c r="I63" s="32"/>
      <c r="J63" s="32"/>
      <c r="K63" s="168"/>
      <c r="L63" s="32"/>
      <c r="M63" s="168"/>
      <c r="N63" s="168"/>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row>
    <row r="64" spans="1:64" ht="15.75" customHeight="1">
      <c r="A64" s="32"/>
      <c r="B64" s="32"/>
      <c r="C64" s="32"/>
      <c r="D64" s="32"/>
      <c r="E64" s="32"/>
      <c r="F64" s="32"/>
      <c r="G64" s="168"/>
      <c r="H64" s="32"/>
      <c r="I64" s="32"/>
      <c r="J64" s="32"/>
      <c r="K64" s="168"/>
      <c r="L64" s="32"/>
      <c r="M64" s="168"/>
      <c r="N64" s="168"/>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row>
    <row r="65" spans="1:64" ht="15.75" customHeight="1">
      <c r="A65" s="32"/>
      <c r="B65" s="32"/>
      <c r="C65" s="32"/>
      <c r="D65" s="32"/>
      <c r="E65" s="32"/>
      <c r="F65" s="32"/>
      <c r="G65" s="168"/>
      <c r="H65" s="32"/>
      <c r="I65" s="32"/>
      <c r="J65" s="32"/>
      <c r="K65" s="168"/>
      <c r="L65" s="32"/>
      <c r="M65" s="168"/>
      <c r="N65" s="168"/>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row>
    <row r="66" spans="1:64" ht="15.75" customHeight="1">
      <c r="A66" s="32"/>
      <c r="B66" s="32"/>
      <c r="C66" s="32"/>
      <c r="D66" s="32"/>
      <c r="E66" s="32"/>
      <c r="F66" s="32"/>
      <c r="G66" s="168"/>
      <c r="H66" s="32"/>
      <c r="I66" s="32"/>
      <c r="J66" s="32"/>
      <c r="K66" s="168"/>
      <c r="L66" s="32"/>
      <c r="M66" s="168"/>
      <c r="N66" s="168"/>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row>
    <row r="67" spans="1:64" ht="15.75" customHeight="1">
      <c r="A67" s="32"/>
      <c r="B67" s="32"/>
      <c r="C67" s="32"/>
      <c r="D67" s="32"/>
      <c r="E67" s="32"/>
      <c r="F67" s="32"/>
      <c r="G67" s="168"/>
      <c r="H67" s="32"/>
      <c r="I67" s="32"/>
      <c r="J67" s="32"/>
      <c r="K67" s="168"/>
      <c r="L67" s="32"/>
      <c r="M67" s="168"/>
      <c r="N67" s="168"/>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row>
    <row r="68" spans="1:64" ht="15.75" customHeight="1">
      <c r="A68" s="32"/>
      <c r="B68" s="32"/>
      <c r="C68" s="32"/>
      <c r="D68" s="32"/>
      <c r="E68" s="32"/>
      <c r="F68" s="32"/>
      <c r="G68" s="168"/>
      <c r="H68" s="32"/>
      <c r="I68" s="32"/>
      <c r="J68" s="32"/>
      <c r="K68" s="168"/>
      <c r="L68" s="32"/>
      <c r="M68" s="168"/>
      <c r="N68" s="168"/>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row>
    <row r="69" spans="1:64" ht="15.75" customHeight="1">
      <c r="A69" s="32"/>
      <c r="B69" s="32"/>
      <c r="C69" s="32"/>
      <c r="D69" s="32"/>
      <c r="E69" s="32"/>
      <c r="F69" s="32"/>
      <c r="G69" s="168"/>
      <c r="H69" s="32"/>
      <c r="I69" s="32"/>
      <c r="J69" s="32"/>
      <c r="K69" s="168"/>
      <c r="L69" s="32"/>
      <c r="M69" s="168"/>
      <c r="N69" s="168"/>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row>
    <row r="70" spans="1:64" ht="15.75" customHeight="1">
      <c r="A70" s="32"/>
      <c r="B70" s="32"/>
      <c r="C70" s="32"/>
      <c r="D70" s="32"/>
      <c r="E70" s="32"/>
      <c r="F70" s="32"/>
      <c r="G70" s="168"/>
      <c r="H70" s="32"/>
      <c r="I70" s="32"/>
      <c r="J70" s="32"/>
      <c r="K70" s="168"/>
      <c r="L70" s="32"/>
      <c r="M70" s="168"/>
      <c r="N70" s="168"/>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row>
    <row r="71" spans="1:64" ht="15.75" customHeight="1">
      <c r="A71" s="32"/>
      <c r="B71" s="32"/>
      <c r="C71" s="32"/>
      <c r="D71" s="32"/>
      <c r="E71" s="32"/>
      <c r="F71" s="32"/>
      <c r="G71" s="168"/>
      <c r="H71" s="32"/>
      <c r="I71" s="32"/>
      <c r="J71" s="32"/>
      <c r="K71" s="168"/>
      <c r="L71" s="32"/>
      <c r="M71" s="168"/>
      <c r="N71" s="168"/>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row>
    <row r="72" spans="1:64" ht="15.75" customHeight="1">
      <c r="A72" s="32"/>
      <c r="B72" s="32"/>
      <c r="C72" s="32"/>
      <c r="D72" s="32"/>
      <c r="E72" s="32"/>
      <c r="F72" s="32"/>
      <c r="G72" s="168"/>
      <c r="H72" s="32"/>
      <c r="I72" s="32"/>
      <c r="J72" s="32"/>
      <c r="K72" s="168"/>
      <c r="L72" s="32"/>
      <c r="M72" s="168"/>
      <c r="N72" s="168"/>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row>
    <row r="73" spans="1:64" ht="15.75" customHeight="1">
      <c r="A73" s="32"/>
      <c r="B73" s="32"/>
      <c r="C73" s="32"/>
      <c r="D73" s="32"/>
      <c r="E73" s="32"/>
      <c r="F73" s="32"/>
      <c r="G73" s="168"/>
      <c r="H73" s="32"/>
      <c r="I73" s="32"/>
      <c r="J73" s="32"/>
      <c r="K73" s="168"/>
      <c r="L73" s="32"/>
      <c r="M73" s="168"/>
      <c r="N73" s="168"/>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row>
    <row r="74" spans="1:64" ht="15.75" customHeight="1">
      <c r="A74" s="32"/>
      <c r="B74" s="32"/>
      <c r="C74" s="32"/>
      <c r="D74" s="32"/>
      <c r="E74" s="32"/>
      <c r="F74" s="32"/>
      <c r="G74" s="168"/>
      <c r="H74" s="32"/>
      <c r="I74" s="32"/>
      <c r="J74" s="32"/>
      <c r="K74" s="168"/>
      <c r="L74" s="32"/>
      <c r="M74" s="168"/>
      <c r="N74" s="168"/>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row>
    <row r="75" spans="1:64" ht="15.75" customHeight="1">
      <c r="A75" s="32"/>
      <c r="B75" s="32"/>
      <c r="C75" s="32"/>
      <c r="D75" s="32"/>
      <c r="E75" s="32"/>
      <c r="F75" s="32"/>
      <c r="G75" s="168"/>
      <c r="H75" s="32"/>
      <c r="I75" s="32"/>
      <c r="J75" s="32"/>
      <c r="K75" s="168"/>
      <c r="L75" s="32"/>
      <c r="M75" s="168"/>
      <c r="N75" s="168"/>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row>
    <row r="76" spans="1:64" ht="15.75" customHeight="1">
      <c r="A76" s="32"/>
      <c r="B76" s="32"/>
      <c r="C76" s="32"/>
      <c r="D76" s="32"/>
      <c r="E76" s="32"/>
      <c r="F76" s="32"/>
      <c r="G76" s="168"/>
      <c r="H76" s="32"/>
      <c r="I76" s="32"/>
      <c r="J76" s="32"/>
      <c r="K76" s="168"/>
      <c r="L76" s="32"/>
      <c r="M76" s="168"/>
      <c r="N76" s="168"/>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row>
    <row r="77" spans="1:64" ht="15.75" customHeight="1">
      <c r="A77" s="32"/>
      <c r="B77" s="32"/>
      <c r="C77" s="32"/>
      <c r="D77" s="32"/>
      <c r="E77" s="32"/>
      <c r="F77" s="32"/>
      <c r="G77" s="168"/>
      <c r="H77" s="32"/>
      <c r="I77" s="32"/>
      <c r="J77" s="32"/>
      <c r="K77" s="168"/>
      <c r="L77" s="32"/>
      <c r="M77" s="168"/>
      <c r="N77" s="168"/>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row>
    <row r="78" spans="1:64" ht="15.75" customHeight="1">
      <c r="A78" s="32"/>
      <c r="B78" s="32"/>
      <c r="C78" s="32"/>
      <c r="D78" s="32"/>
      <c r="E78" s="32"/>
      <c r="F78" s="32"/>
      <c r="G78" s="168"/>
      <c r="H78" s="32"/>
      <c r="I78" s="32"/>
      <c r="J78" s="32"/>
      <c r="K78" s="168"/>
      <c r="L78" s="32"/>
      <c r="M78" s="168"/>
      <c r="N78" s="168"/>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row>
    <row r="79" spans="1:64" ht="15.75" customHeight="1">
      <c r="A79" s="32"/>
      <c r="B79" s="32"/>
      <c r="C79" s="32"/>
      <c r="D79" s="32"/>
      <c r="E79" s="32"/>
      <c r="F79" s="32"/>
      <c r="G79" s="168"/>
      <c r="H79" s="32"/>
      <c r="I79" s="32"/>
      <c r="J79" s="32"/>
      <c r="K79" s="168"/>
      <c r="L79" s="32"/>
      <c r="M79" s="168"/>
      <c r="N79" s="168"/>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row>
    <row r="80" spans="1:64" ht="15.75" customHeight="1">
      <c r="A80" s="32"/>
      <c r="B80" s="32"/>
      <c r="C80" s="32"/>
      <c r="D80" s="32"/>
      <c r="E80" s="32"/>
      <c r="F80" s="32"/>
      <c r="G80" s="168"/>
      <c r="H80" s="32"/>
      <c r="I80" s="32"/>
      <c r="J80" s="32"/>
      <c r="K80" s="168"/>
      <c r="L80" s="32"/>
      <c r="M80" s="168"/>
      <c r="N80" s="168"/>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row>
    <row r="81" spans="1:64" ht="15.75" customHeight="1">
      <c r="A81" s="32"/>
      <c r="B81" s="32"/>
      <c r="C81" s="32"/>
      <c r="D81" s="32"/>
      <c r="E81" s="32"/>
      <c r="F81" s="32"/>
      <c r="G81" s="168"/>
      <c r="H81" s="32"/>
      <c r="I81" s="32"/>
      <c r="J81" s="32"/>
      <c r="K81" s="168"/>
      <c r="L81" s="32"/>
      <c r="M81" s="168"/>
      <c r="N81" s="168"/>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row>
    <row r="82" spans="1:64" ht="15.75" customHeight="1">
      <c r="A82" s="32"/>
      <c r="B82" s="32"/>
      <c r="C82" s="32"/>
      <c r="D82" s="32"/>
      <c r="E82" s="32"/>
      <c r="F82" s="32"/>
      <c r="G82" s="168"/>
      <c r="H82" s="32"/>
      <c r="I82" s="32"/>
      <c r="J82" s="32"/>
      <c r="K82" s="168"/>
      <c r="L82" s="32"/>
      <c r="M82" s="168"/>
      <c r="N82" s="168"/>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row>
    <row r="83" spans="1:64" ht="15.75" customHeight="1">
      <c r="A83" s="32"/>
      <c r="B83" s="32"/>
      <c r="C83" s="32"/>
      <c r="D83" s="32"/>
      <c r="E83" s="32"/>
      <c r="F83" s="32"/>
      <c r="G83" s="168"/>
      <c r="H83" s="32"/>
      <c r="I83" s="32"/>
      <c r="J83" s="32"/>
      <c r="K83" s="168"/>
      <c r="L83" s="32"/>
      <c r="M83" s="168"/>
      <c r="N83" s="168"/>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row>
    <row r="84" spans="1:64" ht="15.75" customHeight="1">
      <c r="A84" s="32"/>
      <c r="B84" s="32"/>
      <c r="C84" s="32"/>
      <c r="D84" s="32"/>
      <c r="E84" s="32"/>
      <c r="F84" s="32"/>
      <c r="G84" s="168"/>
      <c r="H84" s="32"/>
      <c r="I84" s="32"/>
      <c r="J84" s="32"/>
      <c r="K84" s="168"/>
      <c r="L84" s="32"/>
      <c r="M84" s="168"/>
      <c r="N84" s="168"/>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row>
    <row r="85" spans="1:64" ht="15.75" customHeight="1">
      <c r="A85" s="32"/>
      <c r="B85" s="32"/>
      <c r="C85" s="32"/>
      <c r="D85" s="32"/>
      <c r="E85" s="32"/>
      <c r="F85" s="32"/>
      <c r="G85" s="168"/>
      <c r="H85" s="32"/>
      <c r="I85" s="32"/>
      <c r="J85" s="32"/>
      <c r="K85" s="168"/>
      <c r="L85" s="32"/>
      <c r="M85" s="168"/>
      <c r="N85" s="168"/>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row>
    <row r="86" spans="1:64" ht="15.75" customHeight="1">
      <c r="A86" s="32"/>
      <c r="B86" s="32"/>
      <c r="C86" s="32"/>
      <c r="D86" s="32"/>
      <c r="E86" s="32"/>
      <c r="F86" s="32"/>
      <c r="G86" s="168"/>
      <c r="H86" s="32"/>
      <c r="I86" s="32"/>
      <c r="J86" s="32"/>
      <c r="K86" s="168"/>
      <c r="L86" s="32"/>
      <c r="M86" s="168"/>
      <c r="N86" s="168"/>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row>
    <row r="87" spans="1:64" ht="15.75" customHeight="1">
      <c r="A87" s="32"/>
      <c r="B87" s="32"/>
      <c r="C87" s="32"/>
      <c r="D87" s="32"/>
      <c r="E87" s="32"/>
      <c r="F87" s="32"/>
      <c r="G87" s="168"/>
      <c r="H87" s="32"/>
      <c r="I87" s="32"/>
      <c r="J87" s="32"/>
      <c r="K87" s="168"/>
      <c r="L87" s="32"/>
      <c r="M87" s="168"/>
      <c r="N87" s="168"/>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row>
    <row r="88" spans="1:64" ht="15.75" customHeight="1">
      <c r="A88" s="32"/>
      <c r="B88" s="32"/>
      <c r="C88" s="32"/>
      <c r="D88" s="32"/>
      <c r="E88" s="32"/>
      <c r="F88" s="32"/>
      <c r="G88" s="168"/>
      <c r="H88" s="32"/>
      <c r="I88" s="32"/>
      <c r="J88" s="32"/>
      <c r="K88" s="168"/>
      <c r="L88" s="32"/>
      <c r="M88" s="168"/>
      <c r="N88" s="168"/>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row>
    <row r="89" spans="1:64" ht="15.75" customHeight="1">
      <c r="A89" s="32"/>
      <c r="B89" s="32"/>
      <c r="C89" s="32"/>
      <c r="D89" s="32"/>
      <c r="E89" s="32"/>
      <c r="F89" s="32"/>
      <c r="G89" s="168"/>
      <c r="H89" s="32"/>
      <c r="I89" s="32"/>
      <c r="J89" s="32"/>
      <c r="K89" s="168"/>
      <c r="L89" s="32"/>
      <c r="M89" s="168"/>
      <c r="N89" s="168"/>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row>
    <row r="90" spans="1:64" ht="15.75" customHeight="1">
      <c r="A90" s="32"/>
      <c r="B90" s="32"/>
      <c r="C90" s="32"/>
      <c r="D90" s="32"/>
      <c r="E90" s="32"/>
      <c r="F90" s="32"/>
      <c r="G90" s="168"/>
      <c r="H90" s="32"/>
      <c r="I90" s="32"/>
      <c r="J90" s="32"/>
      <c r="K90" s="168"/>
      <c r="L90" s="32"/>
      <c r="M90" s="168"/>
      <c r="N90" s="168"/>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row>
    <row r="91" spans="1:64" ht="15.75" customHeight="1">
      <c r="A91" s="32"/>
      <c r="B91" s="32"/>
      <c r="C91" s="32"/>
      <c r="D91" s="32"/>
      <c r="E91" s="32"/>
      <c r="F91" s="32"/>
      <c r="G91" s="168"/>
      <c r="H91" s="32"/>
      <c r="I91" s="32"/>
      <c r="J91" s="32"/>
      <c r="K91" s="168"/>
      <c r="L91" s="32"/>
      <c r="M91" s="168"/>
      <c r="N91" s="168"/>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row>
    <row r="92" spans="1:64" ht="15.75" customHeight="1">
      <c r="A92" s="32"/>
      <c r="B92" s="32"/>
      <c r="C92" s="32"/>
      <c r="D92" s="32"/>
      <c r="E92" s="32"/>
      <c r="F92" s="32"/>
      <c r="G92" s="168"/>
      <c r="H92" s="32"/>
      <c r="I92" s="32"/>
      <c r="J92" s="32"/>
      <c r="K92" s="168"/>
      <c r="L92" s="32"/>
      <c r="M92" s="168"/>
      <c r="N92" s="168"/>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row>
    <row r="93" spans="1:64" ht="15.75" customHeight="1">
      <c r="A93" s="32"/>
      <c r="B93" s="32"/>
      <c r="C93" s="32"/>
      <c r="D93" s="32"/>
      <c r="E93" s="32"/>
      <c r="F93" s="32"/>
      <c r="G93" s="168"/>
      <c r="H93" s="32"/>
      <c r="I93" s="32"/>
      <c r="J93" s="32"/>
      <c r="K93" s="168"/>
      <c r="L93" s="32"/>
      <c r="M93" s="168"/>
      <c r="N93" s="168"/>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row>
    <row r="94" spans="1:64" ht="15.75" customHeight="1">
      <c r="A94" s="32"/>
      <c r="B94" s="32"/>
      <c r="C94" s="32"/>
      <c r="D94" s="32"/>
      <c r="E94" s="32"/>
      <c r="F94" s="32"/>
      <c r="G94" s="168"/>
      <c r="H94" s="32"/>
      <c r="I94" s="32"/>
      <c r="J94" s="32"/>
      <c r="K94" s="168"/>
      <c r="L94" s="32"/>
      <c r="M94" s="168"/>
      <c r="N94" s="168"/>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row>
    <row r="95" spans="1:64" ht="15.75" customHeight="1">
      <c r="A95" s="32"/>
      <c r="B95" s="32"/>
      <c r="C95" s="32"/>
      <c r="D95" s="32"/>
      <c r="E95" s="32"/>
      <c r="F95" s="32"/>
      <c r="G95" s="168"/>
      <c r="H95" s="32"/>
      <c r="I95" s="32"/>
      <c r="J95" s="32"/>
      <c r="K95" s="168"/>
      <c r="L95" s="32"/>
      <c r="M95" s="168"/>
      <c r="N95" s="168"/>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row>
    <row r="96" spans="1:64" ht="15.75" customHeight="1">
      <c r="A96" s="32"/>
      <c r="B96" s="32"/>
      <c r="C96" s="32"/>
      <c r="D96" s="32"/>
      <c r="E96" s="32"/>
      <c r="F96" s="32"/>
      <c r="G96" s="168"/>
      <c r="H96" s="32"/>
      <c r="I96" s="32"/>
      <c r="J96" s="32"/>
      <c r="K96" s="168"/>
      <c r="L96" s="32"/>
      <c r="M96" s="168"/>
      <c r="N96" s="168"/>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row>
    <row r="97" spans="1:64" ht="15.75" customHeight="1">
      <c r="A97" s="32"/>
      <c r="B97" s="32"/>
      <c r="C97" s="32"/>
      <c r="D97" s="32"/>
      <c r="E97" s="32"/>
      <c r="F97" s="32"/>
      <c r="G97" s="168"/>
      <c r="H97" s="32"/>
      <c r="I97" s="32"/>
      <c r="J97" s="32"/>
      <c r="K97" s="168"/>
      <c r="L97" s="32"/>
      <c r="M97" s="168"/>
      <c r="N97" s="168"/>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row>
    <row r="98" spans="1:64" ht="15.75" customHeight="1">
      <c r="A98" s="32"/>
      <c r="B98" s="32"/>
      <c r="C98" s="32"/>
      <c r="D98" s="32"/>
      <c r="E98" s="32"/>
      <c r="F98" s="32"/>
      <c r="G98" s="168"/>
      <c r="H98" s="32"/>
      <c r="I98" s="32"/>
      <c r="J98" s="32"/>
      <c r="K98" s="168"/>
      <c r="L98" s="32"/>
      <c r="M98" s="168"/>
      <c r="N98" s="168"/>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row>
    <row r="99" spans="1:64" ht="15.75" customHeight="1">
      <c r="A99" s="32"/>
      <c r="B99" s="32"/>
      <c r="C99" s="32"/>
      <c r="D99" s="32"/>
      <c r="E99" s="32"/>
      <c r="F99" s="32"/>
      <c r="G99" s="168"/>
      <c r="H99" s="32"/>
      <c r="I99" s="32"/>
      <c r="J99" s="32"/>
      <c r="K99" s="168"/>
      <c r="L99" s="32"/>
      <c r="M99" s="168"/>
      <c r="N99" s="168"/>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row>
    <row r="100" spans="1:64" ht="15.75" customHeight="1">
      <c r="A100" s="32"/>
      <c r="B100" s="32"/>
      <c r="C100" s="32"/>
      <c r="D100" s="32"/>
      <c r="E100" s="32"/>
      <c r="F100" s="32"/>
      <c r="G100" s="168"/>
      <c r="H100" s="32"/>
      <c r="I100" s="32"/>
      <c r="J100" s="32"/>
      <c r="K100" s="168"/>
      <c r="L100" s="32"/>
      <c r="M100" s="168"/>
      <c r="N100" s="168"/>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row>
    <row r="101" spans="1:64" ht="15.75" customHeight="1">
      <c r="A101" s="32"/>
      <c r="B101" s="32"/>
      <c r="C101" s="32"/>
      <c r="D101" s="32"/>
      <c r="E101" s="32"/>
      <c r="F101" s="32"/>
      <c r="G101" s="168"/>
      <c r="H101" s="32"/>
      <c r="I101" s="32"/>
      <c r="J101" s="32"/>
      <c r="K101" s="168"/>
      <c r="L101" s="32"/>
      <c r="M101" s="168"/>
      <c r="N101" s="168"/>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row>
    <row r="102" spans="1:64" ht="15.75" customHeight="1">
      <c r="A102" s="32"/>
      <c r="B102" s="32"/>
      <c r="C102" s="32"/>
      <c r="D102" s="32"/>
      <c r="E102" s="32"/>
      <c r="F102" s="32"/>
      <c r="G102" s="168"/>
      <c r="H102" s="32"/>
      <c r="I102" s="32"/>
      <c r="J102" s="32"/>
      <c r="K102" s="168"/>
      <c r="L102" s="32"/>
      <c r="M102" s="168"/>
      <c r="N102" s="168"/>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row>
    <row r="103" spans="1:64" ht="15.75" customHeight="1">
      <c r="A103" s="32"/>
      <c r="B103" s="32"/>
      <c r="C103" s="32"/>
      <c r="D103" s="32"/>
      <c r="E103" s="32"/>
      <c r="F103" s="32"/>
      <c r="G103" s="168"/>
      <c r="H103" s="32"/>
      <c r="I103" s="32"/>
      <c r="J103" s="32"/>
      <c r="K103" s="168"/>
      <c r="L103" s="32"/>
      <c r="M103" s="168"/>
      <c r="N103" s="168"/>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row>
    <row r="104" spans="1:64" ht="15.75" customHeight="1">
      <c r="A104" s="32"/>
      <c r="B104" s="32"/>
      <c r="C104" s="32"/>
      <c r="D104" s="32"/>
      <c r="E104" s="32"/>
      <c r="F104" s="32"/>
      <c r="G104" s="168"/>
      <c r="H104" s="32"/>
      <c r="I104" s="32"/>
      <c r="J104" s="32"/>
      <c r="K104" s="168"/>
      <c r="L104" s="32"/>
      <c r="M104" s="168"/>
      <c r="N104" s="168"/>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row>
    <row r="105" spans="1:64" ht="15.75" customHeight="1">
      <c r="A105" s="32"/>
      <c r="B105" s="32"/>
      <c r="C105" s="32"/>
      <c r="D105" s="32"/>
      <c r="E105" s="32"/>
      <c r="F105" s="32"/>
      <c r="G105" s="168"/>
      <c r="H105" s="32"/>
      <c r="I105" s="32"/>
      <c r="J105" s="32"/>
      <c r="K105" s="168"/>
      <c r="L105" s="32"/>
      <c r="M105" s="168"/>
      <c r="N105" s="168"/>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row>
    <row r="106" spans="1:64" ht="15.75" customHeight="1">
      <c r="A106" s="32"/>
      <c r="B106" s="32"/>
      <c r="C106" s="32"/>
      <c r="D106" s="32"/>
      <c r="E106" s="32"/>
      <c r="F106" s="32"/>
      <c r="G106" s="168"/>
      <c r="H106" s="32"/>
      <c r="I106" s="32"/>
      <c r="J106" s="32"/>
      <c r="K106" s="168"/>
      <c r="L106" s="32"/>
      <c r="M106" s="168"/>
      <c r="N106" s="168"/>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row>
    <row r="107" spans="1:64" ht="15.75" customHeight="1">
      <c r="A107" s="32"/>
      <c r="B107" s="32"/>
      <c r="C107" s="32"/>
      <c r="D107" s="32"/>
      <c r="E107" s="32"/>
      <c r="F107" s="32"/>
      <c r="G107" s="168"/>
      <c r="H107" s="32"/>
      <c r="I107" s="32"/>
      <c r="J107" s="32"/>
      <c r="K107" s="168"/>
      <c r="L107" s="32"/>
      <c r="M107" s="168"/>
      <c r="N107" s="168"/>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row>
    <row r="108" spans="1:64" ht="15.75" customHeight="1">
      <c r="A108" s="32"/>
      <c r="B108" s="32"/>
      <c r="C108" s="32"/>
      <c r="D108" s="32"/>
      <c r="E108" s="32"/>
      <c r="F108" s="32"/>
      <c r="G108" s="168"/>
      <c r="H108" s="32"/>
      <c r="I108" s="32"/>
      <c r="J108" s="32"/>
      <c r="K108" s="168"/>
      <c r="L108" s="32"/>
      <c r="M108" s="168"/>
      <c r="N108" s="168"/>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row>
    <row r="109" spans="1:64" ht="15.75" customHeight="1">
      <c r="A109" s="32"/>
      <c r="B109" s="32"/>
      <c r="C109" s="32"/>
      <c r="D109" s="32"/>
      <c r="E109" s="32"/>
      <c r="F109" s="32"/>
      <c r="G109" s="168"/>
      <c r="H109" s="32"/>
      <c r="I109" s="32"/>
      <c r="J109" s="32"/>
      <c r="K109" s="168"/>
      <c r="L109" s="32"/>
      <c r="M109" s="168"/>
      <c r="N109" s="168"/>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row>
    <row r="110" spans="1:64" ht="15.75" customHeight="1">
      <c r="A110" s="32"/>
      <c r="B110" s="32"/>
      <c r="C110" s="32"/>
      <c r="D110" s="32"/>
      <c r="E110" s="32"/>
      <c r="F110" s="32"/>
      <c r="G110" s="168"/>
      <c r="H110" s="32"/>
      <c r="I110" s="32"/>
      <c r="J110" s="32"/>
      <c r="K110" s="168"/>
      <c r="L110" s="32"/>
      <c r="M110" s="168"/>
      <c r="N110" s="168"/>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row>
    <row r="111" spans="1:64" ht="15.75" customHeight="1">
      <c r="A111" s="32"/>
      <c r="B111" s="32"/>
      <c r="C111" s="32"/>
      <c r="D111" s="32"/>
      <c r="E111" s="32"/>
      <c r="F111" s="32"/>
      <c r="G111" s="168"/>
      <c r="H111" s="32"/>
      <c r="I111" s="32"/>
      <c r="J111" s="32"/>
      <c r="K111" s="168"/>
      <c r="L111" s="32"/>
      <c r="M111" s="168"/>
      <c r="N111" s="168"/>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row>
    <row r="112" spans="1:64" ht="15.75" customHeight="1">
      <c r="A112" s="32"/>
      <c r="B112" s="32"/>
      <c r="C112" s="32"/>
      <c r="D112" s="32"/>
      <c r="E112" s="32"/>
      <c r="F112" s="32"/>
      <c r="G112" s="168"/>
      <c r="H112" s="32"/>
      <c r="I112" s="32"/>
      <c r="J112" s="32"/>
      <c r="K112" s="168"/>
      <c r="L112" s="32"/>
      <c r="M112" s="168"/>
      <c r="N112" s="168"/>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row>
    <row r="113" spans="1:64" ht="15.75" customHeight="1">
      <c r="A113" s="32"/>
      <c r="B113" s="32"/>
      <c r="C113" s="32"/>
      <c r="D113" s="32"/>
      <c r="E113" s="32"/>
      <c r="F113" s="32"/>
      <c r="G113" s="168"/>
      <c r="H113" s="32"/>
      <c r="I113" s="32"/>
      <c r="J113" s="32"/>
      <c r="K113" s="168"/>
      <c r="L113" s="32"/>
      <c r="M113" s="168"/>
      <c r="N113" s="168"/>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row>
    <row r="114" spans="1:64" ht="15.75" customHeight="1">
      <c r="A114" s="32"/>
      <c r="B114" s="32"/>
      <c r="C114" s="32"/>
      <c r="D114" s="32"/>
      <c r="E114" s="32"/>
      <c r="F114" s="32"/>
      <c r="G114" s="168"/>
      <c r="H114" s="32"/>
      <c r="I114" s="32"/>
      <c r="J114" s="32"/>
      <c r="K114" s="168"/>
      <c r="L114" s="32"/>
      <c r="M114" s="168"/>
      <c r="N114" s="168"/>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row>
    <row r="115" spans="1:64" ht="15.75" customHeight="1">
      <c r="A115" s="32"/>
      <c r="B115" s="32"/>
      <c r="C115" s="32"/>
      <c r="D115" s="32"/>
      <c r="E115" s="32"/>
      <c r="F115" s="32"/>
      <c r="G115" s="168"/>
      <c r="H115" s="32"/>
      <c r="I115" s="32"/>
      <c r="J115" s="32"/>
      <c r="K115" s="168"/>
      <c r="L115" s="32"/>
      <c r="M115" s="168"/>
      <c r="N115" s="168"/>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row>
    <row r="116" spans="1:64" ht="15.75" customHeight="1">
      <c r="A116" s="32"/>
      <c r="B116" s="32"/>
      <c r="C116" s="32"/>
      <c r="D116" s="32"/>
      <c r="E116" s="32"/>
      <c r="F116" s="32"/>
      <c r="G116" s="168"/>
      <c r="H116" s="32"/>
      <c r="I116" s="32"/>
      <c r="J116" s="32"/>
      <c r="K116" s="168"/>
      <c r="L116" s="32"/>
      <c r="M116" s="168"/>
      <c r="N116" s="168"/>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row>
    <row r="117" spans="1:64" ht="15.75" customHeight="1">
      <c r="A117" s="32"/>
      <c r="B117" s="32"/>
      <c r="C117" s="32"/>
      <c r="D117" s="32"/>
      <c r="E117" s="32"/>
      <c r="F117" s="32"/>
      <c r="G117" s="168"/>
      <c r="H117" s="32"/>
      <c r="I117" s="32"/>
      <c r="J117" s="32"/>
      <c r="K117" s="168"/>
      <c r="L117" s="32"/>
      <c r="M117" s="168"/>
      <c r="N117" s="168"/>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row>
    <row r="118" spans="1:64" ht="15.75" customHeight="1">
      <c r="A118" s="32"/>
      <c r="B118" s="32"/>
      <c r="C118" s="32"/>
      <c r="D118" s="32"/>
      <c r="E118" s="32"/>
      <c r="F118" s="32"/>
      <c r="G118" s="168"/>
      <c r="H118" s="32"/>
      <c r="I118" s="32"/>
      <c r="J118" s="32"/>
      <c r="K118" s="168"/>
      <c r="L118" s="32"/>
      <c r="M118" s="168"/>
      <c r="N118" s="168"/>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row>
    <row r="119" spans="1:64" ht="15.75" customHeight="1">
      <c r="A119" s="32"/>
      <c r="B119" s="32"/>
      <c r="C119" s="32"/>
      <c r="D119" s="32"/>
      <c r="E119" s="32"/>
      <c r="F119" s="32"/>
      <c r="G119" s="168"/>
      <c r="H119" s="32"/>
      <c r="I119" s="32"/>
      <c r="J119" s="32"/>
      <c r="K119" s="168"/>
      <c r="L119" s="32"/>
      <c r="M119" s="168"/>
      <c r="N119" s="168"/>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row>
    <row r="120" spans="1:64" ht="15.75" customHeight="1">
      <c r="A120" s="32"/>
      <c r="B120" s="32"/>
      <c r="C120" s="32"/>
      <c r="D120" s="32"/>
      <c r="E120" s="32"/>
      <c r="F120" s="32"/>
      <c r="G120" s="168"/>
      <c r="H120" s="32"/>
      <c r="I120" s="32"/>
      <c r="J120" s="32"/>
      <c r="K120" s="168"/>
      <c r="L120" s="32"/>
      <c r="M120" s="168"/>
      <c r="N120" s="168"/>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row>
    <row r="121" spans="1:64" ht="15.75" customHeight="1">
      <c r="A121" s="32"/>
      <c r="B121" s="32"/>
      <c r="C121" s="32"/>
      <c r="D121" s="32"/>
      <c r="E121" s="32"/>
      <c r="F121" s="32"/>
      <c r="G121" s="168"/>
      <c r="H121" s="32"/>
      <c r="I121" s="32"/>
      <c r="J121" s="32"/>
      <c r="K121" s="168"/>
      <c r="L121" s="32"/>
      <c r="M121" s="168"/>
      <c r="N121" s="168"/>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row>
    <row r="122" spans="1:64" ht="15.75" customHeight="1">
      <c r="A122" s="32"/>
      <c r="B122" s="32"/>
      <c r="C122" s="32"/>
      <c r="D122" s="32"/>
      <c r="E122" s="32"/>
      <c r="F122" s="32"/>
      <c r="G122" s="168"/>
      <c r="H122" s="32"/>
      <c r="I122" s="32"/>
      <c r="J122" s="32"/>
      <c r="K122" s="168"/>
      <c r="L122" s="32"/>
      <c r="M122" s="168"/>
      <c r="N122" s="168"/>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row>
    <row r="123" spans="1:64" ht="15.75" customHeight="1">
      <c r="A123" s="32"/>
      <c r="B123" s="32"/>
      <c r="C123" s="32"/>
      <c r="D123" s="32"/>
      <c r="E123" s="32"/>
      <c r="F123" s="32"/>
      <c r="G123" s="168"/>
      <c r="H123" s="32"/>
      <c r="I123" s="32"/>
      <c r="J123" s="32"/>
      <c r="K123" s="168"/>
      <c r="L123" s="32"/>
      <c r="M123" s="168"/>
      <c r="N123" s="168"/>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row>
    <row r="124" spans="1:64" ht="15.75" customHeight="1">
      <c r="A124" s="32"/>
      <c r="B124" s="32"/>
      <c r="C124" s="32"/>
      <c r="D124" s="32"/>
      <c r="E124" s="32"/>
      <c r="F124" s="32"/>
      <c r="G124" s="168"/>
      <c r="H124" s="32"/>
      <c r="I124" s="32"/>
      <c r="J124" s="32"/>
      <c r="K124" s="168"/>
      <c r="L124" s="32"/>
      <c r="M124" s="168"/>
      <c r="N124" s="168"/>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row>
    <row r="125" spans="1:64" ht="15.75" customHeight="1">
      <c r="A125" s="32"/>
      <c r="B125" s="32"/>
      <c r="C125" s="32"/>
      <c r="D125" s="32"/>
      <c r="E125" s="32"/>
      <c r="F125" s="32"/>
      <c r="G125" s="168"/>
      <c r="H125" s="32"/>
      <c r="I125" s="32"/>
      <c r="J125" s="32"/>
      <c r="K125" s="168"/>
      <c r="L125" s="32"/>
      <c r="M125" s="168"/>
      <c r="N125" s="168"/>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row>
    <row r="126" spans="1:64" ht="15.75" customHeight="1">
      <c r="A126" s="32"/>
      <c r="B126" s="32"/>
      <c r="C126" s="32"/>
      <c r="D126" s="32"/>
      <c r="E126" s="32"/>
      <c r="F126" s="32"/>
      <c r="G126" s="168"/>
      <c r="H126" s="32"/>
      <c r="I126" s="32"/>
      <c r="J126" s="32"/>
      <c r="K126" s="168"/>
      <c r="L126" s="32"/>
      <c r="M126" s="168"/>
      <c r="N126" s="168"/>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row>
    <row r="127" spans="1:64" ht="15.75" customHeight="1">
      <c r="A127" s="32"/>
      <c r="B127" s="32"/>
      <c r="C127" s="32"/>
      <c r="D127" s="32"/>
      <c r="E127" s="32"/>
      <c r="F127" s="32"/>
      <c r="G127" s="168"/>
      <c r="H127" s="32"/>
      <c r="I127" s="32"/>
      <c r="J127" s="32"/>
      <c r="K127" s="168"/>
      <c r="L127" s="32"/>
      <c r="M127" s="168"/>
      <c r="N127" s="168"/>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row>
    <row r="128" spans="1:64" ht="15.75" customHeight="1">
      <c r="A128" s="32"/>
      <c r="B128" s="32"/>
      <c r="C128" s="32"/>
      <c r="D128" s="32"/>
      <c r="E128" s="32"/>
      <c r="F128" s="32"/>
      <c r="G128" s="168"/>
      <c r="H128" s="32"/>
      <c r="I128" s="32"/>
      <c r="J128" s="32"/>
      <c r="K128" s="168"/>
      <c r="L128" s="32"/>
      <c r="M128" s="168"/>
      <c r="N128" s="168"/>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row>
    <row r="129" spans="1:64" ht="15.75" customHeight="1">
      <c r="A129" s="32"/>
      <c r="B129" s="32"/>
      <c r="C129" s="32"/>
      <c r="D129" s="32"/>
      <c r="E129" s="32"/>
      <c r="F129" s="32"/>
      <c r="G129" s="168"/>
      <c r="H129" s="32"/>
      <c r="I129" s="32"/>
      <c r="J129" s="32"/>
      <c r="K129" s="168"/>
      <c r="L129" s="32"/>
      <c r="M129" s="168"/>
      <c r="N129" s="168"/>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row>
    <row r="130" spans="1:64" ht="15.75" customHeight="1">
      <c r="A130" s="32"/>
      <c r="B130" s="32"/>
      <c r="C130" s="32"/>
      <c r="D130" s="32"/>
      <c r="E130" s="32"/>
      <c r="F130" s="32"/>
      <c r="G130" s="168"/>
      <c r="H130" s="32"/>
      <c r="I130" s="32"/>
      <c r="J130" s="32"/>
      <c r="K130" s="168"/>
      <c r="L130" s="32"/>
      <c r="M130" s="168"/>
      <c r="N130" s="168"/>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row>
    <row r="131" spans="1:64" ht="15.75" customHeight="1">
      <c r="A131" s="32"/>
      <c r="B131" s="32"/>
      <c r="C131" s="32"/>
      <c r="D131" s="32"/>
      <c r="E131" s="32"/>
      <c r="F131" s="32"/>
      <c r="G131" s="168"/>
      <c r="H131" s="32"/>
      <c r="I131" s="32"/>
      <c r="J131" s="32"/>
      <c r="K131" s="168"/>
      <c r="L131" s="32"/>
      <c r="M131" s="168"/>
      <c r="N131" s="168"/>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row>
    <row r="132" spans="1:64" ht="15.75" customHeight="1">
      <c r="A132" s="32"/>
      <c r="B132" s="32"/>
      <c r="C132" s="32"/>
      <c r="D132" s="32"/>
      <c r="E132" s="32"/>
      <c r="F132" s="32"/>
      <c r="G132" s="168"/>
      <c r="H132" s="32"/>
      <c r="I132" s="32"/>
      <c r="J132" s="32"/>
      <c r="K132" s="168"/>
      <c r="L132" s="32"/>
      <c r="M132" s="168"/>
      <c r="N132" s="168"/>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row>
    <row r="133" spans="1:64" ht="15.75" customHeight="1">
      <c r="A133" s="32"/>
      <c r="B133" s="32"/>
      <c r="C133" s="32"/>
      <c r="D133" s="32"/>
      <c r="E133" s="32"/>
      <c r="F133" s="32"/>
      <c r="G133" s="168"/>
      <c r="H133" s="32"/>
      <c r="I133" s="32"/>
      <c r="J133" s="32"/>
      <c r="K133" s="168"/>
      <c r="L133" s="32"/>
      <c r="M133" s="168"/>
      <c r="N133" s="168"/>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row>
    <row r="134" spans="1:64" ht="15.75" customHeight="1">
      <c r="A134" s="32"/>
      <c r="B134" s="32"/>
      <c r="C134" s="32"/>
      <c r="D134" s="32"/>
      <c r="E134" s="32"/>
      <c r="F134" s="32"/>
      <c r="G134" s="168"/>
      <c r="H134" s="32"/>
      <c r="I134" s="32"/>
      <c r="J134" s="32"/>
      <c r="K134" s="168"/>
      <c r="L134" s="32"/>
      <c r="M134" s="168"/>
      <c r="N134" s="168"/>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row>
    <row r="135" spans="1:64" ht="15.75" customHeight="1">
      <c r="A135" s="32"/>
      <c r="B135" s="32"/>
      <c r="C135" s="32"/>
      <c r="D135" s="32"/>
      <c r="E135" s="32"/>
      <c r="F135" s="32"/>
      <c r="G135" s="168"/>
      <c r="H135" s="32"/>
      <c r="I135" s="32"/>
      <c r="J135" s="32"/>
      <c r="K135" s="168"/>
      <c r="L135" s="32"/>
      <c r="M135" s="168"/>
      <c r="N135" s="168"/>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row>
    <row r="136" spans="1:64" ht="15.75" customHeight="1">
      <c r="A136" s="32"/>
      <c r="B136" s="32"/>
      <c r="C136" s="32"/>
      <c r="D136" s="32"/>
      <c r="E136" s="32"/>
      <c r="F136" s="32"/>
      <c r="G136" s="168"/>
      <c r="H136" s="32"/>
      <c r="I136" s="32"/>
      <c r="J136" s="32"/>
      <c r="K136" s="168"/>
      <c r="L136" s="32"/>
      <c r="M136" s="168"/>
      <c r="N136" s="168"/>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row>
    <row r="137" spans="1:64" ht="15.75" customHeight="1">
      <c r="A137" s="32"/>
      <c r="B137" s="32"/>
      <c r="C137" s="32"/>
      <c r="D137" s="32"/>
      <c r="E137" s="32"/>
      <c r="F137" s="32"/>
      <c r="G137" s="168"/>
      <c r="H137" s="32"/>
      <c r="I137" s="32"/>
      <c r="J137" s="32"/>
      <c r="K137" s="168"/>
      <c r="L137" s="32"/>
      <c r="M137" s="168"/>
      <c r="N137" s="168"/>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row>
    <row r="138" spans="1:64" ht="15.75" customHeight="1">
      <c r="A138" s="32"/>
      <c r="B138" s="32"/>
      <c r="C138" s="32"/>
      <c r="D138" s="32"/>
      <c r="E138" s="32"/>
      <c r="F138" s="32"/>
      <c r="G138" s="168"/>
      <c r="H138" s="32"/>
      <c r="I138" s="32"/>
      <c r="J138" s="32"/>
      <c r="K138" s="168"/>
      <c r="L138" s="32"/>
      <c r="M138" s="168"/>
      <c r="N138" s="168"/>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row>
    <row r="139" spans="1:64" ht="15.75" customHeight="1">
      <c r="A139" s="32"/>
      <c r="B139" s="32"/>
      <c r="C139" s="32"/>
      <c r="D139" s="32"/>
      <c r="E139" s="32"/>
      <c r="F139" s="32"/>
      <c r="G139" s="168"/>
      <c r="H139" s="32"/>
      <c r="I139" s="32"/>
      <c r="J139" s="32"/>
      <c r="K139" s="168"/>
      <c r="L139" s="32"/>
      <c r="M139" s="168"/>
      <c r="N139" s="168"/>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row>
    <row r="140" spans="1:64" ht="15.75" customHeight="1">
      <c r="A140" s="32"/>
      <c r="B140" s="32"/>
      <c r="C140" s="32"/>
      <c r="D140" s="32"/>
      <c r="E140" s="32"/>
      <c r="F140" s="32"/>
      <c r="G140" s="168"/>
      <c r="H140" s="32"/>
      <c r="I140" s="32"/>
      <c r="J140" s="32"/>
      <c r="K140" s="168"/>
      <c r="L140" s="32"/>
      <c r="M140" s="168"/>
      <c r="N140" s="168"/>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row>
    <row r="141" spans="1:64" ht="15.75" customHeight="1">
      <c r="A141" s="32"/>
      <c r="B141" s="32"/>
      <c r="C141" s="32"/>
      <c r="D141" s="32"/>
      <c r="E141" s="32"/>
      <c r="F141" s="32"/>
      <c r="G141" s="168"/>
      <c r="H141" s="32"/>
      <c r="I141" s="32"/>
      <c r="J141" s="32"/>
      <c r="K141" s="168"/>
      <c r="L141" s="32"/>
      <c r="M141" s="168"/>
      <c r="N141" s="168"/>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row>
    <row r="142" spans="1:64" ht="15.75" customHeight="1">
      <c r="A142" s="32"/>
      <c r="B142" s="32"/>
      <c r="C142" s="32"/>
      <c r="D142" s="32"/>
      <c r="E142" s="32"/>
      <c r="F142" s="32"/>
      <c r="G142" s="168"/>
      <c r="H142" s="32"/>
      <c r="I142" s="32"/>
      <c r="J142" s="32"/>
      <c r="K142" s="168"/>
      <c r="L142" s="32"/>
      <c r="M142" s="168"/>
      <c r="N142" s="168"/>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row>
    <row r="143" spans="1:64" ht="15.75" customHeight="1">
      <c r="A143" s="32"/>
      <c r="B143" s="32"/>
      <c r="C143" s="32"/>
      <c r="D143" s="32"/>
      <c r="E143" s="32"/>
      <c r="F143" s="32"/>
      <c r="G143" s="168"/>
      <c r="H143" s="32"/>
      <c r="I143" s="32"/>
      <c r="J143" s="32"/>
      <c r="K143" s="168"/>
      <c r="L143" s="32"/>
      <c r="M143" s="168"/>
      <c r="N143" s="168"/>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row>
    <row r="144" spans="1:64" ht="15.75" customHeight="1">
      <c r="A144" s="32"/>
      <c r="B144" s="32"/>
      <c r="C144" s="32"/>
      <c r="D144" s="32"/>
      <c r="E144" s="32"/>
      <c r="F144" s="32"/>
      <c r="G144" s="168"/>
      <c r="H144" s="32"/>
      <c r="I144" s="32"/>
      <c r="J144" s="32"/>
      <c r="K144" s="168"/>
      <c r="L144" s="32"/>
      <c r="M144" s="168"/>
      <c r="N144" s="168"/>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row>
    <row r="145" spans="1:64" ht="15.75" customHeight="1">
      <c r="A145" s="32"/>
      <c r="B145" s="32"/>
      <c r="C145" s="32"/>
      <c r="D145" s="32"/>
      <c r="E145" s="32"/>
      <c r="F145" s="32"/>
      <c r="G145" s="168"/>
      <c r="H145" s="32"/>
      <c r="I145" s="32"/>
      <c r="J145" s="32"/>
      <c r="K145" s="168"/>
      <c r="L145" s="32"/>
      <c r="M145" s="168"/>
      <c r="N145" s="168"/>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row>
    <row r="146" spans="1:64" ht="15.75" customHeight="1">
      <c r="A146" s="32"/>
      <c r="B146" s="32"/>
      <c r="C146" s="32"/>
      <c r="D146" s="32"/>
      <c r="E146" s="32"/>
      <c r="F146" s="32"/>
      <c r="G146" s="168"/>
      <c r="H146" s="32"/>
      <c r="I146" s="32"/>
      <c r="J146" s="32"/>
      <c r="K146" s="168"/>
      <c r="L146" s="32"/>
      <c r="M146" s="168"/>
      <c r="N146" s="168"/>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row>
    <row r="147" spans="1:64" ht="15.75" customHeight="1">
      <c r="A147" s="32"/>
      <c r="B147" s="32"/>
      <c r="C147" s="32"/>
      <c r="D147" s="32"/>
      <c r="E147" s="32"/>
      <c r="F147" s="32"/>
      <c r="G147" s="168"/>
      <c r="H147" s="32"/>
      <c r="I147" s="32"/>
      <c r="J147" s="32"/>
      <c r="K147" s="168"/>
      <c r="L147" s="32"/>
      <c r="M147" s="168"/>
      <c r="N147" s="168"/>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row>
    <row r="148" spans="1:64" ht="15.75" customHeight="1">
      <c r="A148" s="32"/>
      <c r="B148" s="32"/>
      <c r="C148" s="32"/>
      <c r="D148" s="32"/>
      <c r="E148" s="32"/>
      <c r="F148" s="32"/>
      <c r="G148" s="168"/>
      <c r="H148" s="32"/>
      <c r="I148" s="32"/>
      <c r="J148" s="32"/>
      <c r="K148" s="168"/>
      <c r="L148" s="32"/>
      <c r="M148" s="168"/>
      <c r="N148" s="168"/>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row>
    <row r="149" spans="1:64" ht="15.75" customHeight="1">
      <c r="A149" s="32"/>
      <c r="B149" s="32"/>
      <c r="C149" s="32"/>
      <c r="D149" s="32"/>
      <c r="E149" s="32"/>
      <c r="F149" s="32"/>
      <c r="G149" s="168"/>
      <c r="H149" s="32"/>
      <c r="I149" s="32"/>
      <c r="J149" s="32"/>
      <c r="K149" s="168"/>
      <c r="L149" s="32"/>
      <c r="M149" s="168"/>
      <c r="N149" s="168"/>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row>
    <row r="150" spans="1:64" ht="15.75" customHeight="1">
      <c r="A150" s="32"/>
      <c r="B150" s="32"/>
      <c r="C150" s="32"/>
      <c r="D150" s="32"/>
      <c r="E150" s="32"/>
      <c r="F150" s="32"/>
      <c r="G150" s="168"/>
      <c r="H150" s="32"/>
      <c r="I150" s="32"/>
      <c r="J150" s="32"/>
      <c r="K150" s="168"/>
      <c r="L150" s="32"/>
      <c r="M150" s="168"/>
      <c r="N150" s="168"/>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row>
    <row r="151" spans="1:64" ht="15.75" customHeight="1">
      <c r="A151" s="32"/>
      <c r="B151" s="32"/>
      <c r="C151" s="32"/>
      <c r="D151" s="32"/>
      <c r="E151" s="32"/>
      <c r="F151" s="32"/>
      <c r="G151" s="168"/>
      <c r="H151" s="32"/>
      <c r="I151" s="32"/>
      <c r="J151" s="32"/>
      <c r="K151" s="168"/>
      <c r="L151" s="32"/>
      <c r="M151" s="168"/>
      <c r="N151" s="168"/>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row>
    <row r="152" spans="1:64" ht="15.75" customHeight="1">
      <c r="A152" s="32"/>
      <c r="B152" s="32"/>
      <c r="C152" s="32"/>
      <c r="D152" s="32"/>
      <c r="E152" s="32"/>
      <c r="F152" s="32"/>
      <c r="G152" s="168"/>
      <c r="H152" s="32"/>
      <c r="I152" s="32"/>
      <c r="J152" s="32"/>
      <c r="K152" s="168"/>
      <c r="L152" s="32"/>
      <c r="M152" s="168"/>
      <c r="N152" s="168"/>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row>
    <row r="153" spans="1:64" ht="15.75" customHeight="1">
      <c r="A153" s="32"/>
      <c r="B153" s="32"/>
      <c r="C153" s="32"/>
      <c r="D153" s="32"/>
      <c r="E153" s="32"/>
      <c r="F153" s="32"/>
      <c r="G153" s="168"/>
      <c r="H153" s="32"/>
      <c r="I153" s="32"/>
      <c r="J153" s="32"/>
      <c r="K153" s="168"/>
      <c r="L153" s="32"/>
      <c r="M153" s="168"/>
      <c r="N153" s="168"/>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row>
    <row r="154" spans="1:64" ht="15.75" customHeight="1">
      <c r="A154" s="32"/>
      <c r="B154" s="32"/>
      <c r="C154" s="32"/>
      <c r="D154" s="32"/>
      <c r="E154" s="32"/>
      <c r="F154" s="32"/>
      <c r="G154" s="168"/>
      <c r="H154" s="32"/>
      <c r="I154" s="32"/>
      <c r="J154" s="32"/>
      <c r="K154" s="168"/>
      <c r="L154" s="32"/>
      <c r="M154" s="168"/>
      <c r="N154" s="168"/>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row>
    <row r="155" spans="1:64" ht="15.75" customHeight="1">
      <c r="A155" s="32"/>
      <c r="B155" s="32"/>
      <c r="C155" s="32"/>
      <c r="D155" s="32"/>
      <c r="E155" s="32"/>
      <c r="F155" s="32"/>
      <c r="G155" s="168"/>
      <c r="H155" s="32"/>
      <c r="I155" s="32"/>
      <c r="J155" s="32"/>
      <c r="K155" s="168"/>
      <c r="L155" s="32"/>
      <c r="M155" s="168"/>
      <c r="N155" s="168"/>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row>
    <row r="156" spans="1:64" ht="15.75" customHeight="1">
      <c r="A156" s="32"/>
      <c r="B156" s="32"/>
      <c r="C156" s="32"/>
      <c r="D156" s="32"/>
      <c r="E156" s="32"/>
      <c r="F156" s="32"/>
      <c r="G156" s="168"/>
      <c r="H156" s="32"/>
      <c r="I156" s="32"/>
      <c r="J156" s="32"/>
      <c r="K156" s="168"/>
      <c r="L156" s="32"/>
      <c r="M156" s="168"/>
      <c r="N156" s="168"/>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row>
    <row r="157" spans="1:64" ht="15.75" customHeight="1">
      <c r="A157" s="32"/>
      <c r="B157" s="32"/>
      <c r="C157" s="32"/>
      <c r="D157" s="32"/>
      <c r="E157" s="32"/>
      <c r="F157" s="32"/>
      <c r="G157" s="168"/>
      <c r="H157" s="32"/>
      <c r="I157" s="32"/>
      <c r="J157" s="32"/>
      <c r="K157" s="168"/>
      <c r="L157" s="32"/>
      <c r="M157" s="168"/>
      <c r="N157" s="168"/>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row>
    <row r="158" spans="1:64" ht="15.75" customHeight="1">
      <c r="A158" s="32"/>
      <c r="B158" s="32"/>
      <c r="C158" s="32"/>
      <c r="D158" s="32"/>
      <c r="E158" s="32"/>
      <c r="F158" s="32"/>
      <c r="G158" s="168"/>
      <c r="H158" s="32"/>
      <c r="I158" s="32"/>
      <c r="J158" s="32"/>
      <c r="K158" s="168"/>
      <c r="L158" s="32"/>
      <c r="M158" s="168"/>
      <c r="N158" s="168"/>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row>
    <row r="159" spans="1:64" ht="15.75" customHeight="1">
      <c r="A159" s="32"/>
      <c r="B159" s="32"/>
      <c r="C159" s="32"/>
      <c r="D159" s="32"/>
      <c r="E159" s="32"/>
      <c r="F159" s="32"/>
      <c r="G159" s="168"/>
      <c r="H159" s="32"/>
      <c r="I159" s="32"/>
      <c r="J159" s="32"/>
      <c r="K159" s="168"/>
      <c r="L159" s="32"/>
      <c r="M159" s="168"/>
      <c r="N159" s="168"/>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row>
    <row r="160" spans="1:64" ht="15.75" customHeight="1">
      <c r="A160" s="32"/>
      <c r="B160" s="32"/>
      <c r="C160" s="32"/>
      <c r="D160" s="32"/>
      <c r="E160" s="32"/>
      <c r="F160" s="32"/>
      <c r="G160" s="168"/>
      <c r="H160" s="32"/>
      <c r="I160" s="32"/>
      <c r="J160" s="32"/>
      <c r="K160" s="168"/>
      <c r="L160" s="32"/>
      <c r="M160" s="168"/>
      <c r="N160" s="168"/>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row>
    <row r="161" spans="1:64" ht="15.75" customHeight="1">
      <c r="A161" s="32"/>
      <c r="B161" s="32"/>
      <c r="C161" s="32"/>
      <c r="D161" s="32"/>
      <c r="E161" s="32"/>
      <c r="F161" s="32"/>
      <c r="G161" s="168"/>
      <c r="H161" s="32"/>
      <c r="I161" s="32"/>
      <c r="J161" s="32"/>
      <c r="K161" s="168"/>
      <c r="L161" s="32"/>
      <c r="M161" s="168"/>
      <c r="N161" s="168"/>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row>
    <row r="162" spans="1:64" ht="15.75" customHeight="1">
      <c r="A162" s="32"/>
      <c r="B162" s="32"/>
      <c r="C162" s="32"/>
      <c r="D162" s="32"/>
      <c r="E162" s="32"/>
      <c r="F162" s="32"/>
      <c r="G162" s="168"/>
      <c r="H162" s="32"/>
      <c r="I162" s="32"/>
      <c r="J162" s="32"/>
      <c r="K162" s="168"/>
      <c r="L162" s="32"/>
      <c r="M162" s="168"/>
      <c r="N162" s="168"/>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row>
    <row r="163" spans="1:64" ht="15.75" customHeight="1">
      <c r="A163" s="32"/>
      <c r="B163" s="32"/>
      <c r="C163" s="32"/>
      <c r="D163" s="32"/>
      <c r="E163" s="32"/>
      <c r="F163" s="32"/>
      <c r="G163" s="168"/>
      <c r="H163" s="32"/>
      <c r="I163" s="32"/>
      <c r="J163" s="32"/>
      <c r="K163" s="168"/>
      <c r="L163" s="32"/>
      <c r="M163" s="168"/>
      <c r="N163" s="168"/>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row>
    <row r="164" spans="1:64" ht="15.75" customHeight="1">
      <c r="A164" s="32"/>
      <c r="B164" s="32"/>
      <c r="C164" s="32"/>
      <c r="D164" s="32"/>
      <c r="E164" s="32"/>
      <c r="F164" s="32"/>
      <c r="G164" s="168"/>
      <c r="H164" s="32"/>
      <c r="I164" s="32"/>
      <c r="J164" s="32"/>
      <c r="K164" s="168"/>
      <c r="L164" s="32"/>
      <c r="M164" s="168"/>
      <c r="N164" s="168"/>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row>
    <row r="165" spans="1:64" ht="15.75" customHeight="1">
      <c r="A165" s="32"/>
      <c r="B165" s="32"/>
      <c r="C165" s="32"/>
      <c r="D165" s="32"/>
      <c r="E165" s="32"/>
      <c r="F165" s="32"/>
      <c r="G165" s="168"/>
      <c r="H165" s="32"/>
      <c r="I165" s="32"/>
      <c r="J165" s="32"/>
      <c r="K165" s="168"/>
      <c r="L165" s="32"/>
      <c r="M165" s="168"/>
      <c r="N165" s="168"/>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row>
    <row r="166" spans="1:64" ht="15.75" customHeight="1">
      <c r="A166" s="32"/>
      <c r="B166" s="32"/>
      <c r="C166" s="32"/>
      <c r="D166" s="32"/>
      <c r="E166" s="32"/>
      <c r="F166" s="32"/>
      <c r="G166" s="168"/>
      <c r="H166" s="32"/>
      <c r="I166" s="32"/>
      <c r="J166" s="32"/>
      <c r="K166" s="168"/>
      <c r="L166" s="32"/>
      <c r="M166" s="168"/>
      <c r="N166" s="168"/>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row>
    <row r="167" spans="1:64" ht="15.75" customHeight="1">
      <c r="A167" s="32"/>
      <c r="B167" s="32"/>
      <c r="C167" s="32"/>
      <c r="D167" s="32"/>
      <c r="E167" s="32"/>
      <c r="F167" s="32"/>
      <c r="G167" s="168"/>
      <c r="H167" s="32"/>
      <c r="I167" s="32"/>
      <c r="J167" s="32"/>
      <c r="K167" s="168"/>
      <c r="L167" s="32"/>
      <c r="M167" s="168"/>
      <c r="N167" s="168"/>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row>
    <row r="168" spans="1:64" ht="15.75" customHeight="1">
      <c r="A168" s="32"/>
      <c r="B168" s="32"/>
      <c r="C168" s="32"/>
      <c r="D168" s="32"/>
      <c r="E168" s="32"/>
      <c r="F168" s="32"/>
      <c r="G168" s="168"/>
      <c r="H168" s="32"/>
      <c r="I168" s="32"/>
      <c r="J168" s="32"/>
      <c r="K168" s="168"/>
      <c r="L168" s="32"/>
      <c r="M168" s="168"/>
      <c r="N168" s="168"/>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row>
    <row r="169" spans="1:64" ht="15.75" customHeight="1">
      <c r="A169" s="32"/>
      <c r="B169" s="32"/>
      <c r="C169" s="32"/>
      <c r="D169" s="32"/>
      <c r="E169" s="32"/>
      <c r="F169" s="32"/>
      <c r="G169" s="168"/>
      <c r="H169" s="32"/>
      <c r="I169" s="32"/>
      <c r="J169" s="32"/>
      <c r="K169" s="168"/>
      <c r="L169" s="32"/>
      <c r="M169" s="168"/>
      <c r="N169" s="168"/>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row>
    <row r="170" spans="1:64" ht="15.75" customHeight="1">
      <c r="A170" s="32"/>
      <c r="B170" s="32"/>
      <c r="C170" s="32"/>
      <c r="D170" s="32"/>
      <c r="E170" s="32"/>
      <c r="F170" s="32"/>
      <c r="G170" s="168"/>
      <c r="H170" s="32"/>
      <c r="I170" s="32"/>
      <c r="J170" s="32"/>
      <c r="K170" s="168"/>
      <c r="L170" s="32"/>
      <c r="M170" s="168"/>
      <c r="N170" s="168"/>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row>
    <row r="171" spans="1:64" ht="15.75" customHeight="1">
      <c r="A171" s="32"/>
      <c r="B171" s="32"/>
      <c r="C171" s="32"/>
      <c r="D171" s="32"/>
      <c r="E171" s="32"/>
      <c r="F171" s="32"/>
      <c r="G171" s="168"/>
      <c r="H171" s="32"/>
      <c r="I171" s="32"/>
      <c r="J171" s="32"/>
      <c r="K171" s="168"/>
      <c r="L171" s="32"/>
      <c r="M171" s="168"/>
      <c r="N171" s="168"/>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row>
    <row r="172" spans="1:64" ht="15.75" customHeight="1">
      <c r="A172" s="32"/>
      <c r="B172" s="32"/>
      <c r="C172" s="32"/>
      <c r="D172" s="32"/>
      <c r="E172" s="32"/>
      <c r="F172" s="32"/>
      <c r="G172" s="168"/>
      <c r="H172" s="32"/>
      <c r="I172" s="32"/>
      <c r="J172" s="32"/>
      <c r="K172" s="168"/>
      <c r="L172" s="32"/>
      <c r="M172" s="168"/>
      <c r="N172" s="168"/>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row>
    <row r="173" spans="1:64" ht="15.75" customHeight="1">
      <c r="A173" s="32"/>
      <c r="B173" s="32"/>
      <c r="C173" s="32"/>
      <c r="D173" s="32"/>
      <c r="E173" s="32"/>
      <c r="F173" s="32"/>
      <c r="G173" s="168"/>
      <c r="H173" s="32"/>
      <c r="I173" s="32"/>
      <c r="J173" s="32"/>
      <c r="K173" s="168"/>
      <c r="L173" s="32"/>
      <c r="M173" s="168"/>
      <c r="N173" s="168"/>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row>
    <row r="174" spans="1:64" ht="15.75" customHeight="1">
      <c r="A174" s="32"/>
      <c r="B174" s="32"/>
      <c r="C174" s="32"/>
      <c r="D174" s="32"/>
      <c r="E174" s="32"/>
      <c r="F174" s="32"/>
      <c r="G174" s="168"/>
      <c r="H174" s="32"/>
      <c r="I174" s="32"/>
      <c r="J174" s="32"/>
      <c r="K174" s="168"/>
      <c r="L174" s="32"/>
      <c r="M174" s="168"/>
      <c r="N174" s="168"/>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row>
    <row r="175" spans="1:64" ht="15.75" customHeight="1">
      <c r="A175" s="32"/>
      <c r="B175" s="32"/>
      <c r="C175" s="32"/>
      <c r="D175" s="32"/>
      <c r="E175" s="32"/>
      <c r="F175" s="32"/>
      <c r="G175" s="168"/>
      <c r="H175" s="32"/>
      <c r="I175" s="32"/>
      <c r="J175" s="32"/>
      <c r="K175" s="168"/>
      <c r="L175" s="32"/>
      <c r="M175" s="168"/>
      <c r="N175" s="168"/>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row>
    <row r="176" spans="1:64" ht="15.75" customHeight="1">
      <c r="A176" s="32"/>
      <c r="B176" s="32"/>
      <c r="C176" s="32"/>
      <c r="D176" s="32"/>
      <c r="E176" s="32"/>
      <c r="F176" s="32"/>
      <c r="G176" s="168"/>
      <c r="H176" s="32"/>
      <c r="I176" s="32"/>
      <c r="J176" s="32"/>
      <c r="K176" s="168"/>
      <c r="L176" s="32"/>
      <c r="M176" s="168"/>
      <c r="N176" s="168"/>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row>
    <row r="177" spans="1:64" ht="15.75" customHeight="1">
      <c r="A177" s="32"/>
      <c r="B177" s="32"/>
      <c r="C177" s="32"/>
      <c r="D177" s="32"/>
      <c r="E177" s="32"/>
      <c r="F177" s="32"/>
      <c r="G177" s="168"/>
      <c r="H177" s="32"/>
      <c r="I177" s="32"/>
      <c r="J177" s="32"/>
      <c r="K177" s="168"/>
      <c r="L177" s="32"/>
      <c r="M177" s="168"/>
      <c r="N177" s="168"/>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row>
    <row r="178" spans="1:64" ht="15.75" customHeight="1">
      <c r="A178" s="32"/>
      <c r="B178" s="32"/>
      <c r="C178" s="32"/>
      <c r="D178" s="32"/>
      <c r="E178" s="32"/>
      <c r="F178" s="32"/>
      <c r="G178" s="168"/>
      <c r="H178" s="32"/>
      <c r="I178" s="32"/>
      <c r="J178" s="32"/>
      <c r="K178" s="168"/>
      <c r="L178" s="32"/>
      <c r="M178" s="168"/>
      <c r="N178" s="168"/>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row>
    <row r="179" spans="1:64" ht="15.75" customHeight="1">
      <c r="A179" s="32"/>
      <c r="B179" s="32"/>
      <c r="C179" s="32"/>
      <c r="D179" s="32"/>
      <c r="E179" s="32"/>
      <c r="F179" s="32"/>
      <c r="G179" s="168"/>
      <c r="H179" s="32"/>
      <c r="I179" s="32"/>
      <c r="J179" s="32"/>
      <c r="K179" s="168"/>
      <c r="L179" s="32"/>
      <c r="M179" s="168"/>
      <c r="N179" s="168"/>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row>
    <row r="180" spans="1:64" ht="15.75" customHeight="1">
      <c r="A180" s="32"/>
      <c r="B180" s="32"/>
      <c r="C180" s="32"/>
      <c r="D180" s="32"/>
      <c r="E180" s="32"/>
      <c r="F180" s="32"/>
      <c r="G180" s="168"/>
      <c r="H180" s="32"/>
      <c r="I180" s="32"/>
      <c r="J180" s="32"/>
      <c r="K180" s="168"/>
      <c r="L180" s="32"/>
      <c r="M180" s="168"/>
      <c r="N180" s="168"/>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row>
    <row r="181" spans="1:64" ht="15.75" customHeight="1">
      <c r="A181" s="32"/>
      <c r="B181" s="32"/>
      <c r="C181" s="32"/>
      <c r="D181" s="32"/>
      <c r="E181" s="32"/>
      <c r="F181" s="32"/>
      <c r="G181" s="168"/>
      <c r="H181" s="32"/>
      <c r="I181" s="32"/>
      <c r="J181" s="32"/>
      <c r="K181" s="168"/>
      <c r="L181" s="32"/>
      <c r="M181" s="168"/>
      <c r="N181" s="168"/>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row>
    <row r="182" spans="1:64" ht="15.75" customHeight="1">
      <c r="A182" s="32"/>
      <c r="B182" s="32"/>
      <c r="C182" s="32"/>
      <c r="D182" s="32"/>
      <c r="E182" s="32"/>
      <c r="F182" s="32"/>
      <c r="G182" s="168"/>
      <c r="H182" s="32"/>
      <c r="I182" s="32"/>
      <c r="J182" s="32"/>
      <c r="K182" s="168"/>
      <c r="L182" s="32"/>
      <c r="M182" s="168"/>
      <c r="N182" s="168"/>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row>
    <row r="183" spans="1:64" ht="15.75" customHeight="1">
      <c r="A183" s="32"/>
      <c r="B183" s="32"/>
      <c r="C183" s="32"/>
      <c r="D183" s="32"/>
      <c r="E183" s="32"/>
      <c r="F183" s="32"/>
      <c r="G183" s="168"/>
      <c r="H183" s="32"/>
      <c r="I183" s="32"/>
      <c r="J183" s="32"/>
      <c r="K183" s="168"/>
      <c r="L183" s="32"/>
      <c r="M183" s="168"/>
      <c r="N183" s="168"/>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row>
    <row r="184" spans="1:64" ht="15.75" customHeight="1">
      <c r="A184" s="32"/>
      <c r="B184" s="32"/>
      <c r="C184" s="32"/>
      <c r="D184" s="32"/>
      <c r="E184" s="32"/>
      <c r="F184" s="32"/>
      <c r="G184" s="168"/>
      <c r="H184" s="32"/>
      <c r="I184" s="32"/>
      <c r="J184" s="32"/>
      <c r="K184" s="168"/>
      <c r="L184" s="32"/>
      <c r="M184" s="168"/>
      <c r="N184" s="168"/>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row>
    <row r="185" spans="1:64" ht="15.75" customHeight="1">
      <c r="A185" s="32"/>
      <c r="B185" s="32"/>
      <c r="C185" s="32"/>
      <c r="D185" s="32"/>
      <c r="E185" s="32"/>
      <c r="F185" s="32"/>
      <c r="G185" s="168"/>
      <c r="H185" s="32"/>
      <c r="I185" s="32"/>
      <c r="J185" s="32"/>
      <c r="K185" s="168"/>
      <c r="L185" s="32"/>
      <c r="M185" s="168"/>
      <c r="N185" s="168"/>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row>
    <row r="186" spans="1:64" ht="15.75" customHeight="1">
      <c r="A186" s="32"/>
      <c r="B186" s="32"/>
      <c r="C186" s="32"/>
      <c r="D186" s="32"/>
      <c r="E186" s="32"/>
      <c r="F186" s="32"/>
      <c r="G186" s="168"/>
      <c r="H186" s="32"/>
      <c r="I186" s="32"/>
      <c r="J186" s="32"/>
      <c r="K186" s="168"/>
      <c r="L186" s="32"/>
      <c r="M186" s="168"/>
      <c r="N186" s="168"/>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row>
    <row r="187" spans="1:64" ht="15.75" customHeight="1">
      <c r="A187" s="32"/>
      <c r="B187" s="32"/>
      <c r="C187" s="32"/>
      <c r="D187" s="32"/>
      <c r="E187" s="32"/>
      <c r="F187" s="32"/>
      <c r="G187" s="168"/>
      <c r="H187" s="32"/>
      <c r="I187" s="32"/>
      <c r="J187" s="32"/>
      <c r="K187" s="168"/>
      <c r="L187" s="32"/>
      <c r="M187" s="168"/>
      <c r="N187" s="168"/>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row>
    <row r="188" spans="1:64" ht="15.75" customHeight="1">
      <c r="A188" s="32"/>
      <c r="B188" s="32"/>
      <c r="C188" s="32"/>
      <c r="D188" s="32"/>
      <c r="E188" s="32"/>
      <c r="F188" s="32"/>
      <c r="G188" s="168"/>
      <c r="H188" s="32"/>
      <c r="I188" s="32"/>
      <c r="J188" s="32"/>
      <c r="K188" s="168"/>
      <c r="L188" s="32"/>
      <c r="M188" s="168"/>
      <c r="N188" s="168"/>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row>
    <row r="189" spans="1:64" ht="15.75" customHeight="1">
      <c r="A189" s="32"/>
      <c r="B189" s="32"/>
      <c r="C189" s="32"/>
      <c r="D189" s="32"/>
      <c r="E189" s="32"/>
      <c r="F189" s="32"/>
      <c r="G189" s="168"/>
      <c r="H189" s="32"/>
      <c r="I189" s="32"/>
      <c r="J189" s="32"/>
      <c r="K189" s="168"/>
      <c r="L189" s="32"/>
      <c r="M189" s="168"/>
      <c r="N189" s="168"/>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row>
    <row r="190" spans="1:64" ht="15.75" customHeight="1">
      <c r="A190" s="32"/>
      <c r="B190" s="32"/>
      <c r="C190" s="32"/>
      <c r="D190" s="32"/>
      <c r="E190" s="32"/>
      <c r="F190" s="32"/>
      <c r="G190" s="168"/>
      <c r="H190" s="32"/>
      <c r="I190" s="32"/>
      <c r="J190" s="32"/>
      <c r="K190" s="168"/>
      <c r="L190" s="32"/>
      <c r="M190" s="168"/>
      <c r="N190" s="168"/>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row>
    <row r="191" spans="1:64" ht="15.75" customHeight="1">
      <c r="A191" s="32"/>
      <c r="B191" s="32"/>
      <c r="C191" s="32"/>
      <c r="D191" s="32"/>
      <c r="E191" s="32"/>
      <c r="F191" s="32"/>
      <c r="G191" s="168"/>
      <c r="H191" s="32"/>
      <c r="I191" s="32"/>
      <c r="J191" s="32"/>
      <c r="K191" s="168"/>
      <c r="L191" s="32"/>
      <c r="M191" s="168"/>
      <c r="N191" s="168"/>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row>
    <row r="192" spans="1:64" ht="15.75" customHeight="1">
      <c r="A192" s="32"/>
      <c r="B192" s="32"/>
      <c r="C192" s="32"/>
      <c r="D192" s="32"/>
      <c r="E192" s="32"/>
      <c r="F192" s="32"/>
      <c r="G192" s="168"/>
      <c r="H192" s="32"/>
      <c r="I192" s="32"/>
      <c r="J192" s="32"/>
      <c r="K192" s="168"/>
      <c r="L192" s="32"/>
      <c r="M192" s="168"/>
      <c r="N192" s="168"/>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row>
    <row r="193" spans="1:64" ht="15.75" customHeight="1">
      <c r="A193" s="32"/>
      <c r="B193" s="32"/>
      <c r="C193" s="32"/>
      <c r="D193" s="32"/>
      <c r="E193" s="32"/>
      <c r="F193" s="32"/>
      <c r="G193" s="168"/>
      <c r="H193" s="32"/>
      <c r="I193" s="32"/>
      <c r="J193" s="32"/>
      <c r="K193" s="168"/>
      <c r="L193" s="32"/>
      <c r="M193" s="168"/>
      <c r="N193" s="168"/>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row>
    <row r="194" spans="1:64" ht="15.75" customHeight="1">
      <c r="A194" s="32"/>
      <c r="B194" s="32"/>
      <c r="C194" s="32"/>
      <c r="D194" s="32"/>
      <c r="E194" s="32"/>
      <c r="F194" s="32"/>
      <c r="G194" s="168"/>
      <c r="H194" s="32"/>
      <c r="I194" s="32"/>
      <c r="J194" s="32"/>
      <c r="K194" s="168"/>
      <c r="L194" s="32"/>
      <c r="M194" s="168"/>
      <c r="N194" s="168"/>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row>
    <row r="195" spans="1:64" ht="15.75" customHeight="1">
      <c r="A195" s="32"/>
      <c r="B195" s="32"/>
      <c r="C195" s="32"/>
      <c r="D195" s="32"/>
      <c r="E195" s="32"/>
      <c r="F195" s="32"/>
      <c r="G195" s="168"/>
      <c r="H195" s="32"/>
      <c r="I195" s="32"/>
      <c r="J195" s="32"/>
      <c r="K195" s="168"/>
      <c r="L195" s="32"/>
      <c r="M195" s="168"/>
      <c r="N195" s="168"/>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row>
    <row r="196" spans="1:64" ht="15.75" customHeight="1">
      <c r="A196" s="32"/>
      <c r="B196" s="32"/>
      <c r="C196" s="32"/>
      <c r="D196" s="32"/>
      <c r="E196" s="32"/>
      <c r="F196" s="32"/>
      <c r="G196" s="168"/>
      <c r="H196" s="32"/>
      <c r="I196" s="32"/>
      <c r="J196" s="32"/>
      <c r="K196" s="168"/>
      <c r="L196" s="32"/>
      <c r="M196" s="168"/>
      <c r="N196" s="168"/>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row>
    <row r="197" spans="1:64" ht="15.75" customHeight="1">
      <c r="A197" s="32"/>
      <c r="B197" s="32"/>
      <c r="C197" s="32"/>
      <c r="D197" s="32"/>
      <c r="E197" s="32"/>
      <c r="F197" s="32"/>
      <c r="G197" s="168"/>
      <c r="H197" s="32"/>
      <c r="I197" s="32"/>
      <c r="J197" s="32"/>
      <c r="K197" s="168"/>
      <c r="L197" s="32"/>
      <c r="M197" s="168"/>
      <c r="N197" s="168"/>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row>
    <row r="198" spans="1:64" ht="15.75" customHeight="1">
      <c r="A198" s="32"/>
      <c r="B198" s="32"/>
      <c r="C198" s="32"/>
      <c r="D198" s="32"/>
      <c r="E198" s="32"/>
      <c r="F198" s="32"/>
      <c r="G198" s="168"/>
      <c r="H198" s="32"/>
      <c r="I198" s="32"/>
      <c r="J198" s="32"/>
      <c r="K198" s="168"/>
      <c r="L198" s="32"/>
      <c r="M198" s="168"/>
      <c r="N198" s="168"/>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row>
    <row r="199" spans="1:64" ht="15.75" customHeight="1">
      <c r="A199" s="32"/>
      <c r="B199" s="32"/>
      <c r="C199" s="32"/>
      <c r="D199" s="32"/>
      <c r="E199" s="32"/>
      <c r="F199" s="32"/>
      <c r="G199" s="168"/>
      <c r="H199" s="32"/>
      <c r="I199" s="32"/>
      <c r="J199" s="32"/>
      <c r="K199" s="168"/>
      <c r="L199" s="32"/>
      <c r="M199" s="168"/>
      <c r="N199" s="168"/>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row>
    <row r="200" spans="1:64" ht="15.75" customHeight="1">
      <c r="A200" s="32"/>
      <c r="B200" s="32"/>
      <c r="C200" s="32"/>
      <c r="D200" s="32"/>
      <c r="E200" s="32"/>
      <c r="F200" s="32"/>
      <c r="G200" s="168"/>
      <c r="H200" s="32"/>
      <c r="I200" s="32"/>
      <c r="J200" s="32"/>
      <c r="K200" s="168"/>
      <c r="L200" s="32"/>
      <c r="M200" s="168"/>
      <c r="N200" s="168"/>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row>
    <row r="201" spans="1:64" ht="15.75" customHeight="1">
      <c r="A201" s="32"/>
      <c r="B201" s="32"/>
      <c r="C201" s="32"/>
      <c r="D201" s="32"/>
      <c r="E201" s="32"/>
      <c r="F201" s="32"/>
      <c r="G201" s="168"/>
      <c r="H201" s="32"/>
      <c r="I201" s="32"/>
      <c r="J201" s="32"/>
      <c r="K201" s="168"/>
      <c r="L201" s="32"/>
      <c r="M201" s="168"/>
      <c r="N201" s="168"/>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row>
    <row r="202" spans="1:64" ht="15.75" customHeight="1">
      <c r="A202" s="32"/>
      <c r="B202" s="32"/>
      <c r="C202" s="32"/>
      <c r="D202" s="32"/>
      <c r="E202" s="32"/>
      <c r="F202" s="32"/>
      <c r="G202" s="168"/>
      <c r="H202" s="32"/>
      <c r="I202" s="32"/>
      <c r="J202" s="32"/>
      <c r="K202" s="168"/>
      <c r="L202" s="32"/>
      <c r="M202" s="168"/>
      <c r="N202" s="168"/>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row>
    <row r="203" spans="1:64" ht="15.75" customHeight="1">
      <c r="A203" s="32"/>
      <c r="B203" s="32"/>
      <c r="C203" s="32"/>
      <c r="D203" s="32"/>
      <c r="E203" s="32"/>
      <c r="F203" s="32"/>
      <c r="G203" s="168"/>
      <c r="H203" s="32"/>
      <c r="I203" s="32"/>
      <c r="J203" s="32"/>
      <c r="K203" s="168"/>
      <c r="L203" s="32"/>
      <c r="M203" s="168"/>
      <c r="N203" s="168"/>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row>
    <row r="204" spans="1:64" ht="15.75" customHeight="1">
      <c r="A204" s="32"/>
      <c r="B204" s="32"/>
      <c r="C204" s="32"/>
      <c r="D204" s="32"/>
      <c r="E204" s="32"/>
      <c r="F204" s="32"/>
      <c r="G204" s="168"/>
      <c r="H204" s="32"/>
      <c r="I204" s="32"/>
      <c r="J204" s="32"/>
      <c r="K204" s="168"/>
      <c r="L204" s="32"/>
      <c r="M204" s="168"/>
      <c r="N204" s="168"/>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row>
    <row r="205" spans="1:64" ht="15.75" customHeight="1">
      <c r="A205" s="32"/>
      <c r="B205" s="32"/>
      <c r="C205" s="32"/>
      <c r="D205" s="32"/>
      <c r="E205" s="32"/>
      <c r="F205" s="32"/>
      <c r="G205" s="168"/>
      <c r="H205" s="32"/>
      <c r="I205" s="32"/>
      <c r="J205" s="32"/>
      <c r="K205" s="168"/>
      <c r="L205" s="32"/>
      <c r="M205" s="168"/>
      <c r="N205" s="168"/>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row>
    <row r="206" spans="1:64" ht="15.75" customHeight="1">
      <c r="A206" s="32"/>
      <c r="B206" s="32"/>
      <c r="C206" s="32"/>
      <c r="D206" s="32"/>
      <c r="E206" s="32"/>
      <c r="F206" s="32"/>
      <c r="G206" s="168"/>
      <c r="H206" s="32"/>
      <c r="I206" s="32"/>
      <c r="J206" s="32"/>
      <c r="K206" s="168"/>
      <c r="L206" s="32"/>
      <c r="M206" s="168"/>
      <c r="N206" s="168"/>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row>
    <row r="207" spans="1:64" ht="15.75" customHeight="1">
      <c r="A207" s="32"/>
      <c r="B207" s="32"/>
      <c r="C207" s="32"/>
      <c r="D207" s="32"/>
      <c r="E207" s="32"/>
      <c r="F207" s="32"/>
      <c r="G207" s="168"/>
      <c r="H207" s="32"/>
      <c r="I207" s="32"/>
      <c r="J207" s="32"/>
      <c r="K207" s="168"/>
      <c r="L207" s="32"/>
      <c r="M207" s="168"/>
      <c r="N207" s="168"/>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row>
    <row r="208" spans="1:64" ht="15.75" customHeight="1">
      <c r="A208" s="32"/>
      <c r="B208" s="32"/>
      <c r="C208" s="32"/>
      <c r="D208" s="32"/>
      <c r="E208" s="32"/>
      <c r="F208" s="32"/>
      <c r="G208" s="168"/>
      <c r="H208" s="32"/>
      <c r="I208" s="32"/>
      <c r="J208" s="32"/>
      <c r="K208" s="168"/>
      <c r="L208" s="32"/>
      <c r="M208" s="168"/>
      <c r="N208" s="168"/>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row>
    <row r="209" spans="1:64" ht="15.75" customHeight="1">
      <c r="A209" s="32"/>
      <c r="B209" s="32"/>
      <c r="C209" s="32"/>
      <c r="D209" s="32"/>
      <c r="E209" s="32"/>
      <c r="F209" s="32"/>
      <c r="G209" s="168"/>
      <c r="H209" s="32"/>
      <c r="I209" s="32"/>
      <c r="J209" s="32"/>
      <c r="K209" s="168"/>
      <c r="L209" s="32"/>
      <c r="M209" s="168"/>
      <c r="N209" s="168"/>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row>
    <row r="210" spans="1:64" ht="15.75" customHeight="1">
      <c r="A210" s="32"/>
      <c r="B210" s="32"/>
      <c r="C210" s="32"/>
      <c r="D210" s="32"/>
      <c r="E210" s="32"/>
      <c r="F210" s="32"/>
      <c r="G210" s="168"/>
      <c r="H210" s="32"/>
      <c r="I210" s="32"/>
      <c r="J210" s="32"/>
      <c r="K210" s="168"/>
      <c r="L210" s="32"/>
      <c r="M210" s="168"/>
      <c r="N210" s="168"/>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row>
    <row r="211" spans="1:64" ht="15.75" customHeight="1">
      <c r="A211" s="32"/>
      <c r="B211" s="32"/>
      <c r="C211" s="32"/>
      <c r="D211" s="32"/>
      <c r="E211" s="32"/>
      <c r="F211" s="32"/>
      <c r="G211" s="168"/>
      <c r="H211" s="32"/>
      <c r="I211" s="32"/>
      <c r="J211" s="32"/>
      <c r="K211" s="168"/>
      <c r="L211" s="32"/>
      <c r="M211" s="168"/>
      <c r="N211" s="168"/>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row>
    <row r="212" spans="1:64" ht="15.75" customHeight="1">
      <c r="A212" s="32"/>
      <c r="B212" s="32"/>
      <c r="C212" s="32"/>
      <c r="D212" s="32"/>
      <c r="E212" s="32"/>
      <c r="F212" s="32"/>
      <c r="G212" s="168"/>
      <c r="H212" s="32"/>
      <c r="I212" s="32"/>
      <c r="J212" s="32"/>
      <c r="K212" s="168"/>
      <c r="L212" s="32"/>
      <c r="M212" s="168"/>
      <c r="N212" s="168"/>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row>
    <row r="213" spans="1:64" ht="15.75" customHeight="1">
      <c r="A213" s="32"/>
      <c r="B213" s="32"/>
      <c r="C213" s="32"/>
      <c r="D213" s="32"/>
      <c r="E213" s="32"/>
      <c r="F213" s="32"/>
      <c r="G213" s="168"/>
      <c r="H213" s="32"/>
      <c r="I213" s="32"/>
      <c r="J213" s="32"/>
      <c r="K213" s="168"/>
      <c r="L213" s="32"/>
      <c r="M213" s="168"/>
      <c r="N213" s="168"/>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row>
    <row r="214" spans="1:64" ht="15.75" customHeight="1">
      <c r="A214" s="32"/>
      <c r="B214" s="32"/>
      <c r="C214" s="32"/>
      <c r="D214" s="32"/>
      <c r="E214" s="32"/>
      <c r="F214" s="32"/>
      <c r="G214" s="168"/>
      <c r="H214" s="32"/>
      <c r="I214" s="32"/>
      <c r="J214" s="32"/>
      <c r="K214" s="168"/>
      <c r="L214" s="32"/>
      <c r="M214" s="168"/>
      <c r="N214" s="168"/>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row>
    <row r="215" spans="1:64" ht="15.75" customHeight="1">
      <c r="A215" s="32"/>
      <c r="B215" s="32"/>
      <c r="C215" s="32"/>
      <c r="D215" s="32"/>
      <c r="E215" s="32"/>
      <c r="F215" s="32"/>
      <c r="G215" s="168"/>
      <c r="H215" s="32"/>
      <c r="I215" s="32"/>
      <c r="J215" s="32"/>
      <c r="K215" s="168"/>
      <c r="L215" s="32"/>
      <c r="M215" s="168"/>
      <c r="N215" s="168"/>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row>
    <row r="216" spans="1:64" ht="15.75" customHeight="1">
      <c r="A216" s="32"/>
      <c r="B216" s="32"/>
      <c r="C216" s="32"/>
      <c r="D216" s="32"/>
      <c r="E216" s="32"/>
      <c r="F216" s="32"/>
      <c r="G216" s="168"/>
      <c r="H216" s="32"/>
      <c r="I216" s="32"/>
      <c r="J216" s="32"/>
      <c r="K216" s="168"/>
      <c r="L216" s="32"/>
      <c r="M216" s="168"/>
      <c r="N216" s="168"/>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row>
    <row r="217" spans="1:64" ht="15.75" customHeight="1">
      <c r="A217" s="32"/>
      <c r="B217" s="32"/>
      <c r="C217" s="32"/>
      <c r="D217" s="32"/>
      <c r="E217" s="32"/>
      <c r="F217" s="32"/>
      <c r="G217" s="168"/>
      <c r="H217" s="32"/>
      <c r="I217" s="32"/>
      <c r="J217" s="32"/>
      <c r="K217" s="168"/>
      <c r="L217" s="32"/>
      <c r="M217" s="168"/>
      <c r="N217" s="168"/>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row>
    <row r="218" spans="1:64" ht="15.75" customHeight="1">
      <c r="A218" s="32"/>
      <c r="B218" s="32"/>
      <c r="C218" s="32"/>
      <c r="D218" s="32"/>
      <c r="E218" s="32"/>
      <c r="F218" s="32"/>
      <c r="G218" s="168"/>
      <c r="H218" s="32"/>
      <c r="I218" s="32"/>
      <c r="J218" s="32"/>
      <c r="K218" s="168"/>
      <c r="L218" s="32"/>
      <c r="M218" s="168"/>
      <c r="N218" s="168"/>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row>
    <row r="219" spans="1:64" ht="15.75" customHeight="1">
      <c r="A219" s="32"/>
      <c r="B219" s="32"/>
      <c r="C219" s="32"/>
      <c r="D219" s="32"/>
      <c r="E219" s="32"/>
      <c r="F219" s="32"/>
      <c r="G219" s="168"/>
      <c r="H219" s="32"/>
      <c r="I219" s="32"/>
      <c r="J219" s="32"/>
      <c r="K219" s="168"/>
      <c r="L219" s="32"/>
      <c r="M219" s="168"/>
      <c r="N219" s="168"/>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row>
    <row r="220" spans="1:64" ht="15.75" customHeight="1">
      <c r="A220" s="32"/>
      <c r="B220" s="32"/>
      <c r="C220" s="32"/>
      <c r="D220" s="32"/>
      <c r="E220" s="32"/>
      <c r="F220" s="32"/>
      <c r="G220" s="168"/>
      <c r="H220" s="32"/>
      <c r="I220" s="32"/>
      <c r="J220" s="32"/>
      <c r="K220" s="168"/>
      <c r="L220" s="32"/>
      <c r="M220" s="168"/>
      <c r="N220" s="168"/>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row>
    <row r="221" spans="1:64" ht="15.75" customHeight="1">
      <c r="A221" s="32"/>
      <c r="B221" s="32"/>
      <c r="C221" s="32"/>
      <c r="D221" s="32"/>
      <c r="E221" s="32"/>
      <c r="F221" s="32"/>
      <c r="G221" s="168"/>
      <c r="H221" s="32"/>
      <c r="I221" s="32"/>
      <c r="J221" s="32"/>
      <c r="K221" s="168"/>
      <c r="L221" s="32"/>
      <c r="M221" s="168"/>
      <c r="N221" s="168"/>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row>
    <row r="222" spans="1:64" ht="15.75" customHeight="1">
      <c r="A222" s="32"/>
      <c r="B222" s="32"/>
      <c r="C222" s="32"/>
      <c r="D222" s="32"/>
      <c r="E222" s="32"/>
      <c r="F222" s="32"/>
      <c r="G222" s="168"/>
      <c r="H222" s="32"/>
      <c r="I222" s="32"/>
      <c r="J222" s="32"/>
      <c r="K222" s="168"/>
      <c r="L222" s="32"/>
      <c r="M222" s="168"/>
      <c r="N222" s="168"/>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row>
    <row r="223" spans="1:64" ht="15.75" customHeight="1">
      <c r="A223" s="32"/>
      <c r="B223" s="32"/>
      <c r="C223" s="32"/>
      <c r="D223" s="32"/>
      <c r="E223" s="32"/>
      <c r="F223" s="32"/>
      <c r="G223" s="168"/>
      <c r="H223" s="32"/>
      <c r="I223" s="32"/>
      <c r="J223" s="32"/>
      <c r="K223" s="168"/>
      <c r="L223" s="32"/>
      <c r="M223" s="168"/>
      <c r="N223" s="168"/>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row>
    <row r="224" spans="1:64" ht="15.75" customHeight="1">
      <c r="A224" s="32"/>
      <c r="B224" s="32"/>
      <c r="C224" s="32"/>
      <c r="D224" s="32"/>
      <c r="E224" s="32"/>
      <c r="F224" s="32"/>
      <c r="G224" s="168"/>
      <c r="H224" s="32"/>
      <c r="I224" s="32"/>
      <c r="J224" s="32"/>
      <c r="K224" s="168"/>
      <c r="L224" s="32"/>
      <c r="M224" s="168"/>
      <c r="N224" s="168"/>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row>
    <row r="225" spans="1:64" ht="15.75" customHeight="1">
      <c r="A225" s="32"/>
      <c r="B225" s="32"/>
      <c r="C225" s="32"/>
      <c r="D225" s="32"/>
      <c r="E225" s="32"/>
      <c r="F225" s="32"/>
      <c r="G225" s="168"/>
      <c r="H225" s="32"/>
      <c r="I225" s="32"/>
      <c r="J225" s="32"/>
      <c r="K225" s="168"/>
      <c r="L225" s="32"/>
      <c r="M225" s="168"/>
      <c r="N225" s="168"/>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row>
    <row r="226" spans="1:64" ht="15.75" customHeight="1">
      <c r="A226" s="32"/>
      <c r="B226" s="32"/>
      <c r="C226" s="32"/>
      <c r="D226" s="32"/>
      <c r="E226" s="32"/>
      <c r="F226" s="32"/>
      <c r="G226" s="168"/>
      <c r="H226" s="32"/>
      <c r="I226" s="32"/>
      <c r="J226" s="32"/>
      <c r="K226" s="168"/>
      <c r="L226" s="32"/>
      <c r="M226" s="168"/>
      <c r="N226" s="168"/>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row>
    <row r="227" spans="1:64" ht="15.75" customHeight="1">
      <c r="A227" s="32"/>
      <c r="B227" s="32"/>
      <c r="C227" s="32"/>
      <c r="D227" s="32"/>
      <c r="E227" s="32"/>
      <c r="F227" s="32"/>
      <c r="G227" s="168"/>
      <c r="H227" s="32"/>
      <c r="I227" s="32"/>
      <c r="J227" s="32"/>
      <c r="K227" s="168"/>
      <c r="L227" s="32"/>
      <c r="M227" s="168"/>
      <c r="N227" s="168"/>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row>
    <row r="228" spans="1:64" ht="15.75" customHeight="1">
      <c r="A228" s="32"/>
      <c r="B228" s="32"/>
      <c r="C228" s="32"/>
      <c r="D228" s="32"/>
      <c r="E228" s="32"/>
      <c r="F228" s="32"/>
      <c r="G228" s="168"/>
      <c r="H228" s="32"/>
      <c r="I228" s="32"/>
      <c r="J228" s="32"/>
      <c r="K228" s="168"/>
      <c r="L228" s="32"/>
      <c r="M228" s="168"/>
      <c r="N228" s="168"/>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row>
    <row r="229" spans="1:64" ht="15.75" customHeight="1">
      <c r="A229" s="32"/>
      <c r="B229" s="32"/>
      <c r="C229" s="32"/>
      <c r="D229" s="32"/>
      <c r="E229" s="32"/>
      <c r="F229" s="32"/>
      <c r="G229" s="168"/>
      <c r="H229" s="32"/>
      <c r="I229" s="32"/>
      <c r="J229" s="32"/>
      <c r="K229" s="168"/>
      <c r="L229" s="32"/>
      <c r="M229" s="168"/>
      <c r="N229" s="168"/>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row>
    <row r="230" spans="1:64" ht="15.75" customHeight="1">
      <c r="A230" s="32"/>
      <c r="B230" s="32"/>
      <c r="C230" s="32"/>
      <c r="D230" s="32"/>
      <c r="E230" s="32"/>
      <c r="F230" s="32"/>
      <c r="G230" s="168"/>
      <c r="H230" s="32"/>
      <c r="I230" s="32"/>
      <c r="J230" s="32"/>
      <c r="K230" s="168"/>
      <c r="L230" s="32"/>
      <c r="M230" s="168"/>
      <c r="N230" s="168"/>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row>
    <row r="231" spans="1:64" ht="15.75" customHeight="1">
      <c r="A231" s="32"/>
      <c r="B231" s="32"/>
      <c r="C231" s="32"/>
      <c r="D231" s="32"/>
      <c r="E231" s="32"/>
      <c r="F231" s="32"/>
      <c r="G231" s="168"/>
      <c r="H231" s="32"/>
      <c r="I231" s="32"/>
      <c r="J231" s="32"/>
      <c r="K231" s="168"/>
      <c r="L231" s="32"/>
      <c r="M231" s="168"/>
      <c r="N231" s="168"/>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row>
    <row r="232" spans="1:64" ht="15.75" customHeight="1">
      <c r="A232" s="32"/>
      <c r="B232" s="32"/>
      <c r="C232" s="32"/>
      <c r="D232" s="32"/>
      <c r="E232" s="32"/>
      <c r="F232" s="32"/>
      <c r="G232" s="168"/>
      <c r="H232" s="32"/>
      <c r="I232" s="32"/>
      <c r="J232" s="32"/>
      <c r="K232" s="168"/>
      <c r="L232" s="32"/>
      <c r="M232" s="168"/>
      <c r="N232" s="168"/>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row>
    <row r="233" spans="1:64" ht="15.75" customHeight="1">
      <c r="A233" s="32"/>
      <c r="B233" s="32"/>
      <c r="C233" s="32"/>
      <c r="D233" s="32"/>
      <c r="E233" s="32"/>
      <c r="F233" s="32"/>
      <c r="G233" s="168"/>
      <c r="H233" s="32"/>
      <c r="I233" s="32"/>
      <c r="J233" s="32"/>
      <c r="K233" s="168"/>
      <c r="L233" s="32"/>
      <c r="M233" s="168"/>
      <c r="N233" s="168"/>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row>
    <row r="234" spans="1:64" ht="15.75" customHeight="1">
      <c r="A234" s="32"/>
      <c r="B234" s="32"/>
      <c r="C234" s="32"/>
      <c r="D234" s="32"/>
      <c r="E234" s="32"/>
      <c r="F234" s="32"/>
      <c r="G234" s="168"/>
      <c r="H234" s="32"/>
      <c r="I234" s="32"/>
      <c r="J234" s="32"/>
      <c r="K234" s="168"/>
      <c r="L234" s="32"/>
      <c r="M234" s="168"/>
      <c r="N234" s="168"/>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row>
    <row r="235" spans="1:64" ht="15.75" customHeight="1">
      <c r="A235" s="32"/>
      <c r="B235" s="32"/>
      <c r="C235" s="32"/>
      <c r="D235" s="32"/>
      <c r="E235" s="32"/>
      <c r="F235" s="32"/>
      <c r="G235" s="168"/>
      <c r="H235" s="32"/>
      <c r="I235" s="32"/>
      <c r="J235" s="32"/>
      <c r="K235" s="168"/>
      <c r="L235" s="32"/>
      <c r="M235" s="168"/>
      <c r="N235" s="168"/>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row>
    <row r="236" spans="1:64" ht="15.75" customHeight="1">
      <c r="A236" s="32"/>
      <c r="B236" s="32"/>
      <c r="C236" s="32"/>
      <c r="D236" s="32"/>
      <c r="E236" s="32"/>
      <c r="F236" s="32"/>
      <c r="G236" s="168"/>
      <c r="H236" s="32"/>
      <c r="I236" s="32"/>
      <c r="J236" s="32"/>
      <c r="K236" s="168"/>
      <c r="L236" s="32"/>
      <c r="M236" s="168"/>
      <c r="N236" s="168"/>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row>
    <row r="237" spans="1:64" ht="15.75" customHeight="1">
      <c r="A237" s="32"/>
      <c r="B237" s="32"/>
      <c r="C237" s="32"/>
      <c r="D237" s="32"/>
      <c r="E237" s="32"/>
      <c r="F237" s="32"/>
      <c r="G237" s="168"/>
      <c r="H237" s="32"/>
      <c r="I237" s="32"/>
      <c r="J237" s="32"/>
      <c r="K237" s="168"/>
      <c r="L237" s="32"/>
      <c r="M237" s="168"/>
      <c r="N237" s="168"/>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row>
    <row r="238" spans="1:64" ht="15.75" customHeight="1">
      <c r="A238" s="32"/>
      <c r="B238" s="32"/>
      <c r="C238" s="32"/>
      <c r="D238" s="32"/>
      <c r="E238" s="32"/>
      <c r="F238" s="32"/>
      <c r="G238" s="168"/>
      <c r="H238" s="32"/>
      <c r="I238" s="32"/>
      <c r="J238" s="32"/>
      <c r="K238" s="168"/>
      <c r="L238" s="32"/>
      <c r="M238" s="168"/>
      <c r="N238" s="168"/>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row>
    <row r="239" spans="1:64" ht="15.75" customHeight="1">
      <c r="A239" s="32"/>
      <c r="B239" s="32"/>
      <c r="C239" s="32"/>
      <c r="D239" s="32"/>
      <c r="E239" s="32"/>
      <c r="F239" s="32"/>
      <c r="G239" s="168"/>
      <c r="H239" s="32"/>
      <c r="I239" s="32"/>
      <c r="J239" s="32"/>
      <c r="K239" s="168"/>
      <c r="L239" s="32"/>
      <c r="M239" s="168"/>
      <c r="N239" s="168"/>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row>
    <row r="240" spans="1:64" ht="15.75" customHeight="1">
      <c r="A240" s="32"/>
      <c r="B240" s="32"/>
      <c r="C240" s="32"/>
      <c r="D240" s="32"/>
      <c r="E240" s="32"/>
      <c r="F240" s="32"/>
      <c r="G240" s="168"/>
      <c r="H240" s="32"/>
      <c r="I240" s="32"/>
      <c r="J240" s="32"/>
      <c r="K240" s="168"/>
      <c r="L240" s="32"/>
      <c r="M240" s="168"/>
      <c r="N240" s="168"/>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row>
    <row r="241" spans="1:64" ht="15.75" customHeight="1">
      <c r="A241" s="32"/>
      <c r="B241" s="32"/>
      <c r="C241" s="32"/>
      <c r="D241" s="32"/>
      <c r="E241" s="32"/>
      <c r="F241" s="32"/>
      <c r="G241" s="168"/>
      <c r="H241" s="32"/>
      <c r="I241" s="32"/>
      <c r="J241" s="32"/>
      <c r="K241" s="168"/>
      <c r="L241" s="32"/>
      <c r="M241" s="168"/>
      <c r="N241" s="168"/>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row>
    <row r="242" spans="1:64" ht="15.75" customHeight="1">
      <c r="A242" s="32"/>
      <c r="B242" s="32"/>
      <c r="C242" s="32"/>
      <c r="D242" s="32"/>
      <c r="E242" s="32"/>
      <c r="F242" s="32"/>
      <c r="G242" s="168"/>
      <c r="H242" s="32"/>
      <c r="I242" s="32"/>
      <c r="J242" s="32"/>
      <c r="K242" s="168"/>
      <c r="L242" s="32"/>
      <c r="M242" s="168"/>
      <c r="N242" s="168"/>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row>
    <row r="243" spans="1:64" ht="15.75" customHeight="1">
      <c r="A243" s="32"/>
      <c r="B243" s="32"/>
      <c r="C243" s="32"/>
      <c r="D243" s="32"/>
      <c r="E243" s="32"/>
      <c r="F243" s="32"/>
      <c r="G243" s="168"/>
      <c r="H243" s="32"/>
      <c r="I243" s="32"/>
      <c r="J243" s="32"/>
      <c r="K243" s="168"/>
      <c r="L243" s="32"/>
      <c r="M243" s="168"/>
      <c r="N243" s="168"/>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row>
    <row r="244" spans="1:64" ht="15.75" customHeight="1">
      <c r="A244" s="32"/>
      <c r="B244" s="32"/>
      <c r="C244" s="32"/>
      <c r="D244" s="32"/>
      <c r="E244" s="32"/>
      <c r="F244" s="32"/>
      <c r="G244" s="168"/>
      <c r="H244" s="32"/>
      <c r="I244" s="32"/>
      <c r="J244" s="32"/>
      <c r="K244" s="168"/>
      <c r="L244" s="32"/>
      <c r="M244" s="168"/>
      <c r="N244" s="168"/>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row>
    <row r="245" spans="1:64" ht="15.75" customHeight="1">
      <c r="A245" s="32"/>
      <c r="B245" s="32"/>
      <c r="C245" s="32"/>
      <c r="D245" s="32"/>
      <c r="E245" s="32"/>
      <c r="F245" s="32"/>
      <c r="G245" s="168"/>
      <c r="H245" s="32"/>
      <c r="I245" s="32"/>
      <c r="J245" s="32"/>
      <c r="K245" s="168"/>
      <c r="L245" s="32"/>
      <c r="M245" s="168"/>
      <c r="N245" s="168"/>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row>
    <row r="246" spans="1:64" ht="15.75" customHeight="1">
      <c r="A246" s="32"/>
      <c r="B246" s="32"/>
      <c r="C246" s="32"/>
      <c r="D246" s="32"/>
      <c r="E246" s="32"/>
      <c r="F246" s="32"/>
      <c r="G246" s="168"/>
      <c r="H246" s="32"/>
      <c r="I246" s="32"/>
      <c r="J246" s="32"/>
      <c r="K246" s="168"/>
      <c r="L246" s="32"/>
      <c r="M246" s="168"/>
      <c r="N246" s="168"/>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row>
    <row r="247" spans="1:64" ht="15.75" customHeight="1">
      <c r="A247" s="32"/>
      <c r="B247" s="32"/>
      <c r="C247" s="32"/>
      <c r="D247" s="32"/>
      <c r="E247" s="32"/>
      <c r="F247" s="32"/>
      <c r="G247" s="168"/>
      <c r="H247" s="32"/>
      <c r="I247" s="32"/>
      <c r="J247" s="32"/>
      <c r="K247" s="168"/>
      <c r="L247" s="32"/>
      <c r="M247" s="168"/>
      <c r="N247" s="168"/>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row>
    <row r="248" spans="1:64" ht="15.75" customHeight="1">
      <c r="A248" s="32"/>
      <c r="B248" s="32"/>
      <c r="C248" s="32"/>
      <c r="D248" s="32"/>
      <c r="E248" s="32"/>
      <c r="F248" s="32"/>
      <c r="G248" s="168"/>
      <c r="H248" s="32"/>
      <c r="I248" s="32"/>
      <c r="J248" s="32"/>
      <c r="K248" s="168"/>
      <c r="L248" s="32"/>
      <c r="M248" s="168"/>
      <c r="N248" s="168"/>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row>
    <row r="249" spans="1:64" ht="15.75" customHeight="1">
      <c r="A249" s="32"/>
      <c r="B249" s="32"/>
      <c r="C249" s="32"/>
      <c r="D249" s="32"/>
      <c r="E249" s="32"/>
      <c r="F249" s="32"/>
      <c r="G249" s="168"/>
      <c r="H249" s="32"/>
      <c r="I249" s="32"/>
      <c r="J249" s="32"/>
      <c r="K249" s="168"/>
      <c r="L249" s="32"/>
      <c r="M249" s="168"/>
      <c r="N249" s="168"/>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row>
    <row r="250" spans="1:64" ht="15.75" customHeight="1">
      <c r="A250" s="32"/>
      <c r="B250" s="32"/>
      <c r="C250" s="32"/>
      <c r="D250" s="32"/>
      <c r="E250" s="32"/>
      <c r="F250" s="32"/>
      <c r="G250" s="168"/>
      <c r="H250" s="32"/>
      <c r="I250" s="32"/>
      <c r="J250" s="32"/>
      <c r="K250" s="168"/>
      <c r="L250" s="32"/>
      <c r="M250" s="168"/>
      <c r="N250" s="168"/>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row>
    <row r="251" spans="1:64" ht="15.75" customHeight="1">
      <c r="A251" s="32"/>
      <c r="B251" s="32"/>
      <c r="C251" s="32"/>
      <c r="D251" s="32"/>
      <c r="E251" s="32"/>
      <c r="F251" s="32"/>
      <c r="G251" s="168"/>
      <c r="H251" s="32"/>
      <c r="I251" s="32"/>
      <c r="J251" s="32"/>
      <c r="K251" s="168"/>
      <c r="L251" s="32"/>
      <c r="M251" s="168"/>
      <c r="N251" s="168"/>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row>
    <row r="252" spans="1:64" ht="15.75" customHeight="1">
      <c r="A252" s="32"/>
      <c r="B252" s="32"/>
      <c r="C252" s="32"/>
      <c r="D252" s="32"/>
      <c r="E252" s="32"/>
      <c r="F252" s="32"/>
      <c r="G252" s="168"/>
      <c r="H252" s="32"/>
      <c r="I252" s="32"/>
      <c r="J252" s="32"/>
      <c r="K252" s="168"/>
      <c r="L252" s="32"/>
      <c r="M252" s="168"/>
      <c r="N252" s="168"/>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row>
    <row r="253" spans="1:64" ht="15.75" customHeight="1">
      <c r="A253" s="32"/>
      <c r="B253" s="32"/>
      <c r="C253" s="32"/>
      <c r="D253" s="32"/>
      <c r="E253" s="32"/>
      <c r="F253" s="32"/>
      <c r="G253" s="168"/>
      <c r="H253" s="32"/>
      <c r="I253" s="32"/>
      <c r="J253" s="32"/>
      <c r="K253" s="168"/>
      <c r="L253" s="32"/>
      <c r="M253" s="168"/>
      <c r="N253" s="168"/>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row>
    <row r="254" spans="1:64" ht="15.75" customHeight="1">
      <c r="A254" s="32"/>
      <c r="B254" s="32"/>
      <c r="C254" s="32"/>
      <c r="D254" s="32"/>
      <c r="E254" s="32"/>
      <c r="F254" s="32"/>
      <c r="G254" s="168"/>
      <c r="H254" s="32"/>
      <c r="I254" s="32"/>
      <c r="J254" s="32"/>
      <c r="K254" s="168"/>
      <c r="L254" s="32"/>
      <c r="M254" s="168"/>
      <c r="N254" s="168"/>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row>
    <row r="255" spans="1:64" ht="15.75" customHeight="1">
      <c r="A255" s="32"/>
      <c r="B255" s="32"/>
      <c r="C255" s="32"/>
      <c r="D255" s="32"/>
      <c r="E255" s="32"/>
      <c r="F255" s="32"/>
      <c r="G255" s="168"/>
      <c r="H255" s="32"/>
      <c r="I255" s="32"/>
      <c r="J255" s="32"/>
      <c r="K255" s="168"/>
      <c r="L255" s="32"/>
      <c r="M255" s="168"/>
      <c r="N255" s="168"/>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row>
    <row r="256" spans="1:64" ht="15.75" customHeight="1">
      <c r="A256" s="32"/>
      <c r="B256" s="32"/>
      <c r="C256" s="32"/>
      <c r="D256" s="32"/>
      <c r="E256" s="32"/>
      <c r="F256" s="32"/>
      <c r="G256" s="168"/>
      <c r="H256" s="32"/>
      <c r="I256" s="32"/>
      <c r="J256" s="32"/>
      <c r="K256" s="168"/>
      <c r="L256" s="32"/>
      <c r="M256" s="168"/>
      <c r="N256" s="168"/>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row>
    <row r="257" spans="1:64" ht="15.75" customHeight="1">
      <c r="A257" s="32"/>
      <c r="B257" s="32"/>
      <c r="C257" s="32"/>
      <c r="D257" s="32"/>
      <c r="E257" s="32"/>
      <c r="F257" s="32"/>
      <c r="G257" s="168"/>
      <c r="H257" s="32"/>
      <c r="I257" s="32"/>
      <c r="J257" s="32"/>
      <c r="K257" s="168"/>
      <c r="L257" s="32"/>
      <c r="M257" s="168"/>
      <c r="N257" s="168"/>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row>
    <row r="258" spans="1:64" ht="15.75" customHeight="1">
      <c r="A258" s="32"/>
      <c r="B258" s="32"/>
      <c r="C258" s="32"/>
      <c r="D258" s="32"/>
      <c r="E258" s="32"/>
      <c r="F258" s="32"/>
      <c r="G258" s="168"/>
      <c r="H258" s="32"/>
      <c r="I258" s="32"/>
      <c r="J258" s="32"/>
      <c r="K258" s="168"/>
      <c r="L258" s="32"/>
      <c r="M258" s="168"/>
      <c r="N258" s="168"/>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row>
    <row r="259" spans="1:64" ht="15.75" customHeight="1">
      <c r="A259" s="32"/>
      <c r="B259" s="32"/>
      <c r="C259" s="32"/>
      <c r="D259" s="32"/>
      <c r="E259" s="32"/>
      <c r="F259" s="32"/>
      <c r="G259" s="168"/>
      <c r="H259" s="32"/>
      <c r="I259" s="32"/>
      <c r="J259" s="32"/>
      <c r="K259" s="168"/>
      <c r="L259" s="32"/>
      <c r="M259" s="168"/>
      <c r="N259" s="168"/>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row>
    <row r="260" spans="1:64" ht="15.75" customHeight="1">
      <c r="A260" s="32"/>
      <c r="B260" s="32"/>
      <c r="C260" s="32"/>
      <c r="D260" s="32"/>
      <c r="E260" s="32"/>
      <c r="F260" s="32"/>
      <c r="G260" s="168"/>
      <c r="H260" s="32"/>
      <c r="I260" s="32"/>
      <c r="J260" s="32"/>
      <c r="K260" s="168"/>
      <c r="L260" s="32"/>
      <c r="M260" s="168"/>
      <c r="N260" s="168"/>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row>
    <row r="261" spans="1:64" ht="15.75" customHeight="1">
      <c r="A261" s="32"/>
      <c r="B261" s="32"/>
      <c r="C261" s="32"/>
      <c r="D261" s="32"/>
      <c r="E261" s="32"/>
      <c r="F261" s="32"/>
      <c r="G261" s="168"/>
      <c r="H261" s="32"/>
      <c r="I261" s="32"/>
      <c r="J261" s="32"/>
      <c r="K261" s="168"/>
      <c r="L261" s="32"/>
      <c r="M261" s="168"/>
      <c r="N261" s="168"/>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row>
    <row r="262" spans="1:64" ht="15.75" customHeight="1">
      <c r="A262" s="32"/>
      <c r="B262" s="32"/>
      <c r="C262" s="32"/>
      <c r="D262" s="32"/>
      <c r="E262" s="32"/>
      <c r="F262" s="32"/>
      <c r="G262" s="168"/>
      <c r="H262" s="32"/>
      <c r="I262" s="32"/>
      <c r="J262" s="32"/>
      <c r="K262" s="168"/>
      <c r="L262" s="32"/>
      <c r="M262" s="168"/>
      <c r="N262" s="168"/>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row>
    <row r="263" spans="1:64" ht="15.75" customHeight="1">
      <c r="A263" s="32"/>
      <c r="B263" s="32"/>
      <c r="C263" s="32"/>
      <c r="D263" s="32"/>
      <c r="E263" s="32"/>
      <c r="F263" s="32"/>
      <c r="G263" s="168"/>
      <c r="H263" s="32"/>
      <c r="I263" s="32"/>
      <c r="J263" s="32"/>
      <c r="K263" s="168"/>
      <c r="L263" s="32"/>
      <c r="M263" s="168"/>
      <c r="N263" s="168"/>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row>
    <row r="264" spans="1:64" ht="15.75" customHeight="1">
      <c r="A264" s="32"/>
      <c r="B264" s="32"/>
      <c r="C264" s="32"/>
      <c r="D264" s="32"/>
      <c r="E264" s="32"/>
      <c r="F264" s="32"/>
      <c r="G264" s="168"/>
      <c r="H264" s="32"/>
      <c r="I264" s="32"/>
      <c r="J264" s="32"/>
      <c r="K264" s="168"/>
      <c r="L264" s="32"/>
      <c r="M264" s="168"/>
      <c r="N264" s="168"/>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row>
    <row r="265" spans="1:64" ht="15.75" customHeight="1">
      <c r="A265" s="32"/>
      <c r="B265" s="32"/>
      <c r="C265" s="32"/>
      <c r="D265" s="32"/>
      <c r="E265" s="32"/>
      <c r="F265" s="32"/>
      <c r="G265" s="168"/>
      <c r="H265" s="32"/>
      <c r="I265" s="32"/>
      <c r="J265" s="32"/>
      <c r="K265" s="168"/>
      <c r="L265" s="32"/>
      <c r="M265" s="168"/>
      <c r="N265" s="168"/>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row>
    <row r="266" spans="1:64" ht="15.75" customHeight="1">
      <c r="A266" s="32"/>
      <c r="B266" s="32"/>
      <c r="C266" s="32"/>
      <c r="D266" s="32"/>
      <c r="E266" s="32"/>
      <c r="F266" s="32"/>
      <c r="G266" s="168"/>
      <c r="H266" s="32"/>
      <c r="I266" s="32"/>
      <c r="J266" s="32"/>
      <c r="K266" s="168"/>
      <c r="L266" s="32"/>
      <c r="M266" s="168"/>
      <c r="N266" s="168"/>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row>
    <row r="267" spans="1:64" ht="15.75" customHeight="1">
      <c r="A267" s="32"/>
      <c r="B267" s="32"/>
      <c r="C267" s="32"/>
      <c r="D267" s="32"/>
      <c r="E267" s="32"/>
      <c r="F267" s="32"/>
      <c r="G267" s="168"/>
      <c r="H267" s="32"/>
      <c r="I267" s="32"/>
      <c r="J267" s="32"/>
      <c r="K267" s="168"/>
      <c r="L267" s="32"/>
      <c r="M267" s="168"/>
      <c r="N267" s="168"/>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row>
    <row r="268" spans="1:64" ht="15.75" customHeight="1">
      <c r="A268" s="32"/>
      <c r="B268" s="32"/>
      <c r="C268" s="32"/>
      <c r="D268" s="32"/>
      <c r="E268" s="32"/>
      <c r="F268" s="32"/>
      <c r="G268" s="168"/>
      <c r="H268" s="32"/>
      <c r="I268" s="32"/>
      <c r="J268" s="32"/>
      <c r="K268" s="168"/>
      <c r="L268" s="32"/>
      <c r="M268" s="168"/>
      <c r="N268" s="168"/>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row>
    <row r="269" spans="1:64" ht="15.75" customHeight="1">
      <c r="A269" s="32"/>
      <c r="B269" s="32"/>
      <c r="C269" s="32"/>
      <c r="D269" s="32"/>
      <c r="E269" s="32"/>
      <c r="F269" s="32"/>
      <c r="G269" s="168"/>
      <c r="H269" s="32"/>
      <c r="I269" s="32"/>
      <c r="J269" s="32"/>
      <c r="K269" s="168"/>
      <c r="L269" s="32"/>
      <c r="M269" s="168"/>
      <c r="N269" s="168"/>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row>
    <row r="270" spans="1:64" ht="15.75" customHeight="1">
      <c r="A270" s="32"/>
      <c r="B270" s="32"/>
      <c r="C270" s="32"/>
      <c r="D270" s="32"/>
      <c r="E270" s="32"/>
      <c r="F270" s="32"/>
      <c r="G270" s="168"/>
      <c r="H270" s="32"/>
      <c r="I270" s="32"/>
      <c r="J270" s="32"/>
      <c r="K270" s="168"/>
      <c r="L270" s="32"/>
      <c r="M270" s="168"/>
      <c r="N270" s="168"/>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row>
    <row r="271" spans="1:64" ht="15.75" customHeight="1">
      <c r="A271" s="32"/>
      <c r="B271" s="32"/>
      <c r="C271" s="32"/>
      <c r="D271" s="32"/>
      <c r="E271" s="32"/>
      <c r="F271" s="32"/>
      <c r="G271" s="168"/>
      <c r="H271" s="32"/>
      <c r="I271" s="32"/>
      <c r="J271" s="32"/>
      <c r="K271" s="168"/>
      <c r="L271" s="32"/>
      <c r="M271" s="168"/>
      <c r="N271" s="168"/>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row>
    <row r="272" spans="1:64" ht="15.75" customHeight="1">
      <c r="A272" s="32"/>
      <c r="B272" s="32"/>
      <c r="C272" s="32"/>
      <c r="D272" s="32"/>
      <c r="E272" s="32"/>
      <c r="F272" s="32"/>
      <c r="G272" s="168"/>
      <c r="H272" s="32"/>
      <c r="I272" s="32"/>
      <c r="J272" s="32"/>
      <c r="K272" s="168"/>
      <c r="L272" s="32"/>
      <c r="M272" s="168"/>
      <c r="N272" s="168"/>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row>
    <row r="273" spans="1:64" ht="15.75" customHeight="1">
      <c r="A273" s="32"/>
      <c r="B273" s="32"/>
      <c r="C273" s="32"/>
      <c r="D273" s="32"/>
      <c r="E273" s="32"/>
      <c r="F273" s="32"/>
      <c r="G273" s="168"/>
      <c r="H273" s="32"/>
      <c r="I273" s="32"/>
      <c r="J273" s="32"/>
      <c r="K273" s="168"/>
      <c r="L273" s="32"/>
      <c r="M273" s="168"/>
      <c r="N273" s="168"/>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row>
    <row r="274" spans="1:64" ht="15.75" customHeight="1">
      <c r="A274" s="32"/>
      <c r="B274" s="32"/>
      <c r="C274" s="32"/>
      <c r="D274" s="32"/>
      <c r="E274" s="32"/>
      <c r="F274" s="32"/>
      <c r="G274" s="168"/>
      <c r="H274" s="32"/>
      <c r="I274" s="32"/>
      <c r="J274" s="32"/>
      <c r="K274" s="168"/>
      <c r="L274" s="32"/>
      <c r="M274" s="168"/>
      <c r="N274" s="168"/>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row>
    <row r="275" spans="1:64" ht="15.75" customHeight="1">
      <c r="A275" s="32"/>
      <c r="B275" s="32"/>
      <c r="C275" s="32"/>
      <c r="D275" s="32"/>
      <c r="E275" s="32"/>
      <c r="F275" s="32"/>
      <c r="G275" s="168"/>
      <c r="H275" s="32"/>
      <c r="I275" s="32"/>
      <c r="J275" s="32"/>
      <c r="K275" s="168"/>
      <c r="L275" s="32"/>
      <c r="M275" s="168"/>
      <c r="N275" s="168"/>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row>
    <row r="276" spans="1:64" ht="15.75" customHeight="1">
      <c r="A276" s="32"/>
      <c r="B276" s="32"/>
      <c r="C276" s="32"/>
      <c r="D276" s="32"/>
      <c r="E276" s="32"/>
      <c r="F276" s="32"/>
      <c r="G276" s="168"/>
      <c r="H276" s="32"/>
      <c r="I276" s="32"/>
      <c r="J276" s="32"/>
      <c r="K276" s="168"/>
      <c r="L276" s="32"/>
      <c r="M276" s="168"/>
      <c r="N276" s="168"/>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row>
    <row r="277" spans="1:64" ht="15.75" customHeight="1">
      <c r="A277" s="32"/>
      <c r="B277" s="32"/>
      <c r="C277" s="32"/>
      <c r="D277" s="32"/>
      <c r="E277" s="32"/>
      <c r="F277" s="32"/>
      <c r="G277" s="168"/>
      <c r="H277" s="32"/>
      <c r="I277" s="32"/>
      <c r="J277" s="32"/>
      <c r="K277" s="168"/>
      <c r="L277" s="32"/>
      <c r="M277" s="168"/>
      <c r="N277" s="168"/>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row>
    <row r="278" spans="1:64" ht="15.75" customHeight="1">
      <c r="A278" s="32"/>
      <c r="B278" s="32"/>
      <c r="C278" s="32"/>
      <c r="D278" s="32"/>
      <c r="E278" s="32"/>
      <c r="F278" s="32"/>
      <c r="G278" s="168"/>
      <c r="H278" s="32"/>
      <c r="I278" s="32"/>
      <c r="J278" s="32"/>
      <c r="K278" s="168"/>
      <c r="L278" s="32"/>
      <c r="M278" s="168"/>
      <c r="N278" s="168"/>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row>
    <row r="279" spans="1:64" ht="15.75" customHeight="1">
      <c r="A279" s="32"/>
      <c r="B279" s="32"/>
      <c r="C279" s="32"/>
      <c r="D279" s="32"/>
      <c r="E279" s="32"/>
      <c r="F279" s="32"/>
      <c r="G279" s="168"/>
      <c r="H279" s="32"/>
      <c r="I279" s="32"/>
      <c r="J279" s="32"/>
      <c r="K279" s="168"/>
      <c r="L279" s="32"/>
      <c r="M279" s="168"/>
      <c r="N279" s="168"/>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row>
    <row r="280" spans="1:64" ht="15.75" customHeight="1">
      <c r="A280" s="32"/>
      <c r="B280" s="32"/>
      <c r="C280" s="32"/>
      <c r="D280" s="32"/>
      <c r="E280" s="32"/>
      <c r="F280" s="32"/>
      <c r="G280" s="168"/>
      <c r="H280" s="32"/>
      <c r="I280" s="32"/>
      <c r="J280" s="32"/>
      <c r="K280" s="168"/>
      <c r="L280" s="32"/>
      <c r="M280" s="168"/>
      <c r="N280" s="168"/>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row>
    <row r="281" spans="1:64" ht="15.75" customHeight="1">
      <c r="A281" s="32"/>
      <c r="B281" s="32"/>
      <c r="C281" s="32"/>
      <c r="D281" s="32"/>
      <c r="E281" s="32"/>
      <c r="F281" s="32"/>
      <c r="G281" s="168"/>
      <c r="H281" s="32"/>
      <c r="I281" s="32"/>
      <c r="J281" s="32"/>
      <c r="K281" s="168"/>
      <c r="L281" s="32"/>
      <c r="M281" s="168"/>
      <c r="N281" s="168"/>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row>
    <row r="282" spans="1:64" ht="15.75" customHeight="1">
      <c r="A282" s="32"/>
      <c r="B282" s="32"/>
      <c r="C282" s="32"/>
      <c r="D282" s="32"/>
      <c r="E282" s="32"/>
      <c r="F282" s="32"/>
      <c r="G282" s="168"/>
      <c r="H282" s="32"/>
      <c r="I282" s="32"/>
      <c r="J282" s="32"/>
      <c r="K282" s="168"/>
      <c r="L282" s="32"/>
      <c r="M282" s="168"/>
      <c r="N282" s="168"/>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row>
    <row r="283" spans="1:64" ht="15.75" customHeight="1">
      <c r="A283" s="32"/>
      <c r="B283" s="32"/>
      <c r="C283" s="32"/>
      <c r="D283" s="32"/>
      <c r="E283" s="32"/>
      <c r="F283" s="32"/>
      <c r="G283" s="168"/>
      <c r="H283" s="32"/>
      <c r="I283" s="32"/>
      <c r="J283" s="32"/>
      <c r="K283" s="168"/>
      <c r="L283" s="32"/>
      <c r="M283" s="168"/>
      <c r="N283" s="168"/>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row>
    <row r="284" spans="1:64" ht="15.75" customHeight="1">
      <c r="A284" s="32"/>
      <c r="B284" s="32"/>
      <c r="C284" s="32"/>
      <c r="D284" s="32"/>
      <c r="E284" s="32"/>
      <c r="F284" s="32"/>
      <c r="G284" s="168"/>
      <c r="H284" s="32"/>
      <c r="I284" s="32"/>
      <c r="J284" s="32"/>
      <c r="K284" s="168"/>
      <c r="L284" s="32"/>
      <c r="M284" s="168"/>
      <c r="N284" s="168"/>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row>
    <row r="285" spans="1:64" ht="15.75" customHeight="1">
      <c r="A285" s="32"/>
      <c r="B285" s="32"/>
      <c r="C285" s="32"/>
      <c r="D285" s="32"/>
      <c r="E285" s="32"/>
      <c r="F285" s="32"/>
      <c r="G285" s="168"/>
      <c r="H285" s="32"/>
      <c r="I285" s="32"/>
      <c r="J285" s="32"/>
      <c r="K285" s="168"/>
      <c r="L285" s="32"/>
      <c r="M285" s="168"/>
      <c r="N285" s="168"/>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row>
    <row r="286" spans="1:64" ht="15.75" customHeight="1">
      <c r="A286" s="32"/>
      <c r="B286" s="32"/>
      <c r="C286" s="32"/>
      <c r="D286" s="32"/>
      <c r="E286" s="32"/>
      <c r="F286" s="32"/>
      <c r="G286" s="168"/>
      <c r="H286" s="32"/>
      <c r="I286" s="32"/>
      <c r="J286" s="32"/>
      <c r="K286" s="168"/>
      <c r="L286" s="32"/>
      <c r="M286" s="168"/>
      <c r="N286" s="168"/>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row>
    <row r="287" spans="1:64" ht="15.75" customHeight="1">
      <c r="A287" s="32"/>
      <c r="B287" s="32"/>
      <c r="C287" s="32"/>
      <c r="D287" s="32"/>
      <c r="E287" s="32"/>
      <c r="F287" s="32"/>
      <c r="G287" s="168"/>
      <c r="H287" s="32"/>
      <c r="I287" s="32"/>
      <c r="J287" s="32"/>
      <c r="K287" s="168"/>
      <c r="L287" s="32"/>
      <c r="M287" s="168"/>
      <c r="N287" s="168"/>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row>
    <row r="288" spans="1:64" ht="15.75" customHeight="1">
      <c r="A288" s="32"/>
      <c r="B288" s="32"/>
      <c r="C288" s="32"/>
      <c r="D288" s="32"/>
      <c r="E288" s="32"/>
      <c r="F288" s="32"/>
      <c r="G288" s="168"/>
      <c r="H288" s="32"/>
      <c r="I288" s="32"/>
      <c r="J288" s="32"/>
      <c r="K288" s="168"/>
      <c r="L288" s="32"/>
      <c r="M288" s="168"/>
      <c r="N288" s="168"/>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row>
    <row r="289" spans="1:64" ht="15.75" customHeight="1">
      <c r="A289" s="32"/>
      <c r="B289" s="32"/>
      <c r="C289" s="32"/>
      <c r="D289" s="32"/>
      <c r="E289" s="32"/>
      <c r="F289" s="32"/>
      <c r="G289" s="168"/>
      <c r="H289" s="32"/>
      <c r="I289" s="32"/>
      <c r="J289" s="32"/>
      <c r="K289" s="168"/>
      <c r="L289" s="32"/>
      <c r="M289" s="168"/>
      <c r="N289" s="168"/>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row>
    <row r="290" spans="1:64" ht="15.75" customHeight="1">
      <c r="A290" s="32"/>
      <c r="B290" s="32"/>
      <c r="C290" s="32"/>
      <c r="D290" s="32"/>
      <c r="E290" s="32"/>
      <c r="F290" s="32"/>
      <c r="G290" s="168"/>
      <c r="H290" s="32"/>
      <c r="I290" s="32"/>
      <c r="J290" s="32"/>
      <c r="K290" s="168"/>
      <c r="L290" s="32"/>
      <c r="M290" s="168"/>
      <c r="N290" s="168"/>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row>
    <row r="291" spans="1:64" ht="15.75" customHeight="1">
      <c r="A291" s="32"/>
      <c r="B291" s="32"/>
      <c r="C291" s="32"/>
      <c r="D291" s="32"/>
      <c r="E291" s="32"/>
      <c r="F291" s="32"/>
      <c r="G291" s="168"/>
      <c r="H291" s="32"/>
      <c r="I291" s="32"/>
      <c r="J291" s="32"/>
      <c r="K291" s="168"/>
      <c r="L291" s="32"/>
      <c r="M291" s="168"/>
      <c r="N291" s="168"/>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row>
    <row r="292" spans="1:64" ht="15.75" customHeight="1">
      <c r="A292" s="32"/>
      <c r="B292" s="32"/>
      <c r="C292" s="32"/>
      <c r="D292" s="32"/>
      <c r="E292" s="32"/>
      <c r="F292" s="32"/>
      <c r="G292" s="168"/>
      <c r="H292" s="32"/>
      <c r="I292" s="32"/>
      <c r="J292" s="32"/>
      <c r="K292" s="168"/>
      <c r="L292" s="32"/>
      <c r="M292" s="168"/>
      <c r="N292" s="168"/>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row>
    <row r="293" spans="1:64" ht="15.75" customHeight="1">
      <c r="A293" s="32"/>
      <c r="B293" s="32"/>
      <c r="C293" s="32"/>
      <c r="D293" s="32"/>
      <c r="E293" s="32"/>
      <c r="F293" s="32"/>
      <c r="G293" s="168"/>
      <c r="H293" s="32"/>
      <c r="I293" s="32"/>
      <c r="J293" s="32"/>
      <c r="K293" s="168"/>
      <c r="L293" s="32"/>
      <c r="M293" s="168"/>
      <c r="N293" s="168"/>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row>
    <row r="294" spans="1:64" ht="15.75" customHeight="1">
      <c r="A294" s="32"/>
      <c r="B294" s="32"/>
      <c r="C294" s="32"/>
      <c r="D294" s="32"/>
      <c r="E294" s="32"/>
      <c r="F294" s="32"/>
      <c r="G294" s="168"/>
      <c r="H294" s="32"/>
      <c r="I294" s="32"/>
      <c r="J294" s="32"/>
      <c r="K294" s="168"/>
      <c r="L294" s="32"/>
      <c r="M294" s="168"/>
      <c r="N294" s="168"/>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row>
    <row r="295" spans="1:64" ht="15.75" customHeight="1">
      <c r="A295" s="32"/>
      <c r="B295" s="32"/>
      <c r="C295" s="32"/>
      <c r="D295" s="32"/>
      <c r="E295" s="32"/>
      <c r="F295" s="32"/>
      <c r="G295" s="168"/>
      <c r="H295" s="32"/>
      <c r="I295" s="32"/>
      <c r="J295" s="32"/>
      <c r="K295" s="168"/>
      <c r="L295" s="32"/>
      <c r="M295" s="168"/>
      <c r="N295" s="168"/>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row>
    <row r="296" spans="1:64" ht="15.75" customHeight="1">
      <c r="A296" s="32"/>
      <c r="B296" s="32"/>
      <c r="C296" s="32"/>
      <c r="D296" s="32"/>
      <c r="E296" s="32"/>
      <c r="F296" s="32"/>
      <c r="G296" s="168"/>
      <c r="H296" s="32"/>
      <c r="I296" s="32"/>
      <c r="J296" s="32"/>
      <c r="K296" s="168"/>
      <c r="L296" s="32"/>
      <c r="M296" s="168"/>
      <c r="N296" s="168"/>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row>
    <row r="297" spans="1:64" ht="15.75" customHeight="1">
      <c r="A297" s="32"/>
      <c r="B297" s="32"/>
      <c r="C297" s="32"/>
      <c r="D297" s="32"/>
      <c r="E297" s="32"/>
      <c r="F297" s="32"/>
      <c r="G297" s="168"/>
      <c r="H297" s="32"/>
      <c r="I297" s="32"/>
      <c r="J297" s="32"/>
      <c r="K297" s="168"/>
      <c r="L297" s="32"/>
      <c r="M297" s="168"/>
      <c r="N297" s="168"/>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row>
    <row r="298" spans="1:64" ht="15.75" customHeight="1">
      <c r="A298" s="32"/>
      <c r="B298" s="32"/>
      <c r="C298" s="32"/>
      <c r="D298" s="32"/>
      <c r="E298" s="32"/>
      <c r="F298" s="32"/>
      <c r="G298" s="168"/>
      <c r="H298" s="32"/>
      <c r="I298" s="32"/>
      <c r="J298" s="32"/>
      <c r="K298" s="168"/>
      <c r="L298" s="32"/>
      <c r="M298" s="168"/>
      <c r="N298" s="168"/>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row>
    <row r="299" spans="1:64" ht="15.75" customHeight="1">
      <c r="A299" s="32"/>
      <c r="B299" s="32"/>
      <c r="C299" s="32"/>
      <c r="D299" s="32"/>
      <c r="E299" s="32"/>
      <c r="F299" s="32"/>
      <c r="G299" s="168"/>
      <c r="H299" s="32"/>
      <c r="I299" s="32"/>
      <c r="J299" s="32"/>
      <c r="K299" s="168"/>
      <c r="L299" s="32"/>
      <c r="M299" s="168"/>
      <c r="N299" s="168"/>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row>
    <row r="300" spans="1:64" ht="15.75" customHeight="1">
      <c r="A300" s="32"/>
      <c r="B300" s="32"/>
      <c r="C300" s="32"/>
      <c r="D300" s="32"/>
      <c r="E300" s="32"/>
      <c r="F300" s="32"/>
      <c r="G300" s="168"/>
      <c r="H300" s="32"/>
      <c r="I300" s="32"/>
      <c r="J300" s="32"/>
      <c r="K300" s="168"/>
      <c r="L300" s="32"/>
      <c r="M300" s="168"/>
      <c r="N300" s="168"/>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row>
    <row r="301" spans="1:64" ht="15.75" customHeight="1">
      <c r="A301" s="32"/>
      <c r="B301" s="32"/>
      <c r="C301" s="32"/>
      <c r="D301" s="32"/>
      <c r="E301" s="32"/>
      <c r="F301" s="32"/>
      <c r="G301" s="168"/>
      <c r="H301" s="32"/>
      <c r="I301" s="32"/>
      <c r="J301" s="32"/>
      <c r="K301" s="168"/>
      <c r="L301" s="32"/>
      <c r="M301" s="168"/>
      <c r="N301" s="168"/>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row>
    <row r="302" spans="1:64" ht="15.75" customHeight="1">
      <c r="A302" s="32"/>
      <c r="B302" s="32"/>
      <c r="C302" s="32"/>
      <c r="D302" s="32"/>
      <c r="E302" s="32"/>
      <c r="F302" s="32"/>
      <c r="G302" s="168"/>
      <c r="H302" s="32"/>
      <c r="I302" s="32"/>
      <c r="J302" s="32"/>
      <c r="K302" s="168"/>
      <c r="L302" s="32"/>
      <c r="M302" s="168"/>
      <c r="N302" s="168"/>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row>
    <row r="303" spans="1:64" ht="15.75" customHeight="1">
      <c r="A303" s="32"/>
      <c r="B303" s="32"/>
      <c r="C303" s="32"/>
      <c r="D303" s="32"/>
      <c r="E303" s="32"/>
      <c r="F303" s="32"/>
      <c r="G303" s="168"/>
      <c r="H303" s="32"/>
      <c r="I303" s="32"/>
      <c r="J303" s="32"/>
      <c r="K303" s="168"/>
      <c r="L303" s="32"/>
      <c r="M303" s="168"/>
      <c r="N303" s="168"/>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row>
    <row r="304" spans="1:64" ht="15.75" customHeight="1">
      <c r="A304" s="32"/>
      <c r="B304" s="32"/>
      <c r="C304" s="32"/>
      <c r="D304" s="32"/>
      <c r="E304" s="32"/>
      <c r="F304" s="32"/>
      <c r="G304" s="168"/>
      <c r="H304" s="32"/>
      <c r="I304" s="32"/>
      <c r="J304" s="32"/>
      <c r="K304" s="168"/>
      <c r="L304" s="32"/>
      <c r="M304" s="168"/>
      <c r="N304" s="168"/>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row>
    <row r="305" spans="1:64" ht="15.75" customHeight="1">
      <c r="A305" s="32"/>
      <c r="B305" s="32"/>
      <c r="C305" s="32"/>
      <c r="D305" s="32"/>
      <c r="E305" s="32"/>
      <c r="F305" s="32"/>
      <c r="G305" s="168"/>
      <c r="H305" s="32"/>
      <c r="I305" s="32"/>
      <c r="J305" s="32"/>
      <c r="K305" s="168"/>
      <c r="L305" s="32"/>
      <c r="M305" s="168"/>
      <c r="N305" s="168"/>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row>
    <row r="306" spans="1:64" ht="15.75" customHeight="1">
      <c r="A306" s="32"/>
      <c r="B306" s="32"/>
      <c r="C306" s="32"/>
      <c r="D306" s="32"/>
      <c r="E306" s="32"/>
      <c r="F306" s="32"/>
      <c r="G306" s="168"/>
      <c r="H306" s="32"/>
      <c r="I306" s="32"/>
      <c r="J306" s="32"/>
      <c r="K306" s="168"/>
      <c r="L306" s="32"/>
      <c r="M306" s="168"/>
      <c r="N306" s="168"/>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row>
    <row r="307" spans="1:64" ht="15.75" customHeight="1">
      <c r="A307" s="32"/>
      <c r="B307" s="32"/>
      <c r="C307" s="32"/>
      <c r="D307" s="32"/>
      <c r="E307" s="32"/>
      <c r="F307" s="32"/>
      <c r="G307" s="168"/>
      <c r="H307" s="32"/>
      <c r="I307" s="32"/>
      <c r="J307" s="32"/>
      <c r="K307" s="168"/>
      <c r="L307" s="32"/>
      <c r="M307" s="168"/>
      <c r="N307" s="168"/>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row>
    <row r="308" spans="1:64" ht="15.75" customHeight="1">
      <c r="A308" s="32"/>
      <c r="B308" s="32"/>
      <c r="C308" s="32"/>
      <c r="D308" s="32"/>
      <c r="E308" s="32"/>
      <c r="F308" s="32"/>
      <c r="G308" s="168"/>
      <c r="H308" s="32"/>
      <c r="I308" s="32"/>
      <c r="J308" s="32"/>
      <c r="K308" s="168"/>
      <c r="L308" s="32"/>
      <c r="M308" s="168"/>
      <c r="N308" s="168"/>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row>
    <row r="309" spans="1:64" ht="15.75" customHeight="1">
      <c r="A309" s="32"/>
      <c r="B309" s="32"/>
      <c r="C309" s="32"/>
      <c r="D309" s="32"/>
      <c r="E309" s="32"/>
      <c r="F309" s="32"/>
      <c r="G309" s="168"/>
      <c r="H309" s="32"/>
      <c r="I309" s="32"/>
      <c r="J309" s="32"/>
      <c r="K309" s="168"/>
      <c r="L309" s="32"/>
      <c r="M309" s="168"/>
      <c r="N309" s="168"/>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row>
    <row r="310" spans="1:64" ht="15.75" customHeight="1">
      <c r="A310" s="32"/>
      <c r="B310" s="32"/>
      <c r="C310" s="32"/>
      <c r="D310" s="32"/>
      <c r="E310" s="32"/>
      <c r="F310" s="32"/>
      <c r="G310" s="168"/>
      <c r="H310" s="32"/>
      <c r="I310" s="32"/>
      <c r="J310" s="32"/>
      <c r="K310" s="168"/>
      <c r="L310" s="32"/>
      <c r="M310" s="168"/>
      <c r="N310" s="168"/>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row>
    <row r="311" spans="1:64" ht="15.75" customHeight="1">
      <c r="A311" s="32"/>
      <c r="B311" s="32"/>
      <c r="C311" s="32"/>
      <c r="D311" s="32"/>
      <c r="E311" s="32"/>
      <c r="F311" s="32"/>
      <c r="G311" s="168"/>
      <c r="H311" s="32"/>
      <c r="I311" s="32"/>
      <c r="J311" s="32"/>
      <c r="K311" s="168"/>
      <c r="L311" s="32"/>
      <c r="M311" s="168"/>
      <c r="N311" s="168"/>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row>
    <row r="312" spans="1:64" ht="15.75" customHeight="1">
      <c r="A312" s="32"/>
      <c r="B312" s="32"/>
      <c r="C312" s="32"/>
      <c r="D312" s="32"/>
      <c r="E312" s="32"/>
      <c r="F312" s="32"/>
      <c r="G312" s="168"/>
      <c r="H312" s="32"/>
      <c r="I312" s="32"/>
      <c r="J312" s="32"/>
      <c r="K312" s="168"/>
      <c r="L312" s="32"/>
      <c r="M312" s="168"/>
      <c r="N312" s="168"/>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row>
    <row r="313" spans="1:64" ht="15.75" customHeight="1">
      <c r="A313" s="32"/>
      <c r="B313" s="32"/>
      <c r="C313" s="32"/>
      <c r="D313" s="32"/>
      <c r="E313" s="32"/>
      <c r="F313" s="32"/>
      <c r="G313" s="168"/>
      <c r="H313" s="32"/>
      <c r="I313" s="32"/>
      <c r="J313" s="32"/>
      <c r="K313" s="168"/>
      <c r="L313" s="32"/>
      <c r="M313" s="168"/>
      <c r="N313" s="168"/>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row>
    <row r="314" spans="1:64" ht="15.75" customHeight="1">
      <c r="A314" s="32"/>
      <c r="B314" s="32"/>
      <c r="C314" s="32"/>
      <c r="D314" s="32"/>
      <c r="E314" s="32"/>
      <c r="F314" s="32"/>
      <c r="G314" s="168"/>
      <c r="H314" s="32"/>
      <c r="I314" s="32"/>
      <c r="J314" s="32"/>
      <c r="K314" s="168"/>
      <c r="L314" s="32"/>
      <c r="M314" s="168"/>
      <c r="N314" s="168"/>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row>
    <row r="315" spans="1:64" ht="15.75" customHeight="1">
      <c r="A315" s="32"/>
      <c r="B315" s="32"/>
      <c r="C315" s="32"/>
      <c r="D315" s="32"/>
      <c r="E315" s="32"/>
      <c r="F315" s="32"/>
      <c r="G315" s="168"/>
      <c r="H315" s="32"/>
      <c r="I315" s="32"/>
      <c r="J315" s="32"/>
      <c r="K315" s="168"/>
      <c r="L315" s="32"/>
      <c r="M315" s="168"/>
      <c r="N315" s="168"/>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row>
    <row r="316" spans="1:64" ht="15.75" customHeight="1">
      <c r="A316" s="32"/>
      <c r="B316" s="32"/>
      <c r="C316" s="32"/>
      <c r="D316" s="32"/>
      <c r="E316" s="32"/>
      <c r="F316" s="32"/>
      <c r="G316" s="168"/>
      <c r="H316" s="32"/>
      <c r="I316" s="32"/>
      <c r="J316" s="32"/>
      <c r="K316" s="168"/>
      <c r="L316" s="32"/>
      <c r="M316" s="168"/>
      <c r="N316" s="168"/>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row>
    <row r="317" spans="1:64" ht="15.75" customHeight="1">
      <c r="A317" s="32"/>
      <c r="B317" s="32"/>
      <c r="C317" s="32"/>
      <c r="D317" s="32"/>
      <c r="E317" s="32"/>
      <c r="F317" s="32"/>
      <c r="G317" s="168"/>
      <c r="H317" s="32"/>
      <c r="I317" s="32"/>
      <c r="J317" s="32"/>
      <c r="K317" s="168"/>
      <c r="L317" s="32"/>
      <c r="M317" s="168"/>
      <c r="N317" s="168"/>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row>
    <row r="318" spans="1:64" ht="15.75" customHeight="1">
      <c r="A318" s="32"/>
      <c r="B318" s="32"/>
      <c r="C318" s="32"/>
      <c r="D318" s="32"/>
      <c r="E318" s="32"/>
      <c r="F318" s="32"/>
      <c r="G318" s="168"/>
      <c r="H318" s="32"/>
      <c r="I318" s="32"/>
      <c r="J318" s="32"/>
      <c r="K318" s="168"/>
      <c r="L318" s="32"/>
      <c r="M318" s="168"/>
      <c r="N318" s="168"/>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row>
    <row r="319" spans="1:64" ht="15.75" customHeight="1">
      <c r="A319" s="32"/>
      <c r="B319" s="32"/>
      <c r="C319" s="32"/>
      <c r="D319" s="32"/>
      <c r="E319" s="32"/>
      <c r="F319" s="32"/>
      <c r="G319" s="168"/>
      <c r="H319" s="32"/>
      <c r="I319" s="32"/>
      <c r="J319" s="32"/>
      <c r="K319" s="168"/>
      <c r="L319" s="32"/>
      <c r="M319" s="168"/>
      <c r="N319" s="168"/>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row>
    <row r="320" spans="1:64" ht="15.75" customHeight="1">
      <c r="A320" s="32"/>
      <c r="B320" s="32"/>
      <c r="C320" s="32"/>
      <c r="D320" s="32"/>
      <c r="E320" s="32"/>
      <c r="F320" s="32"/>
      <c r="G320" s="168"/>
      <c r="H320" s="32"/>
      <c r="I320" s="32"/>
      <c r="J320" s="32"/>
      <c r="K320" s="168"/>
      <c r="L320" s="32"/>
      <c r="M320" s="168"/>
      <c r="N320" s="168"/>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row>
    <row r="321" spans="1:64" ht="15.75" customHeight="1">
      <c r="A321" s="32"/>
      <c r="B321" s="32"/>
      <c r="C321" s="32"/>
      <c r="D321" s="32"/>
      <c r="E321" s="32"/>
      <c r="F321" s="32"/>
      <c r="G321" s="168"/>
      <c r="H321" s="32"/>
      <c r="I321" s="32"/>
      <c r="J321" s="32"/>
      <c r="K321" s="168"/>
      <c r="L321" s="32"/>
      <c r="M321" s="168"/>
      <c r="N321" s="168"/>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row>
    <row r="322" spans="1:64" ht="15.75" customHeight="1">
      <c r="A322" s="32"/>
      <c r="B322" s="32"/>
      <c r="C322" s="32"/>
      <c r="D322" s="32"/>
      <c r="E322" s="32"/>
      <c r="F322" s="32"/>
      <c r="G322" s="168"/>
      <c r="H322" s="32"/>
      <c r="I322" s="32"/>
      <c r="J322" s="32"/>
      <c r="K322" s="168"/>
      <c r="L322" s="32"/>
      <c r="M322" s="168"/>
      <c r="N322" s="168"/>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row>
    <row r="323" spans="1:64" ht="15.75" customHeight="1">
      <c r="A323" s="32"/>
      <c r="B323" s="32"/>
      <c r="C323" s="32"/>
      <c r="D323" s="32"/>
      <c r="E323" s="32"/>
      <c r="F323" s="32"/>
      <c r="G323" s="168"/>
      <c r="H323" s="32"/>
      <c r="I323" s="32"/>
      <c r="J323" s="32"/>
      <c r="K323" s="168"/>
      <c r="L323" s="32"/>
      <c r="M323" s="168"/>
      <c r="N323" s="168"/>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row>
    <row r="324" spans="1:64" ht="15.75" customHeight="1">
      <c r="A324" s="32"/>
      <c r="B324" s="32"/>
      <c r="C324" s="32"/>
      <c r="D324" s="32"/>
      <c r="E324" s="32"/>
      <c r="F324" s="32"/>
      <c r="G324" s="168"/>
      <c r="H324" s="32"/>
      <c r="I324" s="32"/>
      <c r="J324" s="32"/>
      <c r="K324" s="168"/>
      <c r="L324" s="32"/>
      <c r="M324" s="168"/>
      <c r="N324" s="168"/>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row>
    <row r="325" spans="1:64" ht="15.75" customHeight="1">
      <c r="A325" s="32"/>
      <c r="B325" s="32"/>
      <c r="C325" s="32"/>
      <c r="D325" s="32"/>
      <c r="E325" s="32"/>
      <c r="F325" s="32"/>
      <c r="G325" s="168"/>
      <c r="H325" s="32"/>
      <c r="I325" s="32"/>
      <c r="J325" s="32"/>
      <c r="K325" s="168"/>
      <c r="L325" s="32"/>
      <c r="M325" s="168"/>
      <c r="N325" s="168"/>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row>
    <row r="326" spans="1:64" ht="15.75" customHeight="1">
      <c r="A326" s="32"/>
      <c r="B326" s="32"/>
      <c r="C326" s="32"/>
      <c r="D326" s="32"/>
      <c r="E326" s="32"/>
      <c r="F326" s="32"/>
      <c r="G326" s="168"/>
      <c r="H326" s="32"/>
      <c r="I326" s="32"/>
      <c r="J326" s="32"/>
      <c r="K326" s="168"/>
      <c r="L326" s="32"/>
      <c r="M326" s="168"/>
      <c r="N326" s="168"/>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row>
    <row r="327" spans="1:64" ht="15.75" customHeight="1">
      <c r="A327" s="32"/>
      <c r="B327" s="32"/>
      <c r="C327" s="32"/>
      <c r="D327" s="32"/>
      <c r="E327" s="32"/>
      <c r="F327" s="32"/>
      <c r="G327" s="168"/>
      <c r="H327" s="32"/>
      <c r="I327" s="32"/>
      <c r="J327" s="32"/>
      <c r="K327" s="168"/>
      <c r="L327" s="32"/>
      <c r="M327" s="168"/>
      <c r="N327" s="168"/>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row>
    <row r="328" spans="1:64" ht="15.75" customHeight="1">
      <c r="A328" s="32"/>
      <c r="B328" s="32"/>
      <c r="C328" s="32"/>
      <c r="D328" s="32"/>
      <c r="E328" s="32"/>
      <c r="F328" s="32"/>
      <c r="G328" s="168"/>
      <c r="H328" s="32"/>
      <c r="I328" s="32"/>
      <c r="J328" s="32"/>
      <c r="K328" s="168"/>
      <c r="L328" s="32"/>
      <c r="M328" s="168"/>
      <c r="N328" s="168"/>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row>
    <row r="329" spans="1:64" ht="15.75" customHeight="1">
      <c r="A329" s="32"/>
      <c r="B329" s="32"/>
      <c r="C329" s="32"/>
      <c r="D329" s="32"/>
      <c r="E329" s="32"/>
      <c r="F329" s="32"/>
      <c r="G329" s="168"/>
      <c r="H329" s="32"/>
      <c r="I329" s="32"/>
      <c r="J329" s="32"/>
      <c r="K329" s="168"/>
      <c r="L329" s="32"/>
      <c r="M329" s="168"/>
      <c r="N329" s="168"/>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row>
    <row r="330" spans="1:64" ht="15.75" customHeight="1">
      <c r="A330" s="32"/>
      <c r="B330" s="32"/>
      <c r="C330" s="32"/>
      <c r="D330" s="32"/>
      <c r="E330" s="32"/>
      <c r="F330" s="32"/>
      <c r="G330" s="168"/>
      <c r="H330" s="32"/>
      <c r="I330" s="32"/>
      <c r="J330" s="32"/>
      <c r="K330" s="168"/>
      <c r="L330" s="32"/>
      <c r="M330" s="168"/>
      <c r="N330" s="168"/>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row>
    <row r="331" spans="1:64" ht="15.75" customHeight="1">
      <c r="A331" s="32"/>
      <c r="B331" s="32"/>
      <c r="C331" s="32"/>
      <c r="D331" s="32"/>
      <c r="E331" s="32"/>
      <c r="F331" s="32"/>
      <c r="G331" s="168"/>
      <c r="H331" s="32"/>
      <c r="I331" s="32"/>
      <c r="J331" s="32"/>
      <c r="K331" s="168"/>
      <c r="L331" s="32"/>
      <c r="M331" s="168"/>
      <c r="N331" s="168"/>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row>
    <row r="332" spans="1:64" ht="15.75" customHeight="1">
      <c r="A332" s="32"/>
      <c r="B332" s="32"/>
      <c r="C332" s="32"/>
      <c r="D332" s="32"/>
      <c r="E332" s="32"/>
      <c r="F332" s="32"/>
      <c r="G332" s="168"/>
      <c r="H332" s="32"/>
      <c r="I332" s="32"/>
      <c r="J332" s="32"/>
      <c r="K332" s="168"/>
      <c r="L332" s="32"/>
      <c r="M332" s="168"/>
      <c r="N332" s="168"/>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row>
    <row r="333" spans="1:64" ht="15.75" customHeight="1">
      <c r="A333" s="32"/>
      <c r="B333" s="32"/>
      <c r="C333" s="32"/>
      <c r="D333" s="32"/>
      <c r="E333" s="32"/>
      <c r="F333" s="32"/>
      <c r="G333" s="168"/>
      <c r="H333" s="32"/>
      <c r="I333" s="32"/>
      <c r="J333" s="32"/>
      <c r="K333" s="168"/>
      <c r="L333" s="32"/>
      <c r="M333" s="168"/>
      <c r="N333" s="168"/>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row>
    <row r="334" spans="1:64" ht="15.75" customHeight="1">
      <c r="A334" s="32"/>
      <c r="B334" s="32"/>
      <c r="C334" s="32"/>
      <c r="D334" s="32"/>
      <c r="E334" s="32"/>
      <c r="F334" s="32"/>
      <c r="G334" s="168"/>
      <c r="H334" s="32"/>
      <c r="I334" s="32"/>
      <c r="J334" s="32"/>
      <c r="K334" s="168"/>
      <c r="L334" s="32"/>
      <c r="M334" s="168"/>
      <c r="N334" s="168"/>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row>
    <row r="335" spans="1:64" ht="15.75" customHeight="1">
      <c r="A335" s="32"/>
      <c r="B335" s="32"/>
      <c r="C335" s="32"/>
      <c r="D335" s="32"/>
      <c r="E335" s="32"/>
      <c r="F335" s="32"/>
      <c r="G335" s="168"/>
      <c r="H335" s="32"/>
      <c r="I335" s="32"/>
      <c r="J335" s="32"/>
      <c r="K335" s="168"/>
      <c r="L335" s="32"/>
      <c r="M335" s="168"/>
      <c r="N335" s="168"/>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row>
    <row r="336" spans="1:64" ht="15.75" customHeight="1">
      <c r="A336" s="32"/>
      <c r="B336" s="32"/>
      <c r="C336" s="32"/>
      <c r="D336" s="32"/>
      <c r="E336" s="32"/>
      <c r="F336" s="32"/>
      <c r="G336" s="168"/>
      <c r="H336" s="32"/>
      <c r="I336" s="32"/>
      <c r="J336" s="32"/>
      <c r="K336" s="168"/>
      <c r="L336" s="32"/>
      <c r="M336" s="168"/>
      <c r="N336" s="168"/>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row>
    <row r="337" spans="1:64" ht="15.75" customHeight="1">
      <c r="A337" s="32"/>
      <c r="B337" s="32"/>
      <c r="C337" s="32"/>
      <c r="D337" s="32"/>
      <c r="E337" s="32"/>
      <c r="F337" s="32"/>
      <c r="G337" s="168"/>
      <c r="H337" s="32"/>
      <c r="I337" s="32"/>
      <c r="J337" s="32"/>
      <c r="K337" s="168"/>
      <c r="L337" s="32"/>
      <c r="M337" s="168"/>
      <c r="N337" s="168"/>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row>
    <row r="338" spans="1:64" ht="15.75" customHeight="1">
      <c r="A338" s="32"/>
      <c r="B338" s="32"/>
      <c r="C338" s="32"/>
      <c r="D338" s="32"/>
      <c r="E338" s="32"/>
      <c r="F338" s="32"/>
      <c r="G338" s="168"/>
      <c r="H338" s="32"/>
      <c r="I338" s="32"/>
      <c r="J338" s="32"/>
      <c r="K338" s="168"/>
      <c r="L338" s="32"/>
      <c r="M338" s="168"/>
      <c r="N338" s="168"/>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row>
    <row r="339" spans="1:64" ht="15.75" customHeight="1">
      <c r="A339" s="32"/>
      <c r="B339" s="32"/>
      <c r="C339" s="32"/>
      <c r="D339" s="32"/>
      <c r="E339" s="32"/>
      <c r="F339" s="32"/>
      <c r="G339" s="168"/>
      <c r="H339" s="32"/>
      <c r="I339" s="32"/>
      <c r="J339" s="32"/>
      <c r="K339" s="168"/>
      <c r="L339" s="32"/>
      <c r="M339" s="168"/>
      <c r="N339" s="168"/>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row>
    <row r="340" spans="1:64" ht="15.75" customHeight="1">
      <c r="A340" s="32"/>
      <c r="B340" s="32"/>
      <c r="C340" s="32"/>
      <c r="D340" s="32"/>
      <c r="E340" s="32"/>
      <c r="F340" s="32"/>
      <c r="G340" s="168"/>
      <c r="H340" s="32"/>
      <c r="I340" s="32"/>
      <c r="J340" s="32"/>
      <c r="K340" s="168"/>
      <c r="L340" s="32"/>
      <c r="M340" s="168"/>
      <c r="N340" s="168"/>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row>
    <row r="341" spans="1:64" ht="15.75" customHeight="1">
      <c r="A341" s="32"/>
      <c r="B341" s="32"/>
      <c r="C341" s="32"/>
      <c r="D341" s="32"/>
      <c r="E341" s="32"/>
      <c r="F341" s="32"/>
      <c r="G341" s="168"/>
      <c r="H341" s="32"/>
      <c r="I341" s="32"/>
      <c r="J341" s="32"/>
      <c r="K341" s="168"/>
      <c r="L341" s="32"/>
      <c r="M341" s="168"/>
      <c r="N341" s="168"/>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row>
    <row r="342" spans="1:64" ht="15.75" customHeight="1">
      <c r="A342" s="32"/>
      <c r="B342" s="32"/>
      <c r="C342" s="32"/>
      <c r="D342" s="32"/>
      <c r="E342" s="32"/>
      <c r="F342" s="32"/>
      <c r="G342" s="168"/>
      <c r="H342" s="32"/>
      <c r="I342" s="32"/>
      <c r="J342" s="32"/>
      <c r="K342" s="168"/>
      <c r="L342" s="32"/>
      <c r="M342" s="168"/>
      <c r="N342" s="168"/>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row>
    <row r="343" spans="1:64" ht="15.75" customHeight="1">
      <c r="A343" s="32"/>
      <c r="B343" s="32"/>
      <c r="C343" s="32"/>
      <c r="D343" s="32"/>
      <c r="E343" s="32"/>
      <c r="F343" s="32"/>
      <c r="G343" s="168"/>
      <c r="H343" s="32"/>
      <c r="I343" s="32"/>
      <c r="J343" s="32"/>
      <c r="K343" s="168"/>
      <c r="L343" s="32"/>
      <c r="M343" s="168"/>
      <c r="N343" s="168"/>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row>
    <row r="344" spans="1:64" ht="15.75" customHeight="1">
      <c r="A344" s="32"/>
      <c r="B344" s="32"/>
      <c r="C344" s="32"/>
      <c r="D344" s="32"/>
      <c r="E344" s="32"/>
      <c r="F344" s="32"/>
      <c r="G344" s="168"/>
      <c r="H344" s="32"/>
      <c r="I344" s="32"/>
      <c r="J344" s="32"/>
      <c r="K344" s="168"/>
      <c r="L344" s="32"/>
      <c r="M344" s="168"/>
      <c r="N344" s="168"/>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row>
    <row r="345" spans="1:64" ht="15.75" customHeight="1">
      <c r="A345" s="32"/>
      <c r="B345" s="32"/>
      <c r="C345" s="32"/>
      <c r="D345" s="32"/>
      <c r="E345" s="32"/>
      <c r="F345" s="32"/>
      <c r="G345" s="168"/>
      <c r="H345" s="32"/>
      <c r="I345" s="32"/>
      <c r="J345" s="32"/>
      <c r="K345" s="168"/>
      <c r="L345" s="32"/>
      <c r="M345" s="168"/>
      <c r="N345" s="168"/>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row>
    <row r="346" spans="1:64" ht="15.75" customHeight="1">
      <c r="A346" s="32"/>
      <c r="B346" s="32"/>
      <c r="C346" s="32"/>
      <c r="D346" s="32"/>
      <c r="E346" s="32"/>
      <c r="F346" s="32"/>
      <c r="G346" s="168"/>
      <c r="H346" s="32"/>
      <c r="I346" s="32"/>
      <c r="J346" s="32"/>
      <c r="K346" s="168"/>
      <c r="L346" s="32"/>
      <c r="M346" s="168"/>
      <c r="N346" s="168"/>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row>
    <row r="347" spans="1:64" ht="15.75" customHeight="1">
      <c r="A347" s="32"/>
      <c r="B347" s="32"/>
      <c r="C347" s="32"/>
      <c r="D347" s="32"/>
      <c r="E347" s="32"/>
      <c r="F347" s="32"/>
      <c r="G347" s="168"/>
      <c r="H347" s="32"/>
      <c r="I347" s="32"/>
      <c r="J347" s="32"/>
      <c r="K347" s="168"/>
      <c r="L347" s="32"/>
      <c r="M347" s="168"/>
      <c r="N347" s="168"/>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row>
    <row r="348" spans="1:64" ht="15.75" customHeight="1">
      <c r="A348" s="32"/>
      <c r="B348" s="32"/>
      <c r="C348" s="32"/>
      <c r="D348" s="32"/>
      <c r="E348" s="32"/>
      <c r="F348" s="32"/>
      <c r="G348" s="168"/>
      <c r="H348" s="32"/>
      <c r="I348" s="32"/>
      <c r="J348" s="32"/>
      <c r="K348" s="168"/>
      <c r="L348" s="32"/>
      <c r="M348" s="168"/>
      <c r="N348" s="168"/>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row>
    <row r="349" spans="1:64" ht="15.75" customHeight="1">
      <c r="A349" s="32"/>
      <c r="B349" s="32"/>
      <c r="C349" s="32"/>
      <c r="D349" s="32"/>
      <c r="E349" s="32"/>
      <c r="F349" s="32"/>
      <c r="G349" s="168"/>
      <c r="H349" s="32"/>
      <c r="I349" s="32"/>
      <c r="J349" s="32"/>
      <c r="K349" s="168"/>
      <c r="L349" s="32"/>
      <c r="M349" s="168"/>
      <c r="N349" s="168"/>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row>
    <row r="350" spans="1:64" ht="15.75" customHeight="1">
      <c r="A350" s="32"/>
      <c r="B350" s="32"/>
      <c r="C350" s="32"/>
      <c r="D350" s="32"/>
      <c r="E350" s="32"/>
      <c r="F350" s="32"/>
      <c r="G350" s="168"/>
      <c r="H350" s="32"/>
      <c r="I350" s="32"/>
      <c r="J350" s="32"/>
      <c r="K350" s="168"/>
      <c r="L350" s="32"/>
      <c r="M350" s="168"/>
      <c r="N350" s="168"/>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row>
    <row r="351" spans="1:64" ht="15.75" customHeight="1">
      <c r="A351" s="32"/>
      <c r="B351" s="32"/>
      <c r="C351" s="32"/>
      <c r="D351" s="32"/>
      <c r="E351" s="32"/>
      <c r="F351" s="32"/>
      <c r="G351" s="168"/>
      <c r="H351" s="32"/>
      <c r="I351" s="32"/>
      <c r="J351" s="32"/>
      <c r="K351" s="168"/>
      <c r="L351" s="32"/>
      <c r="M351" s="168"/>
      <c r="N351" s="168"/>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row>
    <row r="352" spans="1:64" ht="15.75" customHeight="1">
      <c r="A352" s="32"/>
      <c r="B352" s="32"/>
      <c r="C352" s="32"/>
      <c r="D352" s="32"/>
      <c r="E352" s="32"/>
      <c r="F352" s="32"/>
      <c r="G352" s="168"/>
      <c r="H352" s="32"/>
      <c r="I352" s="32"/>
      <c r="J352" s="32"/>
      <c r="K352" s="168"/>
      <c r="L352" s="32"/>
      <c r="M352" s="168"/>
      <c r="N352" s="168"/>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row>
    <row r="353" spans="1:64" ht="15.75" customHeight="1">
      <c r="A353" s="32"/>
      <c r="B353" s="32"/>
      <c r="C353" s="32"/>
      <c r="D353" s="32"/>
      <c r="E353" s="32"/>
      <c r="F353" s="32"/>
      <c r="G353" s="168"/>
      <c r="H353" s="32"/>
      <c r="I353" s="32"/>
      <c r="J353" s="32"/>
      <c r="K353" s="168"/>
      <c r="L353" s="32"/>
      <c r="M353" s="168"/>
      <c r="N353" s="168"/>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row>
    <row r="354" spans="1:64" ht="15.75" customHeight="1">
      <c r="A354" s="32"/>
      <c r="B354" s="32"/>
      <c r="C354" s="32"/>
      <c r="D354" s="32"/>
      <c r="E354" s="32"/>
      <c r="F354" s="32"/>
      <c r="G354" s="168"/>
      <c r="H354" s="32"/>
      <c r="I354" s="32"/>
      <c r="J354" s="32"/>
      <c r="K354" s="168"/>
      <c r="L354" s="32"/>
      <c r="M354" s="168"/>
      <c r="N354" s="168"/>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row>
    <row r="355" spans="1:64" ht="15.75" customHeight="1">
      <c r="A355" s="32"/>
      <c r="B355" s="32"/>
      <c r="C355" s="32"/>
      <c r="D355" s="32"/>
      <c r="E355" s="32"/>
      <c r="F355" s="32"/>
      <c r="G355" s="168"/>
      <c r="H355" s="32"/>
      <c r="I355" s="32"/>
      <c r="J355" s="32"/>
      <c r="K355" s="168"/>
      <c r="L355" s="32"/>
      <c r="M355" s="168"/>
      <c r="N355" s="168"/>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row>
    <row r="356" spans="1:64" ht="15.75" customHeight="1">
      <c r="A356" s="32"/>
      <c r="B356" s="32"/>
      <c r="C356" s="32"/>
      <c r="D356" s="32"/>
      <c r="E356" s="32"/>
      <c r="F356" s="32"/>
      <c r="G356" s="168"/>
      <c r="H356" s="32"/>
      <c r="I356" s="32"/>
      <c r="J356" s="32"/>
      <c r="K356" s="168"/>
      <c r="L356" s="32"/>
      <c r="M356" s="168"/>
      <c r="N356" s="168"/>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row>
    <row r="357" spans="1:64" ht="15.75" customHeight="1">
      <c r="A357" s="32"/>
      <c r="B357" s="32"/>
      <c r="C357" s="32"/>
      <c r="D357" s="32"/>
      <c r="E357" s="32"/>
      <c r="F357" s="32"/>
      <c r="G357" s="168"/>
      <c r="H357" s="32"/>
      <c r="I357" s="32"/>
      <c r="J357" s="32"/>
      <c r="K357" s="168"/>
      <c r="L357" s="32"/>
      <c r="M357" s="168"/>
      <c r="N357" s="168"/>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row>
    <row r="358" spans="1:64" ht="15.75" customHeight="1">
      <c r="A358" s="32"/>
      <c r="B358" s="32"/>
      <c r="C358" s="32"/>
      <c r="D358" s="32"/>
      <c r="E358" s="32"/>
      <c r="F358" s="32"/>
      <c r="G358" s="168"/>
      <c r="H358" s="32"/>
      <c r="I358" s="32"/>
      <c r="J358" s="32"/>
      <c r="K358" s="168"/>
      <c r="L358" s="32"/>
      <c r="M358" s="168"/>
      <c r="N358" s="168"/>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row>
    <row r="359" spans="1:64" ht="15.75" customHeight="1">
      <c r="A359" s="32"/>
      <c r="B359" s="32"/>
      <c r="C359" s="32"/>
      <c r="D359" s="32"/>
      <c r="E359" s="32"/>
      <c r="F359" s="32"/>
      <c r="G359" s="168"/>
      <c r="H359" s="32"/>
      <c r="I359" s="32"/>
      <c r="J359" s="32"/>
      <c r="K359" s="168"/>
      <c r="L359" s="32"/>
      <c r="M359" s="168"/>
      <c r="N359" s="168"/>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row>
    <row r="360" spans="1:64" ht="15.75" customHeight="1">
      <c r="A360" s="32"/>
      <c r="B360" s="32"/>
      <c r="C360" s="32"/>
      <c r="D360" s="32"/>
      <c r="E360" s="32"/>
      <c r="F360" s="32"/>
      <c r="G360" s="168"/>
      <c r="H360" s="32"/>
      <c r="I360" s="32"/>
      <c r="J360" s="32"/>
      <c r="K360" s="168"/>
      <c r="L360" s="32"/>
      <c r="M360" s="168"/>
      <c r="N360" s="168"/>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row>
    <row r="361" spans="1:64" ht="15.75" customHeight="1">
      <c r="A361" s="32"/>
      <c r="B361" s="32"/>
      <c r="C361" s="32"/>
      <c r="D361" s="32"/>
      <c r="E361" s="32"/>
      <c r="F361" s="32"/>
      <c r="G361" s="168"/>
      <c r="H361" s="32"/>
      <c r="I361" s="32"/>
      <c r="J361" s="32"/>
      <c r="K361" s="168"/>
      <c r="L361" s="32"/>
      <c r="M361" s="168"/>
      <c r="N361" s="168"/>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row>
    <row r="362" spans="1:64" ht="15.75" customHeight="1">
      <c r="A362" s="32"/>
      <c r="B362" s="32"/>
      <c r="C362" s="32"/>
      <c r="D362" s="32"/>
      <c r="E362" s="32"/>
      <c r="F362" s="32"/>
      <c r="G362" s="168"/>
      <c r="H362" s="32"/>
      <c r="I362" s="32"/>
      <c r="J362" s="32"/>
      <c r="K362" s="168"/>
      <c r="L362" s="32"/>
      <c r="M362" s="168"/>
      <c r="N362" s="168"/>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row>
    <row r="363" spans="1:64" ht="15.75" customHeight="1">
      <c r="A363" s="32"/>
      <c r="B363" s="32"/>
      <c r="C363" s="32"/>
      <c r="D363" s="32"/>
      <c r="E363" s="32"/>
      <c r="F363" s="32"/>
      <c r="G363" s="168"/>
      <c r="H363" s="32"/>
      <c r="I363" s="32"/>
      <c r="J363" s="32"/>
      <c r="K363" s="168"/>
      <c r="L363" s="32"/>
      <c r="M363" s="168"/>
      <c r="N363" s="168"/>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row>
    <row r="364" spans="1:64" ht="15.75" customHeight="1">
      <c r="A364" s="32"/>
      <c r="B364" s="32"/>
      <c r="C364" s="32"/>
      <c r="D364" s="32"/>
      <c r="E364" s="32"/>
      <c r="F364" s="32"/>
      <c r="G364" s="168"/>
      <c r="H364" s="32"/>
      <c r="I364" s="32"/>
      <c r="J364" s="32"/>
      <c r="K364" s="168"/>
      <c r="L364" s="32"/>
      <c r="M364" s="168"/>
      <c r="N364" s="168"/>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row>
    <row r="365" spans="1:64" ht="15.75" customHeight="1">
      <c r="A365" s="32"/>
      <c r="B365" s="32"/>
      <c r="C365" s="32"/>
      <c r="D365" s="32"/>
      <c r="E365" s="32"/>
      <c r="F365" s="32"/>
      <c r="G365" s="168"/>
      <c r="H365" s="32"/>
      <c r="I365" s="32"/>
      <c r="J365" s="32"/>
      <c r="K365" s="168"/>
      <c r="L365" s="32"/>
      <c r="M365" s="168"/>
      <c r="N365" s="168"/>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row>
    <row r="366" spans="1:64" ht="15.75" customHeight="1">
      <c r="A366" s="32"/>
      <c r="B366" s="32"/>
      <c r="C366" s="32"/>
      <c r="D366" s="32"/>
      <c r="E366" s="32"/>
      <c r="F366" s="32"/>
      <c r="G366" s="168"/>
      <c r="H366" s="32"/>
      <c r="I366" s="32"/>
      <c r="J366" s="32"/>
      <c r="K366" s="168"/>
      <c r="L366" s="32"/>
      <c r="M366" s="168"/>
      <c r="N366" s="168"/>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row>
    <row r="367" spans="1:64" ht="15.75" customHeight="1">
      <c r="A367" s="32"/>
      <c r="B367" s="32"/>
      <c r="C367" s="32"/>
      <c r="D367" s="32"/>
      <c r="E367" s="32"/>
      <c r="F367" s="32"/>
      <c r="G367" s="168"/>
      <c r="H367" s="32"/>
      <c r="I367" s="32"/>
      <c r="J367" s="32"/>
      <c r="K367" s="168"/>
      <c r="L367" s="32"/>
      <c r="M367" s="168"/>
      <c r="N367" s="168"/>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row>
    <row r="368" spans="1:64" ht="15.75" customHeight="1">
      <c r="A368" s="32"/>
      <c r="B368" s="32"/>
      <c r="C368" s="32"/>
      <c r="D368" s="32"/>
      <c r="E368" s="32"/>
      <c r="F368" s="32"/>
      <c r="G368" s="168"/>
      <c r="H368" s="32"/>
      <c r="I368" s="32"/>
      <c r="J368" s="32"/>
      <c r="K368" s="168"/>
      <c r="L368" s="32"/>
      <c r="M368" s="168"/>
      <c r="N368" s="168"/>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row>
    <row r="369" spans="1:64" ht="15.75" customHeight="1">
      <c r="A369" s="32"/>
      <c r="B369" s="32"/>
      <c r="C369" s="32"/>
      <c r="D369" s="32"/>
      <c r="E369" s="32"/>
      <c r="F369" s="32"/>
      <c r="G369" s="168"/>
      <c r="H369" s="32"/>
      <c r="I369" s="32"/>
      <c r="J369" s="32"/>
      <c r="K369" s="168"/>
      <c r="L369" s="32"/>
      <c r="M369" s="168"/>
      <c r="N369" s="168"/>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row>
    <row r="370" spans="1:64" ht="15.75" customHeight="1">
      <c r="A370" s="32"/>
      <c r="B370" s="32"/>
      <c r="C370" s="32"/>
      <c r="D370" s="32"/>
      <c r="E370" s="32"/>
      <c r="F370" s="32"/>
      <c r="G370" s="168"/>
      <c r="H370" s="32"/>
      <c r="I370" s="32"/>
      <c r="J370" s="32"/>
      <c r="K370" s="168"/>
      <c r="L370" s="32"/>
      <c r="M370" s="168"/>
      <c r="N370" s="168"/>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row>
    <row r="371" spans="1:64" ht="15.75" customHeight="1">
      <c r="A371" s="32"/>
      <c r="B371" s="32"/>
      <c r="C371" s="32"/>
      <c r="D371" s="32"/>
      <c r="E371" s="32"/>
      <c r="F371" s="32"/>
      <c r="G371" s="168"/>
      <c r="H371" s="32"/>
      <c r="I371" s="32"/>
      <c r="J371" s="32"/>
      <c r="K371" s="168"/>
      <c r="L371" s="32"/>
      <c r="M371" s="168"/>
      <c r="N371" s="168"/>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row>
    <row r="372" spans="1:64" ht="15.75" customHeight="1">
      <c r="A372" s="32"/>
      <c r="B372" s="32"/>
      <c r="C372" s="32"/>
      <c r="D372" s="32"/>
      <c r="E372" s="32"/>
      <c r="F372" s="32"/>
      <c r="G372" s="168"/>
      <c r="H372" s="32"/>
      <c r="I372" s="32"/>
      <c r="J372" s="32"/>
      <c r="K372" s="168"/>
      <c r="L372" s="32"/>
      <c r="M372" s="168"/>
      <c r="N372" s="168"/>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row>
    <row r="373" spans="1:64" ht="15.75" customHeight="1">
      <c r="A373" s="32"/>
      <c r="B373" s="32"/>
      <c r="C373" s="32"/>
      <c r="D373" s="32"/>
      <c r="E373" s="32"/>
      <c r="F373" s="32"/>
      <c r="G373" s="168"/>
      <c r="H373" s="32"/>
      <c r="I373" s="32"/>
      <c r="J373" s="32"/>
      <c r="K373" s="168"/>
      <c r="L373" s="32"/>
      <c r="M373" s="168"/>
      <c r="N373" s="168"/>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row>
    <row r="374" spans="1:64" ht="15.75" customHeight="1">
      <c r="A374" s="32"/>
      <c r="B374" s="32"/>
      <c r="C374" s="32"/>
      <c r="D374" s="32"/>
      <c r="E374" s="32"/>
      <c r="F374" s="32"/>
      <c r="G374" s="168"/>
      <c r="H374" s="32"/>
      <c r="I374" s="32"/>
      <c r="J374" s="32"/>
      <c r="K374" s="168"/>
      <c r="L374" s="32"/>
      <c r="M374" s="168"/>
      <c r="N374" s="168"/>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row>
    <row r="375" spans="1:64" ht="15.75" customHeight="1">
      <c r="A375" s="32"/>
      <c r="B375" s="32"/>
      <c r="C375" s="32"/>
      <c r="D375" s="32"/>
      <c r="E375" s="32"/>
      <c r="F375" s="32"/>
      <c r="G375" s="168"/>
      <c r="H375" s="32"/>
      <c r="I375" s="32"/>
      <c r="J375" s="32"/>
      <c r="K375" s="168"/>
      <c r="L375" s="32"/>
      <c r="M375" s="168"/>
      <c r="N375" s="168"/>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row>
    <row r="376" spans="1:64" ht="15.75" customHeight="1">
      <c r="A376" s="32"/>
      <c r="B376" s="32"/>
      <c r="C376" s="32"/>
      <c r="D376" s="32"/>
      <c r="E376" s="32"/>
      <c r="F376" s="32"/>
      <c r="G376" s="168"/>
      <c r="H376" s="32"/>
      <c r="I376" s="32"/>
      <c r="J376" s="32"/>
      <c r="K376" s="168"/>
      <c r="L376" s="32"/>
      <c r="M376" s="168"/>
      <c r="N376" s="168"/>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row>
    <row r="377" spans="1:64" ht="15.75" customHeight="1">
      <c r="A377" s="32"/>
      <c r="B377" s="32"/>
      <c r="C377" s="32"/>
      <c r="D377" s="32"/>
      <c r="E377" s="32"/>
      <c r="F377" s="32"/>
      <c r="G377" s="168"/>
      <c r="H377" s="32"/>
      <c r="I377" s="32"/>
      <c r="J377" s="32"/>
      <c r="K377" s="168"/>
      <c r="L377" s="32"/>
      <c r="M377" s="168"/>
      <c r="N377" s="168"/>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row>
    <row r="378" spans="1:64" ht="15.75" customHeight="1">
      <c r="A378" s="32"/>
      <c r="B378" s="32"/>
      <c r="C378" s="32"/>
      <c r="D378" s="32"/>
      <c r="E378" s="32"/>
      <c r="F378" s="32"/>
      <c r="G378" s="168"/>
      <c r="H378" s="32"/>
      <c r="I378" s="32"/>
      <c r="J378" s="32"/>
      <c r="K378" s="168"/>
      <c r="L378" s="32"/>
      <c r="M378" s="168"/>
      <c r="N378" s="168"/>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row>
    <row r="379" spans="1:64" ht="15.75" customHeight="1">
      <c r="A379" s="32"/>
      <c r="B379" s="32"/>
      <c r="C379" s="32"/>
      <c r="D379" s="32"/>
      <c r="E379" s="32"/>
      <c r="F379" s="32"/>
      <c r="G379" s="168"/>
      <c r="H379" s="32"/>
      <c r="I379" s="32"/>
      <c r="J379" s="32"/>
      <c r="K379" s="168"/>
      <c r="L379" s="32"/>
      <c r="M379" s="168"/>
      <c r="N379" s="168"/>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row>
    <row r="380" spans="1:64" ht="15.75" customHeight="1">
      <c r="A380" s="32"/>
      <c r="B380" s="32"/>
      <c r="C380" s="32"/>
      <c r="D380" s="32"/>
      <c r="E380" s="32"/>
      <c r="F380" s="32"/>
      <c r="G380" s="168"/>
      <c r="H380" s="32"/>
      <c r="I380" s="32"/>
      <c r="J380" s="32"/>
      <c r="K380" s="168"/>
      <c r="L380" s="32"/>
      <c r="M380" s="168"/>
      <c r="N380" s="168"/>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row>
    <row r="381" spans="1:64" ht="15.75" customHeight="1">
      <c r="A381" s="32"/>
      <c r="B381" s="32"/>
      <c r="C381" s="32"/>
      <c r="D381" s="32"/>
      <c r="E381" s="32"/>
      <c r="F381" s="32"/>
      <c r="G381" s="168"/>
      <c r="H381" s="32"/>
      <c r="I381" s="32"/>
      <c r="J381" s="32"/>
      <c r="K381" s="168"/>
      <c r="L381" s="32"/>
      <c r="M381" s="168"/>
      <c r="N381" s="168"/>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row>
    <row r="382" spans="1:64" ht="15.75" customHeight="1">
      <c r="A382" s="32"/>
      <c r="B382" s="32"/>
      <c r="C382" s="32"/>
      <c r="D382" s="32"/>
      <c r="E382" s="32"/>
      <c r="F382" s="32"/>
      <c r="G382" s="168"/>
      <c r="H382" s="32"/>
      <c r="I382" s="32"/>
      <c r="J382" s="32"/>
      <c r="K382" s="168"/>
      <c r="L382" s="32"/>
      <c r="M382" s="168"/>
      <c r="N382" s="168"/>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row>
    <row r="383" spans="1:64" ht="15.75" customHeight="1">
      <c r="A383" s="32"/>
      <c r="B383" s="32"/>
      <c r="C383" s="32"/>
      <c r="D383" s="32"/>
      <c r="E383" s="32"/>
      <c r="F383" s="32"/>
      <c r="G383" s="168"/>
      <c r="H383" s="32"/>
      <c r="I383" s="32"/>
      <c r="J383" s="32"/>
      <c r="K383" s="168"/>
      <c r="L383" s="32"/>
      <c r="M383" s="168"/>
      <c r="N383" s="168"/>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row>
    <row r="384" spans="1:64" ht="15.75" customHeight="1">
      <c r="A384" s="32"/>
      <c r="B384" s="32"/>
      <c r="C384" s="32"/>
      <c r="D384" s="32"/>
      <c r="E384" s="32"/>
      <c r="F384" s="32"/>
      <c r="G384" s="168"/>
      <c r="H384" s="32"/>
      <c r="I384" s="32"/>
      <c r="J384" s="32"/>
      <c r="K384" s="168"/>
      <c r="L384" s="32"/>
      <c r="M384" s="168"/>
      <c r="N384" s="168"/>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row>
    <row r="385" spans="1:64" ht="15.75" customHeight="1">
      <c r="A385" s="32"/>
      <c r="B385" s="32"/>
      <c r="C385" s="32"/>
      <c r="D385" s="32"/>
      <c r="E385" s="32"/>
      <c r="F385" s="32"/>
      <c r="G385" s="168"/>
      <c r="H385" s="32"/>
      <c r="I385" s="32"/>
      <c r="J385" s="32"/>
      <c r="K385" s="168"/>
      <c r="L385" s="32"/>
      <c r="M385" s="168"/>
      <c r="N385" s="168"/>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row>
    <row r="386" spans="1:64" ht="15.75" customHeight="1">
      <c r="A386" s="32"/>
      <c r="B386" s="32"/>
      <c r="C386" s="32"/>
      <c r="D386" s="32"/>
      <c r="E386" s="32"/>
      <c r="F386" s="32"/>
      <c r="G386" s="168"/>
      <c r="H386" s="32"/>
      <c r="I386" s="32"/>
      <c r="J386" s="32"/>
      <c r="K386" s="168"/>
      <c r="L386" s="32"/>
      <c r="M386" s="168"/>
      <c r="N386" s="168"/>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row>
    <row r="387" spans="1:64" ht="15.75" customHeight="1">
      <c r="A387" s="32"/>
      <c r="B387" s="32"/>
      <c r="C387" s="32"/>
      <c r="D387" s="32"/>
      <c r="E387" s="32"/>
      <c r="F387" s="32"/>
      <c r="G387" s="168"/>
      <c r="H387" s="32"/>
      <c r="I387" s="32"/>
      <c r="J387" s="32"/>
      <c r="K387" s="168"/>
      <c r="L387" s="32"/>
      <c r="M387" s="168"/>
      <c r="N387" s="168"/>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row>
    <row r="388" spans="1:64" ht="15.75" customHeight="1">
      <c r="A388" s="32"/>
      <c r="B388" s="32"/>
      <c r="C388" s="32"/>
      <c r="D388" s="32"/>
      <c r="E388" s="32"/>
      <c r="F388" s="32"/>
      <c r="G388" s="168"/>
      <c r="H388" s="32"/>
      <c r="I388" s="32"/>
      <c r="J388" s="32"/>
      <c r="K388" s="168"/>
      <c r="L388" s="32"/>
      <c r="M388" s="168"/>
      <c r="N388" s="168"/>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row>
    <row r="389" spans="1:64" ht="15.75" customHeight="1">
      <c r="A389" s="32"/>
      <c r="B389" s="32"/>
      <c r="C389" s="32"/>
      <c r="D389" s="32"/>
      <c r="E389" s="32"/>
      <c r="F389" s="32"/>
      <c r="G389" s="168"/>
      <c r="H389" s="32"/>
      <c r="I389" s="32"/>
      <c r="J389" s="32"/>
      <c r="K389" s="168"/>
      <c r="L389" s="32"/>
      <c r="M389" s="168"/>
      <c r="N389" s="168"/>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row>
    <row r="390" spans="1:64" ht="15.75" customHeight="1">
      <c r="A390" s="32"/>
      <c r="B390" s="32"/>
      <c r="C390" s="32"/>
      <c r="D390" s="32"/>
      <c r="E390" s="32"/>
      <c r="F390" s="32"/>
      <c r="G390" s="168"/>
      <c r="H390" s="32"/>
      <c r="I390" s="32"/>
      <c r="J390" s="32"/>
      <c r="K390" s="168"/>
      <c r="L390" s="32"/>
      <c r="M390" s="168"/>
      <c r="N390" s="168"/>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row>
    <row r="391" spans="1:64" ht="15.75" customHeight="1">
      <c r="A391" s="32"/>
      <c r="B391" s="32"/>
      <c r="C391" s="32"/>
      <c r="D391" s="32"/>
      <c r="E391" s="32"/>
      <c r="F391" s="32"/>
      <c r="G391" s="168"/>
      <c r="H391" s="32"/>
      <c r="I391" s="32"/>
      <c r="J391" s="32"/>
      <c r="K391" s="168"/>
      <c r="L391" s="32"/>
      <c r="M391" s="168"/>
      <c r="N391" s="168"/>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row>
    <row r="392" spans="1:64" ht="15.75" customHeight="1">
      <c r="A392" s="32"/>
      <c r="B392" s="32"/>
      <c r="C392" s="32"/>
      <c r="D392" s="32"/>
      <c r="E392" s="32"/>
      <c r="F392" s="32"/>
      <c r="G392" s="168"/>
      <c r="H392" s="32"/>
      <c r="I392" s="32"/>
      <c r="J392" s="32"/>
      <c r="K392" s="168"/>
      <c r="L392" s="32"/>
      <c r="M392" s="168"/>
      <c r="N392" s="168"/>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row>
    <row r="393" spans="1:64" ht="15.75" customHeight="1">
      <c r="A393" s="32"/>
      <c r="B393" s="32"/>
      <c r="C393" s="32"/>
      <c r="D393" s="32"/>
      <c r="E393" s="32"/>
      <c r="F393" s="32"/>
      <c r="G393" s="168"/>
      <c r="H393" s="32"/>
      <c r="I393" s="32"/>
      <c r="J393" s="32"/>
      <c r="K393" s="168"/>
      <c r="L393" s="32"/>
      <c r="M393" s="168"/>
      <c r="N393" s="168"/>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row>
    <row r="394" spans="1:64" ht="15.75" customHeight="1">
      <c r="A394" s="32"/>
      <c r="B394" s="32"/>
      <c r="C394" s="32"/>
      <c r="D394" s="32"/>
      <c r="E394" s="32"/>
      <c r="F394" s="32"/>
      <c r="G394" s="168"/>
      <c r="H394" s="32"/>
      <c r="I394" s="32"/>
      <c r="J394" s="32"/>
      <c r="K394" s="168"/>
      <c r="L394" s="32"/>
      <c r="M394" s="168"/>
      <c r="N394" s="168"/>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row>
    <row r="395" spans="1:64" ht="15.75" customHeight="1">
      <c r="A395" s="32"/>
      <c r="B395" s="32"/>
      <c r="C395" s="32"/>
      <c r="D395" s="32"/>
      <c r="E395" s="32"/>
      <c r="F395" s="32"/>
      <c r="G395" s="168"/>
      <c r="H395" s="32"/>
      <c r="I395" s="32"/>
      <c r="J395" s="32"/>
      <c r="K395" s="168"/>
      <c r="L395" s="32"/>
      <c r="M395" s="168"/>
      <c r="N395" s="168"/>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row>
    <row r="396" spans="1:64" ht="15.75" customHeight="1">
      <c r="A396" s="32"/>
      <c r="B396" s="32"/>
      <c r="C396" s="32"/>
      <c r="D396" s="32"/>
      <c r="E396" s="32"/>
      <c r="F396" s="32"/>
      <c r="G396" s="168"/>
      <c r="H396" s="32"/>
      <c r="I396" s="32"/>
      <c r="J396" s="32"/>
      <c r="K396" s="168"/>
      <c r="L396" s="32"/>
      <c r="M396" s="168"/>
      <c r="N396" s="168"/>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row>
    <row r="397" spans="1:64" ht="15.75" customHeight="1">
      <c r="A397" s="32"/>
      <c r="B397" s="32"/>
      <c r="C397" s="32"/>
      <c r="D397" s="32"/>
      <c r="E397" s="32"/>
      <c r="F397" s="32"/>
      <c r="G397" s="168"/>
      <c r="H397" s="32"/>
      <c r="I397" s="32"/>
      <c r="J397" s="32"/>
      <c r="K397" s="168"/>
      <c r="L397" s="32"/>
      <c r="M397" s="168"/>
      <c r="N397" s="168"/>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row>
    <row r="398" spans="1:64" ht="15.75" customHeight="1">
      <c r="A398" s="32"/>
      <c r="B398" s="32"/>
      <c r="C398" s="32"/>
      <c r="D398" s="32"/>
      <c r="E398" s="32"/>
      <c r="F398" s="32"/>
      <c r="G398" s="168"/>
      <c r="H398" s="32"/>
      <c r="I398" s="32"/>
      <c r="J398" s="32"/>
      <c r="K398" s="168"/>
      <c r="L398" s="32"/>
      <c r="M398" s="168"/>
      <c r="N398" s="168"/>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row>
    <row r="399" spans="1:64" ht="15.75" customHeight="1">
      <c r="A399" s="32"/>
      <c r="B399" s="32"/>
      <c r="C399" s="32"/>
      <c r="D399" s="32"/>
      <c r="E399" s="32"/>
      <c r="F399" s="32"/>
      <c r="G399" s="168"/>
      <c r="H399" s="32"/>
      <c r="I399" s="32"/>
      <c r="J399" s="32"/>
      <c r="K399" s="168"/>
      <c r="L399" s="32"/>
      <c r="M399" s="168"/>
      <c r="N399" s="168"/>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row>
    <row r="400" spans="1:64" ht="15.75" customHeight="1">
      <c r="A400" s="32"/>
      <c r="B400" s="32"/>
      <c r="C400" s="32"/>
      <c r="D400" s="32"/>
      <c r="E400" s="32"/>
      <c r="F400" s="32"/>
      <c r="G400" s="168"/>
      <c r="H400" s="32"/>
      <c r="I400" s="32"/>
      <c r="J400" s="32"/>
      <c r="K400" s="168"/>
      <c r="L400" s="32"/>
      <c r="M400" s="168"/>
      <c r="N400" s="168"/>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row>
    <row r="401" spans="1:64" ht="15.75" customHeight="1">
      <c r="A401" s="32"/>
      <c r="B401" s="32"/>
      <c r="C401" s="32"/>
      <c r="D401" s="32"/>
      <c r="E401" s="32"/>
      <c r="F401" s="32"/>
      <c r="G401" s="168"/>
      <c r="H401" s="32"/>
      <c r="I401" s="32"/>
      <c r="J401" s="32"/>
      <c r="K401" s="168"/>
      <c r="L401" s="32"/>
      <c r="M401" s="168"/>
      <c r="N401" s="168"/>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row>
    <row r="402" spans="1:64" ht="15.75" customHeight="1">
      <c r="A402" s="32"/>
      <c r="B402" s="32"/>
      <c r="C402" s="32"/>
      <c r="D402" s="32"/>
      <c r="E402" s="32"/>
      <c r="F402" s="32"/>
      <c r="G402" s="168"/>
      <c r="H402" s="32"/>
      <c r="I402" s="32"/>
      <c r="J402" s="32"/>
      <c r="K402" s="168"/>
      <c r="L402" s="32"/>
      <c r="M402" s="168"/>
      <c r="N402" s="168"/>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row>
    <row r="403" spans="1:64" ht="15.75" customHeight="1">
      <c r="A403" s="32"/>
      <c r="B403" s="32"/>
      <c r="C403" s="32"/>
      <c r="D403" s="32"/>
      <c r="E403" s="32"/>
      <c r="F403" s="32"/>
      <c r="G403" s="168"/>
      <c r="H403" s="32"/>
      <c r="I403" s="32"/>
      <c r="J403" s="32"/>
      <c r="K403" s="168"/>
      <c r="L403" s="32"/>
      <c r="M403" s="168"/>
      <c r="N403" s="168"/>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row>
    <row r="404" spans="1:64" ht="15.75" customHeight="1">
      <c r="A404" s="32"/>
      <c r="B404" s="32"/>
      <c r="C404" s="32"/>
      <c r="D404" s="32"/>
      <c r="E404" s="32"/>
      <c r="F404" s="32"/>
      <c r="G404" s="168"/>
      <c r="H404" s="32"/>
      <c r="I404" s="32"/>
      <c r="J404" s="32"/>
      <c r="K404" s="168"/>
      <c r="L404" s="32"/>
      <c r="M404" s="168"/>
      <c r="N404" s="168"/>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row>
    <row r="405" spans="1:64" ht="15.75" customHeight="1">
      <c r="A405" s="32"/>
      <c r="B405" s="32"/>
      <c r="C405" s="32"/>
      <c r="D405" s="32"/>
      <c r="E405" s="32"/>
      <c r="F405" s="32"/>
      <c r="G405" s="168"/>
      <c r="H405" s="32"/>
      <c r="I405" s="32"/>
      <c r="J405" s="32"/>
      <c r="K405" s="168"/>
      <c r="L405" s="32"/>
      <c r="M405" s="168"/>
      <c r="N405" s="168"/>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row>
    <row r="406" spans="1:64" ht="15.75" customHeight="1">
      <c r="A406" s="32"/>
      <c r="B406" s="32"/>
      <c r="C406" s="32"/>
      <c r="D406" s="32"/>
      <c r="E406" s="32"/>
      <c r="F406" s="32"/>
      <c r="G406" s="168"/>
      <c r="H406" s="32"/>
      <c r="I406" s="32"/>
      <c r="J406" s="32"/>
      <c r="K406" s="168"/>
      <c r="L406" s="32"/>
      <c r="M406" s="168"/>
      <c r="N406" s="168"/>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row>
    <row r="407" spans="1:64" ht="15.75" customHeight="1">
      <c r="A407" s="32"/>
      <c r="B407" s="32"/>
      <c r="C407" s="32"/>
      <c r="D407" s="32"/>
      <c r="E407" s="32"/>
      <c r="F407" s="32"/>
      <c r="G407" s="168"/>
      <c r="H407" s="32"/>
      <c r="I407" s="32"/>
      <c r="J407" s="32"/>
      <c r="K407" s="168"/>
      <c r="L407" s="32"/>
      <c r="M407" s="168"/>
      <c r="N407" s="168"/>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row>
    <row r="408" spans="1:64" ht="15.75" customHeight="1">
      <c r="A408" s="32"/>
      <c r="B408" s="32"/>
      <c r="C408" s="32"/>
      <c r="D408" s="32"/>
      <c r="E408" s="32"/>
      <c r="F408" s="32"/>
      <c r="G408" s="168"/>
      <c r="H408" s="32"/>
      <c r="I408" s="32"/>
      <c r="J408" s="32"/>
      <c r="K408" s="168"/>
      <c r="L408" s="32"/>
      <c r="M408" s="168"/>
      <c r="N408" s="168"/>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row>
    <row r="409" spans="1:64" ht="15.75" customHeight="1">
      <c r="A409" s="32"/>
      <c r="B409" s="32"/>
      <c r="C409" s="32"/>
      <c r="D409" s="32"/>
      <c r="E409" s="32"/>
      <c r="F409" s="32"/>
      <c r="G409" s="168"/>
      <c r="H409" s="32"/>
      <c r="I409" s="32"/>
      <c r="J409" s="32"/>
      <c r="K409" s="168"/>
      <c r="L409" s="32"/>
      <c r="M409" s="168"/>
      <c r="N409" s="168"/>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row>
    <row r="410" spans="1:64" ht="15.75" customHeight="1">
      <c r="A410" s="32"/>
      <c r="B410" s="32"/>
      <c r="C410" s="32"/>
      <c r="D410" s="32"/>
      <c r="E410" s="32"/>
      <c r="F410" s="32"/>
      <c r="G410" s="168"/>
      <c r="H410" s="32"/>
      <c r="I410" s="32"/>
      <c r="J410" s="32"/>
      <c r="K410" s="168"/>
      <c r="L410" s="32"/>
      <c r="M410" s="168"/>
      <c r="N410" s="168"/>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row>
    <row r="411" spans="1:64" ht="15.75" customHeight="1">
      <c r="A411" s="32"/>
      <c r="B411" s="32"/>
      <c r="C411" s="32"/>
      <c r="D411" s="32"/>
      <c r="E411" s="32"/>
      <c r="F411" s="32"/>
      <c r="G411" s="168"/>
      <c r="H411" s="32"/>
      <c r="I411" s="32"/>
      <c r="J411" s="32"/>
      <c r="K411" s="168"/>
      <c r="L411" s="32"/>
      <c r="M411" s="168"/>
      <c r="N411" s="168"/>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row>
    <row r="412" spans="1:64" ht="15.75" customHeight="1">
      <c r="A412" s="32"/>
      <c r="B412" s="32"/>
      <c r="C412" s="32"/>
      <c r="D412" s="32"/>
      <c r="E412" s="32"/>
      <c r="F412" s="32"/>
      <c r="G412" s="168"/>
      <c r="H412" s="32"/>
      <c r="I412" s="32"/>
      <c r="J412" s="32"/>
      <c r="K412" s="168"/>
      <c r="L412" s="32"/>
      <c r="M412" s="168"/>
      <c r="N412" s="168"/>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row>
    <row r="413" spans="1:64" ht="15.75" customHeight="1">
      <c r="A413" s="32"/>
      <c r="B413" s="32"/>
      <c r="C413" s="32"/>
      <c r="D413" s="32"/>
      <c r="E413" s="32"/>
      <c r="F413" s="32"/>
      <c r="G413" s="168"/>
      <c r="H413" s="32"/>
      <c r="I413" s="32"/>
      <c r="J413" s="32"/>
      <c r="K413" s="168"/>
      <c r="L413" s="32"/>
      <c r="M413" s="168"/>
      <c r="N413" s="168"/>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row>
    <row r="414" spans="1:64" ht="15.75" customHeight="1">
      <c r="A414" s="32"/>
      <c r="B414" s="32"/>
      <c r="C414" s="32"/>
      <c r="D414" s="32"/>
      <c r="E414" s="32"/>
      <c r="F414" s="32"/>
      <c r="G414" s="168"/>
      <c r="H414" s="32"/>
      <c r="I414" s="32"/>
      <c r="J414" s="32"/>
      <c r="K414" s="168"/>
      <c r="L414" s="32"/>
      <c r="M414" s="168"/>
      <c r="N414" s="168"/>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row>
    <row r="415" spans="1:64" ht="15.75" customHeight="1">
      <c r="A415" s="32"/>
      <c r="B415" s="32"/>
      <c r="C415" s="32"/>
      <c r="D415" s="32"/>
      <c r="E415" s="32"/>
      <c r="F415" s="32"/>
      <c r="G415" s="168"/>
      <c r="H415" s="32"/>
      <c r="I415" s="32"/>
      <c r="J415" s="32"/>
      <c r="K415" s="168"/>
      <c r="L415" s="32"/>
      <c r="M415" s="168"/>
      <c r="N415" s="168"/>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row>
    <row r="416" spans="1:64" ht="15.75" customHeight="1">
      <c r="A416" s="32"/>
      <c r="B416" s="32"/>
      <c r="C416" s="32"/>
      <c r="D416" s="32"/>
      <c r="E416" s="32"/>
      <c r="F416" s="32"/>
      <c r="G416" s="168"/>
      <c r="H416" s="32"/>
      <c r="I416" s="32"/>
      <c r="J416" s="32"/>
      <c r="K416" s="168"/>
      <c r="L416" s="32"/>
      <c r="M416" s="168"/>
      <c r="N416" s="168"/>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row>
    <row r="417" spans="1:64" ht="15.75" customHeight="1">
      <c r="A417" s="32"/>
      <c r="B417" s="32"/>
      <c r="C417" s="32"/>
      <c r="D417" s="32"/>
      <c r="E417" s="32"/>
      <c r="F417" s="32"/>
      <c r="G417" s="168"/>
      <c r="H417" s="32"/>
      <c r="I417" s="32"/>
      <c r="J417" s="32"/>
      <c r="K417" s="168"/>
      <c r="L417" s="32"/>
      <c r="M417" s="168"/>
      <c r="N417" s="168"/>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row>
    <row r="418" spans="1:64" ht="15.75" customHeight="1">
      <c r="A418" s="32"/>
      <c r="B418" s="32"/>
      <c r="C418" s="32"/>
      <c r="D418" s="32"/>
      <c r="E418" s="32"/>
      <c r="F418" s="32"/>
      <c r="G418" s="168"/>
      <c r="H418" s="32"/>
      <c r="I418" s="32"/>
      <c r="J418" s="32"/>
      <c r="K418" s="168"/>
      <c r="L418" s="32"/>
      <c r="M418" s="168"/>
      <c r="N418" s="168"/>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row>
    <row r="419" spans="1:64" ht="15.75" customHeight="1">
      <c r="A419" s="32"/>
      <c r="B419" s="32"/>
      <c r="C419" s="32"/>
      <c r="D419" s="32"/>
      <c r="E419" s="32"/>
      <c r="F419" s="32"/>
      <c r="G419" s="168"/>
      <c r="H419" s="32"/>
      <c r="I419" s="32"/>
      <c r="J419" s="32"/>
      <c r="K419" s="168"/>
      <c r="L419" s="32"/>
      <c r="M419" s="168"/>
      <c r="N419" s="168"/>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row>
    <row r="420" spans="1:64" ht="15.75" customHeight="1">
      <c r="A420" s="32"/>
      <c r="B420" s="32"/>
      <c r="C420" s="32"/>
      <c r="D420" s="32"/>
      <c r="E420" s="32"/>
      <c r="F420" s="32"/>
      <c r="G420" s="168"/>
      <c r="H420" s="32"/>
      <c r="I420" s="32"/>
      <c r="J420" s="32"/>
      <c r="K420" s="168"/>
      <c r="L420" s="32"/>
      <c r="M420" s="168"/>
      <c r="N420" s="168"/>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row>
    <row r="421" spans="1:64" ht="15.75" customHeight="1">
      <c r="A421" s="32"/>
      <c r="B421" s="32"/>
      <c r="C421" s="32"/>
      <c r="D421" s="32"/>
      <c r="E421" s="32"/>
      <c r="F421" s="32"/>
      <c r="G421" s="168"/>
      <c r="H421" s="32"/>
      <c r="I421" s="32"/>
      <c r="J421" s="32"/>
      <c r="K421" s="168"/>
      <c r="L421" s="32"/>
      <c r="M421" s="168"/>
      <c r="N421" s="168"/>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row>
    <row r="422" spans="1:64" ht="15.75" customHeight="1">
      <c r="A422" s="32"/>
      <c r="B422" s="32"/>
      <c r="C422" s="32"/>
      <c r="D422" s="32"/>
      <c r="E422" s="32"/>
      <c r="F422" s="32"/>
      <c r="G422" s="168"/>
      <c r="H422" s="32"/>
      <c r="I422" s="32"/>
      <c r="J422" s="32"/>
      <c r="K422" s="168"/>
      <c r="L422" s="32"/>
      <c r="M422" s="168"/>
      <c r="N422" s="168"/>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row>
    <row r="423" spans="1:64" ht="15.75" customHeight="1">
      <c r="A423" s="32"/>
      <c r="B423" s="32"/>
      <c r="C423" s="32"/>
      <c r="D423" s="32"/>
      <c r="E423" s="32"/>
      <c r="F423" s="32"/>
      <c r="G423" s="168"/>
      <c r="H423" s="32"/>
      <c r="I423" s="32"/>
      <c r="J423" s="32"/>
      <c r="K423" s="168"/>
      <c r="L423" s="32"/>
      <c r="M423" s="168"/>
      <c r="N423" s="168"/>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row>
    <row r="424" spans="1:64" ht="15.75" customHeight="1">
      <c r="A424" s="32"/>
      <c r="B424" s="32"/>
      <c r="C424" s="32"/>
      <c r="D424" s="32"/>
      <c r="E424" s="32"/>
      <c r="F424" s="32"/>
      <c r="G424" s="168"/>
      <c r="H424" s="32"/>
      <c r="I424" s="32"/>
      <c r="J424" s="32"/>
      <c r="K424" s="168"/>
      <c r="L424" s="32"/>
      <c r="M424" s="168"/>
      <c r="N424" s="168"/>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row>
    <row r="425" spans="1:64" ht="15.75" customHeight="1">
      <c r="A425" s="32"/>
      <c r="B425" s="32"/>
      <c r="C425" s="32"/>
      <c r="D425" s="32"/>
      <c r="E425" s="32"/>
      <c r="F425" s="32"/>
      <c r="G425" s="168"/>
      <c r="H425" s="32"/>
      <c r="I425" s="32"/>
      <c r="J425" s="32"/>
      <c r="K425" s="168"/>
      <c r="L425" s="32"/>
      <c r="M425" s="168"/>
      <c r="N425" s="168"/>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row>
    <row r="426" spans="1:64" ht="15.75" customHeight="1">
      <c r="A426" s="32"/>
      <c r="B426" s="32"/>
      <c r="C426" s="32"/>
      <c r="D426" s="32"/>
      <c r="E426" s="32"/>
      <c r="F426" s="32"/>
      <c r="G426" s="168"/>
      <c r="H426" s="32"/>
      <c r="I426" s="32"/>
      <c r="J426" s="32"/>
      <c r="K426" s="168"/>
      <c r="L426" s="32"/>
      <c r="M426" s="168"/>
      <c r="N426" s="168"/>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row>
    <row r="427" spans="1:64" ht="15.75" customHeight="1">
      <c r="A427" s="32"/>
      <c r="B427" s="32"/>
      <c r="C427" s="32"/>
      <c r="D427" s="32"/>
      <c r="E427" s="32"/>
      <c r="F427" s="32"/>
      <c r="G427" s="168"/>
      <c r="H427" s="32"/>
      <c r="I427" s="32"/>
      <c r="J427" s="32"/>
      <c r="K427" s="168"/>
      <c r="L427" s="32"/>
      <c r="M427" s="168"/>
      <c r="N427" s="168"/>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row>
    <row r="428" spans="1:64" ht="15.75" customHeight="1">
      <c r="A428" s="32"/>
      <c r="B428" s="32"/>
      <c r="C428" s="32"/>
      <c r="D428" s="32"/>
      <c r="E428" s="32"/>
      <c r="F428" s="32"/>
      <c r="G428" s="168"/>
      <c r="H428" s="32"/>
      <c r="I428" s="32"/>
      <c r="J428" s="32"/>
      <c r="K428" s="168"/>
      <c r="L428" s="32"/>
      <c r="M428" s="168"/>
      <c r="N428" s="168"/>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row>
    <row r="429" spans="1:64" ht="15.75" customHeight="1">
      <c r="A429" s="32"/>
      <c r="B429" s="32"/>
      <c r="C429" s="32"/>
      <c r="D429" s="32"/>
      <c r="E429" s="32"/>
      <c r="F429" s="32"/>
      <c r="G429" s="168"/>
      <c r="H429" s="32"/>
      <c r="I429" s="32"/>
      <c r="J429" s="32"/>
      <c r="K429" s="168"/>
      <c r="L429" s="32"/>
      <c r="M429" s="168"/>
      <c r="N429" s="168"/>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row>
    <row r="430" spans="1:64" ht="15.75" customHeight="1">
      <c r="A430" s="32"/>
      <c r="B430" s="32"/>
      <c r="C430" s="32"/>
      <c r="D430" s="32"/>
      <c r="E430" s="32"/>
      <c r="F430" s="32"/>
      <c r="G430" s="168"/>
      <c r="H430" s="32"/>
      <c r="I430" s="32"/>
      <c r="J430" s="32"/>
      <c r="K430" s="168"/>
      <c r="L430" s="32"/>
      <c r="M430" s="168"/>
      <c r="N430" s="168"/>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row>
    <row r="431" spans="1:64" ht="15.75" customHeight="1">
      <c r="A431" s="32"/>
      <c r="B431" s="32"/>
      <c r="C431" s="32"/>
      <c r="D431" s="32"/>
      <c r="E431" s="32"/>
      <c r="F431" s="32"/>
      <c r="G431" s="168"/>
      <c r="H431" s="32"/>
      <c r="I431" s="32"/>
      <c r="J431" s="32"/>
      <c r="K431" s="168"/>
      <c r="L431" s="32"/>
      <c r="M431" s="168"/>
      <c r="N431" s="168"/>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row>
    <row r="432" spans="1:64" ht="15.75" customHeight="1">
      <c r="A432" s="32"/>
      <c r="B432" s="32"/>
      <c r="C432" s="32"/>
      <c r="D432" s="32"/>
      <c r="E432" s="32"/>
      <c r="F432" s="32"/>
      <c r="G432" s="168"/>
      <c r="H432" s="32"/>
      <c r="I432" s="32"/>
      <c r="J432" s="32"/>
      <c r="K432" s="168"/>
      <c r="L432" s="32"/>
      <c r="M432" s="168"/>
      <c r="N432" s="168"/>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row>
    <row r="433" spans="1:64" ht="15.75" customHeight="1">
      <c r="A433" s="32"/>
      <c r="B433" s="32"/>
      <c r="C433" s="32"/>
      <c r="D433" s="32"/>
      <c r="E433" s="32"/>
      <c r="F433" s="32"/>
      <c r="G433" s="168"/>
      <c r="H433" s="32"/>
      <c r="I433" s="32"/>
      <c r="J433" s="32"/>
      <c r="K433" s="168"/>
      <c r="L433" s="32"/>
      <c r="M433" s="168"/>
      <c r="N433" s="168"/>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row>
    <row r="434" spans="1:64" ht="15.75" customHeight="1">
      <c r="A434" s="32"/>
      <c r="B434" s="32"/>
      <c r="C434" s="32"/>
      <c r="D434" s="32"/>
      <c r="E434" s="32"/>
      <c r="F434" s="32"/>
      <c r="G434" s="168"/>
      <c r="H434" s="32"/>
      <c r="I434" s="32"/>
      <c r="J434" s="32"/>
      <c r="K434" s="168"/>
      <c r="L434" s="32"/>
      <c r="M434" s="168"/>
      <c r="N434" s="168"/>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row>
    <row r="435" spans="1:64" ht="15.75" customHeight="1">
      <c r="A435" s="32"/>
      <c r="B435" s="32"/>
      <c r="C435" s="32"/>
      <c r="D435" s="32"/>
      <c r="E435" s="32"/>
      <c r="F435" s="32"/>
      <c r="G435" s="168"/>
      <c r="H435" s="32"/>
      <c r="I435" s="32"/>
      <c r="J435" s="32"/>
      <c r="K435" s="168"/>
      <c r="L435" s="32"/>
      <c r="M435" s="168"/>
      <c r="N435" s="168"/>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row>
    <row r="436" spans="1:64" ht="15.75" customHeight="1">
      <c r="A436" s="32"/>
      <c r="B436" s="32"/>
      <c r="C436" s="32"/>
      <c r="D436" s="32"/>
      <c r="E436" s="32"/>
      <c r="F436" s="32"/>
      <c r="G436" s="168"/>
      <c r="H436" s="32"/>
      <c r="I436" s="32"/>
      <c r="J436" s="32"/>
      <c r="K436" s="168"/>
      <c r="L436" s="32"/>
      <c r="M436" s="168"/>
      <c r="N436" s="168"/>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row>
    <row r="437" spans="1:64" ht="15.75" customHeight="1">
      <c r="A437" s="32"/>
      <c r="B437" s="32"/>
      <c r="C437" s="32"/>
      <c r="D437" s="32"/>
      <c r="E437" s="32"/>
      <c r="F437" s="32"/>
      <c r="G437" s="168"/>
      <c r="H437" s="32"/>
      <c r="I437" s="32"/>
      <c r="J437" s="32"/>
      <c r="K437" s="168"/>
      <c r="L437" s="32"/>
      <c r="M437" s="168"/>
      <c r="N437" s="168"/>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row>
    <row r="438" spans="1:64" ht="15.75" customHeight="1">
      <c r="A438" s="32"/>
      <c r="B438" s="32"/>
      <c r="C438" s="32"/>
      <c r="D438" s="32"/>
      <c r="E438" s="32"/>
      <c r="F438" s="32"/>
      <c r="G438" s="168"/>
      <c r="H438" s="32"/>
      <c r="I438" s="32"/>
      <c r="J438" s="32"/>
      <c r="K438" s="168"/>
      <c r="L438" s="32"/>
      <c r="M438" s="168"/>
      <c r="N438" s="168"/>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row>
    <row r="439" spans="1:64" ht="15.75" customHeight="1">
      <c r="A439" s="32"/>
      <c r="B439" s="32"/>
      <c r="C439" s="32"/>
      <c r="D439" s="32"/>
      <c r="E439" s="32"/>
      <c r="F439" s="32"/>
      <c r="G439" s="168"/>
      <c r="H439" s="32"/>
      <c r="I439" s="32"/>
      <c r="J439" s="32"/>
      <c r="K439" s="168"/>
      <c r="L439" s="32"/>
      <c r="M439" s="168"/>
      <c r="N439" s="168"/>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row>
    <row r="440" spans="1:64" ht="15.75" customHeight="1">
      <c r="A440" s="32"/>
      <c r="B440" s="32"/>
      <c r="C440" s="32"/>
      <c r="D440" s="32"/>
      <c r="E440" s="32"/>
      <c r="F440" s="32"/>
      <c r="G440" s="168"/>
      <c r="H440" s="32"/>
      <c r="I440" s="32"/>
      <c r="J440" s="32"/>
      <c r="K440" s="168"/>
      <c r="L440" s="32"/>
      <c r="M440" s="168"/>
      <c r="N440" s="168"/>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row>
    <row r="441" spans="1:64" ht="15.75" customHeight="1">
      <c r="A441" s="32"/>
      <c r="B441" s="32"/>
      <c r="C441" s="32"/>
      <c r="D441" s="32"/>
      <c r="E441" s="32"/>
      <c r="F441" s="32"/>
      <c r="G441" s="168"/>
      <c r="H441" s="32"/>
      <c r="I441" s="32"/>
      <c r="J441" s="32"/>
      <c r="K441" s="168"/>
      <c r="L441" s="32"/>
      <c r="M441" s="168"/>
      <c r="N441" s="168"/>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row>
    <row r="442" spans="1:64" ht="15.75" customHeight="1">
      <c r="A442" s="32"/>
      <c r="B442" s="32"/>
      <c r="C442" s="32"/>
      <c r="D442" s="32"/>
      <c r="E442" s="32"/>
      <c r="F442" s="32"/>
      <c r="G442" s="168"/>
      <c r="H442" s="32"/>
      <c r="I442" s="32"/>
      <c r="J442" s="32"/>
      <c r="K442" s="168"/>
      <c r="L442" s="32"/>
      <c r="M442" s="168"/>
      <c r="N442" s="168"/>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row>
    <row r="443" spans="1:64" ht="15.75" customHeight="1">
      <c r="A443" s="32"/>
      <c r="B443" s="32"/>
      <c r="C443" s="32"/>
      <c r="D443" s="32"/>
      <c r="E443" s="32"/>
      <c r="F443" s="32"/>
      <c r="G443" s="168"/>
      <c r="H443" s="32"/>
      <c r="I443" s="32"/>
      <c r="J443" s="32"/>
      <c r="K443" s="168"/>
      <c r="L443" s="32"/>
      <c r="M443" s="168"/>
      <c r="N443" s="168"/>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row>
    <row r="444" spans="1:64" ht="15.75" customHeight="1">
      <c r="A444" s="32"/>
      <c r="B444" s="32"/>
      <c r="C444" s="32"/>
      <c r="D444" s="32"/>
      <c r="E444" s="32"/>
      <c r="F444" s="32"/>
      <c r="G444" s="168"/>
      <c r="H444" s="32"/>
      <c r="I444" s="32"/>
      <c r="J444" s="32"/>
      <c r="K444" s="168"/>
      <c r="L444" s="32"/>
      <c r="M444" s="168"/>
      <c r="N444" s="168"/>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row>
    <row r="445" spans="1:64" ht="15.75" customHeight="1">
      <c r="A445" s="32"/>
      <c r="B445" s="32"/>
      <c r="C445" s="32"/>
      <c r="D445" s="32"/>
      <c r="E445" s="32"/>
      <c r="F445" s="32"/>
      <c r="G445" s="168"/>
      <c r="H445" s="32"/>
      <c r="I445" s="32"/>
      <c r="J445" s="32"/>
      <c r="K445" s="168"/>
      <c r="L445" s="32"/>
      <c r="M445" s="168"/>
      <c r="N445" s="168"/>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row>
    <row r="446" spans="1:64" ht="15.75" customHeight="1">
      <c r="A446" s="32"/>
      <c r="B446" s="32"/>
      <c r="C446" s="32"/>
      <c r="D446" s="32"/>
      <c r="E446" s="32"/>
      <c r="F446" s="32"/>
      <c r="G446" s="168"/>
      <c r="H446" s="32"/>
      <c r="I446" s="32"/>
      <c r="J446" s="32"/>
      <c r="K446" s="168"/>
      <c r="L446" s="32"/>
      <c r="M446" s="168"/>
      <c r="N446" s="168"/>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row>
    <row r="447" spans="1:64" ht="15.75" customHeight="1">
      <c r="A447" s="32"/>
      <c r="B447" s="32"/>
      <c r="C447" s="32"/>
      <c r="D447" s="32"/>
      <c r="E447" s="32"/>
      <c r="F447" s="32"/>
      <c r="G447" s="168"/>
      <c r="H447" s="32"/>
      <c r="I447" s="32"/>
      <c r="J447" s="32"/>
      <c r="K447" s="168"/>
      <c r="L447" s="32"/>
      <c r="M447" s="168"/>
      <c r="N447" s="168"/>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row>
    <row r="448" spans="1:64" ht="15.75" customHeight="1">
      <c r="A448" s="32"/>
      <c r="B448" s="32"/>
      <c r="C448" s="32"/>
      <c r="D448" s="32"/>
      <c r="E448" s="32"/>
      <c r="F448" s="32"/>
      <c r="G448" s="168"/>
      <c r="H448" s="32"/>
      <c r="I448" s="32"/>
      <c r="J448" s="32"/>
      <c r="K448" s="168"/>
      <c r="L448" s="32"/>
      <c r="M448" s="168"/>
      <c r="N448" s="168"/>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row>
    <row r="449" spans="1:64" ht="15.75" customHeight="1">
      <c r="A449" s="32"/>
      <c r="B449" s="32"/>
      <c r="C449" s="32"/>
      <c r="D449" s="32"/>
      <c r="E449" s="32"/>
      <c r="F449" s="32"/>
      <c r="G449" s="168"/>
      <c r="H449" s="32"/>
      <c r="I449" s="32"/>
      <c r="J449" s="32"/>
      <c r="K449" s="168"/>
      <c r="L449" s="32"/>
      <c r="M449" s="168"/>
      <c r="N449" s="168"/>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row>
    <row r="450" spans="1:64" ht="15.75" customHeight="1">
      <c r="A450" s="32"/>
      <c r="B450" s="32"/>
      <c r="C450" s="32"/>
      <c r="D450" s="32"/>
      <c r="E450" s="32"/>
      <c r="F450" s="32"/>
      <c r="G450" s="168"/>
      <c r="H450" s="32"/>
      <c r="I450" s="32"/>
      <c r="J450" s="32"/>
      <c r="K450" s="168"/>
      <c r="L450" s="32"/>
      <c r="M450" s="168"/>
      <c r="N450" s="168"/>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row>
    <row r="451" spans="1:64" ht="15.75" customHeight="1">
      <c r="A451" s="32"/>
      <c r="B451" s="32"/>
      <c r="C451" s="32"/>
      <c r="D451" s="32"/>
      <c r="E451" s="32"/>
      <c r="F451" s="32"/>
      <c r="G451" s="168"/>
      <c r="H451" s="32"/>
      <c r="I451" s="32"/>
      <c r="J451" s="32"/>
      <c r="K451" s="168"/>
      <c r="L451" s="32"/>
      <c r="M451" s="168"/>
      <c r="N451" s="168"/>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row>
    <row r="452" spans="1:64" ht="15.75" customHeight="1">
      <c r="A452" s="32"/>
      <c r="B452" s="32"/>
      <c r="C452" s="32"/>
      <c r="D452" s="32"/>
      <c r="E452" s="32"/>
      <c r="F452" s="32"/>
      <c r="G452" s="168"/>
      <c r="H452" s="32"/>
      <c r="I452" s="32"/>
      <c r="J452" s="32"/>
      <c r="K452" s="168"/>
      <c r="L452" s="32"/>
      <c r="M452" s="168"/>
      <c r="N452" s="168"/>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row>
    <row r="453" spans="1:64" ht="15.75" customHeight="1">
      <c r="A453" s="32"/>
      <c r="B453" s="32"/>
      <c r="C453" s="32"/>
      <c r="D453" s="32"/>
      <c r="E453" s="32"/>
      <c r="F453" s="32"/>
      <c r="G453" s="168"/>
      <c r="H453" s="32"/>
      <c r="I453" s="32"/>
      <c r="J453" s="32"/>
      <c r="K453" s="168"/>
      <c r="L453" s="32"/>
      <c r="M453" s="168"/>
      <c r="N453" s="168"/>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row>
    <row r="454" spans="1:64" ht="15.75" customHeight="1">
      <c r="A454" s="32"/>
      <c r="B454" s="32"/>
      <c r="C454" s="32"/>
      <c r="D454" s="32"/>
      <c r="E454" s="32"/>
      <c r="F454" s="32"/>
      <c r="G454" s="168"/>
      <c r="H454" s="32"/>
      <c r="I454" s="32"/>
      <c r="J454" s="32"/>
      <c r="K454" s="168"/>
      <c r="L454" s="32"/>
      <c r="M454" s="168"/>
      <c r="N454" s="168"/>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row>
    <row r="455" spans="1:64" ht="15.75" customHeight="1">
      <c r="A455" s="32"/>
      <c r="B455" s="32"/>
      <c r="C455" s="32"/>
      <c r="D455" s="32"/>
      <c r="E455" s="32"/>
      <c r="F455" s="32"/>
      <c r="G455" s="168"/>
      <c r="H455" s="32"/>
      <c r="I455" s="32"/>
      <c r="J455" s="32"/>
      <c r="K455" s="168"/>
      <c r="L455" s="32"/>
      <c r="M455" s="168"/>
      <c r="N455" s="168"/>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row>
    <row r="456" spans="1:64" ht="15.75" customHeight="1">
      <c r="A456" s="32"/>
      <c r="B456" s="32"/>
      <c r="C456" s="32"/>
      <c r="D456" s="32"/>
      <c r="E456" s="32"/>
      <c r="F456" s="32"/>
      <c r="G456" s="168"/>
      <c r="H456" s="32"/>
      <c r="I456" s="32"/>
      <c r="J456" s="32"/>
      <c r="K456" s="168"/>
      <c r="L456" s="32"/>
      <c r="M456" s="168"/>
      <c r="N456" s="168"/>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row>
    <row r="457" spans="1:64" ht="15.75" customHeight="1">
      <c r="A457" s="32"/>
      <c r="B457" s="32"/>
      <c r="C457" s="32"/>
      <c r="D457" s="32"/>
      <c r="E457" s="32"/>
      <c r="F457" s="32"/>
      <c r="G457" s="168"/>
      <c r="H457" s="32"/>
      <c r="I457" s="32"/>
      <c r="J457" s="32"/>
      <c r="K457" s="168"/>
      <c r="L457" s="32"/>
      <c r="M457" s="168"/>
      <c r="N457" s="168"/>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row>
    <row r="458" spans="1:64" ht="15.75" customHeight="1">
      <c r="A458" s="32"/>
      <c r="B458" s="32"/>
      <c r="C458" s="32"/>
      <c r="D458" s="32"/>
      <c r="E458" s="32"/>
      <c r="F458" s="32"/>
      <c r="G458" s="168"/>
      <c r="H458" s="32"/>
      <c r="I458" s="32"/>
      <c r="J458" s="32"/>
      <c r="K458" s="168"/>
      <c r="L458" s="32"/>
      <c r="M458" s="168"/>
      <c r="N458" s="168"/>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row>
    <row r="459" spans="1:64" ht="15.75" customHeight="1">
      <c r="A459" s="32"/>
      <c r="B459" s="32"/>
      <c r="C459" s="32"/>
      <c r="D459" s="32"/>
      <c r="E459" s="32"/>
      <c r="F459" s="32"/>
      <c r="G459" s="168"/>
      <c r="H459" s="32"/>
      <c r="I459" s="32"/>
      <c r="J459" s="32"/>
      <c r="K459" s="168"/>
      <c r="L459" s="32"/>
      <c r="M459" s="168"/>
      <c r="N459" s="168"/>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row>
    <row r="460" spans="1:64" ht="15.75" customHeight="1">
      <c r="A460" s="32"/>
      <c r="B460" s="32"/>
      <c r="C460" s="32"/>
      <c r="D460" s="32"/>
      <c r="E460" s="32"/>
      <c r="F460" s="32"/>
      <c r="G460" s="168"/>
      <c r="H460" s="32"/>
      <c r="I460" s="32"/>
      <c r="J460" s="32"/>
      <c r="K460" s="168"/>
      <c r="L460" s="32"/>
      <c r="M460" s="168"/>
      <c r="N460" s="168"/>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row>
    <row r="461" spans="1:64" ht="15.75" customHeight="1">
      <c r="A461" s="32"/>
      <c r="B461" s="32"/>
      <c r="C461" s="32"/>
      <c r="D461" s="32"/>
      <c r="E461" s="32"/>
      <c r="F461" s="32"/>
      <c r="G461" s="168"/>
      <c r="H461" s="32"/>
      <c r="I461" s="32"/>
      <c r="J461" s="32"/>
      <c r="K461" s="168"/>
      <c r="L461" s="32"/>
      <c r="M461" s="168"/>
      <c r="N461" s="168"/>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row>
    <row r="462" spans="1:64" ht="15.75" customHeight="1">
      <c r="A462" s="32"/>
      <c r="B462" s="32"/>
      <c r="C462" s="32"/>
      <c r="D462" s="32"/>
      <c r="E462" s="32"/>
      <c r="F462" s="32"/>
      <c r="G462" s="168"/>
      <c r="H462" s="32"/>
      <c r="I462" s="32"/>
      <c r="J462" s="32"/>
      <c r="K462" s="168"/>
      <c r="L462" s="32"/>
      <c r="M462" s="168"/>
      <c r="N462" s="168"/>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row>
    <row r="463" spans="1:64" ht="15.75" customHeight="1">
      <c r="A463" s="32"/>
      <c r="B463" s="32"/>
      <c r="C463" s="32"/>
      <c r="D463" s="32"/>
      <c r="E463" s="32"/>
      <c r="F463" s="32"/>
      <c r="G463" s="168"/>
      <c r="H463" s="32"/>
      <c r="I463" s="32"/>
      <c r="J463" s="32"/>
      <c r="K463" s="168"/>
      <c r="L463" s="32"/>
      <c r="M463" s="168"/>
      <c r="N463" s="168"/>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row>
    <row r="464" spans="1:64" ht="15.75" customHeight="1">
      <c r="A464" s="32"/>
      <c r="B464" s="32"/>
      <c r="C464" s="32"/>
      <c r="D464" s="32"/>
      <c r="E464" s="32"/>
      <c r="F464" s="32"/>
      <c r="G464" s="168"/>
      <c r="H464" s="32"/>
      <c r="I464" s="32"/>
      <c r="J464" s="32"/>
      <c r="K464" s="168"/>
      <c r="L464" s="32"/>
      <c r="M464" s="168"/>
      <c r="N464" s="168"/>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row>
    <row r="465" spans="1:64" ht="15.75" customHeight="1">
      <c r="A465" s="32"/>
      <c r="B465" s="32"/>
      <c r="C465" s="32"/>
      <c r="D465" s="32"/>
      <c r="E465" s="32"/>
      <c r="F465" s="32"/>
      <c r="G465" s="168"/>
      <c r="H465" s="32"/>
      <c r="I465" s="32"/>
      <c r="J465" s="32"/>
      <c r="K465" s="168"/>
      <c r="L465" s="32"/>
      <c r="M465" s="168"/>
      <c r="N465" s="168"/>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row>
    <row r="466" spans="1:64" ht="15.75" customHeight="1">
      <c r="A466" s="32"/>
      <c r="B466" s="32"/>
      <c r="C466" s="32"/>
      <c r="D466" s="32"/>
      <c r="E466" s="32"/>
      <c r="F466" s="32"/>
      <c r="G466" s="168"/>
      <c r="H466" s="32"/>
      <c r="I466" s="32"/>
      <c r="J466" s="32"/>
      <c r="K466" s="168"/>
      <c r="L466" s="32"/>
      <c r="M466" s="168"/>
      <c r="N466" s="168"/>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row>
    <row r="467" spans="1:64" ht="15.75" customHeight="1">
      <c r="A467" s="32"/>
      <c r="B467" s="32"/>
      <c r="C467" s="32"/>
      <c r="D467" s="32"/>
      <c r="E467" s="32"/>
      <c r="F467" s="32"/>
      <c r="G467" s="168"/>
      <c r="H467" s="32"/>
      <c r="I467" s="32"/>
      <c r="J467" s="32"/>
      <c r="K467" s="168"/>
      <c r="L467" s="32"/>
      <c r="M467" s="168"/>
      <c r="N467" s="168"/>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row>
    <row r="468" spans="1:64" ht="15.75" customHeight="1">
      <c r="A468" s="32"/>
      <c r="B468" s="32"/>
      <c r="C468" s="32"/>
      <c r="D468" s="32"/>
      <c r="E468" s="32"/>
      <c r="F468" s="32"/>
      <c r="G468" s="168"/>
      <c r="H468" s="32"/>
      <c r="I468" s="32"/>
      <c r="J468" s="32"/>
      <c r="K468" s="168"/>
      <c r="L468" s="32"/>
      <c r="M468" s="168"/>
      <c r="N468" s="168"/>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row>
    <row r="469" spans="1:64" ht="15.75" customHeight="1">
      <c r="A469" s="32"/>
      <c r="B469" s="32"/>
      <c r="C469" s="32"/>
      <c r="D469" s="32"/>
      <c r="E469" s="32"/>
      <c r="F469" s="32"/>
      <c r="G469" s="168"/>
      <c r="H469" s="32"/>
      <c r="I469" s="32"/>
      <c r="J469" s="32"/>
      <c r="K469" s="168"/>
      <c r="L469" s="32"/>
      <c r="M469" s="168"/>
      <c r="N469" s="168"/>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row>
    <row r="470" spans="1:64" ht="15.75" customHeight="1">
      <c r="A470" s="32"/>
      <c r="B470" s="32"/>
      <c r="C470" s="32"/>
      <c r="D470" s="32"/>
      <c r="E470" s="32"/>
      <c r="F470" s="32"/>
      <c r="G470" s="168"/>
      <c r="H470" s="32"/>
      <c r="I470" s="32"/>
      <c r="J470" s="32"/>
      <c r="K470" s="168"/>
      <c r="L470" s="32"/>
      <c r="M470" s="168"/>
      <c r="N470" s="168"/>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row>
    <row r="471" spans="1:64" ht="15.75" customHeight="1">
      <c r="A471" s="32"/>
      <c r="B471" s="32"/>
      <c r="C471" s="32"/>
      <c r="D471" s="32"/>
      <c r="E471" s="32"/>
      <c r="F471" s="32"/>
      <c r="G471" s="168"/>
      <c r="H471" s="32"/>
      <c r="I471" s="32"/>
      <c r="J471" s="32"/>
      <c r="K471" s="168"/>
      <c r="L471" s="32"/>
      <c r="M471" s="168"/>
      <c r="N471" s="168"/>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row>
    <row r="472" spans="1:64" ht="15.75" customHeight="1">
      <c r="A472" s="32"/>
      <c r="B472" s="32"/>
      <c r="C472" s="32"/>
      <c r="D472" s="32"/>
      <c r="E472" s="32"/>
      <c r="F472" s="32"/>
      <c r="G472" s="168"/>
      <c r="H472" s="32"/>
      <c r="I472" s="32"/>
      <c r="J472" s="32"/>
      <c r="K472" s="168"/>
      <c r="L472" s="32"/>
      <c r="M472" s="168"/>
      <c r="N472" s="168"/>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row>
    <row r="473" spans="1:64" ht="15.75" customHeight="1">
      <c r="A473" s="32"/>
      <c r="B473" s="32"/>
      <c r="C473" s="32"/>
      <c r="D473" s="32"/>
      <c r="E473" s="32"/>
      <c r="F473" s="32"/>
      <c r="G473" s="168"/>
      <c r="H473" s="32"/>
      <c r="I473" s="32"/>
      <c r="J473" s="32"/>
      <c r="K473" s="168"/>
      <c r="L473" s="32"/>
      <c r="M473" s="168"/>
      <c r="N473" s="168"/>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row>
    <row r="474" spans="1:64" ht="15.75" customHeight="1">
      <c r="A474" s="32"/>
      <c r="B474" s="32"/>
      <c r="C474" s="32"/>
      <c r="D474" s="32"/>
      <c r="E474" s="32"/>
      <c r="F474" s="32"/>
      <c r="G474" s="168"/>
      <c r="H474" s="32"/>
      <c r="I474" s="32"/>
      <c r="J474" s="32"/>
      <c r="K474" s="168"/>
      <c r="L474" s="32"/>
      <c r="M474" s="168"/>
      <c r="N474" s="168"/>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row>
    <row r="475" spans="1:64" ht="15.75" customHeight="1">
      <c r="A475" s="32"/>
      <c r="B475" s="32"/>
      <c r="C475" s="32"/>
      <c r="D475" s="32"/>
      <c r="E475" s="32"/>
      <c r="F475" s="32"/>
      <c r="G475" s="168"/>
      <c r="H475" s="32"/>
      <c r="I475" s="32"/>
      <c r="J475" s="32"/>
      <c r="K475" s="168"/>
      <c r="L475" s="32"/>
      <c r="M475" s="168"/>
      <c r="N475" s="168"/>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row>
    <row r="476" spans="1:64" ht="15.75" customHeight="1">
      <c r="A476" s="32"/>
      <c r="B476" s="32"/>
      <c r="C476" s="32"/>
      <c r="D476" s="32"/>
      <c r="E476" s="32"/>
      <c r="F476" s="32"/>
      <c r="G476" s="168"/>
      <c r="H476" s="32"/>
      <c r="I476" s="32"/>
      <c r="J476" s="32"/>
      <c r="K476" s="168"/>
      <c r="L476" s="32"/>
      <c r="M476" s="168"/>
      <c r="N476" s="168"/>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row>
    <row r="477" spans="1:64" ht="15.75" customHeight="1">
      <c r="A477" s="32"/>
      <c r="B477" s="32"/>
      <c r="C477" s="32"/>
      <c r="D477" s="32"/>
      <c r="E477" s="32"/>
      <c r="F477" s="32"/>
      <c r="G477" s="168"/>
      <c r="H477" s="32"/>
      <c r="I477" s="32"/>
      <c r="J477" s="32"/>
      <c r="K477" s="168"/>
      <c r="L477" s="32"/>
      <c r="M477" s="168"/>
      <c r="N477" s="168"/>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row>
    <row r="478" spans="1:64" ht="15.75" customHeight="1">
      <c r="A478" s="32"/>
      <c r="B478" s="32"/>
      <c r="C478" s="32"/>
      <c r="D478" s="32"/>
      <c r="E478" s="32"/>
      <c r="F478" s="32"/>
      <c r="G478" s="168"/>
      <c r="H478" s="32"/>
      <c r="I478" s="32"/>
      <c r="J478" s="32"/>
      <c r="K478" s="168"/>
      <c r="L478" s="32"/>
      <c r="M478" s="168"/>
      <c r="N478" s="168"/>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row>
    <row r="479" spans="1:64" ht="15.75" customHeight="1">
      <c r="A479" s="32"/>
      <c r="B479" s="32"/>
      <c r="C479" s="32"/>
      <c r="D479" s="32"/>
      <c r="E479" s="32"/>
      <c r="F479" s="32"/>
      <c r="G479" s="168"/>
      <c r="H479" s="32"/>
      <c r="I479" s="32"/>
      <c r="J479" s="32"/>
      <c r="K479" s="168"/>
      <c r="L479" s="32"/>
      <c r="M479" s="168"/>
      <c r="N479" s="168"/>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row>
    <row r="480" spans="1:64" ht="15.75" customHeight="1">
      <c r="A480" s="32"/>
      <c r="B480" s="32"/>
      <c r="C480" s="32"/>
      <c r="D480" s="32"/>
      <c r="E480" s="32"/>
      <c r="F480" s="32"/>
      <c r="G480" s="168"/>
      <c r="H480" s="32"/>
      <c r="I480" s="32"/>
      <c r="J480" s="32"/>
      <c r="K480" s="168"/>
      <c r="L480" s="32"/>
      <c r="M480" s="168"/>
      <c r="N480" s="168"/>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row>
    <row r="481" spans="1:64" ht="15.75" customHeight="1">
      <c r="A481" s="32"/>
      <c r="B481" s="32"/>
      <c r="C481" s="32"/>
      <c r="D481" s="32"/>
      <c r="E481" s="32"/>
      <c r="F481" s="32"/>
      <c r="G481" s="168"/>
      <c r="H481" s="32"/>
      <c r="I481" s="32"/>
      <c r="J481" s="32"/>
      <c r="K481" s="168"/>
      <c r="L481" s="32"/>
      <c r="M481" s="168"/>
      <c r="N481" s="168"/>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row>
    <row r="482" spans="1:64" ht="15.75" customHeight="1">
      <c r="A482" s="32"/>
      <c r="B482" s="32"/>
      <c r="C482" s="32"/>
      <c r="D482" s="32"/>
      <c r="E482" s="32"/>
      <c r="F482" s="32"/>
      <c r="G482" s="168"/>
      <c r="H482" s="32"/>
      <c r="I482" s="32"/>
      <c r="J482" s="32"/>
      <c r="K482" s="168"/>
      <c r="L482" s="32"/>
      <c r="M482" s="168"/>
      <c r="N482" s="168"/>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row>
    <row r="483" spans="1:64" ht="15.75" customHeight="1">
      <c r="A483" s="32"/>
      <c r="B483" s="32"/>
      <c r="C483" s="32"/>
      <c r="D483" s="32"/>
      <c r="E483" s="32"/>
      <c r="F483" s="32"/>
      <c r="G483" s="168"/>
      <c r="H483" s="32"/>
      <c r="I483" s="32"/>
      <c r="J483" s="32"/>
      <c r="K483" s="168"/>
      <c r="L483" s="32"/>
      <c r="M483" s="168"/>
      <c r="N483" s="168"/>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row>
    <row r="484" spans="1:64" ht="15.75" customHeight="1">
      <c r="A484" s="32"/>
      <c r="B484" s="32"/>
      <c r="C484" s="32"/>
      <c r="D484" s="32"/>
      <c r="E484" s="32"/>
      <c r="F484" s="32"/>
      <c r="G484" s="168"/>
      <c r="H484" s="32"/>
      <c r="I484" s="32"/>
      <c r="J484" s="32"/>
      <c r="K484" s="168"/>
      <c r="L484" s="32"/>
      <c r="M484" s="168"/>
      <c r="N484" s="168"/>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row>
    <row r="485" spans="1:64" ht="15.75" customHeight="1">
      <c r="A485" s="32"/>
      <c r="B485" s="32"/>
      <c r="C485" s="32"/>
      <c r="D485" s="32"/>
      <c r="E485" s="32"/>
      <c r="F485" s="32"/>
      <c r="G485" s="168"/>
      <c r="H485" s="32"/>
      <c r="I485" s="32"/>
      <c r="J485" s="32"/>
      <c r="K485" s="168"/>
      <c r="L485" s="32"/>
      <c r="M485" s="168"/>
      <c r="N485" s="168"/>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row>
    <row r="486" spans="1:64" ht="15.75" customHeight="1">
      <c r="A486" s="32"/>
      <c r="B486" s="32"/>
      <c r="C486" s="32"/>
      <c r="D486" s="32"/>
      <c r="E486" s="32"/>
      <c r="F486" s="32"/>
      <c r="G486" s="168"/>
      <c r="H486" s="32"/>
      <c r="I486" s="32"/>
      <c r="J486" s="32"/>
      <c r="K486" s="168"/>
      <c r="L486" s="32"/>
      <c r="M486" s="168"/>
      <c r="N486" s="168"/>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row>
    <row r="487" spans="1:64" ht="15.75" customHeight="1">
      <c r="A487" s="32"/>
      <c r="B487" s="32"/>
      <c r="C487" s="32"/>
      <c r="D487" s="32"/>
      <c r="E487" s="32"/>
      <c r="F487" s="32"/>
      <c r="G487" s="168"/>
      <c r="H487" s="32"/>
      <c r="I487" s="32"/>
      <c r="J487" s="32"/>
      <c r="K487" s="168"/>
      <c r="L487" s="32"/>
      <c r="M487" s="168"/>
      <c r="N487" s="168"/>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row>
    <row r="488" spans="1:64" ht="15.75" customHeight="1">
      <c r="A488" s="32"/>
      <c r="B488" s="32"/>
      <c r="C488" s="32"/>
      <c r="D488" s="32"/>
      <c r="E488" s="32"/>
      <c r="F488" s="32"/>
      <c r="G488" s="168"/>
      <c r="H488" s="32"/>
      <c r="I488" s="32"/>
      <c r="J488" s="32"/>
      <c r="K488" s="168"/>
      <c r="L488" s="32"/>
      <c r="M488" s="168"/>
      <c r="N488" s="168"/>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row>
    <row r="489" spans="1:64" ht="15.75" customHeight="1">
      <c r="A489" s="32"/>
      <c r="B489" s="32"/>
      <c r="C489" s="32"/>
      <c r="D489" s="32"/>
      <c r="E489" s="32"/>
      <c r="F489" s="32"/>
      <c r="G489" s="168"/>
      <c r="H489" s="32"/>
      <c r="I489" s="32"/>
      <c r="J489" s="32"/>
      <c r="K489" s="168"/>
      <c r="L489" s="32"/>
      <c r="M489" s="168"/>
      <c r="N489" s="168"/>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row>
    <row r="490" spans="1:64" ht="15.75" customHeight="1">
      <c r="A490" s="32"/>
      <c r="B490" s="32"/>
      <c r="C490" s="32"/>
      <c r="D490" s="32"/>
      <c r="E490" s="32"/>
      <c r="F490" s="32"/>
      <c r="G490" s="168"/>
      <c r="H490" s="32"/>
      <c r="I490" s="32"/>
      <c r="J490" s="32"/>
      <c r="K490" s="168"/>
      <c r="L490" s="32"/>
      <c r="M490" s="168"/>
      <c r="N490" s="168"/>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row>
    <row r="491" spans="1:64" ht="15.75" customHeight="1">
      <c r="A491" s="32"/>
      <c r="B491" s="32"/>
      <c r="C491" s="32"/>
      <c r="D491" s="32"/>
      <c r="E491" s="32"/>
      <c r="F491" s="32"/>
      <c r="G491" s="168"/>
      <c r="H491" s="32"/>
      <c r="I491" s="32"/>
      <c r="J491" s="32"/>
      <c r="K491" s="168"/>
      <c r="L491" s="32"/>
      <c r="M491" s="168"/>
      <c r="N491" s="168"/>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row>
    <row r="492" spans="1:64" ht="15.75" customHeight="1">
      <c r="A492" s="32"/>
      <c r="B492" s="32"/>
      <c r="C492" s="32"/>
      <c r="D492" s="32"/>
      <c r="E492" s="32"/>
      <c r="F492" s="32"/>
      <c r="G492" s="168"/>
      <c r="H492" s="32"/>
      <c r="I492" s="32"/>
      <c r="J492" s="32"/>
      <c r="K492" s="168"/>
      <c r="L492" s="32"/>
      <c r="M492" s="168"/>
      <c r="N492" s="168"/>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row>
    <row r="493" spans="1:64" ht="15.75" customHeight="1">
      <c r="A493" s="32"/>
      <c r="B493" s="32"/>
      <c r="C493" s="32"/>
      <c r="D493" s="32"/>
      <c r="E493" s="32"/>
      <c r="F493" s="32"/>
      <c r="G493" s="168"/>
      <c r="H493" s="32"/>
      <c r="I493" s="32"/>
      <c r="J493" s="32"/>
      <c r="K493" s="168"/>
      <c r="L493" s="32"/>
      <c r="M493" s="168"/>
      <c r="N493" s="168"/>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row>
    <row r="494" spans="1:64" ht="15.75" customHeight="1">
      <c r="A494" s="32"/>
      <c r="B494" s="32"/>
      <c r="C494" s="32"/>
      <c r="D494" s="32"/>
      <c r="E494" s="32"/>
      <c r="F494" s="32"/>
      <c r="G494" s="168"/>
      <c r="H494" s="32"/>
      <c r="I494" s="32"/>
      <c r="J494" s="32"/>
      <c r="K494" s="168"/>
      <c r="L494" s="32"/>
      <c r="M494" s="168"/>
      <c r="N494" s="168"/>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row>
    <row r="495" spans="1:64" ht="15.75" customHeight="1">
      <c r="A495" s="32"/>
      <c r="B495" s="32"/>
      <c r="C495" s="32"/>
      <c r="D495" s="32"/>
      <c r="E495" s="32"/>
      <c r="F495" s="32"/>
      <c r="G495" s="168"/>
      <c r="H495" s="32"/>
      <c r="I495" s="32"/>
      <c r="J495" s="32"/>
      <c r="K495" s="168"/>
      <c r="L495" s="32"/>
      <c r="M495" s="168"/>
      <c r="N495" s="168"/>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row>
    <row r="496" spans="1:64" ht="15.75" customHeight="1">
      <c r="A496" s="32"/>
      <c r="B496" s="32"/>
      <c r="C496" s="32"/>
      <c r="D496" s="32"/>
      <c r="E496" s="32"/>
      <c r="F496" s="32"/>
      <c r="G496" s="168"/>
      <c r="H496" s="32"/>
      <c r="I496" s="32"/>
      <c r="J496" s="32"/>
      <c r="K496" s="168"/>
      <c r="L496" s="32"/>
      <c r="M496" s="168"/>
      <c r="N496" s="168"/>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row>
    <row r="497" spans="1:64" ht="15.75" customHeight="1">
      <c r="A497" s="32"/>
      <c r="B497" s="32"/>
      <c r="C497" s="32"/>
      <c r="D497" s="32"/>
      <c r="E497" s="32"/>
      <c r="F497" s="32"/>
      <c r="G497" s="168"/>
      <c r="H497" s="32"/>
      <c r="I497" s="32"/>
      <c r="J497" s="32"/>
      <c r="K497" s="168"/>
      <c r="L497" s="32"/>
      <c r="M497" s="168"/>
      <c r="N497" s="168"/>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row>
    <row r="498" spans="1:64" ht="15.75" customHeight="1">
      <c r="A498" s="32"/>
      <c r="B498" s="32"/>
      <c r="C498" s="32"/>
      <c r="D498" s="32"/>
      <c r="E498" s="32"/>
      <c r="F498" s="32"/>
      <c r="G498" s="168"/>
      <c r="H498" s="32"/>
      <c r="I498" s="32"/>
      <c r="J498" s="32"/>
      <c r="K498" s="168"/>
      <c r="L498" s="32"/>
      <c r="M498" s="168"/>
      <c r="N498" s="168"/>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row>
    <row r="499" spans="1:64" ht="15.75" customHeight="1">
      <c r="A499" s="32"/>
      <c r="B499" s="32"/>
      <c r="C499" s="32"/>
      <c r="D499" s="32"/>
      <c r="E499" s="32"/>
      <c r="F499" s="32"/>
      <c r="G499" s="168"/>
      <c r="H499" s="32"/>
      <c r="I499" s="32"/>
      <c r="J499" s="32"/>
      <c r="K499" s="168"/>
      <c r="L499" s="32"/>
      <c r="M499" s="168"/>
      <c r="N499" s="168"/>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row>
    <row r="500" spans="1:64" ht="15.75" customHeight="1">
      <c r="A500" s="32"/>
      <c r="B500" s="32"/>
      <c r="C500" s="32"/>
      <c r="D500" s="32"/>
      <c r="E500" s="32"/>
      <c r="F500" s="32"/>
      <c r="G500" s="168"/>
      <c r="H500" s="32"/>
      <c r="I500" s="32"/>
      <c r="J500" s="32"/>
      <c r="K500" s="168"/>
      <c r="L500" s="32"/>
      <c r="M500" s="168"/>
      <c r="N500" s="168"/>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row>
    <row r="501" spans="1:64" ht="15.75" customHeight="1">
      <c r="A501" s="32"/>
      <c r="B501" s="32"/>
      <c r="C501" s="32"/>
      <c r="D501" s="32"/>
      <c r="E501" s="32"/>
      <c r="F501" s="32"/>
      <c r="G501" s="168"/>
      <c r="H501" s="32"/>
      <c r="I501" s="32"/>
      <c r="J501" s="32"/>
      <c r="K501" s="168"/>
      <c r="L501" s="32"/>
      <c r="M501" s="168"/>
      <c r="N501" s="168"/>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row>
    <row r="502" spans="1:64" ht="15.75" customHeight="1">
      <c r="A502" s="32"/>
      <c r="B502" s="32"/>
      <c r="C502" s="32"/>
      <c r="D502" s="32"/>
      <c r="E502" s="32"/>
      <c r="F502" s="32"/>
      <c r="G502" s="168"/>
      <c r="H502" s="32"/>
      <c r="I502" s="32"/>
      <c r="J502" s="32"/>
      <c r="K502" s="168"/>
      <c r="L502" s="32"/>
      <c r="M502" s="168"/>
      <c r="N502" s="168"/>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row>
    <row r="503" spans="1:64" ht="15.75" customHeight="1">
      <c r="A503" s="32"/>
      <c r="B503" s="32"/>
      <c r="C503" s="32"/>
      <c r="D503" s="32"/>
      <c r="E503" s="32"/>
      <c r="F503" s="32"/>
      <c r="G503" s="168"/>
      <c r="H503" s="32"/>
      <c r="I503" s="32"/>
      <c r="J503" s="32"/>
      <c r="K503" s="168"/>
      <c r="L503" s="32"/>
      <c r="M503" s="168"/>
      <c r="N503" s="168"/>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row>
    <row r="504" spans="1:64" ht="15.75" customHeight="1">
      <c r="A504" s="32"/>
      <c r="B504" s="32"/>
      <c r="C504" s="32"/>
      <c r="D504" s="32"/>
      <c r="E504" s="32"/>
      <c r="F504" s="32"/>
      <c r="G504" s="168"/>
      <c r="H504" s="32"/>
      <c r="I504" s="32"/>
      <c r="J504" s="32"/>
      <c r="K504" s="168"/>
      <c r="L504" s="32"/>
      <c r="M504" s="168"/>
      <c r="N504" s="168"/>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row>
    <row r="505" spans="1:64" ht="15.75" customHeight="1">
      <c r="A505" s="32"/>
      <c r="B505" s="32"/>
      <c r="C505" s="32"/>
      <c r="D505" s="32"/>
      <c r="E505" s="32"/>
      <c r="F505" s="32"/>
      <c r="G505" s="168"/>
      <c r="H505" s="32"/>
      <c r="I505" s="32"/>
      <c r="J505" s="32"/>
      <c r="K505" s="168"/>
      <c r="L505" s="32"/>
      <c r="M505" s="168"/>
      <c r="N505" s="168"/>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row>
    <row r="506" spans="1:64" ht="15.75" customHeight="1">
      <c r="A506" s="32"/>
      <c r="B506" s="32"/>
      <c r="C506" s="32"/>
      <c r="D506" s="32"/>
      <c r="E506" s="32"/>
      <c r="F506" s="32"/>
      <c r="G506" s="168"/>
      <c r="H506" s="32"/>
      <c r="I506" s="32"/>
      <c r="J506" s="32"/>
      <c r="K506" s="168"/>
      <c r="L506" s="32"/>
      <c r="M506" s="168"/>
      <c r="N506" s="168"/>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row>
    <row r="507" spans="1:64" ht="15.75" customHeight="1">
      <c r="A507" s="32"/>
      <c r="B507" s="32"/>
      <c r="C507" s="32"/>
      <c r="D507" s="32"/>
      <c r="E507" s="32"/>
      <c r="F507" s="32"/>
      <c r="G507" s="168"/>
      <c r="H507" s="32"/>
      <c r="I507" s="32"/>
      <c r="J507" s="32"/>
      <c r="K507" s="168"/>
      <c r="L507" s="32"/>
      <c r="M507" s="168"/>
      <c r="N507" s="168"/>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row>
    <row r="508" spans="1:64" ht="15.75" customHeight="1">
      <c r="A508" s="32"/>
      <c r="B508" s="32"/>
      <c r="C508" s="32"/>
      <c r="D508" s="32"/>
      <c r="E508" s="32"/>
      <c r="F508" s="32"/>
      <c r="G508" s="168"/>
      <c r="H508" s="32"/>
      <c r="I508" s="32"/>
      <c r="J508" s="32"/>
      <c r="K508" s="168"/>
      <c r="L508" s="32"/>
      <c r="M508" s="168"/>
      <c r="N508" s="168"/>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row>
    <row r="509" spans="1:64" ht="15.75" customHeight="1">
      <c r="A509" s="32"/>
      <c r="B509" s="32"/>
      <c r="C509" s="32"/>
      <c r="D509" s="32"/>
      <c r="E509" s="32"/>
      <c r="F509" s="32"/>
      <c r="G509" s="168"/>
      <c r="H509" s="32"/>
      <c r="I509" s="32"/>
      <c r="J509" s="32"/>
      <c r="K509" s="168"/>
      <c r="L509" s="32"/>
      <c r="M509" s="168"/>
      <c r="N509" s="168"/>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row>
    <row r="510" spans="1:64" ht="15.75" customHeight="1">
      <c r="A510" s="32"/>
      <c r="B510" s="32"/>
      <c r="C510" s="32"/>
      <c r="D510" s="32"/>
      <c r="E510" s="32"/>
      <c r="F510" s="32"/>
      <c r="G510" s="168"/>
      <c r="H510" s="32"/>
      <c r="I510" s="32"/>
      <c r="J510" s="32"/>
      <c r="K510" s="168"/>
      <c r="L510" s="32"/>
      <c r="M510" s="168"/>
      <c r="N510" s="168"/>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row>
    <row r="511" spans="1:64" ht="15.75" customHeight="1">
      <c r="A511" s="32"/>
      <c r="B511" s="32"/>
      <c r="C511" s="32"/>
      <c r="D511" s="32"/>
      <c r="E511" s="32"/>
      <c r="F511" s="32"/>
      <c r="G511" s="168"/>
      <c r="H511" s="32"/>
      <c r="I511" s="32"/>
      <c r="J511" s="32"/>
      <c r="K511" s="168"/>
      <c r="L511" s="32"/>
      <c r="M511" s="168"/>
      <c r="N511" s="168"/>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row>
    <row r="512" spans="1:64" ht="15.75" customHeight="1">
      <c r="A512" s="32"/>
      <c r="B512" s="32"/>
      <c r="C512" s="32"/>
      <c r="D512" s="32"/>
      <c r="E512" s="32"/>
      <c r="F512" s="32"/>
      <c r="G512" s="168"/>
      <c r="H512" s="32"/>
      <c r="I512" s="32"/>
      <c r="J512" s="32"/>
      <c r="K512" s="168"/>
      <c r="L512" s="32"/>
      <c r="M512" s="168"/>
      <c r="N512" s="168"/>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row>
    <row r="513" spans="1:64" ht="15.75" customHeight="1">
      <c r="A513" s="32"/>
      <c r="B513" s="32"/>
      <c r="C513" s="32"/>
      <c r="D513" s="32"/>
      <c r="E513" s="32"/>
      <c r="F513" s="32"/>
      <c r="G513" s="168"/>
      <c r="H513" s="32"/>
      <c r="I513" s="32"/>
      <c r="J513" s="32"/>
      <c r="K513" s="168"/>
      <c r="L513" s="32"/>
      <c r="M513" s="168"/>
      <c r="N513" s="168"/>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row>
    <row r="514" spans="1:64" ht="15.75" customHeight="1">
      <c r="A514" s="32"/>
      <c r="B514" s="32"/>
      <c r="C514" s="32"/>
      <c r="D514" s="32"/>
      <c r="E514" s="32"/>
      <c r="F514" s="32"/>
      <c r="G514" s="168"/>
      <c r="H514" s="32"/>
      <c r="I514" s="32"/>
      <c r="J514" s="32"/>
      <c r="K514" s="168"/>
      <c r="L514" s="32"/>
      <c r="M514" s="168"/>
      <c r="N514" s="168"/>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row>
    <row r="515" spans="1:64" ht="15.75" customHeight="1">
      <c r="A515" s="32"/>
      <c r="B515" s="32"/>
      <c r="C515" s="32"/>
      <c r="D515" s="32"/>
      <c r="E515" s="32"/>
      <c r="F515" s="32"/>
      <c r="G515" s="168"/>
      <c r="H515" s="32"/>
      <c r="I515" s="32"/>
      <c r="J515" s="32"/>
      <c r="K515" s="168"/>
      <c r="L515" s="32"/>
      <c r="M515" s="168"/>
      <c r="N515" s="168"/>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row>
    <row r="516" spans="1:64" ht="15.75" customHeight="1">
      <c r="A516" s="32"/>
      <c r="B516" s="32"/>
      <c r="C516" s="32"/>
      <c r="D516" s="32"/>
      <c r="E516" s="32"/>
      <c r="F516" s="32"/>
      <c r="G516" s="168"/>
      <c r="H516" s="32"/>
      <c r="I516" s="32"/>
      <c r="J516" s="32"/>
      <c r="K516" s="168"/>
      <c r="L516" s="32"/>
      <c r="M516" s="168"/>
      <c r="N516" s="168"/>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row>
    <row r="517" spans="1:64" ht="15.75" customHeight="1">
      <c r="A517" s="32"/>
      <c r="B517" s="32"/>
      <c r="C517" s="32"/>
      <c r="D517" s="32"/>
      <c r="E517" s="32"/>
      <c r="F517" s="32"/>
      <c r="G517" s="168"/>
      <c r="H517" s="32"/>
      <c r="I517" s="32"/>
      <c r="J517" s="32"/>
      <c r="K517" s="168"/>
      <c r="L517" s="32"/>
      <c r="M517" s="168"/>
      <c r="N517" s="168"/>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row>
    <row r="518" spans="1:64" ht="15.75" customHeight="1">
      <c r="A518" s="32"/>
      <c r="B518" s="32"/>
      <c r="C518" s="32"/>
      <c r="D518" s="32"/>
      <c r="E518" s="32"/>
      <c r="F518" s="32"/>
      <c r="G518" s="168"/>
      <c r="H518" s="32"/>
      <c r="I518" s="32"/>
      <c r="J518" s="32"/>
      <c r="K518" s="168"/>
      <c r="L518" s="32"/>
      <c r="M518" s="168"/>
      <c r="N518" s="168"/>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row>
    <row r="519" spans="1:64" ht="15.75" customHeight="1">
      <c r="A519" s="32"/>
      <c r="B519" s="32"/>
      <c r="C519" s="32"/>
      <c r="D519" s="32"/>
      <c r="E519" s="32"/>
      <c r="F519" s="32"/>
      <c r="G519" s="168"/>
      <c r="H519" s="32"/>
      <c r="I519" s="32"/>
      <c r="J519" s="32"/>
      <c r="K519" s="168"/>
      <c r="L519" s="32"/>
      <c r="M519" s="168"/>
      <c r="N519" s="168"/>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row>
    <row r="520" spans="1:64" ht="15.75" customHeight="1">
      <c r="A520" s="32"/>
      <c r="B520" s="32"/>
      <c r="C520" s="32"/>
      <c r="D520" s="32"/>
      <c r="E520" s="32"/>
      <c r="F520" s="32"/>
      <c r="G520" s="168"/>
      <c r="H520" s="32"/>
      <c r="I520" s="32"/>
      <c r="J520" s="32"/>
      <c r="K520" s="168"/>
      <c r="L520" s="32"/>
      <c r="M520" s="168"/>
      <c r="N520" s="168"/>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row>
    <row r="521" spans="1:64" ht="15.75" customHeight="1">
      <c r="A521" s="32"/>
      <c r="B521" s="32"/>
      <c r="C521" s="32"/>
      <c r="D521" s="32"/>
      <c r="E521" s="32"/>
      <c r="F521" s="32"/>
      <c r="G521" s="168"/>
      <c r="H521" s="32"/>
      <c r="I521" s="32"/>
      <c r="J521" s="32"/>
      <c r="K521" s="168"/>
      <c r="L521" s="32"/>
      <c r="M521" s="168"/>
      <c r="N521" s="168"/>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row>
    <row r="522" spans="1:64" ht="15.75" customHeight="1">
      <c r="A522" s="32"/>
      <c r="B522" s="32"/>
      <c r="C522" s="32"/>
      <c r="D522" s="32"/>
      <c r="E522" s="32"/>
      <c r="F522" s="32"/>
      <c r="G522" s="168"/>
      <c r="H522" s="32"/>
      <c r="I522" s="32"/>
      <c r="J522" s="32"/>
      <c r="K522" s="168"/>
      <c r="L522" s="32"/>
      <c r="M522" s="168"/>
      <c r="N522" s="168"/>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row>
    <row r="523" spans="1:64" ht="15.75" customHeight="1">
      <c r="A523" s="32"/>
      <c r="B523" s="32"/>
      <c r="C523" s="32"/>
      <c r="D523" s="32"/>
      <c r="E523" s="32"/>
      <c r="F523" s="32"/>
      <c r="G523" s="168"/>
      <c r="H523" s="32"/>
      <c r="I523" s="32"/>
      <c r="J523" s="32"/>
      <c r="K523" s="168"/>
      <c r="L523" s="32"/>
      <c r="M523" s="168"/>
      <c r="N523" s="168"/>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row>
    <row r="524" spans="1:64" ht="15.75" customHeight="1">
      <c r="A524" s="32"/>
      <c r="B524" s="32"/>
      <c r="C524" s="32"/>
      <c r="D524" s="32"/>
      <c r="E524" s="32"/>
      <c r="F524" s="32"/>
      <c r="G524" s="168"/>
      <c r="H524" s="32"/>
      <c r="I524" s="32"/>
      <c r="J524" s="32"/>
      <c r="K524" s="168"/>
      <c r="L524" s="32"/>
      <c r="M524" s="168"/>
      <c r="N524" s="168"/>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row>
    <row r="525" spans="1:64" ht="15.75" customHeight="1">
      <c r="A525" s="32"/>
      <c r="B525" s="32"/>
      <c r="C525" s="32"/>
      <c r="D525" s="32"/>
      <c r="E525" s="32"/>
      <c r="F525" s="32"/>
      <c r="G525" s="168"/>
      <c r="H525" s="32"/>
      <c r="I525" s="32"/>
      <c r="J525" s="32"/>
      <c r="K525" s="168"/>
      <c r="L525" s="32"/>
      <c r="M525" s="168"/>
      <c r="N525" s="168"/>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c r="BG525" s="32"/>
      <c r="BH525" s="32"/>
      <c r="BI525" s="32"/>
      <c r="BJ525" s="32"/>
      <c r="BK525" s="32"/>
      <c r="BL525" s="32"/>
    </row>
    <row r="526" spans="1:64" ht="15.75" customHeight="1">
      <c r="A526" s="32"/>
      <c r="B526" s="32"/>
      <c r="C526" s="32"/>
      <c r="D526" s="32"/>
      <c r="E526" s="32"/>
      <c r="F526" s="32"/>
      <c r="G526" s="168"/>
      <c r="H526" s="32"/>
      <c r="I526" s="32"/>
      <c r="J526" s="32"/>
      <c r="K526" s="168"/>
      <c r="L526" s="32"/>
      <c r="M526" s="168"/>
      <c r="N526" s="168"/>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row>
    <row r="527" spans="1:64" ht="15.75" customHeight="1">
      <c r="A527" s="32"/>
      <c r="B527" s="32"/>
      <c r="C527" s="32"/>
      <c r="D527" s="32"/>
      <c r="E527" s="32"/>
      <c r="F527" s="32"/>
      <c r="G527" s="168"/>
      <c r="H527" s="32"/>
      <c r="I527" s="32"/>
      <c r="J527" s="32"/>
      <c r="K527" s="168"/>
      <c r="L527" s="32"/>
      <c r="M527" s="168"/>
      <c r="N527" s="168"/>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c r="BI527" s="32"/>
      <c r="BJ527" s="32"/>
      <c r="BK527" s="32"/>
      <c r="BL527" s="32"/>
    </row>
    <row r="528" spans="1:64" ht="15.75" customHeight="1">
      <c r="A528" s="32"/>
      <c r="B528" s="32"/>
      <c r="C528" s="32"/>
      <c r="D528" s="32"/>
      <c r="E528" s="32"/>
      <c r="F528" s="32"/>
      <c r="G528" s="168"/>
      <c r="H528" s="32"/>
      <c r="I528" s="32"/>
      <c r="J528" s="32"/>
      <c r="K528" s="168"/>
      <c r="L528" s="32"/>
      <c r="M528" s="168"/>
      <c r="N528" s="168"/>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c r="BJ528" s="32"/>
      <c r="BK528" s="32"/>
      <c r="BL528" s="32"/>
    </row>
    <row r="529" spans="1:64" ht="15.75" customHeight="1">
      <c r="A529" s="32"/>
      <c r="B529" s="32"/>
      <c r="C529" s="32"/>
      <c r="D529" s="32"/>
      <c r="E529" s="32"/>
      <c r="F529" s="32"/>
      <c r="G529" s="168"/>
      <c r="H529" s="32"/>
      <c r="I529" s="32"/>
      <c r="J529" s="32"/>
      <c r="K529" s="168"/>
      <c r="L529" s="32"/>
      <c r="M529" s="168"/>
      <c r="N529" s="168"/>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c r="BI529" s="32"/>
      <c r="BJ529" s="32"/>
      <c r="BK529" s="32"/>
      <c r="BL529" s="32"/>
    </row>
    <row r="530" spans="1:64" ht="15.75" customHeight="1">
      <c r="A530" s="32"/>
      <c r="B530" s="32"/>
      <c r="C530" s="32"/>
      <c r="D530" s="32"/>
      <c r="E530" s="32"/>
      <c r="F530" s="32"/>
      <c r="G530" s="168"/>
      <c r="H530" s="32"/>
      <c r="I530" s="32"/>
      <c r="J530" s="32"/>
      <c r="K530" s="168"/>
      <c r="L530" s="32"/>
      <c r="M530" s="168"/>
      <c r="N530" s="168"/>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c r="BJ530" s="32"/>
      <c r="BK530" s="32"/>
      <c r="BL530" s="32"/>
    </row>
    <row r="531" spans="1:64" ht="15.75" customHeight="1">
      <c r="A531" s="32"/>
      <c r="B531" s="32"/>
      <c r="C531" s="32"/>
      <c r="D531" s="32"/>
      <c r="E531" s="32"/>
      <c r="F531" s="32"/>
      <c r="G531" s="168"/>
      <c r="H531" s="32"/>
      <c r="I531" s="32"/>
      <c r="J531" s="32"/>
      <c r="K531" s="168"/>
      <c r="L531" s="32"/>
      <c r="M531" s="168"/>
      <c r="N531" s="168"/>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c r="BI531" s="32"/>
      <c r="BJ531" s="32"/>
      <c r="BK531" s="32"/>
      <c r="BL531" s="32"/>
    </row>
    <row r="532" spans="1:64" ht="15.75" customHeight="1">
      <c r="A532" s="32"/>
      <c r="B532" s="32"/>
      <c r="C532" s="32"/>
      <c r="D532" s="32"/>
      <c r="E532" s="32"/>
      <c r="F532" s="32"/>
      <c r="G532" s="168"/>
      <c r="H532" s="32"/>
      <c r="I532" s="32"/>
      <c r="J532" s="32"/>
      <c r="K532" s="168"/>
      <c r="L532" s="32"/>
      <c r="M532" s="168"/>
      <c r="N532" s="168"/>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c r="BJ532" s="32"/>
      <c r="BK532" s="32"/>
      <c r="BL532" s="32"/>
    </row>
    <row r="533" spans="1:64" ht="15.75" customHeight="1">
      <c r="A533" s="32"/>
      <c r="B533" s="32"/>
      <c r="C533" s="32"/>
      <c r="D533" s="32"/>
      <c r="E533" s="32"/>
      <c r="F533" s="32"/>
      <c r="G533" s="168"/>
      <c r="H533" s="32"/>
      <c r="I533" s="32"/>
      <c r="J533" s="32"/>
      <c r="K533" s="168"/>
      <c r="L533" s="32"/>
      <c r="M533" s="168"/>
      <c r="N533" s="168"/>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c r="BG533" s="32"/>
      <c r="BH533" s="32"/>
      <c r="BI533" s="32"/>
      <c r="BJ533" s="32"/>
      <c r="BK533" s="32"/>
      <c r="BL533" s="32"/>
    </row>
    <row r="534" spans="1:64" ht="15.75" customHeight="1">
      <c r="A534" s="32"/>
      <c r="B534" s="32"/>
      <c r="C534" s="32"/>
      <c r="D534" s="32"/>
      <c r="E534" s="32"/>
      <c r="F534" s="32"/>
      <c r="G534" s="168"/>
      <c r="H534" s="32"/>
      <c r="I534" s="32"/>
      <c r="J534" s="32"/>
      <c r="K534" s="168"/>
      <c r="L534" s="32"/>
      <c r="M534" s="168"/>
      <c r="N534" s="168"/>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c r="BI534" s="32"/>
      <c r="BJ534" s="32"/>
      <c r="BK534" s="32"/>
      <c r="BL534" s="32"/>
    </row>
    <row r="535" spans="1:64" ht="15.75" customHeight="1">
      <c r="A535" s="32"/>
      <c r="B535" s="32"/>
      <c r="C535" s="32"/>
      <c r="D535" s="32"/>
      <c r="E535" s="32"/>
      <c r="F535" s="32"/>
      <c r="G535" s="168"/>
      <c r="H535" s="32"/>
      <c r="I535" s="32"/>
      <c r="J535" s="32"/>
      <c r="K535" s="168"/>
      <c r="L535" s="32"/>
      <c r="M535" s="168"/>
      <c r="N535" s="168"/>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c r="BG535" s="32"/>
      <c r="BH535" s="32"/>
      <c r="BI535" s="32"/>
      <c r="BJ535" s="32"/>
      <c r="BK535" s="32"/>
      <c r="BL535" s="32"/>
    </row>
    <row r="536" spans="1:64" ht="15.75" customHeight="1">
      <c r="A536" s="32"/>
      <c r="B536" s="32"/>
      <c r="C536" s="32"/>
      <c r="D536" s="32"/>
      <c r="E536" s="32"/>
      <c r="F536" s="32"/>
      <c r="G536" s="168"/>
      <c r="H536" s="32"/>
      <c r="I536" s="32"/>
      <c r="J536" s="32"/>
      <c r="K536" s="168"/>
      <c r="L536" s="32"/>
      <c r="M536" s="168"/>
      <c r="N536" s="168"/>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c r="BJ536" s="32"/>
      <c r="BK536" s="32"/>
      <c r="BL536" s="32"/>
    </row>
    <row r="537" spans="1:64" ht="15.75" customHeight="1">
      <c r="A537" s="32"/>
      <c r="B537" s="32"/>
      <c r="C537" s="32"/>
      <c r="D537" s="32"/>
      <c r="E537" s="32"/>
      <c r="F537" s="32"/>
      <c r="G537" s="168"/>
      <c r="H537" s="32"/>
      <c r="I537" s="32"/>
      <c r="J537" s="32"/>
      <c r="K537" s="168"/>
      <c r="L537" s="32"/>
      <c r="M537" s="168"/>
      <c r="N537" s="168"/>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c r="BI537" s="32"/>
      <c r="BJ537" s="32"/>
      <c r="BK537" s="32"/>
      <c r="BL537" s="32"/>
    </row>
    <row r="538" spans="1:64" ht="15.75" customHeight="1">
      <c r="A538" s="32"/>
      <c r="B538" s="32"/>
      <c r="C538" s="32"/>
      <c r="D538" s="32"/>
      <c r="E538" s="32"/>
      <c r="F538" s="32"/>
      <c r="G538" s="168"/>
      <c r="H538" s="32"/>
      <c r="I538" s="32"/>
      <c r="J538" s="32"/>
      <c r="K538" s="168"/>
      <c r="L538" s="32"/>
      <c r="M538" s="168"/>
      <c r="N538" s="168"/>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c r="BJ538" s="32"/>
      <c r="BK538" s="32"/>
      <c r="BL538" s="32"/>
    </row>
    <row r="539" spans="1:64" ht="15.75" customHeight="1">
      <c r="A539" s="32"/>
      <c r="B539" s="32"/>
      <c r="C539" s="32"/>
      <c r="D539" s="32"/>
      <c r="E539" s="32"/>
      <c r="F539" s="32"/>
      <c r="G539" s="168"/>
      <c r="H539" s="32"/>
      <c r="I539" s="32"/>
      <c r="J539" s="32"/>
      <c r="K539" s="168"/>
      <c r="L539" s="32"/>
      <c r="M539" s="168"/>
      <c r="N539" s="168"/>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c r="BI539" s="32"/>
      <c r="BJ539" s="32"/>
      <c r="BK539" s="32"/>
      <c r="BL539" s="32"/>
    </row>
    <row r="540" spans="1:64" ht="15.75" customHeight="1">
      <c r="A540" s="32"/>
      <c r="B540" s="32"/>
      <c r="C540" s="32"/>
      <c r="D540" s="32"/>
      <c r="E540" s="32"/>
      <c r="F540" s="32"/>
      <c r="G540" s="168"/>
      <c r="H540" s="32"/>
      <c r="I540" s="32"/>
      <c r="J540" s="32"/>
      <c r="K540" s="168"/>
      <c r="L540" s="32"/>
      <c r="M540" s="168"/>
      <c r="N540" s="168"/>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c r="BI540" s="32"/>
      <c r="BJ540" s="32"/>
      <c r="BK540" s="32"/>
      <c r="BL540" s="32"/>
    </row>
    <row r="541" spans="1:64" ht="15.75" customHeight="1">
      <c r="A541" s="32"/>
      <c r="B541" s="32"/>
      <c r="C541" s="32"/>
      <c r="D541" s="32"/>
      <c r="E541" s="32"/>
      <c r="F541" s="32"/>
      <c r="G541" s="168"/>
      <c r="H541" s="32"/>
      <c r="I541" s="32"/>
      <c r="J541" s="32"/>
      <c r="K541" s="168"/>
      <c r="L541" s="32"/>
      <c r="M541" s="168"/>
      <c r="N541" s="168"/>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c r="BI541" s="32"/>
      <c r="BJ541" s="32"/>
      <c r="BK541" s="32"/>
      <c r="BL541" s="32"/>
    </row>
    <row r="542" spans="1:64" ht="15.75" customHeight="1">
      <c r="A542" s="32"/>
      <c r="B542" s="32"/>
      <c r="C542" s="32"/>
      <c r="D542" s="32"/>
      <c r="E542" s="32"/>
      <c r="F542" s="32"/>
      <c r="G542" s="168"/>
      <c r="H542" s="32"/>
      <c r="I542" s="32"/>
      <c r="J542" s="32"/>
      <c r="K542" s="168"/>
      <c r="L542" s="32"/>
      <c r="M542" s="168"/>
      <c r="N542" s="168"/>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c r="BI542" s="32"/>
      <c r="BJ542" s="32"/>
      <c r="BK542" s="32"/>
      <c r="BL542" s="32"/>
    </row>
    <row r="543" spans="1:64" ht="15.75" customHeight="1">
      <c r="A543" s="32"/>
      <c r="B543" s="32"/>
      <c r="C543" s="32"/>
      <c r="D543" s="32"/>
      <c r="E543" s="32"/>
      <c r="F543" s="32"/>
      <c r="G543" s="168"/>
      <c r="H543" s="32"/>
      <c r="I543" s="32"/>
      <c r="J543" s="32"/>
      <c r="K543" s="168"/>
      <c r="L543" s="32"/>
      <c r="M543" s="168"/>
      <c r="N543" s="168"/>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c r="BI543" s="32"/>
      <c r="BJ543" s="32"/>
      <c r="BK543" s="32"/>
      <c r="BL543" s="32"/>
    </row>
    <row r="544" spans="1:64" ht="15.75" customHeight="1">
      <c r="A544" s="32"/>
      <c r="B544" s="32"/>
      <c r="C544" s="32"/>
      <c r="D544" s="32"/>
      <c r="E544" s="32"/>
      <c r="F544" s="32"/>
      <c r="G544" s="168"/>
      <c r="H544" s="32"/>
      <c r="I544" s="32"/>
      <c r="J544" s="32"/>
      <c r="K544" s="168"/>
      <c r="L544" s="32"/>
      <c r="M544" s="168"/>
      <c r="N544" s="168"/>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c r="BI544" s="32"/>
      <c r="BJ544" s="32"/>
      <c r="BK544" s="32"/>
      <c r="BL544" s="32"/>
    </row>
    <row r="545" spans="1:64" ht="15.75" customHeight="1">
      <c r="A545" s="32"/>
      <c r="B545" s="32"/>
      <c r="C545" s="32"/>
      <c r="D545" s="32"/>
      <c r="E545" s="32"/>
      <c r="F545" s="32"/>
      <c r="G545" s="168"/>
      <c r="H545" s="32"/>
      <c r="I545" s="32"/>
      <c r="J545" s="32"/>
      <c r="K545" s="168"/>
      <c r="L545" s="32"/>
      <c r="M545" s="168"/>
      <c r="N545" s="168"/>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c r="BI545" s="32"/>
      <c r="BJ545" s="32"/>
      <c r="BK545" s="32"/>
      <c r="BL545" s="32"/>
    </row>
    <row r="546" spans="1:64" ht="15.75" customHeight="1">
      <c r="A546" s="32"/>
      <c r="B546" s="32"/>
      <c r="C546" s="32"/>
      <c r="D546" s="32"/>
      <c r="E546" s="32"/>
      <c r="F546" s="32"/>
      <c r="G546" s="168"/>
      <c r="H546" s="32"/>
      <c r="I546" s="32"/>
      <c r="J546" s="32"/>
      <c r="K546" s="168"/>
      <c r="L546" s="32"/>
      <c r="M546" s="168"/>
      <c r="N546" s="168"/>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row>
    <row r="547" spans="1:64" ht="15.75" customHeight="1">
      <c r="A547" s="32"/>
      <c r="B547" s="32"/>
      <c r="C547" s="32"/>
      <c r="D547" s="32"/>
      <c r="E547" s="32"/>
      <c r="F547" s="32"/>
      <c r="G547" s="168"/>
      <c r="H547" s="32"/>
      <c r="I547" s="32"/>
      <c r="J547" s="32"/>
      <c r="K547" s="168"/>
      <c r="L547" s="32"/>
      <c r="M547" s="168"/>
      <c r="N547" s="168"/>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c r="BG547" s="32"/>
      <c r="BH547" s="32"/>
      <c r="BI547" s="32"/>
      <c r="BJ547" s="32"/>
      <c r="BK547" s="32"/>
      <c r="BL547" s="32"/>
    </row>
    <row r="548" spans="1:64" ht="15.75" customHeight="1">
      <c r="A548" s="32"/>
      <c r="B548" s="32"/>
      <c r="C548" s="32"/>
      <c r="D548" s="32"/>
      <c r="E548" s="32"/>
      <c r="F548" s="32"/>
      <c r="G548" s="168"/>
      <c r="H548" s="32"/>
      <c r="I548" s="32"/>
      <c r="J548" s="32"/>
      <c r="K548" s="168"/>
      <c r="L548" s="32"/>
      <c r="M548" s="168"/>
      <c r="N548" s="168"/>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c r="BJ548" s="32"/>
      <c r="BK548" s="32"/>
      <c r="BL548" s="32"/>
    </row>
    <row r="549" spans="1:64" ht="15.75" customHeight="1">
      <c r="A549" s="32"/>
      <c r="B549" s="32"/>
      <c r="C549" s="32"/>
      <c r="D549" s="32"/>
      <c r="E549" s="32"/>
      <c r="F549" s="32"/>
      <c r="G549" s="168"/>
      <c r="H549" s="32"/>
      <c r="I549" s="32"/>
      <c r="J549" s="32"/>
      <c r="K549" s="168"/>
      <c r="L549" s="32"/>
      <c r="M549" s="168"/>
      <c r="N549" s="168"/>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c r="BI549" s="32"/>
      <c r="BJ549" s="32"/>
      <c r="BK549" s="32"/>
      <c r="BL549" s="32"/>
    </row>
    <row r="550" spans="1:64" ht="15.75" customHeight="1">
      <c r="A550" s="32"/>
      <c r="B550" s="32"/>
      <c r="C550" s="32"/>
      <c r="D550" s="32"/>
      <c r="E550" s="32"/>
      <c r="F550" s="32"/>
      <c r="G550" s="168"/>
      <c r="H550" s="32"/>
      <c r="I550" s="32"/>
      <c r="J550" s="32"/>
      <c r="K550" s="168"/>
      <c r="L550" s="32"/>
      <c r="M550" s="168"/>
      <c r="N550" s="168"/>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row>
    <row r="551" spans="1:64" ht="15.75" customHeight="1">
      <c r="A551" s="32"/>
      <c r="B551" s="32"/>
      <c r="C551" s="32"/>
      <c r="D551" s="32"/>
      <c r="E551" s="32"/>
      <c r="F551" s="32"/>
      <c r="G551" s="168"/>
      <c r="H551" s="32"/>
      <c r="I551" s="32"/>
      <c r="J551" s="32"/>
      <c r="K551" s="168"/>
      <c r="L551" s="32"/>
      <c r="M551" s="168"/>
      <c r="N551" s="168"/>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row>
    <row r="552" spans="1:64" ht="15.75" customHeight="1">
      <c r="A552" s="32"/>
      <c r="B552" s="32"/>
      <c r="C552" s="32"/>
      <c r="D552" s="32"/>
      <c r="E552" s="32"/>
      <c r="F552" s="32"/>
      <c r="G552" s="168"/>
      <c r="H552" s="32"/>
      <c r="I552" s="32"/>
      <c r="J552" s="32"/>
      <c r="K552" s="168"/>
      <c r="L552" s="32"/>
      <c r="M552" s="168"/>
      <c r="N552" s="168"/>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row>
    <row r="553" spans="1:64" ht="15.75" customHeight="1">
      <c r="A553" s="32"/>
      <c r="B553" s="32"/>
      <c r="C553" s="32"/>
      <c r="D553" s="32"/>
      <c r="E553" s="32"/>
      <c r="F553" s="32"/>
      <c r="G553" s="168"/>
      <c r="H553" s="32"/>
      <c r="I553" s="32"/>
      <c r="J553" s="32"/>
      <c r="K553" s="168"/>
      <c r="L553" s="32"/>
      <c r="M553" s="168"/>
      <c r="N553" s="168"/>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c r="BJ553" s="32"/>
      <c r="BK553" s="32"/>
      <c r="BL553" s="32"/>
    </row>
    <row r="554" spans="1:64" ht="15.75" customHeight="1">
      <c r="A554" s="32"/>
      <c r="B554" s="32"/>
      <c r="C554" s="32"/>
      <c r="D554" s="32"/>
      <c r="E554" s="32"/>
      <c r="F554" s="32"/>
      <c r="G554" s="168"/>
      <c r="H554" s="32"/>
      <c r="I554" s="32"/>
      <c r="J554" s="32"/>
      <c r="K554" s="168"/>
      <c r="L554" s="32"/>
      <c r="M554" s="168"/>
      <c r="N554" s="168"/>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row>
    <row r="555" spans="1:64" ht="15.75" customHeight="1">
      <c r="A555" s="32"/>
      <c r="B555" s="32"/>
      <c r="C555" s="32"/>
      <c r="D555" s="32"/>
      <c r="E555" s="32"/>
      <c r="F555" s="32"/>
      <c r="G555" s="168"/>
      <c r="H555" s="32"/>
      <c r="I555" s="32"/>
      <c r="J555" s="32"/>
      <c r="K555" s="168"/>
      <c r="L555" s="32"/>
      <c r="M555" s="168"/>
      <c r="N555" s="168"/>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c r="BJ555" s="32"/>
      <c r="BK555" s="32"/>
      <c r="BL555" s="32"/>
    </row>
    <row r="556" spans="1:64" ht="15.75" customHeight="1">
      <c r="A556" s="32"/>
      <c r="B556" s="32"/>
      <c r="C556" s="32"/>
      <c r="D556" s="32"/>
      <c r="E556" s="32"/>
      <c r="F556" s="32"/>
      <c r="G556" s="168"/>
      <c r="H556" s="32"/>
      <c r="I556" s="32"/>
      <c r="J556" s="32"/>
      <c r="K556" s="168"/>
      <c r="L556" s="32"/>
      <c r="M556" s="168"/>
      <c r="N556" s="168"/>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row>
    <row r="557" spans="1:64" ht="15.75" customHeight="1">
      <c r="A557" s="32"/>
      <c r="B557" s="32"/>
      <c r="C557" s="32"/>
      <c r="D557" s="32"/>
      <c r="E557" s="32"/>
      <c r="F557" s="32"/>
      <c r="G557" s="168"/>
      <c r="H557" s="32"/>
      <c r="I557" s="32"/>
      <c r="J557" s="32"/>
      <c r="K557" s="168"/>
      <c r="L557" s="32"/>
      <c r="M557" s="168"/>
      <c r="N557" s="168"/>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row>
    <row r="558" spans="1:64" ht="15.75" customHeight="1">
      <c r="A558" s="32"/>
      <c r="B558" s="32"/>
      <c r="C558" s="32"/>
      <c r="D558" s="32"/>
      <c r="E558" s="32"/>
      <c r="F558" s="32"/>
      <c r="G558" s="168"/>
      <c r="H558" s="32"/>
      <c r="I558" s="32"/>
      <c r="J558" s="32"/>
      <c r="K558" s="168"/>
      <c r="L558" s="32"/>
      <c r="M558" s="168"/>
      <c r="N558" s="168"/>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c r="BI558" s="32"/>
      <c r="BJ558" s="32"/>
      <c r="BK558" s="32"/>
      <c r="BL558" s="32"/>
    </row>
    <row r="559" spans="1:64" ht="15.75" customHeight="1">
      <c r="A559" s="32"/>
      <c r="B559" s="32"/>
      <c r="C559" s="32"/>
      <c r="D559" s="32"/>
      <c r="E559" s="32"/>
      <c r="F559" s="32"/>
      <c r="G559" s="168"/>
      <c r="H559" s="32"/>
      <c r="I559" s="32"/>
      <c r="J559" s="32"/>
      <c r="K559" s="168"/>
      <c r="L559" s="32"/>
      <c r="M559" s="168"/>
      <c r="N559" s="168"/>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c r="BG559" s="32"/>
      <c r="BH559" s="32"/>
      <c r="BI559" s="32"/>
      <c r="BJ559" s="32"/>
      <c r="BK559" s="32"/>
      <c r="BL559" s="32"/>
    </row>
    <row r="560" spans="1:64" ht="15.75" customHeight="1">
      <c r="A560" s="32"/>
      <c r="B560" s="32"/>
      <c r="C560" s="32"/>
      <c r="D560" s="32"/>
      <c r="E560" s="32"/>
      <c r="F560" s="32"/>
      <c r="G560" s="168"/>
      <c r="H560" s="32"/>
      <c r="I560" s="32"/>
      <c r="J560" s="32"/>
      <c r="K560" s="168"/>
      <c r="L560" s="32"/>
      <c r="M560" s="168"/>
      <c r="N560" s="168"/>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c r="BI560" s="32"/>
      <c r="BJ560" s="32"/>
      <c r="BK560" s="32"/>
      <c r="BL560" s="32"/>
    </row>
    <row r="561" spans="1:64" ht="15.75" customHeight="1">
      <c r="A561" s="32"/>
      <c r="B561" s="32"/>
      <c r="C561" s="32"/>
      <c r="D561" s="32"/>
      <c r="E561" s="32"/>
      <c r="F561" s="32"/>
      <c r="G561" s="168"/>
      <c r="H561" s="32"/>
      <c r="I561" s="32"/>
      <c r="J561" s="32"/>
      <c r="K561" s="168"/>
      <c r="L561" s="32"/>
      <c r="M561" s="168"/>
      <c r="N561" s="168"/>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c r="BG561" s="32"/>
      <c r="BH561" s="32"/>
      <c r="BI561" s="32"/>
      <c r="BJ561" s="32"/>
      <c r="BK561" s="32"/>
      <c r="BL561" s="32"/>
    </row>
    <row r="562" spans="1:64" ht="15.75" customHeight="1">
      <c r="A562" s="32"/>
      <c r="B562" s="32"/>
      <c r="C562" s="32"/>
      <c r="D562" s="32"/>
      <c r="E562" s="32"/>
      <c r="F562" s="32"/>
      <c r="G562" s="168"/>
      <c r="H562" s="32"/>
      <c r="I562" s="32"/>
      <c r="J562" s="32"/>
      <c r="K562" s="168"/>
      <c r="L562" s="32"/>
      <c r="M562" s="168"/>
      <c r="N562" s="168"/>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c r="BI562" s="32"/>
      <c r="BJ562" s="32"/>
      <c r="BK562" s="32"/>
      <c r="BL562" s="32"/>
    </row>
    <row r="563" spans="1:64" ht="15.75" customHeight="1">
      <c r="A563" s="32"/>
      <c r="B563" s="32"/>
      <c r="C563" s="32"/>
      <c r="D563" s="32"/>
      <c r="E563" s="32"/>
      <c r="F563" s="32"/>
      <c r="G563" s="168"/>
      <c r="H563" s="32"/>
      <c r="I563" s="32"/>
      <c r="J563" s="32"/>
      <c r="K563" s="168"/>
      <c r="L563" s="32"/>
      <c r="M563" s="168"/>
      <c r="N563" s="168"/>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c r="BI563" s="32"/>
      <c r="BJ563" s="32"/>
      <c r="BK563" s="32"/>
      <c r="BL563" s="32"/>
    </row>
    <row r="564" spans="1:64" ht="15.75" customHeight="1">
      <c r="A564" s="32"/>
      <c r="B564" s="32"/>
      <c r="C564" s="32"/>
      <c r="D564" s="32"/>
      <c r="E564" s="32"/>
      <c r="F564" s="32"/>
      <c r="G564" s="168"/>
      <c r="H564" s="32"/>
      <c r="I564" s="32"/>
      <c r="J564" s="32"/>
      <c r="K564" s="168"/>
      <c r="L564" s="32"/>
      <c r="M564" s="168"/>
      <c r="N564" s="168"/>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c r="BJ564" s="32"/>
      <c r="BK564" s="32"/>
      <c r="BL564" s="32"/>
    </row>
    <row r="565" spans="1:64" ht="15.75" customHeight="1">
      <c r="A565" s="32"/>
      <c r="B565" s="32"/>
      <c r="C565" s="32"/>
      <c r="D565" s="32"/>
      <c r="E565" s="32"/>
      <c r="F565" s="32"/>
      <c r="G565" s="168"/>
      <c r="H565" s="32"/>
      <c r="I565" s="32"/>
      <c r="J565" s="32"/>
      <c r="K565" s="168"/>
      <c r="L565" s="32"/>
      <c r="M565" s="168"/>
      <c r="N565" s="168"/>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c r="BI565" s="32"/>
      <c r="BJ565" s="32"/>
      <c r="BK565" s="32"/>
      <c r="BL565" s="32"/>
    </row>
    <row r="566" spans="1:64" ht="15.75" customHeight="1">
      <c r="A566" s="32"/>
      <c r="B566" s="32"/>
      <c r="C566" s="32"/>
      <c r="D566" s="32"/>
      <c r="E566" s="32"/>
      <c r="F566" s="32"/>
      <c r="G566" s="168"/>
      <c r="H566" s="32"/>
      <c r="I566" s="32"/>
      <c r="J566" s="32"/>
      <c r="K566" s="168"/>
      <c r="L566" s="32"/>
      <c r="M566" s="168"/>
      <c r="N566" s="168"/>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row>
    <row r="567" spans="1:64" ht="15.75" customHeight="1">
      <c r="A567" s="32"/>
      <c r="B567" s="32"/>
      <c r="C567" s="32"/>
      <c r="D567" s="32"/>
      <c r="E567" s="32"/>
      <c r="F567" s="32"/>
      <c r="G567" s="168"/>
      <c r="H567" s="32"/>
      <c r="I567" s="32"/>
      <c r="J567" s="32"/>
      <c r="K567" s="168"/>
      <c r="L567" s="32"/>
      <c r="M567" s="168"/>
      <c r="N567" s="168"/>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c r="BI567" s="32"/>
      <c r="BJ567" s="32"/>
      <c r="BK567" s="32"/>
      <c r="BL567" s="32"/>
    </row>
    <row r="568" spans="1:64" ht="15.75" customHeight="1">
      <c r="A568" s="32"/>
      <c r="B568" s="32"/>
      <c r="C568" s="32"/>
      <c r="D568" s="32"/>
      <c r="E568" s="32"/>
      <c r="F568" s="32"/>
      <c r="G568" s="168"/>
      <c r="H568" s="32"/>
      <c r="I568" s="32"/>
      <c r="J568" s="32"/>
      <c r="K568" s="168"/>
      <c r="L568" s="32"/>
      <c r="M568" s="168"/>
      <c r="N568" s="168"/>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c r="BJ568" s="32"/>
      <c r="BK568" s="32"/>
      <c r="BL568" s="32"/>
    </row>
    <row r="569" spans="1:64" ht="15.75" customHeight="1">
      <c r="A569" s="32"/>
      <c r="B569" s="32"/>
      <c r="C569" s="32"/>
      <c r="D569" s="32"/>
      <c r="E569" s="32"/>
      <c r="F569" s="32"/>
      <c r="G569" s="168"/>
      <c r="H569" s="32"/>
      <c r="I569" s="32"/>
      <c r="J569" s="32"/>
      <c r="K569" s="168"/>
      <c r="L569" s="32"/>
      <c r="M569" s="168"/>
      <c r="N569" s="168"/>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c r="BI569" s="32"/>
      <c r="BJ569" s="32"/>
      <c r="BK569" s="32"/>
      <c r="BL569" s="32"/>
    </row>
    <row r="570" spans="1:64" ht="15.75" customHeight="1">
      <c r="A570" s="32"/>
      <c r="B570" s="32"/>
      <c r="C570" s="32"/>
      <c r="D570" s="32"/>
      <c r="E570" s="32"/>
      <c r="F570" s="32"/>
      <c r="G570" s="168"/>
      <c r="H570" s="32"/>
      <c r="I570" s="32"/>
      <c r="J570" s="32"/>
      <c r="K570" s="168"/>
      <c r="L570" s="32"/>
      <c r="M570" s="168"/>
      <c r="N570" s="168"/>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c r="BI570" s="32"/>
      <c r="BJ570" s="32"/>
      <c r="BK570" s="32"/>
      <c r="BL570" s="32"/>
    </row>
    <row r="571" spans="1:64" ht="15.75" customHeight="1">
      <c r="A571" s="32"/>
      <c r="B571" s="32"/>
      <c r="C571" s="32"/>
      <c r="D571" s="32"/>
      <c r="E571" s="32"/>
      <c r="F571" s="32"/>
      <c r="G571" s="168"/>
      <c r="H571" s="32"/>
      <c r="I571" s="32"/>
      <c r="J571" s="32"/>
      <c r="K571" s="168"/>
      <c r="L571" s="32"/>
      <c r="M571" s="168"/>
      <c r="N571" s="168"/>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row>
    <row r="572" spans="1:64" ht="15.75" customHeight="1">
      <c r="A572" s="32"/>
      <c r="B572" s="32"/>
      <c r="C572" s="32"/>
      <c r="D572" s="32"/>
      <c r="E572" s="32"/>
      <c r="F572" s="32"/>
      <c r="G572" s="168"/>
      <c r="H572" s="32"/>
      <c r="I572" s="32"/>
      <c r="J572" s="32"/>
      <c r="K572" s="168"/>
      <c r="L572" s="32"/>
      <c r="M572" s="168"/>
      <c r="N572" s="168"/>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row>
    <row r="573" spans="1:64" ht="15.75" customHeight="1">
      <c r="A573" s="32"/>
      <c r="B573" s="32"/>
      <c r="C573" s="32"/>
      <c r="D573" s="32"/>
      <c r="E573" s="32"/>
      <c r="F573" s="32"/>
      <c r="G573" s="168"/>
      <c r="H573" s="32"/>
      <c r="I573" s="32"/>
      <c r="J573" s="32"/>
      <c r="K573" s="168"/>
      <c r="L573" s="32"/>
      <c r="M573" s="168"/>
      <c r="N573" s="168"/>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row>
    <row r="574" spans="1:64" ht="15.75" customHeight="1">
      <c r="A574" s="32"/>
      <c r="B574" s="32"/>
      <c r="C574" s="32"/>
      <c r="D574" s="32"/>
      <c r="E574" s="32"/>
      <c r="F574" s="32"/>
      <c r="G574" s="168"/>
      <c r="H574" s="32"/>
      <c r="I574" s="32"/>
      <c r="J574" s="32"/>
      <c r="K574" s="168"/>
      <c r="L574" s="32"/>
      <c r="M574" s="168"/>
      <c r="N574" s="168"/>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c r="BI574" s="32"/>
      <c r="BJ574" s="32"/>
      <c r="BK574" s="32"/>
      <c r="BL574" s="32"/>
    </row>
    <row r="575" spans="1:64" ht="15.75" customHeight="1">
      <c r="A575" s="32"/>
      <c r="B575" s="32"/>
      <c r="C575" s="32"/>
      <c r="D575" s="32"/>
      <c r="E575" s="32"/>
      <c r="F575" s="32"/>
      <c r="G575" s="168"/>
      <c r="H575" s="32"/>
      <c r="I575" s="32"/>
      <c r="J575" s="32"/>
      <c r="K575" s="168"/>
      <c r="L575" s="32"/>
      <c r="M575" s="168"/>
      <c r="N575" s="168"/>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row>
    <row r="576" spans="1:64" ht="15.75" customHeight="1">
      <c r="A576" s="32"/>
      <c r="B576" s="32"/>
      <c r="C576" s="32"/>
      <c r="D576" s="32"/>
      <c r="E576" s="32"/>
      <c r="F576" s="32"/>
      <c r="G576" s="168"/>
      <c r="H576" s="32"/>
      <c r="I576" s="32"/>
      <c r="J576" s="32"/>
      <c r="K576" s="168"/>
      <c r="L576" s="32"/>
      <c r="M576" s="168"/>
      <c r="N576" s="168"/>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row>
    <row r="577" spans="1:64" ht="15.75" customHeight="1">
      <c r="A577" s="32"/>
      <c r="B577" s="32"/>
      <c r="C577" s="32"/>
      <c r="D577" s="32"/>
      <c r="E577" s="32"/>
      <c r="F577" s="32"/>
      <c r="G577" s="168"/>
      <c r="H577" s="32"/>
      <c r="I577" s="32"/>
      <c r="J577" s="32"/>
      <c r="K577" s="168"/>
      <c r="L577" s="32"/>
      <c r="M577" s="168"/>
      <c r="N577" s="168"/>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row>
    <row r="578" spans="1:64" ht="15.75" customHeight="1">
      <c r="A578" s="32"/>
      <c r="B578" s="32"/>
      <c r="C578" s="32"/>
      <c r="D578" s="32"/>
      <c r="E578" s="32"/>
      <c r="F578" s="32"/>
      <c r="G578" s="168"/>
      <c r="H578" s="32"/>
      <c r="I578" s="32"/>
      <c r="J578" s="32"/>
      <c r="K578" s="168"/>
      <c r="L578" s="32"/>
      <c r="M578" s="168"/>
      <c r="N578" s="168"/>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row>
    <row r="579" spans="1:64" ht="15.75" customHeight="1">
      <c r="A579" s="32"/>
      <c r="B579" s="32"/>
      <c r="C579" s="32"/>
      <c r="D579" s="32"/>
      <c r="E579" s="32"/>
      <c r="F579" s="32"/>
      <c r="G579" s="168"/>
      <c r="H579" s="32"/>
      <c r="I579" s="32"/>
      <c r="J579" s="32"/>
      <c r="K579" s="168"/>
      <c r="L579" s="32"/>
      <c r="M579" s="168"/>
      <c r="N579" s="168"/>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row>
    <row r="580" spans="1:64" ht="15.75" customHeight="1">
      <c r="A580" s="32"/>
      <c r="B580" s="32"/>
      <c r="C580" s="32"/>
      <c r="D580" s="32"/>
      <c r="E580" s="32"/>
      <c r="F580" s="32"/>
      <c r="G580" s="168"/>
      <c r="H580" s="32"/>
      <c r="I580" s="32"/>
      <c r="J580" s="32"/>
      <c r="K580" s="168"/>
      <c r="L580" s="32"/>
      <c r="M580" s="168"/>
      <c r="N580" s="168"/>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row>
    <row r="581" spans="1:64" ht="15.75" customHeight="1">
      <c r="A581" s="32"/>
      <c r="B581" s="32"/>
      <c r="C581" s="32"/>
      <c r="D581" s="32"/>
      <c r="E581" s="32"/>
      <c r="F581" s="32"/>
      <c r="G581" s="168"/>
      <c r="H581" s="32"/>
      <c r="I581" s="32"/>
      <c r="J581" s="32"/>
      <c r="K581" s="168"/>
      <c r="L581" s="32"/>
      <c r="M581" s="168"/>
      <c r="N581" s="168"/>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row>
    <row r="582" spans="1:64" ht="15.75" customHeight="1">
      <c r="A582" s="32"/>
      <c r="B582" s="32"/>
      <c r="C582" s="32"/>
      <c r="D582" s="32"/>
      <c r="E582" s="32"/>
      <c r="F582" s="32"/>
      <c r="G582" s="168"/>
      <c r="H582" s="32"/>
      <c r="I582" s="32"/>
      <c r="J582" s="32"/>
      <c r="K582" s="168"/>
      <c r="L582" s="32"/>
      <c r="M582" s="168"/>
      <c r="N582" s="168"/>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row>
    <row r="583" spans="1:64" ht="15.75" customHeight="1">
      <c r="A583" s="32"/>
      <c r="B583" s="32"/>
      <c r="C583" s="32"/>
      <c r="D583" s="32"/>
      <c r="E583" s="32"/>
      <c r="F583" s="32"/>
      <c r="G583" s="168"/>
      <c r="H583" s="32"/>
      <c r="I583" s="32"/>
      <c r="J583" s="32"/>
      <c r="K583" s="168"/>
      <c r="L583" s="32"/>
      <c r="M583" s="168"/>
      <c r="N583" s="168"/>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row>
    <row r="584" spans="1:64" ht="15.75" customHeight="1">
      <c r="A584" s="32"/>
      <c r="B584" s="32"/>
      <c r="C584" s="32"/>
      <c r="D584" s="32"/>
      <c r="E584" s="32"/>
      <c r="F584" s="32"/>
      <c r="G584" s="168"/>
      <c r="H584" s="32"/>
      <c r="I584" s="32"/>
      <c r="J584" s="32"/>
      <c r="K584" s="168"/>
      <c r="L584" s="32"/>
      <c r="M584" s="168"/>
      <c r="N584" s="168"/>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row>
    <row r="585" spans="1:64" ht="15.75" customHeight="1">
      <c r="A585" s="32"/>
      <c r="B585" s="32"/>
      <c r="C585" s="32"/>
      <c r="D585" s="32"/>
      <c r="E585" s="32"/>
      <c r="F585" s="32"/>
      <c r="G585" s="168"/>
      <c r="H585" s="32"/>
      <c r="I585" s="32"/>
      <c r="J585" s="32"/>
      <c r="K585" s="168"/>
      <c r="L585" s="32"/>
      <c r="M585" s="168"/>
      <c r="N585" s="168"/>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c r="BI585" s="32"/>
      <c r="BJ585" s="32"/>
      <c r="BK585" s="32"/>
      <c r="BL585" s="32"/>
    </row>
    <row r="586" spans="1:64" ht="15.75" customHeight="1">
      <c r="A586" s="32"/>
      <c r="B586" s="32"/>
      <c r="C586" s="32"/>
      <c r="D586" s="32"/>
      <c r="E586" s="32"/>
      <c r="F586" s="32"/>
      <c r="G586" s="168"/>
      <c r="H586" s="32"/>
      <c r="I586" s="32"/>
      <c r="J586" s="32"/>
      <c r="K586" s="168"/>
      <c r="L586" s="32"/>
      <c r="M586" s="168"/>
      <c r="N586" s="168"/>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c r="BJ586" s="32"/>
      <c r="BK586" s="32"/>
      <c r="BL586" s="32"/>
    </row>
    <row r="587" spans="1:64" ht="15.75" customHeight="1">
      <c r="A587" s="32"/>
      <c r="B587" s="32"/>
      <c r="C587" s="32"/>
      <c r="D587" s="32"/>
      <c r="E587" s="32"/>
      <c r="F587" s="32"/>
      <c r="G587" s="168"/>
      <c r="H587" s="32"/>
      <c r="I587" s="32"/>
      <c r="J587" s="32"/>
      <c r="K587" s="168"/>
      <c r="L587" s="32"/>
      <c r="M587" s="168"/>
      <c r="N587" s="168"/>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row>
    <row r="588" spans="1:64" ht="15.75" customHeight="1">
      <c r="A588" s="32"/>
      <c r="B588" s="32"/>
      <c r="C588" s="32"/>
      <c r="D588" s="32"/>
      <c r="E588" s="32"/>
      <c r="F588" s="32"/>
      <c r="G588" s="168"/>
      <c r="H588" s="32"/>
      <c r="I588" s="32"/>
      <c r="J588" s="32"/>
      <c r="K588" s="168"/>
      <c r="L588" s="32"/>
      <c r="M588" s="168"/>
      <c r="N588" s="168"/>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row>
    <row r="589" spans="1:64" ht="15.75" customHeight="1">
      <c r="A589" s="32"/>
      <c r="B589" s="32"/>
      <c r="C589" s="32"/>
      <c r="D589" s="32"/>
      <c r="E589" s="32"/>
      <c r="F589" s="32"/>
      <c r="G589" s="168"/>
      <c r="H589" s="32"/>
      <c r="I589" s="32"/>
      <c r="J589" s="32"/>
      <c r="K589" s="168"/>
      <c r="L589" s="32"/>
      <c r="M589" s="168"/>
      <c r="N589" s="168"/>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row>
    <row r="590" spans="1:64" ht="15.75" customHeight="1">
      <c r="A590" s="32"/>
      <c r="B590" s="32"/>
      <c r="C590" s="32"/>
      <c r="D590" s="32"/>
      <c r="E590" s="32"/>
      <c r="F590" s="32"/>
      <c r="G590" s="168"/>
      <c r="H590" s="32"/>
      <c r="I590" s="32"/>
      <c r="J590" s="32"/>
      <c r="K590" s="168"/>
      <c r="L590" s="32"/>
      <c r="M590" s="168"/>
      <c r="N590" s="168"/>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row>
    <row r="591" spans="1:64" ht="15.75" customHeight="1">
      <c r="A591" s="32"/>
      <c r="B591" s="32"/>
      <c r="C591" s="32"/>
      <c r="D591" s="32"/>
      <c r="E591" s="32"/>
      <c r="F591" s="32"/>
      <c r="G591" s="168"/>
      <c r="H591" s="32"/>
      <c r="I591" s="32"/>
      <c r="J591" s="32"/>
      <c r="K591" s="168"/>
      <c r="L591" s="32"/>
      <c r="M591" s="168"/>
      <c r="N591" s="168"/>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row>
    <row r="592" spans="1:64" ht="15.75" customHeight="1">
      <c r="A592" s="32"/>
      <c r="B592" s="32"/>
      <c r="C592" s="32"/>
      <c r="D592" s="32"/>
      <c r="E592" s="32"/>
      <c r="F592" s="32"/>
      <c r="G592" s="168"/>
      <c r="H592" s="32"/>
      <c r="I592" s="32"/>
      <c r="J592" s="32"/>
      <c r="K592" s="168"/>
      <c r="L592" s="32"/>
      <c r="M592" s="168"/>
      <c r="N592" s="168"/>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row>
    <row r="593" spans="1:64" ht="15.75" customHeight="1">
      <c r="A593" s="32"/>
      <c r="B593" s="32"/>
      <c r="C593" s="32"/>
      <c r="D593" s="32"/>
      <c r="E593" s="32"/>
      <c r="F593" s="32"/>
      <c r="G593" s="168"/>
      <c r="H593" s="32"/>
      <c r="I593" s="32"/>
      <c r="J593" s="32"/>
      <c r="K593" s="168"/>
      <c r="L593" s="32"/>
      <c r="M593" s="168"/>
      <c r="N593" s="168"/>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row>
    <row r="594" spans="1:64" ht="15.75" customHeight="1">
      <c r="A594" s="32"/>
      <c r="B594" s="32"/>
      <c r="C594" s="32"/>
      <c r="D594" s="32"/>
      <c r="E594" s="32"/>
      <c r="F594" s="32"/>
      <c r="G594" s="168"/>
      <c r="H594" s="32"/>
      <c r="I594" s="32"/>
      <c r="J594" s="32"/>
      <c r="K594" s="168"/>
      <c r="L594" s="32"/>
      <c r="M594" s="168"/>
      <c r="N594" s="168"/>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row>
    <row r="595" spans="1:64" ht="15.75" customHeight="1">
      <c r="A595" s="32"/>
      <c r="B595" s="32"/>
      <c r="C595" s="32"/>
      <c r="D595" s="32"/>
      <c r="E595" s="32"/>
      <c r="F595" s="32"/>
      <c r="G595" s="168"/>
      <c r="H595" s="32"/>
      <c r="I595" s="32"/>
      <c r="J595" s="32"/>
      <c r="K595" s="168"/>
      <c r="L595" s="32"/>
      <c r="M595" s="168"/>
      <c r="N595" s="168"/>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row>
    <row r="596" spans="1:64" ht="15.75" customHeight="1">
      <c r="A596" s="32"/>
      <c r="B596" s="32"/>
      <c r="C596" s="32"/>
      <c r="D596" s="32"/>
      <c r="E596" s="32"/>
      <c r="F596" s="32"/>
      <c r="G596" s="168"/>
      <c r="H596" s="32"/>
      <c r="I596" s="32"/>
      <c r="J596" s="32"/>
      <c r="K596" s="168"/>
      <c r="L596" s="32"/>
      <c r="M596" s="168"/>
      <c r="N596" s="168"/>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row>
    <row r="597" spans="1:64" ht="15.75" customHeight="1">
      <c r="A597" s="32"/>
      <c r="B597" s="32"/>
      <c r="C597" s="32"/>
      <c r="D597" s="32"/>
      <c r="E597" s="32"/>
      <c r="F597" s="32"/>
      <c r="G597" s="168"/>
      <c r="H597" s="32"/>
      <c r="I597" s="32"/>
      <c r="J597" s="32"/>
      <c r="K597" s="168"/>
      <c r="L597" s="32"/>
      <c r="M597" s="168"/>
      <c r="N597" s="168"/>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row>
    <row r="598" spans="1:64" ht="15.75" customHeight="1">
      <c r="A598" s="32"/>
      <c r="B598" s="32"/>
      <c r="C598" s="32"/>
      <c r="D598" s="32"/>
      <c r="E598" s="32"/>
      <c r="F598" s="32"/>
      <c r="G598" s="168"/>
      <c r="H598" s="32"/>
      <c r="I598" s="32"/>
      <c r="J598" s="32"/>
      <c r="K598" s="168"/>
      <c r="L598" s="32"/>
      <c r="M598" s="168"/>
      <c r="N598" s="168"/>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row>
    <row r="599" spans="1:64" ht="15.75" customHeight="1">
      <c r="A599" s="32"/>
      <c r="B599" s="32"/>
      <c r="C599" s="32"/>
      <c r="D599" s="32"/>
      <c r="E599" s="32"/>
      <c r="F599" s="32"/>
      <c r="G599" s="168"/>
      <c r="H599" s="32"/>
      <c r="I599" s="32"/>
      <c r="J599" s="32"/>
      <c r="K599" s="168"/>
      <c r="L599" s="32"/>
      <c r="M599" s="168"/>
      <c r="N599" s="168"/>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c r="BG599" s="32"/>
      <c r="BH599" s="32"/>
      <c r="BI599" s="32"/>
      <c r="BJ599" s="32"/>
      <c r="BK599" s="32"/>
      <c r="BL599" s="32"/>
    </row>
    <row r="600" spans="1:64" ht="15.75" customHeight="1">
      <c r="A600" s="32"/>
      <c r="B600" s="32"/>
      <c r="C600" s="32"/>
      <c r="D600" s="32"/>
      <c r="E600" s="32"/>
      <c r="F600" s="32"/>
      <c r="G600" s="168"/>
      <c r="H600" s="32"/>
      <c r="I600" s="32"/>
      <c r="J600" s="32"/>
      <c r="K600" s="168"/>
      <c r="L600" s="32"/>
      <c r="M600" s="168"/>
      <c r="N600" s="168"/>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c r="BJ600" s="32"/>
      <c r="BK600" s="32"/>
      <c r="BL600" s="32"/>
    </row>
    <row r="601" spans="1:64" ht="15.75" customHeight="1">
      <c r="A601" s="32"/>
      <c r="B601" s="32"/>
      <c r="C601" s="32"/>
      <c r="D601" s="32"/>
      <c r="E601" s="32"/>
      <c r="F601" s="32"/>
      <c r="G601" s="168"/>
      <c r="H601" s="32"/>
      <c r="I601" s="32"/>
      <c r="J601" s="32"/>
      <c r="K601" s="168"/>
      <c r="L601" s="32"/>
      <c r="M601" s="168"/>
      <c r="N601" s="168"/>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c r="BI601" s="32"/>
      <c r="BJ601" s="32"/>
      <c r="BK601" s="32"/>
      <c r="BL601" s="32"/>
    </row>
    <row r="602" spans="1:64" ht="15.75" customHeight="1">
      <c r="A602" s="32"/>
      <c r="B602" s="32"/>
      <c r="C602" s="32"/>
      <c r="D602" s="32"/>
      <c r="E602" s="32"/>
      <c r="F602" s="32"/>
      <c r="G602" s="168"/>
      <c r="H602" s="32"/>
      <c r="I602" s="32"/>
      <c r="J602" s="32"/>
      <c r="K602" s="168"/>
      <c r="L602" s="32"/>
      <c r="M602" s="168"/>
      <c r="N602" s="168"/>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c r="BJ602" s="32"/>
      <c r="BK602" s="32"/>
      <c r="BL602" s="32"/>
    </row>
    <row r="603" spans="1:64" ht="15.75" customHeight="1">
      <c r="A603" s="32"/>
      <c r="B603" s="32"/>
      <c r="C603" s="32"/>
      <c r="D603" s="32"/>
      <c r="E603" s="32"/>
      <c r="F603" s="32"/>
      <c r="G603" s="168"/>
      <c r="H603" s="32"/>
      <c r="I603" s="32"/>
      <c r="J603" s="32"/>
      <c r="K603" s="168"/>
      <c r="L603" s="32"/>
      <c r="M603" s="168"/>
      <c r="N603" s="168"/>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c r="BI603" s="32"/>
      <c r="BJ603" s="32"/>
      <c r="BK603" s="32"/>
      <c r="BL603" s="32"/>
    </row>
    <row r="604" spans="1:64" ht="15.75" customHeight="1">
      <c r="A604" s="32"/>
      <c r="B604" s="32"/>
      <c r="C604" s="32"/>
      <c r="D604" s="32"/>
      <c r="E604" s="32"/>
      <c r="F604" s="32"/>
      <c r="G604" s="168"/>
      <c r="H604" s="32"/>
      <c r="I604" s="32"/>
      <c r="J604" s="32"/>
      <c r="K604" s="168"/>
      <c r="L604" s="32"/>
      <c r="M604" s="168"/>
      <c r="N604" s="168"/>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c r="BJ604" s="32"/>
      <c r="BK604" s="32"/>
      <c r="BL604" s="32"/>
    </row>
    <row r="605" spans="1:64" ht="15.75" customHeight="1">
      <c r="A605" s="32"/>
      <c r="B605" s="32"/>
      <c r="C605" s="32"/>
      <c r="D605" s="32"/>
      <c r="E605" s="32"/>
      <c r="F605" s="32"/>
      <c r="G605" s="168"/>
      <c r="H605" s="32"/>
      <c r="I605" s="32"/>
      <c r="J605" s="32"/>
      <c r="K605" s="168"/>
      <c r="L605" s="32"/>
      <c r="M605" s="168"/>
      <c r="N605" s="168"/>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c r="BI605" s="32"/>
      <c r="BJ605" s="32"/>
      <c r="BK605" s="32"/>
      <c r="BL605" s="32"/>
    </row>
    <row r="606" spans="1:64" ht="15.75" customHeight="1">
      <c r="A606" s="32"/>
      <c r="B606" s="32"/>
      <c r="C606" s="32"/>
      <c r="D606" s="32"/>
      <c r="E606" s="32"/>
      <c r="F606" s="32"/>
      <c r="G606" s="168"/>
      <c r="H606" s="32"/>
      <c r="I606" s="32"/>
      <c r="J606" s="32"/>
      <c r="K606" s="168"/>
      <c r="L606" s="32"/>
      <c r="M606" s="168"/>
      <c r="N606" s="168"/>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row>
    <row r="607" spans="1:64" ht="15.75" customHeight="1">
      <c r="A607" s="32"/>
      <c r="B607" s="32"/>
      <c r="C607" s="32"/>
      <c r="D607" s="32"/>
      <c r="E607" s="32"/>
      <c r="F607" s="32"/>
      <c r="G607" s="168"/>
      <c r="H607" s="32"/>
      <c r="I607" s="32"/>
      <c r="J607" s="32"/>
      <c r="K607" s="168"/>
      <c r="L607" s="32"/>
      <c r="M607" s="168"/>
      <c r="N607" s="168"/>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c r="BJ607" s="32"/>
      <c r="BK607" s="32"/>
      <c r="BL607" s="32"/>
    </row>
    <row r="608" spans="1:64" ht="15.75" customHeight="1">
      <c r="A608" s="32"/>
      <c r="B608" s="32"/>
      <c r="C608" s="32"/>
      <c r="D608" s="32"/>
      <c r="E608" s="32"/>
      <c r="F608" s="32"/>
      <c r="G608" s="168"/>
      <c r="H608" s="32"/>
      <c r="I608" s="32"/>
      <c r="J608" s="32"/>
      <c r="K608" s="168"/>
      <c r="L608" s="32"/>
      <c r="M608" s="168"/>
      <c r="N608" s="168"/>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c r="BJ608" s="32"/>
      <c r="BK608" s="32"/>
      <c r="BL608" s="32"/>
    </row>
    <row r="609" spans="1:64" ht="15.75" customHeight="1">
      <c r="A609" s="32"/>
      <c r="B609" s="32"/>
      <c r="C609" s="32"/>
      <c r="D609" s="32"/>
      <c r="E609" s="32"/>
      <c r="F609" s="32"/>
      <c r="G609" s="168"/>
      <c r="H609" s="32"/>
      <c r="I609" s="32"/>
      <c r="J609" s="32"/>
      <c r="K609" s="168"/>
      <c r="L609" s="32"/>
      <c r="M609" s="168"/>
      <c r="N609" s="168"/>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c r="BJ609" s="32"/>
      <c r="BK609" s="32"/>
      <c r="BL609" s="32"/>
    </row>
    <row r="610" spans="1:64" ht="15.75" customHeight="1">
      <c r="A610" s="32"/>
      <c r="B610" s="32"/>
      <c r="C610" s="32"/>
      <c r="D610" s="32"/>
      <c r="E610" s="32"/>
      <c r="F610" s="32"/>
      <c r="G610" s="168"/>
      <c r="H610" s="32"/>
      <c r="I610" s="32"/>
      <c r="J610" s="32"/>
      <c r="K610" s="168"/>
      <c r="L610" s="32"/>
      <c r="M610" s="168"/>
      <c r="N610" s="168"/>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c r="BJ610" s="32"/>
      <c r="BK610" s="32"/>
      <c r="BL610" s="32"/>
    </row>
    <row r="611" spans="1:64" ht="15.75" customHeight="1">
      <c r="A611" s="32"/>
      <c r="B611" s="32"/>
      <c r="C611" s="32"/>
      <c r="D611" s="32"/>
      <c r="E611" s="32"/>
      <c r="F611" s="32"/>
      <c r="G611" s="168"/>
      <c r="H611" s="32"/>
      <c r="I611" s="32"/>
      <c r="J611" s="32"/>
      <c r="K611" s="168"/>
      <c r="L611" s="32"/>
      <c r="M611" s="168"/>
      <c r="N611" s="168"/>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c r="BJ611" s="32"/>
      <c r="BK611" s="32"/>
      <c r="BL611" s="32"/>
    </row>
    <row r="612" spans="1:64" ht="15.75" customHeight="1">
      <c r="A612" s="32"/>
      <c r="B612" s="32"/>
      <c r="C612" s="32"/>
      <c r="D612" s="32"/>
      <c r="E612" s="32"/>
      <c r="F612" s="32"/>
      <c r="G612" s="168"/>
      <c r="H612" s="32"/>
      <c r="I612" s="32"/>
      <c r="J612" s="32"/>
      <c r="K612" s="168"/>
      <c r="L612" s="32"/>
      <c r="M612" s="168"/>
      <c r="N612" s="168"/>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c r="BJ612" s="32"/>
      <c r="BK612" s="32"/>
      <c r="BL612" s="32"/>
    </row>
    <row r="613" spans="1:64" ht="15.75" customHeight="1">
      <c r="A613" s="32"/>
      <c r="B613" s="32"/>
      <c r="C613" s="32"/>
      <c r="D613" s="32"/>
      <c r="E613" s="32"/>
      <c r="F613" s="32"/>
      <c r="G613" s="168"/>
      <c r="H613" s="32"/>
      <c r="I613" s="32"/>
      <c r="J613" s="32"/>
      <c r="K613" s="168"/>
      <c r="L613" s="32"/>
      <c r="M613" s="168"/>
      <c r="N613" s="168"/>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c r="BI613" s="32"/>
      <c r="BJ613" s="32"/>
      <c r="BK613" s="32"/>
      <c r="BL613" s="32"/>
    </row>
    <row r="614" spans="1:64" ht="15.75" customHeight="1">
      <c r="A614" s="32"/>
      <c r="B614" s="32"/>
      <c r="C614" s="32"/>
      <c r="D614" s="32"/>
      <c r="E614" s="32"/>
      <c r="F614" s="32"/>
      <c r="G614" s="168"/>
      <c r="H614" s="32"/>
      <c r="I614" s="32"/>
      <c r="J614" s="32"/>
      <c r="K614" s="168"/>
      <c r="L614" s="32"/>
      <c r="M614" s="168"/>
      <c r="N614" s="168"/>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row>
    <row r="615" spans="1:64" ht="15.75" customHeight="1">
      <c r="A615" s="32"/>
      <c r="B615" s="32"/>
      <c r="C615" s="32"/>
      <c r="D615" s="32"/>
      <c r="E615" s="32"/>
      <c r="F615" s="32"/>
      <c r="G615" s="168"/>
      <c r="H615" s="32"/>
      <c r="I615" s="32"/>
      <c r="J615" s="32"/>
      <c r="K615" s="168"/>
      <c r="L615" s="32"/>
      <c r="M615" s="168"/>
      <c r="N615" s="168"/>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c r="BI615" s="32"/>
      <c r="BJ615" s="32"/>
      <c r="BK615" s="32"/>
      <c r="BL615" s="32"/>
    </row>
    <row r="616" spans="1:64" ht="15.75" customHeight="1">
      <c r="A616" s="32"/>
      <c r="B616" s="32"/>
      <c r="C616" s="32"/>
      <c r="D616" s="32"/>
      <c r="E616" s="32"/>
      <c r="F616" s="32"/>
      <c r="G616" s="168"/>
      <c r="H616" s="32"/>
      <c r="I616" s="32"/>
      <c r="J616" s="32"/>
      <c r="K616" s="168"/>
      <c r="L616" s="32"/>
      <c r="M616" s="168"/>
      <c r="N616" s="168"/>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row>
    <row r="617" spans="1:64" ht="15.75" customHeight="1">
      <c r="A617" s="32"/>
      <c r="B617" s="32"/>
      <c r="C617" s="32"/>
      <c r="D617" s="32"/>
      <c r="E617" s="32"/>
      <c r="F617" s="32"/>
      <c r="G617" s="168"/>
      <c r="H617" s="32"/>
      <c r="I617" s="32"/>
      <c r="J617" s="32"/>
      <c r="K617" s="168"/>
      <c r="L617" s="32"/>
      <c r="M617" s="168"/>
      <c r="N617" s="168"/>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c r="BI617" s="32"/>
      <c r="BJ617" s="32"/>
      <c r="BK617" s="32"/>
      <c r="BL617" s="32"/>
    </row>
    <row r="618" spans="1:64" ht="15.75" customHeight="1">
      <c r="A618" s="32"/>
      <c r="B618" s="32"/>
      <c r="C618" s="32"/>
      <c r="D618" s="32"/>
      <c r="E618" s="32"/>
      <c r="F618" s="32"/>
      <c r="G618" s="168"/>
      <c r="H618" s="32"/>
      <c r="I618" s="32"/>
      <c r="J618" s="32"/>
      <c r="K618" s="168"/>
      <c r="L618" s="32"/>
      <c r="M618" s="168"/>
      <c r="N618" s="168"/>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c r="BI618" s="32"/>
      <c r="BJ618" s="32"/>
      <c r="BK618" s="32"/>
      <c r="BL618" s="32"/>
    </row>
    <row r="619" spans="1:64" ht="15.75" customHeight="1">
      <c r="A619" s="32"/>
      <c r="B619" s="32"/>
      <c r="C619" s="32"/>
      <c r="D619" s="32"/>
      <c r="E619" s="32"/>
      <c r="F619" s="32"/>
      <c r="G619" s="168"/>
      <c r="H619" s="32"/>
      <c r="I619" s="32"/>
      <c r="J619" s="32"/>
      <c r="K619" s="168"/>
      <c r="L619" s="32"/>
      <c r="M619" s="168"/>
      <c r="N619" s="168"/>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c r="BI619" s="32"/>
      <c r="BJ619" s="32"/>
      <c r="BK619" s="32"/>
      <c r="BL619" s="32"/>
    </row>
    <row r="620" spans="1:64" ht="15.75" customHeight="1">
      <c r="A620" s="32"/>
      <c r="B620" s="32"/>
      <c r="C620" s="32"/>
      <c r="D620" s="32"/>
      <c r="E620" s="32"/>
      <c r="F620" s="32"/>
      <c r="G620" s="168"/>
      <c r="H620" s="32"/>
      <c r="I620" s="32"/>
      <c r="J620" s="32"/>
      <c r="K620" s="168"/>
      <c r="L620" s="32"/>
      <c r="M620" s="168"/>
      <c r="N620" s="168"/>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c r="BJ620" s="32"/>
      <c r="BK620" s="32"/>
      <c r="BL620" s="32"/>
    </row>
    <row r="621" spans="1:64" ht="15.75" customHeight="1">
      <c r="A621" s="32"/>
      <c r="B621" s="32"/>
      <c r="C621" s="32"/>
      <c r="D621" s="32"/>
      <c r="E621" s="32"/>
      <c r="F621" s="32"/>
      <c r="G621" s="168"/>
      <c r="H621" s="32"/>
      <c r="I621" s="32"/>
      <c r="J621" s="32"/>
      <c r="K621" s="168"/>
      <c r="L621" s="32"/>
      <c r="M621" s="168"/>
      <c r="N621" s="168"/>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c r="BI621" s="32"/>
      <c r="BJ621" s="32"/>
      <c r="BK621" s="32"/>
      <c r="BL621" s="32"/>
    </row>
    <row r="622" spans="1:64" ht="15.75" customHeight="1">
      <c r="A622" s="32"/>
      <c r="B622" s="32"/>
      <c r="C622" s="32"/>
      <c r="D622" s="32"/>
      <c r="E622" s="32"/>
      <c r="F622" s="32"/>
      <c r="G622" s="168"/>
      <c r="H622" s="32"/>
      <c r="I622" s="32"/>
      <c r="J622" s="32"/>
      <c r="K622" s="168"/>
      <c r="L622" s="32"/>
      <c r="M622" s="168"/>
      <c r="N622" s="168"/>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row>
    <row r="623" spans="1:64" ht="15.75" customHeight="1">
      <c r="A623" s="32"/>
      <c r="B623" s="32"/>
      <c r="C623" s="32"/>
      <c r="D623" s="32"/>
      <c r="E623" s="32"/>
      <c r="F623" s="32"/>
      <c r="G623" s="168"/>
      <c r="H623" s="32"/>
      <c r="I623" s="32"/>
      <c r="J623" s="32"/>
      <c r="K623" s="168"/>
      <c r="L623" s="32"/>
      <c r="M623" s="168"/>
      <c r="N623" s="168"/>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c r="BJ623" s="32"/>
      <c r="BK623" s="32"/>
      <c r="BL623" s="32"/>
    </row>
    <row r="624" spans="1:64" ht="15.75" customHeight="1">
      <c r="A624" s="32"/>
      <c r="B624" s="32"/>
      <c r="C624" s="32"/>
      <c r="D624" s="32"/>
      <c r="E624" s="32"/>
      <c r="F624" s="32"/>
      <c r="G624" s="168"/>
      <c r="H624" s="32"/>
      <c r="I624" s="32"/>
      <c r="J624" s="32"/>
      <c r="K624" s="168"/>
      <c r="L624" s="32"/>
      <c r="M624" s="168"/>
      <c r="N624" s="168"/>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c r="BI624" s="32"/>
      <c r="BJ624" s="32"/>
      <c r="BK624" s="32"/>
      <c r="BL624" s="32"/>
    </row>
    <row r="625" spans="1:64" ht="15.75" customHeight="1">
      <c r="A625" s="32"/>
      <c r="B625" s="32"/>
      <c r="C625" s="32"/>
      <c r="D625" s="32"/>
      <c r="E625" s="32"/>
      <c r="F625" s="32"/>
      <c r="G625" s="168"/>
      <c r="H625" s="32"/>
      <c r="I625" s="32"/>
      <c r="J625" s="32"/>
      <c r="K625" s="168"/>
      <c r="L625" s="32"/>
      <c r="M625" s="168"/>
      <c r="N625" s="168"/>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c r="BG625" s="32"/>
      <c r="BH625" s="32"/>
      <c r="BI625" s="32"/>
      <c r="BJ625" s="32"/>
      <c r="BK625" s="32"/>
      <c r="BL625" s="32"/>
    </row>
    <row r="626" spans="1:64" ht="15.75" customHeight="1">
      <c r="A626" s="32"/>
      <c r="B626" s="32"/>
      <c r="C626" s="32"/>
      <c r="D626" s="32"/>
      <c r="E626" s="32"/>
      <c r="F626" s="32"/>
      <c r="G626" s="168"/>
      <c r="H626" s="32"/>
      <c r="I626" s="32"/>
      <c r="J626" s="32"/>
      <c r="K626" s="168"/>
      <c r="L626" s="32"/>
      <c r="M626" s="168"/>
      <c r="N626" s="168"/>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row>
    <row r="627" spans="1:64" ht="15.75" customHeight="1">
      <c r="A627" s="32"/>
      <c r="B627" s="32"/>
      <c r="C627" s="32"/>
      <c r="D627" s="32"/>
      <c r="E627" s="32"/>
      <c r="F627" s="32"/>
      <c r="G627" s="168"/>
      <c r="H627" s="32"/>
      <c r="I627" s="32"/>
      <c r="J627" s="32"/>
      <c r="K627" s="168"/>
      <c r="L627" s="32"/>
      <c r="M627" s="168"/>
      <c r="N627" s="168"/>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c r="BI627" s="32"/>
      <c r="BJ627" s="32"/>
      <c r="BK627" s="32"/>
      <c r="BL627" s="32"/>
    </row>
    <row r="628" spans="1:64" ht="15.75" customHeight="1">
      <c r="A628" s="32"/>
      <c r="B628" s="32"/>
      <c r="C628" s="32"/>
      <c r="D628" s="32"/>
      <c r="E628" s="32"/>
      <c r="F628" s="32"/>
      <c r="G628" s="168"/>
      <c r="H628" s="32"/>
      <c r="I628" s="32"/>
      <c r="J628" s="32"/>
      <c r="K628" s="168"/>
      <c r="L628" s="32"/>
      <c r="M628" s="168"/>
      <c r="N628" s="168"/>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c r="BJ628" s="32"/>
      <c r="BK628" s="32"/>
      <c r="BL628" s="32"/>
    </row>
    <row r="629" spans="1:64" ht="15.75" customHeight="1">
      <c r="A629" s="32"/>
      <c r="B629" s="32"/>
      <c r="C629" s="32"/>
      <c r="D629" s="32"/>
      <c r="E629" s="32"/>
      <c r="F629" s="32"/>
      <c r="G629" s="168"/>
      <c r="H629" s="32"/>
      <c r="I629" s="32"/>
      <c r="J629" s="32"/>
      <c r="K629" s="168"/>
      <c r="L629" s="32"/>
      <c r="M629" s="168"/>
      <c r="N629" s="168"/>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c r="BI629" s="32"/>
      <c r="BJ629" s="32"/>
      <c r="BK629" s="32"/>
      <c r="BL629" s="32"/>
    </row>
    <row r="630" spans="1:64" ht="15.75" customHeight="1">
      <c r="A630" s="32"/>
      <c r="B630" s="32"/>
      <c r="C630" s="32"/>
      <c r="D630" s="32"/>
      <c r="E630" s="32"/>
      <c r="F630" s="32"/>
      <c r="G630" s="168"/>
      <c r="H630" s="32"/>
      <c r="I630" s="32"/>
      <c r="J630" s="32"/>
      <c r="K630" s="168"/>
      <c r="L630" s="32"/>
      <c r="M630" s="168"/>
      <c r="N630" s="168"/>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row>
    <row r="631" spans="1:64" ht="15.75" customHeight="1">
      <c r="A631" s="32"/>
      <c r="B631" s="32"/>
      <c r="C631" s="32"/>
      <c r="D631" s="32"/>
      <c r="E631" s="32"/>
      <c r="F631" s="32"/>
      <c r="G631" s="168"/>
      <c r="H631" s="32"/>
      <c r="I631" s="32"/>
      <c r="J631" s="32"/>
      <c r="K631" s="168"/>
      <c r="L631" s="32"/>
      <c r="M631" s="168"/>
      <c r="N631" s="168"/>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c r="BJ631" s="32"/>
      <c r="BK631" s="32"/>
      <c r="BL631" s="32"/>
    </row>
    <row r="632" spans="1:64" ht="15.75" customHeight="1">
      <c r="A632" s="32"/>
      <c r="B632" s="32"/>
      <c r="C632" s="32"/>
      <c r="D632" s="32"/>
      <c r="E632" s="32"/>
      <c r="F632" s="32"/>
      <c r="G632" s="168"/>
      <c r="H632" s="32"/>
      <c r="I632" s="32"/>
      <c r="J632" s="32"/>
      <c r="K632" s="168"/>
      <c r="L632" s="32"/>
      <c r="M632" s="168"/>
      <c r="N632" s="168"/>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row>
    <row r="633" spans="1:64" ht="15.75" customHeight="1">
      <c r="A633" s="32"/>
      <c r="B633" s="32"/>
      <c r="C633" s="32"/>
      <c r="D633" s="32"/>
      <c r="E633" s="32"/>
      <c r="F633" s="32"/>
      <c r="G633" s="168"/>
      <c r="H633" s="32"/>
      <c r="I633" s="32"/>
      <c r="J633" s="32"/>
      <c r="K633" s="168"/>
      <c r="L633" s="32"/>
      <c r="M633" s="168"/>
      <c r="N633" s="168"/>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c r="BI633" s="32"/>
      <c r="BJ633" s="32"/>
      <c r="BK633" s="32"/>
      <c r="BL633" s="32"/>
    </row>
    <row r="634" spans="1:64" ht="15.75" customHeight="1">
      <c r="A634" s="32"/>
      <c r="B634" s="32"/>
      <c r="C634" s="32"/>
      <c r="D634" s="32"/>
      <c r="E634" s="32"/>
      <c r="F634" s="32"/>
      <c r="G634" s="168"/>
      <c r="H634" s="32"/>
      <c r="I634" s="32"/>
      <c r="J634" s="32"/>
      <c r="K634" s="168"/>
      <c r="L634" s="32"/>
      <c r="M634" s="168"/>
      <c r="N634" s="168"/>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c r="BJ634" s="32"/>
      <c r="BK634" s="32"/>
      <c r="BL634" s="32"/>
    </row>
    <row r="635" spans="1:64" ht="15.75" customHeight="1">
      <c r="A635" s="32"/>
      <c r="B635" s="32"/>
      <c r="C635" s="32"/>
      <c r="D635" s="32"/>
      <c r="E635" s="32"/>
      <c r="F635" s="32"/>
      <c r="G635" s="168"/>
      <c r="H635" s="32"/>
      <c r="I635" s="32"/>
      <c r="J635" s="32"/>
      <c r="K635" s="168"/>
      <c r="L635" s="32"/>
      <c r="M635" s="168"/>
      <c r="N635" s="168"/>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c r="BJ635" s="32"/>
      <c r="BK635" s="32"/>
      <c r="BL635" s="32"/>
    </row>
    <row r="636" spans="1:64" ht="15.75" customHeight="1">
      <c r="A636" s="32"/>
      <c r="B636" s="32"/>
      <c r="C636" s="32"/>
      <c r="D636" s="32"/>
      <c r="E636" s="32"/>
      <c r="F636" s="32"/>
      <c r="G636" s="168"/>
      <c r="H636" s="32"/>
      <c r="I636" s="32"/>
      <c r="J636" s="32"/>
      <c r="K636" s="168"/>
      <c r="L636" s="32"/>
      <c r="M636" s="168"/>
      <c r="N636" s="168"/>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row>
    <row r="637" spans="1:64" ht="15.75" customHeight="1">
      <c r="A637" s="32"/>
      <c r="B637" s="32"/>
      <c r="C637" s="32"/>
      <c r="D637" s="32"/>
      <c r="E637" s="32"/>
      <c r="F637" s="32"/>
      <c r="G637" s="168"/>
      <c r="H637" s="32"/>
      <c r="I637" s="32"/>
      <c r="J637" s="32"/>
      <c r="K637" s="168"/>
      <c r="L637" s="32"/>
      <c r="M637" s="168"/>
      <c r="N637" s="168"/>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c r="BG637" s="32"/>
      <c r="BH637" s="32"/>
      <c r="BI637" s="32"/>
      <c r="BJ637" s="32"/>
      <c r="BK637" s="32"/>
      <c r="BL637" s="32"/>
    </row>
    <row r="638" spans="1:64" ht="15.75" customHeight="1">
      <c r="A638" s="32"/>
      <c r="B638" s="32"/>
      <c r="C638" s="32"/>
      <c r="D638" s="32"/>
      <c r="E638" s="32"/>
      <c r="F638" s="32"/>
      <c r="G638" s="168"/>
      <c r="H638" s="32"/>
      <c r="I638" s="32"/>
      <c r="J638" s="32"/>
      <c r="K638" s="168"/>
      <c r="L638" s="32"/>
      <c r="M638" s="168"/>
      <c r="N638" s="168"/>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c r="BJ638" s="32"/>
      <c r="BK638" s="32"/>
      <c r="BL638" s="32"/>
    </row>
    <row r="639" spans="1:64" ht="15.75" customHeight="1">
      <c r="A639" s="32"/>
      <c r="B639" s="32"/>
      <c r="C639" s="32"/>
      <c r="D639" s="32"/>
      <c r="E639" s="32"/>
      <c r="F639" s="32"/>
      <c r="G639" s="168"/>
      <c r="H639" s="32"/>
      <c r="I639" s="32"/>
      <c r="J639" s="32"/>
      <c r="K639" s="168"/>
      <c r="L639" s="32"/>
      <c r="M639" s="168"/>
      <c r="N639" s="168"/>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c r="BI639" s="32"/>
      <c r="BJ639" s="32"/>
      <c r="BK639" s="32"/>
      <c r="BL639" s="32"/>
    </row>
    <row r="640" spans="1:64" ht="15.75" customHeight="1">
      <c r="A640" s="32"/>
      <c r="B640" s="32"/>
      <c r="C640" s="32"/>
      <c r="D640" s="32"/>
      <c r="E640" s="32"/>
      <c r="F640" s="32"/>
      <c r="G640" s="168"/>
      <c r="H640" s="32"/>
      <c r="I640" s="32"/>
      <c r="J640" s="32"/>
      <c r="K640" s="168"/>
      <c r="L640" s="32"/>
      <c r="M640" s="168"/>
      <c r="N640" s="168"/>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c r="BJ640" s="32"/>
      <c r="BK640" s="32"/>
      <c r="BL640" s="32"/>
    </row>
    <row r="641" spans="1:64" ht="15.75" customHeight="1">
      <c r="A641" s="32"/>
      <c r="B641" s="32"/>
      <c r="C641" s="32"/>
      <c r="D641" s="32"/>
      <c r="E641" s="32"/>
      <c r="F641" s="32"/>
      <c r="G641" s="168"/>
      <c r="H641" s="32"/>
      <c r="I641" s="32"/>
      <c r="J641" s="32"/>
      <c r="K641" s="168"/>
      <c r="L641" s="32"/>
      <c r="M641" s="168"/>
      <c r="N641" s="168"/>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c r="BI641" s="32"/>
      <c r="BJ641" s="32"/>
      <c r="BK641" s="32"/>
      <c r="BL641" s="32"/>
    </row>
    <row r="642" spans="1:64" ht="15.75" customHeight="1">
      <c r="A642" s="32"/>
      <c r="B642" s="32"/>
      <c r="C642" s="32"/>
      <c r="D642" s="32"/>
      <c r="E642" s="32"/>
      <c r="F642" s="32"/>
      <c r="G642" s="168"/>
      <c r="H642" s="32"/>
      <c r="I642" s="32"/>
      <c r="J642" s="32"/>
      <c r="K642" s="168"/>
      <c r="L642" s="32"/>
      <c r="M642" s="168"/>
      <c r="N642" s="168"/>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c r="BJ642" s="32"/>
      <c r="BK642" s="32"/>
      <c r="BL642" s="32"/>
    </row>
    <row r="643" spans="1:64" ht="15.75" customHeight="1">
      <c r="A643" s="32"/>
      <c r="B643" s="32"/>
      <c r="C643" s="32"/>
      <c r="D643" s="32"/>
      <c r="E643" s="32"/>
      <c r="F643" s="32"/>
      <c r="G643" s="168"/>
      <c r="H643" s="32"/>
      <c r="I643" s="32"/>
      <c r="J643" s="32"/>
      <c r="K643" s="168"/>
      <c r="L643" s="32"/>
      <c r="M643" s="168"/>
      <c r="N643" s="168"/>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c r="BI643" s="32"/>
      <c r="BJ643" s="32"/>
      <c r="BK643" s="32"/>
      <c r="BL643" s="32"/>
    </row>
    <row r="644" spans="1:64" ht="15.75" customHeight="1">
      <c r="A644" s="32"/>
      <c r="B644" s="32"/>
      <c r="C644" s="32"/>
      <c r="D644" s="32"/>
      <c r="E644" s="32"/>
      <c r="F644" s="32"/>
      <c r="G644" s="168"/>
      <c r="H644" s="32"/>
      <c r="I644" s="32"/>
      <c r="J644" s="32"/>
      <c r="K644" s="168"/>
      <c r="L644" s="32"/>
      <c r="M644" s="168"/>
      <c r="N644" s="168"/>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c r="BJ644" s="32"/>
      <c r="BK644" s="32"/>
      <c r="BL644" s="32"/>
    </row>
    <row r="645" spans="1:64" ht="15.75" customHeight="1">
      <c r="A645" s="32"/>
      <c r="B645" s="32"/>
      <c r="C645" s="32"/>
      <c r="D645" s="32"/>
      <c r="E645" s="32"/>
      <c r="F645" s="32"/>
      <c r="G645" s="168"/>
      <c r="H645" s="32"/>
      <c r="I645" s="32"/>
      <c r="J645" s="32"/>
      <c r="K645" s="168"/>
      <c r="L645" s="32"/>
      <c r="M645" s="168"/>
      <c r="N645" s="168"/>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c r="BI645" s="32"/>
      <c r="BJ645" s="32"/>
      <c r="BK645" s="32"/>
      <c r="BL645" s="32"/>
    </row>
    <row r="646" spans="1:64" ht="15.75" customHeight="1">
      <c r="A646" s="32"/>
      <c r="B646" s="32"/>
      <c r="C646" s="32"/>
      <c r="D646" s="32"/>
      <c r="E646" s="32"/>
      <c r="F646" s="32"/>
      <c r="G646" s="168"/>
      <c r="H646" s="32"/>
      <c r="I646" s="32"/>
      <c r="J646" s="32"/>
      <c r="K646" s="168"/>
      <c r="L646" s="32"/>
      <c r="M646" s="168"/>
      <c r="N646" s="168"/>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row>
    <row r="647" spans="1:64" ht="15.75" customHeight="1">
      <c r="A647" s="32"/>
      <c r="B647" s="32"/>
      <c r="C647" s="32"/>
      <c r="D647" s="32"/>
      <c r="E647" s="32"/>
      <c r="F647" s="32"/>
      <c r="G647" s="168"/>
      <c r="H647" s="32"/>
      <c r="I647" s="32"/>
      <c r="J647" s="32"/>
      <c r="K647" s="168"/>
      <c r="L647" s="32"/>
      <c r="M647" s="168"/>
      <c r="N647" s="168"/>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c r="BI647" s="32"/>
      <c r="BJ647" s="32"/>
      <c r="BK647" s="32"/>
      <c r="BL647" s="32"/>
    </row>
    <row r="648" spans="1:64" ht="15.75" customHeight="1">
      <c r="A648" s="32"/>
      <c r="B648" s="32"/>
      <c r="C648" s="32"/>
      <c r="D648" s="32"/>
      <c r="E648" s="32"/>
      <c r="F648" s="32"/>
      <c r="G648" s="168"/>
      <c r="H648" s="32"/>
      <c r="I648" s="32"/>
      <c r="J648" s="32"/>
      <c r="K648" s="168"/>
      <c r="L648" s="32"/>
      <c r="M648" s="168"/>
      <c r="N648" s="168"/>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c r="BJ648" s="32"/>
      <c r="BK648" s="32"/>
      <c r="BL648" s="32"/>
    </row>
    <row r="649" spans="1:64" ht="15.75" customHeight="1">
      <c r="A649" s="32"/>
      <c r="B649" s="32"/>
      <c r="C649" s="32"/>
      <c r="D649" s="32"/>
      <c r="E649" s="32"/>
      <c r="F649" s="32"/>
      <c r="G649" s="168"/>
      <c r="H649" s="32"/>
      <c r="I649" s="32"/>
      <c r="J649" s="32"/>
      <c r="K649" s="168"/>
      <c r="L649" s="32"/>
      <c r="M649" s="168"/>
      <c r="N649" s="168"/>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c r="BI649" s="32"/>
      <c r="BJ649" s="32"/>
      <c r="BK649" s="32"/>
      <c r="BL649" s="32"/>
    </row>
    <row r="650" spans="1:64" ht="15.75" customHeight="1">
      <c r="A650" s="32"/>
      <c r="B650" s="32"/>
      <c r="C650" s="32"/>
      <c r="D650" s="32"/>
      <c r="E650" s="32"/>
      <c r="F650" s="32"/>
      <c r="G650" s="168"/>
      <c r="H650" s="32"/>
      <c r="I650" s="32"/>
      <c r="J650" s="32"/>
      <c r="K650" s="168"/>
      <c r="L650" s="32"/>
      <c r="M650" s="168"/>
      <c r="N650" s="168"/>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row>
    <row r="651" spans="1:64" ht="15.75" customHeight="1">
      <c r="A651" s="32"/>
      <c r="B651" s="32"/>
      <c r="C651" s="32"/>
      <c r="D651" s="32"/>
      <c r="E651" s="32"/>
      <c r="F651" s="32"/>
      <c r="G651" s="168"/>
      <c r="H651" s="32"/>
      <c r="I651" s="32"/>
      <c r="J651" s="32"/>
      <c r="K651" s="168"/>
      <c r="L651" s="32"/>
      <c r="M651" s="168"/>
      <c r="N651" s="168"/>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row>
    <row r="652" spans="1:64" ht="15.75" customHeight="1">
      <c r="A652" s="32"/>
      <c r="B652" s="32"/>
      <c r="C652" s="32"/>
      <c r="D652" s="32"/>
      <c r="E652" s="32"/>
      <c r="F652" s="32"/>
      <c r="G652" s="168"/>
      <c r="H652" s="32"/>
      <c r="I652" s="32"/>
      <c r="J652" s="32"/>
      <c r="K652" s="168"/>
      <c r="L652" s="32"/>
      <c r="M652" s="168"/>
      <c r="N652" s="168"/>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row>
    <row r="653" spans="1:64" ht="15.75" customHeight="1">
      <c r="A653" s="32"/>
      <c r="B653" s="32"/>
      <c r="C653" s="32"/>
      <c r="D653" s="32"/>
      <c r="E653" s="32"/>
      <c r="F653" s="32"/>
      <c r="G653" s="168"/>
      <c r="H653" s="32"/>
      <c r="I653" s="32"/>
      <c r="J653" s="32"/>
      <c r="K653" s="168"/>
      <c r="L653" s="32"/>
      <c r="M653" s="168"/>
      <c r="N653" s="168"/>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row>
    <row r="654" spans="1:64" ht="15.75" customHeight="1">
      <c r="A654" s="32"/>
      <c r="B654" s="32"/>
      <c r="C654" s="32"/>
      <c r="D654" s="32"/>
      <c r="E654" s="32"/>
      <c r="F654" s="32"/>
      <c r="G654" s="168"/>
      <c r="H654" s="32"/>
      <c r="I654" s="32"/>
      <c r="J654" s="32"/>
      <c r="K654" s="168"/>
      <c r="L654" s="32"/>
      <c r="M654" s="168"/>
      <c r="N654" s="168"/>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row>
    <row r="655" spans="1:64" ht="15.75" customHeight="1">
      <c r="A655" s="32"/>
      <c r="B655" s="32"/>
      <c r="C655" s="32"/>
      <c r="D655" s="32"/>
      <c r="E655" s="32"/>
      <c r="F655" s="32"/>
      <c r="G655" s="168"/>
      <c r="H655" s="32"/>
      <c r="I655" s="32"/>
      <c r="J655" s="32"/>
      <c r="K655" s="168"/>
      <c r="L655" s="32"/>
      <c r="M655" s="168"/>
      <c r="N655" s="168"/>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row>
    <row r="656" spans="1:64" ht="15.75" customHeight="1">
      <c r="A656" s="32"/>
      <c r="B656" s="32"/>
      <c r="C656" s="32"/>
      <c r="D656" s="32"/>
      <c r="E656" s="32"/>
      <c r="F656" s="32"/>
      <c r="G656" s="168"/>
      <c r="H656" s="32"/>
      <c r="I656" s="32"/>
      <c r="J656" s="32"/>
      <c r="K656" s="168"/>
      <c r="L656" s="32"/>
      <c r="M656" s="168"/>
      <c r="N656" s="168"/>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row>
    <row r="657" spans="1:64" ht="15.75" customHeight="1">
      <c r="A657" s="32"/>
      <c r="B657" s="32"/>
      <c r="C657" s="32"/>
      <c r="D657" s="32"/>
      <c r="E657" s="32"/>
      <c r="F657" s="32"/>
      <c r="G657" s="168"/>
      <c r="H657" s="32"/>
      <c r="I657" s="32"/>
      <c r="J657" s="32"/>
      <c r="K657" s="168"/>
      <c r="L657" s="32"/>
      <c r="M657" s="168"/>
      <c r="N657" s="168"/>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row>
    <row r="658" spans="1:64" ht="15.75" customHeight="1">
      <c r="A658" s="32"/>
      <c r="B658" s="32"/>
      <c r="C658" s="32"/>
      <c r="D658" s="32"/>
      <c r="E658" s="32"/>
      <c r="F658" s="32"/>
      <c r="G658" s="168"/>
      <c r="H658" s="32"/>
      <c r="I658" s="32"/>
      <c r="J658" s="32"/>
      <c r="K658" s="168"/>
      <c r="L658" s="32"/>
      <c r="M658" s="168"/>
      <c r="N658" s="168"/>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c r="BJ658" s="32"/>
      <c r="BK658" s="32"/>
      <c r="BL658" s="32"/>
    </row>
    <row r="659" spans="1:64" ht="15.75" customHeight="1">
      <c r="A659" s="32"/>
      <c r="B659" s="32"/>
      <c r="C659" s="32"/>
      <c r="D659" s="32"/>
      <c r="E659" s="32"/>
      <c r="F659" s="32"/>
      <c r="G659" s="168"/>
      <c r="H659" s="32"/>
      <c r="I659" s="32"/>
      <c r="J659" s="32"/>
      <c r="K659" s="168"/>
      <c r="L659" s="32"/>
      <c r="M659" s="168"/>
      <c r="N659" s="168"/>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32"/>
      <c r="BF659" s="32"/>
      <c r="BG659" s="32"/>
      <c r="BH659" s="32"/>
      <c r="BI659" s="32"/>
      <c r="BJ659" s="32"/>
      <c r="BK659" s="32"/>
      <c r="BL659" s="32"/>
    </row>
    <row r="660" spans="1:64" ht="15.75" customHeight="1">
      <c r="A660" s="32"/>
      <c r="B660" s="32"/>
      <c r="C660" s="32"/>
      <c r="D660" s="32"/>
      <c r="E660" s="32"/>
      <c r="F660" s="32"/>
      <c r="G660" s="168"/>
      <c r="H660" s="32"/>
      <c r="I660" s="32"/>
      <c r="J660" s="32"/>
      <c r="K660" s="168"/>
      <c r="L660" s="32"/>
      <c r="M660" s="168"/>
      <c r="N660" s="168"/>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c r="BJ660" s="32"/>
      <c r="BK660" s="32"/>
      <c r="BL660" s="32"/>
    </row>
    <row r="661" spans="1:64" ht="15.75" customHeight="1">
      <c r="A661" s="32"/>
      <c r="B661" s="32"/>
      <c r="C661" s="32"/>
      <c r="D661" s="32"/>
      <c r="E661" s="32"/>
      <c r="F661" s="32"/>
      <c r="G661" s="168"/>
      <c r="H661" s="32"/>
      <c r="I661" s="32"/>
      <c r="J661" s="32"/>
      <c r="K661" s="168"/>
      <c r="L661" s="32"/>
      <c r="M661" s="168"/>
      <c r="N661" s="168"/>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row>
    <row r="662" spans="1:64" ht="15.75" customHeight="1">
      <c r="A662" s="32"/>
      <c r="B662" s="32"/>
      <c r="C662" s="32"/>
      <c r="D662" s="32"/>
      <c r="E662" s="32"/>
      <c r="F662" s="32"/>
      <c r="G662" s="168"/>
      <c r="H662" s="32"/>
      <c r="I662" s="32"/>
      <c r="J662" s="32"/>
      <c r="K662" s="168"/>
      <c r="L662" s="32"/>
      <c r="M662" s="168"/>
      <c r="N662" s="168"/>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row>
    <row r="663" spans="1:64" ht="15.75" customHeight="1">
      <c r="A663" s="32"/>
      <c r="B663" s="32"/>
      <c r="C663" s="32"/>
      <c r="D663" s="32"/>
      <c r="E663" s="32"/>
      <c r="F663" s="32"/>
      <c r="G663" s="168"/>
      <c r="H663" s="32"/>
      <c r="I663" s="32"/>
      <c r="J663" s="32"/>
      <c r="K663" s="168"/>
      <c r="L663" s="32"/>
      <c r="M663" s="168"/>
      <c r="N663" s="168"/>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row>
    <row r="664" spans="1:64" ht="15.75" customHeight="1">
      <c r="A664" s="32"/>
      <c r="B664" s="32"/>
      <c r="C664" s="32"/>
      <c r="D664" s="32"/>
      <c r="E664" s="32"/>
      <c r="F664" s="32"/>
      <c r="G664" s="168"/>
      <c r="H664" s="32"/>
      <c r="I664" s="32"/>
      <c r="J664" s="32"/>
      <c r="K664" s="168"/>
      <c r="L664" s="32"/>
      <c r="M664" s="168"/>
      <c r="N664" s="168"/>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row>
    <row r="665" spans="1:64" ht="15.75" customHeight="1">
      <c r="A665" s="32"/>
      <c r="B665" s="32"/>
      <c r="C665" s="32"/>
      <c r="D665" s="32"/>
      <c r="E665" s="32"/>
      <c r="F665" s="32"/>
      <c r="G665" s="168"/>
      <c r="H665" s="32"/>
      <c r="I665" s="32"/>
      <c r="J665" s="32"/>
      <c r="K665" s="168"/>
      <c r="L665" s="32"/>
      <c r="M665" s="168"/>
      <c r="N665" s="168"/>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row>
    <row r="666" spans="1:64" ht="15.75" customHeight="1">
      <c r="A666" s="32"/>
      <c r="B666" s="32"/>
      <c r="C666" s="32"/>
      <c r="D666" s="32"/>
      <c r="E666" s="32"/>
      <c r="F666" s="32"/>
      <c r="G666" s="168"/>
      <c r="H666" s="32"/>
      <c r="I666" s="32"/>
      <c r="J666" s="32"/>
      <c r="K666" s="168"/>
      <c r="L666" s="32"/>
      <c r="M666" s="168"/>
      <c r="N666" s="168"/>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row>
    <row r="667" spans="1:64" ht="15.75" customHeight="1">
      <c r="A667" s="32"/>
      <c r="B667" s="32"/>
      <c r="C667" s="32"/>
      <c r="D667" s="32"/>
      <c r="E667" s="32"/>
      <c r="F667" s="32"/>
      <c r="G667" s="168"/>
      <c r="H667" s="32"/>
      <c r="I667" s="32"/>
      <c r="J667" s="32"/>
      <c r="K667" s="168"/>
      <c r="L667" s="32"/>
      <c r="M667" s="168"/>
      <c r="N667" s="168"/>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row>
    <row r="668" spans="1:64" ht="15.75" customHeight="1">
      <c r="A668" s="32"/>
      <c r="B668" s="32"/>
      <c r="C668" s="32"/>
      <c r="D668" s="32"/>
      <c r="E668" s="32"/>
      <c r="F668" s="32"/>
      <c r="G668" s="168"/>
      <c r="H668" s="32"/>
      <c r="I668" s="32"/>
      <c r="J668" s="32"/>
      <c r="K668" s="168"/>
      <c r="L668" s="32"/>
      <c r="M668" s="168"/>
      <c r="N668" s="168"/>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row>
    <row r="669" spans="1:64" ht="15.75" customHeight="1">
      <c r="A669" s="32"/>
      <c r="B669" s="32"/>
      <c r="C669" s="32"/>
      <c r="D669" s="32"/>
      <c r="E669" s="32"/>
      <c r="F669" s="32"/>
      <c r="G669" s="168"/>
      <c r="H669" s="32"/>
      <c r="I669" s="32"/>
      <c r="J669" s="32"/>
      <c r="K669" s="168"/>
      <c r="L669" s="32"/>
      <c r="M669" s="168"/>
      <c r="N669" s="168"/>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row>
    <row r="670" spans="1:64" ht="15.75" customHeight="1">
      <c r="A670" s="32"/>
      <c r="B670" s="32"/>
      <c r="C670" s="32"/>
      <c r="D670" s="32"/>
      <c r="E670" s="32"/>
      <c r="F670" s="32"/>
      <c r="G670" s="168"/>
      <c r="H670" s="32"/>
      <c r="I670" s="32"/>
      <c r="J670" s="32"/>
      <c r="K670" s="168"/>
      <c r="L670" s="32"/>
      <c r="M670" s="168"/>
      <c r="N670" s="168"/>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row>
    <row r="671" spans="1:64" ht="15.75" customHeight="1">
      <c r="A671" s="32"/>
      <c r="B671" s="32"/>
      <c r="C671" s="32"/>
      <c r="D671" s="32"/>
      <c r="E671" s="32"/>
      <c r="F671" s="32"/>
      <c r="G671" s="168"/>
      <c r="H671" s="32"/>
      <c r="I671" s="32"/>
      <c r="J671" s="32"/>
      <c r="K671" s="168"/>
      <c r="L671" s="32"/>
      <c r="M671" s="168"/>
      <c r="N671" s="168"/>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row>
    <row r="672" spans="1:64" ht="15.75" customHeight="1">
      <c r="A672" s="32"/>
      <c r="B672" s="32"/>
      <c r="C672" s="32"/>
      <c r="D672" s="32"/>
      <c r="E672" s="32"/>
      <c r="F672" s="32"/>
      <c r="G672" s="168"/>
      <c r="H672" s="32"/>
      <c r="I672" s="32"/>
      <c r="J672" s="32"/>
      <c r="K672" s="168"/>
      <c r="L672" s="32"/>
      <c r="M672" s="168"/>
      <c r="N672" s="168"/>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row>
    <row r="673" spans="1:64" ht="15.75" customHeight="1">
      <c r="A673" s="32"/>
      <c r="B673" s="32"/>
      <c r="C673" s="32"/>
      <c r="D673" s="32"/>
      <c r="E673" s="32"/>
      <c r="F673" s="32"/>
      <c r="G673" s="168"/>
      <c r="H673" s="32"/>
      <c r="I673" s="32"/>
      <c r="J673" s="32"/>
      <c r="K673" s="168"/>
      <c r="L673" s="32"/>
      <c r="M673" s="168"/>
      <c r="N673" s="168"/>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row>
    <row r="674" spans="1:64" ht="15.75" customHeight="1">
      <c r="A674" s="32"/>
      <c r="B674" s="32"/>
      <c r="C674" s="32"/>
      <c r="D674" s="32"/>
      <c r="E674" s="32"/>
      <c r="F674" s="32"/>
      <c r="G674" s="168"/>
      <c r="H674" s="32"/>
      <c r="I674" s="32"/>
      <c r="J674" s="32"/>
      <c r="K674" s="168"/>
      <c r="L674" s="32"/>
      <c r="M674" s="168"/>
      <c r="N674" s="168"/>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row>
    <row r="675" spans="1:64" ht="15.75" customHeight="1">
      <c r="A675" s="32"/>
      <c r="B675" s="32"/>
      <c r="C675" s="32"/>
      <c r="D675" s="32"/>
      <c r="E675" s="32"/>
      <c r="F675" s="32"/>
      <c r="G675" s="168"/>
      <c r="H675" s="32"/>
      <c r="I675" s="32"/>
      <c r="J675" s="32"/>
      <c r="K675" s="168"/>
      <c r="L675" s="32"/>
      <c r="M675" s="168"/>
      <c r="N675" s="168"/>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row>
    <row r="676" spans="1:64" ht="15.75" customHeight="1">
      <c r="A676" s="32"/>
      <c r="B676" s="32"/>
      <c r="C676" s="32"/>
      <c r="D676" s="32"/>
      <c r="E676" s="32"/>
      <c r="F676" s="32"/>
      <c r="G676" s="168"/>
      <c r="H676" s="32"/>
      <c r="I676" s="32"/>
      <c r="J676" s="32"/>
      <c r="K676" s="168"/>
      <c r="L676" s="32"/>
      <c r="M676" s="168"/>
      <c r="N676" s="168"/>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row>
    <row r="677" spans="1:64" ht="15.75" customHeight="1">
      <c r="A677" s="32"/>
      <c r="B677" s="32"/>
      <c r="C677" s="32"/>
      <c r="D677" s="32"/>
      <c r="E677" s="32"/>
      <c r="F677" s="32"/>
      <c r="G677" s="168"/>
      <c r="H677" s="32"/>
      <c r="I677" s="32"/>
      <c r="J677" s="32"/>
      <c r="K677" s="168"/>
      <c r="L677" s="32"/>
      <c r="M677" s="168"/>
      <c r="N677" s="168"/>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row>
    <row r="678" spans="1:64" ht="15.75" customHeight="1">
      <c r="A678" s="32"/>
      <c r="B678" s="32"/>
      <c r="C678" s="32"/>
      <c r="D678" s="32"/>
      <c r="E678" s="32"/>
      <c r="F678" s="32"/>
      <c r="G678" s="168"/>
      <c r="H678" s="32"/>
      <c r="I678" s="32"/>
      <c r="J678" s="32"/>
      <c r="K678" s="168"/>
      <c r="L678" s="32"/>
      <c r="M678" s="168"/>
      <c r="N678" s="168"/>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row>
    <row r="679" spans="1:64" ht="15.75" customHeight="1">
      <c r="A679" s="32"/>
      <c r="B679" s="32"/>
      <c r="C679" s="32"/>
      <c r="D679" s="32"/>
      <c r="E679" s="32"/>
      <c r="F679" s="32"/>
      <c r="G679" s="168"/>
      <c r="H679" s="32"/>
      <c r="I679" s="32"/>
      <c r="J679" s="32"/>
      <c r="K679" s="168"/>
      <c r="L679" s="32"/>
      <c r="M679" s="168"/>
      <c r="N679" s="168"/>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c r="BI679" s="32"/>
      <c r="BJ679" s="32"/>
      <c r="BK679" s="32"/>
      <c r="BL679" s="32"/>
    </row>
    <row r="680" spans="1:64" ht="15.75" customHeight="1">
      <c r="A680" s="32"/>
      <c r="B680" s="32"/>
      <c r="C680" s="32"/>
      <c r="D680" s="32"/>
      <c r="E680" s="32"/>
      <c r="F680" s="32"/>
      <c r="G680" s="168"/>
      <c r="H680" s="32"/>
      <c r="I680" s="32"/>
      <c r="J680" s="32"/>
      <c r="K680" s="168"/>
      <c r="L680" s="32"/>
      <c r="M680" s="168"/>
      <c r="N680" s="168"/>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c r="BJ680" s="32"/>
      <c r="BK680" s="32"/>
      <c r="BL680" s="32"/>
    </row>
    <row r="681" spans="1:64" ht="15.75" customHeight="1">
      <c r="A681" s="32"/>
      <c r="B681" s="32"/>
      <c r="C681" s="32"/>
      <c r="D681" s="32"/>
      <c r="E681" s="32"/>
      <c r="F681" s="32"/>
      <c r="G681" s="168"/>
      <c r="H681" s="32"/>
      <c r="I681" s="32"/>
      <c r="J681" s="32"/>
      <c r="K681" s="168"/>
      <c r="L681" s="32"/>
      <c r="M681" s="168"/>
      <c r="N681" s="168"/>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c r="BI681" s="32"/>
      <c r="BJ681" s="32"/>
      <c r="BK681" s="32"/>
      <c r="BL681" s="32"/>
    </row>
    <row r="682" spans="1:64" ht="15.75" customHeight="1">
      <c r="A682" s="32"/>
      <c r="B682" s="32"/>
      <c r="C682" s="32"/>
      <c r="D682" s="32"/>
      <c r="E682" s="32"/>
      <c r="F682" s="32"/>
      <c r="G682" s="168"/>
      <c r="H682" s="32"/>
      <c r="I682" s="32"/>
      <c r="J682" s="32"/>
      <c r="K682" s="168"/>
      <c r="L682" s="32"/>
      <c r="M682" s="168"/>
      <c r="N682" s="168"/>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c r="BJ682" s="32"/>
      <c r="BK682" s="32"/>
      <c r="BL682" s="32"/>
    </row>
    <row r="683" spans="1:64" ht="15.75" customHeight="1">
      <c r="A683" s="32"/>
      <c r="B683" s="32"/>
      <c r="C683" s="32"/>
      <c r="D683" s="32"/>
      <c r="E683" s="32"/>
      <c r="F683" s="32"/>
      <c r="G683" s="168"/>
      <c r="H683" s="32"/>
      <c r="I683" s="32"/>
      <c r="J683" s="32"/>
      <c r="K683" s="168"/>
      <c r="L683" s="32"/>
      <c r="M683" s="168"/>
      <c r="N683" s="168"/>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c r="BJ683" s="32"/>
      <c r="BK683" s="32"/>
      <c r="BL683" s="32"/>
    </row>
    <row r="684" spans="1:64" ht="15.75" customHeight="1">
      <c r="A684" s="32"/>
      <c r="B684" s="32"/>
      <c r="C684" s="32"/>
      <c r="D684" s="32"/>
      <c r="E684" s="32"/>
      <c r="F684" s="32"/>
      <c r="G684" s="168"/>
      <c r="H684" s="32"/>
      <c r="I684" s="32"/>
      <c r="J684" s="32"/>
      <c r="K684" s="168"/>
      <c r="L684" s="32"/>
      <c r="M684" s="168"/>
      <c r="N684" s="168"/>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c r="BJ684" s="32"/>
      <c r="BK684" s="32"/>
      <c r="BL684" s="32"/>
    </row>
    <row r="685" spans="1:64" ht="15.75" customHeight="1">
      <c r="A685" s="32"/>
      <c r="B685" s="32"/>
      <c r="C685" s="32"/>
      <c r="D685" s="32"/>
      <c r="E685" s="32"/>
      <c r="F685" s="32"/>
      <c r="G685" s="168"/>
      <c r="H685" s="32"/>
      <c r="I685" s="32"/>
      <c r="J685" s="32"/>
      <c r="K685" s="168"/>
      <c r="L685" s="32"/>
      <c r="M685" s="168"/>
      <c r="N685" s="168"/>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c r="BI685" s="32"/>
      <c r="BJ685" s="32"/>
      <c r="BK685" s="32"/>
      <c r="BL685" s="32"/>
    </row>
    <row r="686" spans="1:64" ht="15.75" customHeight="1">
      <c r="A686" s="32"/>
      <c r="B686" s="32"/>
      <c r="C686" s="32"/>
      <c r="D686" s="32"/>
      <c r="E686" s="32"/>
      <c r="F686" s="32"/>
      <c r="G686" s="168"/>
      <c r="H686" s="32"/>
      <c r="I686" s="32"/>
      <c r="J686" s="32"/>
      <c r="K686" s="168"/>
      <c r="L686" s="32"/>
      <c r="M686" s="168"/>
      <c r="N686" s="168"/>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row>
    <row r="687" spans="1:64" ht="15.75" customHeight="1">
      <c r="A687" s="32"/>
      <c r="B687" s="32"/>
      <c r="C687" s="32"/>
      <c r="D687" s="32"/>
      <c r="E687" s="32"/>
      <c r="F687" s="32"/>
      <c r="G687" s="168"/>
      <c r="H687" s="32"/>
      <c r="I687" s="32"/>
      <c r="J687" s="32"/>
      <c r="K687" s="168"/>
      <c r="L687" s="32"/>
      <c r="M687" s="168"/>
      <c r="N687" s="168"/>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c r="BI687" s="32"/>
      <c r="BJ687" s="32"/>
      <c r="BK687" s="32"/>
      <c r="BL687" s="32"/>
    </row>
    <row r="688" spans="1:64" ht="15.75" customHeight="1">
      <c r="A688" s="32"/>
      <c r="B688" s="32"/>
      <c r="C688" s="32"/>
      <c r="D688" s="32"/>
      <c r="E688" s="32"/>
      <c r="F688" s="32"/>
      <c r="G688" s="168"/>
      <c r="H688" s="32"/>
      <c r="I688" s="32"/>
      <c r="J688" s="32"/>
      <c r="K688" s="168"/>
      <c r="L688" s="32"/>
      <c r="M688" s="168"/>
      <c r="N688" s="168"/>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c r="BJ688" s="32"/>
      <c r="BK688" s="32"/>
      <c r="BL688" s="32"/>
    </row>
    <row r="689" spans="1:64" ht="15.75" customHeight="1">
      <c r="A689" s="32"/>
      <c r="B689" s="32"/>
      <c r="C689" s="32"/>
      <c r="D689" s="32"/>
      <c r="E689" s="32"/>
      <c r="F689" s="32"/>
      <c r="G689" s="168"/>
      <c r="H689" s="32"/>
      <c r="I689" s="32"/>
      <c r="J689" s="32"/>
      <c r="K689" s="168"/>
      <c r="L689" s="32"/>
      <c r="M689" s="168"/>
      <c r="N689" s="168"/>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c r="BI689" s="32"/>
      <c r="BJ689" s="32"/>
      <c r="BK689" s="32"/>
      <c r="BL689" s="32"/>
    </row>
    <row r="690" spans="1:64" ht="15.75" customHeight="1">
      <c r="A690" s="32"/>
      <c r="B690" s="32"/>
      <c r="C690" s="32"/>
      <c r="D690" s="32"/>
      <c r="E690" s="32"/>
      <c r="F690" s="32"/>
      <c r="G690" s="168"/>
      <c r="H690" s="32"/>
      <c r="I690" s="32"/>
      <c r="J690" s="32"/>
      <c r="K690" s="168"/>
      <c r="L690" s="32"/>
      <c r="M690" s="168"/>
      <c r="N690" s="168"/>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c r="BJ690" s="32"/>
      <c r="BK690" s="32"/>
      <c r="BL690" s="32"/>
    </row>
    <row r="691" spans="1:64" ht="15.75" customHeight="1">
      <c r="A691" s="32"/>
      <c r="B691" s="32"/>
      <c r="C691" s="32"/>
      <c r="D691" s="32"/>
      <c r="E691" s="32"/>
      <c r="F691" s="32"/>
      <c r="G691" s="168"/>
      <c r="H691" s="32"/>
      <c r="I691" s="32"/>
      <c r="J691" s="32"/>
      <c r="K691" s="168"/>
      <c r="L691" s="32"/>
      <c r="M691" s="168"/>
      <c r="N691" s="168"/>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c r="BJ691" s="32"/>
      <c r="BK691" s="32"/>
      <c r="BL691" s="32"/>
    </row>
    <row r="692" spans="1:64" ht="15.75" customHeight="1">
      <c r="A692" s="32"/>
      <c r="B692" s="32"/>
      <c r="C692" s="32"/>
      <c r="D692" s="32"/>
      <c r="E692" s="32"/>
      <c r="F692" s="32"/>
      <c r="G692" s="168"/>
      <c r="H692" s="32"/>
      <c r="I692" s="32"/>
      <c r="J692" s="32"/>
      <c r="K692" s="168"/>
      <c r="L692" s="32"/>
      <c r="M692" s="168"/>
      <c r="N692" s="168"/>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row>
    <row r="693" spans="1:64" ht="15.75" customHeight="1">
      <c r="A693" s="32"/>
      <c r="B693" s="32"/>
      <c r="C693" s="32"/>
      <c r="D693" s="32"/>
      <c r="E693" s="32"/>
      <c r="F693" s="32"/>
      <c r="G693" s="168"/>
      <c r="H693" s="32"/>
      <c r="I693" s="32"/>
      <c r="J693" s="32"/>
      <c r="K693" s="168"/>
      <c r="L693" s="32"/>
      <c r="M693" s="168"/>
      <c r="N693" s="168"/>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c r="BJ693" s="32"/>
      <c r="BK693" s="32"/>
      <c r="BL693" s="32"/>
    </row>
    <row r="694" spans="1:64" ht="15.75" customHeight="1">
      <c r="A694" s="32"/>
      <c r="B694" s="32"/>
      <c r="C694" s="32"/>
      <c r="D694" s="32"/>
      <c r="E694" s="32"/>
      <c r="F694" s="32"/>
      <c r="G694" s="168"/>
      <c r="H694" s="32"/>
      <c r="I694" s="32"/>
      <c r="J694" s="32"/>
      <c r="K694" s="168"/>
      <c r="L694" s="32"/>
      <c r="M694" s="168"/>
      <c r="N694" s="168"/>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c r="BJ694" s="32"/>
      <c r="BK694" s="32"/>
      <c r="BL694" s="32"/>
    </row>
    <row r="695" spans="1:64" ht="15.75" customHeight="1">
      <c r="A695" s="32"/>
      <c r="B695" s="32"/>
      <c r="C695" s="32"/>
      <c r="D695" s="32"/>
      <c r="E695" s="32"/>
      <c r="F695" s="32"/>
      <c r="G695" s="168"/>
      <c r="H695" s="32"/>
      <c r="I695" s="32"/>
      <c r="J695" s="32"/>
      <c r="K695" s="168"/>
      <c r="L695" s="32"/>
      <c r="M695" s="168"/>
      <c r="N695" s="168"/>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c r="BI695" s="32"/>
      <c r="BJ695" s="32"/>
      <c r="BK695" s="32"/>
      <c r="BL695" s="32"/>
    </row>
    <row r="696" spans="1:64" ht="15.75" customHeight="1">
      <c r="A696" s="32"/>
      <c r="B696" s="32"/>
      <c r="C696" s="32"/>
      <c r="D696" s="32"/>
      <c r="E696" s="32"/>
      <c r="F696" s="32"/>
      <c r="G696" s="168"/>
      <c r="H696" s="32"/>
      <c r="I696" s="32"/>
      <c r="J696" s="32"/>
      <c r="K696" s="168"/>
      <c r="L696" s="32"/>
      <c r="M696" s="168"/>
      <c r="N696" s="168"/>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row>
    <row r="697" spans="1:64" ht="15.75" customHeight="1">
      <c r="A697" s="32"/>
      <c r="B697" s="32"/>
      <c r="C697" s="32"/>
      <c r="D697" s="32"/>
      <c r="E697" s="32"/>
      <c r="F697" s="32"/>
      <c r="G697" s="168"/>
      <c r="H697" s="32"/>
      <c r="I697" s="32"/>
      <c r="J697" s="32"/>
      <c r="K697" s="168"/>
      <c r="L697" s="32"/>
      <c r="M697" s="168"/>
      <c r="N697" s="168"/>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c r="BI697" s="32"/>
      <c r="BJ697" s="32"/>
      <c r="BK697" s="32"/>
      <c r="BL697" s="32"/>
    </row>
    <row r="698" spans="1:64" ht="15.75" customHeight="1">
      <c r="A698" s="32"/>
      <c r="B698" s="32"/>
      <c r="C698" s="32"/>
      <c r="D698" s="32"/>
      <c r="E698" s="32"/>
      <c r="F698" s="32"/>
      <c r="G698" s="168"/>
      <c r="H698" s="32"/>
      <c r="I698" s="32"/>
      <c r="J698" s="32"/>
      <c r="K698" s="168"/>
      <c r="L698" s="32"/>
      <c r="M698" s="168"/>
      <c r="N698" s="168"/>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c r="BJ698" s="32"/>
      <c r="BK698" s="32"/>
      <c r="BL698" s="32"/>
    </row>
    <row r="699" spans="1:64" ht="15.75" customHeight="1">
      <c r="A699" s="32"/>
      <c r="B699" s="32"/>
      <c r="C699" s="32"/>
      <c r="D699" s="32"/>
      <c r="E699" s="32"/>
      <c r="F699" s="32"/>
      <c r="G699" s="168"/>
      <c r="H699" s="32"/>
      <c r="I699" s="32"/>
      <c r="J699" s="32"/>
      <c r="K699" s="168"/>
      <c r="L699" s="32"/>
      <c r="M699" s="168"/>
      <c r="N699" s="168"/>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row>
    <row r="700" spans="1:64" ht="15.75" customHeight="1">
      <c r="A700" s="32"/>
      <c r="B700" s="32"/>
      <c r="C700" s="32"/>
      <c r="D700" s="32"/>
      <c r="E700" s="32"/>
      <c r="F700" s="32"/>
      <c r="G700" s="168"/>
      <c r="H700" s="32"/>
      <c r="I700" s="32"/>
      <c r="J700" s="32"/>
      <c r="K700" s="168"/>
      <c r="L700" s="32"/>
      <c r="M700" s="168"/>
      <c r="N700" s="168"/>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c r="BJ700" s="32"/>
      <c r="BK700" s="32"/>
      <c r="BL700" s="32"/>
    </row>
    <row r="701" spans="1:64" ht="15.75" customHeight="1">
      <c r="A701" s="32"/>
      <c r="B701" s="32"/>
      <c r="C701" s="32"/>
      <c r="D701" s="32"/>
      <c r="E701" s="32"/>
      <c r="F701" s="32"/>
      <c r="G701" s="168"/>
      <c r="H701" s="32"/>
      <c r="I701" s="32"/>
      <c r="J701" s="32"/>
      <c r="K701" s="168"/>
      <c r="L701" s="32"/>
      <c r="M701" s="168"/>
      <c r="N701" s="168"/>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c r="BI701" s="32"/>
      <c r="BJ701" s="32"/>
      <c r="BK701" s="32"/>
      <c r="BL701" s="32"/>
    </row>
    <row r="702" spans="1:64" ht="15.75" customHeight="1">
      <c r="A702" s="32"/>
      <c r="B702" s="32"/>
      <c r="C702" s="32"/>
      <c r="D702" s="32"/>
      <c r="E702" s="32"/>
      <c r="F702" s="32"/>
      <c r="G702" s="168"/>
      <c r="H702" s="32"/>
      <c r="I702" s="32"/>
      <c r="J702" s="32"/>
      <c r="K702" s="168"/>
      <c r="L702" s="32"/>
      <c r="M702" s="168"/>
      <c r="N702" s="168"/>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c r="BJ702" s="32"/>
      <c r="BK702" s="32"/>
      <c r="BL702" s="32"/>
    </row>
    <row r="703" spans="1:64" ht="15.75" customHeight="1">
      <c r="A703" s="32"/>
      <c r="B703" s="32"/>
      <c r="C703" s="32"/>
      <c r="D703" s="32"/>
      <c r="E703" s="32"/>
      <c r="F703" s="32"/>
      <c r="G703" s="168"/>
      <c r="H703" s="32"/>
      <c r="I703" s="32"/>
      <c r="J703" s="32"/>
      <c r="K703" s="168"/>
      <c r="L703" s="32"/>
      <c r="M703" s="168"/>
      <c r="N703" s="168"/>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c r="BI703" s="32"/>
      <c r="BJ703" s="32"/>
      <c r="BK703" s="32"/>
      <c r="BL703" s="32"/>
    </row>
    <row r="704" spans="1:64" ht="15.75" customHeight="1">
      <c r="A704" s="32"/>
      <c r="B704" s="32"/>
      <c r="C704" s="32"/>
      <c r="D704" s="32"/>
      <c r="E704" s="32"/>
      <c r="F704" s="32"/>
      <c r="G704" s="168"/>
      <c r="H704" s="32"/>
      <c r="I704" s="32"/>
      <c r="J704" s="32"/>
      <c r="K704" s="168"/>
      <c r="L704" s="32"/>
      <c r="M704" s="168"/>
      <c r="N704" s="168"/>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c r="BJ704" s="32"/>
      <c r="BK704" s="32"/>
      <c r="BL704" s="32"/>
    </row>
    <row r="705" spans="1:64" ht="15.75" customHeight="1">
      <c r="A705" s="32"/>
      <c r="B705" s="32"/>
      <c r="C705" s="32"/>
      <c r="D705" s="32"/>
      <c r="E705" s="32"/>
      <c r="F705" s="32"/>
      <c r="G705" s="168"/>
      <c r="H705" s="32"/>
      <c r="I705" s="32"/>
      <c r="J705" s="32"/>
      <c r="K705" s="168"/>
      <c r="L705" s="32"/>
      <c r="M705" s="168"/>
      <c r="N705" s="168"/>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c r="BI705" s="32"/>
      <c r="BJ705" s="32"/>
      <c r="BK705" s="32"/>
      <c r="BL705" s="32"/>
    </row>
    <row r="706" spans="1:64" ht="15.75" customHeight="1">
      <c r="A706" s="32"/>
      <c r="B706" s="32"/>
      <c r="C706" s="32"/>
      <c r="D706" s="32"/>
      <c r="E706" s="32"/>
      <c r="F706" s="32"/>
      <c r="G706" s="168"/>
      <c r="H706" s="32"/>
      <c r="I706" s="32"/>
      <c r="J706" s="32"/>
      <c r="K706" s="168"/>
      <c r="L706" s="32"/>
      <c r="M706" s="168"/>
      <c r="N706" s="168"/>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row>
    <row r="707" spans="1:64" ht="15.75" customHeight="1">
      <c r="A707" s="32"/>
      <c r="B707" s="32"/>
      <c r="C707" s="32"/>
      <c r="D707" s="32"/>
      <c r="E707" s="32"/>
      <c r="F707" s="32"/>
      <c r="G707" s="168"/>
      <c r="H707" s="32"/>
      <c r="I707" s="32"/>
      <c r="J707" s="32"/>
      <c r="K707" s="168"/>
      <c r="L707" s="32"/>
      <c r="M707" s="168"/>
      <c r="N707" s="168"/>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c r="BJ707" s="32"/>
      <c r="BK707" s="32"/>
      <c r="BL707" s="32"/>
    </row>
    <row r="708" spans="1:64" ht="15.75" customHeight="1">
      <c r="A708" s="32"/>
      <c r="B708" s="32"/>
      <c r="C708" s="32"/>
      <c r="D708" s="32"/>
      <c r="E708" s="32"/>
      <c r="F708" s="32"/>
      <c r="G708" s="168"/>
      <c r="H708" s="32"/>
      <c r="I708" s="32"/>
      <c r="J708" s="32"/>
      <c r="K708" s="168"/>
      <c r="L708" s="32"/>
      <c r="M708" s="168"/>
      <c r="N708" s="168"/>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c r="BJ708" s="32"/>
      <c r="BK708" s="32"/>
      <c r="BL708" s="32"/>
    </row>
    <row r="709" spans="1:64" ht="15.75" customHeight="1">
      <c r="A709" s="32"/>
      <c r="B709" s="32"/>
      <c r="C709" s="32"/>
      <c r="D709" s="32"/>
      <c r="E709" s="32"/>
      <c r="F709" s="32"/>
      <c r="G709" s="168"/>
      <c r="H709" s="32"/>
      <c r="I709" s="32"/>
      <c r="J709" s="32"/>
      <c r="K709" s="168"/>
      <c r="L709" s="32"/>
      <c r="M709" s="168"/>
      <c r="N709" s="168"/>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c r="BI709" s="32"/>
      <c r="BJ709" s="32"/>
      <c r="BK709" s="32"/>
      <c r="BL709" s="32"/>
    </row>
    <row r="710" spans="1:64" ht="15.75" customHeight="1">
      <c r="A710" s="32"/>
      <c r="B710" s="32"/>
      <c r="C710" s="32"/>
      <c r="D710" s="32"/>
      <c r="E710" s="32"/>
      <c r="F710" s="32"/>
      <c r="G710" s="168"/>
      <c r="H710" s="32"/>
      <c r="I710" s="32"/>
      <c r="J710" s="32"/>
      <c r="K710" s="168"/>
      <c r="L710" s="32"/>
      <c r="M710" s="168"/>
      <c r="N710" s="168"/>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row>
    <row r="711" spans="1:64" ht="15.75" customHeight="1">
      <c r="A711" s="32"/>
      <c r="B711" s="32"/>
      <c r="C711" s="32"/>
      <c r="D711" s="32"/>
      <c r="E711" s="32"/>
      <c r="F711" s="32"/>
      <c r="G711" s="168"/>
      <c r="H711" s="32"/>
      <c r="I711" s="32"/>
      <c r="J711" s="32"/>
      <c r="K711" s="168"/>
      <c r="L711" s="32"/>
      <c r="M711" s="168"/>
      <c r="N711" s="168"/>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c r="BJ711" s="32"/>
      <c r="BK711" s="32"/>
      <c r="BL711" s="32"/>
    </row>
    <row r="712" spans="1:64" ht="15.75" customHeight="1">
      <c r="A712" s="32"/>
      <c r="B712" s="32"/>
      <c r="C712" s="32"/>
      <c r="D712" s="32"/>
      <c r="E712" s="32"/>
      <c r="F712" s="32"/>
      <c r="G712" s="168"/>
      <c r="H712" s="32"/>
      <c r="I712" s="32"/>
      <c r="J712" s="32"/>
      <c r="K712" s="168"/>
      <c r="L712" s="32"/>
      <c r="M712" s="168"/>
      <c r="N712" s="168"/>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c r="BJ712" s="32"/>
      <c r="BK712" s="32"/>
      <c r="BL712" s="32"/>
    </row>
    <row r="713" spans="1:64" ht="15.75" customHeight="1">
      <c r="A713" s="32"/>
      <c r="B713" s="32"/>
      <c r="C713" s="32"/>
      <c r="D713" s="32"/>
      <c r="E713" s="32"/>
      <c r="F713" s="32"/>
      <c r="G713" s="168"/>
      <c r="H713" s="32"/>
      <c r="I713" s="32"/>
      <c r="J713" s="32"/>
      <c r="K713" s="168"/>
      <c r="L713" s="32"/>
      <c r="M713" s="168"/>
      <c r="N713" s="168"/>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c r="BI713" s="32"/>
      <c r="BJ713" s="32"/>
      <c r="BK713" s="32"/>
      <c r="BL713" s="32"/>
    </row>
    <row r="714" spans="1:64" ht="15.75" customHeight="1">
      <c r="A714" s="32"/>
      <c r="B714" s="32"/>
      <c r="C714" s="32"/>
      <c r="D714" s="32"/>
      <c r="E714" s="32"/>
      <c r="F714" s="32"/>
      <c r="G714" s="168"/>
      <c r="H714" s="32"/>
      <c r="I714" s="32"/>
      <c r="J714" s="32"/>
      <c r="K714" s="168"/>
      <c r="L714" s="32"/>
      <c r="M714" s="168"/>
      <c r="N714" s="168"/>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c r="BJ714" s="32"/>
      <c r="BK714" s="32"/>
      <c r="BL714" s="32"/>
    </row>
    <row r="715" spans="1:64" ht="15.75" customHeight="1">
      <c r="A715" s="32"/>
      <c r="B715" s="32"/>
      <c r="C715" s="32"/>
      <c r="D715" s="32"/>
      <c r="E715" s="32"/>
      <c r="F715" s="32"/>
      <c r="G715" s="168"/>
      <c r="H715" s="32"/>
      <c r="I715" s="32"/>
      <c r="J715" s="32"/>
      <c r="K715" s="168"/>
      <c r="L715" s="32"/>
      <c r="M715" s="168"/>
      <c r="N715" s="168"/>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c r="BJ715" s="32"/>
      <c r="BK715" s="32"/>
      <c r="BL715" s="32"/>
    </row>
    <row r="716" spans="1:64" ht="15.75" customHeight="1">
      <c r="A716" s="32"/>
      <c r="B716" s="32"/>
      <c r="C716" s="32"/>
      <c r="D716" s="32"/>
      <c r="E716" s="32"/>
      <c r="F716" s="32"/>
      <c r="G716" s="168"/>
      <c r="H716" s="32"/>
      <c r="I716" s="32"/>
      <c r="J716" s="32"/>
      <c r="K716" s="168"/>
      <c r="L716" s="32"/>
      <c r="M716" s="168"/>
      <c r="N716" s="168"/>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row>
    <row r="717" spans="1:64" ht="15.75" customHeight="1">
      <c r="A717" s="32"/>
      <c r="B717" s="32"/>
      <c r="C717" s="32"/>
      <c r="D717" s="32"/>
      <c r="E717" s="32"/>
      <c r="F717" s="32"/>
      <c r="G717" s="168"/>
      <c r="H717" s="32"/>
      <c r="I717" s="32"/>
      <c r="J717" s="32"/>
      <c r="K717" s="168"/>
      <c r="L717" s="32"/>
      <c r="M717" s="168"/>
      <c r="N717" s="168"/>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c r="BI717" s="32"/>
      <c r="BJ717" s="32"/>
      <c r="BK717" s="32"/>
      <c r="BL717" s="32"/>
    </row>
    <row r="718" spans="1:64" ht="15.75" customHeight="1">
      <c r="A718" s="32"/>
      <c r="B718" s="32"/>
      <c r="C718" s="32"/>
      <c r="D718" s="32"/>
      <c r="E718" s="32"/>
      <c r="F718" s="32"/>
      <c r="G718" s="168"/>
      <c r="H718" s="32"/>
      <c r="I718" s="32"/>
      <c r="J718" s="32"/>
      <c r="K718" s="168"/>
      <c r="L718" s="32"/>
      <c r="M718" s="168"/>
      <c r="N718" s="168"/>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row>
    <row r="719" spans="1:64" ht="15.75" customHeight="1">
      <c r="A719" s="32"/>
      <c r="B719" s="32"/>
      <c r="C719" s="32"/>
      <c r="D719" s="32"/>
      <c r="E719" s="32"/>
      <c r="F719" s="32"/>
      <c r="G719" s="168"/>
      <c r="H719" s="32"/>
      <c r="I719" s="32"/>
      <c r="J719" s="32"/>
      <c r="K719" s="168"/>
      <c r="L719" s="32"/>
      <c r="M719" s="168"/>
      <c r="N719" s="168"/>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c r="BJ719" s="32"/>
      <c r="BK719" s="32"/>
      <c r="BL719" s="32"/>
    </row>
    <row r="720" spans="1:64" ht="15.75" customHeight="1">
      <c r="A720" s="32"/>
      <c r="B720" s="32"/>
      <c r="C720" s="32"/>
      <c r="D720" s="32"/>
      <c r="E720" s="32"/>
      <c r="F720" s="32"/>
      <c r="G720" s="168"/>
      <c r="H720" s="32"/>
      <c r="I720" s="32"/>
      <c r="J720" s="32"/>
      <c r="K720" s="168"/>
      <c r="L720" s="32"/>
      <c r="M720" s="168"/>
      <c r="N720" s="168"/>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row>
    <row r="721" spans="1:64" ht="15.75" customHeight="1">
      <c r="A721" s="32"/>
      <c r="B721" s="32"/>
      <c r="C721" s="32"/>
      <c r="D721" s="32"/>
      <c r="E721" s="32"/>
      <c r="F721" s="32"/>
      <c r="G721" s="168"/>
      <c r="H721" s="32"/>
      <c r="I721" s="32"/>
      <c r="J721" s="32"/>
      <c r="K721" s="168"/>
      <c r="L721" s="32"/>
      <c r="M721" s="168"/>
      <c r="N721" s="168"/>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c r="BI721" s="32"/>
      <c r="BJ721" s="32"/>
      <c r="BK721" s="32"/>
      <c r="BL721" s="32"/>
    </row>
    <row r="722" spans="1:64" ht="15.75" customHeight="1">
      <c r="A722" s="32"/>
      <c r="B722" s="32"/>
      <c r="C722" s="32"/>
      <c r="D722" s="32"/>
      <c r="E722" s="32"/>
      <c r="F722" s="32"/>
      <c r="G722" s="168"/>
      <c r="H722" s="32"/>
      <c r="I722" s="32"/>
      <c r="J722" s="32"/>
      <c r="K722" s="168"/>
      <c r="L722" s="32"/>
      <c r="M722" s="168"/>
      <c r="N722" s="168"/>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row>
    <row r="723" spans="1:64" ht="15.75" customHeight="1">
      <c r="A723" s="32"/>
      <c r="B723" s="32"/>
      <c r="C723" s="32"/>
      <c r="D723" s="32"/>
      <c r="E723" s="32"/>
      <c r="F723" s="32"/>
      <c r="G723" s="168"/>
      <c r="H723" s="32"/>
      <c r="I723" s="32"/>
      <c r="J723" s="32"/>
      <c r="K723" s="168"/>
      <c r="L723" s="32"/>
      <c r="M723" s="168"/>
      <c r="N723" s="168"/>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c r="BJ723" s="32"/>
      <c r="BK723" s="32"/>
      <c r="BL723" s="32"/>
    </row>
    <row r="724" spans="1:64" ht="15.75" customHeight="1">
      <c r="A724" s="32"/>
      <c r="B724" s="32"/>
      <c r="C724" s="32"/>
      <c r="D724" s="32"/>
      <c r="E724" s="32"/>
      <c r="F724" s="32"/>
      <c r="G724" s="168"/>
      <c r="H724" s="32"/>
      <c r="I724" s="32"/>
      <c r="J724" s="32"/>
      <c r="K724" s="168"/>
      <c r="L724" s="32"/>
      <c r="M724" s="168"/>
      <c r="N724" s="168"/>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row>
    <row r="725" spans="1:64" ht="15.75" customHeight="1">
      <c r="A725" s="32"/>
      <c r="B725" s="32"/>
      <c r="C725" s="32"/>
      <c r="D725" s="32"/>
      <c r="E725" s="32"/>
      <c r="F725" s="32"/>
      <c r="G725" s="168"/>
      <c r="H725" s="32"/>
      <c r="I725" s="32"/>
      <c r="J725" s="32"/>
      <c r="K725" s="168"/>
      <c r="L725" s="32"/>
      <c r="M725" s="168"/>
      <c r="N725" s="168"/>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c r="BI725" s="32"/>
      <c r="BJ725" s="32"/>
      <c r="BK725" s="32"/>
      <c r="BL725" s="32"/>
    </row>
    <row r="726" spans="1:64" ht="15.75" customHeight="1">
      <c r="A726" s="32"/>
      <c r="B726" s="32"/>
      <c r="C726" s="32"/>
      <c r="D726" s="32"/>
      <c r="E726" s="32"/>
      <c r="F726" s="32"/>
      <c r="G726" s="168"/>
      <c r="H726" s="32"/>
      <c r="I726" s="32"/>
      <c r="J726" s="32"/>
      <c r="K726" s="168"/>
      <c r="L726" s="32"/>
      <c r="M726" s="168"/>
      <c r="N726" s="168"/>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row>
    <row r="727" spans="1:64" ht="15.75" customHeight="1">
      <c r="A727" s="32"/>
      <c r="B727" s="32"/>
      <c r="C727" s="32"/>
      <c r="D727" s="32"/>
      <c r="E727" s="32"/>
      <c r="F727" s="32"/>
      <c r="G727" s="168"/>
      <c r="H727" s="32"/>
      <c r="I727" s="32"/>
      <c r="J727" s="32"/>
      <c r="K727" s="168"/>
      <c r="L727" s="32"/>
      <c r="M727" s="168"/>
      <c r="N727" s="168"/>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c r="BI727" s="32"/>
      <c r="BJ727" s="32"/>
      <c r="BK727" s="32"/>
      <c r="BL727" s="32"/>
    </row>
    <row r="728" spans="1:64" ht="15.75" customHeight="1">
      <c r="A728" s="32"/>
      <c r="B728" s="32"/>
      <c r="C728" s="32"/>
      <c r="D728" s="32"/>
      <c r="E728" s="32"/>
      <c r="F728" s="32"/>
      <c r="G728" s="168"/>
      <c r="H728" s="32"/>
      <c r="I728" s="32"/>
      <c r="J728" s="32"/>
      <c r="K728" s="168"/>
      <c r="L728" s="32"/>
      <c r="M728" s="168"/>
      <c r="N728" s="168"/>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c r="BJ728" s="32"/>
      <c r="BK728" s="32"/>
      <c r="BL728" s="32"/>
    </row>
    <row r="729" spans="1:64" ht="15.75" customHeight="1">
      <c r="A729" s="32"/>
      <c r="B729" s="32"/>
      <c r="C729" s="32"/>
      <c r="D729" s="32"/>
      <c r="E729" s="32"/>
      <c r="F729" s="32"/>
      <c r="G729" s="168"/>
      <c r="H729" s="32"/>
      <c r="I729" s="32"/>
      <c r="J729" s="32"/>
      <c r="K729" s="168"/>
      <c r="L729" s="32"/>
      <c r="M729" s="168"/>
      <c r="N729" s="168"/>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c r="BI729" s="32"/>
      <c r="BJ729" s="32"/>
      <c r="BK729" s="32"/>
      <c r="BL729" s="32"/>
    </row>
    <row r="730" spans="1:64" ht="15.75" customHeight="1">
      <c r="A730" s="32"/>
      <c r="B730" s="32"/>
      <c r="C730" s="32"/>
      <c r="D730" s="32"/>
      <c r="E730" s="32"/>
      <c r="F730" s="32"/>
      <c r="G730" s="168"/>
      <c r="H730" s="32"/>
      <c r="I730" s="32"/>
      <c r="J730" s="32"/>
      <c r="K730" s="168"/>
      <c r="L730" s="32"/>
      <c r="M730" s="168"/>
      <c r="N730" s="168"/>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c r="BJ730" s="32"/>
      <c r="BK730" s="32"/>
      <c r="BL730" s="32"/>
    </row>
    <row r="731" spans="1:64" ht="15.75" customHeight="1">
      <c r="A731" s="32"/>
      <c r="B731" s="32"/>
      <c r="C731" s="32"/>
      <c r="D731" s="32"/>
      <c r="E731" s="32"/>
      <c r="F731" s="32"/>
      <c r="G731" s="168"/>
      <c r="H731" s="32"/>
      <c r="I731" s="32"/>
      <c r="J731" s="32"/>
      <c r="K731" s="168"/>
      <c r="L731" s="32"/>
      <c r="M731" s="168"/>
      <c r="N731" s="168"/>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c r="BJ731" s="32"/>
      <c r="BK731" s="32"/>
      <c r="BL731" s="32"/>
    </row>
    <row r="732" spans="1:64" ht="15.75" customHeight="1">
      <c r="A732" s="32"/>
      <c r="B732" s="32"/>
      <c r="C732" s="32"/>
      <c r="D732" s="32"/>
      <c r="E732" s="32"/>
      <c r="F732" s="32"/>
      <c r="G732" s="168"/>
      <c r="H732" s="32"/>
      <c r="I732" s="32"/>
      <c r="J732" s="32"/>
      <c r="K732" s="168"/>
      <c r="L732" s="32"/>
      <c r="M732" s="168"/>
      <c r="N732" s="168"/>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c r="BJ732" s="32"/>
      <c r="BK732" s="32"/>
      <c r="BL732" s="32"/>
    </row>
    <row r="733" spans="1:64" ht="15.75" customHeight="1">
      <c r="A733" s="32"/>
      <c r="B733" s="32"/>
      <c r="C733" s="32"/>
      <c r="D733" s="32"/>
      <c r="E733" s="32"/>
      <c r="F733" s="32"/>
      <c r="G733" s="168"/>
      <c r="H733" s="32"/>
      <c r="I733" s="32"/>
      <c r="J733" s="32"/>
      <c r="K733" s="168"/>
      <c r="L733" s="32"/>
      <c r="M733" s="168"/>
      <c r="N733" s="168"/>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c r="BJ733" s="32"/>
      <c r="BK733" s="32"/>
      <c r="BL733" s="32"/>
    </row>
    <row r="734" spans="1:64" ht="15.75" customHeight="1">
      <c r="A734" s="32"/>
      <c r="B734" s="32"/>
      <c r="C734" s="32"/>
      <c r="D734" s="32"/>
      <c r="E734" s="32"/>
      <c r="F734" s="32"/>
      <c r="G734" s="168"/>
      <c r="H734" s="32"/>
      <c r="I734" s="32"/>
      <c r="J734" s="32"/>
      <c r="K734" s="168"/>
      <c r="L734" s="32"/>
      <c r="M734" s="168"/>
      <c r="N734" s="168"/>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c r="BJ734" s="32"/>
      <c r="BK734" s="32"/>
      <c r="BL734" s="32"/>
    </row>
    <row r="735" spans="1:64" ht="15.75" customHeight="1">
      <c r="A735" s="32"/>
      <c r="B735" s="32"/>
      <c r="C735" s="32"/>
      <c r="D735" s="32"/>
      <c r="E735" s="32"/>
      <c r="F735" s="32"/>
      <c r="G735" s="168"/>
      <c r="H735" s="32"/>
      <c r="I735" s="32"/>
      <c r="J735" s="32"/>
      <c r="K735" s="168"/>
      <c r="L735" s="32"/>
      <c r="M735" s="168"/>
      <c r="N735" s="168"/>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c r="BI735" s="32"/>
      <c r="BJ735" s="32"/>
      <c r="BK735" s="32"/>
      <c r="BL735" s="32"/>
    </row>
    <row r="736" spans="1:64" ht="15.75" customHeight="1">
      <c r="A736" s="32"/>
      <c r="B736" s="32"/>
      <c r="C736" s="32"/>
      <c r="D736" s="32"/>
      <c r="E736" s="32"/>
      <c r="F736" s="32"/>
      <c r="G736" s="168"/>
      <c r="H736" s="32"/>
      <c r="I736" s="32"/>
      <c r="J736" s="32"/>
      <c r="K736" s="168"/>
      <c r="L736" s="32"/>
      <c r="M736" s="168"/>
      <c r="N736" s="168"/>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row>
    <row r="737" spans="1:64" ht="15.75" customHeight="1">
      <c r="A737" s="32"/>
      <c r="B737" s="32"/>
      <c r="C737" s="32"/>
      <c r="D737" s="32"/>
      <c r="E737" s="32"/>
      <c r="F737" s="32"/>
      <c r="G737" s="168"/>
      <c r="H737" s="32"/>
      <c r="I737" s="32"/>
      <c r="J737" s="32"/>
      <c r="K737" s="168"/>
      <c r="L737" s="32"/>
      <c r="M737" s="168"/>
      <c r="N737" s="168"/>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c r="BI737" s="32"/>
      <c r="BJ737" s="32"/>
      <c r="BK737" s="32"/>
      <c r="BL737" s="32"/>
    </row>
    <row r="738" spans="1:64" ht="15.75" customHeight="1">
      <c r="A738" s="32"/>
      <c r="B738" s="32"/>
      <c r="C738" s="32"/>
      <c r="D738" s="32"/>
      <c r="E738" s="32"/>
      <c r="F738" s="32"/>
      <c r="G738" s="168"/>
      <c r="H738" s="32"/>
      <c r="I738" s="32"/>
      <c r="J738" s="32"/>
      <c r="K738" s="168"/>
      <c r="L738" s="32"/>
      <c r="M738" s="168"/>
      <c r="N738" s="168"/>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c r="BJ738" s="32"/>
      <c r="BK738" s="32"/>
      <c r="BL738" s="32"/>
    </row>
    <row r="739" spans="1:64" ht="15.75" customHeight="1">
      <c r="A739" s="32"/>
      <c r="B739" s="32"/>
      <c r="C739" s="32"/>
      <c r="D739" s="32"/>
      <c r="E739" s="32"/>
      <c r="F739" s="32"/>
      <c r="G739" s="168"/>
      <c r="H739" s="32"/>
      <c r="I739" s="32"/>
      <c r="J739" s="32"/>
      <c r="K739" s="168"/>
      <c r="L739" s="32"/>
      <c r="M739" s="168"/>
      <c r="N739" s="168"/>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c r="BJ739" s="32"/>
      <c r="BK739" s="32"/>
      <c r="BL739" s="32"/>
    </row>
    <row r="740" spans="1:64" ht="15.75" customHeight="1">
      <c r="A740" s="32"/>
      <c r="B740" s="32"/>
      <c r="C740" s="32"/>
      <c r="D740" s="32"/>
      <c r="E740" s="32"/>
      <c r="F740" s="32"/>
      <c r="G740" s="168"/>
      <c r="H740" s="32"/>
      <c r="I740" s="32"/>
      <c r="J740" s="32"/>
      <c r="K740" s="168"/>
      <c r="L740" s="32"/>
      <c r="M740" s="168"/>
      <c r="N740" s="168"/>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c r="BJ740" s="32"/>
      <c r="BK740" s="32"/>
      <c r="BL740" s="32"/>
    </row>
    <row r="741" spans="1:64" ht="15.75" customHeight="1">
      <c r="A741" s="32"/>
      <c r="B741" s="32"/>
      <c r="C741" s="32"/>
      <c r="D741" s="32"/>
      <c r="E741" s="32"/>
      <c r="F741" s="32"/>
      <c r="G741" s="168"/>
      <c r="H741" s="32"/>
      <c r="I741" s="32"/>
      <c r="J741" s="32"/>
      <c r="K741" s="168"/>
      <c r="L741" s="32"/>
      <c r="M741" s="168"/>
      <c r="N741" s="168"/>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c r="BJ741" s="32"/>
      <c r="BK741" s="32"/>
      <c r="BL741" s="32"/>
    </row>
    <row r="742" spans="1:64" ht="15.75" customHeight="1">
      <c r="A742" s="32"/>
      <c r="B742" s="32"/>
      <c r="C742" s="32"/>
      <c r="D742" s="32"/>
      <c r="E742" s="32"/>
      <c r="F742" s="32"/>
      <c r="G742" s="168"/>
      <c r="H742" s="32"/>
      <c r="I742" s="32"/>
      <c r="J742" s="32"/>
      <c r="K742" s="168"/>
      <c r="L742" s="32"/>
      <c r="M742" s="168"/>
      <c r="N742" s="168"/>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c r="BJ742" s="32"/>
      <c r="BK742" s="32"/>
      <c r="BL742" s="32"/>
    </row>
    <row r="743" spans="1:64" ht="15.75" customHeight="1">
      <c r="A743" s="32"/>
      <c r="B743" s="32"/>
      <c r="C743" s="32"/>
      <c r="D743" s="32"/>
      <c r="E743" s="32"/>
      <c r="F743" s="32"/>
      <c r="G743" s="168"/>
      <c r="H743" s="32"/>
      <c r="I743" s="32"/>
      <c r="J743" s="32"/>
      <c r="K743" s="168"/>
      <c r="L743" s="32"/>
      <c r="M743" s="168"/>
      <c r="N743" s="168"/>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c r="BI743" s="32"/>
      <c r="BJ743" s="32"/>
      <c r="BK743" s="32"/>
      <c r="BL743" s="32"/>
    </row>
    <row r="744" spans="1:64" ht="15.75" customHeight="1">
      <c r="A744" s="32"/>
      <c r="B744" s="32"/>
      <c r="C744" s="32"/>
      <c r="D744" s="32"/>
      <c r="E744" s="32"/>
      <c r="F744" s="32"/>
      <c r="G744" s="168"/>
      <c r="H744" s="32"/>
      <c r="I744" s="32"/>
      <c r="J744" s="32"/>
      <c r="K744" s="168"/>
      <c r="L744" s="32"/>
      <c r="M744" s="168"/>
      <c r="N744" s="168"/>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row>
    <row r="745" spans="1:64" ht="15.75" customHeight="1">
      <c r="A745" s="32"/>
      <c r="B745" s="32"/>
      <c r="C745" s="32"/>
      <c r="D745" s="32"/>
      <c r="E745" s="32"/>
      <c r="F745" s="32"/>
      <c r="G745" s="168"/>
      <c r="H745" s="32"/>
      <c r="I745" s="32"/>
      <c r="J745" s="32"/>
      <c r="K745" s="168"/>
      <c r="L745" s="32"/>
      <c r="M745" s="168"/>
      <c r="N745" s="168"/>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32"/>
      <c r="BF745" s="32"/>
      <c r="BG745" s="32"/>
      <c r="BH745" s="32"/>
      <c r="BI745" s="32"/>
      <c r="BJ745" s="32"/>
      <c r="BK745" s="32"/>
      <c r="BL745" s="32"/>
    </row>
    <row r="746" spans="1:64" ht="15.75" customHeight="1">
      <c r="A746" s="32"/>
      <c r="B746" s="32"/>
      <c r="C746" s="32"/>
      <c r="D746" s="32"/>
      <c r="E746" s="32"/>
      <c r="F746" s="32"/>
      <c r="G746" s="168"/>
      <c r="H746" s="32"/>
      <c r="I746" s="32"/>
      <c r="J746" s="32"/>
      <c r="K746" s="168"/>
      <c r="L746" s="32"/>
      <c r="M746" s="168"/>
      <c r="N746" s="168"/>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row>
    <row r="747" spans="1:64" ht="15.75" customHeight="1">
      <c r="A747" s="32"/>
      <c r="B747" s="32"/>
      <c r="C747" s="32"/>
      <c r="D747" s="32"/>
      <c r="E747" s="32"/>
      <c r="F747" s="32"/>
      <c r="G747" s="168"/>
      <c r="H747" s="32"/>
      <c r="I747" s="32"/>
      <c r="J747" s="32"/>
      <c r="K747" s="168"/>
      <c r="L747" s="32"/>
      <c r="M747" s="168"/>
      <c r="N747" s="168"/>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row>
    <row r="748" spans="1:64" ht="15.75" customHeight="1">
      <c r="A748" s="32"/>
      <c r="B748" s="32"/>
      <c r="C748" s="32"/>
      <c r="D748" s="32"/>
      <c r="E748" s="32"/>
      <c r="F748" s="32"/>
      <c r="G748" s="168"/>
      <c r="H748" s="32"/>
      <c r="I748" s="32"/>
      <c r="J748" s="32"/>
      <c r="K748" s="168"/>
      <c r="L748" s="32"/>
      <c r="M748" s="168"/>
      <c r="N748" s="168"/>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c r="BJ748" s="32"/>
      <c r="BK748" s="32"/>
      <c r="BL748" s="32"/>
    </row>
    <row r="749" spans="1:64" ht="15.75" customHeight="1">
      <c r="A749" s="32"/>
      <c r="B749" s="32"/>
      <c r="C749" s="32"/>
      <c r="D749" s="32"/>
      <c r="E749" s="32"/>
      <c r="F749" s="32"/>
      <c r="G749" s="168"/>
      <c r="H749" s="32"/>
      <c r="I749" s="32"/>
      <c r="J749" s="32"/>
      <c r="K749" s="168"/>
      <c r="L749" s="32"/>
      <c r="M749" s="168"/>
      <c r="N749" s="168"/>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c r="BI749" s="32"/>
      <c r="BJ749" s="32"/>
      <c r="BK749" s="32"/>
      <c r="BL749" s="32"/>
    </row>
    <row r="750" spans="1:64" ht="15.75" customHeight="1">
      <c r="A750" s="32"/>
      <c r="B750" s="32"/>
      <c r="C750" s="32"/>
      <c r="D750" s="32"/>
      <c r="E750" s="32"/>
      <c r="F750" s="32"/>
      <c r="G750" s="168"/>
      <c r="H750" s="32"/>
      <c r="I750" s="32"/>
      <c r="J750" s="32"/>
      <c r="K750" s="168"/>
      <c r="L750" s="32"/>
      <c r="M750" s="168"/>
      <c r="N750" s="168"/>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c r="BJ750" s="32"/>
      <c r="BK750" s="32"/>
      <c r="BL750" s="32"/>
    </row>
    <row r="751" spans="1:64" ht="15.75" customHeight="1">
      <c r="A751" s="32"/>
      <c r="B751" s="32"/>
      <c r="C751" s="32"/>
      <c r="D751" s="32"/>
      <c r="E751" s="32"/>
      <c r="F751" s="32"/>
      <c r="G751" s="168"/>
      <c r="H751" s="32"/>
      <c r="I751" s="32"/>
      <c r="J751" s="32"/>
      <c r="K751" s="168"/>
      <c r="L751" s="32"/>
      <c r="M751" s="168"/>
      <c r="N751" s="168"/>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c r="BI751" s="32"/>
      <c r="BJ751" s="32"/>
      <c r="BK751" s="32"/>
      <c r="BL751" s="32"/>
    </row>
    <row r="752" spans="1:64" ht="15.75" customHeight="1">
      <c r="A752" s="32"/>
      <c r="B752" s="32"/>
      <c r="C752" s="32"/>
      <c r="D752" s="32"/>
      <c r="E752" s="32"/>
      <c r="F752" s="32"/>
      <c r="G752" s="168"/>
      <c r="H752" s="32"/>
      <c r="I752" s="32"/>
      <c r="J752" s="32"/>
      <c r="K752" s="168"/>
      <c r="L752" s="32"/>
      <c r="M752" s="168"/>
      <c r="N752" s="168"/>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c r="BJ752" s="32"/>
      <c r="BK752" s="32"/>
      <c r="BL752" s="32"/>
    </row>
    <row r="753" spans="1:64" ht="15.75" customHeight="1">
      <c r="A753" s="32"/>
      <c r="B753" s="32"/>
      <c r="C753" s="32"/>
      <c r="D753" s="32"/>
      <c r="E753" s="32"/>
      <c r="F753" s="32"/>
      <c r="G753" s="168"/>
      <c r="H753" s="32"/>
      <c r="I753" s="32"/>
      <c r="J753" s="32"/>
      <c r="K753" s="168"/>
      <c r="L753" s="32"/>
      <c r="M753" s="168"/>
      <c r="N753" s="168"/>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c r="BI753" s="32"/>
      <c r="BJ753" s="32"/>
      <c r="BK753" s="32"/>
      <c r="BL753" s="32"/>
    </row>
    <row r="754" spans="1:64" ht="15.75" customHeight="1">
      <c r="A754" s="32"/>
      <c r="B754" s="32"/>
      <c r="C754" s="32"/>
      <c r="D754" s="32"/>
      <c r="E754" s="32"/>
      <c r="F754" s="32"/>
      <c r="G754" s="168"/>
      <c r="H754" s="32"/>
      <c r="I754" s="32"/>
      <c r="J754" s="32"/>
      <c r="K754" s="168"/>
      <c r="L754" s="32"/>
      <c r="M754" s="168"/>
      <c r="N754" s="168"/>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c r="BJ754" s="32"/>
      <c r="BK754" s="32"/>
      <c r="BL754" s="32"/>
    </row>
    <row r="755" spans="1:64" ht="15.75" customHeight="1">
      <c r="A755" s="32"/>
      <c r="B755" s="32"/>
      <c r="C755" s="32"/>
      <c r="D755" s="32"/>
      <c r="E755" s="32"/>
      <c r="F755" s="32"/>
      <c r="G755" s="168"/>
      <c r="H755" s="32"/>
      <c r="I755" s="32"/>
      <c r="J755" s="32"/>
      <c r="K755" s="168"/>
      <c r="L755" s="32"/>
      <c r="M755" s="168"/>
      <c r="N755" s="168"/>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c r="BI755" s="32"/>
      <c r="BJ755" s="32"/>
      <c r="BK755" s="32"/>
      <c r="BL755" s="32"/>
    </row>
    <row r="756" spans="1:64" ht="15.75" customHeight="1">
      <c r="A756" s="32"/>
      <c r="B756" s="32"/>
      <c r="C756" s="32"/>
      <c r="D756" s="32"/>
      <c r="E756" s="32"/>
      <c r="F756" s="32"/>
      <c r="G756" s="168"/>
      <c r="H756" s="32"/>
      <c r="I756" s="32"/>
      <c r="J756" s="32"/>
      <c r="K756" s="168"/>
      <c r="L756" s="32"/>
      <c r="M756" s="168"/>
      <c r="N756" s="168"/>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row>
    <row r="757" spans="1:64" ht="15.75" customHeight="1">
      <c r="A757" s="32"/>
      <c r="B757" s="32"/>
      <c r="C757" s="32"/>
      <c r="D757" s="32"/>
      <c r="E757" s="32"/>
      <c r="F757" s="32"/>
      <c r="G757" s="168"/>
      <c r="H757" s="32"/>
      <c r="I757" s="32"/>
      <c r="J757" s="32"/>
      <c r="K757" s="168"/>
      <c r="L757" s="32"/>
      <c r="M757" s="168"/>
      <c r="N757" s="168"/>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row>
    <row r="758" spans="1:64" ht="15.75" customHeight="1">
      <c r="A758" s="32"/>
      <c r="B758" s="32"/>
      <c r="C758" s="32"/>
      <c r="D758" s="32"/>
      <c r="E758" s="32"/>
      <c r="F758" s="32"/>
      <c r="G758" s="168"/>
      <c r="H758" s="32"/>
      <c r="I758" s="32"/>
      <c r="J758" s="32"/>
      <c r="K758" s="168"/>
      <c r="L758" s="32"/>
      <c r="M758" s="168"/>
      <c r="N758" s="168"/>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c r="BJ758" s="32"/>
      <c r="BK758" s="32"/>
      <c r="BL758" s="32"/>
    </row>
    <row r="759" spans="1:64" ht="15.75" customHeight="1">
      <c r="A759" s="32"/>
      <c r="B759" s="32"/>
      <c r="C759" s="32"/>
      <c r="D759" s="32"/>
      <c r="E759" s="32"/>
      <c r="F759" s="32"/>
      <c r="G759" s="168"/>
      <c r="H759" s="32"/>
      <c r="I759" s="32"/>
      <c r="J759" s="32"/>
      <c r="K759" s="168"/>
      <c r="L759" s="32"/>
      <c r="M759" s="168"/>
      <c r="N759" s="168"/>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c r="BI759" s="32"/>
      <c r="BJ759" s="32"/>
      <c r="BK759" s="32"/>
      <c r="BL759" s="32"/>
    </row>
    <row r="760" spans="1:64" ht="15.75" customHeight="1">
      <c r="A760" s="32"/>
      <c r="B760" s="32"/>
      <c r="C760" s="32"/>
      <c r="D760" s="32"/>
      <c r="E760" s="32"/>
      <c r="F760" s="32"/>
      <c r="G760" s="168"/>
      <c r="H760" s="32"/>
      <c r="I760" s="32"/>
      <c r="J760" s="32"/>
      <c r="K760" s="168"/>
      <c r="L760" s="32"/>
      <c r="M760" s="168"/>
      <c r="N760" s="168"/>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row>
    <row r="761" spans="1:64" ht="15.75" customHeight="1">
      <c r="A761" s="32"/>
      <c r="B761" s="32"/>
      <c r="C761" s="32"/>
      <c r="D761" s="32"/>
      <c r="E761" s="32"/>
      <c r="F761" s="32"/>
      <c r="G761" s="168"/>
      <c r="H761" s="32"/>
      <c r="I761" s="32"/>
      <c r="J761" s="32"/>
      <c r="K761" s="168"/>
      <c r="L761" s="32"/>
      <c r="M761" s="168"/>
      <c r="N761" s="168"/>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row>
    <row r="762" spans="1:64" ht="15.75" customHeight="1">
      <c r="A762" s="32"/>
      <c r="B762" s="32"/>
      <c r="C762" s="32"/>
      <c r="D762" s="32"/>
      <c r="E762" s="32"/>
      <c r="F762" s="32"/>
      <c r="G762" s="168"/>
      <c r="H762" s="32"/>
      <c r="I762" s="32"/>
      <c r="J762" s="32"/>
      <c r="K762" s="168"/>
      <c r="L762" s="32"/>
      <c r="M762" s="168"/>
      <c r="N762" s="168"/>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row>
    <row r="763" spans="1:64" ht="15.75" customHeight="1">
      <c r="A763" s="32"/>
      <c r="B763" s="32"/>
      <c r="C763" s="32"/>
      <c r="D763" s="32"/>
      <c r="E763" s="32"/>
      <c r="F763" s="32"/>
      <c r="G763" s="168"/>
      <c r="H763" s="32"/>
      <c r="I763" s="32"/>
      <c r="J763" s="32"/>
      <c r="K763" s="168"/>
      <c r="L763" s="32"/>
      <c r="M763" s="168"/>
      <c r="N763" s="168"/>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row>
    <row r="764" spans="1:64" ht="15.75" customHeight="1">
      <c r="A764" s="32"/>
      <c r="B764" s="32"/>
      <c r="C764" s="32"/>
      <c r="D764" s="32"/>
      <c r="E764" s="32"/>
      <c r="F764" s="32"/>
      <c r="G764" s="168"/>
      <c r="H764" s="32"/>
      <c r="I764" s="32"/>
      <c r="J764" s="32"/>
      <c r="K764" s="168"/>
      <c r="L764" s="32"/>
      <c r="M764" s="168"/>
      <c r="N764" s="168"/>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row>
    <row r="765" spans="1:64" ht="15.75" customHeight="1">
      <c r="A765" s="32"/>
      <c r="B765" s="32"/>
      <c r="C765" s="32"/>
      <c r="D765" s="32"/>
      <c r="E765" s="32"/>
      <c r="F765" s="32"/>
      <c r="G765" s="168"/>
      <c r="H765" s="32"/>
      <c r="I765" s="32"/>
      <c r="J765" s="32"/>
      <c r="K765" s="168"/>
      <c r="L765" s="32"/>
      <c r="M765" s="168"/>
      <c r="N765" s="168"/>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row>
    <row r="766" spans="1:64" ht="15.75" customHeight="1">
      <c r="A766" s="32"/>
      <c r="B766" s="32"/>
      <c r="C766" s="32"/>
      <c r="D766" s="32"/>
      <c r="E766" s="32"/>
      <c r="F766" s="32"/>
      <c r="G766" s="168"/>
      <c r="H766" s="32"/>
      <c r="I766" s="32"/>
      <c r="J766" s="32"/>
      <c r="K766" s="168"/>
      <c r="L766" s="32"/>
      <c r="M766" s="168"/>
      <c r="N766" s="168"/>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row>
    <row r="767" spans="1:64" ht="15.75" customHeight="1">
      <c r="A767" s="32"/>
      <c r="B767" s="32"/>
      <c r="C767" s="32"/>
      <c r="D767" s="32"/>
      <c r="E767" s="32"/>
      <c r="F767" s="32"/>
      <c r="G767" s="168"/>
      <c r="H767" s="32"/>
      <c r="I767" s="32"/>
      <c r="J767" s="32"/>
      <c r="K767" s="168"/>
      <c r="L767" s="32"/>
      <c r="M767" s="168"/>
      <c r="N767" s="168"/>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row>
    <row r="768" spans="1:64" ht="15.75" customHeight="1">
      <c r="A768" s="32"/>
      <c r="B768" s="32"/>
      <c r="C768" s="32"/>
      <c r="D768" s="32"/>
      <c r="E768" s="32"/>
      <c r="F768" s="32"/>
      <c r="G768" s="168"/>
      <c r="H768" s="32"/>
      <c r="I768" s="32"/>
      <c r="J768" s="32"/>
      <c r="K768" s="168"/>
      <c r="L768" s="32"/>
      <c r="M768" s="168"/>
      <c r="N768" s="168"/>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row>
    <row r="769" spans="1:64" ht="15.75" customHeight="1">
      <c r="A769" s="32"/>
      <c r="B769" s="32"/>
      <c r="C769" s="32"/>
      <c r="D769" s="32"/>
      <c r="E769" s="32"/>
      <c r="F769" s="32"/>
      <c r="G769" s="168"/>
      <c r="H769" s="32"/>
      <c r="I769" s="32"/>
      <c r="J769" s="32"/>
      <c r="K769" s="168"/>
      <c r="L769" s="32"/>
      <c r="M769" s="168"/>
      <c r="N769" s="168"/>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row>
    <row r="770" spans="1:64" ht="15.75" customHeight="1">
      <c r="A770" s="32"/>
      <c r="B770" s="32"/>
      <c r="C770" s="32"/>
      <c r="D770" s="32"/>
      <c r="E770" s="32"/>
      <c r="F770" s="32"/>
      <c r="G770" s="168"/>
      <c r="H770" s="32"/>
      <c r="I770" s="32"/>
      <c r="J770" s="32"/>
      <c r="K770" s="168"/>
      <c r="L770" s="32"/>
      <c r="M770" s="168"/>
      <c r="N770" s="168"/>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row>
    <row r="771" spans="1:64" ht="15.75" customHeight="1">
      <c r="A771" s="32"/>
      <c r="B771" s="32"/>
      <c r="C771" s="32"/>
      <c r="D771" s="32"/>
      <c r="E771" s="32"/>
      <c r="F771" s="32"/>
      <c r="G771" s="168"/>
      <c r="H771" s="32"/>
      <c r="I771" s="32"/>
      <c r="J771" s="32"/>
      <c r="K771" s="168"/>
      <c r="L771" s="32"/>
      <c r="M771" s="168"/>
      <c r="N771" s="168"/>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row>
    <row r="772" spans="1:64" ht="15.75" customHeight="1">
      <c r="A772" s="32"/>
      <c r="B772" s="32"/>
      <c r="C772" s="32"/>
      <c r="D772" s="32"/>
      <c r="E772" s="32"/>
      <c r="F772" s="32"/>
      <c r="G772" s="168"/>
      <c r="H772" s="32"/>
      <c r="I772" s="32"/>
      <c r="J772" s="32"/>
      <c r="K772" s="168"/>
      <c r="L772" s="32"/>
      <c r="M772" s="168"/>
      <c r="N772" s="168"/>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row>
    <row r="773" spans="1:64" ht="15.75" customHeight="1">
      <c r="A773" s="32"/>
      <c r="B773" s="32"/>
      <c r="C773" s="32"/>
      <c r="D773" s="32"/>
      <c r="E773" s="32"/>
      <c r="F773" s="32"/>
      <c r="G773" s="168"/>
      <c r="H773" s="32"/>
      <c r="I773" s="32"/>
      <c r="J773" s="32"/>
      <c r="K773" s="168"/>
      <c r="L773" s="32"/>
      <c r="M773" s="168"/>
      <c r="N773" s="168"/>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row>
    <row r="774" spans="1:64" ht="15.75" customHeight="1">
      <c r="A774" s="32"/>
      <c r="B774" s="32"/>
      <c r="C774" s="32"/>
      <c r="D774" s="32"/>
      <c r="E774" s="32"/>
      <c r="F774" s="32"/>
      <c r="G774" s="168"/>
      <c r="H774" s="32"/>
      <c r="I774" s="32"/>
      <c r="J774" s="32"/>
      <c r="K774" s="168"/>
      <c r="L774" s="32"/>
      <c r="M774" s="168"/>
      <c r="N774" s="168"/>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row>
    <row r="775" spans="1:64" ht="15.75" customHeight="1">
      <c r="A775" s="32"/>
      <c r="B775" s="32"/>
      <c r="C775" s="32"/>
      <c r="D775" s="32"/>
      <c r="E775" s="32"/>
      <c r="F775" s="32"/>
      <c r="G775" s="168"/>
      <c r="H775" s="32"/>
      <c r="I775" s="32"/>
      <c r="J775" s="32"/>
      <c r="K775" s="168"/>
      <c r="L775" s="32"/>
      <c r="M775" s="168"/>
      <c r="N775" s="168"/>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row>
    <row r="776" spans="1:64" ht="15.75" customHeight="1">
      <c r="A776" s="32"/>
      <c r="B776" s="32"/>
      <c r="C776" s="32"/>
      <c r="D776" s="32"/>
      <c r="E776" s="32"/>
      <c r="F776" s="32"/>
      <c r="G776" s="168"/>
      <c r="H776" s="32"/>
      <c r="I776" s="32"/>
      <c r="J776" s="32"/>
      <c r="K776" s="168"/>
      <c r="L776" s="32"/>
      <c r="M776" s="168"/>
      <c r="N776" s="168"/>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row>
    <row r="777" spans="1:64" ht="15.75" customHeight="1">
      <c r="A777" s="32"/>
      <c r="B777" s="32"/>
      <c r="C777" s="32"/>
      <c r="D777" s="32"/>
      <c r="E777" s="32"/>
      <c r="F777" s="32"/>
      <c r="G777" s="168"/>
      <c r="H777" s="32"/>
      <c r="I777" s="32"/>
      <c r="J777" s="32"/>
      <c r="K777" s="168"/>
      <c r="L777" s="32"/>
      <c r="M777" s="168"/>
      <c r="N777" s="168"/>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row>
    <row r="778" spans="1:64" ht="15.75" customHeight="1">
      <c r="A778" s="32"/>
      <c r="B778" s="32"/>
      <c r="C778" s="32"/>
      <c r="D778" s="32"/>
      <c r="E778" s="32"/>
      <c r="F778" s="32"/>
      <c r="G778" s="168"/>
      <c r="H778" s="32"/>
      <c r="I778" s="32"/>
      <c r="J778" s="32"/>
      <c r="K778" s="168"/>
      <c r="L778" s="32"/>
      <c r="M778" s="168"/>
      <c r="N778" s="168"/>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row>
    <row r="779" spans="1:64" ht="15.75" customHeight="1">
      <c r="A779" s="32"/>
      <c r="B779" s="32"/>
      <c r="C779" s="32"/>
      <c r="D779" s="32"/>
      <c r="E779" s="32"/>
      <c r="F779" s="32"/>
      <c r="G779" s="168"/>
      <c r="H779" s="32"/>
      <c r="I779" s="32"/>
      <c r="J779" s="32"/>
      <c r="K779" s="168"/>
      <c r="L779" s="32"/>
      <c r="M779" s="168"/>
      <c r="N779" s="168"/>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row>
    <row r="780" spans="1:64" ht="15.75" customHeight="1">
      <c r="A780" s="32"/>
      <c r="B780" s="32"/>
      <c r="C780" s="32"/>
      <c r="D780" s="32"/>
      <c r="E780" s="32"/>
      <c r="F780" s="32"/>
      <c r="G780" s="168"/>
      <c r="H780" s="32"/>
      <c r="I780" s="32"/>
      <c r="J780" s="32"/>
      <c r="K780" s="168"/>
      <c r="L780" s="32"/>
      <c r="M780" s="168"/>
      <c r="N780" s="168"/>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row>
    <row r="781" spans="1:64" ht="15.75" customHeight="1">
      <c r="A781" s="32"/>
      <c r="B781" s="32"/>
      <c r="C781" s="32"/>
      <c r="D781" s="32"/>
      <c r="E781" s="32"/>
      <c r="F781" s="32"/>
      <c r="G781" s="168"/>
      <c r="H781" s="32"/>
      <c r="I781" s="32"/>
      <c r="J781" s="32"/>
      <c r="K781" s="168"/>
      <c r="L781" s="32"/>
      <c r="M781" s="168"/>
      <c r="N781" s="168"/>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row>
    <row r="782" spans="1:64" ht="15.75" customHeight="1">
      <c r="A782" s="32"/>
      <c r="B782" s="32"/>
      <c r="C782" s="32"/>
      <c r="D782" s="32"/>
      <c r="E782" s="32"/>
      <c r="F782" s="32"/>
      <c r="G782" s="168"/>
      <c r="H782" s="32"/>
      <c r="I782" s="32"/>
      <c r="J782" s="32"/>
      <c r="K782" s="168"/>
      <c r="L782" s="32"/>
      <c r="M782" s="168"/>
      <c r="N782" s="168"/>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row>
    <row r="783" spans="1:64" ht="15.75" customHeight="1">
      <c r="A783" s="32"/>
      <c r="B783" s="32"/>
      <c r="C783" s="32"/>
      <c r="D783" s="32"/>
      <c r="E783" s="32"/>
      <c r="F783" s="32"/>
      <c r="G783" s="168"/>
      <c r="H783" s="32"/>
      <c r="I783" s="32"/>
      <c r="J783" s="32"/>
      <c r="K783" s="168"/>
      <c r="L783" s="32"/>
      <c r="M783" s="168"/>
      <c r="N783" s="168"/>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row>
    <row r="784" spans="1:64" ht="15.75" customHeight="1">
      <c r="A784" s="32"/>
      <c r="B784" s="32"/>
      <c r="C784" s="32"/>
      <c r="D784" s="32"/>
      <c r="E784" s="32"/>
      <c r="F784" s="32"/>
      <c r="G784" s="168"/>
      <c r="H784" s="32"/>
      <c r="I784" s="32"/>
      <c r="J784" s="32"/>
      <c r="K784" s="168"/>
      <c r="L784" s="32"/>
      <c r="M784" s="168"/>
      <c r="N784" s="168"/>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row>
    <row r="785" spans="1:64" ht="15.75" customHeight="1">
      <c r="A785" s="32"/>
      <c r="B785" s="32"/>
      <c r="C785" s="32"/>
      <c r="D785" s="32"/>
      <c r="E785" s="32"/>
      <c r="F785" s="32"/>
      <c r="G785" s="168"/>
      <c r="H785" s="32"/>
      <c r="I785" s="32"/>
      <c r="J785" s="32"/>
      <c r="K785" s="168"/>
      <c r="L785" s="32"/>
      <c r="M785" s="168"/>
      <c r="N785" s="168"/>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row>
    <row r="786" spans="1:64" ht="15.75" customHeight="1">
      <c r="A786" s="32"/>
      <c r="B786" s="32"/>
      <c r="C786" s="32"/>
      <c r="D786" s="32"/>
      <c r="E786" s="32"/>
      <c r="F786" s="32"/>
      <c r="G786" s="168"/>
      <c r="H786" s="32"/>
      <c r="I786" s="32"/>
      <c r="J786" s="32"/>
      <c r="K786" s="168"/>
      <c r="L786" s="32"/>
      <c r="M786" s="168"/>
      <c r="N786" s="168"/>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row>
    <row r="787" spans="1:64" ht="15.75" customHeight="1">
      <c r="A787" s="32"/>
      <c r="B787" s="32"/>
      <c r="C787" s="32"/>
      <c r="D787" s="32"/>
      <c r="E787" s="32"/>
      <c r="F787" s="32"/>
      <c r="G787" s="168"/>
      <c r="H787" s="32"/>
      <c r="I787" s="32"/>
      <c r="J787" s="32"/>
      <c r="K787" s="168"/>
      <c r="L787" s="32"/>
      <c r="M787" s="168"/>
      <c r="N787" s="168"/>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row>
    <row r="788" spans="1:64" ht="15.75" customHeight="1">
      <c r="A788" s="32"/>
      <c r="B788" s="32"/>
      <c r="C788" s="32"/>
      <c r="D788" s="32"/>
      <c r="E788" s="32"/>
      <c r="F788" s="32"/>
      <c r="G788" s="168"/>
      <c r="H788" s="32"/>
      <c r="I788" s="32"/>
      <c r="J788" s="32"/>
      <c r="K788" s="168"/>
      <c r="L788" s="32"/>
      <c r="M788" s="168"/>
      <c r="N788" s="168"/>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row>
    <row r="789" spans="1:64" ht="15.75" customHeight="1">
      <c r="A789" s="32"/>
      <c r="B789" s="32"/>
      <c r="C789" s="32"/>
      <c r="D789" s="32"/>
      <c r="E789" s="32"/>
      <c r="F789" s="32"/>
      <c r="G789" s="168"/>
      <c r="H789" s="32"/>
      <c r="I789" s="32"/>
      <c r="J789" s="32"/>
      <c r="K789" s="168"/>
      <c r="L789" s="32"/>
      <c r="M789" s="168"/>
      <c r="N789" s="168"/>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row>
    <row r="790" spans="1:64" ht="15.75" customHeight="1">
      <c r="A790" s="32"/>
      <c r="B790" s="32"/>
      <c r="C790" s="32"/>
      <c r="D790" s="32"/>
      <c r="E790" s="32"/>
      <c r="F790" s="32"/>
      <c r="G790" s="168"/>
      <c r="H790" s="32"/>
      <c r="I790" s="32"/>
      <c r="J790" s="32"/>
      <c r="K790" s="168"/>
      <c r="L790" s="32"/>
      <c r="M790" s="168"/>
      <c r="N790" s="168"/>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row>
    <row r="791" spans="1:64" ht="15.75" customHeight="1">
      <c r="A791" s="32"/>
      <c r="B791" s="32"/>
      <c r="C791" s="32"/>
      <c r="D791" s="32"/>
      <c r="E791" s="32"/>
      <c r="F791" s="32"/>
      <c r="G791" s="168"/>
      <c r="H791" s="32"/>
      <c r="I791" s="32"/>
      <c r="J791" s="32"/>
      <c r="K791" s="168"/>
      <c r="L791" s="32"/>
      <c r="M791" s="168"/>
      <c r="N791" s="168"/>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row>
    <row r="792" spans="1:64" ht="15.75" customHeight="1">
      <c r="A792" s="32"/>
      <c r="B792" s="32"/>
      <c r="C792" s="32"/>
      <c r="D792" s="32"/>
      <c r="E792" s="32"/>
      <c r="F792" s="32"/>
      <c r="G792" s="168"/>
      <c r="H792" s="32"/>
      <c r="I792" s="32"/>
      <c r="J792" s="32"/>
      <c r="K792" s="168"/>
      <c r="L792" s="32"/>
      <c r="M792" s="168"/>
      <c r="N792" s="168"/>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row>
    <row r="793" spans="1:64" ht="15.75" customHeight="1">
      <c r="A793" s="32"/>
      <c r="B793" s="32"/>
      <c r="C793" s="32"/>
      <c r="D793" s="32"/>
      <c r="E793" s="32"/>
      <c r="F793" s="32"/>
      <c r="G793" s="168"/>
      <c r="H793" s="32"/>
      <c r="I793" s="32"/>
      <c r="J793" s="32"/>
      <c r="K793" s="168"/>
      <c r="L793" s="32"/>
      <c r="M793" s="168"/>
      <c r="N793" s="168"/>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row>
    <row r="794" spans="1:64" ht="15.75" customHeight="1">
      <c r="A794" s="32"/>
      <c r="B794" s="32"/>
      <c r="C794" s="32"/>
      <c r="D794" s="32"/>
      <c r="E794" s="32"/>
      <c r="F794" s="32"/>
      <c r="G794" s="168"/>
      <c r="H794" s="32"/>
      <c r="I794" s="32"/>
      <c r="J794" s="32"/>
      <c r="K794" s="168"/>
      <c r="L794" s="32"/>
      <c r="M794" s="168"/>
      <c r="N794" s="168"/>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row>
    <row r="795" spans="1:64" ht="15.75" customHeight="1">
      <c r="A795" s="32"/>
      <c r="B795" s="32"/>
      <c r="C795" s="32"/>
      <c r="D795" s="32"/>
      <c r="E795" s="32"/>
      <c r="F795" s="32"/>
      <c r="G795" s="168"/>
      <c r="H795" s="32"/>
      <c r="I795" s="32"/>
      <c r="J795" s="32"/>
      <c r="K795" s="168"/>
      <c r="L795" s="32"/>
      <c r="M795" s="168"/>
      <c r="N795" s="168"/>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row>
    <row r="796" spans="1:64" ht="15.75" customHeight="1">
      <c r="A796" s="32"/>
      <c r="B796" s="32"/>
      <c r="C796" s="32"/>
      <c r="D796" s="32"/>
      <c r="E796" s="32"/>
      <c r="F796" s="32"/>
      <c r="G796" s="168"/>
      <c r="H796" s="32"/>
      <c r="I796" s="32"/>
      <c r="J796" s="32"/>
      <c r="K796" s="168"/>
      <c r="L796" s="32"/>
      <c r="M796" s="168"/>
      <c r="N796" s="168"/>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row>
    <row r="797" spans="1:64" ht="15.75" customHeight="1">
      <c r="A797" s="32"/>
      <c r="B797" s="32"/>
      <c r="C797" s="32"/>
      <c r="D797" s="32"/>
      <c r="E797" s="32"/>
      <c r="F797" s="32"/>
      <c r="G797" s="168"/>
      <c r="H797" s="32"/>
      <c r="I797" s="32"/>
      <c r="J797" s="32"/>
      <c r="K797" s="168"/>
      <c r="L797" s="32"/>
      <c r="M797" s="168"/>
      <c r="N797" s="168"/>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row>
    <row r="798" spans="1:64" ht="15.75" customHeight="1">
      <c r="A798" s="32"/>
      <c r="B798" s="32"/>
      <c r="C798" s="32"/>
      <c r="D798" s="32"/>
      <c r="E798" s="32"/>
      <c r="F798" s="32"/>
      <c r="G798" s="168"/>
      <c r="H798" s="32"/>
      <c r="I798" s="32"/>
      <c r="J798" s="32"/>
      <c r="K798" s="168"/>
      <c r="L798" s="32"/>
      <c r="M798" s="168"/>
      <c r="N798" s="168"/>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row>
    <row r="799" spans="1:64" ht="15.75" customHeight="1">
      <c r="A799" s="32"/>
      <c r="B799" s="32"/>
      <c r="C799" s="32"/>
      <c r="D799" s="32"/>
      <c r="E799" s="32"/>
      <c r="F799" s="32"/>
      <c r="G799" s="168"/>
      <c r="H799" s="32"/>
      <c r="I799" s="32"/>
      <c r="J799" s="32"/>
      <c r="K799" s="168"/>
      <c r="L799" s="32"/>
      <c r="M799" s="168"/>
      <c r="N799" s="168"/>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row>
    <row r="800" spans="1:64" ht="15.75" customHeight="1">
      <c r="A800" s="32"/>
      <c r="B800" s="32"/>
      <c r="C800" s="32"/>
      <c r="D800" s="32"/>
      <c r="E800" s="32"/>
      <c r="F800" s="32"/>
      <c r="G800" s="168"/>
      <c r="H800" s="32"/>
      <c r="I800" s="32"/>
      <c r="J800" s="32"/>
      <c r="K800" s="168"/>
      <c r="L800" s="32"/>
      <c r="M800" s="168"/>
      <c r="N800" s="168"/>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row>
    <row r="801" spans="1:64" ht="15.75" customHeight="1">
      <c r="A801" s="32"/>
      <c r="B801" s="32"/>
      <c r="C801" s="32"/>
      <c r="D801" s="32"/>
      <c r="E801" s="32"/>
      <c r="F801" s="32"/>
      <c r="G801" s="168"/>
      <c r="H801" s="32"/>
      <c r="I801" s="32"/>
      <c r="J801" s="32"/>
      <c r="K801" s="168"/>
      <c r="L801" s="32"/>
      <c r="M801" s="168"/>
      <c r="N801" s="168"/>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row>
    <row r="802" spans="1:64" ht="15.75" customHeight="1">
      <c r="A802" s="32"/>
      <c r="B802" s="32"/>
      <c r="C802" s="32"/>
      <c r="D802" s="32"/>
      <c r="E802" s="32"/>
      <c r="F802" s="32"/>
      <c r="G802" s="168"/>
      <c r="H802" s="32"/>
      <c r="I802" s="32"/>
      <c r="J802" s="32"/>
      <c r="K802" s="168"/>
      <c r="L802" s="32"/>
      <c r="M802" s="168"/>
      <c r="N802" s="168"/>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row>
    <row r="803" spans="1:64" ht="15.75" customHeight="1">
      <c r="A803" s="32"/>
      <c r="B803" s="32"/>
      <c r="C803" s="32"/>
      <c r="D803" s="32"/>
      <c r="E803" s="32"/>
      <c r="F803" s="32"/>
      <c r="G803" s="168"/>
      <c r="H803" s="32"/>
      <c r="I803" s="32"/>
      <c r="J803" s="32"/>
      <c r="K803" s="168"/>
      <c r="L803" s="32"/>
      <c r="M803" s="168"/>
      <c r="N803" s="168"/>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row>
    <row r="804" spans="1:64" ht="15.75" customHeight="1">
      <c r="A804" s="32"/>
      <c r="B804" s="32"/>
      <c r="C804" s="32"/>
      <c r="D804" s="32"/>
      <c r="E804" s="32"/>
      <c r="F804" s="32"/>
      <c r="G804" s="168"/>
      <c r="H804" s="32"/>
      <c r="I804" s="32"/>
      <c r="J804" s="32"/>
      <c r="K804" s="168"/>
      <c r="L804" s="32"/>
      <c r="M804" s="168"/>
      <c r="N804" s="168"/>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row>
    <row r="805" spans="1:64" ht="15.75" customHeight="1">
      <c r="A805" s="32"/>
      <c r="B805" s="32"/>
      <c r="C805" s="32"/>
      <c r="D805" s="32"/>
      <c r="E805" s="32"/>
      <c r="F805" s="32"/>
      <c r="G805" s="168"/>
      <c r="H805" s="32"/>
      <c r="I805" s="32"/>
      <c r="J805" s="32"/>
      <c r="K805" s="168"/>
      <c r="L805" s="32"/>
      <c r="M805" s="168"/>
      <c r="N805" s="168"/>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row>
    <row r="806" spans="1:64" ht="15.75" customHeight="1">
      <c r="A806" s="32"/>
      <c r="B806" s="32"/>
      <c r="C806" s="32"/>
      <c r="D806" s="32"/>
      <c r="E806" s="32"/>
      <c r="F806" s="32"/>
      <c r="G806" s="168"/>
      <c r="H806" s="32"/>
      <c r="I806" s="32"/>
      <c r="J806" s="32"/>
      <c r="K806" s="168"/>
      <c r="L806" s="32"/>
      <c r="M806" s="168"/>
      <c r="N806" s="168"/>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row>
    <row r="807" spans="1:64" ht="15.75" customHeight="1">
      <c r="A807" s="32"/>
      <c r="B807" s="32"/>
      <c r="C807" s="32"/>
      <c r="D807" s="32"/>
      <c r="E807" s="32"/>
      <c r="F807" s="32"/>
      <c r="G807" s="168"/>
      <c r="H807" s="32"/>
      <c r="I807" s="32"/>
      <c r="J807" s="32"/>
      <c r="K807" s="168"/>
      <c r="L807" s="32"/>
      <c r="M807" s="168"/>
      <c r="N807" s="168"/>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row>
    <row r="808" spans="1:64" ht="15.75" customHeight="1">
      <c r="A808" s="32"/>
      <c r="B808" s="32"/>
      <c r="C808" s="32"/>
      <c r="D808" s="32"/>
      <c r="E808" s="32"/>
      <c r="F808" s="32"/>
      <c r="G808" s="168"/>
      <c r="H808" s="32"/>
      <c r="I808" s="32"/>
      <c r="J808" s="32"/>
      <c r="K808" s="168"/>
      <c r="L808" s="32"/>
      <c r="M808" s="168"/>
      <c r="N808" s="168"/>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row>
    <row r="809" spans="1:64" ht="15.75" customHeight="1">
      <c r="A809" s="32"/>
      <c r="B809" s="32"/>
      <c r="C809" s="32"/>
      <c r="D809" s="32"/>
      <c r="E809" s="32"/>
      <c r="F809" s="32"/>
      <c r="G809" s="168"/>
      <c r="H809" s="32"/>
      <c r="I809" s="32"/>
      <c r="J809" s="32"/>
      <c r="K809" s="168"/>
      <c r="L809" s="32"/>
      <c r="M809" s="168"/>
      <c r="N809" s="168"/>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row>
    <row r="810" spans="1:64" ht="15.75" customHeight="1">
      <c r="A810" s="32"/>
      <c r="B810" s="32"/>
      <c r="C810" s="32"/>
      <c r="D810" s="32"/>
      <c r="E810" s="32"/>
      <c r="F810" s="32"/>
      <c r="G810" s="168"/>
      <c r="H810" s="32"/>
      <c r="I810" s="32"/>
      <c r="J810" s="32"/>
      <c r="K810" s="168"/>
      <c r="L810" s="32"/>
      <c r="M810" s="168"/>
      <c r="N810" s="168"/>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row>
    <row r="811" spans="1:64" ht="15.75" customHeight="1">
      <c r="A811" s="32"/>
      <c r="B811" s="32"/>
      <c r="C811" s="32"/>
      <c r="D811" s="32"/>
      <c r="E811" s="32"/>
      <c r="F811" s="32"/>
      <c r="G811" s="168"/>
      <c r="H811" s="32"/>
      <c r="I811" s="32"/>
      <c r="J811" s="32"/>
      <c r="K811" s="168"/>
      <c r="L811" s="32"/>
      <c r="M811" s="168"/>
      <c r="N811" s="168"/>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row>
    <row r="812" spans="1:64" ht="15.75" customHeight="1">
      <c r="A812" s="32"/>
      <c r="B812" s="32"/>
      <c r="C812" s="32"/>
      <c r="D812" s="32"/>
      <c r="E812" s="32"/>
      <c r="F812" s="32"/>
      <c r="G812" s="168"/>
      <c r="H812" s="32"/>
      <c r="I812" s="32"/>
      <c r="J812" s="32"/>
      <c r="K812" s="168"/>
      <c r="L812" s="32"/>
      <c r="M812" s="168"/>
      <c r="N812" s="168"/>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row>
    <row r="813" spans="1:64" ht="15.75" customHeight="1">
      <c r="A813" s="32"/>
      <c r="B813" s="32"/>
      <c r="C813" s="32"/>
      <c r="D813" s="32"/>
      <c r="E813" s="32"/>
      <c r="F813" s="32"/>
      <c r="G813" s="168"/>
      <c r="H813" s="32"/>
      <c r="I813" s="32"/>
      <c r="J813" s="32"/>
      <c r="K813" s="168"/>
      <c r="L813" s="32"/>
      <c r="M813" s="168"/>
      <c r="N813" s="168"/>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row>
    <row r="814" spans="1:64" ht="15.75" customHeight="1">
      <c r="A814" s="32"/>
      <c r="B814" s="32"/>
      <c r="C814" s="32"/>
      <c r="D814" s="32"/>
      <c r="E814" s="32"/>
      <c r="F814" s="32"/>
      <c r="G814" s="168"/>
      <c r="H814" s="32"/>
      <c r="I814" s="32"/>
      <c r="J814" s="32"/>
      <c r="K814" s="168"/>
      <c r="L814" s="32"/>
      <c r="M814" s="168"/>
      <c r="N814" s="168"/>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row>
    <row r="815" spans="1:64" ht="15.75" customHeight="1">
      <c r="A815" s="32"/>
      <c r="B815" s="32"/>
      <c r="C815" s="32"/>
      <c r="D815" s="32"/>
      <c r="E815" s="32"/>
      <c r="F815" s="32"/>
      <c r="G815" s="168"/>
      <c r="H815" s="32"/>
      <c r="I815" s="32"/>
      <c r="J815" s="32"/>
      <c r="K815" s="168"/>
      <c r="L815" s="32"/>
      <c r="M815" s="168"/>
      <c r="N815" s="168"/>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row>
    <row r="816" spans="1:64" ht="15.75" customHeight="1">
      <c r="A816" s="32"/>
      <c r="B816" s="32"/>
      <c r="C816" s="32"/>
      <c r="D816" s="32"/>
      <c r="E816" s="32"/>
      <c r="F816" s="32"/>
      <c r="G816" s="168"/>
      <c r="H816" s="32"/>
      <c r="I816" s="32"/>
      <c r="J816" s="32"/>
      <c r="K816" s="168"/>
      <c r="L816" s="32"/>
      <c r="M816" s="168"/>
      <c r="N816" s="168"/>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row>
    <row r="817" spans="1:64" ht="15.75" customHeight="1">
      <c r="A817" s="32"/>
      <c r="B817" s="32"/>
      <c r="C817" s="32"/>
      <c r="D817" s="32"/>
      <c r="E817" s="32"/>
      <c r="F817" s="32"/>
      <c r="G817" s="168"/>
      <c r="H817" s="32"/>
      <c r="I817" s="32"/>
      <c r="J817" s="32"/>
      <c r="K817" s="168"/>
      <c r="L817" s="32"/>
      <c r="M817" s="168"/>
      <c r="N817" s="168"/>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row>
    <row r="818" spans="1:64" ht="15.75" customHeight="1">
      <c r="A818" s="32"/>
      <c r="B818" s="32"/>
      <c r="C818" s="32"/>
      <c r="D818" s="32"/>
      <c r="E818" s="32"/>
      <c r="F818" s="32"/>
      <c r="G818" s="168"/>
      <c r="H818" s="32"/>
      <c r="I818" s="32"/>
      <c r="J818" s="32"/>
      <c r="K818" s="168"/>
      <c r="L818" s="32"/>
      <c r="M818" s="168"/>
      <c r="N818" s="168"/>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row>
    <row r="819" spans="1:64" ht="15.75" customHeight="1">
      <c r="A819" s="32"/>
      <c r="B819" s="32"/>
      <c r="C819" s="32"/>
      <c r="D819" s="32"/>
      <c r="E819" s="32"/>
      <c r="F819" s="32"/>
      <c r="G819" s="168"/>
      <c r="H819" s="32"/>
      <c r="I819" s="32"/>
      <c r="J819" s="32"/>
      <c r="K819" s="168"/>
      <c r="L819" s="32"/>
      <c r="M819" s="168"/>
      <c r="N819" s="168"/>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c r="BJ819" s="32"/>
      <c r="BK819" s="32"/>
      <c r="BL819" s="32"/>
    </row>
    <row r="820" spans="1:64" ht="15.75" customHeight="1">
      <c r="A820" s="32"/>
      <c r="B820" s="32"/>
      <c r="C820" s="32"/>
      <c r="D820" s="32"/>
      <c r="E820" s="32"/>
      <c r="F820" s="32"/>
      <c r="G820" s="168"/>
      <c r="H820" s="32"/>
      <c r="I820" s="32"/>
      <c r="J820" s="32"/>
      <c r="K820" s="168"/>
      <c r="L820" s="32"/>
      <c r="M820" s="168"/>
      <c r="N820" s="168"/>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row>
    <row r="821" spans="1:64" ht="15.75" customHeight="1">
      <c r="A821" s="32"/>
      <c r="B821" s="32"/>
      <c r="C821" s="32"/>
      <c r="D821" s="32"/>
      <c r="E821" s="32"/>
      <c r="F821" s="32"/>
      <c r="G821" s="168"/>
      <c r="H821" s="32"/>
      <c r="I821" s="32"/>
      <c r="J821" s="32"/>
      <c r="K821" s="168"/>
      <c r="L821" s="32"/>
      <c r="M821" s="168"/>
      <c r="N821" s="168"/>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c r="BI821" s="32"/>
      <c r="BJ821" s="32"/>
      <c r="BK821" s="32"/>
      <c r="BL821" s="32"/>
    </row>
    <row r="822" spans="1:64" ht="15.75" customHeight="1">
      <c r="A822" s="32"/>
      <c r="B822" s="32"/>
      <c r="C822" s="32"/>
      <c r="D822" s="32"/>
      <c r="E822" s="32"/>
      <c r="F822" s="32"/>
      <c r="G822" s="168"/>
      <c r="H822" s="32"/>
      <c r="I822" s="32"/>
      <c r="J822" s="32"/>
      <c r="K822" s="168"/>
      <c r="L822" s="32"/>
      <c r="M822" s="168"/>
      <c r="N822" s="168"/>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c r="BI822" s="32"/>
      <c r="BJ822" s="32"/>
      <c r="BK822" s="32"/>
      <c r="BL822" s="32"/>
    </row>
    <row r="823" spans="1:64" ht="15.75" customHeight="1">
      <c r="A823" s="32"/>
      <c r="B823" s="32"/>
      <c r="C823" s="32"/>
      <c r="D823" s="32"/>
      <c r="E823" s="32"/>
      <c r="F823" s="32"/>
      <c r="G823" s="168"/>
      <c r="H823" s="32"/>
      <c r="I823" s="32"/>
      <c r="J823" s="32"/>
      <c r="K823" s="168"/>
      <c r="L823" s="32"/>
      <c r="M823" s="168"/>
      <c r="N823" s="168"/>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c r="BI823" s="32"/>
      <c r="BJ823" s="32"/>
      <c r="BK823" s="32"/>
      <c r="BL823" s="32"/>
    </row>
    <row r="824" spans="1:64" ht="15.75" customHeight="1">
      <c r="A824" s="32"/>
      <c r="B824" s="32"/>
      <c r="C824" s="32"/>
      <c r="D824" s="32"/>
      <c r="E824" s="32"/>
      <c r="F824" s="32"/>
      <c r="G824" s="168"/>
      <c r="H824" s="32"/>
      <c r="I824" s="32"/>
      <c r="J824" s="32"/>
      <c r="K824" s="168"/>
      <c r="L824" s="32"/>
      <c r="M824" s="168"/>
      <c r="N824" s="168"/>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c r="BI824" s="32"/>
      <c r="BJ824" s="32"/>
      <c r="BK824" s="32"/>
      <c r="BL824" s="32"/>
    </row>
    <row r="825" spans="1:64" ht="15.75" customHeight="1">
      <c r="A825" s="32"/>
      <c r="B825" s="32"/>
      <c r="C825" s="32"/>
      <c r="D825" s="32"/>
      <c r="E825" s="32"/>
      <c r="F825" s="32"/>
      <c r="G825" s="168"/>
      <c r="H825" s="32"/>
      <c r="I825" s="32"/>
      <c r="J825" s="32"/>
      <c r="K825" s="168"/>
      <c r="L825" s="32"/>
      <c r="M825" s="168"/>
      <c r="N825" s="168"/>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c r="BI825" s="32"/>
      <c r="BJ825" s="32"/>
      <c r="BK825" s="32"/>
      <c r="BL825" s="32"/>
    </row>
    <row r="826" spans="1:64" ht="15.75" customHeight="1">
      <c r="A826" s="32"/>
      <c r="B826" s="32"/>
      <c r="C826" s="32"/>
      <c r="D826" s="32"/>
      <c r="E826" s="32"/>
      <c r="F826" s="32"/>
      <c r="G826" s="168"/>
      <c r="H826" s="32"/>
      <c r="I826" s="32"/>
      <c r="J826" s="32"/>
      <c r="K826" s="168"/>
      <c r="L826" s="32"/>
      <c r="M826" s="168"/>
      <c r="N826" s="168"/>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row>
    <row r="827" spans="1:64" ht="15.75" customHeight="1">
      <c r="A827" s="32"/>
      <c r="B827" s="32"/>
      <c r="C827" s="32"/>
      <c r="D827" s="32"/>
      <c r="E827" s="32"/>
      <c r="F827" s="32"/>
      <c r="G827" s="168"/>
      <c r="H827" s="32"/>
      <c r="I827" s="32"/>
      <c r="J827" s="32"/>
      <c r="K827" s="168"/>
      <c r="L827" s="32"/>
      <c r="M827" s="168"/>
      <c r="N827" s="168"/>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row>
    <row r="828" spans="1:64" ht="15.75" customHeight="1">
      <c r="A828" s="32"/>
      <c r="B828" s="32"/>
      <c r="C828" s="32"/>
      <c r="D828" s="32"/>
      <c r="E828" s="32"/>
      <c r="F828" s="32"/>
      <c r="G828" s="168"/>
      <c r="H828" s="32"/>
      <c r="I828" s="32"/>
      <c r="J828" s="32"/>
      <c r="K828" s="168"/>
      <c r="L828" s="32"/>
      <c r="M828" s="168"/>
      <c r="N828" s="168"/>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32"/>
      <c r="BF828" s="32"/>
      <c r="BG828" s="32"/>
      <c r="BH828" s="32"/>
      <c r="BI828" s="32"/>
      <c r="BJ828" s="32"/>
      <c r="BK828" s="32"/>
      <c r="BL828" s="32"/>
    </row>
    <row r="829" spans="1:64" ht="15.75" customHeight="1">
      <c r="A829" s="32"/>
      <c r="B829" s="32"/>
      <c r="C829" s="32"/>
      <c r="D829" s="32"/>
      <c r="E829" s="32"/>
      <c r="F829" s="32"/>
      <c r="G829" s="168"/>
      <c r="H829" s="32"/>
      <c r="I829" s="32"/>
      <c r="J829" s="32"/>
      <c r="K829" s="168"/>
      <c r="L829" s="32"/>
      <c r="M829" s="168"/>
      <c r="N829" s="168"/>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c r="BI829" s="32"/>
      <c r="BJ829" s="32"/>
      <c r="BK829" s="32"/>
      <c r="BL829" s="32"/>
    </row>
    <row r="830" spans="1:64" ht="15.75" customHeight="1">
      <c r="A830" s="32"/>
      <c r="B830" s="32"/>
      <c r="C830" s="32"/>
      <c r="D830" s="32"/>
      <c r="E830" s="32"/>
      <c r="F830" s="32"/>
      <c r="G830" s="168"/>
      <c r="H830" s="32"/>
      <c r="I830" s="32"/>
      <c r="J830" s="32"/>
      <c r="K830" s="168"/>
      <c r="L830" s="32"/>
      <c r="M830" s="168"/>
      <c r="N830" s="168"/>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c r="BI830" s="32"/>
      <c r="BJ830" s="32"/>
      <c r="BK830" s="32"/>
      <c r="BL830" s="32"/>
    </row>
    <row r="831" spans="1:64" ht="15.75" customHeight="1">
      <c r="A831" s="32"/>
      <c r="B831" s="32"/>
      <c r="C831" s="32"/>
      <c r="D831" s="32"/>
      <c r="E831" s="32"/>
      <c r="F831" s="32"/>
      <c r="G831" s="168"/>
      <c r="H831" s="32"/>
      <c r="I831" s="32"/>
      <c r="J831" s="32"/>
      <c r="K831" s="168"/>
      <c r="L831" s="32"/>
      <c r="M831" s="168"/>
      <c r="N831" s="168"/>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c r="BI831" s="32"/>
      <c r="BJ831" s="32"/>
      <c r="BK831" s="32"/>
      <c r="BL831" s="32"/>
    </row>
    <row r="832" spans="1:64" ht="15.75" customHeight="1">
      <c r="A832" s="32"/>
      <c r="B832" s="32"/>
      <c r="C832" s="32"/>
      <c r="D832" s="32"/>
      <c r="E832" s="32"/>
      <c r="F832" s="32"/>
      <c r="G832" s="168"/>
      <c r="H832" s="32"/>
      <c r="I832" s="32"/>
      <c r="J832" s="32"/>
      <c r="K832" s="168"/>
      <c r="L832" s="32"/>
      <c r="M832" s="168"/>
      <c r="N832" s="168"/>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32"/>
      <c r="BF832" s="32"/>
      <c r="BG832" s="32"/>
      <c r="BH832" s="32"/>
      <c r="BI832" s="32"/>
      <c r="BJ832" s="32"/>
      <c r="BK832" s="32"/>
      <c r="BL832" s="32"/>
    </row>
    <row r="833" spans="1:64" ht="15.75" customHeight="1">
      <c r="A833" s="32"/>
      <c r="B833" s="32"/>
      <c r="C833" s="32"/>
      <c r="D833" s="32"/>
      <c r="E833" s="32"/>
      <c r="F833" s="32"/>
      <c r="G833" s="168"/>
      <c r="H833" s="32"/>
      <c r="I833" s="32"/>
      <c r="J833" s="32"/>
      <c r="K833" s="168"/>
      <c r="L833" s="32"/>
      <c r="M833" s="168"/>
      <c r="N833" s="168"/>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32"/>
      <c r="BF833" s="32"/>
      <c r="BG833" s="32"/>
      <c r="BH833" s="32"/>
      <c r="BI833" s="32"/>
      <c r="BJ833" s="32"/>
      <c r="BK833" s="32"/>
      <c r="BL833" s="32"/>
    </row>
    <row r="834" spans="1:64" ht="15.75" customHeight="1">
      <c r="A834" s="32"/>
      <c r="B834" s="32"/>
      <c r="C834" s="32"/>
      <c r="D834" s="32"/>
      <c r="E834" s="32"/>
      <c r="F834" s="32"/>
      <c r="G834" s="168"/>
      <c r="H834" s="32"/>
      <c r="I834" s="32"/>
      <c r="J834" s="32"/>
      <c r="K834" s="168"/>
      <c r="L834" s="32"/>
      <c r="M834" s="168"/>
      <c r="N834" s="168"/>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c r="BJ834" s="32"/>
      <c r="BK834" s="32"/>
      <c r="BL834" s="32"/>
    </row>
    <row r="835" spans="1:64" ht="15.75" customHeight="1">
      <c r="A835" s="32"/>
      <c r="B835" s="32"/>
      <c r="C835" s="32"/>
      <c r="D835" s="32"/>
      <c r="E835" s="32"/>
      <c r="F835" s="32"/>
      <c r="G835" s="168"/>
      <c r="H835" s="32"/>
      <c r="I835" s="32"/>
      <c r="J835" s="32"/>
      <c r="K835" s="168"/>
      <c r="L835" s="32"/>
      <c r="M835" s="168"/>
      <c r="N835" s="168"/>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c r="BJ835" s="32"/>
      <c r="BK835" s="32"/>
      <c r="BL835" s="32"/>
    </row>
    <row r="836" spans="1:64" ht="15.75" customHeight="1">
      <c r="A836" s="32"/>
      <c r="B836" s="32"/>
      <c r="C836" s="32"/>
      <c r="D836" s="32"/>
      <c r="E836" s="32"/>
      <c r="F836" s="32"/>
      <c r="G836" s="168"/>
      <c r="H836" s="32"/>
      <c r="I836" s="32"/>
      <c r="J836" s="32"/>
      <c r="K836" s="168"/>
      <c r="L836" s="32"/>
      <c r="M836" s="168"/>
      <c r="N836" s="168"/>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c r="BJ836" s="32"/>
      <c r="BK836" s="32"/>
      <c r="BL836" s="32"/>
    </row>
    <row r="837" spans="1:64" ht="15.75" customHeight="1">
      <c r="A837" s="32"/>
      <c r="B837" s="32"/>
      <c r="C837" s="32"/>
      <c r="D837" s="32"/>
      <c r="E837" s="32"/>
      <c r="F837" s="32"/>
      <c r="G837" s="168"/>
      <c r="H837" s="32"/>
      <c r="I837" s="32"/>
      <c r="J837" s="32"/>
      <c r="K837" s="168"/>
      <c r="L837" s="32"/>
      <c r="M837" s="168"/>
      <c r="N837" s="168"/>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32"/>
      <c r="BF837" s="32"/>
      <c r="BG837" s="32"/>
      <c r="BH837" s="32"/>
      <c r="BI837" s="32"/>
      <c r="BJ837" s="32"/>
      <c r="BK837" s="32"/>
      <c r="BL837" s="32"/>
    </row>
    <row r="838" spans="1:64" ht="15.75" customHeight="1">
      <c r="A838" s="32"/>
      <c r="B838" s="32"/>
      <c r="C838" s="32"/>
      <c r="D838" s="32"/>
      <c r="E838" s="32"/>
      <c r="F838" s="32"/>
      <c r="G838" s="168"/>
      <c r="H838" s="32"/>
      <c r="I838" s="32"/>
      <c r="J838" s="32"/>
      <c r="K838" s="168"/>
      <c r="L838" s="32"/>
      <c r="M838" s="168"/>
      <c r="N838" s="168"/>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c r="BJ838" s="32"/>
      <c r="BK838" s="32"/>
      <c r="BL838" s="32"/>
    </row>
    <row r="839" spans="1:64" ht="15.75" customHeight="1">
      <c r="A839" s="32"/>
      <c r="B839" s="32"/>
      <c r="C839" s="32"/>
      <c r="D839" s="32"/>
      <c r="E839" s="32"/>
      <c r="F839" s="32"/>
      <c r="G839" s="168"/>
      <c r="H839" s="32"/>
      <c r="I839" s="32"/>
      <c r="J839" s="32"/>
      <c r="K839" s="168"/>
      <c r="L839" s="32"/>
      <c r="M839" s="168"/>
      <c r="N839" s="168"/>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c r="BI839" s="32"/>
      <c r="BJ839" s="32"/>
      <c r="BK839" s="32"/>
      <c r="BL839" s="32"/>
    </row>
    <row r="840" spans="1:64" ht="15.75" customHeight="1">
      <c r="A840" s="32"/>
      <c r="B840" s="32"/>
      <c r="C840" s="32"/>
      <c r="D840" s="32"/>
      <c r="E840" s="32"/>
      <c r="F840" s="32"/>
      <c r="G840" s="168"/>
      <c r="H840" s="32"/>
      <c r="I840" s="32"/>
      <c r="J840" s="32"/>
      <c r="K840" s="168"/>
      <c r="L840" s="32"/>
      <c r="M840" s="168"/>
      <c r="N840" s="168"/>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c r="BI840" s="32"/>
      <c r="BJ840" s="32"/>
      <c r="BK840" s="32"/>
      <c r="BL840" s="32"/>
    </row>
    <row r="841" spans="1:64" ht="15.75" customHeight="1">
      <c r="A841" s="32"/>
      <c r="B841" s="32"/>
      <c r="C841" s="32"/>
      <c r="D841" s="32"/>
      <c r="E841" s="32"/>
      <c r="F841" s="32"/>
      <c r="G841" s="168"/>
      <c r="H841" s="32"/>
      <c r="I841" s="32"/>
      <c r="J841" s="32"/>
      <c r="K841" s="168"/>
      <c r="L841" s="32"/>
      <c r="M841" s="168"/>
      <c r="N841" s="168"/>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c r="BI841" s="32"/>
      <c r="BJ841" s="32"/>
      <c r="BK841" s="32"/>
      <c r="BL841" s="32"/>
    </row>
    <row r="842" spans="1:64" ht="15.75" customHeight="1">
      <c r="A842" s="32"/>
      <c r="B842" s="32"/>
      <c r="C842" s="32"/>
      <c r="D842" s="32"/>
      <c r="E842" s="32"/>
      <c r="F842" s="32"/>
      <c r="G842" s="168"/>
      <c r="H842" s="32"/>
      <c r="I842" s="32"/>
      <c r="J842" s="32"/>
      <c r="K842" s="168"/>
      <c r="L842" s="32"/>
      <c r="M842" s="168"/>
      <c r="N842" s="168"/>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c r="BI842" s="32"/>
      <c r="BJ842" s="32"/>
      <c r="BK842" s="32"/>
      <c r="BL842" s="32"/>
    </row>
    <row r="843" spans="1:64" ht="15.75" customHeight="1">
      <c r="A843" s="32"/>
      <c r="B843" s="32"/>
      <c r="C843" s="32"/>
      <c r="D843" s="32"/>
      <c r="E843" s="32"/>
      <c r="F843" s="32"/>
      <c r="G843" s="168"/>
      <c r="H843" s="32"/>
      <c r="I843" s="32"/>
      <c r="J843" s="32"/>
      <c r="K843" s="168"/>
      <c r="L843" s="32"/>
      <c r="M843" s="168"/>
      <c r="N843" s="168"/>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c r="BI843" s="32"/>
      <c r="BJ843" s="32"/>
      <c r="BK843" s="32"/>
      <c r="BL843" s="32"/>
    </row>
    <row r="844" spans="1:64" ht="15.75" customHeight="1">
      <c r="A844" s="32"/>
      <c r="B844" s="32"/>
      <c r="C844" s="32"/>
      <c r="D844" s="32"/>
      <c r="E844" s="32"/>
      <c r="F844" s="32"/>
      <c r="G844" s="168"/>
      <c r="H844" s="32"/>
      <c r="I844" s="32"/>
      <c r="J844" s="32"/>
      <c r="K844" s="168"/>
      <c r="L844" s="32"/>
      <c r="M844" s="168"/>
      <c r="N844" s="168"/>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c r="BI844" s="32"/>
      <c r="BJ844" s="32"/>
      <c r="BK844" s="32"/>
      <c r="BL844" s="32"/>
    </row>
    <row r="845" spans="1:64" ht="15.75" customHeight="1">
      <c r="A845" s="32"/>
      <c r="B845" s="32"/>
      <c r="C845" s="32"/>
      <c r="D845" s="32"/>
      <c r="E845" s="32"/>
      <c r="F845" s="32"/>
      <c r="G845" s="168"/>
      <c r="H845" s="32"/>
      <c r="I845" s="32"/>
      <c r="J845" s="32"/>
      <c r="K845" s="168"/>
      <c r="L845" s="32"/>
      <c r="M845" s="168"/>
      <c r="N845" s="168"/>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c r="BI845" s="32"/>
      <c r="BJ845" s="32"/>
      <c r="BK845" s="32"/>
      <c r="BL845" s="32"/>
    </row>
    <row r="846" spans="1:64" ht="15.75" customHeight="1">
      <c r="A846" s="32"/>
      <c r="B846" s="32"/>
      <c r="C846" s="32"/>
      <c r="D846" s="32"/>
      <c r="E846" s="32"/>
      <c r="F846" s="32"/>
      <c r="G846" s="168"/>
      <c r="H846" s="32"/>
      <c r="I846" s="32"/>
      <c r="J846" s="32"/>
      <c r="K846" s="168"/>
      <c r="L846" s="32"/>
      <c r="M846" s="168"/>
      <c r="N846" s="168"/>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c r="BJ846" s="32"/>
      <c r="BK846" s="32"/>
      <c r="BL846" s="32"/>
    </row>
    <row r="847" spans="1:64" ht="15.75" customHeight="1">
      <c r="A847" s="32"/>
      <c r="B847" s="32"/>
      <c r="C847" s="32"/>
      <c r="D847" s="32"/>
      <c r="E847" s="32"/>
      <c r="F847" s="32"/>
      <c r="G847" s="168"/>
      <c r="H847" s="32"/>
      <c r="I847" s="32"/>
      <c r="J847" s="32"/>
      <c r="K847" s="168"/>
      <c r="L847" s="32"/>
      <c r="M847" s="168"/>
      <c r="N847" s="168"/>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c r="BI847" s="32"/>
      <c r="BJ847" s="32"/>
      <c r="BK847" s="32"/>
      <c r="BL847" s="32"/>
    </row>
    <row r="848" spans="1:64" ht="15.75" customHeight="1">
      <c r="A848" s="32"/>
      <c r="B848" s="32"/>
      <c r="C848" s="32"/>
      <c r="D848" s="32"/>
      <c r="E848" s="32"/>
      <c r="F848" s="32"/>
      <c r="G848" s="168"/>
      <c r="H848" s="32"/>
      <c r="I848" s="32"/>
      <c r="J848" s="32"/>
      <c r="K848" s="168"/>
      <c r="L848" s="32"/>
      <c r="M848" s="168"/>
      <c r="N848" s="168"/>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32"/>
      <c r="BF848" s="32"/>
      <c r="BG848" s="32"/>
      <c r="BH848" s="32"/>
      <c r="BI848" s="32"/>
      <c r="BJ848" s="32"/>
      <c r="BK848" s="32"/>
      <c r="BL848" s="32"/>
    </row>
    <row r="849" spans="1:64" ht="15.75" customHeight="1">
      <c r="A849" s="32"/>
      <c r="B849" s="32"/>
      <c r="C849" s="32"/>
      <c r="D849" s="32"/>
      <c r="E849" s="32"/>
      <c r="F849" s="32"/>
      <c r="G849" s="168"/>
      <c r="H849" s="32"/>
      <c r="I849" s="32"/>
      <c r="J849" s="32"/>
      <c r="K849" s="168"/>
      <c r="L849" s="32"/>
      <c r="M849" s="168"/>
      <c r="N849" s="168"/>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c r="BI849" s="32"/>
      <c r="BJ849" s="32"/>
      <c r="BK849" s="32"/>
      <c r="BL849" s="32"/>
    </row>
    <row r="850" spans="1:64" ht="15.75" customHeight="1">
      <c r="A850" s="32"/>
      <c r="B850" s="32"/>
      <c r="C850" s="32"/>
      <c r="D850" s="32"/>
      <c r="E850" s="32"/>
      <c r="F850" s="32"/>
      <c r="G850" s="168"/>
      <c r="H850" s="32"/>
      <c r="I850" s="32"/>
      <c r="J850" s="32"/>
      <c r="K850" s="168"/>
      <c r="L850" s="32"/>
      <c r="M850" s="168"/>
      <c r="N850" s="168"/>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c r="BI850" s="32"/>
      <c r="BJ850" s="32"/>
      <c r="BK850" s="32"/>
      <c r="BL850" s="32"/>
    </row>
    <row r="851" spans="1:64" ht="15.75" customHeight="1">
      <c r="A851" s="32"/>
      <c r="B851" s="32"/>
      <c r="C851" s="32"/>
      <c r="D851" s="32"/>
      <c r="E851" s="32"/>
      <c r="F851" s="32"/>
      <c r="G851" s="168"/>
      <c r="H851" s="32"/>
      <c r="I851" s="32"/>
      <c r="J851" s="32"/>
      <c r="K851" s="168"/>
      <c r="L851" s="32"/>
      <c r="M851" s="168"/>
      <c r="N851" s="168"/>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c r="BJ851" s="32"/>
      <c r="BK851" s="32"/>
      <c r="BL851" s="32"/>
    </row>
    <row r="852" spans="1:64" ht="15.75" customHeight="1">
      <c r="A852" s="32"/>
      <c r="B852" s="32"/>
      <c r="C852" s="32"/>
      <c r="D852" s="32"/>
      <c r="E852" s="32"/>
      <c r="F852" s="32"/>
      <c r="G852" s="168"/>
      <c r="H852" s="32"/>
      <c r="I852" s="32"/>
      <c r="J852" s="32"/>
      <c r="K852" s="168"/>
      <c r="L852" s="32"/>
      <c r="M852" s="168"/>
      <c r="N852" s="168"/>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c r="BI852" s="32"/>
      <c r="BJ852" s="32"/>
      <c r="BK852" s="32"/>
      <c r="BL852" s="32"/>
    </row>
    <row r="853" spans="1:64" ht="15.75" customHeight="1">
      <c r="A853" s="32"/>
      <c r="B853" s="32"/>
      <c r="C853" s="32"/>
      <c r="D853" s="32"/>
      <c r="E853" s="32"/>
      <c r="F853" s="32"/>
      <c r="G853" s="168"/>
      <c r="H853" s="32"/>
      <c r="I853" s="32"/>
      <c r="J853" s="32"/>
      <c r="K853" s="168"/>
      <c r="L853" s="32"/>
      <c r="M853" s="168"/>
      <c r="N853" s="168"/>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c r="BI853" s="32"/>
      <c r="BJ853" s="32"/>
      <c r="BK853" s="32"/>
      <c r="BL853" s="32"/>
    </row>
    <row r="854" spans="1:64" ht="15.75" customHeight="1">
      <c r="A854" s="32"/>
      <c r="B854" s="32"/>
      <c r="C854" s="32"/>
      <c r="D854" s="32"/>
      <c r="E854" s="32"/>
      <c r="F854" s="32"/>
      <c r="G854" s="168"/>
      <c r="H854" s="32"/>
      <c r="I854" s="32"/>
      <c r="J854" s="32"/>
      <c r="K854" s="168"/>
      <c r="L854" s="32"/>
      <c r="M854" s="168"/>
      <c r="N854" s="168"/>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c r="BJ854" s="32"/>
      <c r="BK854" s="32"/>
      <c r="BL854" s="32"/>
    </row>
    <row r="855" spans="1:64" ht="15.75" customHeight="1">
      <c r="A855" s="32"/>
      <c r="B855" s="32"/>
      <c r="C855" s="32"/>
      <c r="D855" s="32"/>
      <c r="E855" s="32"/>
      <c r="F855" s="32"/>
      <c r="G855" s="168"/>
      <c r="H855" s="32"/>
      <c r="I855" s="32"/>
      <c r="J855" s="32"/>
      <c r="K855" s="168"/>
      <c r="L855" s="32"/>
      <c r="M855" s="168"/>
      <c r="N855" s="168"/>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row>
    <row r="856" spans="1:64" ht="15.75" customHeight="1">
      <c r="A856" s="32"/>
      <c r="B856" s="32"/>
      <c r="C856" s="32"/>
      <c r="D856" s="32"/>
      <c r="E856" s="32"/>
      <c r="F856" s="32"/>
      <c r="G856" s="168"/>
      <c r="H856" s="32"/>
      <c r="I856" s="32"/>
      <c r="J856" s="32"/>
      <c r="K856" s="168"/>
      <c r="L856" s="32"/>
      <c r="M856" s="168"/>
      <c r="N856" s="168"/>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row>
    <row r="857" spans="1:64" ht="15.75" customHeight="1">
      <c r="A857" s="32"/>
      <c r="B857" s="32"/>
      <c r="C857" s="32"/>
      <c r="D857" s="32"/>
      <c r="E857" s="32"/>
      <c r="F857" s="32"/>
      <c r="G857" s="168"/>
      <c r="H857" s="32"/>
      <c r="I857" s="32"/>
      <c r="J857" s="32"/>
      <c r="K857" s="168"/>
      <c r="L857" s="32"/>
      <c r="M857" s="168"/>
      <c r="N857" s="168"/>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c r="BJ857" s="32"/>
      <c r="BK857" s="32"/>
      <c r="BL857" s="32"/>
    </row>
    <row r="858" spans="1:64" ht="15.75" customHeight="1">
      <c r="A858" s="32"/>
      <c r="B858" s="32"/>
      <c r="C858" s="32"/>
      <c r="D858" s="32"/>
      <c r="E858" s="32"/>
      <c r="F858" s="32"/>
      <c r="G858" s="168"/>
      <c r="H858" s="32"/>
      <c r="I858" s="32"/>
      <c r="J858" s="32"/>
      <c r="K858" s="168"/>
      <c r="L858" s="32"/>
      <c r="M858" s="168"/>
      <c r="N858" s="168"/>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c r="BJ858" s="32"/>
      <c r="BK858" s="32"/>
      <c r="BL858" s="32"/>
    </row>
    <row r="859" spans="1:64" ht="15.75" customHeight="1">
      <c r="A859" s="32"/>
      <c r="B859" s="32"/>
      <c r="C859" s="32"/>
      <c r="D859" s="32"/>
      <c r="E859" s="32"/>
      <c r="F859" s="32"/>
      <c r="G859" s="168"/>
      <c r="H859" s="32"/>
      <c r="I859" s="32"/>
      <c r="J859" s="32"/>
      <c r="K859" s="168"/>
      <c r="L859" s="32"/>
      <c r="M859" s="168"/>
      <c r="N859" s="168"/>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c r="BJ859" s="32"/>
      <c r="BK859" s="32"/>
      <c r="BL859" s="32"/>
    </row>
    <row r="860" spans="1:64" ht="15.75" customHeight="1">
      <c r="A860" s="32"/>
      <c r="B860" s="32"/>
      <c r="C860" s="32"/>
      <c r="D860" s="32"/>
      <c r="E860" s="32"/>
      <c r="F860" s="32"/>
      <c r="G860" s="168"/>
      <c r="H860" s="32"/>
      <c r="I860" s="32"/>
      <c r="J860" s="32"/>
      <c r="K860" s="168"/>
      <c r="L860" s="32"/>
      <c r="M860" s="168"/>
      <c r="N860" s="168"/>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c r="BJ860" s="32"/>
      <c r="BK860" s="32"/>
      <c r="BL860" s="32"/>
    </row>
    <row r="861" spans="1:64" ht="15.75" customHeight="1">
      <c r="A861" s="32"/>
      <c r="B861" s="32"/>
      <c r="C861" s="32"/>
      <c r="D861" s="32"/>
      <c r="E861" s="32"/>
      <c r="F861" s="32"/>
      <c r="G861" s="168"/>
      <c r="H861" s="32"/>
      <c r="I861" s="32"/>
      <c r="J861" s="32"/>
      <c r="K861" s="168"/>
      <c r="L861" s="32"/>
      <c r="M861" s="168"/>
      <c r="N861" s="168"/>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c r="BJ861" s="32"/>
      <c r="BK861" s="32"/>
      <c r="BL861" s="32"/>
    </row>
    <row r="862" spans="1:64" ht="15.75" customHeight="1">
      <c r="A862" s="32"/>
      <c r="B862" s="32"/>
      <c r="C862" s="32"/>
      <c r="D862" s="32"/>
      <c r="E862" s="32"/>
      <c r="F862" s="32"/>
      <c r="G862" s="168"/>
      <c r="H862" s="32"/>
      <c r="I862" s="32"/>
      <c r="J862" s="32"/>
      <c r="K862" s="168"/>
      <c r="L862" s="32"/>
      <c r="M862" s="168"/>
      <c r="N862" s="168"/>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c r="BJ862" s="32"/>
      <c r="BK862" s="32"/>
      <c r="BL862" s="32"/>
    </row>
    <row r="863" spans="1:64" ht="15.75" customHeight="1">
      <c r="A863" s="32"/>
      <c r="B863" s="32"/>
      <c r="C863" s="32"/>
      <c r="D863" s="32"/>
      <c r="E863" s="32"/>
      <c r="F863" s="32"/>
      <c r="G863" s="168"/>
      <c r="H863" s="32"/>
      <c r="I863" s="32"/>
      <c r="J863" s="32"/>
      <c r="K863" s="168"/>
      <c r="L863" s="32"/>
      <c r="M863" s="168"/>
      <c r="N863" s="168"/>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c r="BJ863" s="32"/>
      <c r="BK863" s="32"/>
      <c r="BL863" s="32"/>
    </row>
    <row r="864" spans="1:64" ht="15.75" customHeight="1">
      <c r="A864" s="32"/>
      <c r="B864" s="32"/>
      <c r="C864" s="32"/>
      <c r="D864" s="32"/>
      <c r="E864" s="32"/>
      <c r="F864" s="32"/>
      <c r="G864" s="168"/>
      <c r="H864" s="32"/>
      <c r="I864" s="32"/>
      <c r="J864" s="32"/>
      <c r="K864" s="168"/>
      <c r="L864" s="32"/>
      <c r="M864" s="168"/>
      <c r="N864" s="168"/>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c r="BJ864" s="32"/>
      <c r="BK864" s="32"/>
      <c r="BL864" s="32"/>
    </row>
    <row r="865" spans="1:64" ht="15.75" customHeight="1">
      <c r="A865" s="32"/>
      <c r="B865" s="32"/>
      <c r="C865" s="32"/>
      <c r="D865" s="32"/>
      <c r="E865" s="32"/>
      <c r="F865" s="32"/>
      <c r="G865" s="168"/>
      <c r="H865" s="32"/>
      <c r="I865" s="32"/>
      <c r="J865" s="32"/>
      <c r="K865" s="168"/>
      <c r="L865" s="32"/>
      <c r="M865" s="168"/>
      <c r="N865" s="168"/>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c r="BJ865" s="32"/>
      <c r="BK865" s="32"/>
      <c r="BL865" s="32"/>
    </row>
    <row r="866" spans="1:64" ht="15.75" customHeight="1">
      <c r="A866" s="32"/>
      <c r="B866" s="32"/>
      <c r="C866" s="32"/>
      <c r="D866" s="32"/>
      <c r="E866" s="32"/>
      <c r="F866" s="32"/>
      <c r="G866" s="168"/>
      <c r="H866" s="32"/>
      <c r="I866" s="32"/>
      <c r="J866" s="32"/>
      <c r="K866" s="168"/>
      <c r="L866" s="32"/>
      <c r="M866" s="168"/>
      <c r="N866" s="168"/>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row>
    <row r="867" spans="1:64" ht="15.75" customHeight="1">
      <c r="A867" s="32"/>
      <c r="B867" s="32"/>
      <c r="C867" s="32"/>
      <c r="D867" s="32"/>
      <c r="E867" s="32"/>
      <c r="F867" s="32"/>
      <c r="G867" s="168"/>
      <c r="H867" s="32"/>
      <c r="I867" s="32"/>
      <c r="J867" s="32"/>
      <c r="K867" s="168"/>
      <c r="L867" s="32"/>
      <c r="M867" s="168"/>
      <c r="N867" s="168"/>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c r="BJ867" s="32"/>
      <c r="BK867" s="32"/>
      <c r="BL867" s="32"/>
    </row>
    <row r="868" spans="1:64" ht="15.75" customHeight="1">
      <c r="A868" s="32"/>
      <c r="B868" s="32"/>
      <c r="C868" s="32"/>
      <c r="D868" s="32"/>
      <c r="E868" s="32"/>
      <c r="F868" s="32"/>
      <c r="G868" s="168"/>
      <c r="H868" s="32"/>
      <c r="I868" s="32"/>
      <c r="J868" s="32"/>
      <c r="K868" s="168"/>
      <c r="L868" s="32"/>
      <c r="M868" s="168"/>
      <c r="N868" s="168"/>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c r="BJ868" s="32"/>
      <c r="BK868" s="32"/>
      <c r="BL868" s="32"/>
    </row>
    <row r="869" spans="1:64" ht="15.75" customHeight="1">
      <c r="A869" s="32"/>
      <c r="B869" s="32"/>
      <c r="C869" s="32"/>
      <c r="D869" s="32"/>
      <c r="E869" s="32"/>
      <c r="F869" s="32"/>
      <c r="G869" s="168"/>
      <c r="H869" s="32"/>
      <c r="I869" s="32"/>
      <c r="J869" s="32"/>
      <c r="K869" s="168"/>
      <c r="L869" s="32"/>
      <c r="M869" s="168"/>
      <c r="N869" s="168"/>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c r="BJ869" s="32"/>
      <c r="BK869" s="32"/>
      <c r="BL869" s="32"/>
    </row>
    <row r="870" spans="1:64" ht="15.75" customHeight="1">
      <c r="A870" s="32"/>
      <c r="B870" s="32"/>
      <c r="C870" s="32"/>
      <c r="D870" s="32"/>
      <c r="E870" s="32"/>
      <c r="F870" s="32"/>
      <c r="G870" s="168"/>
      <c r="H870" s="32"/>
      <c r="I870" s="32"/>
      <c r="J870" s="32"/>
      <c r="K870" s="168"/>
      <c r="L870" s="32"/>
      <c r="M870" s="168"/>
      <c r="N870" s="168"/>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c r="BJ870" s="32"/>
      <c r="BK870" s="32"/>
      <c r="BL870" s="32"/>
    </row>
    <row r="871" spans="1:64" ht="15.75" customHeight="1">
      <c r="A871" s="32"/>
      <c r="B871" s="32"/>
      <c r="C871" s="32"/>
      <c r="D871" s="32"/>
      <c r="E871" s="32"/>
      <c r="F871" s="32"/>
      <c r="G871" s="168"/>
      <c r="H871" s="32"/>
      <c r="I871" s="32"/>
      <c r="J871" s="32"/>
      <c r="K871" s="168"/>
      <c r="L871" s="32"/>
      <c r="M871" s="168"/>
      <c r="N871" s="168"/>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c r="BJ871" s="32"/>
      <c r="BK871" s="32"/>
      <c r="BL871" s="32"/>
    </row>
    <row r="872" spans="1:64" ht="15.75" customHeight="1">
      <c r="A872" s="32"/>
      <c r="B872" s="32"/>
      <c r="C872" s="32"/>
      <c r="D872" s="32"/>
      <c r="E872" s="32"/>
      <c r="F872" s="32"/>
      <c r="G872" s="168"/>
      <c r="H872" s="32"/>
      <c r="I872" s="32"/>
      <c r="J872" s="32"/>
      <c r="K872" s="168"/>
      <c r="L872" s="32"/>
      <c r="M872" s="168"/>
      <c r="N872" s="168"/>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c r="BJ872" s="32"/>
      <c r="BK872" s="32"/>
      <c r="BL872" s="32"/>
    </row>
    <row r="873" spans="1:64" ht="15.75" customHeight="1">
      <c r="A873" s="32"/>
      <c r="B873" s="32"/>
      <c r="C873" s="32"/>
      <c r="D873" s="32"/>
      <c r="E873" s="32"/>
      <c r="F873" s="32"/>
      <c r="G873" s="168"/>
      <c r="H873" s="32"/>
      <c r="I873" s="32"/>
      <c r="J873" s="32"/>
      <c r="K873" s="168"/>
      <c r="L873" s="32"/>
      <c r="M873" s="168"/>
      <c r="N873" s="168"/>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row>
    <row r="874" spans="1:64" ht="15.75" customHeight="1">
      <c r="A874" s="32"/>
      <c r="B874" s="32"/>
      <c r="C874" s="32"/>
      <c r="D874" s="32"/>
      <c r="E874" s="32"/>
      <c r="F874" s="32"/>
      <c r="G874" s="168"/>
      <c r="H874" s="32"/>
      <c r="I874" s="32"/>
      <c r="J874" s="32"/>
      <c r="K874" s="168"/>
      <c r="L874" s="32"/>
      <c r="M874" s="168"/>
      <c r="N874" s="168"/>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c r="BJ874" s="32"/>
      <c r="BK874" s="32"/>
      <c r="BL874" s="32"/>
    </row>
    <row r="875" spans="1:64" ht="15.75" customHeight="1">
      <c r="A875" s="32"/>
      <c r="B875" s="32"/>
      <c r="C875" s="32"/>
      <c r="D875" s="32"/>
      <c r="E875" s="32"/>
      <c r="F875" s="32"/>
      <c r="G875" s="168"/>
      <c r="H875" s="32"/>
      <c r="I875" s="32"/>
      <c r="J875" s="32"/>
      <c r="K875" s="168"/>
      <c r="L875" s="32"/>
      <c r="M875" s="168"/>
      <c r="N875" s="168"/>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32"/>
      <c r="BF875" s="32"/>
      <c r="BG875" s="32"/>
      <c r="BH875" s="32"/>
      <c r="BI875" s="32"/>
      <c r="BJ875" s="32"/>
      <c r="BK875" s="32"/>
      <c r="BL875" s="32"/>
    </row>
    <row r="876" spans="1:64" ht="15.75" customHeight="1">
      <c r="A876" s="32"/>
      <c r="B876" s="32"/>
      <c r="C876" s="32"/>
      <c r="D876" s="32"/>
      <c r="E876" s="32"/>
      <c r="F876" s="32"/>
      <c r="G876" s="168"/>
      <c r="H876" s="32"/>
      <c r="I876" s="32"/>
      <c r="J876" s="32"/>
      <c r="K876" s="168"/>
      <c r="L876" s="32"/>
      <c r="M876" s="168"/>
      <c r="N876" s="168"/>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c r="BJ876" s="32"/>
      <c r="BK876" s="32"/>
      <c r="BL876" s="32"/>
    </row>
    <row r="877" spans="1:64" ht="15.75" customHeight="1">
      <c r="A877" s="32"/>
      <c r="B877" s="32"/>
      <c r="C877" s="32"/>
      <c r="D877" s="32"/>
      <c r="E877" s="32"/>
      <c r="F877" s="32"/>
      <c r="G877" s="168"/>
      <c r="H877" s="32"/>
      <c r="I877" s="32"/>
      <c r="J877" s="32"/>
      <c r="K877" s="168"/>
      <c r="L877" s="32"/>
      <c r="M877" s="168"/>
      <c r="N877" s="168"/>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c r="BI877" s="32"/>
      <c r="BJ877" s="32"/>
      <c r="BK877" s="32"/>
      <c r="BL877" s="32"/>
    </row>
    <row r="878" spans="1:64" ht="15.75" customHeight="1">
      <c r="A878" s="32"/>
      <c r="B878" s="32"/>
      <c r="C878" s="32"/>
      <c r="D878" s="32"/>
      <c r="E878" s="32"/>
      <c r="F878" s="32"/>
      <c r="G878" s="168"/>
      <c r="H878" s="32"/>
      <c r="I878" s="32"/>
      <c r="J878" s="32"/>
      <c r="K878" s="168"/>
      <c r="L878" s="32"/>
      <c r="M878" s="168"/>
      <c r="N878" s="168"/>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32"/>
      <c r="BF878" s="32"/>
      <c r="BG878" s="32"/>
      <c r="BH878" s="32"/>
      <c r="BI878" s="32"/>
      <c r="BJ878" s="32"/>
      <c r="BK878" s="32"/>
      <c r="BL878" s="32"/>
    </row>
    <row r="879" spans="1:64" ht="15.75" customHeight="1">
      <c r="A879" s="32"/>
      <c r="B879" s="32"/>
      <c r="C879" s="32"/>
      <c r="D879" s="32"/>
      <c r="E879" s="32"/>
      <c r="F879" s="32"/>
      <c r="G879" s="168"/>
      <c r="H879" s="32"/>
      <c r="I879" s="32"/>
      <c r="J879" s="32"/>
      <c r="K879" s="168"/>
      <c r="L879" s="32"/>
      <c r="M879" s="168"/>
      <c r="N879" s="168"/>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c r="BI879" s="32"/>
      <c r="BJ879" s="32"/>
      <c r="BK879" s="32"/>
      <c r="BL879" s="32"/>
    </row>
    <row r="880" spans="1:64" ht="15.75" customHeight="1">
      <c r="A880" s="32"/>
      <c r="B880" s="32"/>
      <c r="C880" s="32"/>
      <c r="D880" s="32"/>
      <c r="E880" s="32"/>
      <c r="F880" s="32"/>
      <c r="G880" s="168"/>
      <c r="H880" s="32"/>
      <c r="I880" s="32"/>
      <c r="J880" s="32"/>
      <c r="K880" s="168"/>
      <c r="L880" s="32"/>
      <c r="M880" s="168"/>
      <c r="N880" s="168"/>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c r="BI880" s="32"/>
      <c r="BJ880" s="32"/>
      <c r="BK880" s="32"/>
      <c r="BL880" s="32"/>
    </row>
    <row r="881" spans="1:64" ht="15.75" customHeight="1">
      <c r="A881" s="32"/>
      <c r="B881" s="32"/>
      <c r="C881" s="32"/>
      <c r="D881" s="32"/>
      <c r="E881" s="32"/>
      <c r="F881" s="32"/>
      <c r="G881" s="168"/>
      <c r="H881" s="32"/>
      <c r="I881" s="32"/>
      <c r="J881" s="32"/>
      <c r="K881" s="168"/>
      <c r="L881" s="32"/>
      <c r="M881" s="168"/>
      <c r="N881" s="168"/>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c r="BI881" s="32"/>
      <c r="BJ881" s="32"/>
      <c r="BK881" s="32"/>
      <c r="BL881" s="32"/>
    </row>
    <row r="882" spans="1:64" ht="15.75" customHeight="1">
      <c r="A882" s="32"/>
      <c r="B882" s="32"/>
      <c r="C882" s="32"/>
      <c r="D882" s="32"/>
      <c r="E882" s="32"/>
      <c r="F882" s="32"/>
      <c r="G882" s="168"/>
      <c r="H882" s="32"/>
      <c r="I882" s="32"/>
      <c r="J882" s="32"/>
      <c r="K882" s="168"/>
      <c r="L882" s="32"/>
      <c r="M882" s="168"/>
      <c r="N882" s="168"/>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c r="BI882" s="32"/>
      <c r="BJ882" s="32"/>
      <c r="BK882" s="32"/>
      <c r="BL882" s="32"/>
    </row>
    <row r="883" spans="1:64" ht="15.75" customHeight="1">
      <c r="A883" s="32"/>
      <c r="B883" s="32"/>
      <c r="C883" s="32"/>
      <c r="D883" s="32"/>
      <c r="E883" s="32"/>
      <c r="F883" s="32"/>
      <c r="G883" s="168"/>
      <c r="H883" s="32"/>
      <c r="I883" s="32"/>
      <c r="J883" s="32"/>
      <c r="K883" s="168"/>
      <c r="L883" s="32"/>
      <c r="M883" s="168"/>
      <c r="N883" s="168"/>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c r="BI883" s="32"/>
      <c r="BJ883" s="32"/>
      <c r="BK883" s="32"/>
      <c r="BL883" s="32"/>
    </row>
    <row r="884" spans="1:64" ht="15.75" customHeight="1">
      <c r="A884" s="32"/>
      <c r="B884" s="32"/>
      <c r="C884" s="32"/>
      <c r="D884" s="32"/>
      <c r="E884" s="32"/>
      <c r="F884" s="32"/>
      <c r="G884" s="168"/>
      <c r="H884" s="32"/>
      <c r="I884" s="32"/>
      <c r="J884" s="32"/>
      <c r="K884" s="168"/>
      <c r="L884" s="32"/>
      <c r="M884" s="168"/>
      <c r="N884" s="168"/>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c r="BI884" s="32"/>
      <c r="BJ884" s="32"/>
      <c r="BK884" s="32"/>
      <c r="BL884" s="32"/>
    </row>
    <row r="885" spans="1:64" ht="15.75" customHeight="1">
      <c r="A885" s="32"/>
      <c r="B885" s="32"/>
      <c r="C885" s="32"/>
      <c r="D885" s="32"/>
      <c r="E885" s="32"/>
      <c r="F885" s="32"/>
      <c r="G885" s="168"/>
      <c r="H885" s="32"/>
      <c r="I885" s="32"/>
      <c r="J885" s="32"/>
      <c r="K885" s="168"/>
      <c r="L885" s="32"/>
      <c r="M885" s="168"/>
      <c r="N885" s="168"/>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c r="BI885" s="32"/>
      <c r="BJ885" s="32"/>
      <c r="BK885" s="32"/>
      <c r="BL885" s="32"/>
    </row>
    <row r="886" spans="1:64" ht="15.75" customHeight="1">
      <c r="A886" s="32"/>
      <c r="B886" s="32"/>
      <c r="C886" s="32"/>
      <c r="D886" s="32"/>
      <c r="E886" s="32"/>
      <c r="F886" s="32"/>
      <c r="G886" s="168"/>
      <c r="H886" s="32"/>
      <c r="I886" s="32"/>
      <c r="J886" s="32"/>
      <c r="K886" s="168"/>
      <c r="L886" s="32"/>
      <c r="M886" s="168"/>
      <c r="N886" s="168"/>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c r="BJ886" s="32"/>
      <c r="BK886" s="32"/>
      <c r="BL886" s="32"/>
    </row>
    <row r="887" spans="1:64" ht="15.75" customHeight="1">
      <c r="A887" s="32"/>
      <c r="B887" s="32"/>
      <c r="C887" s="32"/>
      <c r="D887" s="32"/>
      <c r="E887" s="32"/>
      <c r="F887" s="32"/>
      <c r="G887" s="168"/>
      <c r="H887" s="32"/>
      <c r="I887" s="32"/>
      <c r="J887" s="32"/>
      <c r="K887" s="168"/>
      <c r="L887" s="32"/>
      <c r="M887" s="168"/>
      <c r="N887" s="168"/>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c r="BI887" s="32"/>
      <c r="BJ887" s="32"/>
      <c r="BK887" s="32"/>
      <c r="BL887" s="32"/>
    </row>
    <row r="888" spans="1:64" ht="15.75" customHeight="1">
      <c r="A888" s="32"/>
      <c r="B888" s="32"/>
      <c r="C888" s="32"/>
      <c r="D888" s="32"/>
      <c r="E888" s="32"/>
      <c r="F888" s="32"/>
      <c r="G888" s="168"/>
      <c r="H888" s="32"/>
      <c r="I888" s="32"/>
      <c r="J888" s="32"/>
      <c r="K888" s="168"/>
      <c r="L888" s="32"/>
      <c r="M888" s="168"/>
      <c r="N888" s="168"/>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c r="BJ888" s="32"/>
      <c r="BK888" s="32"/>
      <c r="BL888" s="32"/>
    </row>
    <row r="889" spans="1:64" ht="15.75" customHeight="1">
      <c r="A889" s="32"/>
      <c r="B889" s="32"/>
      <c r="C889" s="32"/>
      <c r="D889" s="32"/>
      <c r="E889" s="32"/>
      <c r="F889" s="32"/>
      <c r="G889" s="168"/>
      <c r="H889" s="32"/>
      <c r="I889" s="32"/>
      <c r="J889" s="32"/>
      <c r="K889" s="168"/>
      <c r="L889" s="32"/>
      <c r="M889" s="168"/>
      <c r="N889" s="168"/>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c r="BI889" s="32"/>
      <c r="BJ889" s="32"/>
      <c r="BK889" s="32"/>
      <c r="BL889" s="32"/>
    </row>
    <row r="890" spans="1:64" ht="15.75" customHeight="1">
      <c r="A890" s="32"/>
      <c r="B890" s="32"/>
      <c r="C890" s="32"/>
      <c r="D890" s="32"/>
      <c r="E890" s="32"/>
      <c r="F890" s="32"/>
      <c r="G890" s="168"/>
      <c r="H890" s="32"/>
      <c r="I890" s="32"/>
      <c r="J890" s="32"/>
      <c r="K890" s="168"/>
      <c r="L890" s="32"/>
      <c r="M890" s="168"/>
      <c r="N890" s="168"/>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c r="BI890" s="32"/>
      <c r="BJ890" s="32"/>
      <c r="BK890" s="32"/>
      <c r="BL890" s="32"/>
    </row>
    <row r="891" spans="1:64" ht="15.75" customHeight="1">
      <c r="A891" s="32"/>
      <c r="B891" s="32"/>
      <c r="C891" s="32"/>
      <c r="D891" s="32"/>
      <c r="E891" s="32"/>
      <c r="F891" s="32"/>
      <c r="G891" s="168"/>
      <c r="H891" s="32"/>
      <c r="I891" s="32"/>
      <c r="J891" s="32"/>
      <c r="K891" s="168"/>
      <c r="L891" s="32"/>
      <c r="M891" s="168"/>
      <c r="N891" s="168"/>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c r="BI891" s="32"/>
      <c r="BJ891" s="32"/>
      <c r="BK891" s="32"/>
      <c r="BL891" s="32"/>
    </row>
    <row r="892" spans="1:64" ht="15.75" customHeight="1">
      <c r="A892" s="32"/>
      <c r="B892" s="32"/>
      <c r="C892" s="32"/>
      <c r="D892" s="32"/>
      <c r="E892" s="32"/>
      <c r="F892" s="32"/>
      <c r="G892" s="168"/>
      <c r="H892" s="32"/>
      <c r="I892" s="32"/>
      <c r="J892" s="32"/>
      <c r="K892" s="168"/>
      <c r="L892" s="32"/>
      <c r="M892" s="168"/>
      <c r="N892" s="168"/>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c r="BI892" s="32"/>
      <c r="BJ892" s="32"/>
      <c r="BK892" s="32"/>
      <c r="BL892" s="32"/>
    </row>
    <row r="893" spans="1:64" ht="15.75" customHeight="1">
      <c r="A893" s="32"/>
      <c r="B893" s="32"/>
      <c r="C893" s="32"/>
      <c r="D893" s="32"/>
      <c r="E893" s="32"/>
      <c r="F893" s="32"/>
      <c r="G893" s="168"/>
      <c r="H893" s="32"/>
      <c r="I893" s="32"/>
      <c r="J893" s="32"/>
      <c r="K893" s="168"/>
      <c r="L893" s="32"/>
      <c r="M893" s="168"/>
      <c r="N893" s="168"/>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c r="BI893" s="32"/>
      <c r="BJ893" s="32"/>
      <c r="BK893" s="32"/>
      <c r="BL893" s="32"/>
    </row>
    <row r="894" spans="1:64" ht="15.75" customHeight="1">
      <c r="A894" s="32"/>
      <c r="B894" s="32"/>
      <c r="C894" s="32"/>
      <c r="D894" s="32"/>
      <c r="E894" s="32"/>
      <c r="F894" s="32"/>
      <c r="G894" s="168"/>
      <c r="H894" s="32"/>
      <c r="I894" s="32"/>
      <c r="J894" s="32"/>
      <c r="K894" s="168"/>
      <c r="L894" s="32"/>
      <c r="M894" s="168"/>
      <c r="N894" s="168"/>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c r="BJ894" s="32"/>
      <c r="BK894" s="32"/>
      <c r="BL894" s="32"/>
    </row>
    <row r="895" spans="1:64" ht="15.75" customHeight="1">
      <c r="A895" s="32"/>
      <c r="B895" s="32"/>
      <c r="C895" s="32"/>
      <c r="D895" s="32"/>
      <c r="E895" s="32"/>
      <c r="F895" s="32"/>
      <c r="G895" s="168"/>
      <c r="H895" s="32"/>
      <c r="I895" s="32"/>
      <c r="J895" s="32"/>
      <c r="K895" s="168"/>
      <c r="L895" s="32"/>
      <c r="M895" s="168"/>
      <c r="N895" s="168"/>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c r="BI895" s="32"/>
      <c r="BJ895" s="32"/>
      <c r="BK895" s="32"/>
      <c r="BL895" s="32"/>
    </row>
    <row r="896" spans="1:64" ht="15.75" customHeight="1">
      <c r="A896" s="32"/>
      <c r="B896" s="32"/>
      <c r="C896" s="32"/>
      <c r="D896" s="32"/>
      <c r="E896" s="32"/>
      <c r="F896" s="32"/>
      <c r="G896" s="168"/>
      <c r="H896" s="32"/>
      <c r="I896" s="32"/>
      <c r="J896" s="32"/>
      <c r="K896" s="168"/>
      <c r="L896" s="32"/>
      <c r="M896" s="168"/>
      <c r="N896" s="168"/>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c r="BJ896" s="32"/>
      <c r="BK896" s="32"/>
      <c r="BL896" s="32"/>
    </row>
    <row r="897" spans="1:64" ht="15.75" customHeight="1">
      <c r="A897" s="32"/>
      <c r="B897" s="32"/>
      <c r="C897" s="32"/>
      <c r="D897" s="32"/>
      <c r="E897" s="32"/>
      <c r="F897" s="32"/>
      <c r="G897" s="168"/>
      <c r="H897" s="32"/>
      <c r="I897" s="32"/>
      <c r="J897" s="32"/>
      <c r="K897" s="168"/>
      <c r="L897" s="32"/>
      <c r="M897" s="168"/>
      <c r="N897" s="168"/>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c r="BI897" s="32"/>
      <c r="BJ897" s="32"/>
      <c r="BK897" s="32"/>
      <c r="BL897" s="32"/>
    </row>
    <row r="898" spans="1:64" ht="15.75" customHeight="1">
      <c r="A898" s="32"/>
      <c r="B898" s="32"/>
      <c r="C898" s="32"/>
      <c r="D898" s="32"/>
      <c r="E898" s="32"/>
      <c r="F898" s="32"/>
      <c r="G898" s="168"/>
      <c r="H898" s="32"/>
      <c r="I898" s="32"/>
      <c r="J898" s="32"/>
      <c r="K898" s="168"/>
      <c r="L898" s="32"/>
      <c r="M898" s="168"/>
      <c r="N898" s="168"/>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c r="BI898" s="32"/>
      <c r="BJ898" s="32"/>
      <c r="BK898" s="32"/>
      <c r="BL898" s="32"/>
    </row>
    <row r="899" spans="1:64" ht="15.75" customHeight="1">
      <c r="A899" s="32"/>
      <c r="B899" s="32"/>
      <c r="C899" s="32"/>
      <c r="D899" s="32"/>
      <c r="E899" s="32"/>
      <c r="F899" s="32"/>
      <c r="G899" s="168"/>
      <c r="H899" s="32"/>
      <c r="I899" s="32"/>
      <c r="J899" s="32"/>
      <c r="K899" s="168"/>
      <c r="L899" s="32"/>
      <c r="M899" s="168"/>
      <c r="N899" s="168"/>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c r="BI899" s="32"/>
      <c r="BJ899" s="32"/>
      <c r="BK899" s="32"/>
      <c r="BL899" s="32"/>
    </row>
    <row r="900" spans="1:64" ht="15.75" customHeight="1">
      <c r="A900" s="32"/>
      <c r="B900" s="32"/>
      <c r="C900" s="32"/>
      <c r="D900" s="32"/>
      <c r="E900" s="32"/>
      <c r="F900" s="32"/>
      <c r="G900" s="168"/>
      <c r="H900" s="32"/>
      <c r="I900" s="32"/>
      <c r="J900" s="32"/>
      <c r="K900" s="168"/>
      <c r="L900" s="32"/>
      <c r="M900" s="168"/>
      <c r="N900" s="168"/>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c r="BI900" s="32"/>
      <c r="BJ900" s="32"/>
      <c r="BK900" s="32"/>
      <c r="BL900" s="32"/>
    </row>
    <row r="901" spans="1:64" ht="15.75" customHeight="1">
      <c r="A901" s="32"/>
      <c r="B901" s="32"/>
      <c r="C901" s="32"/>
      <c r="D901" s="32"/>
      <c r="E901" s="32"/>
      <c r="F901" s="32"/>
      <c r="G901" s="168"/>
      <c r="H901" s="32"/>
      <c r="I901" s="32"/>
      <c r="J901" s="32"/>
      <c r="K901" s="168"/>
      <c r="L901" s="32"/>
      <c r="M901" s="168"/>
      <c r="N901" s="168"/>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c r="BI901" s="32"/>
      <c r="BJ901" s="32"/>
      <c r="BK901" s="32"/>
      <c r="BL901" s="32"/>
    </row>
    <row r="902" spans="1:64" ht="15.75" customHeight="1">
      <c r="A902" s="32"/>
      <c r="B902" s="32"/>
      <c r="C902" s="32"/>
      <c r="D902" s="32"/>
      <c r="E902" s="32"/>
      <c r="F902" s="32"/>
      <c r="G902" s="168"/>
      <c r="H902" s="32"/>
      <c r="I902" s="32"/>
      <c r="J902" s="32"/>
      <c r="K902" s="168"/>
      <c r="L902" s="32"/>
      <c r="M902" s="168"/>
      <c r="N902" s="168"/>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row>
    <row r="903" spans="1:64" ht="15.75" customHeight="1">
      <c r="A903" s="32"/>
      <c r="B903" s="32"/>
      <c r="C903" s="32"/>
      <c r="D903" s="32"/>
      <c r="E903" s="32"/>
      <c r="F903" s="32"/>
      <c r="G903" s="168"/>
      <c r="H903" s="32"/>
      <c r="I903" s="32"/>
      <c r="J903" s="32"/>
      <c r="K903" s="168"/>
      <c r="L903" s="32"/>
      <c r="M903" s="168"/>
      <c r="N903" s="168"/>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c r="BI903" s="32"/>
      <c r="BJ903" s="32"/>
      <c r="BK903" s="32"/>
      <c r="BL903" s="32"/>
    </row>
    <row r="904" spans="1:64" ht="15.75" customHeight="1">
      <c r="A904" s="32"/>
      <c r="B904" s="32"/>
      <c r="C904" s="32"/>
      <c r="D904" s="32"/>
      <c r="E904" s="32"/>
      <c r="F904" s="32"/>
      <c r="G904" s="168"/>
      <c r="H904" s="32"/>
      <c r="I904" s="32"/>
      <c r="J904" s="32"/>
      <c r="K904" s="168"/>
      <c r="L904" s="32"/>
      <c r="M904" s="168"/>
      <c r="N904" s="168"/>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c r="BI904" s="32"/>
      <c r="BJ904" s="32"/>
      <c r="BK904" s="32"/>
      <c r="BL904" s="32"/>
    </row>
    <row r="905" spans="1:64" ht="15.75" customHeight="1">
      <c r="A905" s="32"/>
      <c r="B905" s="32"/>
      <c r="C905" s="32"/>
      <c r="D905" s="32"/>
      <c r="E905" s="32"/>
      <c r="F905" s="32"/>
      <c r="G905" s="168"/>
      <c r="H905" s="32"/>
      <c r="I905" s="32"/>
      <c r="J905" s="32"/>
      <c r="K905" s="168"/>
      <c r="L905" s="32"/>
      <c r="M905" s="168"/>
      <c r="N905" s="168"/>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c r="BI905" s="32"/>
      <c r="BJ905" s="32"/>
      <c r="BK905" s="32"/>
      <c r="BL905" s="32"/>
    </row>
    <row r="906" spans="1:64" ht="15.75" customHeight="1">
      <c r="A906" s="32"/>
      <c r="B906" s="32"/>
      <c r="C906" s="32"/>
      <c r="D906" s="32"/>
      <c r="E906" s="32"/>
      <c r="F906" s="32"/>
      <c r="G906" s="168"/>
      <c r="H906" s="32"/>
      <c r="I906" s="32"/>
      <c r="J906" s="32"/>
      <c r="K906" s="168"/>
      <c r="L906" s="32"/>
      <c r="M906" s="168"/>
      <c r="N906" s="168"/>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c r="BJ906" s="32"/>
      <c r="BK906" s="32"/>
      <c r="BL906" s="32"/>
    </row>
    <row r="907" spans="1:64" ht="15.75" customHeight="1">
      <c r="A907" s="32"/>
      <c r="B907" s="32"/>
      <c r="C907" s="32"/>
      <c r="D907" s="32"/>
      <c r="E907" s="32"/>
      <c r="F907" s="32"/>
      <c r="G907" s="168"/>
      <c r="H907" s="32"/>
      <c r="I907" s="32"/>
      <c r="J907" s="32"/>
      <c r="K907" s="168"/>
      <c r="L907" s="32"/>
      <c r="M907" s="168"/>
      <c r="N907" s="168"/>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32"/>
      <c r="BF907" s="32"/>
      <c r="BG907" s="32"/>
      <c r="BH907" s="32"/>
      <c r="BI907" s="32"/>
      <c r="BJ907" s="32"/>
      <c r="BK907" s="32"/>
      <c r="BL907" s="32"/>
    </row>
    <row r="908" spans="1:64" ht="15.75" customHeight="1">
      <c r="A908" s="32"/>
      <c r="B908" s="32"/>
      <c r="C908" s="32"/>
      <c r="D908" s="32"/>
      <c r="E908" s="32"/>
      <c r="F908" s="32"/>
      <c r="G908" s="168"/>
      <c r="H908" s="32"/>
      <c r="I908" s="32"/>
      <c r="J908" s="32"/>
      <c r="K908" s="168"/>
      <c r="L908" s="32"/>
      <c r="M908" s="168"/>
      <c r="N908" s="168"/>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c r="BI908" s="32"/>
      <c r="BJ908" s="32"/>
      <c r="BK908" s="32"/>
      <c r="BL908" s="32"/>
    </row>
    <row r="909" spans="1:64" ht="15.75" customHeight="1">
      <c r="A909" s="32"/>
      <c r="B909" s="32"/>
      <c r="C909" s="32"/>
      <c r="D909" s="32"/>
      <c r="E909" s="32"/>
      <c r="F909" s="32"/>
      <c r="G909" s="168"/>
      <c r="H909" s="32"/>
      <c r="I909" s="32"/>
      <c r="J909" s="32"/>
      <c r="K909" s="168"/>
      <c r="L909" s="32"/>
      <c r="M909" s="168"/>
      <c r="N909" s="168"/>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c r="BI909" s="32"/>
      <c r="BJ909" s="32"/>
      <c r="BK909" s="32"/>
      <c r="BL909" s="32"/>
    </row>
    <row r="910" spans="1:64" ht="15.75" customHeight="1">
      <c r="A910" s="32"/>
      <c r="B910" s="32"/>
      <c r="C910" s="32"/>
      <c r="D910" s="32"/>
      <c r="E910" s="32"/>
      <c r="F910" s="32"/>
      <c r="G910" s="168"/>
      <c r="H910" s="32"/>
      <c r="I910" s="32"/>
      <c r="J910" s="32"/>
      <c r="K910" s="168"/>
      <c r="L910" s="32"/>
      <c r="M910" s="168"/>
      <c r="N910" s="168"/>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c r="BI910" s="32"/>
      <c r="BJ910" s="32"/>
      <c r="BK910" s="32"/>
      <c r="BL910" s="32"/>
    </row>
    <row r="911" spans="1:64" ht="15.75" customHeight="1">
      <c r="A911" s="32"/>
      <c r="B911" s="32"/>
      <c r="C911" s="32"/>
      <c r="D911" s="32"/>
      <c r="E911" s="32"/>
      <c r="F911" s="32"/>
      <c r="G911" s="168"/>
      <c r="H911" s="32"/>
      <c r="I911" s="32"/>
      <c r="J911" s="32"/>
      <c r="K911" s="168"/>
      <c r="L911" s="32"/>
      <c r="M911" s="168"/>
      <c r="N911" s="168"/>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c r="BI911" s="32"/>
      <c r="BJ911" s="32"/>
      <c r="BK911" s="32"/>
      <c r="BL911" s="32"/>
    </row>
    <row r="912" spans="1:64" ht="15.75" customHeight="1">
      <c r="A912" s="32"/>
      <c r="B912" s="32"/>
      <c r="C912" s="32"/>
      <c r="D912" s="32"/>
      <c r="E912" s="32"/>
      <c r="F912" s="32"/>
      <c r="G912" s="168"/>
      <c r="H912" s="32"/>
      <c r="I912" s="32"/>
      <c r="J912" s="32"/>
      <c r="K912" s="168"/>
      <c r="L912" s="32"/>
      <c r="M912" s="168"/>
      <c r="N912" s="168"/>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c r="BI912" s="32"/>
      <c r="BJ912" s="32"/>
      <c r="BK912" s="32"/>
      <c r="BL912" s="32"/>
    </row>
    <row r="913" spans="1:64" ht="15.75" customHeight="1">
      <c r="A913" s="32"/>
      <c r="B913" s="32"/>
      <c r="C913" s="32"/>
      <c r="D913" s="32"/>
      <c r="E913" s="32"/>
      <c r="F913" s="32"/>
      <c r="G913" s="168"/>
      <c r="H913" s="32"/>
      <c r="I913" s="32"/>
      <c r="J913" s="32"/>
      <c r="K913" s="168"/>
      <c r="L913" s="32"/>
      <c r="M913" s="168"/>
      <c r="N913" s="168"/>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32"/>
      <c r="BF913" s="32"/>
      <c r="BG913" s="32"/>
      <c r="BH913" s="32"/>
      <c r="BI913" s="32"/>
      <c r="BJ913" s="32"/>
      <c r="BK913" s="32"/>
      <c r="BL913" s="32"/>
    </row>
    <row r="914" spans="1:64" ht="15.75" customHeight="1">
      <c r="A914" s="32"/>
      <c r="B914" s="32"/>
      <c r="C914" s="32"/>
      <c r="D914" s="32"/>
      <c r="E914" s="32"/>
      <c r="F914" s="32"/>
      <c r="G914" s="168"/>
      <c r="H914" s="32"/>
      <c r="I914" s="32"/>
      <c r="J914" s="32"/>
      <c r="K914" s="168"/>
      <c r="L914" s="32"/>
      <c r="M914" s="168"/>
      <c r="N914" s="168"/>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c r="BI914" s="32"/>
      <c r="BJ914" s="32"/>
      <c r="BK914" s="32"/>
      <c r="BL914" s="32"/>
    </row>
    <row r="915" spans="1:64" ht="15.75" customHeight="1">
      <c r="A915" s="32"/>
      <c r="B915" s="32"/>
      <c r="C915" s="32"/>
      <c r="D915" s="32"/>
      <c r="E915" s="32"/>
      <c r="F915" s="32"/>
      <c r="G915" s="168"/>
      <c r="H915" s="32"/>
      <c r="I915" s="32"/>
      <c r="J915" s="32"/>
      <c r="K915" s="168"/>
      <c r="L915" s="32"/>
      <c r="M915" s="168"/>
      <c r="N915" s="168"/>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c r="BI915" s="32"/>
      <c r="BJ915" s="32"/>
      <c r="BK915" s="32"/>
      <c r="BL915" s="32"/>
    </row>
    <row r="916" spans="1:64" ht="15.75" customHeight="1">
      <c r="A916" s="32"/>
      <c r="B916" s="32"/>
      <c r="C916" s="32"/>
      <c r="D916" s="32"/>
      <c r="E916" s="32"/>
      <c r="F916" s="32"/>
      <c r="G916" s="168"/>
      <c r="H916" s="32"/>
      <c r="I916" s="32"/>
      <c r="J916" s="32"/>
      <c r="K916" s="168"/>
      <c r="L916" s="32"/>
      <c r="M916" s="168"/>
      <c r="N916" s="168"/>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c r="BJ916" s="32"/>
      <c r="BK916" s="32"/>
      <c r="BL916" s="32"/>
    </row>
    <row r="917" spans="1:64" ht="15.75" customHeight="1">
      <c r="A917" s="32"/>
      <c r="B917" s="32"/>
      <c r="C917" s="32"/>
      <c r="D917" s="32"/>
      <c r="E917" s="32"/>
      <c r="F917" s="32"/>
      <c r="G917" s="168"/>
      <c r="H917" s="32"/>
      <c r="I917" s="32"/>
      <c r="J917" s="32"/>
      <c r="K917" s="168"/>
      <c r="L917" s="32"/>
      <c r="M917" s="168"/>
      <c r="N917" s="168"/>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c r="BI917" s="32"/>
      <c r="BJ917" s="32"/>
      <c r="BK917" s="32"/>
      <c r="BL917" s="32"/>
    </row>
    <row r="918" spans="1:64" ht="15.75" customHeight="1">
      <c r="A918" s="32"/>
      <c r="B918" s="32"/>
      <c r="C918" s="32"/>
      <c r="D918" s="32"/>
      <c r="E918" s="32"/>
      <c r="F918" s="32"/>
      <c r="G918" s="168"/>
      <c r="H918" s="32"/>
      <c r="I918" s="32"/>
      <c r="J918" s="32"/>
      <c r="K918" s="168"/>
      <c r="L918" s="32"/>
      <c r="M918" s="168"/>
      <c r="N918" s="168"/>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c r="BI918" s="32"/>
      <c r="BJ918" s="32"/>
      <c r="BK918" s="32"/>
      <c r="BL918" s="32"/>
    </row>
    <row r="919" spans="1:64" ht="15.75" customHeight="1">
      <c r="A919" s="32"/>
      <c r="B919" s="32"/>
      <c r="C919" s="32"/>
      <c r="D919" s="32"/>
      <c r="E919" s="32"/>
      <c r="F919" s="32"/>
      <c r="G919" s="168"/>
      <c r="H919" s="32"/>
      <c r="I919" s="32"/>
      <c r="J919" s="32"/>
      <c r="K919" s="168"/>
      <c r="L919" s="32"/>
      <c r="M919" s="168"/>
      <c r="N919" s="168"/>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row>
    <row r="920" spans="1:64" ht="15.75" customHeight="1">
      <c r="A920" s="32"/>
      <c r="B920" s="32"/>
      <c r="C920" s="32"/>
      <c r="D920" s="32"/>
      <c r="E920" s="32"/>
      <c r="F920" s="32"/>
      <c r="G920" s="168"/>
      <c r="H920" s="32"/>
      <c r="I920" s="32"/>
      <c r="J920" s="32"/>
      <c r="K920" s="168"/>
      <c r="L920" s="32"/>
      <c r="M920" s="168"/>
      <c r="N920" s="168"/>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c r="BI920" s="32"/>
      <c r="BJ920" s="32"/>
      <c r="BK920" s="32"/>
      <c r="BL920" s="32"/>
    </row>
    <row r="921" spans="1:64" ht="15.75" customHeight="1">
      <c r="A921" s="32"/>
      <c r="B921" s="32"/>
      <c r="C921" s="32"/>
      <c r="D921" s="32"/>
      <c r="E921" s="32"/>
      <c r="F921" s="32"/>
      <c r="G921" s="168"/>
      <c r="H921" s="32"/>
      <c r="I921" s="32"/>
      <c r="J921" s="32"/>
      <c r="K921" s="168"/>
      <c r="L921" s="32"/>
      <c r="M921" s="168"/>
      <c r="N921" s="168"/>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c r="BI921" s="32"/>
      <c r="BJ921" s="32"/>
      <c r="BK921" s="32"/>
      <c r="BL921" s="32"/>
    </row>
    <row r="922" spans="1:64" ht="15.75" customHeight="1">
      <c r="A922" s="32"/>
      <c r="B922" s="32"/>
      <c r="C922" s="32"/>
      <c r="D922" s="32"/>
      <c r="E922" s="32"/>
      <c r="F922" s="32"/>
      <c r="G922" s="168"/>
      <c r="H922" s="32"/>
      <c r="I922" s="32"/>
      <c r="J922" s="32"/>
      <c r="K922" s="168"/>
      <c r="L922" s="32"/>
      <c r="M922" s="168"/>
      <c r="N922" s="168"/>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c r="BI922" s="32"/>
      <c r="BJ922" s="32"/>
      <c r="BK922" s="32"/>
      <c r="BL922" s="32"/>
    </row>
    <row r="923" spans="1:64" ht="15.75" customHeight="1">
      <c r="A923" s="32"/>
      <c r="B923" s="32"/>
      <c r="C923" s="32"/>
      <c r="D923" s="32"/>
      <c r="E923" s="32"/>
      <c r="F923" s="32"/>
      <c r="G923" s="168"/>
      <c r="H923" s="32"/>
      <c r="I923" s="32"/>
      <c r="J923" s="32"/>
      <c r="K923" s="168"/>
      <c r="L923" s="32"/>
      <c r="M923" s="168"/>
      <c r="N923" s="168"/>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c r="BI923" s="32"/>
      <c r="BJ923" s="32"/>
      <c r="BK923" s="32"/>
      <c r="BL923" s="32"/>
    </row>
    <row r="924" spans="1:64" ht="15.75" customHeight="1">
      <c r="A924" s="32"/>
      <c r="B924" s="32"/>
      <c r="C924" s="32"/>
      <c r="D924" s="32"/>
      <c r="E924" s="32"/>
      <c r="F924" s="32"/>
      <c r="G924" s="168"/>
      <c r="H924" s="32"/>
      <c r="I924" s="32"/>
      <c r="J924" s="32"/>
      <c r="K924" s="168"/>
      <c r="L924" s="32"/>
      <c r="M924" s="168"/>
      <c r="N924" s="168"/>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c r="BI924" s="32"/>
      <c r="BJ924" s="32"/>
      <c r="BK924" s="32"/>
      <c r="BL924" s="32"/>
    </row>
    <row r="925" spans="1:64" ht="15.75" customHeight="1">
      <c r="A925" s="32"/>
      <c r="B925" s="32"/>
      <c r="C925" s="32"/>
      <c r="D925" s="32"/>
      <c r="E925" s="32"/>
      <c r="F925" s="32"/>
      <c r="G925" s="168"/>
      <c r="H925" s="32"/>
      <c r="I925" s="32"/>
      <c r="J925" s="32"/>
      <c r="K925" s="168"/>
      <c r="L925" s="32"/>
      <c r="M925" s="168"/>
      <c r="N925" s="168"/>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c r="BI925" s="32"/>
      <c r="BJ925" s="32"/>
      <c r="BK925" s="32"/>
      <c r="BL925" s="32"/>
    </row>
    <row r="926" spans="1:64" ht="15.75" customHeight="1">
      <c r="A926" s="32"/>
      <c r="B926" s="32"/>
      <c r="C926" s="32"/>
      <c r="D926" s="32"/>
      <c r="E926" s="32"/>
      <c r="F926" s="32"/>
      <c r="G926" s="168"/>
      <c r="H926" s="32"/>
      <c r="I926" s="32"/>
      <c r="J926" s="32"/>
      <c r="K926" s="168"/>
      <c r="L926" s="32"/>
      <c r="M926" s="168"/>
      <c r="N926" s="168"/>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c r="BJ926" s="32"/>
      <c r="BK926" s="32"/>
      <c r="BL926" s="32"/>
    </row>
    <row r="927" spans="1:64" ht="15.75" customHeight="1">
      <c r="A927" s="32"/>
      <c r="B927" s="32"/>
      <c r="C927" s="32"/>
      <c r="D927" s="32"/>
      <c r="E927" s="32"/>
      <c r="F927" s="32"/>
      <c r="G927" s="168"/>
      <c r="H927" s="32"/>
      <c r="I927" s="32"/>
      <c r="J927" s="32"/>
      <c r="K927" s="168"/>
      <c r="L927" s="32"/>
      <c r="M927" s="168"/>
      <c r="N927" s="168"/>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c r="BI927" s="32"/>
      <c r="BJ927" s="32"/>
      <c r="BK927" s="32"/>
      <c r="BL927" s="32"/>
    </row>
    <row r="928" spans="1:64" ht="15.75" customHeight="1">
      <c r="A928" s="32"/>
      <c r="B928" s="32"/>
      <c r="C928" s="32"/>
      <c r="D928" s="32"/>
      <c r="E928" s="32"/>
      <c r="F928" s="32"/>
      <c r="G928" s="168"/>
      <c r="H928" s="32"/>
      <c r="I928" s="32"/>
      <c r="J928" s="32"/>
      <c r="K928" s="168"/>
      <c r="L928" s="32"/>
      <c r="M928" s="168"/>
      <c r="N928" s="168"/>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c r="BI928" s="32"/>
      <c r="BJ928" s="32"/>
      <c r="BK928" s="32"/>
      <c r="BL928" s="32"/>
    </row>
    <row r="929" spans="1:64" ht="15.75" customHeight="1">
      <c r="A929" s="32"/>
      <c r="B929" s="32"/>
      <c r="C929" s="32"/>
      <c r="D929" s="32"/>
      <c r="E929" s="32"/>
      <c r="F929" s="32"/>
      <c r="G929" s="168"/>
      <c r="H929" s="32"/>
      <c r="I929" s="32"/>
      <c r="J929" s="32"/>
      <c r="K929" s="168"/>
      <c r="L929" s="32"/>
      <c r="M929" s="168"/>
      <c r="N929" s="168"/>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c r="BJ929" s="32"/>
      <c r="BK929" s="32"/>
      <c r="BL929" s="32"/>
    </row>
    <row r="930" spans="1:64" ht="15.75" customHeight="1">
      <c r="A930" s="32"/>
      <c r="B930" s="32"/>
      <c r="C930" s="32"/>
      <c r="D930" s="32"/>
      <c r="E930" s="32"/>
      <c r="F930" s="32"/>
      <c r="G930" s="168"/>
      <c r="H930" s="32"/>
      <c r="I930" s="32"/>
      <c r="J930" s="32"/>
      <c r="K930" s="168"/>
      <c r="L930" s="32"/>
      <c r="M930" s="168"/>
      <c r="N930" s="168"/>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c r="BJ930" s="32"/>
      <c r="BK930" s="32"/>
      <c r="BL930" s="32"/>
    </row>
    <row r="931" spans="1:64" ht="15.75" customHeight="1">
      <c r="A931" s="32"/>
      <c r="B931" s="32"/>
      <c r="C931" s="32"/>
      <c r="D931" s="32"/>
      <c r="E931" s="32"/>
      <c r="F931" s="32"/>
      <c r="G931" s="168"/>
      <c r="H931" s="32"/>
      <c r="I931" s="32"/>
      <c r="J931" s="32"/>
      <c r="K931" s="168"/>
      <c r="L931" s="32"/>
      <c r="M931" s="168"/>
      <c r="N931" s="168"/>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c r="BI931" s="32"/>
      <c r="BJ931" s="32"/>
      <c r="BK931" s="32"/>
      <c r="BL931" s="32"/>
    </row>
    <row r="932" spans="1:64" ht="15.75" customHeight="1">
      <c r="A932" s="32"/>
      <c r="B932" s="32"/>
      <c r="C932" s="32"/>
      <c r="D932" s="32"/>
      <c r="E932" s="32"/>
      <c r="F932" s="32"/>
      <c r="G932" s="168"/>
      <c r="H932" s="32"/>
      <c r="I932" s="32"/>
      <c r="J932" s="32"/>
      <c r="K932" s="168"/>
      <c r="L932" s="32"/>
      <c r="M932" s="168"/>
      <c r="N932" s="168"/>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c r="BI932" s="32"/>
      <c r="BJ932" s="32"/>
      <c r="BK932" s="32"/>
      <c r="BL932" s="32"/>
    </row>
    <row r="933" spans="1:64" ht="15.75" customHeight="1">
      <c r="A933" s="32"/>
      <c r="B933" s="32"/>
      <c r="C933" s="32"/>
      <c r="D933" s="32"/>
      <c r="E933" s="32"/>
      <c r="F933" s="32"/>
      <c r="G933" s="168"/>
      <c r="H933" s="32"/>
      <c r="I933" s="32"/>
      <c r="J933" s="32"/>
      <c r="K933" s="168"/>
      <c r="L933" s="32"/>
      <c r="M933" s="168"/>
      <c r="N933" s="168"/>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32"/>
      <c r="BF933" s="32"/>
      <c r="BG933" s="32"/>
      <c r="BH933" s="32"/>
      <c r="BI933" s="32"/>
      <c r="BJ933" s="32"/>
      <c r="BK933" s="32"/>
      <c r="BL933" s="32"/>
    </row>
    <row r="934" spans="1:64" ht="15.75" customHeight="1">
      <c r="A934" s="32"/>
      <c r="B934" s="32"/>
      <c r="C934" s="32"/>
      <c r="D934" s="32"/>
      <c r="E934" s="32"/>
      <c r="F934" s="32"/>
      <c r="G934" s="168"/>
      <c r="H934" s="32"/>
      <c r="I934" s="32"/>
      <c r="J934" s="32"/>
      <c r="K934" s="168"/>
      <c r="L934" s="32"/>
      <c r="M934" s="168"/>
      <c r="N934" s="168"/>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c r="BI934" s="32"/>
      <c r="BJ934" s="32"/>
      <c r="BK934" s="32"/>
      <c r="BL934" s="32"/>
    </row>
    <row r="935" spans="1:64" ht="15.75" customHeight="1">
      <c r="A935" s="32"/>
      <c r="B935" s="32"/>
      <c r="C935" s="32"/>
      <c r="D935" s="32"/>
      <c r="E935" s="32"/>
      <c r="F935" s="32"/>
      <c r="G935" s="168"/>
      <c r="H935" s="32"/>
      <c r="I935" s="32"/>
      <c r="J935" s="32"/>
      <c r="K935" s="168"/>
      <c r="L935" s="32"/>
      <c r="M935" s="168"/>
      <c r="N935" s="168"/>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c r="BI935" s="32"/>
      <c r="BJ935" s="32"/>
      <c r="BK935" s="32"/>
      <c r="BL935" s="32"/>
    </row>
    <row r="936" spans="1:64" ht="15.75" customHeight="1">
      <c r="A936" s="32"/>
      <c r="B936" s="32"/>
      <c r="C936" s="32"/>
      <c r="D936" s="32"/>
      <c r="E936" s="32"/>
      <c r="F936" s="32"/>
      <c r="G936" s="168"/>
      <c r="H936" s="32"/>
      <c r="I936" s="32"/>
      <c r="J936" s="32"/>
      <c r="K936" s="168"/>
      <c r="L936" s="32"/>
      <c r="M936" s="168"/>
      <c r="N936" s="168"/>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c r="BJ936" s="32"/>
      <c r="BK936" s="32"/>
      <c r="BL936" s="32"/>
    </row>
    <row r="937" spans="1:64" ht="15.75" customHeight="1">
      <c r="A937" s="32"/>
      <c r="B937" s="32"/>
      <c r="C937" s="32"/>
      <c r="D937" s="32"/>
      <c r="E937" s="32"/>
      <c r="F937" s="32"/>
      <c r="G937" s="168"/>
      <c r="H937" s="32"/>
      <c r="I937" s="32"/>
      <c r="J937" s="32"/>
      <c r="K937" s="168"/>
      <c r="L937" s="32"/>
      <c r="M937" s="168"/>
      <c r="N937" s="168"/>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c r="BI937" s="32"/>
      <c r="BJ937" s="32"/>
      <c r="BK937" s="32"/>
      <c r="BL937" s="32"/>
    </row>
    <row r="938" spans="1:64" ht="15.75" customHeight="1">
      <c r="A938" s="32"/>
      <c r="B938" s="32"/>
      <c r="C938" s="32"/>
      <c r="D938" s="32"/>
      <c r="E938" s="32"/>
      <c r="F938" s="32"/>
      <c r="G938" s="168"/>
      <c r="H938" s="32"/>
      <c r="I938" s="32"/>
      <c r="J938" s="32"/>
      <c r="K938" s="168"/>
      <c r="L938" s="32"/>
      <c r="M938" s="168"/>
      <c r="N938" s="168"/>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c r="BI938" s="32"/>
      <c r="BJ938" s="32"/>
      <c r="BK938" s="32"/>
      <c r="BL938" s="32"/>
    </row>
    <row r="939" spans="1:64" ht="15.75" customHeight="1">
      <c r="A939" s="32"/>
      <c r="B939" s="32"/>
      <c r="C939" s="32"/>
      <c r="D939" s="32"/>
      <c r="E939" s="32"/>
      <c r="F939" s="32"/>
      <c r="G939" s="168"/>
      <c r="H939" s="32"/>
      <c r="I939" s="32"/>
      <c r="J939" s="32"/>
      <c r="K939" s="168"/>
      <c r="L939" s="32"/>
      <c r="M939" s="168"/>
      <c r="N939" s="168"/>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32"/>
      <c r="BF939" s="32"/>
      <c r="BG939" s="32"/>
      <c r="BH939" s="32"/>
      <c r="BI939" s="32"/>
      <c r="BJ939" s="32"/>
      <c r="BK939" s="32"/>
      <c r="BL939" s="32"/>
    </row>
    <row r="940" spans="1:64" ht="15.75" customHeight="1">
      <c r="A940" s="32"/>
      <c r="B940" s="32"/>
      <c r="C940" s="32"/>
      <c r="D940" s="32"/>
      <c r="E940" s="32"/>
      <c r="F940" s="32"/>
      <c r="G940" s="168"/>
      <c r="H940" s="32"/>
      <c r="I940" s="32"/>
      <c r="J940" s="32"/>
      <c r="K940" s="168"/>
      <c r="L940" s="32"/>
      <c r="M940" s="168"/>
      <c r="N940" s="168"/>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c r="BI940" s="32"/>
      <c r="BJ940" s="32"/>
      <c r="BK940" s="32"/>
      <c r="BL940" s="32"/>
    </row>
    <row r="941" spans="1:64" ht="15.75" customHeight="1">
      <c r="A941" s="32"/>
      <c r="B941" s="32"/>
      <c r="C941" s="32"/>
      <c r="D941" s="32"/>
      <c r="E941" s="32"/>
      <c r="F941" s="32"/>
      <c r="G941" s="168"/>
      <c r="H941" s="32"/>
      <c r="I941" s="32"/>
      <c r="J941" s="32"/>
      <c r="K941" s="168"/>
      <c r="L941" s="32"/>
      <c r="M941" s="168"/>
      <c r="N941" s="168"/>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c r="BI941" s="32"/>
      <c r="BJ941" s="32"/>
      <c r="BK941" s="32"/>
      <c r="BL941" s="32"/>
    </row>
    <row r="942" spans="1:64" ht="15.75" customHeight="1">
      <c r="A942" s="32"/>
      <c r="B942" s="32"/>
      <c r="C942" s="32"/>
      <c r="D942" s="32"/>
      <c r="E942" s="32"/>
      <c r="F942" s="32"/>
      <c r="G942" s="168"/>
      <c r="H942" s="32"/>
      <c r="I942" s="32"/>
      <c r="J942" s="32"/>
      <c r="K942" s="168"/>
      <c r="L942" s="32"/>
      <c r="M942" s="168"/>
      <c r="N942" s="168"/>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c r="BI942" s="32"/>
      <c r="BJ942" s="32"/>
      <c r="BK942" s="32"/>
      <c r="BL942" s="32"/>
    </row>
    <row r="943" spans="1:64" ht="15.75" customHeight="1">
      <c r="A943" s="32"/>
      <c r="B943" s="32"/>
      <c r="C943" s="32"/>
      <c r="D943" s="32"/>
      <c r="E943" s="32"/>
      <c r="F943" s="32"/>
      <c r="G943" s="168"/>
      <c r="H943" s="32"/>
      <c r="I943" s="32"/>
      <c r="J943" s="32"/>
      <c r="K943" s="168"/>
      <c r="L943" s="32"/>
      <c r="M943" s="168"/>
      <c r="N943" s="168"/>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c r="BI943" s="32"/>
      <c r="BJ943" s="32"/>
      <c r="BK943" s="32"/>
      <c r="BL943" s="32"/>
    </row>
    <row r="944" spans="1:64" ht="15.75" customHeight="1">
      <c r="A944" s="32"/>
      <c r="B944" s="32"/>
      <c r="C944" s="32"/>
      <c r="D944" s="32"/>
      <c r="E944" s="32"/>
      <c r="F944" s="32"/>
      <c r="G944" s="168"/>
      <c r="H944" s="32"/>
      <c r="I944" s="32"/>
      <c r="J944" s="32"/>
      <c r="K944" s="168"/>
      <c r="L944" s="32"/>
      <c r="M944" s="168"/>
      <c r="N944" s="168"/>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c r="BI944" s="32"/>
      <c r="BJ944" s="32"/>
      <c r="BK944" s="32"/>
      <c r="BL944" s="32"/>
    </row>
    <row r="945" spans="1:64" ht="15.75" customHeight="1">
      <c r="A945" s="32"/>
      <c r="B945" s="32"/>
      <c r="C945" s="32"/>
      <c r="D945" s="32"/>
      <c r="E945" s="32"/>
      <c r="F945" s="32"/>
      <c r="G945" s="168"/>
      <c r="H945" s="32"/>
      <c r="I945" s="32"/>
      <c r="J945" s="32"/>
      <c r="K945" s="168"/>
      <c r="L945" s="32"/>
      <c r="M945" s="168"/>
      <c r="N945" s="168"/>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c r="BI945" s="32"/>
      <c r="BJ945" s="32"/>
      <c r="BK945" s="32"/>
      <c r="BL945" s="32"/>
    </row>
    <row r="946" spans="1:64" ht="15.75" customHeight="1">
      <c r="A946" s="32"/>
      <c r="B946" s="32"/>
      <c r="C946" s="32"/>
      <c r="D946" s="32"/>
      <c r="E946" s="32"/>
      <c r="F946" s="32"/>
      <c r="G946" s="168"/>
      <c r="H946" s="32"/>
      <c r="I946" s="32"/>
      <c r="J946" s="32"/>
      <c r="K946" s="168"/>
      <c r="L946" s="32"/>
      <c r="M946" s="168"/>
      <c r="N946" s="168"/>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row>
    <row r="947" spans="1:64" ht="15.75" customHeight="1">
      <c r="A947" s="32"/>
      <c r="B947" s="32"/>
      <c r="C947" s="32"/>
      <c r="D947" s="32"/>
      <c r="E947" s="32"/>
      <c r="F947" s="32"/>
      <c r="G947" s="168"/>
      <c r="H947" s="32"/>
      <c r="I947" s="32"/>
      <c r="J947" s="32"/>
      <c r="K947" s="168"/>
      <c r="L947" s="32"/>
      <c r="M947" s="168"/>
      <c r="N947" s="168"/>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row>
    <row r="948" spans="1:64" ht="15.75" customHeight="1">
      <c r="A948" s="32"/>
      <c r="B948" s="32"/>
      <c r="C948" s="32"/>
      <c r="D948" s="32"/>
      <c r="E948" s="32"/>
      <c r="F948" s="32"/>
      <c r="G948" s="168"/>
      <c r="H948" s="32"/>
      <c r="I948" s="32"/>
      <c r="J948" s="32"/>
      <c r="K948" s="168"/>
      <c r="L948" s="32"/>
      <c r="M948" s="168"/>
      <c r="N948" s="168"/>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row>
    <row r="949" spans="1:64" ht="15.75" customHeight="1">
      <c r="A949" s="32"/>
      <c r="B949" s="32"/>
      <c r="C949" s="32"/>
      <c r="D949" s="32"/>
      <c r="E949" s="32"/>
      <c r="F949" s="32"/>
      <c r="G949" s="168"/>
      <c r="H949" s="32"/>
      <c r="I949" s="32"/>
      <c r="J949" s="32"/>
      <c r="K949" s="168"/>
      <c r="L949" s="32"/>
      <c r="M949" s="168"/>
      <c r="N949" s="168"/>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row>
    <row r="950" spans="1:64" ht="15.75" customHeight="1">
      <c r="A950" s="32"/>
      <c r="B950" s="32"/>
      <c r="C950" s="32"/>
      <c r="D950" s="32"/>
      <c r="E950" s="32"/>
      <c r="F950" s="32"/>
      <c r="G950" s="168"/>
      <c r="H950" s="32"/>
      <c r="I950" s="32"/>
      <c r="J950" s="32"/>
      <c r="K950" s="168"/>
      <c r="L950" s="32"/>
      <c r="M950" s="168"/>
      <c r="N950" s="168"/>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32"/>
      <c r="BF950" s="32"/>
      <c r="BG950" s="32"/>
      <c r="BH950" s="32"/>
      <c r="BI950" s="32"/>
      <c r="BJ950" s="32"/>
      <c r="BK950" s="32"/>
      <c r="BL950" s="32"/>
    </row>
    <row r="951" spans="1:64" ht="15.75" customHeight="1">
      <c r="A951" s="32"/>
      <c r="B951" s="32"/>
      <c r="C951" s="32"/>
      <c r="D951" s="32"/>
      <c r="E951" s="32"/>
      <c r="F951" s="32"/>
      <c r="G951" s="168"/>
      <c r="H951" s="32"/>
      <c r="I951" s="32"/>
      <c r="J951" s="32"/>
      <c r="K951" s="168"/>
      <c r="L951" s="32"/>
      <c r="M951" s="168"/>
      <c r="N951" s="168"/>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row>
    <row r="952" spans="1:64" ht="15.75" customHeight="1">
      <c r="A952" s="32"/>
      <c r="B952" s="32"/>
      <c r="C952" s="32"/>
      <c r="D952" s="32"/>
      <c r="E952" s="32"/>
      <c r="F952" s="32"/>
      <c r="G952" s="168"/>
      <c r="H952" s="32"/>
      <c r="I952" s="32"/>
      <c r="J952" s="32"/>
      <c r="K952" s="168"/>
      <c r="L952" s="32"/>
      <c r="M952" s="168"/>
      <c r="N952" s="168"/>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row>
    <row r="953" spans="1:64" ht="15.75" customHeight="1">
      <c r="A953" s="32"/>
      <c r="B953" s="32"/>
      <c r="C953" s="32"/>
      <c r="D953" s="32"/>
      <c r="E953" s="32"/>
      <c r="F953" s="32"/>
      <c r="G953" s="168"/>
      <c r="H953" s="32"/>
      <c r="I953" s="32"/>
      <c r="J953" s="32"/>
      <c r="K953" s="168"/>
      <c r="L953" s="32"/>
      <c r="M953" s="168"/>
      <c r="N953" s="168"/>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row>
    <row r="954" spans="1:64" ht="15.75" customHeight="1">
      <c r="A954" s="32"/>
      <c r="B954" s="32"/>
      <c r="C954" s="32"/>
      <c r="D954" s="32"/>
      <c r="E954" s="32"/>
      <c r="F954" s="32"/>
      <c r="G954" s="168"/>
      <c r="H954" s="32"/>
      <c r="I954" s="32"/>
      <c r="J954" s="32"/>
      <c r="K954" s="168"/>
      <c r="L954" s="32"/>
      <c r="M954" s="168"/>
      <c r="N954" s="168"/>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row>
    <row r="955" spans="1:64" ht="15.75" customHeight="1">
      <c r="A955" s="32"/>
      <c r="B955" s="32"/>
      <c r="C955" s="32"/>
      <c r="D955" s="32"/>
      <c r="E955" s="32"/>
      <c r="F955" s="32"/>
      <c r="G955" s="168"/>
      <c r="H955" s="32"/>
      <c r="I955" s="32"/>
      <c r="J955" s="32"/>
      <c r="K955" s="168"/>
      <c r="L955" s="32"/>
      <c r="M955" s="168"/>
      <c r="N955" s="168"/>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row>
    <row r="956" spans="1:64" ht="15.75" customHeight="1">
      <c r="A956" s="32"/>
      <c r="B956" s="32"/>
      <c r="C956" s="32"/>
      <c r="D956" s="32"/>
      <c r="E956" s="32"/>
      <c r="F956" s="32"/>
      <c r="G956" s="168"/>
      <c r="H956" s="32"/>
      <c r="I956" s="32"/>
      <c r="J956" s="32"/>
      <c r="K956" s="168"/>
      <c r="L956" s="32"/>
      <c r="M956" s="168"/>
      <c r="N956" s="168"/>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row>
    <row r="957" spans="1:64" ht="15.75" customHeight="1">
      <c r="A957" s="32"/>
      <c r="B957" s="32"/>
      <c r="C957" s="32"/>
      <c r="D957" s="32"/>
      <c r="E957" s="32"/>
      <c r="F957" s="32"/>
      <c r="G957" s="168"/>
      <c r="H957" s="32"/>
      <c r="I957" s="32"/>
      <c r="J957" s="32"/>
      <c r="K957" s="168"/>
      <c r="L957" s="32"/>
      <c r="M957" s="168"/>
      <c r="N957" s="168"/>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row>
    <row r="958" spans="1:64" ht="15.75" customHeight="1">
      <c r="A958" s="32"/>
      <c r="B958" s="32"/>
      <c r="C958" s="32"/>
      <c r="D958" s="32"/>
      <c r="E958" s="32"/>
      <c r="F958" s="32"/>
      <c r="G958" s="168"/>
      <c r="H958" s="32"/>
      <c r="I958" s="32"/>
      <c r="J958" s="32"/>
      <c r="K958" s="168"/>
      <c r="L958" s="32"/>
      <c r="M958" s="168"/>
      <c r="N958" s="168"/>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c r="BI958" s="32"/>
      <c r="BJ958" s="32"/>
      <c r="BK958" s="32"/>
      <c r="BL958" s="32"/>
    </row>
    <row r="959" spans="1:64" ht="15.75" customHeight="1">
      <c r="A959" s="32"/>
      <c r="B959" s="32"/>
      <c r="C959" s="32"/>
      <c r="D959" s="32"/>
      <c r="E959" s="32"/>
      <c r="F959" s="32"/>
      <c r="G959" s="168"/>
      <c r="H959" s="32"/>
      <c r="I959" s="32"/>
      <c r="J959" s="32"/>
      <c r="K959" s="168"/>
      <c r="L959" s="32"/>
      <c r="M959" s="168"/>
      <c r="N959" s="168"/>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32"/>
      <c r="BF959" s="32"/>
      <c r="BG959" s="32"/>
      <c r="BH959" s="32"/>
      <c r="BI959" s="32"/>
      <c r="BJ959" s="32"/>
      <c r="BK959" s="32"/>
      <c r="BL959" s="32"/>
    </row>
    <row r="960" spans="1:64" ht="15.75" customHeight="1">
      <c r="A960" s="32"/>
      <c r="B960" s="32"/>
      <c r="C960" s="32"/>
      <c r="D960" s="32"/>
      <c r="E960" s="32"/>
      <c r="F960" s="32"/>
      <c r="G960" s="168"/>
      <c r="H960" s="32"/>
      <c r="I960" s="32"/>
      <c r="J960" s="32"/>
      <c r="K960" s="168"/>
      <c r="L960" s="32"/>
      <c r="M960" s="168"/>
      <c r="N960" s="168"/>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c r="BI960" s="32"/>
      <c r="BJ960" s="32"/>
      <c r="BK960" s="32"/>
      <c r="BL960" s="32"/>
    </row>
    <row r="961" spans="1:64" ht="15.75" customHeight="1">
      <c r="A961" s="32"/>
      <c r="B961" s="32"/>
      <c r="C961" s="32"/>
      <c r="D961" s="32"/>
      <c r="E961" s="32"/>
      <c r="F961" s="32"/>
      <c r="G961" s="168"/>
      <c r="H961" s="32"/>
      <c r="I961" s="32"/>
      <c r="J961" s="32"/>
      <c r="K961" s="168"/>
      <c r="L961" s="32"/>
      <c r="M961" s="168"/>
      <c r="N961" s="168"/>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c r="BI961" s="32"/>
      <c r="BJ961" s="32"/>
      <c r="BK961" s="32"/>
      <c r="BL961" s="32"/>
    </row>
    <row r="962" spans="1:64" ht="15.75" customHeight="1">
      <c r="A962" s="32"/>
      <c r="B962" s="32"/>
      <c r="C962" s="32"/>
      <c r="D962" s="32"/>
      <c r="E962" s="32"/>
      <c r="F962" s="32"/>
      <c r="G962" s="168"/>
      <c r="H962" s="32"/>
      <c r="I962" s="32"/>
      <c r="J962" s="32"/>
      <c r="K962" s="168"/>
      <c r="L962" s="32"/>
      <c r="M962" s="168"/>
      <c r="N962" s="168"/>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c r="BI962" s="32"/>
      <c r="BJ962" s="32"/>
      <c r="BK962" s="32"/>
      <c r="BL962" s="32"/>
    </row>
    <row r="963" spans="1:64" ht="15.75" customHeight="1">
      <c r="A963" s="32"/>
      <c r="B963" s="32"/>
      <c r="C963" s="32"/>
      <c r="D963" s="32"/>
      <c r="E963" s="32"/>
      <c r="F963" s="32"/>
      <c r="G963" s="168"/>
      <c r="H963" s="32"/>
      <c r="I963" s="32"/>
      <c r="J963" s="32"/>
      <c r="K963" s="168"/>
      <c r="L963" s="32"/>
      <c r="M963" s="168"/>
      <c r="N963" s="168"/>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c r="BI963" s="32"/>
      <c r="BJ963" s="32"/>
      <c r="BK963" s="32"/>
      <c r="BL963" s="32"/>
    </row>
    <row r="964" spans="1:64" ht="15.75" customHeight="1">
      <c r="A964" s="32"/>
      <c r="B964" s="32"/>
      <c r="C964" s="32"/>
      <c r="D964" s="32"/>
      <c r="E964" s="32"/>
      <c r="F964" s="32"/>
      <c r="G964" s="168"/>
      <c r="H964" s="32"/>
      <c r="I964" s="32"/>
      <c r="J964" s="32"/>
      <c r="K964" s="168"/>
      <c r="L964" s="32"/>
      <c r="M964" s="168"/>
      <c r="N964" s="168"/>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c r="BI964" s="32"/>
      <c r="BJ964" s="32"/>
      <c r="BK964" s="32"/>
      <c r="BL964" s="32"/>
    </row>
    <row r="965" spans="1:64" ht="15.75" customHeight="1">
      <c r="A965" s="32"/>
      <c r="B965" s="32"/>
      <c r="C965" s="32"/>
      <c r="D965" s="32"/>
      <c r="E965" s="32"/>
      <c r="F965" s="32"/>
      <c r="G965" s="168"/>
      <c r="H965" s="32"/>
      <c r="I965" s="32"/>
      <c r="J965" s="32"/>
      <c r="K965" s="168"/>
      <c r="L965" s="32"/>
      <c r="M965" s="168"/>
      <c r="N965" s="168"/>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c r="BI965" s="32"/>
      <c r="BJ965" s="32"/>
      <c r="BK965" s="32"/>
      <c r="BL965" s="32"/>
    </row>
    <row r="966" spans="1:64" ht="15.75" customHeight="1">
      <c r="A966" s="32"/>
      <c r="B966" s="32"/>
      <c r="C966" s="32"/>
      <c r="D966" s="32"/>
      <c r="E966" s="32"/>
      <c r="F966" s="32"/>
      <c r="G966" s="168"/>
      <c r="H966" s="32"/>
      <c r="I966" s="32"/>
      <c r="J966" s="32"/>
      <c r="K966" s="168"/>
      <c r="L966" s="32"/>
      <c r="M966" s="168"/>
      <c r="N966" s="168"/>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row>
    <row r="967" spans="1:64" ht="15.75" customHeight="1">
      <c r="A967" s="32"/>
      <c r="B967" s="32"/>
      <c r="C967" s="32"/>
      <c r="D967" s="32"/>
      <c r="E967" s="32"/>
      <c r="F967" s="32"/>
      <c r="G967" s="168"/>
      <c r="H967" s="32"/>
      <c r="I967" s="32"/>
      <c r="J967" s="32"/>
      <c r="K967" s="168"/>
      <c r="L967" s="32"/>
      <c r="M967" s="168"/>
      <c r="N967" s="168"/>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row>
    <row r="968" spans="1:64" ht="15.75" customHeight="1">
      <c r="A968" s="32"/>
      <c r="B968" s="32"/>
      <c r="C968" s="32"/>
      <c r="D968" s="32"/>
      <c r="E968" s="32"/>
      <c r="F968" s="32"/>
      <c r="G968" s="168"/>
      <c r="H968" s="32"/>
      <c r="I968" s="32"/>
      <c r="J968" s="32"/>
      <c r="K968" s="168"/>
      <c r="L968" s="32"/>
      <c r="M968" s="168"/>
      <c r="N968" s="168"/>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row>
    <row r="969" spans="1:64" ht="15.75" customHeight="1">
      <c r="A969" s="32"/>
      <c r="B969" s="32"/>
      <c r="C969" s="32"/>
      <c r="D969" s="32"/>
      <c r="E969" s="32"/>
      <c r="F969" s="32"/>
      <c r="G969" s="168"/>
      <c r="H969" s="32"/>
      <c r="I969" s="32"/>
      <c r="J969" s="32"/>
      <c r="K969" s="168"/>
      <c r="L969" s="32"/>
      <c r="M969" s="168"/>
      <c r="N969" s="168"/>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32"/>
      <c r="BF969" s="32"/>
      <c r="BG969" s="32"/>
      <c r="BH969" s="32"/>
      <c r="BI969" s="32"/>
      <c r="BJ969" s="32"/>
      <c r="BK969" s="32"/>
      <c r="BL969" s="32"/>
    </row>
    <row r="970" spans="1:64" ht="15.75" customHeight="1">
      <c r="A970" s="32"/>
      <c r="B970" s="32"/>
      <c r="C970" s="32"/>
      <c r="D970" s="32"/>
      <c r="E970" s="32"/>
      <c r="F970" s="32"/>
      <c r="G970" s="168"/>
      <c r="H970" s="32"/>
      <c r="I970" s="32"/>
      <c r="J970" s="32"/>
      <c r="K970" s="168"/>
      <c r="L970" s="32"/>
      <c r="M970" s="168"/>
      <c r="N970" s="168"/>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c r="BI970" s="32"/>
      <c r="BJ970" s="32"/>
      <c r="BK970" s="32"/>
      <c r="BL970" s="32"/>
    </row>
    <row r="971" spans="1:64" ht="15.75" customHeight="1">
      <c r="A971" s="32"/>
      <c r="B971" s="32"/>
      <c r="C971" s="32"/>
      <c r="D971" s="32"/>
      <c r="E971" s="32"/>
      <c r="F971" s="32"/>
      <c r="G971" s="168"/>
      <c r="H971" s="32"/>
      <c r="I971" s="32"/>
      <c r="J971" s="32"/>
      <c r="K971" s="168"/>
      <c r="L971" s="32"/>
      <c r="M971" s="168"/>
      <c r="N971" s="168"/>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c r="BI971" s="32"/>
      <c r="BJ971" s="32"/>
      <c r="BK971" s="32"/>
      <c r="BL971" s="32"/>
    </row>
    <row r="972" spans="1:64" ht="15.75" customHeight="1">
      <c r="A972" s="32"/>
      <c r="B972" s="32"/>
      <c r="C972" s="32"/>
      <c r="D972" s="32"/>
      <c r="E972" s="32"/>
      <c r="F972" s="32"/>
      <c r="G972" s="168"/>
      <c r="H972" s="32"/>
      <c r="I972" s="32"/>
      <c r="J972" s="32"/>
      <c r="K972" s="168"/>
      <c r="L972" s="32"/>
      <c r="M972" s="168"/>
      <c r="N972" s="168"/>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row>
    <row r="973" spans="1:64" ht="15.75" customHeight="1">
      <c r="A973" s="32"/>
      <c r="B973" s="32"/>
      <c r="C973" s="32"/>
      <c r="D973" s="32"/>
      <c r="E973" s="32"/>
      <c r="F973" s="32"/>
      <c r="G973" s="168"/>
      <c r="H973" s="32"/>
      <c r="I973" s="32"/>
      <c r="J973" s="32"/>
      <c r="K973" s="168"/>
      <c r="L973" s="32"/>
      <c r="M973" s="168"/>
      <c r="N973" s="168"/>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c r="BI973" s="32"/>
      <c r="BJ973" s="32"/>
      <c r="BK973" s="32"/>
      <c r="BL973" s="32"/>
    </row>
    <row r="974" spans="1:64" ht="15.75" customHeight="1">
      <c r="A974" s="32"/>
      <c r="B974" s="32"/>
      <c r="C974" s="32"/>
      <c r="D974" s="32"/>
      <c r="E974" s="32"/>
      <c r="F974" s="32"/>
      <c r="G974" s="168"/>
      <c r="H974" s="32"/>
      <c r="I974" s="32"/>
      <c r="J974" s="32"/>
      <c r="K974" s="168"/>
      <c r="L974" s="32"/>
      <c r="M974" s="168"/>
      <c r="N974" s="168"/>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c r="BI974" s="32"/>
      <c r="BJ974" s="32"/>
      <c r="BK974" s="32"/>
      <c r="BL974" s="32"/>
    </row>
    <row r="975" spans="1:64" ht="15.75" customHeight="1">
      <c r="A975" s="32"/>
      <c r="B975" s="32"/>
      <c r="C975" s="32"/>
      <c r="D975" s="32"/>
      <c r="E975" s="32"/>
      <c r="F975" s="32"/>
      <c r="G975" s="168"/>
      <c r="H975" s="32"/>
      <c r="I975" s="32"/>
      <c r="J975" s="32"/>
      <c r="K975" s="168"/>
      <c r="L975" s="32"/>
      <c r="M975" s="168"/>
      <c r="N975" s="168"/>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c r="BI975" s="32"/>
      <c r="BJ975" s="32"/>
      <c r="BK975" s="32"/>
      <c r="BL975" s="32"/>
    </row>
    <row r="976" spans="1:64" ht="15.75" customHeight="1">
      <c r="A976" s="32"/>
      <c r="B976" s="32"/>
      <c r="C976" s="32"/>
      <c r="D976" s="32"/>
      <c r="E976" s="32"/>
      <c r="F976" s="32"/>
      <c r="G976" s="168"/>
      <c r="H976" s="32"/>
      <c r="I976" s="32"/>
      <c r="J976" s="32"/>
      <c r="K976" s="168"/>
      <c r="L976" s="32"/>
      <c r="M976" s="168"/>
      <c r="N976" s="168"/>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c r="BJ976" s="32"/>
      <c r="BK976" s="32"/>
      <c r="BL976" s="32"/>
    </row>
    <row r="977" spans="1:64" ht="15.75" customHeight="1">
      <c r="A977" s="32"/>
      <c r="B977" s="32"/>
      <c r="C977" s="32"/>
      <c r="D977" s="32"/>
      <c r="E977" s="32"/>
      <c r="F977" s="32"/>
      <c r="G977" s="168"/>
      <c r="H977" s="32"/>
      <c r="I977" s="32"/>
      <c r="J977" s="32"/>
      <c r="K977" s="168"/>
      <c r="L977" s="32"/>
      <c r="M977" s="168"/>
      <c r="N977" s="168"/>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row>
    <row r="978" spans="1:64" ht="15.75" customHeight="1">
      <c r="A978" s="32"/>
      <c r="B978" s="32"/>
      <c r="C978" s="32"/>
      <c r="D978" s="32"/>
      <c r="E978" s="32"/>
      <c r="F978" s="32"/>
      <c r="G978" s="168"/>
      <c r="H978" s="32"/>
      <c r="I978" s="32"/>
      <c r="J978" s="32"/>
      <c r="K978" s="168"/>
      <c r="L978" s="32"/>
      <c r="M978" s="168"/>
      <c r="N978" s="168"/>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c r="BI978" s="32"/>
      <c r="BJ978" s="32"/>
      <c r="BK978" s="32"/>
      <c r="BL978" s="32"/>
    </row>
    <row r="979" spans="1:64" ht="15.75" customHeight="1">
      <c r="A979" s="32"/>
      <c r="B979" s="32"/>
      <c r="C979" s="32"/>
      <c r="D979" s="32"/>
      <c r="E979" s="32"/>
      <c r="F979" s="32"/>
      <c r="G979" s="168"/>
      <c r="H979" s="32"/>
      <c r="I979" s="32"/>
      <c r="J979" s="32"/>
      <c r="K979" s="168"/>
      <c r="L979" s="32"/>
      <c r="M979" s="168"/>
      <c r="N979" s="168"/>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32"/>
      <c r="BF979" s="32"/>
      <c r="BG979" s="32"/>
      <c r="BH979" s="32"/>
      <c r="BI979" s="32"/>
      <c r="BJ979" s="32"/>
      <c r="BK979" s="32"/>
      <c r="BL979" s="32"/>
    </row>
    <row r="980" spans="1:64" ht="15.75" customHeight="1">
      <c r="A980" s="32"/>
      <c r="B980" s="32"/>
      <c r="C980" s="32"/>
      <c r="D980" s="32"/>
      <c r="E980" s="32"/>
      <c r="F980" s="32"/>
      <c r="G980" s="168"/>
      <c r="H980" s="32"/>
      <c r="I980" s="32"/>
      <c r="J980" s="32"/>
      <c r="K980" s="168"/>
      <c r="L980" s="32"/>
      <c r="M980" s="168"/>
      <c r="N980" s="168"/>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32"/>
      <c r="BF980" s="32"/>
      <c r="BG980" s="32"/>
      <c r="BH980" s="32"/>
      <c r="BI980" s="32"/>
      <c r="BJ980" s="32"/>
      <c r="BK980" s="32"/>
      <c r="BL980" s="32"/>
    </row>
    <row r="981" spans="1:64" ht="15.75" customHeight="1">
      <c r="A981" s="32"/>
      <c r="B981" s="32"/>
      <c r="C981" s="32"/>
      <c r="D981" s="32"/>
      <c r="E981" s="32"/>
      <c r="F981" s="32"/>
      <c r="G981" s="168"/>
      <c r="H981" s="32"/>
      <c r="I981" s="32"/>
      <c r="J981" s="32"/>
      <c r="K981" s="168"/>
      <c r="L981" s="32"/>
      <c r="M981" s="168"/>
      <c r="N981" s="168"/>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c r="BI981" s="32"/>
      <c r="BJ981" s="32"/>
      <c r="BK981" s="32"/>
      <c r="BL981" s="32"/>
    </row>
    <row r="982" spans="1:64" ht="15.75" customHeight="1">
      <c r="A982" s="32"/>
      <c r="B982" s="32"/>
      <c r="C982" s="32"/>
      <c r="D982" s="32"/>
      <c r="E982" s="32"/>
      <c r="F982" s="32"/>
      <c r="G982" s="168"/>
      <c r="H982" s="32"/>
      <c r="I982" s="32"/>
      <c r="J982" s="32"/>
      <c r="K982" s="168"/>
      <c r="L982" s="32"/>
      <c r="M982" s="168"/>
      <c r="N982" s="168"/>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c r="BI982" s="32"/>
      <c r="BJ982" s="32"/>
      <c r="BK982" s="32"/>
      <c r="BL982" s="32"/>
    </row>
    <row r="983" spans="1:64" ht="15.75" customHeight="1">
      <c r="A983" s="32"/>
      <c r="B983" s="32"/>
      <c r="C983" s="32"/>
      <c r="D983" s="32"/>
      <c r="E983" s="32"/>
      <c r="F983" s="32"/>
      <c r="G983" s="168"/>
      <c r="H983" s="32"/>
      <c r="I983" s="32"/>
      <c r="J983" s="32"/>
      <c r="K983" s="168"/>
      <c r="L983" s="32"/>
      <c r="M983" s="168"/>
      <c r="N983" s="168"/>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c r="BI983" s="32"/>
      <c r="BJ983" s="32"/>
      <c r="BK983" s="32"/>
      <c r="BL983" s="32"/>
    </row>
    <row r="984" spans="1:64" ht="15.75" customHeight="1">
      <c r="A984" s="32"/>
      <c r="B984" s="32"/>
      <c r="C984" s="32"/>
      <c r="D984" s="32"/>
      <c r="E984" s="32"/>
      <c r="F984" s="32"/>
      <c r="G984" s="168"/>
      <c r="H984" s="32"/>
      <c r="I984" s="32"/>
      <c r="J984" s="32"/>
      <c r="K984" s="168"/>
      <c r="L984" s="32"/>
      <c r="M984" s="168"/>
      <c r="N984" s="168"/>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c r="BI984" s="32"/>
      <c r="BJ984" s="32"/>
      <c r="BK984" s="32"/>
      <c r="BL984" s="32"/>
    </row>
    <row r="985" spans="1:64" ht="15.75" customHeight="1">
      <c r="A985" s="32"/>
      <c r="B985" s="32"/>
      <c r="C985" s="32"/>
      <c r="D985" s="32"/>
      <c r="E985" s="32"/>
      <c r="F985" s="32"/>
      <c r="G985" s="168"/>
      <c r="H985" s="32"/>
      <c r="I985" s="32"/>
      <c r="J985" s="32"/>
      <c r="K985" s="168"/>
      <c r="L985" s="32"/>
      <c r="M985" s="168"/>
      <c r="N985" s="168"/>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c r="BI985" s="32"/>
      <c r="BJ985" s="32"/>
      <c r="BK985" s="32"/>
      <c r="BL985" s="32"/>
    </row>
    <row r="986" spans="1:64" ht="15.75" customHeight="1">
      <c r="A986" s="32"/>
      <c r="B986" s="32"/>
      <c r="C986" s="32"/>
      <c r="D986" s="32"/>
      <c r="E986" s="32"/>
      <c r="F986" s="32"/>
      <c r="G986" s="168"/>
      <c r="H986" s="32"/>
      <c r="I986" s="32"/>
      <c r="J986" s="32"/>
      <c r="K986" s="168"/>
      <c r="L986" s="32"/>
      <c r="M986" s="168"/>
      <c r="N986" s="168"/>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c r="BJ986" s="32"/>
      <c r="BK986" s="32"/>
      <c r="BL986" s="32"/>
    </row>
    <row r="987" spans="1:64" ht="15.75" customHeight="1">
      <c r="A987" s="32"/>
      <c r="B987" s="32"/>
      <c r="C987" s="32"/>
      <c r="D987" s="32"/>
      <c r="E987" s="32"/>
      <c r="F987" s="32"/>
      <c r="G987" s="168"/>
      <c r="H987" s="32"/>
      <c r="I987" s="32"/>
      <c r="J987" s="32"/>
      <c r="K987" s="168"/>
      <c r="L987" s="32"/>
      <c r="M987" s="168"/>
      <c r="N987" s="168"/>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c r="BI987" s="32"/>
      <c r="BJ987" s="32"/>
      <c r="BK987" s="32"/>
      <c r="BL987" s="32"/>
    </row>
    <row r="988" spans="1:64" ht="15.75" customHeight="1">
      <c r="A988" s="32"/>
      <c r="B988" s="32"/>
      <c r="C988" s="32"/>
      <c r="D988" s="32"/>
      <c r="E988" s="32"/>
      <c r="F988" s="32"/>
      <c r="G988" s="168"/>
      <c r="H988" s="32"/>
      <c r="I988" s="32"/>
      <c r="J988" s="32"/>
      <c r="K988" s="168"/>
      <c r="L988" s="32"/>
      <c r="M988" s="168"/>
      <c r="N988" s="168"/>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c r="BI988" s="32"/>
      <c r="BJ988" s="32"/>
      <c r="BK988" s="32"/>
      <c r="BL988" s="32"/>
    </row>
    <row r="989" spans="1:64" ht="15.75" customHeight="1">
      <c r="A989" s="32"/>
      <c r="B989" s="32"/>
      <c r="C989" s="32"/>
      <c r="D989" s="32"/>
      <c r="E989" s="32"/>
      <c r="F989" s="32"/>
      <c r="G989" s="168"/>
      <c r="H989" s="32"/>
      <c r="I989" s="32"/>
      <c r="J989" s="32"/>
      <c r="K989" s="168"/>
      <c r="L989" s="32"/>
      <c r="M989" s="168"/>
      <c r="N989" s="168"/>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c r="BI989" s="32"/>
      <c r="BJ989" s="32"/>
      <c r="BK989" s="32"/>
      <c r="BL989" s="32"/>
    </row>
    <row r="990" spans="1:64" ht="15.75" customHeight="1">
      <c r="A990" s="32"/>
      <c r="B990" s="32"/>
      <c r="C990" s="32"/>
      <c r="D990" s="32"/>
      <c r="E990" s="32"/>
      <c r="F990" s="32"/>
      <c r="G990" s="168"/>
      <c r="H990" s="32"/>
      <c r="I990" s="32"/>
      <c r="J990" s="32"/>
      <c r="K990" s="168"/>
      <c r="L990" s="32"/>
      <c r="M990" s="168"/>
      <c r="N990" s="168"/>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c r="BI990" s="32"/>
      <c r="BJ990" s="32"/>
      <c r="BK990" s="32"/>
      <c r="BL990" s="32"/>
    </row>
    <row r="991" spans="1:64" ht="15.75" customHeight="1">
      <c r="A991" s="32"/>
      <c r="B991" s="32"/>
      <c r="C991" s="32"/>
      <c r="D991" s="32"/>
      <c r="E991" s="32"/>
      <c r="F991" s="32"/>
      <c r="G991" s="168"/>
      <c r="H991" s="32"/>
      <c r="I991" s="32"/>
      <c r="J991" s="32"/>
      <c r="K991" s="168"/>
      <c r="L991" s="32"/>
      <c r="M991" s="168"/>
      <c r="N991" s="168"/>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c r="BI991" s="32"/>
      <c r="BJ991" s="32"/>
      <c r="BK991" s="32"/>
      <c r="BL991" s="32"/>
    </row>
    <row r="992" spans="1:64" ht="15.75" customHeight="1">
      <c r="A992" s="32"/>
      <c r="B992" s="32"/>
      <c r="C992" s="32"/>
      <c r="D992" s="32"/>
      <c r="E992" s="32"/>
      <c r="F992" s="32"/>
      <c r="G992" s="168"/>
      <c r="H992" s="32"/>
      <c r="I992" s="32"/>
      <c r="J992" s="32"/>
      <c r="K992" s="168"/>
      <c r="L992" s="32"/>
      <c r="M992" s="168"/>
      <c r="N992" s="168"/>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c r="BI992" s="32"/>
      <c r="BJ992" s="32"/>
      <c r="BK992" s="32"/>
      <c r="BL992" s="32"/>
    </row>
    <row r="993" spans="1:64" ht="15.75" customHeight="1">
      <c r="A993" s="32"/>
      <c r="B993" s="32"/>
      <c r="C993" s="32"/>
      <c r="D993" s="32"/>
      <c r="E993" s="32"/>
      <c r="F993" s="32"/>
      <c r="G993" s="168"/>
      <c r="H993" s="32"/>
      <c r="I993" s="32"/>
      <c r="J993" s="32"/>
      <c r="K993" s="168"/>
      <c r="L993" s="32"/>
      <c r="M993" s="168"/>
      <c r="N993" s="168"/>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c r="BI993" s="32"/>
      <c r="BJ993" s="32"/>
      <c r="BK993" s="32"/>
      <c r="BL993" s="32"/>
    </row>
    <row r="994" spans="1:64" ht="15.75" customHeight="1">
      <c r="A994" s="32"/>
      <c r="B994" s="32"/>
      <c r="C994" s="32"/>
      <c r="D994" s="32"/>
      <c r="E994" s="32"/>
      <c r="F994" s="32"/>
      <c r="G994" s="168"/>
      <c r="H994" s="32"/>
      <c r="I994" s="32"/>
      <c r="J994" s="32"/>
      <c r="K994" s="168"/>
      <c r="L994" s="32"/>
      <c r="M994" s="168"/>
      <c r="N994" s="168"/>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32"/>
      <c r="BF994" s="32"/>
      <c r="BG994" s="32"/>
      <c r="BH994" s="32"/>
      <c r="BI994" s="32"/>
      <c r="BJ994" s="32"/>
      <c r="BK994" s="32"/>
      <c r="BL994" s="32"/>
    </row>
    <row r="995" spans="1:64" ht="15.75" customHeight="1">
      <c r="A995" s="32"/>
      <c r="B995" s="32"/>
      <c r="C995" s="32"/>
      <c r="D995" s="32"/>
      <c r="E995" s="32"/>
      <c r="F995" s="32"/>
      <c r="G995" s="168"/>
      <c r="H995" s="32"/>
      <c r="I995" s="32"/>
      <c r="J995" s="32"/>
      <c r="K995" s="168"/>
      <c r="L995" s="32"/>
      <c r="M995" s="168"/>
      <c r="N995" s="168"/>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c r="BJ995" s="32"/>
      <c r="BK995" s="32"/>
      <c r="BL995" s="32"/>
    </row>
    <row r="996" spans="1:64" ht="15.75" customHeight="1">
      <c r="A996" s="32"/>
      <c r="B996" s="32"/>
      <c r="C996" s="32"/>
      <c r="D996" s="32"/>
      <c r="E996" s="32"/>
      <c r="F996" s="32"/>
      <c r="G996" s="168"/>
      <c r="H996" s="32"/>
      <c r="I996" s="32"/>
      <c r="J996" s="32"/>
      <c r="K996" s="168"/>
      <c r="L996" s="32"/>
      <c r="M996" s="168"/>
      <c r="N996" s="168"/>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c r="BI996" s="32"/>
      <c r="BJ996" s="32"/>
      <c r="BK996" s="32"/>
      <c r="BL996" s="32"/>
    </row>
    <row r="997" spans="1:64" ht="15.75" customHeight="1">
      <c r="A997" s="32"/>
      <c r="B997" s="32"/>
      <c r="C997" s="32"/>
      <c r="D997" s="32"/>
      <c r="E997" s="32"/>
      <c r="F997" s="32"/>
      <c r="G997" s="168"/>
      <c r="H997" s="32"/>
      <c r="I997" s="32"/>
      <c r="J997" s="32"/>
      <c r="K997" s="168"/>
      <c r="L997" s="32"/>
      <c r="M997" s="168"/>
      <c r="N997" s="168"/>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32"/>
      <c r="BF997" s="32"/>
      <c r="BG997" s="32"/>
      <c r="BH997" s="32"/>
      <c r="BI997" s="32"/>
      <c r="BJ997" s="32"/>
      <c r="BK997" s="32"/>
      <c r="BL997" s="32"/>
    </row>
    <row r="998" spans="1:64" ht="15.75" customHeight="1">
      <c r="A998" s="32"/>
      <c r="B998" s="32"/>
      <c r="C998" s="32"/>
      <c r="D998" s="32"/>
      <c r="E998" s="32"/>
      <c r="F998" s="32"/>
      <c r="G998" s="168"/>
      <c r="H998" s="32"/>
      <c r="I998" s="32"/>
      <c r="J998" s="32"/>
      <c r="K998" s="168"/>
      <c r="L998" s="32"/>
      <c r="M998" s="168"/>
      <c r="N998" s="168"/>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32"/>
      <c r="BF998" s="32"/>
      <c r="BG998" s="32"/>
      <c r="BH998" s="32"/>
      <c r="BI998" s="32"/>
      <c r="BJ998" s="32"/>
      <c r="BK998" s="32"/>
      <c r="BL998" s="32"/>
    </row>
    <row r="999" spans="1:64" ht="15.75" customHeight="1">
      <c r="A999" s="32"/>
      <c r="B999" s="32"/>
      <c r="C999" s="32"/>
      <c r="D999" s="32"/>
      <c r="E999" s="32"/>
      <c r="F999" s="32"/>
      <c r="G999" s="168"/>
      <c r="H999" s="32"/>
      <c r="I999" s="32"/>
      <c r="J999" s="32"/>
      <c r="K999" s="168"/>
      <c r="L999" s="32"/>
      <c r="M999" s="168"/>
      <c r="N999" s="168"/>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c r="BB999" s="32"/>
      <c r="BC999" s="32"/>
      <c r="BD999" s="32"/>
      <c r="BE999" s="32"/>
      <c r="BF999" s="32"/>
      <c r="BG999" s="32"/>
      <c r="BH999" s="32"/>
      <c r="BI999" s="32"/>
      <c r="BJ999" s="32"/>
      <c r="BK999" s="32"/>
      <c r="BL999" s="32"/>
    </row>
    <row r="1000" spans="1:64" ht="15.75" customHeight="1">
      <c r="A1000" s="32"/>
      <c r="B1000" s="32"/>
      <c r="C1000" s="32"/>
      <c r="D1000" s="32"/>
      <c r="E1000" s="32"/>
      <c r="F1000" s="32"/>
      <c r="G1000" s="168"/>
      <c r="H1000" s="32"/>
      <c r="I1000" s="32"/>
      <c r="J1000" s="32"/>
      <c r="K1000" s="168"/>
      <c r="L1000" s="32"/>
      <c r="M1000" s="168"/>
      <c r="N1000" s="168"/>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c r="BB1000" s="32"/>
      <c r="BC1000" s="32"/>
      <c r="BD1000" s="32"/>
      <c r="BE1000" s="32"/>
      <c r="BF1000" s="32"/>
      <c r="BG1000" s="32"/>
      <c r="BH1000" s="32"/>
      <c r="BI1000" s="32"/>
      <c r="BJ1000" s="32"/>
      <c r="BK1000" s="32"/>
      <c r="BL1000" s="32"/>
    </row>
  </sheetData>
  <mergeCells count="12">
    <mergeCell ref="A5:D5"/>
    <mergeCell ref="A10:D10"/>
    <mergeCell ref="A11:D11"/>
    <mergeCell ref="E1:S1"/>
    <mergeCell ref="E2:S2"/>
    <mergeCell ref="E4:E5"/>
    <mergeCell ref="F4:F5"/>
    <mergeCell ref="G4:G5"/>
    <mergeCell ref="H4:P4"/>
    <mergeCell ref="Q4:Q5"/>
    <mergeCell ref="R4:R5"/>
    <mergeCell ref="S4:S5"/>
  </mergeCells>
  <printOptions horizontalCentered="1"/>
  <pageMargins left="0.23622047244094491" right="0.23622047244094491" top="0.74803149606299213" bottom="0.74803149606299213" header="0" footer="0"/>
  <pageSetup paperSize="5" scale="28" orientation="landscape"/>
  <headerFooter>
    <oddFooter>&amp;R&amp;P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9"/>
  <sheetViews>
    <sheetView showGridLines="0" workbookViewId="0"/>
  </sheetViews>
  <sheetFormatPr baseColWidth="10" defaultColWidth="12.5703125" defaultRowHeight="15" customHeight="1"/>
  <cols>
    <col min="1" max="1" width="26.7109375" customWidth="1"/>
    <col min="2" max="2" width="23.5703125" customWidth="1"/>
    <col min="3" max="3" width="21.42578125" customWidth="1"/>
    <col min="4" max="4" width="40.42578125" customWidth="1"/>
    <col min="5" max="5" width="30.85546875" customWidth="1"/>
    <col min="6" max="6" width="56.7109375" customWidth="1"/>
    <col min="7" max="7" width="20.7109375" customWidth="1"/>
    <col min="8" max="8" width="22" customWidth="1"/>
    <col min="9" max="9" width="50.42578125" customWidth="1"/>
    <col min="10" max="10" width="30.140625" customWidth="1"/>
    <col min="11" max="11" width="28.7109375" customWidth="1"/>
    <col min="12" max="13" width="52.28515625" customWidth="1"/>
    <col min="14" max="14" width="63.140625" customWidth="1"/>
    <col min="15" max="15" width="49.85546875" customWidth="1"/>
    <col min="16" max="16" width="59.42578125" customWidth="1"/>
    <col min="17" max="19" width="25.85546875" customWidth="1"/>
    <col min="20" max="26" width="12.140625" customWidth="1"/>
  </cols>
  <sheetData>
    <row r="1" spans="1:26">
      <c r="A1" s="32" t="s">
        <v>198</v>
      </c>
      <c r="B1" s="32"/>
      <c r="C1" s="32"/>
      <c r="D1" s="33"/>
      <c r="E1" s="32"/>
      <c r="F1" s="32"/>
      <c r="G1" s="32"/>
      <c r="H1" s="32"/>
      <c r="I1" s="32"/>
      <c r="J1" s="32"/>
      <c r="K1" s="32"/>
      <c r="L1" s="32"/>
      <c r="M1" s="32"/>
      <c r="N1" s="32"/>
      <c r="O1" s="32"/>
      <c r="P1" s="32"/>
      <c r="Q1" s="32"/>
      <c r="R1" s="32"/>
      <c r="S1" s="32"/>
      <c r="T1" s="32"/>
      <c r="U1" s="32"/>
      <c r="V1" s="32"/>
      <c r="W1" s="32"/>
      <c r="X1" s="32"/>
      <c r="Y1" s="32"/>
      <c r="Z1" s="32"/>
    </row>
    <row r="2" spans="1:26">
      <c r="A2" s="32"/>
      <c r="B2" s="32"/>
      <c r="C2" s="32"/>
      <c r="D2" s="33"/>
      <c r="E2" s="32"/>
      <c r="F2" s="32"/>
      <c r="G2" s="32"/>
      <c r="H2" s="32"/>
      <c r="I2" s="32"/>
      <c r="J2" s="32"/>
      <c r="K2" s="32"/>
      <c r="L2" s="32"/>
      <c r="M2" s="32"/>
      <c r="N2" s="32"/>
      <c r="O2" s="32"/>
      <c r="P2" s="32"/>
      <c r="Q2" s="32"/>
      <c r="R2" s="32"/>
      <c r="S2" s="32"/>
      <c r="T2" s="32"/>
      <c r="U2" s="32"/>
      <c r="V2" s="32"/>
      <c r="W2" s="32"/>
      <c r="X2" s="32"/>
      <c r="Y2" s="32"/>
      <c r="Z2" s="32"/>
    </row>
    <row r="3" spans="1:26">
      <c r="A3" s="32"/>
      <c r="B3" s="32"/>
      <c r="C3" s="32"/>
      <c r="D3" s="34"/>
      <c r="E3" s="32"/>
      <c r="F3" s="32"/>
      <c r="G3" s="32"/>
      <c r="H3" s="32"/>
      <c r="I3" s="32"/>
      <c r="J3" s="32"/>
      <c r="K3" s="32"/>
      <c r="L3" s="32"/>
      <c r="M3" s="32"/>
      <c r="N3" s="32"/>
      <c r="O3" s="32"/>
      <c r="P3" s="32"/>
      <c r="Q3" s="32"/>
      <c r="R3" s="32"/>
      <c r="S3" s="32"/>
      <c r="T3" s="32"/>
      <c r="U3" s="32"/>
      <c r="V3" s="32"/>
      <c r="W3" s="32"/>
      <c r="X3" s="32"/>
      <c r="Y3" s="32"/>
      <c r="Z3" s="32"/>
    </row>
    <row r="4" spans="1:26" ht="69.75" customHeight="1">
      <c r="A4" s="32"/>
      <c r="B4" s="32"/>
      <c r="C4" s="738" t="s">
        <v>199</v>
      </c>
      <c r="D4" s="739"/>
      <c r="E4" s="739"/>
      <c r="F4" s="739"/>
      <c r="G4" s="739"/>
      <c r="H4" s="739"/>
      <c r="I4" s="739"/>
      <c r="J4" s="739"/>
      <c r="K4" s="739"/>
      <c r="L4" s="739"/>
      <c r="M4" s="739"/>
      <c r="N4" s="739"/>
      <c r="O4" s="740"/>
      <c r="P4" s="35"/>
      <c r="Q4" s="32"/>
      <c r="R4" s="32"/>
      <c r="S4" s="32"/>
      <c r="T4" s="32"/>
      <c r="U4" s="32"/>
      <c r="V4" s="32"/>
      <c r="W4" s="32"/>
      <c r="X4" s="32"/>
      <c r="Y4" s="32"/>
      <c r="Z4" s="32"/>
    </row>
    <row r="5" spans="1:26" ht="31.5" customHeight="1">
      <c r="A5" s="32"/>
      <c r="B5" s="32"/>
      <c r="C5" s="738" t="s">
        <v>24</v>
      </c>
      <c r="D5" s="739"/>
      <c r="E5" s="739"/>
      <c r="F5" s="739"/>
      <c r="G5" s="739"/>
      <c r="H5" s="739"/>
      <c r="I5" s="739"/>
      <c r="J5" s="739"/>
      <c r="K5" s="739"/>
      <c r="L5" s="739"/>
      <c r="M5" s="739"/>
      <c r="N5" s="739"/>
      <c r="O5" s="740"/>
      <c r="P5" s="35"/>
      <c r="Q5" s="32"/>
      <c r="R5" s="32"/>
      <c r="S5" s="32"/>
      <c r="T5" s="32"/>
      <c r="U5" s="32"/>
      <c r="V5" s="32"/>
      <c r="W5" s="32"/>
      <c r="X5" s="32"/>
      <c r="Y5" s="32"/>
      <c r="Z5" s="32"/>
    </row>
    <row r="6" spans="1:26" ht="31.5" customHeight="1">
      <c r="A6" s="32"/>
      <c r="B6" s="32"/>
      <c r="C6" s="738" t="s">
        <v>200</v>
      </c>
      <c r="D6" s="739"/>
      <c r="E6" s="739"/>
      <c r="F6" s="739"/>
      <c r="G6" s="739"/>
      <c r="H6" s="739"/>
      <c r="I6" s="739"/>
      <c r="J6" s="739"/>
      <c r="K6" s="739"/>
      <c r="L6" s="739"/>
      <c r="M6" s="739"/>
      <c r="N6" s="739"/>
      <c r="O6" s="740"/>
      <c r="P6" s="36"/>
      <c r="Q6" s="32"/>
      <c r="R6" s="32"/>
      <c r="S6" s="32"/>
      <c r="T6" s="32"/>
      <c r="U6" s="32"/>
      <c r="V6" s="32"/>
      <c r="W6" s="32"/>
      <c r="X6" s="32"/>
      <c r="Y6" s="32"/>
      <c r="Z6" s="32"/>
    </row>
    <row r="7" spans="1:26" ht="31.5" customHeight="1">
      <c r="A7" s="32"/>
      <c r="B7" s="32"/>
      <c r="C7" s="738" t="s">
        <v>201</v>
      </c>
      <c r="D7" s="739"/>
      <c r="E7" s="739"/>
      <c r="F7" s="739"/>
      <c r="G7" s="739"/>
      <c r="H7" s="739"/>
      <c r="I7" s="739"/>
      <c r="J7" s="739"/>
      <c r="K7" s="739"/>
      <c r="L7" s="739"/>
      <c r="M7" s="739"/>
      <c r="N7" s="739"/>
      <c r="O7" s="740"/>
      <c r="P7" s="36"/>
      <c r="Q7" s="32"/>
      <c r="R7" s="32"/>
      <c r="S7" s="32"/>
      <c r="T7" s="32"/>
      <c r="U7" s="32"/>
      <c r="V7" s="32"/>
      <c r="W7" s="32"/>
      <c r="X7" s="32"/>
      <c r="Y7" s="32"/>
      <c r="Z7" s="32"/>
    </row>
    <row r="8" spans="1:26" ht="32.25">
      <c r="A8" s="32"/>
      <c r="B8" s="169"/>
      <c r="C8" s="108"/>
      <c r="D8" s="108"/>
      <c r="E8" s="108"/>
      <c r="F8" s="108"/>
      <c r="G8" s="108"/>
      <c r="H8" s="108"/>
      <c r="I8" s="108"/>
      <c r="J8" s="108"/>
      <c r="K8" s="169"/>
      <c r="L8" s="108"/>
      <c r="M8" s="108"/>
      <c r="N8" s="108"/>
      <c r="O8" s="108"/>
      <c r="P8" s="108"/>
      <c r="Q8" s="32"/>
      <c r="R8" s="32"/>
      <c r="S8" s="32"/>
      <c r="T8" s="32"/>
      <c r="U8" s="32"/>
      <c r="V8" s="32"/>
      <c r="W8" s="32"/>
      <c r="X8" s="32"/>
      <c r="Y8" s="32"/>
      <c r="Z8" s="32"/>
    </row>
    <row r="9" spans="1:26" ht="42" customHeight="1">
      <c r="A9" s="32"/>
      <c r="B9" s="780" t="s">
        <v>202</v>
      </c>
      <c r="C9" s="739"/>
      <c r="D9" s="740"/>
      <c r="E9" s="170"/>
      <c r="F9" s="170"/>
      <c r="G9" s="171"/>
      <c r="H9" s="157"/>
      <c r="I9" s="157"/>
      <c r="J9" s="157"/>
      <c r="K9" s="171"/>
      <c r="L9" s="157"/>
      <c r="M9" s="157"/>
      <c r="N9" s="157"/>
      <c r="O9" s="157"/>
      <c r="P9" s="157"/>
      <c r="Q9" s="32"/>
      <c r="R9" s="32"/>
      <c r="S9" s="32"/>
      <c r="T9" s="32"/>
      <c r="U9" s="32"/>
      <c r="V9" s="32"/>
      <c r="W9" s="32"/>
      <c r="X9" s="32"/>
      <c r="Y9" s="32"/>
      <c r="Z9" s="32"/>
    </row>
    <row r="10" spans="1:26" ht="42" customHeight="1">
      <c r="A10" s="32"/>
      <c r="B10" s="781" t="s">
        <v>203</v>
      </c>
      <c r="C10" s="739"/>
      <c r="D10" s="740"/>
      <c r="E10" s="782" t="s">
        <v>200</v>
      </c>
      <c r="F10" s="739"/>
      <c r="G10" s="739"/>
      <c r="H10" s="739"/>
      <c r="I10" s="739"/>
      <c r="J10" s="739"/>
      <c r="K10" s="739"/>
      <c r="L10" s="739"/>
      <c r="M10" s="739"/>
      <c r="N10" s="739"/>
      <c r="O10" s="739"/>
      <c r="P10" s="740"/>
      <c r="Q10" s="32"/>
      <c r="R10" s="32"/>
      <c r="S10" s="32"/>
      <c r="T10" s="32"/>
      <c r="U10" s="32"/>
      <c r="V10" s="32"/>
      <c r="W10" s="32"/>
      <c r="X10" s="32"/>
      <c r="Y10" s="32"/>
      <c r="Z10" s="32"/>
    </row>
    <row r="11" spans="1:26" ht="18.75">
      <c r="A11" s="32"/>
      <c r="B11" s="172"/>
      <c r="C11" s="173"/>
      <c r="D11" s="174"/>
      <c r="E11" s="170"/>
      <c r="F11" s="175"/>
      <c r="G11" s="171"/>
      <c r="H11" s="157"/>
      <c r="I11" s="175"/>
      <c r="J11" s="157"/>
      <c r="K11" s="171"/>
      <c r="L11" s="175"/>
      <c r="M11" s="175"/>
      <c r="N11" s="175"/>
      <c r="O11" s="175"/>
      <c r="P11" s="175"/>
      <c r="Q11" s="32"/>
      <c r="R11" s="32"/>
      <c r="S11" s="32"/>
      <c r="T11" s="32"/>
      <c r="U11" s="32"/>
      <c r="V11" s="32"/>
      <c r="W11" s="32"/>
      <c r="X11" s="32"/>
      <c r="Y11" s="32"/>
      <c r="Z11" s="32"/>
    </row>
    <row r="12" spans="1:26" ht="42" customHeight="1">
      <c r="A12" s="32"/>
      <c r="B12" s="780" t="s">
        <v>204</v>
      </c>
      <c r="C12" s="739"/>
      <c r="D12" s="740"/>
      <c r="E12" s="170"/>
      <c r="F12" s="175"/>
      <c r="G12" s="171"/>
      <c r="H12" s="157"/>
      <c r="I12" s="175"/>
      <c r="J12" s="157"/>
      <c r="K12" s="171"/>
      <c r="L12" s="175"/>
      <c r="M12" s="175"/>
      <c r="N12" s="175"/>
      <c r="O12" s="175"/>
      <c r="P12" s="175"/>
      <c r="Q12" s="32"/>
      <c r="R12" s="32"/>
      <c r="S12" s="32"/>
      <c r="T12" s="32"/>
      <c r="U12" s="32"/>
      <c r="V12" s="32"/>
      <c r="W12" s="32"/>
      <c r="X12" s="32"/>
      <c r="Y12" s="32"/>
      <c r="Z12" s="32"/>
    </row>
    <row r="13" spans="1:26">
      <c r="A13" s="32"/>
      <c r="B13" s="781" t="s">
        <v>205</v>
      </c>
      <c r="C13" s="739"/>
      <c r="D13" s="740"/>
      <c r="E13" s="782" t="s">
        <v>206</v>
      </c>
      <c r="F13" s="739"/>
      <c r="G13" s="739"/>
      <c r="H13" s="739"/>
      <c r="I13" s="739"/>
      <c r="J13" s="739"/>
      <c r="K13" s="739"/>
      <c r="L13" s="739"/>
      <c r="M13" s="739"/>
      <c r="N13" s="739"/>
      <c r="O13" s="739"/>
      <c r="P13" s="740"/>
      <c r="Q13" s="32"/>
      <c r="R13" s="32"/>
      <c r="S13" s="32"/>
      <c r="T13" s="32"/>
      <c r="U13" s="32"/>
      <c r="V13" s="32"/>
      <c r="W13" s="32"/>
      <c r="X13" s="32"/>
      <c r="Y13" s="32"/>
      <c r="Z13" s="32"/>
    </row>
    <row r="14" spans="1:26" ht="18.75" customHeight="1">
      <c r="A14" s="32"/>
      <c r="B14" s="781" t="s">
        <v>207</v>
      </c>
      <c r="C14" s="739"/>
      <c r="D14" s="740"/>
      <c r="E14" s="782" t="s">
        <v>208</v>
      </c>
      <c r="F14" s="739"/>
      <c r="G14" s="739"/>
      <c r="H14" s="739"/>
      <c r="I14" s="739"/>
      <c r="J14" s="739"/>
      <c r="K14" s="739"/>
      <c r="L14" s="739"/>
      <c r="M14" s="739"/>
      <c r="N14" s="739"/>
      <c r="O14" s="739"/>
      <c r="P14" s="740"/>
      <c r="Q14" s="32"/>
      <c r="R14" s="32"/>
      <c r="S14" s="32"/>
      <c r="T14" s="32"/>
      <c r="U14" s="32"/>
      <c r="V14" s="32"/>
      <c r="W14" s="32"/>
      <c r="X14" s="32"/>
      <c r="Y14" s="32"/>
      <c r="Z14" s="32"/>
    </row>
    <row r="15" spans="1:26" ht="18.75" customHeight="1">
      <c r="A15" s="32"/>
      <c r="B15" s="781" t="s">
        <v>209</v>
      </c>
      <c r="C15" s="739"/>
      <c r="D15" s="740"/>
      <c r="E15" s="782" t="s">
        <v>210</v>
      </c>
      <c r="F15" s="739"/>
      <c r="G15" s="739"/>
      <c r="H15" s="739"/>
      <c r="I15" s="739"/>
      <c r="J15" s="739"/>
      <c r="K15" s="739"/>
      <c r="L15" s="739"/>
      <c r="M15" s="739"/>
      <c r="N15" s="739"/>
      <c r="O15" s="739"/>
      <c r="P15" s="740"/>
      <c r="Q15" s="32"/>
      <c r="R15" s="32"/>
      <c r="S15" s="32"/>
      <c r="T15" s="32"/>
      <c r="U15" s="32"/>
      <c r="V15" s="32"/>
      <c r="W15" s="32"/>
      <c r="X15" s="32"/>
      <c r="Y15" s="32"/>
      <c r="Z15" s="32"/>
    </row>
    <row r="16" spans="1:26" ht="18.75">
      <c r="A16" s="32"/>
      <c r="B16" s="172"/>
      <c r="C16" s="173"/>
      <c r="D16" s="174"/>
      <c r="E16" s="170"/>
      <c r="F16" s="175"/>
      <c r="G16" s="157"/>
      <c r="H16" s="157"/>
      <c r="I16" s="175"/>
      <c r="J16" s="157"/>
      <c r="K16" s="171"/>
      <c r="L16" s="175"/>
      <c r="M16" s="175"/>
      <c r="N16" s="175"/>
      <c r="O16" s="175"/>
      <c r="P16" s="175"/>
      <c r="Q16" s="32"/>
      <c r="R16" s="32"/>
      <c r="S16" s="32"/>
      <c r="T16" s="32"/>
      <c r="U16" s="32"/>
      <c r="V16" s="32"/>
      <c r="W16" s="32"/>
      <c r="X16" s="32"/>
      <c r="Y16" s="32"/>
      <c r="Z16" s="32"/>
    </row>
    <row r="17" spans="1:26" ht="42" customHeight="1">
      <c r="A17" s="32"/>
      <c r="B17" s="780" t="s">
        <v>211</v>
      </c>
      <c r="C17" s="739"/>
      <c r="D17" s="740"/>
      <c r="E17" s="171"/>
      <c r="F17" s="171"/>
      <c r="G17" s="171"/>
      <c r="H17" s="171"/>
      <c r="I17" s="171"/>
      <c r="J17" s="171"/>
      <c r="K17" s="171"/>
      <c r="L17" s="171"/>
      <c r="M17" s="171"/>
      <c r="N17" s="171"/>
      <c r="O17" s="171"/>
      <c r="P17" s="171"/>
      <c r="Q17" s="32"/>
      <c r="R17" s="32"/>
      <c r="S17" s="32"/>
      <c r="T17" s="32"/>
      <c r="U17" s="32"/>
      <c r="V17" s="32"/>
      <c r="W17" s="32"/>
      <c r="X17" s="32"/>
      <c r="Y17" s="32"/>
      <c r="Z17" s="32"/>
    </row>
    <row r="18" spans="1:26" ht="36.75" customHeight="1">
      <c r="A18" s="32"/>
      <c r="B18" s="172"/>
      <c r="C18" s="173"/>
      <c r="D18" s="174"/>
      <c r="E18" s="782" t="s">
        <v>212</v>
      </c>
      <c r="F18" s="739"/>
      <c r="G18" s="739"/>
      <c r="H18" s="739"/>
      <c r="I18" s="739"/>
      <c r="J18" s="739"/>
      <c r="K18" s="739"/>
      <c r="L18" s="739"/>
      <c r="M18" s="739"/>
      <c r="N18" s="739"/>
      <c r="O18" s="739"/>
      <c r="P18" s="740"/>
      <c r="Q18" s="32"/>
      <c r="R18" s="32"/>
      <c r="S18" s="32"/>
      <c r="T18" s="32"/>
      <c r="U18" s="32"/>
      <c r="V18" s="32"/>
      <c r="W18" s="32"/>
      <c r="X18" s="32"/>
      <c r="Y18" s="32"/>
      <c r="Z18" s="32"/>
    </row>
    <row r="19" spans="1:26" ht="18.75">
      <c r="A19" s="32"/>
      <c r="B19" s="172"/>
      <c r="C19" s="173"/>
      <c r="D19" s="174"/>
      <c r="E19" s="170"/>
      <c r="F19" s="175"/>
      <c r="G19" s="157"/>
      <c r="H19" s="157"/>
      <c r="I19" s="175"/>
      <c r="J19" s="157"/>
      <c r="K19" s="171"/>
      <c r="L19" s="175"/>
      <c r="M19" s="175"/>
      <c r="N19" s="175"/>
      <c r="O19" s="175"/>
      <c r="P19" s="175"/>
      <c r="Q19" s="32"/>
      <c r="R19" s="32"/>
      <c r="S19" s="32"/>
      <c r="T19" s="32"/>
      <c r="U19" s="32"/>
      <c r="V19" s="32"/>
      <c r="W19" s="32"/>
      <c r="X19" s="32"/>
      <c r="Y19" s="32"/>
      <c r="Z19" s="32"/>
    </row>
    <row r="20" spans="1:26" ht="42" customHeight="1">
      <c r="A20" s="32"/>
      <c r="B20" s="780" t="s">
        <v>213</v>
      </c>
      <c r="C20" s="739"/>
      <c r="D20" s="740"/>
      <c r="E20" s="170"/>
      <c r="F20" s="175"/>
      <c r="G20" s="157"/>
      <c r="H20" s="157"/>
      <c r="I20" s="175"/>
      <c r="J20" s="157"/>
      <c r="K20" s="171"/>
      <c r="L20" s="175"/>
      <c r="M20" s="175"/>
      <c r="N20" s="175"/>
      <c r="O20" s="175"/>
      <c r="P20" s="175"/>
      <c r="Q20" s="32"/>
      <c r="R20" s="32"/>
      <c r="S20" s="32"/>
      <c r="T20" s="32"/>
      <c r="U20" s="32"/>
      <c r="V20" s="32"/>
      <c r="W20" s="32"/>
      <c r="X20" s="32"/>
      <c r="Y20" s="32"/>
      <c r="Z20" s="32"/>
    </row>
    <row r="21" spans="1:26" ht="15.75" customHeight="1">
      <c r="A21" s="32"/>
      <c r="B21" s="781" t="s">
        <v>214</v>
      </c>
      <c r="C21" s="739"/>
      <c r="D21" s="740"/>
      <c r="E21" s="782" t="s">
        <v>215</v>
      </c>
      <c r="F21" s="739"/>
      <c r="G21" s="739"/>
      <c r="H21" s="739"/>
      <c r="I21" s="739"/>
      <c r="J21" s="739"/>
      <c r="K21" s="739"/>
      <c r="L21" s="739"/>
      <c r="M21" s="739"/>
      <c r="N21" s="739"/>
      <c r="O21" s="739"/>
      <c r="P21" s="740"/>
      <c r="Q21" s="32"/>
      <c r="R21" s="32"/>
      <c r="S21" s="32"/>
      <c r="T21" s="32"/>
      <c r="U21" s="32"/>
      <c r="V21" s="32"/>
      <c r="W21" s="32"/>
      <c r="X21" s="32"/>
      <c r="Y21" s="32"/>
      <c r="Z21" s="32"/>
    </row>
    <row r="22" spans="1:26" ht="18.75" customHeight="1">
      <c r="A22" s="32"/>
      <c r="B22" s="781" t="s">
        <v>216</v>
      </c>
      <c r="C22" s="739"/>
      <c r="D22" s="740"/>
      <c r="E22" s="782" t="s">
        <v>217</v>
      </c>
      <c r="F22" s="739"/>
      <c r="G22" s="739"/>
      <c r="H22" s="739"/>
      <c r="I22" s="739"/>
      <c r="J22" s="739"/>
      <c r="K22" s="739"/>
      <c r="L22" s="739"/>
      <c r="M22" s="739"/>
      <c r="N22" s="739"/>
      <c r="O22" s="739"/>
      <c r="P22" s="740"/>
      <c r="Q22" s="32"/>
      <c r="R22" s="32"/>
      <c r="S22" s="32"/>
      <c r="T22" s="32"/>
      <c r="U22" s="32"/>
      <c r="V22" s="32"/>
      <c r="W22" s="32"/>
      <c r="X22" s="32"/>
      <c r="Y22" s="32"/>
      <c r="Z22" s="32"/>
    </row>
    <row r="23" spans="1:26" ht="18.75" customHeight="1">
      <c r="A23" s="32"/>
      <c r="B23" s="781" t="s">
        <v>218</v>
      </c>
      <c r="C23" s="739"/>
      <c r="D23" s="740"/>
      <c r="E23" s="782" t="s">
        <v>219</v>
      </c>
      <c r="F23" s="739"/>
      <c r="G23" s="739"/>
      <c r="H23" s="739"/>
      <c r="I23" s="739"/>
      <c r="J23" s="739"/>
      <c r="K23" s="739"/>
      <c r="L23" s="739"/>
      <c r="M23" s="739"/>
      <c r="N23" s="739"/>
      <c r="O23" s="739"/>
      <c r="P23" s="740"/>
      <c r="Q23" s="32"/>
      <c r="R23" s="32"/>
      <c r="S23" s="32"/>
      <c r="T23" s="32"/>
      <c r="U23" s="32"/>
      <c r="V23" s="32"/>
      <c r="W23" s="32"/>
      <c r="X23" s="32"/>
      <c r="Y23" s="32"/>
      <c r="Z23" s="32"/>
    </row>
    <row r="24" spans="1:26" ht="18.75" customHeight="1">
      <c r="A24" s="32"/>
      <c r="B24" s="781" t="s">
        <v>220</v>
      </c>
      <c r="C24" s="739"/>
      <c r="D24" s="740"/>
      <c r="E24" s="782" t="s">
        <v>221</v>
      </c>
      <c r="F24" s="739"/>
      <c r="G24" s="739"/>
      <c r="H24" s="739"/>
      <c r="I24" s="739"/>
      <c r="J24" s="739"/>
      <c r="K24" s="739"/>
      <c r="L24" s="739"/>
      <c r="M24" s="739"/>
      <c r="N24" s="739"/>
      <c r="O24" s="739"/>
      <c r="P24" s="740"/>
      <c r="Q24" s="32"/>
      <c r="R24" s="32"/>
      <c r="S24" s="32"/>
      <c r="T24" s="32"/>
      <c r="U24" s="32"/>
      <c r="V24" s="32"/>
      <c r="W24" s="32"/>
      <c r="X24" s="32"/>
      <c r="Y24" s="32"/>
      <c r="Z24" s="32"/>
    </row>
    <row r="25" spans="1:26" ht="15.75" customHeight="1">
      <c r="A25" s="32"/>
      <c r="B25" s="171"/>
      <c r="C25" s="171"/>
      <c r="D25" s="174"/>
      <c r="E25" s="170"/>
      <c r="F25" s="170"/>
      <c r="G25" s="157"/>
      <c r="H25" s="157"/>
      <c r="I25" s="175"/>
      <c r="J25" s="157"/>
      <c r="K25" s="171"/>
      <c r="L25" s="175"/>
      <c r="M25" s="175"/>
      <c r="N25" s="175"/>
      <c r="O25" s="175"/>
      <c r="P25" s="175"/>
      <c r="Q25" s="32"/>
      <c r="R25" s="32"/>
      <c r="S25" s="32"/>
      <c r="T25" s="32"/>
      <c r="U25" s="32"/>
      <c r="V25" s="32"/>
      <c r="W25" s="32"/>
      <c r="X25" s="32"/>
      <c r="Y25" s="32"/>
      <c r="Z25" s="32"/>
    </row>
    <row r="26" spans="1:26" ht="42" customHeight="1">
      <c r="A26" s="32"/>
      <c r="B26" s="780" t="s">
        <v>222</v>
      </c>
      <c r="C26" s="739"/>
      <c r="D26" s="740"/>
      <c r="E26" s="171"/>
      <c r="F26" s="171"/>
      <c r="G26" s="171"/>
      <c r="H26" s="171"/>
      <c r="I26" s="171"/>
      <c r="J26" s="171"/>
      <c r="K26" s="171"/>
      <c r="L26" s="171"/>
      <c r="M26" s="171"/>
      <c r="N26" s="171"/>
      <c r="O26" s="171"/>
      <c r="P26" s="171"/>
      <c r="Q26" s="32"/>
      <c r="R26" s="32"/>
      <c r="S26" s="32"/>
      <c r="T26" s="32"/>
      <c r="U26" s="32"/>
      <c r="V26" s="32"/>
      <c r="W26" s="32"/>
      <c r="X26" s="32"/>
      <c r="Y26" s="32"/>
      <c r="Z26" s="32"/>
    </row>
    <row r="27" spans="1:26" ht="15.75" customHeight="1">
      <c r="A27" s="32"/>
      <c r="B27" s="171"/>
      <c r="C27" s="157"/>
      <c r="D27" s="157"/>
      <c r="E27" s="783" t="s">
        <v>223</v>
      </c>
      <c r="F27" s="784"/>
      <c r="G27" s="784"/>
      <c r="H27" s="784"/>
      <c r="I27" s="784"/>
      <c r="J27" s="784"/>
      <c r="K27" s="784"/>
      <c r="L27" s="784"/>
      <c r="M27" s="784"/>
      <c r="N27" s="784"/>
      <c r="O27" s="784"/>
      <c r="P27" s="785"/>
      <c r="Q27" s="32"/>
      <c r="R27" s="32"/>
      <c r="S27" s="32"/>
      <c r="T27" s="32"/>
      <c r="U27" s="32"/>
      <c r="V27" s="32"/>
      <c r="W27" s="32"/>
      <c r="X27" s="32"/>
      <c r="Y27" s="32"/>
      <c r="Z27" s="32"/>
    </row>
    <row r="28" spans="1:26" ht="15.75" customHeight="1">
      <c r="A28" s="32"/>
      <c r="B28" s="171"/>
      <c r="C28" s="157"/>
      <c r="D28" s="157"/>
      <c r="E28" s="786"/>
      <c r="F28" s="787"/>
      <c r="G28" s="787"/>
      <c r="H28" s="787"/>
      <c r="I28" s="787"/>
      <c r="J28" s="787"/>
      <c r="K28" s="787"/>
      <c r="L28" s="787"/>
      <c r="M28" s="787"/>
      <c r="N28" s="787"/>
      <c r="O28" s="787"/>
      <c r="P28" s="788"/>
      <c r="Q28" s="32"/>
      <c r="R28" s="32"/>
      <c r="S28" s="32"/>
      <c r="T28" s="32"/>
      <c r="U28" s="32"/>
      <c r="V28" s="32"/>
      <c r="W28" s="32"/>
      <c r="X28" s="32"/>
      <c r="Y28" s="32"/>
      <c r="Z28" s="32"/>
    </row>
    <row r="29" spans="1:26" ht="15.75" customHeight="1">
      <c r="A29" s="32"/>
      <c r="B29" s="171"/>
      <c r="C29" s="157"/>
      <c r="D29" s="157"/>
      <c r="E29" s="176"/>
      <c r="F29" s="176"/>
      <c r="G29" s="172"/>
      <c r="H29" s="172"/>
      <c r="I29" s="176"/>
      <c r="J29" s="172"/>
      <c r="K29" s="172"/>
      <c r="L29" s="176"/>
      <c r="M29" s="176"/>
      <c r="N29" s="176"/>
      <c r="O29" s="176"/>
      <c r="P29" s="176"/>
      <c r="Q29" s="32"/>
      <c r="R29" s="32"/>
      <c r="S29" s="32"/>
      <c r="T29" s="32"/>
      <c r="U29" s="32"/>
      <c r="V29" s="32"/>
      <c r="W29" s="32"/>
      <c r="X29" s="32"/>
      <c r="Y29" s="32"/>
      <c r="Z29" s="32"/>
    </row>
    <row r="30" spans="1:26" ht="42" customHeight="1">
      <c r="A30" s="32"/>
      <c r="B30" s="780" t="s">
        <v>224</v>
      </c>
      <c r="C30" s="739"/>
      <c r="D30" s="740"/>
      <c r="E30" s="170"/>
      <c r="F30" s="157"/>
      <c r="G30" s="171"/>
      <c r="H30" s="157"/>
      <c r="I30" s="157"/>
      <c r="J30" s="157"/>
      <c r="K30" s="171"/>
      <c r="L30" s="157"/>
      <c r="M30" s="157"/>
      <c r="N30" s="157"/>
      <c r="O30" s="157"/>
      <c r="P30" s="157"/>
      <c r="Q30" s="32"/>
      <c r="R30" s="32"/>
      <c r="S30" s="32"/>
      <c r="T30" s="32"/>
      <c r="U30" s="32"/>
      <c r="V30" s="32"/>
      <c r="W30" s="32"/>
      <c r="X30" s="32"/>
      <c r="Y30" s="32"/>
      <c r="Z30" s="32"/>
    </row>
    <row r="31" spans="1:26" ht="18.75" customHeight="1">
      <c r="A31" s="32"/>
      <c r="B31" s="781" t="s">
        <v>225</v>
      </c>
      <c r="C31" s="739"/>
      <c r="D31" s="740"/>
      <c r="E31" s="782" t="s">
        <v>24</v>
      </c>
      <c r="F31" s="739"/>
      <c r="G31" s="739"/>
      <c r="H31" s="739"/>
      <c r="I31" s="739"/>
      <c r="J31" s="739"/>
      <c r="K31" s="739"/>
      <c r="L31" s="739"/>
      <c r="M31" s="739"/>
      <c r="N31" s="739"/>
      <c r="O31" s="739"/>
      <c r="P31" s="740"/>
      <c r="Q31" s="32"/>
      <c r="R31" s="32"/>
      <c r="S31" s="32"/>
      <c r="T31" s="32"/>
      <c r="U31" s="32"/>
      <c r="V31" s="32"/>
      <c r="W31" s="32"/>
      <c r="X31" s="32"/>
      <c r="Y31" s="32"/>
      <c r="Z31" s="32"/>
    </row>
    <row r="32" spans="1:26" ht="18.75" customHeight="1">
      <c r="A32" s="32"/>
      <c r="B32" s="781" t="s">
        <v>226</v>
      </c>
      <c r="C32" s="739"/>
      <c r="D32" s="740"/>
      <c r="E32" s="782" t="s">
        <v>227</v>
      </c>
      <c r="F32" s="739"/>
      <c r="G32" s="739"/>
      <c r="H32" s="739"/>
      <c r="I32" s="739"/>
      <c r="J32" s="739"/>
      <c r="K32" s="739"/>
      <c r="L32" s="739"/>
      <c r="M32" s="739"/>
      <c r="N32" s="739"/>
      <c r="O32" s="739"/>
      <c r="P32" s="740"/>
      <c r="Q32" s="32"/>
      <c r="R32" s="32"/>
      <c r="S32" s="32"/>
      <c r="T32" s="32"/>
      <c r="U32" s="32"/>
      <c r="V32" s="32"/>
      <c r="W32" s="32"/>
      <c r="X32" s="32"/>
      <c r="Y32" s="32"/>
      <c r="Z32" s="32"/>
    </row>
    <row r="33" spans="1:26" ht="15.75" customHeight="1">
      <c r="A33" s="32"/>
      <c r="B33" s="781" t="s">
        <v>228</v>
      </c>
      <c r="C33" s="739"/>
      <c r="D33" s="740"/>
      <c r="E33" s="782" t="s">
        <v>229</v>
      </c>
      <c r="F33" s="739"/>
      <c r="G33" s="739"/>
      <c r="H33" s="739"/>
      <c r="I33" s="739"/>
      <c r="J33" s="739"/>
      <c r="K33" s="739"/>
      <c r="L33" s="739"/>
      <c r="M33" s="739"/>
      <c r="N33" s="739"/>
      <c r="O33" s="739"/>
      <c r="P33" s="740"/>
      <c r="Q33" s="32"/>
      <c r="R33" s="32"/>
      <c r="S33" s="32"/>
      <c r="T33" s="32"/>
      <c r="U33" s="32"/>
      <c r="V33" s="32"/>
      <c r="W33" s="32"/>
      <c r="X33" s="32"/>
      <c r="Y33" s="32"/>
      <c r="Z33" s="32"/>
    </row>
    <row r="34" spans="1:26" ht="15.75" customHeight="1">
      <c r="A34" s="32"/>
      <c r="B34" s="173"/>
      <c r="C34" s="173"/>
      <c r="D34" s="173"/>
      <c r="E34" s="176"/>
      <c r="F34" s="176"/>
      <c r="G34" s="176"/>
      <c r="H34" s="176"/>
      <c r="I34" s="176"/>
      <c r="J34" s="176"/>
      <c r="K34" s="172"/>
      <c r="L34" s="176"/>
      <c r="M34" s="176"/>
      <c r="N34" s="176"/>
      <c r="O34" s="176"/>
      <c r="P34" s="176"/>
      <c r="Q34" s="32"/>
      <c r="R34" s="32"/>
      <c r="S34" s="32"/>
      <c r="T34" s="32"/>
      <c r="U34" s="32"/>
      <c r="V34" s="32"/>
      <c r="W34" s="32"/>
      <c r="X34" s="32"/>
      <c r="Y34" s="32"/>
      <c r="Z34" s="32"/>
    </row>
    <row r="35" spans="1:26" ht="42" customHeight="1">
      <c r="A35" s="32"/>
      <c r="B35" s="780" t="s">
        <v>230</v>
      </c>
      <c r="C35" s="739"/>
      <c r="D35" s="740"/>
      <c r="E35" s="170"/>
      <c r="F35" s="157"/>
      <c r="G35" s="171"/>
      <c r="H35" s="157"/>
      <c r="I35" s="157"/>
      <c r="J35" s="157"/>
      <c r="K35" s="171"/>
      <c r="L35" s="157"/>
      <c r="M35" s="157"/>
      <c r="N35" s="157"/>
      <c r="O35" s="157"/>
      <c r="P35" s="157"/>
      <c r="Q35" s="32"/>
      <c r="R35" s="32"/>
      <c r="S35" s="32"/>
      <c r="T35" s="32"/>
      <c r="U35" s="32"/>
      <c r="V35" s="32"/>
      <c r="W35" s="32"/>
      <c r="X35" s="32"/>
      <c r="Y35" s="32"/>
      <c r="Z35" s="32"/>
    </row>
    <row r="36" spans="1:26" ht="18.75" customHeight="1">
      <c r="A36" s="32"/>
      <c r="B36" s="781" t="s">
        <v>231</v>
      </c>
      <c r="C36" s="739"/>
      <c r="D36" s="740"/>
      <c r="E36" s="782" t="s">
        <v>232</v>
      </c>
      <c r="F36" s="739"/>
      <c r="G36" s="739"/>
      <c r="H36" s="739"/>
      <c r="I36" s="739"/>
      <c r="J36" s="739"/>
      <c r="K36" s="739"/>
      <c r="L36" s="739"/>
      <c r="M36" s="739"/>
      <c r="N36" s="739"/>
      <c r="O36" s="739"/>
      <c r="P36" s="740"/>
      <c r="Q36" s="32"/>
      <c r="R36" s="32"/>
      <c r="S36" s="32"/>
      <c r="T36" s="32"/>
      <c r="U36" s="32"/>
      <c r="V36" s="32"/>
      <c r="W36" s="32"/>
      <c r="X36" s="32"/>
      <c r="Y36" s="32"/>
      <c r="Z36" s="32"/>
    </row>
    <row r="37" spans="1:26" ht="18.75" customHeight="1">
      <c r="A37" s="32"/>
      <c r="B37" s="781" t="s">
        <v>228</v>
      </c>
      <c r="C37" s="739"/>
      <c r="D37" s="740"/>
      <c r="E37" s="791">
        <v>3.1</v>
      </c>
      <c r="F37" s="739"/>
      <c r="G37" s="739"/>
      <c r="H37" s="739"/>
      <c r="I37" s="739"/>
      <c r="J37" s="739"/>
      <c r="K37" s="739"/>
      <c r="L37" s="739"/>
      <c r="M37" s="739"/>
      <c r="N37" s="739"/>
      <c r="O37" s="739"/>
      <c r="P37" s="740"/>
      <c r="Q37" s="32"/>
      <c r="R37" s="32"/>
      <c r="S37" s="32"/>
      <c r="T37" s="32"/>
      <c r="U37" s="32"/>
      <c r="V37" s="32"/>
      <c r="W37" s="32"/>
      <c r="X37" s="32"/>
      <c r="Y37" s="32"/>
      <c r="Z37" s="32"/>
    </row>
    <row r="38" spans="1:26" ht="38.25" customHeight="1">
      <c r="A38" s="32"/>
      <c r="B38" s="781" t="s">
        <v>233</v>
      </c>
      <c r="C38" s="739"/>
      <c r="D38" s="740"/>
      <c r="E38" s="782" t="s">
        <v>234</v>
      </c>
      <c r="F38" s="739"/>
      <c r="G38" s="739"/>
      <c r="H38" s="739"/>
      <c r="I38" s="739"/>
      <c r="J38" s="739"/>
      <c r="K38" s="739"/>
      <c r="L38" s="739"/>
      <c r="M38" s="739"/>
      <c r="N38" s="739"/>
      <c r="O38" s="739"/>
      <c r="P38" s="740"/>
      <c r="Q38" s="32"/>
      <c r="R38" s="32"/>
      <c r="S38" s="32"/>
      <c r="T38" s="32"/>
      <c r="U38" s="32"/>
      <c r="V38" s="32"/>
      <c r="W38" s="32"/>
      <c r="X38" s="32"/>
      <c r="Y38" s="32"/>
      <c r="Z38" s="32"/>
    </row>
    <row r="39" spans="1:26" ht="41.25" customHeight="1">
      <c r="A39" s="32"/>
      <c r="B39" s="781" t="s">
        <v>235</v>
      </c>
      <c r="C39" s="739"/>
      <c r="D39" s="740"/>
      <c r="E39" s="782" t="s">
        <v>236</v>
      </c>
      <c r="F39" s="739"/>
      <c r="G39" s="739"/>
      <c r="H39" s="739"/>
      <c r="I39" s="739"/>
      <c r="J39" s="739"/>
      <c r="K39" s="739"/>
      <c r="L39" s="739"/>
      <c r="M39" s="739"/>
      <c r="N39" s="739"/>
      <c r="O39" s="739"/>
      <c r="P39" s="740"/>
      <c r="Q39" s="32"/>
      <c r="R39" s="32"/>
      <c r="S39" s="32"/>
      <c r="T39" s="32"/>
      <c r="U39" s="32"/>
      <c r="V39" s="32"/>
      <c r="W39" s="32"/>
      <c r="X39" s="32"/>
      <c r="Y39" s="32"/>
      <c r="Z39" s="32"/>
    </row>
    <row r="40" spans="1:26" ht="18.75" customHeight="1">
      <c r="A40" s="32"/>
      <c r="B40" s="173"/>
      <c r="C40" s="173"/>
      <c r="D40" s="173"/>
      <c r="E40" s="176"/>
      <c r="F40" s="176"/>
      <c r="G40" s="176"/>
      <c r="H40" s="176"/>
      <c r="I40" s="176"/>
      <c r="J40" s="176"/>
      <c r="K40" s="172"/>
      <c r="L40" s="176"/>
      <c r="M40" s="176"/>
      <c r="N40" s="176"/>
      <c r="O40" s="176"/>
      <c r="P40" s="176"/>
      <c r="Q40" s="32"/>
      <c r="R40" s="32"/>
      <c r="S40" s="32"/>
      <c r="T40" s="32"/>
      <c r="U40" s="32"/>
      <c r="V40" s="32"/>
      <c r="W40" s="32"/>
      <c r="X40" s="32"/>
      <c r="Y40" s="32"/>
      <c r="Z40" s="32"/>
    </row>
    <row r="41" spans="1:26" ht="18.75" customHeight="1">
      <c r="A41" s="32"/>
      <c r="B41" s="767"/>
      <c r="C41" s="666"/>
      <c r="D41" s="666"/>
      <c r="E41" s="666"/>
      <c r="F41" s="666"/>
      <c r="G41" s="666"/>
      <c r="H41" s="666"/>
      <c r="I41" s="666"/>
      <c r="J41" s="666"/>
      <c r="K41" s="666"/>
      <c r="L41" s="666"/>
      <c r="M41" s="666"/>
      <c r="N41" s="666"/>
      <c r="O41" s="666"/>
      <c r="P41" s="666"/>
      <c r="Q41" s="32"/>
      <c r="R41" s="32"/>
      <c r="S41" s="32"/>
      <c r="T41" s="32"/>
      <c r="U41" s="32"/>
      <c r="V41" s="32"/>
      <c r="W41" s="32"/>
      <c r="X41" s="32"/>
      <c r="Y41" s="32"/>
      <c r="Z41" s="32"/>
    </row>
    <row r="42" spans="1:26" ht="48.75" customHeight="1">
      <c r="A42" s="32"/>
      <c r="B42" s="792" t="s">
        <v>237</v>
      </c>
      <c r="C42" s="739"/>
      <c r="D42" s="739"/>
      <c r="E42" s="739"/>
      <c r="F42" s="739"/>
      <c r="G42" s="739"/>
      <c r="H42" s="739"/>
      <c r="I42" s="739"/>
      <c r="J42" s="739"/>
      <c r="K42" s="739"/>
      <c r="L42" s="739"/>
      <c r="M42" s="739"/>
      <c r="N42" s="739"/>
      <c r="O42" s="739"/>
      <c r="P42" s="740"/>
      <c r="Q42" s="32"/>
      <c r="R42" s="32"/>
      <c r="S42" s="32"/>
      <c r="T42" s="32"/>
      <c r="U42" s="32"/>
      <c r="V42" s="32"/>
      <c r="W42" s="32"/>
      <c r="X42" s="32"/>
      <c r="Y42" s="32"/>
      <c r="Z42" s="32"/>
    </row>
    <row r="43" spans="1:26" ht="15.75" customHeight="1">
      <c r="A43" s="32"/>
      <c r="B43" s="109"/>
      <c r="C43" s="109"/>
      <c r="D43" s="177"/>
      <c r="E43" s="110"/>
      <c r="F43" s="110"/>
      <c r="G43" s="111"/>
      <c r="H43" s="111"/>
      <c r="I43" s="111"/>
      <c r="J43" s="111"/>
      <c r="K43" s="178"/>
      <c r="L43" s="110"/>
      <c r="M43" s="110"/>
      <c r="N43" s="110"/>
      <c r="O43" s="110"/>
      <c r="P43" s="110"/>
      <c r="Q43" s="32"/>
      <c r="R43" s="32"/>
      <c r="S43" s="32"/>
      <c r="T43" s="32"/>
      <c r="U43" s="32"/>
      <c r="V43" s="32"/>
      <c r="W43" s="32"/>
      <c r="X43" s="32"/>
      <c r="Y43" s="32"/>
      <c r="Z43" s="32"/>
    </row>
    <row r="44" spans="1:26" ht="20.25" customHeight="1">
      <c r="A44" s="32"/>
      <c r="B44" s="793" t="s">
        <v>144</v>
      </c>
      <c r="C44" s="795" t="s">
        <v>28</v>
      </c>
      <c r="D44" s="797" t="s">
        <v>238</v>
      </c>
      <c r="E44" s="799" t="s">
        <v>146</v>
      </c>
      <c r="F44" s="800"/>
      <c r="G44" s="800"/>
      <c r="H44" s="800"/>
      <c r="I44" s="800"/>
      <c r="J44" s="800"/>
      <c r="K44" s="800"/>
      <c r="L44" s="800"/>
      <c r="M44" s="801"/>
      <c r="N44" s="802" t="s">
        <v>239</v>
      </c>
      <c r="O44" s="803" t="s">
        <v>240</v>
      </c>
      <c r="P44" s="789" t="s">
        <v>241</v>
      </c>
      <c r="Q44" s="789" t="s">
        <v>242</v>
      </c>
      <c r="R44" s="789" t="s">
        <v>243</v>
      </c>
      <c r="S44" s="789" t="s">
        <v>244</v>
      </c>
      <c r="T44" s="32"/>
      <c r="U44" s="32"/>
      <c r="V44" s="32"/>
      <c r="W44" s="32"/>
      <c r="X44" s="32"/>
      <c r="Y44" s="32"/>
      <c r="Z44" s="32"/>
    </row>
    <row r="45" spans="1:26" ht="149.25" customHeight="1">
      <c r="A45" s="179"/>
      <c r="B45" s="794"/>
      <c r="C45" s="796"/>
      <c r="D45" s="798"/>
      <c r="E45" s="180" t="s">
        <v>245</v>
      </c>
      <c r="F45" s="181" t="s">
        <v>246</v>
      </c>
      <c r="G45" s="181" t="s">
        <v>247</v>
      </c>
      <c r="H45" s="181" t="s">
        <v>248</v>
      </c>
      <c r="I45" s="182" t="s">
        <v>249</v>
      </c>
      <c r="J45" s="181" t="s">
        <v>250</v>
      </c>
      <c r="K45" s="181" t="s">
        <v>251</v>
      </c>
      <c r="L45" s="181" t="s">
        <v>252</v>
      </c>
      <c r="M45" s="183" t="s">
        <v>253</v>
      </c>
      <c r="N45" s="794"/>
      <c r="O45" s="804"/>
      <c r="P45" s="790"/>
      <c r="Q45" s="790"/>
      <c r="R45" s="790"/>
      <c r="S45" s="790"/>
      <c r="T45" s="32"/>
      <c r="U45" s="32"/>
      <c r="V45" s="32"/>
      <c r="W45" s="32"/>
      <c r="X45" s="32"/>
      <c r="Y45" s="32"/>
      <c r="Z45" s="32"/>
    </row>
    <row r="46" spans="1:26" ht="15.75" customHeight="1">
      <c r="A46" s="115"/>
      <c r="B46" s="184" t="s">
        <v>254</v>
      </c>
      <c r="C46" s="185" t="s">
        <v>164</v>
      </c>
      <c r="D46" s="186" t="s">
        <v>255</v>
      </c>
      <c r="E46" s="187" t="s">
        <v>256</v>
      </c>
      <c r="F46" s="188" t="s">
        <v>257</v>
      </c>
      <c r="G46" s="189" t="s">
        <v>166</v>
      </c>
      <c r="H46" s="189" t="s">
        <v>258</v>
      </c>
      <c r="I46" s="190"/>
      <c r="J46" s="191" t="s">
        <v>259</v>
      </c>
      <c r="K46" s="190" t="s">
        <v>260</v>
      </c>
      <c r="L46" s="192" t="s">
        <v>261</v>
      </c>
      <c r="M46" s="193" t="s">
        <v>262</v>
      </c>
      <c r="N46" s="194" t="s">
        <v>263</v>
      </c>
      <c r="O46" s="195" t="s">
        <v>264</v>
      </c>
      <c r="P46" s="196" t="s">
        <v>265</v>
      </c>
      <c r="Q46" s="196"/>
      <c r="R46" s="196"/>
      <c r="S46" s="196"/>
      <c r="T46" s="32"/>
      <c r="U46" s="32"/>
      <c r="V46" s="32"/>
      <c r="W46" s="32"/>
      <c r="X46" s="32"/>
      <c r="Y46" s="32"/>
      <c r="Z46" s="32"/>
    </row>
    <row r="47" spans="1:26" ht="15.75" customHeight="1">
      <c r="A47" s="197"/>
      <c r="B47" s="198" t="s">
        <v>266</v>
      </c>
      <c r="C47" s="199" t="s">
        <v>173</v>
      </c>
      <c r="D47" s="200" t="s">
        <v>267</v>
      </c>
      <c r="E47" s="201" t="s">
        <v>268</v>
      </c>
      <c r="F47" s="202" t="s">
        <v>269</v>
      </c>
      <c r="G47" s="199" t="s">
        <v>166</v>
      </c>
      <c r="H47" s="203" t="s">
        <v>270</v>
      </c>
      <c r="I47" s="204" t="s">
        <v>271</v>
      </c>
      <c r="J47" s="205" t="s">
        <v>272</v>
      </c>
      <c r="K47" s="199" t="s">
        <v>260</v>
      </c>
      <c r="L47" s="206" t="s">
        <v>273</v>
      </c>
      <c r="M47" s="207" t="s">
        <v>274</v>
      </c>
      <c r="N47" s="208" t="s">
        <v>275</v>
      </c>
      <c r="O47" s="209" t="s">
        <v>276</v>
      </c>
      <c r="P47" s="210" t="s">
        <v>277</v>
      </c>
      <c r="Q47" s="210"/>
      <c r="R47" s="210"/>
      <c r="S47" s="210"/>
      <c r="T47" s="211"/>
      <c r="U47" s="211"/>
      <c r="V47" s="211"/>
      <c r="W47" s="211"/>
      <c r="X47" s="211"/>
      <c r="Y47" s="211"/>
      <c r="Z47" s="211"/>
    </row>
    <row r="48" spans="1:26" ht="15.75" customHeight="1">
      <c r="A48" s="115"/>
      <c r="B48" s="212" t="s">
        <v>266</v>
      </c>
      <c r="C48" s="213" t="s">
        <v>182</v>
      </c>
      <c r="D48" s="214" t="s">
        <v>278</v>
      </c>
      <c r="E48" s="215" t="s">
        <v>279</v>
      </c>
      <c r="F48" s="216" t="s">
        <v>280</v>
      </c>
      <c r="G48" s="217" t="s">
        <v>166</v>
      </c>
      <c r="H48" s="218" t="s">
        <v>270</v>
      </c>
      <c r="I48" s="219" t="s">
        <v>281</v>
      </c>
      <c r="J48" s="220" t="s">
        <v>282</v>
      </c>
      <c r="K48" s="217" t="s">
        <v>260</v>
      </c>
      <c r="L48" s="221" t="s">
        <v>283</v>
      </c>
      <c r="M48" s="222" t="s">
        <v>284</v>
      </c>
      <c r="N48" s="223" t="s">
        <v>285</v>
      </c>
      <c r="O48" s="224" t="s">
        <v>286</v>
      </c>
      <c r="P48" s="225" t="s">
        <v>287</v>
      </c>
      <c r="Q48" s="225"/>
      <c r="R48" s="225"/>
      <c r="S48" s="225"/>
      <c r="T48" s="32"/>
      <c r="U48" s="32"/>
      <c r="V48" s="32"/>
      <c r="W48" s="32"/>
      <c r="X48" s="32"/>
      <c r="Y48" s="32"/>
      <c r="Z48" s="32"/>
    </row>
    <row r="49" spans="1:26" ht="15.75" customHeight="1">
      <c r="A49" s="115"/>
      <c r="B49" s="226" t="s">
        <v>266</v>
      </c>
      <c r="C49" s="148" t="s">
        <v>191</v>
      </c>
      <c r="D49" s="149" t="s">
        <v>288</v>
      </c>
      <c r="E49" s="227" t="s">
        <v>289</v>
      </c>
      <c r="F49" s="155" t="s">
        <v>290</v>
      </c>
      <c r="G49" s="228" t="s">
        <v>166</v>
      </c>
      <c r="H49" s="229" t="s">
        <v>270</v>
      </c>
      <c r="I49" s="230" t="s">
        <v>291</v>
      </c>
      <c r="J49" s="231" t="s">
        <v>292</v>
      </c>
      <c r="K49" s="228" t="s">
        <v>260</v>
      </c>
      <c r="L49" s="232" t="s">
        <v>293</v>
      </c>
      <c r="M49" s="233" t="s">
        <v>294</v>
      </c>
      <c r="N49" s="234" t="s">
        <v>295</v>
      </c>
      <c r="O49" s="235" t="s">
        <v>296</v>
      </c>
      <c r="P49" s="236" t="s">
        <v>297</v>
      </c>
      <c r="Q49" s="236"/>
      <c r="R49" s="236"/>
      <c r="S49" s="236"/>
      <c r="T49" s="32"/>
      <c r="U49" s="32"/>
      <c r="V49" s="32"/>
      <c r="W49" s="32"/>
      <c r="X49" s="32"/>
      <c r="Y49" s="32"/>
      <c r="Z49" s="32"/>
    </row>
    <row r="50" spans="1:26" ht="15.75" customHeight="1">
      <c r="A50" s="115"/>
      <c r="B50" s="237" t="s">
        <v>266</v>
      </c>
      <c r="C50" s="148" t="s">
        <v>191</v>
      </c>
      <c r="D50" s="238" t="s">
        <v>298</v>
      </c>
      <c r="E50" s="239" t="s">
        <v>299</v>
      </c>
      <c r="F50" s="155" t="s">
        <v>300</v>
      </c>
      <c r="G50" s="228" t="s">
        <v>166</v>
      </c>
      <c r="H50" s="229" t="s">
        <v>270</v>
      </c>
      <c r="I50" s="240" t="s">
        <v>301</v>
      </c>
      <c r="J50" s="231" t="s">
        <v>302</v>
      </c>
      <c r="K50" s="228" t="s">
        <v>260</v>
      </c>
      <c r="L50" s="232" t="s">
        <v>303</v>
      </c>
      <c r="M50" s="233" t="s">
        <v>304</v>
      </c>
      <c r="N50" s="234" t="s">
        <v>305</v>
      </c>
      <c r="O50" s="235" t="s">
        <v>306</v>
      </c>
      <c r="P50" s="236" t="s">
        <v>287</v>
      </c>
      <c r="Q50" s="236"/>
      <c r="R50" s="236"/>
      <c r="S50" s="236"/>
      <c r="T50" s="32"/>
      <c r="U50" s="32"/>
      <c r="V50" s="32"/>
      <c r="W50" s="32"/>
      <c r="X50" s="32"/>
      <c r="Y50" s="32"/>
      <c r="Z50" s="32"/>
    </row>
    <row r="51" spans="1:26" ht="15.75" customHeight="1">
      <c r="A51" s="115"/>
      <c r="B51" s="237" t="s">
        <v>266</v>
      </c>
      <c r="C51" s="148" t="s">
        <v>191</v>
      </c>
      <c r="D51" s="238" t="s">
        <v>307</v>
      </c>
      <c r="E51" s="239" t="s">
        <v>308</v>
      </c>
      <c r="F51" s="155" t="s">
        <v>309</v>
      </c>
      <c r="G51" s="228" t="s">
        <v>166</v>
      </c>
      <c r="H51" s="229" t="s">
        <v>270</v>
      </c>
      <c r="I51" s="240" t="s">
        <v>310</v>
      </c>
      <c r="J51" s="231" t="s">
        <v>311</v>
      </c>
      <c r="K51" s="228" t="s">
        <v>260</v>
      </c>
      <c r="L51" s="232" t="s">
        <v>312</v>
      </c>
      <c r="M51" s="233" t="s">
        <v>313</v>
      </c>
      <c r="N51" s="234" t="s">
        <v>314</v>
      </c>
      <c r="O51" s="235" t="s">
        <v>315</v>
      </c>
      <c r="P51" s="236" t="s">
        <v>316</v>
      </c>
      <c r="Q51" s="236"/>
      <c r="R51" s="236"/>
      <c r="S51" s="236"/>
      <c r="T51" s="32"/>
      <c r="U51" s="32"/>
      <c r="V51" s="32"/>
      <c r="W51" s="32"/>
      <c r="X51" s="32"/>
      <c r="Y51" s="32"/>
      <c r="Z51" s="32"/>
    </row>
    <row r="52" spans="1:26" ht="192.75" customHeight="1">
      <c r="A52" s="115"/>
      <c r="B52" s="212" t="s">
        <v>317</v>
      </c>
      <c r="C52" s="213" t="s">
        <v>318</v>
      </c>
      <c r="D52" s="214" t="s">
        <v>319</v>
      </c>
      <c r="E52" s="215" t="s">
        <v>320</v>
      </c>
      <c r="F52" s="216" t="s">
        <v>321</v>
      </c>
      <c r="G52" s="217" t="s">
        <v>322</v>
      </c>
      <c r="H52" s="218" t="s">
        <v>270</v>
      </c>
      <c r="I52" s="241" t="s">
        <v>323</v>
      </c>
      <c r="J52" s="242" t="s">
        <v>324</v>
      </c>
      <c r="K52" s="217" t="s">
        <v>325</v>
      </c>
      <c r="L52" s="221" t="s">
        <v>326</v>
      </c>
      <c r="M52" s="222" t="s">
        <v>327</v>
      </c>
      <c r="N52" s="243" t="s">
        <v>328</v>
      </c>
      <c r="O52" s="224" t="s">
        <v>329</v>
      </c>
      <c r="P52" s="244" t="s">
        <v>330</v>
      </c>
      <c r="Q52" s="244" t="s">
        <v>331</v>
      </c>
      <c r="R52" s="244" t="s">
        <v>332</v>
      </c>
      <c r="S52" s="244" t="s">
        <v>333</v>
      </c>
      <c r="T52" s="32"/>
      <c r="U52" s="32"/>
      <c r="V52" s="32"/>
      <c r="W52" s="32"/>
      <c r="X52" s="32"/>
      <c r="Y52" s="32"/>
      <c r="Z52" s="32"/>
    </row>
    <row r="53" spans="1:26" ht="170.25" customHeight="1">
      <c r="A53" s="115"/>
      <c r="B53" s="237" t="s">
        <v>317</v>
      </c>
      <c r="C53" s="148" t="s">
        <v>191</v>
      </c>
      <c r="D53" s="238" t="s">
        <v>334</v>
      </c>
      <c r="E53" s="239" t="s">
        <v>335</v>
      </c>
      <c r="F53" s="155" t="s">
        <v>336</v>
      </c>
      <c r="G53" s="228" t="s">
        <v>322</v>
      </c>
      <c r="H53" s="229" t="s">
        <v>270</v>
      </c>
      <c r="I53" s="230" t="s">
        <v>337</v>
      </c>
      <c r="J53" s="231" t="s">
        <v>338</v>
      </c>
      <c r="K53" s="228" t="s">
        <v>325</v>
      </c>
      <c r="L53" s="245" t="s">
        <v>339</v>
      </c>
      <c r="M53" s="246" t="s">
        <v>340</v>
      </c>
      <c r="N53" s="234" t="s">
        <v>341</v>
      </c>
      <c r="O53" s="235" t="s">
        <v>329</v>
      </c>
      <c r="P53" s="236" t="s">
        <v>342</v>
      </c>
      <c r="Q53" s="247" t="s">
        <v>343</v>
      </c>
      <c r="R53" s="247" t="s">
        <v>344</v>
      </c>
      <c r="S53" s="247" t="s">
        <v>345</v>
      </c>
      <c r="T53" s="32"/>
      <c r="U53" s="32"/>
      <c r="V53" s="32"/>
      <c r="W53" s="32"/>
      <c r="X53" s="32"/>
      <c r="Y53" s="32"/>
      <c r="Z53" s="32"/>
    </row>
    <row r="54" spans="1:26" ht="171.75" customHeight="1">
      <c r="A54" s="115"/>
      <c r="B54" s="248" t="s">
        <v>317</v>
      </c>
      <c r="C54" s="148" t="s">
        <v>191</v>
      </c>
      <c r="D54" s="149" t="s">
        <v>346</v>
      </c>
      <c r="E54" s="239" t="s">
        <v>347</v>
      </c>
      <c r="F54" s="155" t="s">
        <v>348</v>
      </c>
      <c r="G54" s="228" t="s">
        <v>322</v>
      </c>
      <c r="H54" s="229" t="s">
        <v>270</v>
      </c>
      <c r="I54" s="240" t="s">
        <v>349</v>
      </c>
      <c r="J54" s="231" t="s">
        <v>350</v>
      </c>
      <c r="K54" s="228" t="s">
        <v>325</v>
      </c>
      <c r="L54" s="245" t="s">
        <v>351</v>
      </c>
      <c r="M54" s="246" t="s">
        <v>352</v>
      </c>
      <c r="N54" s="234" t="s">
        <v>353</v>
      </c>
      <c r="O54" s="235" t="s">
        <v>329</v>
      </c>
      <c r="P54" s="236" t="s">
        <v>354</v>
      </c>
      <c r="Q54" s="247" t="s">
        <v>343</v>
      </c>
      <c r="R54" s="247" t="s">
        <v>344</v>
      </c>
      <c r="S54" s="247" t="s">
        <v>345</v>
      </c>
      <c r="T54" s="32"/>
      <c r="U54" s="32"/>
      <c r="V54" s="32"/>
      <c r="W54" s="32"/>
      <c r="X54" s="32"/>
      <c r="Y54" s="32"/>
      <c r="Z54" s="32"/>
    </row>
    <row r="55" spans="1:26" ht="15.75" customHeight="1">
      <c r="A55" s="115"/>
      <c r="B55" s="212" t="s">
        <v>355</v>
      </c>
      <c r="C55" s="213" t="s">
        <v>318</v>
      </c>
      <c r="D55" s="214" t="s">
        <v>356</v>
      </c>
      <c r="E55" s="215" t="s">
        <v>357</v>
      </c>
      <c r="F55" s="216" t="s">
        <v>358</v>
      </c>
      <c r="G55" s="217" t="s">
        <v>166</v>
      </c>
      <c r="H55" s="218" t="s">
        <v>270</v>
      </c>
      <c r="I55" s="219" t="s">
        <v>359</v>
      </c>
      <c r="J55" s="221" t="s">
        <v>360</v>
      </c>
      <c r="K55" s="217" t="s">
        <v>260</v>
      </c>
      <c r="L55" s="249" t="s">
        <v>361</v>
      </c>
      <c r="M55" s="250" t="s">
        <v>362</v>
      </c>
      <c r="N55" s="223" t="s">
        <v>363</v>
      </c>
      <c r="O55" s="224" t="s">
        <v>364</v>
      </c>
      <c r="P55" s="244" t="s">
        <v>365</v>
      </c>
      <c r="Q55" s="244"/>
      <c r="R55" s="244"/>
      <c r="S55" s="244"/>
      <c r="T55" s="32"/>
      <c r="U55" s="32"/>
      <c r="V55" s="32"/>
      <c r="W55" s="32"/>
      <c r="X55" s="32"/>
      <c r="Y55" s="32"/>
      <c r="Z55" s="32"/>
    </row>
    <row r="56" spans="1:26" ht="15.75" customHeight="1">
      <c r="A56" s="175"/>
      <c r="B56" s="248" t="s">
        <v>355</v>
      </c>
      <c r="C56" s="148" t="s">
        <v>191</v>
      </c>
      <c r="D56" s="251" t="s">
        <v>366</v>
      </c>
      <c r="E56" s="252" t="s">
        <v>367</v>
      </c>
      <c r="F56" s="253" t="s">
        <v>368</v>
      </c>
      <c r="G56" s="254" t="s">
        <v>166</v>
      </c>
      <c r="H56" s="255" t="s">
        <v>270</v>
      </c>
      <c r="I56" s="230" t="s">
        <v>369</v>
      </c>
      <c r="J56" s="245" t="s">
        <v>370</v>
      </c>
      <c r="K56" s="228" t="s">
        <v>260</v>
      </c>
      <c r="L56" s="232" t="s">
        <v>371</v>
      </c>
      <c r="M56" s="233" t="s">
        <v>372</v>
      </c>
      <c r="N56" s="234" t="s">
        <v>373</v>
      </c>
      <c r="O56" s="256" t="s">
        <v>374</v>
      </c>
      <c r="P56" s="257" t="s">
        <v>365</v>
      </c>
      <c r="Q56" s="257"/>
      <c r="R56" s="258"/>
      <c r="S56" s="258"/>
      <c r="T56" s="32"/>
      <c r="U56" s="32"/>
      <c r="V56" s="32"/>
      <c r="W56" s="32"/>
      <c r="X56" s="32"/>
      <c r="Y56" s="32"/>
      <c r="Z56" s="32"/>
    </row>
    <row r="57" spans="1:26" ht="15.75" customHeight="1">
      <c r="A57" s="83"/>
      <c r="B57" s="237" t="s">
        <v>355</v>
      </c>
      <c r="C57" s="148" t="s">
        <v>191</v>
      </c>
      <c r="D57" s="238" t="s">
        <v>375</v>
      </c>
      <c r="E57" s="239" t="s">
        <v>376</v>
      </c>
      <c r="F57" s="155" t="s">
        <v>377</v>
      </c>
      <c r="G57" s="228" t="s">
        <v>166</v>
      </c>
      <c r="H57" s="229" t="s">
        <v>270</v>
      </c>
      <c r="I57" s="230" t="s">
        <v>378</v>
      </c>
      <c r="J57" s="232" t="s">
        <v>379</v>
      </c>
      <c r="K57" s="228" t="s">
        <v>260</v>
      </c>
      <c r="L57" s="232" t="s">
        <v>380</v>
      </c>
      <c r="M57" s="233" t="s">
        <v>381</v>
      </c>
      <c r="N57" s="234" t="s">
        <v>382</v>
      </c>
      <c r="O57" s="235" t="s">
        <v>383</v>
      </c>
      <c r="P57" s="236" t="s">
        <v>384</v>
      </c>
      <c r="Q57" s="258"/>
      <c r="R57" s="258"/>
      <c r="S57" s="258"/>
      <c r="T57" s="32"/>
      <c r="U57" s="32"/>
      <c r="V57" s="32"/>
      <c r="W57" s="32"/>
      <c r="X57" s="32"/>
      <c r="Y57" s="32"/>
      <c r="Z57" s="32"/>
    </row>
    <row r="58" spans="1:26" ht="15.75" customHeight="1">
      <c r="A58" s="83"/>
      <c r="B58" s="237" t="s">
        <v>355</v>
      </c>
      <c r="C58" s="148" t="s">
        <v>191</v>
      </c>
      <c r="D58" s="238" t="s">
        <v>385</v>
      </c>
      <c r="E58" s="239" t="s">
        <v>386</v>
      </c>
      <c r="F58" s="155" t="s">
        <v>387</v>
      </c>
      <c r="G58" s="228" t="s">
        <v>166</v>
      </c>
      <c r="H58" s="229" t="s">
        <v>270</v>
      </c>
      <c r="I58" s="230" t="s">
        <v>388</v>
      </c>
      <c r="J58" s="232" t="s">
        <v>389</v>
      </c>
      <c r="K58" s="228" t="s">
        <v>260</v>
      </c>
      <c r="L58" s="232" t="s">
        <v>390</v>
      </c>
      <c r="M58" s="233" t="s">
        <v>391</v>
      </c>
      <c r="N58" s="234" t="s">
        <v>392</v>
      </c>
      <c r="O58" s="235" t="s">
        <v>393</v>
      </c>
      <c r="P58" s="236" t="s">
        <v>365</v>
      </c>
      <c r="Q58" s="258"/>
      <c r="R58" s="258"/>
      <c r="S58" s="258"/>
      <c r="T58" s="32"/>
      <c r="U58" s="32"/>
      <c r="V58" s="32"/>
      <c r="W58" s="32"/>
      <c r="X58" s="32"/>
      <c r="Y58" s="32"/>
      <c r="Z58" s="32"/>
    </row>
    <row r="59" spans="1:26" ht="15.75" customHeight="1">
      <c r="A59" s="83"/>
      <c r="B59" s="259" t="s">
        <v>394</v>
      </c>
      <c r="C59" s="213" t="s">
        <v>182</v>
      </c>
      <c r="D59" s="76" t="s">
        <v>395</v>
      </c>
      <c r="E59" s="215" t="s">
        <v>396</v>
      </c>
      <c r="F59" s="216" t="s">
        <v>397</v>
      </c>
      <c r="G59" s="217" t="s">
        <v>322</v>
      </c>
      <c r="H59" s="218" t="s">
        <v>270</v>
      </c>
      <c r="I59" s="219" t="s">
        <v>398</v>
      </c>
      <c r="J59" s="220" t="s">
        <v>399</v>
      </c>
      <c r="K59" s="217" t="s">
        <v>260</v>
      </c>
      <c r="L59" s="249" t="s">
        <v>400</v>
      </c>
      <c r="M59" s="250" t="s">
        <v>401</v>
      </c>
      <c r="N59" s="223" t="s">
        <v>402</v>
      </c>
      <c r="O59" s="224" t="s">
        <v>403</v>
      </c>
      <c r="P59" s="244" t="s">
        <v>404</v>
      </c>
      <c r="Q59" s="244" t="s">
        <v>405</v>
      </c>
      <c r="R59" s="244" t="s">
        <v>406</v>
      </c>
      <c r="S59" s="244" t="s">
        <v>407</v>
      </c>
      <c r="T59" s="32"/>
      <c r="U59" s="32"/>
      <c r="V59" s="32"/>
      <c r="W59" s="32"/>
      <c r="X59" s="32"/>
      <c r="Y59" s="32"/>
      <c r="Z59" s="32"/>
    </row>
    <row r="60" spans="1:26" ht="15.75" customHeight="1">
      <c r="A60" s="32"/>
      <c r="B60" s="248" t="s">
        <v>394</v>
      </c>
      <c r="C60" s="148" t="s">
        <v>191</v>
      </c>
      <c r="D60" s="238" t="s">
        <v>408</v>
      </c>
      <c r="E60" s="239" t="s">
        <v>409</v>
      </c>
      <c r="F60" s="155" t="s">
        <v>410</v>
      </c>
      <c r="G60" s="228" t="s">
        <v>322</v>
      </c>
      <c r="H60" s="229" t="s">
        <v>270</v>
      </c>
      <c r="I60" s="240" t="s">
        <v>411</v>
      </c>
      <c r="J60" s="231" t="s">
        <v>412</v>
      </c>
      <c r="K60" s="228" t="s">
        <v>260</v>
      </c>
      <c r="L60" s="245" t="s">
        <v>413</v>
      </c>
      <c r="M60" s="246" t="s">
        <v>414</v>
      </c>
      <c r="N60" s="234" t="s">
        <v>415</v>
      </c>
      <c r="O60" s="235" t="s">
        <v>416</v>
      </c>
      <c r="P60" s="236" t="s">
        <v>417</v>
      </c>
      <c r="Q60" s="236"/>
      <c r="R60" s="236"/>
      <c r="S60" s="236"/>
      <c r="T60" s="32"/>
      <c r="U60" s="32"/>
      <c r="V60" s="32"/>
      <c r="W60" s="32"/>
      <c r="X60" s="32"/>
      <c r="Y60" s="32"/>
      <c r="Z60" s="32"/>
    </row>
    <row r="61" spans="1:26" ht="15.75" customHeight="1">
      <c r="A61" s="32"/>
      <c r="B61" s="248" t="s">
        <v>394</v>
      </c>
      <c r="C61" s="148" t="s">
        <v>191</v>
      </c>
      <c r="D61" s="251" t="s">
        <v>418</v>
      </c>
      <c r="E61" s="252" t="s">
        <v>419</v>
      </c>
      <c r="F61" s="253" t="s">
        <v>420</v>
      </c>
      <c r="G61" s="254" t="s">
        <v>322</v>
      </c>
      <c r="H61" s="255" t="s">
        <v>270</v>
      </c>
      <c r="I61" s="230" t="s">
        <v>421</v>
      </c>
      <c r="J61" s="260" t="s">
        <v>422</v>
      </c>
      <c r="K61" s="228" t="s">
        <v>260</v>
      </c>
      <c r="L61" s="245" t="s">
        <v>423</v>
      </c>
      <c r="M61" s="246" t="s">
        <v>424</v>
      </c>
      <c r="N61" s="234" t="s">
        <v>425</v>
      </c>
      <c r="O61" s="256" t="s">
        <v>426</v>
      </c>
      <c r="P61" s="257" t="s">
        <v>427</v>
      </c>
      <c r="Q61" s="257"/>
      <c r="R61" s="257"/>
      <c r="S61" s="257"/>
      <c r="T61" s="32"/>
      <c r="U61" s="32"/>
      <c r="V61" s="32"/>
      <c r="W61" s="32"/>
      <c r="X61" s="32"/>
      <c r="Y61" s="32"/>
      <c r="Z61" s="32"/>
    </row>
    <row r="62" spans="1:26" ht="15.75" customHeight="1">
      <c r="A62" s="32"/>
      <c r="B62" s="248" t="s">
        <v>394</v>
      </c>
      <c r="C62" s="148" t="s">
        <v>191</v>
      </c>
      <c r="D62" s="238" t="s">
        <v>428</v>
      </c>
      <c r="E62" s="227" t="s">
        <v>429</v>
      </c>
      <c r="F62" s="155" t="s">
        <v>430</v>
      </c>
      <c r="G62" s="228" t="s">
        <v>322</v>
      </c>
      <c r="H62" s="229" t="s">
        <v>270</v>
      </c>
      <c r="I62" s="240" t="s">
        <v>431</v>
      </c>
      <c r="J62" s="231" t="s">
        <v>432</v>
      </c>
      <c r="K62" s="228" t="s">
        <v>260</v>
      </c>
      <c r="L62" s="232" t="s">
        <v>433</v>
      </c>
      <c r="M62" s="246" t="s">
        <v>434</v>
      </c>
      <c r="N62" s="234" t="s">
        <v>435</v>
      </c>
      <c r="O62" s="235" t="s">
        <v>436</v>
      </c>
      <c r="P62" s="236" t="s">
        <v>365</v>
      </c>
      <c r="Q62" s="236"/>
      <c r="R62" s="236"/>
      <c r="S62" s="236"/>
      <c r="T62" s="32"/>
      <c r="U62" s="32"/>
      <c r="V62" s="32"/>
      <c r="W62" s="32"/>
      <c r="X62" s="32"/>
      <c r="Y62" s="32"/>
      <c r="Z62" s="32"/>
    </row>
    <row r="63" spans="1:26" ht="15.75" customHeight="1">
      <c r="A63" s="32"/>
      <c r="B63" s="237" t="s">
        <v>394</v>
      </c>
      <c r="C63" s="148" t="s">
        <v>191</v>
      </c>
      <c r="D63" s="238" t="s">
        <v>437</v>
      </c>
      <c r="E63" s="239" t="s">
        <v>438</v>
      </c>
      <c r="F63" s="155" t="s">
        <v>439</v>
      </c>
      <c r="G63" s="228" t="s">
        <v>322</v>
      </c>
      <c r="H63" s="229" t="s">
        <v>270</v>
      </c>
      <c r="I63" s="240" t="s">
        <v>440</v>
      </c>
      <c r="J63" s="231" t="s">
        <v>441</v>
      </c>
      <c r="K63" s="228" t="s">
        <v>260</v>
      </c>
      <c r="L63" s="245" t="s">
        <v>442</v>
      </c>
      <c r="M63" s="246" t="s">
        <v>443</v>
      </c>
      <c r="N63" s="234" t="s">
        <v>444</v>
      </c>
      <c r="O63" s="235" t="s">
        <v>445</v>
      </c>
      <c r="P63" s="236" t="s">
        <v>446</v>
      </c>
      <c r="Q63" s="236"/>
      <c r="R63" s="236"/>
      <c r="S63" s="236"/>
      <c r="T63" s="32"/>
      <c r="U63" s="32"/>
      <c r="V63" s="32"/>
      <c r="W63" s="32"/>
      <c r="X63" s="32"/>
      <c r="Y63" s="32"/>
      <c r="Z63" s="32"/>
    </row>
    <row r="64" spans="1:26" ht="15.75" customHeight="1">
      <c r="A64" s="32"/>
      <c r="B64" s="259" t="s">
        <v>447</v>
      </c>
      <c r="C64" s="213" t="s">
        <v>182</v>
      </c>
      <c r="D64" s="76" t="s">
        <v>448</v>
      </c>
      <c r="E64" s="215" t="s">
        <v>449</v>
      </c>
      <c r="F64" s="216" t="s">
        <v>450</v>
      </c>
      <c r="G64" s="217" t="s">
        <v>322</v>
      </c>
      <c r="H64" s="218" t="s">
        <v>270</v>
      </c>
      <c r="I64" s="241" t="s">
        <v>451</v>
      </c>
      <c r="J64" s="242" t="s">
        <v>452</v>
      </c>
      <c r="K64" s="217" t="s">
        <v>260</v>
      </c>
      <c r="L64" s="221" t="s">
        <v>453</v>
      </c>
      <c r="M64" s="222" t="s">
        <v>454</v>
      </c>
      <c r="N64" s="243" t="s">
        <v>455</v>
      </c>
      <c r="O64" s="224" t="s">
        <v>456</v>
      </c>
      <c r="P64" s="244" t="s">
        <v>457</v>
      </c>
      <c r="Q64" s="244"/>
      <c r="R64" s="244"/>
      <c r="S64" s="244"/>
      <c r="T64" s="32"/>
      <c r="U64" s="32"/>
      <c r="V64" s="32"/>
      <c r="W64" s="32"/>
      <c r="X64" s="32"/>
      <c r="Y64" s="32"/>
      <c r="Z64" s="32"/>
    </row>
    <row r="65" spans="1:26" ht="15.75" customHeight="1">
      <c r="A65" s="32"/>
      <c r="B65" s="237" t="s">
        <v>447</v>
      </c>
      <c r="C65" s="148" t="s">
        <v>191</v>
      </c>
      <c r="D65" s="238" t="s">
        <v>458</v>
      </c>
      <c r="E65" s="239" t="s">
        <v>459</v>
      </c>
      <c r="F65" s="155" t="s">
        <v>460</v>
      </c>
      <c r="G65" s="228" t="s">
        <v>322</v>
      </c>
      <c r="H65" s="229" t="s">
        <v>270</v>
      </c>
      <c r="I65" s="230" t="s">
        <v>461</v>
      </c>
      <c r="J65" s="231" t="s">
        <v>462</v>
      </c>
      <c r="K65" s="228" t="s">
        <v>260</v>
      </c>
      <c r="L65" s="245" t="s">
        <v>463</v>
      </c>
      <c r="M65" s="246" t="s">
        <v>464</v>
      </c>
      <c r="N65" s="234" t="s">
        <v>465</v>
      </c>
      <c r="O65" s="235" t="s">
        <v>466</v>
      </c>
      <c r="P65" s="236" t="s">
        <v>467</v>
      </c>
      <c r="Q65" s="236" t="s">
        <v>468</v>
      </c>
      <c r="R65" s="236" t="s">
        <v>469</v>
      </c>
      <c r="S65" s="236" t="s">
        <v>470</v>
      </c>
      <c r="T65" s="32"/>
      <c r="U65" s="32"/>
      <c r="V65" s="32"/>
      <c r="W65" s="32"/>
      <c r="X65" s="32"/>
      <c r="Y65" s="32"/>
      <c r="Z65" s="32"/>
    </row>
    <row r="66" spans="1:26" ht="15.75" customHeight="1">
      <c r="A66" s="32"/>
      <c r="B66" s="248" t="s">
        <v>447</v>
      </c>
      <c r="C66" s="148" t="s">
        <v>191</v>
      </c>
      <c r="D66" s="238" t="s">
        <v>471</v>
      </c>
      <c r="E66" s="239" t="s">
        <v>472</v>
      </c>
      <c r="F66" s="155" t="s">
        <v>473</v>
      </c>
      <c r="G66" s="228" t="s">
        <v>322</v>
      </c>
      <c r="H66" s="229" t="s">
        <v>270</v>
      </c>
      <c r="I66" s="230" t="s">
        <v>474</v>
      </c>
      <c r="J66" s="231" t="s">
        <v>475</v>
      </c>
      <c r="K66" s="228" t="s">
        <v>260</v>
      </c>
      <c r="L66" s="245" t="s">
        <v>476</v>
      </c>
      <c r="M66" s="246" t="s">
        <v>477</v>
      </c>
      <c r="N66" s="234" t="s">
        <v>478</v>
      </c>
      <c r="O66" s="235" t="s">
        <v>479</v>
      </c>
      <c r="P66" s="236" t="s">
        <v>365</v>
      </c>
      <c r="Q66" s="236" t="s">
        <v>480</v>
      </c>
      <c r="R66" s="236" t="s">
        <v>481</v>
      </c>
      <c r="S66" s="236" t="s">
        <v>482</v>
      </c>
      <c r="T66" s="32"/>
      <c r="U66" s="32"/>
      <c r="V66" s="32"/>
      <c r="W66" s="32"/>
      <c r="X66" s="32"/>
      <c r="Y66" s="32"/>
      <c r="Z66" s="32"/>
    </row>
    <row r="67" spans="1:26" ht="15.75" customHeight="1">
      <c r="A67" s="32"/>
      <c r="B67" s="248" t="s">
        <v>447</v>
      </c>
      <c r="C67" s="148" t="s">
        <v>191</v>
      </c>
      <c r="D67" s="149" t="s">
        <v>483</v>
      </c>
      <c r="E67" s="239" t="s">
        <v>484</v>
      </c>
      <c r="F67" s="155" t="s">
        <v>485</v>
      </c>
      <c r="G67" s="228" t="s">
        <v>322</v>
      </c>
      <c r="H67" s="229" t="s">
        <v>270</v>
      </c>
      <c r="I67" s="230" t="s">
        <v>486</v>
      </c>
      <c r="J67" s="231" t="s">
        <v>487</v>
      </c>
      <c r="K67" s="228" t="s">
        <v>260</v>
      </c>
      <c r="L67" s="245" t="s">
        <v>488</v>
      </c>
      <c r="M67" s="246" t="s">
        <v>489</v>
      </c>
      <c r="N67" s="234" t="s">
        <v>490</v>
      </c>
      <c r="O67" s="235" t="s">
        <v>491</v>
      </c>
      <c r="P67" s="236" t="s">
        <v>492</v>
      </c>
      <c r="Q67" s="236" t="s">
        <v>493</v>
      </c>
      <c r="R67" s="236" t="s">
        <v>494</v>
      </c>
      <c r="S67" s="236" t="s">
        <v>495</v>
      </c>
      <c r="T67" s="32"/>
      <c r="U67" s="32"/>
      <c r="V67" s="32"/>
      <c r="W67" s="32"/>
      <c r="X67" s="32"/>
      <c r="Y67" s="32"/>
      <c r="Z67" s="32"/>
    </row>
    <row r="68" spans="1:26" ht="15.75" customHeight="1">
      <c r="A68" s="32"/>
      <c r="B68" s="259" t="s">
        <v>496</v>
      </c>
      <c r="C68" s="213" t="s">
        <v>182</v>
      </c>
      <c r="D68" s="76" t="s">
        <v>497</v>
      </c>
      <c r="E68" s="215" t="s">
        <v>498</v>
      </c>
      <c r="F68" s="216" t="s">
        <v>499</v>
      </c>
      <c r="G68" s="217" t="s">
        <v>166</v>
      </c>
      <c r="H68" s="218" t="s">
        <v>270</v>
      </c>
      <c r="I68" s="241" t="s">
        <v>500</v>
      </c>
      <c r="J68" s="249" t="s">
        <v>501</v>
      </c>
      <c r="K68" s="217" t="s">
        <v>260</v>
      </c>
      <c r="L68" s="221" t="s">
        <v>502</v>
      </c>
      <c r="M68" s="222" t="s">
        <v>503</v>
      </c>
      <c r="N68" s="243" t="s">
        <v>504</v>
      </c>
      <c r="O68" s="224" t="s">
        <v>505</v>
      </c>
      <c r="P68" s="244" t="s">
        <v>506</v>
      </c>
      <c r="Q68" s="244"/>
      <c r="R68" s="244"/>
      <c r="S68" s="244"/>
      <c r="T68" s="32"/>
      <c r="U68" s="32"/>
      <c r="V68" s="32"/>
      <c r="W68" s="32"/>
      <c r="X68" s="32"/>
      <c r="Y68" s="32"/>
      <c r="Z68" s="32"/>
    </row>
    <row r="69" spans="1:26" ht="15.75" customHeight="1">
      <c r="A69" s="32"/>
      <c r="B69" s="237" t="s">
        <v>496</v>
      </c>
      <c r="C69" s="148" t="s">
        <v>191</v>
      </c>
      <c r="D69" s="238" t="s">
        <v>507</v>
      </c>
      <c r="E69" s="239" t="s">
        <v>508</v>
      </c>
      <c r="F69" s="155" t="s">
        <v>509</v>
      </c>
      <c r="G69" s="228" t="s">
        <v>166</v>
      </c>
      <c r="H69" s="229" t="s">
        <v>270</v>
      </c>
      <c r="I69" s="230" t="s">
        <v>510</v>
      </c>
      <c r="J69" s="232" t="s">
        <v>511</v>
      </c>
      <c r="K69" s="228" t="s">
        <v>260</v>
      </c>
      <c r="L69" s="245" t="s">
        <v>512</v>
      </c>
      <c r="M69" s="246" t="s">
        <v>513</v>
      </c>
      <c r="N69" s="234" t="s">
        <v>514</v>
      </c>
      <c r="O69" s="235" t="s">
        <v>505</v>
      </c>
      <c r="P69" s="236" t="s">
        <v>506</v>
      </c>
      <c r="Q69" s="236"/>
      <c r="R69" s="236"/>
      <c r="S69" s="261"/>
      <c r="T69" s="32"/>
      <c r="U69" s="32"/>
      <c r="V69" s="32"/>
      <c r="W69" s="32"/>
      <c r="X69" s="32"/>
      <c r="Y69" s="32"/>
      <c r="Z69" s="32"/>
    </row>
    <row r="70" spans="1:26" ht="15.75" customHeight="1">
      <c r="A70" s="32"/>
      <c r="B70" s="237" t="s">
        <v>496</v>
      </c>
      <c r="C70" s="148" t="s">
        <v>191</v>
      </c>
      <c r="D70" s="238" t="s">
        <v>515</v>
      </c>
      <c r="E70" s="239" t="s">
        <v>516</v>
      </c>
      <c r="F70" s="155" t="s">
        <v>517</v>
      </c>
      <c r="G70" s="228" t="s">
        <v>166</v>
      </c>
      <c r="H70" s="229" t="s">
        <v>270</v>
      </c>
      <c r="I70" s="230" t="s">
        <v>518</v>
      </c>
      <c r="J70" s="231" t="s">
        <v>519</v>
      </c>
      <c r="K70" s="228" t="s">
        <v>260</v>
      </c>
      <c r="L70" s="245" t="s">
        <v>520</v>
      </c>
      <c r="M70" s="246" t="s">
        <v>521</v>
      </c>
      <c r="N70" s="234" t="s">
        <v>522</v>
      </c>
      <c r="O70" s="235" t="s">
        <v>505</v>
      </c>
      <c r="P70" s="236" t="s">
        <v>467</v>
      </c>
      <c r="Q70" s="236"/>
      <c r="R70" s="236"/>
      <c r="S70" s="236"/>
      <c r="T70" s="32"/>
      <c r="U70" s="32"/>
      <c r="V70" s="32"/>
      <c r="W70" s="32"/>
      <c r="X70" s="32"/>
      <c r="Y70" s="32"/>
      <c r="Z70" s="32"/>
    </row>
    <row r="71" spans="1:26" ht="15.75" customHeight="1">
      <c r="A71" s="32"/>
      <c r="B71" s="237" t="s">
        <v>496</v>
      </c>
      <c r="C71" s="148" t="s">
        <v>191</v>
      </c>
      <c r="D71" s="238" t="s">
        <v>523</v>
      </c>
      <c r="E71" s="239" t="s">
        <v>524</v>
      </c>
      <c r="F71" s="155" t="s">
        <v>525</v>
      </c>
      <c r="G71" s="228" t="s">
        <v>166</v>
      </c>
      <c r="H71" s="229" t="s">
        <v>270</v>
      </c>
      <c r="I71" s="230" t="s">
        <v>526</v>
      </c>
      <c r="J71" s="231" t="s">
        <v>527</v>
      </c>
      <c r="K71" s="228" t="s">
        <v>260</v>
      </c>
      <c r="L71" s="245" t="s">
        <v>528</v>
      </c>
      <c r="M71" s="246" t="s">
        <v>529</v>
      </c>
      <c r="N71" s="234" t="s">
        <v>530</v>
      </c>
      <c r="O71" s="235" t="s">
        <v>505</v>
      </c>
      <c r="P71" s="236" t="s">
        <v>467</v>
      </c>
      <c r="Q71" s="236"/>
      <c r="R71" s="236"/>
      <c r="S71" s="236"/>
      <c r="T71" s="32"/>
      <c r="U71" s="32"/>
      <c r="V71" s="32"/>
      <c r="W71" s="32"/>
      <c r="X71" s="32"/>
      <c r="Y71" s="32"/>
      <c r="Z71" s="32"/>
    </row>
    <row r="72" spans="1:26" ht="15.75" customHeight="1">
      <c r="A72" s="32"/>
      <c r="B72" s="212" t="s">
        <v>531</v>
      </c>
      <c r="C72" s="213" t="s">
        <v>318</v>
      </c>
      <c r="D72" s="76" t="s">
        <v>532</v>
      </c>
      <c r="E72" s="215" t="s">
        <v>533</v>
      </c>
      <c r="F72" s="216" t="s">
        <v>534</v>
      </c>
      <c r="G72" s="217" t="s">
        <v>166</v>
      </c>
      <c r="H72" s="218" t="s">
        <v>270</v>
      </c>
      <c r="I72" s="241" t="s">
        <v>535</v>
      </c>
      <c r="J72" s="242" t="s">
        <v>536</v>
      </c>
      <c r="K72" s="217" t="s">
        <v>260</v>
      </c>
      <c r="L72" s="249" t="s">
        <v>537</v>
      </c>
      <c r="M72" s="250" t="s">
        <v>538</v>
      </c>
      <c r="N72" s="262" t="s">
        <v>539</v>
      </c>
      <c r="O72" s="224" t="s">
        <v>540</v>
      </c>
      <c r="P72" s="244" t="s">
        <v>541</v>
      </c>
      <c r="Q72" s="244" t="s">
        <v>493</v>
      </c>
      <c r="R72" s="244" t="s">
        <v>542</v>
      </c>
      <c r="S72" s="244" t="s">
        <v>543</v>
      </c>
      <c r="T72" s="32"/>
      <c r="U72" s="32"/>
      <c r="V72" s="32"/>
      <c r="W72" s="32"/>
      <c r="X72" s="32"/>
      <c r="Y72" s="32"/>
      <c r="Z72" s="32"/>
    </row>
    <row r="73" spans="1:26" ht="15.75" customHeight="1">
      <c r="A73" s="32"/>
      <c r="B73" s="248" t="s">
        <v>531</v>
      </c>
      <c r="C73" s="148" t="s">
        <v>191</v>
      </c>
      <c r="D73" s="149" t="s">
        <v>544</v>
      </c>
      <c r="E73" s="239" t="s">
        <v>545</v>
      </c>
      <c r="F73" s="155" t="s">
        <v>546</v>
      </c>
      <c r="G73" s="228" t="s">
        <v>166</v>
      </c>
      <c r="H73" s="229" t="s">
        <v>270</v>
      </c>
      <c r="I73" s="240" t="s">
        <v>547</v>
      </c>
      <c r="J73" s="231" t="s">
        <v>548</v>
      </c>
      <c r="K73" s="228" t="s">
        <v>260</v>
      </c>
      <c r="L73" s="232" t="s">
        <v>549</v>
      </c>
      <c r="M73" s="233" t="s">
        <v>550</v>
      </c>
      <c r="N73" s="234" t="s">
        <v>551</v>
      </c>
      <c r="O73" s="235" t="s">
        <v>552</v>
      </c>
      <c r="P73" s="236" t="s">
        <v>553</v>
      </c>
      <c r="Q73" s="236" t="s">
        <v>480</v>
      </c>
      <c r="R73" s="236" t="s">
        <v>554</v>
      </c>
      <c r="S73" s="236" t="s">
        <v>555</v>
      </c>
      <c r="T73" s="32"/>
      <c r="U73" s="32"/>
      <c r="V73" s="32"/>
      <c r="W73" s="32"/>
      <c r="X73" s="32"/>
      <c r="Y73" s="32"/>
      <c r="Z73" s="32"/>
    </row>
    <row r="74" spans="1:26" ht="15.75" customHeight="1">
      <c r="A74" s="32"/>
      <c r="B74" s="248" t="s">
        <v>531</v>
      </c>
      <c r="C74" s="148" t="s">
        <v>191</v>
      </c>
      <c r="D74" s="149" t="s">
        <v>556</v>
      </c>
      <c r="E74" s="239" t="s">
        <v>557</v>
      </c>
      <c r="F74" s="155" t="s">
        <v>558</v>
      </c>
      <c r="G74" s="228" t="s">
        <v>166</v>
      </c>
      <c r="H74" s="229" t="s">
        <v>270</v>
      </c>
      <c r="I74" s="240" t="s">
        <v>559</v>
      </c>
      <c r="J74" s="231" t="s">
        <v>560</v>
      </c>
      <c r="K74" s="228" t="s">
        <v>260</v>
      </c>
      <c r="L74" s="232" t="s">
        <v>561</v>
      </c>
      <c r="M74" s="233" t="s">
        <v>562</v>
      </c>
      <c r="N74" s="234" t="s">
        <v>563</v>
      </c>
      <c r="O74" s="235" t="s">
        <v>564</v>
      </c>
      <c r="P74" s="236" t="s">
        <v>565</v>
      </c>
      <c r="Q74" s="236" t="s">
        <v>468</v>
      </c>
      <c r="R74" s="236" t="s">
        <v>566</v>
      </c>
      <c r="S74" s="236" t="s">
        <v>567</v>
      </c>
      <c r="T74" s="32"/>
      <c r="U74" s="32"/>
      <c r="V74" s="32"/>
      <c r="W74" s="32"/>
      <c r="X74" s="32"/>
      <c r="Y74" s="32"/>
      <c r="Z74" s="32"/>
    </row>
    <row r="75" spans="1:26" ht="15.75" customHeight="1">
      <c r="A75" s="32"/>
      <c r="B75" s="237" t="s">
        <v>531</v>
      </c>
      <c r="C75" s="148" t="s">
        <v>191</v>
      </c>
      <c r="D75" s="238" t="s">
        <v>568</v>
      </c>
      <c r="E75" s="239" t="s">
        <v>569</v>
      </c>
      <c r="F75" s="155" t="s">
        <v>570</v>
      </c>
      <c r="G75" s="228" t="s">
        <v>166</v>
      </c>
      <c r="H75" s="229" t="s">
        <v>270</v>
      </c>
      <c r="I75" s="240" t="s">
        <v>571</v>
      </c>
      <c r="J75" s="231" t="s">
        <v>572</v>
      </c>
      <c r="K75" s="228" t="s">
        <v>325</v>
      </c>
      <c r="L75" s="232" t="s">
        <v>573</v>
      </c>
      <c r="M75" s="233" t="s">
        <v>574</v>
      </c>
      <c r="N75" s="234" t="s">
        <v>575</v>
      </c>
      <c r="O75" s="235" t="s">
        <v>576</v>
      </c>
      <c r="P75" s="236" t="s">
        <v>577</v>
      </c>
      <c r="Q75" s="236"/>
      <c r="R75" s="236"/>
      <c r="S75" s="236"/>
      <c r="T75" s="32"/>
      <c r="U75" s="32"/>
      <c r="V75" s="32"/>
      <c r="W75" s="32"/>
      <c r="X75" s="32"/>
      <c r="Y75" s="32"/>
      <c r="Z75" s="32"/>
    </row>
    <row r="76" spans="1:26" ht="15.75" customHeight="1">
      <c r="A76" s="32"/>
      <c r="B76" s="237" t="s">
        <v>531</v>
      </c>
      <c r="C76" s="148" t="s">
        <v>191</v>
      </c>
      <c r="D76" s="238" t="s">
        <v>578</v>
      </c>
      <c r="E76" s="239" t="s">
        <v>579</v>
      </c>
      <c r="F76" s="155" t="s">
        <v>580</v>
      </c>
      <c r="G76" s="228" t="s">
        <v>166</v>
      </c>
      <c r="H76" s="229" t="s">
        <v>270</v>
      </c>
      <c r="I76" s="240" t="s">
        <v>581</v>
      </c>
      <c r="J76" s="231" t="s">
        <v>582</v>
      </c>
      <c r="K76" s="228" t="s">
        <v>325</v>
      </c>
      <c r="L76" s="232" t="s">
        <v>583</v>
      </c>
      <c r="M76" s="233" t="s">
        <v>584</v>
      </c>
      <c r="N76" s="263" t="s">
        <v>585</v>
      </c>
      <c r="O76" s="235" t="s">
        <v>586</v>
      </c>
      <c r="P76" s="236" t="s">
        <v>587</v>
      </c>
      <c r="Q76" s="236"/>
      <c r="R76" s="236"/>
      <c r="S76" s="236"/>
      <c r="T76" s="32"/>
      <c r="U76" s="32"/>
      <c r="V76" s="32"/>
      <c r="W76" s="32"/>
      <c r="X76" s="32"/>
      <c r="Y76" s="32"/>
      <c r="Z76" s="32"/>
    </row>
    <row r="77" spans="1:26" ht="15.75" customHeight="1">
      <c r="A77" s="32"/>
      <c r="B77" s="259" t="s">
        <v>588</v>
      </c>
      <c r="C77" s="213" t="s">
        <v>182</v>
      </c>
      <c r="D77" s="76" t="s">
        <v>589</v>
      </c>
      <c r="E77" s="215" t="s">
        <v>590</v>
      </c>
      <c r="F77" s="216" t="s">
        <v>591</v>
      </c>
      <c r="G77" s="217" t="s">
        <v>166</v>
      </c>
      <c r="H77" s="218" t="s">
        <v>270</v>
      </c>
      <c r="I77" s="264" t="s">
        <v>592</v>
      </c>
      <c r="J77" s="265" t="s">
        <v>593</v>
      </c>
      <c r="K77" s="217" t="s">
        <v>260</v>
      </c>
      <c r="L77" s="249" t="s">
        <v>594</v>
      </c>
      <c r="M77" s="250" t="s">
        <v>595</v>
      </c>
      <c r="N77" s="266" t="s">
        <v>596</v>
      </c>
      <c r="O77" s="224" t="s">
        <v>597</v>
      </c>
      <c r="P77" s="244" t="s">
        <v>541</v>
      </c>
      <c r="Q77" s="244">
        <v>1</v>
      </c>
      <c r="R77" s="244" t="s">
        <v>598</v>
      </c>
      <c r="S77" s="244" t="s">
        <v>598</v>
      </c>
      <c r="T77" s="32"/>
      <c r="U77" s="32"/>
      <c r="V77" s="32"/>
      <c r="W77" s="32"/>
      <c r="X77" s="32"/>
      <c r="Y77" s="32"/>
      <c r="Z77" s="32"/>
    </row>
    <row r="78" spans="1:26" ht="15.75" customHeight="1">
      <c r="A78" s="32"/>
      <c r="B78" s="248" t="s">
        <v>588</v>
      </c>
      <c r="C78" s="148" t="s">
        <v>191</v>
      </c>
      <c r="D78" s="149" t="s">
        <v>599</v>
      </c>
      <c r="E78" s="227" t="s">
        <v>600</v>
      </c>
      <c r="F78" s="155" t="s">
        <v>601</v>
      </c>
      <c r="G78" s="228" t="s">
        <v>166</v>
      </c>
      <c r="H78" s="229" t="s">
        <v>270</v>
      </c>
      <c r="I78" s="267" t="s">
        <v>602</v>
      </c>
      <c r="J78" s="268" t="s">
        <v>603</v>
      </c>
      <c r="K78" s="228" t="s">
        <v>260</v>
      </c>
      <c r="L78" s="232" t="s">
        <v>604</v>
      </c>
      <c r="M78" s="233" t="s">
        <v>605</v>
      </c>
      <c r="N78" s="269" t="s">
        <v>606</v>
      </c>
      <c r="O78" s="235" t="s">
        <v>607</v>
      </c>
      <c r="P78" s="236" t="s">
        <v>608</v>
      </c>
      <c r="Q78" s="236"/>
      <c r="R78" s="236"/>
      <c r="S78" s="236"/>
      <c r="T78" s="32"/>
      <c r="U78" s="32"/>
      <c r="V78" s="32"/>
      <c r="W78" s="32"/>
      <c r="X78" s="32"/>
      <c r="Y78" s="32"/>
      <c r="Z78" s="32"/>
    </row>
    <row r="79" spans="1:26" ht="15.75" customHeight="1">
      <c r="A79" s="32"/>
      <c r="B79" s="248" t="s">
        <v>588</v>
      </c>
      <c r="C79" s="148" t="s">
        <v>191</v>
      </c>
      <c r="D79" s="149" t="s">
        <v>609</v>
      </c>
      <c r="E79" s="239" t="s">
        <v>610</v>
      </c>
      <c r="F79" s="155" t="s">
        <v>611</v>
      </c>
      <c r="G79" s="228" t="s">
        <v>166</v>
      </c>
      <c r="H79" s="229" t="s">
        <v>270</v>
      </c>
      <c r="I79" s="267" t="s">
        <v>612</v>
      </c>
      <c r="J79" s="268" t="s">
        <v>613</v>
      </c>
      <c r="K79" s="228" t="s">
        <v>260</v>
      </c>
      <c r="L79" s="232" t="s">
        <v>614</v>
      </c>
      <c r="M79" s="233" t="s">
        <v>615</v>
      </c>
      <c r="N79" s="269" t="s">
        <v>616</v>
      </c>
      <c r="O79" s="235" t="s">
        <v>617</v>
      </c>
      <c r="P79" s="236" t="s">
        <v>446</v>
      </c>
      <c r="Q79" s="236"/>
      <c r="R79" s="236"/>
      <c r="S79" s="236"/>
      <c r="T79" s="32"/>
      <c r="U79" s="32"/>
      <c r="V79" s="32"/>
      <c r="W79" s="32"/>
      <c r="X79" s="32"/>
      <c r="Y79" s="32"/>
      <c r="Z79" s="32"/>
    </row>
    <row r="80" spans="1:26" ht="15.75" customHeight="1">
      <c r="A80" s="32"/>
      <c r="B80" s="248" t="s">
        <v>588</v>
      </c>
      <c r="C80" s="148" t="s">
        <v>191</v>
      </c>
      <c r="D80" s="149" t="s">
        <v>618</v>
      </c>
      <c r="E80" s="239" t="s">
        <v>619</v>
      </c>
      <c r="F80" s="155" t="s">
        <v>620</v>
      </c>
      <c r="G80" s="228" t="s">
        <v>166</v>
      </c>
      <c r="H80" s="229" t="s">
        <v>270</v>
      </c>
      <c r="I80" s="267" t="s">
        <v>621</v>
      </c>
      <c r="J80" s="268" t="s">
        <v>622</v>
      </c>
      <c r="K80" s="228" t="s">
        <v>260</v>
      </c>
      <c r="L80" s="232" t="s">
        <v>623</v>
      </c>
      <c r="M80" s="233" t="s">
        <v>624</v>
      </c>
      <c r="N80" s="269" t="s">
        <v>625</v>
      </c>
      <c r="O80" s="235" t="s">
        <v>626</v>
      </c>
      <c r="P80" s="236" t="s">
        <v>608</v>
      </c>
      <c r="Q80" s="236"/>
      <c r="R80" s="236"/>
      <c r="S80" s="236"/>
      <c r="T80" s="32"/>
      <c r="U80" s="32"/>
      <c r="V80" s="32"/>
      <c r="W80" s="32"/>
      <c r="X80" s="32"/>
      <c r="Y80" s="32"/>
      <c r="Z80" s="32"/>
    </row>
    <row r="81" spans="1:26" ht="15.75" customHeight="1">
      <c r="A81" s="32"/>
      <c r="B81" s="212" t="s">
        <v>627</v>
      </c>
      <c r="C81" s="213" t="s">
        <v>182</v>
      </c>
      <c r="D81" s="214" t="s">
        <v>628</v>
      </c>
      <c r="E81" s="215" t="s">
        <v>629</v>
      </c>
      <c r="F81" s="216" t="s">
        <v>630</v>
      </c>
      <c r="G81" s="217" t="s">
        <v>166</v>
      </c>
      <c r="H81" s="218" t="s">
        <v>270</v>
      </c>
      <c r="I81" s="219" t="s">
        <v>631</v>
      </c>
      <c r="J81" s="221" t="s">
        <v>632</v>
      </c>
      <c r="K81" s="217" t="s">
        <v>260</v>
      </c>
      <c r="L81" s="221" t="s">
        <v>633</v>
      </c>
      <c r="M81" s="222" t="s">
        <v>634</v>
      </c>
      <c r="N81" s="223" t="s">
        <v>635</v>
      </c>
      <c r="O81" s="224" t="s">
        <v>636</v>
      </c>
      <c r="P81" s="244" t="s">
        <v>637</v>
      </c>
      <c r="Q81" s="244"/>
      <c r="R81" s="244"/>
      <c r="S81" s="244"/>
      <c r="T81" s="32"/>
      <c r="U81" s="32"/>
      <c r="V81" s="32"/>
      <c r="W81" s="32"/>
      <c r="X81" s="32"/>
      <c r="Y81" s="32"/>
      <c r="Z81" s="32"/>
    </row>
    <row r="82" spans="1:26" ht="15.75" customHeight="1">
      <c r="A82" s="32"/>
      <c r="B82" s="237" t="s">
        <v>627</v>
      </c>
      <c r="C82" s="148" t="s">
        <v>191</v>
      </c>
      <c r="D82" s="238" t="s">
        <v>638</v>
      </c>
      <c r="E82" s="239" t="s">
        <v>639</v>
      </c>
      <c r="F82" s="155" t="s">
        <v>640</v>
      </c>
      <c r="G82" s="228" t="s">
        <v>166</v>
      </c>
      <c r="H82" s="229" t="s">
        <v>270</v>
      </c>
      <c r="I82" s="230" t="s">
        <v>641</v>
      </c>
      <c r="J82" s="232" t="s">
        <v>642</v>
      </c>
      <c r="K82" s="228" t="s">
        <v>260</v>
      </c>
      <c r="L82" s="232" t="s">
        <v>643</v>
      </c>
      <c r="M82" s="233" t="s">
        <v>644</v>
      </c>
      <c r="N82" s="234" t="s">
        <v>645</v>
      </c>
      <c r="O82" s="235" t="s">
        <v>646</v>
      </c>
      <c r="P82" s="236" t="s">
        <v>637</v>
      </c>
      <c r="Q82" s="236"/>
      <c r="R82" s="236"/>
      <c r="S82" s="236"/>
      <c r="T82" s="32"/>
      <c r="U82" s="32"/>
      <c r="V82" s="32"/>
      <c r="W82" s="32"/>
      <c r="X82" s="32"/>
      <c r="Y82" s="32"/>
      <c r="Z82" s="32"/>
    </row>
    <row r="83" spans="1:26" ht="15.75" customHeight="1">
      <c r="A83" s="32"/>
      <c r="B83" s="237" t="s">
        <v>627</v>
      </c>
      <c r="C83" s="148" t="s">
        <v>191</v>
      </c>
      <c r="D83" s="238" t="s">
        <v>647</v>
      </c>
      <c r="E83" s="239" t="s">
        <v>648</v>
      </c>
      <c r="F83" s="155" t="s">
        <v>649</v>
      </c>
      <c r="G83" s="228" t="s">
        <v>166</v>
      </c>
      <c r="H83" s="229" t="s">
        <v>270</v>
      </c>
      <c r="I83" s="230" t="s">
        <v>650</v>
      </c>
      <c r="J83" s="232" t="s">
        <v>651</v>
      </c>
      <c r="K83" s="228" t="s">
        <v>260</v>
      </c>
      <c r="L83" s="232" t="s">
        <v>652</v>
      </c>
      <c r="M83" s="233" t="s">
        <v>653</v>
      </c>
      <c r="N83" s="234" t="s">
        <v>654</v>
      </c>
      <c r="O83" s="235" t="s">
        <v>655</v>
      </c>
      <c r="P83" s="236" t="s">
        <v>656</v>
      </c>
      <c r="Q83" s="236"/>
      <c r="R83" s="236"/>
      <c r="S83" s="236"/>
      <c r="T83" s="32"/>
      <c r="U83" s="32"/>
      <c r="V83" s="32"/>
      <c r="W83" s="32"/>
      <c r="X83" s="32"/>
      <c r="Y83" s="32"/>
      <c r="Z83" s="32"/>
    </row>
    <row r="84" spans="1:26" ht="15.75" customHeight="1">
      <c r="A84" s="32"/>
      <c r="B84" s="248" t="s">
        <v>627</v>
      </c>
      <c r="C84" s="148" t="s">
        <v>191</v>
      </c>
      <c r="D84" s="149" t="s">
        <v>657</v>
      </c>
      <c r="E84" s="239" t="s">
        <v>658</v>
      </c>
      <c r="F84" s="155" t="s">
        <v>659</v>
      </c>
      <c r="G84" s="228" t="s">
        <v>166</v>
      </c>
      <c r="H84" s="229" t="s">
        <v>270</v>
      </c>
      <c r="I84" s="230" t="s">
        <v>660</v>
      </c>
      <c r="J84" s="232" t="s">
        <v>661</v>
      </c>
      <c r="K84" s="228" t="s">
        <v>260</v>
      </c>
      <c r="L84" s="232" t="s">
        <v>662</v>
      </c>
      <c r="M84" s="233" t="s">
        <v>663</v>
      </c>
      <c r="N84" s="234" t="s">
        <v>664</v>
      </c>
      <c r="O84" s="235" t="s">
        <v>665</v>
      </c>
      <c r="P84" s="236" t="s">
        <v>656</v>
      </c>
      <c r="Q84" s="236"/>
      <c r="R84" s="236"/>
      <c r="S84" s="236"/>
      <c r="T84" s="32"/>
      <c r="U84" s="32"/>
      <c r="V84" s="32"/>
      <c r="W84" s="32"/>
      <c r="X84" s="32"/>
      <c r="Y84" s="32"/>
      <c r="Z84" s="32"/>
    </row>
    <row r="85" spans="1:26" ht="15.75" customHeight="1">
      <c r="A85" s="32"/>
      <c r="B85" s="248" t="s">
        <v>627</v>
      </c>
      <c r="C85" s="148" t="s">
        <v>191</v>
      </c>
      <c r="D85" s="149" t="s">
        <v>666</v>
      </c>
      <c r="E85" s="239" t="s">
        <v>667</v>
      </c>
      <c r="F85" s="155" t="s">
        <v>668</v>
      </c>
      <c r="G85" s="228" t="s">
        <v>166</v>
      </c>
      <c r="H85" s="229" t="s">
        <v>270</v>
      </c>
      <c r="I85" s="230" t="s">
        <v>669</v>
      </c>
      <c r="J85" s="232" t="s">
        <v>670</v>
      </c>
      <c r="K85" s="228" t="s">
        <v>260</v>
      </c>
      <c r="L85" s="232" t="s">
        <v>671</v>
      </c>
      <c r="M85" s="233" t="s">
        <v>672</v>
      </c>
      <c r="N85" s="234" t="s">
        <v>673</v>
      </c>
      <c r="O85" s="235" t="s">
        <v>674</v>
      </c>
      <c r="P85" s="236" t="s">
        <v>656</v>
      </c>
      <c r="Q85" s="236"/>
      <c r="R85" s="236"/>
      <c r="S85" s="236"/>
      <c r="T85" s="32"/>
      <c r="U85" s="32"/>
      <c r="V85" s="32"/>
      <c r="W85" s="32"/>
      <c r="X85" s="32"/>
      <c r="Y85" s="32"/>
      <c r="Z85" s="32"/>
    </row>
    <row r="86" spans="1:26" ht="15.75" customHeight="1">
      <c r="A86" s="32"/>
      <c r="B86" s="248" t="s">
        <v>627</v>
      </c>
      <c r="C86" s="148" t="s">
        <v>191</v>
      </c>
      <c r="D86" s="238" t="s">
        <v>675</v>
      </c>
      <c r="E86" s="239" t="s">
        <v>676</v>
      </c>
      <c r="F86" s="155" t="s">
        <v>677</v>
      </c>
      <c r="G86" s="228" t="s">
        <v>166</v>
      </c>
      <c r="H86" s="229" t="s">
        <v>270</v>
      </c>
      <c r="I86" s="240" t="s">
        <v>678</v>
      </c>
      <c r="J86" s="232" t="s">
        <v>679</v>
      </c>
      <c r="K86" s="228" t="s">
        <v>260</v>
      </c>
      <c r="L86" s="232" t="s">
        <v>680</v>
      </c>
      <c r="M86" s="233" t="s">
        <v>681</v>
      </c>
      <c r="N86" s="263" t="s">
        <v>682</v>
      </c>
      <c r="O86" s="235" t="s">
        <v>683</v>
      </c>
      <c r="P86" s="236" t="s">
        <v>684</v>
      </c>
      <c r="Q86" s="236">
        <v>1</v>
      </c>
      <c r="R86" s="236" t="s">
        <v>685</v>
      </c>
      <c r="S86" s="236" t="s">
        <v>686</v>
      </c>
      <c r="T86" s="32"/>
      <c r="U86" s="32"/>
      <c r="V86" s="32"/>
      <c r="W86" s="32"/>
      <c r="X86" s="32"/>
      <c r="Y86" s="32"/>
      <c r="Z86" s="32"/>
    </row>
    <row r="87" spans="1:26" ht="15.75" customHeight="1">
      <c r="A87" s="32"/>
      <c r="B87" s="248" t="s">
        <v>627</v>
      </c>
      <c r="C87" s="148" t="s">
        <v>191</v>
      </c>
      <c r="D87" s="149" t="s">
        <v>687</v>
      </c>
      <c r="E87" s="239" t="s">
        <v>688</v>
      </c>
      <c r="F87" s="155" t="s">
        <v>689</v>
      </c>
      <c r="G87" s="228" t="s">
        <v>166</v>
      </c>
      <c r="H87" s="229" t="s">
        <v>270</v>
      </c>
      <c r="I87" s="230" t="s">
        <v>690</v>
      </c>
      <c r="J87" s="232" t="s">
        <v>691</v>
      </c>
      <c r="K87" s="228" t="s">
        <v>260</v>
      </c>
      <c r="L87" s="232" t="s">
        <v>692</v>
      </c>
      <c r="M87" s="233" t="s">
        <v>693</v>
      </c>
      <c r="N87" s="234" t="s">
        <v>694</v>
      </c>
      <c r="O87" s="235" t="s">
        <v>695</v>
      </c>
      <c r="P87" s="236" t="s">
        <v>684</v>
      </c>
      <c r="Q87" s="236">
        <v>2</v>
      </c>
      <c r="R87" s="236" t="s">
        <v>696</v>
      </c>
      <c r="S87" s="236" t="s">
        <v>697</v>
      </c>
      <c r="T87" s="32"/>
      <c r="U87" s="32"/>
      <c r="V87" s="32"/>
      <c r="W87" s="32"/>
      <c r="X87" s="32"/>
      <c r="Y87" s="32"/>
      <c r="Z87" s="32"/>
    </row>
    <row r="88" spans="1:26" ht="15.75" customHeight="1">
      <c r="A88" s="32"/>
      <c r="B88" s="237" t="s">
        <v>627</v>
      </c>
      <c r="C88" s="148" t="s">
        <v>191</v>
      </c>
      <c r="D88" s="238" t="s">
        <v>698</v>
      </c>
      <c r="E88" s="239" t="s">
        <v>699</v>
      </c>
      <c r="F88" s="155" t="s">
        <v>700</v>
      </c>
      <c r="G88" s="228" t="s">
        <v>166</v>
      </c>
      <c r="H88" s="229" t="s">
        <v>270</v>
      </c>
      <c r="I88" s="230" t="s">
        <v>701</v>
      </c>
      <c r="J88" s="232" t="s">
        <v>702</v>
      </c>
      <c r="K88" s="228" t="s">
        <v>260</v>
      </c>
      <c r="L88" s="232" t="s">
        <v>703</v>
      </c>
      <c r="M88" s="233" t="s">
        <v>704</v>
      </c>
      <c r="N88" s="234" t="s">
        <v>705</v>
      </c>
      <c r="O88" s="235" t="s">
        <v>706</v>
      </c>
      <c r="P88" s="270" t="s">
        <v>684</v>
      </c>
      <c r="Q88" s="270">
        <v>3</v>
      </c>
      <c r="R88" s="270" t="s">
        <v>707</v>
      </c>
      <c r="S88" s="270" t="s">
        <v>708</v>
      </c>
      <c r="T88" s="32"/>
      <c r="U88" s="32"/>
      <c r="V88" s="32"/>
      <c r="W88" s="32"/>
      <c r="X88" s="32"/>
      <c r="Y88" s="32"/>
      <c r="Z88" s="32"/>
    </row>
    <row r="89" spans="1:26" ht="15.75" customHeight="1">
      <c r="A89" s="32"/>
      <c r="B89" s="237" t="s">
        <v>627</v>
      </c>
      <c r="C89" s="148" t="s">
        <v>191</v>
      </c>
      <c r="D89" s="238" t="s">
        <v>709</v>
      </c>
      <c r="E89" s="239" t="s">
        <v>710</v>
      </c>
      <c r="F89" s="155" t="s">
        <v>711</v>
      </c>
      <c r="G89" s="228" t="s">
        <v>166</v>
      </c>
      <c r="H89" s="229" t="s">
        <v>270</v>
      </c>
      <c r="I89" s="230" t="s">
        <v>712</v>
      </c>
      <c r="J89" s="232" t="s">
        <v>713</v>
      </c>
      <c r="K89" s="228" t="s">
        <v>260</v>
      </c>
      <c r="L89" s="232" t="s">
        <v>714</v>
      </c>
      <c r="M89" s="233" t="s">
        <v>715</v>
      </c>
      <c r="N89" s="234" t="s">
        <v>716</v>
      </c>
      <c r="O89" s="235" t="s">
        <v>717</v>
      </c>
      <c r="P89" s="270" t="s">
        <v>684</v>
      </c>
      <c r="Q89" s="270">
        <v>4</v>
      </c>
      <c r="R89" s="270" t="s">
        <v>718</v>
      </c>
      <c r="S89" s="270" t="s">
        <v>719</v>
      </c>
      <c r="T89" s="32"/>
      <c r="U89" s="32"/>
      <c r="V89" s="32"/>
      <c r="W89" s="32"/>
      <c r="X89" s="32"/>
      <c r="Y89" s="32"/>
      <c r="Z89" s="32"/>
    </row>
    <row r="90" spans="1:26" ht="15.75" customHeight="1">
      <c r="A90" s="32"/>
      <c r="B90" s="248" t="s">
        <v>627</v>
      </c>
      <c r="C90" s="148" t="s">
        <v>191</v>
      </c>
      <c r="D90" s="149" t="s">
        <v>720</v>
      </c>
      <c r="E90" s="239" t="s">
        <v>721</v>
      </c>
      <c r="F90" s="155" t="s">
        <v>722</v>
      </c>
      <c r="G90" s="228" t="s">
        <v>166</v>
      </c>
      <c r="H90" s="229" t="s">
        <v>270</v>
      </c>
      <c r="I90" s="230" t="s">
        <v>723</v>
      </c>
      <c r="J90" s="232" t="s">
        <v>724</v>
      </c>
      <c r="K90" s="228" t="s">
        <v>260</v>
      </c>
      <c r="L90" s="232" t="s">
        <v>725</v>
      </c>
      <c r="M90" s="233" t="s">
        <v>726</v>
      </c>
      <c r="N90" s="234" t="s">
        <v>727</v>
      </c>
      <c r="O90" s="235" t="s">
        <v>728</v>
      </c>
      <c r="P90" s="236" t="s">
        <v>684</v>
      </c>
      <c r="Q90" s="236">
        <v>5</v>
      </c>
      <c r="R90" s="236" t="s">
        <v>729</v>
      </c>
      <c r="S90" s="236" t="s">
        <v>730</v>
      </c>
      <c r="T90" s="32"/>
      <c r="U90" s="32"/>
      <c r="V90" s="32"/>
      <c r="W90" s="32"/>
      <c r="X90" s="32"/>
      <c r="Y90" s="32"/>
      <c r="Z90" s="32"/>
    </row>
    <row r="91" spans="1:26" ht="15.75" customHeight="1">
      <c r="A91" s="32"/>
      <c r="B91" s="248" t="s">
        <v>627</v>
      </c>
      <c r="C91" s="148" t="s">
        <v>191</v>
      </c>
      <c r="D91" s="149" t="s">
        <v>731</v>
      </c>
      <c r="E91" s="239" t="s">
        <v>732</v>
      </c>
      <c r="F91" s="155" t="s">
        <v>733</v>
      </c>
      <c r="G91" s="228" t="s">
        <v>166</v>
      </c>
      <c r="H91" s="229" t="s">
        <v>270</v>
      </c>
      <c r="I91" s="230" t="s">
        <v>734</v>
      </c>
      <c r="J91" s="232" t="s">
        <v>735</v>
      </c>
      <c r="K91" s="228" t="s">
        <v>260</v>
      </c>
      <c r="L91" s="232" t="s">
        <v>736</v>
      </c>
      <c r="M91" s="233" t="s">
        <v>737</v>
      </c>
      <c r="N91" s="234" t="s">
        <v>738</v>
      </c>
      <c r="O91" s="235" t="s">
        <v>739</v>
      </c>
      <c r="P91" s="236" t="s">
        <v>684</v>
      </c>
      <c r="Q91" s="236">
        <v>6</v>
      </c>
      <c r="R91" s="236" t="s">
        <v>740</v>
      </c>
      <c r="S91" s="236" t="s">
        <v>741</v>
      </c>
      <c r="T91" s="32"/>
      <c r="U91" s="32"/>
      <c r="V91" s="32"/>
      <c r="W91" s="32"/>
      <c r="X91" s="32"/>
      <c r="Y91" s="32"/>
      <c r="Z91" s="32"/>
    </row>
    <row r="92" spans="1:26" ht="15.75" customHeight="1">
      <c r="A92" s="32"/>
      <c r="B92" s="248" t="s">
        <v>627</v>
      </c>
      <c r="C92" s="148" t="s">
        <v>191</v>
      </c>
      <c r="D92" s="149" t="s">
        <v>742</v>
      </c>
      <c r="E92" s="239" t="s">
        <v>743</v>
      </c>
      <c r="F92" s="155" t="s">
        <v>744</v>
      </c>
      <c r="G92" s="228" t="s">
        <v>166</v>
      </c>
      <c r="H92" s="229" t="s">
        <v>270</v>
      </c>
      <c r="I92" s="230" t="s">
        <v>745</v>
      </c>
      <c r="J92" s="232" t="s">
        <v>746</v>
      </c>
      <c r="K92" s="228" t="s">
        <v>260</v>
      </c>
      <c r="L92" s="232" t="s">
        <v>747</v>
      </c>
      <c r="M92" s="233" t="s">
        <v>748</v>
      </c>
      <c r="N92" s="234" t="s">
        <v>749</v>
      </c>
      <c r="O92" s="235" t="s">
        <v>750</v>
      </c>
      <c r="P92" s="236" t="s">
        <v>684</v>
      </c>
      <c r="Q92" s="236">
        <v>7</v>
      </c>
      <c r="R92" s="236" t="s">
        <v>751</v>
      </c>
      <c r="S92" s="236" t="s">
        <v>752</v>
      </c>
      <c r="T92" s="32"/>
      <c r="U92" s="32"/>
      <c r="V92" s="32"/>
      <c r="W92" s="32"/>
      <c r="X92" s="32"/>
      <c r="Y92" s="32"/>
      <c r="Z92" s="32"/>
    </row>
    <row r="93" spans="1:26" ht="15.75" customHeight="1">
      <c r="A93" s="32"/>
      <c r="B93" s="259" t="s">
        <v>753</v>
      </c>
      <c r="C93" s="213" t="s">
        <v>182</v>
      </c>
      <c r="D93" s="76" t="s">
        <v>754</v>
      </c>
      <c r="E93" s="215" t="s">
        <v>755</v>
      </c>
      <c r="F93" s="216" t="s">
        <v>756</v>
      </c>
      <c r="G93" s="217" t="s">
        <v>166</v>
      </c>
      <c r="H93" s="271" t="s">
        <v>270</v>
      </c>
      <c r="I93" s="241" t="s">
        <v>757</v>
      </c>
      <c r="J93" s="249" t="s">
        <v>758</v>
      </c>
      <c r="K93" s="217" t="s">
        <v>260</v>
      </c>
      <c r="L93" s="272" t="s">
        <v>759</v>
      </c>
      <c r="M93" s="222" t="s">
        <v>760</v>
      </c>
      <c r="N93" s="243" t="s">
        <v>761</v>
      </c>
      <c r="O93" s="224" t="s">
        <v>762</v>
      </c>
      <c r="P93" s="273" t="s">
        <v>763</v>
      </c>
      <c r="Q93" s="273"/>
      <c r="R93" s="273"/>
      <c r="S93" s="273"/>
      <c r="T93" s="32"/>
      <c r="U93" s="32"/>
      <c r="V93" s="32"/>
      <c r="W93" s="32"/>
      <c r="X93" s="32"/>
      <c r="Y93" s="32"/>
      <c r="Z93" s="32"/>
    </row>
    <row r="94" spans="1:26" ht="15.75" customHeight="1">
      <c r="A94" s="32"/>
      <c r="B94" s="237" t="s">
        <v>753</v>
      </c>
      <c r="C94" s="148" t="s">
        <v>191</v>
      </c>
      <c r="D94" s="238" t="s">
        <v>764</v>
      </c>
      <c r="E94" s="239" t="s">
        <v>765</v>
      </c>
      <c r="F94" s="155" t="s">
        <v>766</v>
      </c>
      <c r="G94" s="228" t="s">
        <v>166</v>
      </c>
      <c r="H94" s="274" t="s">
        <v>270</v>
      </c>
      <c r="I94" s="230" t="s">
        <v>767</v>
      </c>
      <c r="J94" s="232" t="s">
        <v>768</v>
      </c>
      <c r="K94" s="228" t="s">
        <v>260</v>
      </c>
      <c r="L94" s="245" t="s">
        <v>769</v>
      </c>
      <c r="M94" s="246" t="s">
        <v>760</v>
      </c>
      <c r="N94" s="263" t="s">
        <v>770</v>
      </c>
      <c r="O94" s="235" t="s">
        <v>771</v>
      </c>
      <c r="P94" s="270" t="s">
        <v>772</v>
      </c>
      <c r="Q94" s="270"/>
      <c r="R94" s="270"/>
      <c r="S94" s="270"/>
      <c r="T94" s="32"/>
      <c r="U94" s="32"/>
      <c r="V94" s="32"/>
      <c r="W94" s="32"/>
      <c r="X94" s="32"/>
      <c r="Y94" s="32"/>
      <c r="Z94" s="32"/>
    </row>
    <row r="95" spans="1:26" ht="15.75" customHeight="1">
      <c r="A95" s="32"/>
      <c r="B95" s="248" t="s">
        <v>753</v>
      </c>
      <c r="C95" s="148" t="s">
        <v>191</v>
      </c>
      <c r="D95" s="238" t="s">
        <v>773</v>
      </c>
      <c r="E95" s="239" t="s">
        <v>774</v>
      </c>
      <c r="F95" s="155" t="s">
        <v>775</v>
      </c>
      <c r="G95" s="228" t="s">
        <v>166</v>
      </c>
      <c r="H95" s="229" t="s">
        <v>270</v>
      </c>
      <c r="I95" s="230" t="s">
        <v>776</v>
      </c>
      <c r="J95" s="232" t="s">
        <v>777</v>
      </c>
      <c r="K95" s="228" t="s">
        <v>778</v>
      </c>
      <c r="L95" s="245" t="s">
        <v>779</v>
      </c>
      <c r="M95" s="246" t="s">
        <v>780</v>
      </c>
      <c r="N95" s="263" t="s">
        <v>781</v>
      </c>
      <c r="O95" s="235" t="s">
        <v>782</v>
      </c>
      <c r="P95" s="236" t="s">
        <v>783</v>
      </c>
      <c r="Q95" s="236"/>
      <c r="R95" s="236"/>
      <c r="S95" s="236"/>
      <c r="T95" s="32"/>
      <c r="U95" s="32"/>
      <c r="V95" s="32"/>
      <c r="W95" s="32"/>
      <c r="X95" s="32"/>
      <c r="Y95" s="32"/>
      <c r="Z95" s="32"/>
    </row>
    <row r="96" spans="1:26" ht="15.75" customHeight="1">
      <c r="A96" s="32"/>
      <c r="B96" s="248" t="s">
        <v>753</v>
      </c>
      <c r="C96" s="148" t="s">
        <v>191</v>
      </c>
      <c r="D96" s="149" t="s">
        <v>784</v>
      </c>
      <c r="E96" s="239" t="s">
        <v>785</v>
      </c>
      <c r="F96" s="155" t="s">
        <v>786</v>
      </c>
      <c r="G96" s="228" t="s">
        <v>166</v>
      </c>
      <c r="H96" s="229" t="s">
        <v>270</v>
      </c>
      <c r="I96" s="230" t="s">
        <v>787</v>
      </c>
      <c r="J96" s="232" t="s">
        <v>788</v>
      </c>
      <c r="K96" s="228" t="s">
        <v>260</v>
      </c>
      <c r="L96" s="245" t="s">
        <v>789</v>
      </c>
      <c r="M96" s="246" t="s">
        <v>760</v>
      </c>
      <c r="N96" s="263" t="s">
        <v>790</v>
      </c>
      <c r="O96" s="235" t="s">
        <v>791</v>
      </c>
      <c r="P96" s="236" t="s">
        <v>792</v>
      </c>
      <c r="Q96" s="236"/>
      <c r="R96" s="236"/>
      <c r="S96" s="236"/>
      <c r="T96" s="32"/>
      <c r="U96" s="32"/>
      <c r="V96" s="32"/>
      <c r="W96" s="32"/>
      <c r="X96" s="32"/>
      <c r="Y96" s="32"/>
      <c r="Z96" s="32"/>
    </row>
    <row r="97" spans="1:26" ht="15.75" customHeight="1">
      <c r="A97" s="32"/>
      <c r="B97" s="237" t="s">
        <v>753</v>
      </c>
      <c r="C97" s="148" t="s">
        <v>191</v>
      </c>
      <c r="D97" s="238" t="s">
        <v>793</v>
      </c>
      <c r="E97" s="239" t="s">
        <v>794</v>
      </c>
      <c r="F97" s="155" t="s">
        <v>795</v>
      </c>
      <c r="G97" s="228" t="s">
        <v>166</v>
      </c>
      <c r="H97" s="274" t="s">
        <v>270</v>
      </c>
      <c r="I97" s="230" t="s">
        <v>796</v>
      </c>
      <c r="J97" s="232" t="s">
        <v>797</v>
      </c>
      <c r="K97" s="228" t="s">
        <v>260</v>
      </c>
      <c r="L97" s="245" t="s">
        <v>798</v>
      </c>
      <c r="M97" s="246" t="s">
        <v>760</v>
      </c>
      <c r="N97" s="263" t="s">
        <v>799</v>
      </c>
      <c r="O97" s="235" t="s">
        <v>800</v>
      </c>
      <c r="P97" s="270" t="s">
        <v>801</v>
      </c>
      <c r="Q97" s="270"/>
      <c r="R97" s="270"/>
      <c r="S97" s="270"/>
      <c r="T97" s="32"/>
      <c r="U97" s="32"/>
      <c r="V97" s="32"/>
      <c r="W97" s="32"/>
      <c r="X97" s="32"/>
      <c r="Y97" s="32"/>
      <c r="Z97" s="32"/>
    </row>
    <row r="98" spans="1:26" ht="15.75" customHeight="1">
      <c r="A98" s="32"/>
      <c r="B98" s="259" t="s">
        <v>802</v>
      </c>
      <c r="C98" s="213" t="s">
        <v>182</v>
      </c>
      <c r="D98" s="76" t="s">
        <v>803</v>
      </c>
      <c r="E98" s="215" t="s">
        <v>804</v>
      </c>
      <c r="F98" s="216" t="s">
        <v>805</v>
      </c>
      <c r="G98" s="217" t="s">
        <v>166</v>
      </c>
      <c r="H98" s="271" t="s">
        <v>270</v>
      </c>
      <c r="I98" s="219" t="s">
        <v>806</v>
      </c>
      <c r="J98" s="275" t="s">
        <v>807</v>
      </c>
      <c r="K98" s="217" t="s">
        <v>260</v>
      </c>
      <c r="L98" s="265" t="s">
        <v>808</v>
      </c>
      <c r="M98" s="276" t="s">
        <v>809</v>
      </c>
      <c r="N98" s="266" t="s">
        <v>810</v>
      </c>
      <c r="O98" s="224" t="s">
        <v>811</v>
      </c>
      <c r="P98" s="273" t="s">
        <v>812</v>
      </c>
      <c r="Q98" s="273"/>
      <c r="R98" s="273"/>
      <c r="S98" s="273"/>
      <c r="T98" s="32"/>
      <c r="U98" s="32"/>
      <c r="V98" s="32"/>
      <c r="W98" s="32"/>
      <c r="X98" s="32"/>
      <c r="Y98" s="32"/>
      <c r="Z98" s="32"/>
    </row>
    <row r="99" spans="1:26" ht="15.75" customHeight="1">
      <c r="A99" s="32"/>
      <c r="B99" s="237" t="s">
        <v>802</v>
      </c>
      <c r="C99" s="148" t="s">
        <v>191</v>
      </c>
      <c r="D99" s="238" t="s">
        <v>813</v>
      </c>
      <c r="E99" s="239" t="s">
        <v>814</v>
      </c>
      <c r="F99" s="155" t="s">
        <v>815</v>
      </c>
      <c r="G99" s="228" t="s">
        <v>166</v>
      </c>
      <c r="H99" s="274" t="s">
        <v>270</v>
      </c>
      <c r="I99" s="240" t="s">
        <v>816</v>
      </c>
      <c r="J99" s="277" t="s">
        <v>817</v>
      </c>
      <c r="K99" s="228" t="s">
        <v>260</v>
      </c>
      <c r="L99" s="245" t="s">
        <v>818</v>
      </c>
      <c r="M99" s="278" t="s">
        <v>819</v>
      </c>
      <c r="N99" s="269" t="s">
        <v>820</v>
      </c>
      <c r="O99" s="235" t="s">
        <v>821</v>
      </c>
      <c r="P99" s="270" t="s">
        <v>822</v>
      </c>
      <c r="Q99" s="270"/>
      <c r="R99" s="270"/>
      <c r="S99" s="270"/>
      <c r="T99" s="32"/>
      <c r="U99" s="32"/>
      <c r="V99" s="32"/>
      <c r="W99" s="32"/>
      <c r="X99" s="32"/>
      <c r="Y99" s="32"/>
      <c r="Z99" s="32"/>
    </row>
    <row r="100" spans="1:26" ht="15.75" customHeight="1">
      <c r="A100" s="32"/>
      <c r="B100" s="237" t="s">
        <v>802</v>
      </c>
      <c r="C100" s="148" t="s">
        <v>191</v>
      </c>
      <c r="D100" s="238" t="s">
        <v>823</v>
      </c>
      <c r="E100" s="239" t="s">
        <v>824</v>
      </c>
      <c r="F100" s="155" t="s">
        <v>825</v>
      </c>
      <c r="G100" s="228" t="s">
        <v>166</v>
      </c>
      <c r="H100" s="274" t="s">
        <v>270</v>
      </c>
      <c r="I100" s="240" t="s">
        <v>826</v>
      </c>
      <c r="J100" s="277" t="s">
        <v>827</v>
      </c>
      <c r="K100" s="228" t="s">
        <v>260</v>
      </c>
      <c r="L100" s="268" t="s">
        <v>828</v>
      </c>
      <c r="M100" s="278" t="s">
        <v>829</v>
      </c>
      <c r="N100" s="269" t="s">
        <v>830</v>
      </c>
      <c r="O100" s="235" t="s">
        <v>831</v>
      </c>
      <c r="P100" s="270" t="s">
        <v>822</v>
      </c>
      <c r="Q100" s="270"/>
      <c r="R100" s="270"/>
      <c r="S100" s="270"/>
      <c r="T100" s="32"/>
      <c r="U100" s="32"/>
      <c r="V100" s="32"/>
      <c r="W100" s="32"/>
      <c r="X100" s="32"/>
      <c r="Y100" s="32"/>
      <c r="Z100" s="32"/>
    </row>
    <row r="101" spans="1:26" ht="15.75" customHeight="1">
      <c r="A101" s="32"/>
      <c r="B101" s="248" t="s">
        <v>802</v>
      </c>
      <c r="C101" s="148" t="s">
        <v>191</v>
      </c>
      <c r="D101" s="238" t="s">
        <v>832</v>
      </c>
      <c r="E101" s="239" t="s">
        <v>833</v>
      </c>
      <c r="F101" s="155" t="s">
        <v>834</v>
      </c>
      <c r="G101" s="228" t="s">
        <v>166</v>
      </c>
      <c r="H101" s="229" t="s">
        <v>270</v>
      </c>
      <c r="I101" s="240" t="s">
        <v>835</v>
      </c>
      <c r="J101" s="277" t="s">
        <v>836</v>
      </c>
      <c r="K101" s="228" t="s">
        <v>260</v>
      </c>
      <c r="L101" s="245" t="s">
        <v>837</v>
      </c>
      <c r="M101" s="278" t="s">
        <v>838</v>
      </c>
      <c r="N101" s="269" t="s">
        <v>839</v>
      </c>
      <c r="O101" s="235" t="s">
        <v>840</v>
      </c>
      <c r="P101" s="236" t="s">
        <v>841</v>
      </c>
      <c r="Q101" s="236"/>
      <c r="R101" s="236"/>
      <c r="S101" s="236"/>
      <c r="T101" s="32"/>
      <c r="U101" s="32"/>
      <c r="V101" s="32"/>
      <c r="W101" s="32"/>
      <c r="X101" s="32"/>
      <c r="Y101" s="32"/>
      <c r="Z101" s="32"/>
    </row>
    <row r="102" spans="1:26" ht="15.75" customHeight="1">
      <c r="A102" s="32"/>
      <c r="B102" s="212" t="s">
        <v>842</v>
      </c>
      <c r="C102" s="213" t="s">
        <v>182</v>
      </c>
      <c r="D102" s="76" t="s">
        <v>843</v>
      </c>
      <c r="E102" s="215" t="s">
        <v>844</v>
      </c>
      <c r="F102" s="216" t="s">
        <v>845</v>
      </c>
      <c r="G102" s="217" t="s">
        <v>166</v>
      </c>
      <c r="H102" s="218" t="s">
        <v>270</v>
      </c>
      <c r="I102" s="219" t="s">
        <v>846</v>
      </c>
      <c r="J102" s="265" t="s">
        <v>847</v>
      </c>
      <c r="K102" s="217" t="s">
        <v>260</v>
      </c>
      <c r="L102" s="265" t="s">
        <v>848</v>
      </c>
      <c r="M102" s="276" t="s">
        <v>849</v>
      </c>
      <c r="N102" s="266" t="s">
        <v>850</v>
      </c>
      <c r="O102" s="224" t="s">
        <v>851</v>
      </c>
      <c r="P102" s="244" t="s">
        <v>852</v>
      </c>
      <c r="Q102" s="279" t="s">
        <v>853</v>
      </c>
      <c r="R102" s="280" t="s">
        <v>854</v>
      </c>
      <c r="S102" s="280" t="s">
        <v>855</v>
      </c>
      <c r="T102" s="32"/>
      <c r="U102" s="32"/>
      <c r="V102" s="32"/>
      <c r="W102" s="32"/>
      <c r="X102" s="32"/>
      <c r="Y102" s="32"/>
      <c r="Z102" s="32"/>
    </row>
    <row r="103" spans="1:26" ht="15.75" customHeight="1">
      <c r="A103" s="32"/>
      <c r="B103" s="237" t="s">
        <v>842</v>
      </c>
      <c r="C103" s="148" t="s">
        <v>191</v>
      </c>
      <c r="D103" s="238" t="s">
        <v>856</v>
      </c>
      <c r="E103" s="239" t="s">
        <v>857</v>
      </c>
      <c r="F103" s="155" t="s">
        <v>858</v>
      </c>
      <c r="G103" s="228" t="s">
        <v>166</v>
      </c>
      <c r="H103" s="274" t="s">
        <v>270</v>
      </c>
      <c r="I103" s="267" t="s">
        <v>859</v>
      </c>
      <c r="J103" s="268" t="s">
        <v>860</v>
      </c>
      <c r="K103" s="228" t="s">
        <v>260</v>
      </c>
      <c r="L103" s="268" t="s">
        <v>861</v>
      </c>
      <c r="M103" s="278" t="s">
        <v>862</v>
      </c>
      <c r="N103" s="269" t="s">
        <v>863</v>
      </c>
      <c r="O103" s="235" t="s">
        <v>864</v>
      </c>
      <c r="P103" s="270" t="s">
        <v>865</v>
      </c>
      <c r="Q103" s="281" t="s">
        <v>866</v>
      </c>
      <c r="R103" s="282" t="s">
        <v>867</v>
      </c>
      <c r="S103" s="282" t="s">
        <v>868</v>
      </c>
      <c r="T103" s="32"/>
      <c r="U103" s="32"/>
      <c r="V103" s="32"/>
      <c r="W103" s="32"/>
      <c r="X103" s="32"/>
      <c r="Y103" s="32"/>
      <c r="Z103" s="32"/>
    </row>
    <row r="104" spans="1:26" ht="15.75" customHeight="1">
      <c r="A104" s="32"/>
      <c r="B104" s="237" t="s">
        <v>842</v>
      </c>
      <c r="C104" s="148" t="s">
        <v>191</v>
      </c>
      <c r="D104" s="238" t="s">
        <v>869</v>
      </c>
      <c r="E104" s="239" t="s">
        <v>870</v>
      </c>
      <c r="F104" s="155" t="s">
        <v>871</v>
      </c>
      <c r="G104" s="228" t="s">
        <v>166</v>
      </c>
      <c r="H104" s="274" t="s">
        <v>270</v>
      </c>
      <c r="I104" s="283" t="s">
        <v>872</v>
      </c>
      <c r="J104" s="268" t="s">
        <v>873</v>
      </c>
      <c r="K104" s="228" t="s">
        <v>260</v>
      </c>
      <c r="L104" s="268" t="s">
        <v>874</v>
      </c>
      <c r="M104" s="278" t="s">
        <v>875</v>
      </c>
      <c r="N104" s="269" t="s">
        <v>876</v>
      </c>
      <c r="O104" s="235" t="s">
        <v>877</v>
      </c>
      <c r="P104" s="270" t="s">
        <v>852</v>
      </c>
      <c r="Q104" s="281" t="s">
        <v>878</v>
      </c>
      <c r="R104" s="284" t="s">
        <v>879</v>
      </c>
      <c r="S104" s="284" t="s">
        <v>880</v>
      </c>
      <c r="T104" s="32"/>
      <c r="U104" s="32"/>
      <c r="V104" s="32"/>
      <c r="W104" s="32"/>
      <c r="X104" s="32"/>
      <c r="Y104" s="32"/>
      <c r="Z104" s="32"/>
    </row>
    <row r="105" spans="1:26" ht="15.75" customHeight="1">
      <c r="A105" s="32"/>
      <c r="B105" s="237" t="s">
        <v>842</v>
      </c>
      <c r="C105" s="148" t="s">
        <v>191</v>
      </c>
      <c r="D105" s="238" t="s">
        <v>881</v>
      </c>
      <c r="E105" s="239" t="s">
        <v>882</v>
      </c>
      <c r="F105" s="155" t="s">
        <v>883</v>
      </c>
      <c r="G105" s="228" t="s">
        <v>166</v>
      </c>
      <c r="H105" s="274" t="s">
        <v>270</v>
      </c>
      <c r="I105" s="267" t="s">
        <v>884</v>
      </c>
      <c r="J105" s="268" t="s">
        <v>885</v>
      </c>
      <c r="K105" s="228" t="s">
        <v>260</v>
      </c>
      <c r="L105" s="268" t="s">
        <v>886</v>
      </c>
      <c r="M105" s="278" t="s">
        <v>887</v>
      </c>
      <c r="N105" s="269" t="s">
        <v>888</v>
      </c>
      <c r="O105" s="235" t="s">
        <v>889</v>
      </c>
      <c r="P105" s="270" t="s">
        <v>865</v>
      </c>
      <c r="Q105" s="281" t="s">
        <v>890</v>
      </c>
      <c r="R105" s="284" t="s">
        <v>891</v>
      </c>
      <c r="S105" s="284" t="s">
        <v>892</v>
      </c>
      <c r="T105" s="32"/>
      <c r="U105" s="32"/>
      <c r="V105" s="32"/>
      <c r="W105" s="32"/>
      <c r="X105" s="32"/>
      <c r="Y105" s="32"/>
      <c r="Z105" s="32"/>
    </row>
    <row r="106" spans="1:26" ht="15.75" customHeight="1">
      <c r="A106" s="32"/>
      <c r="B106" s="237" t="s">
        <v>842</v>
      </c>
      <c r="C106" s="148" t="s">
        <v>191</v>
      </c>
      <c r="D106" s="238" t="s">
        <v>893</v>
      </c>
      <c r="E106" s="239" t="s">
        <v>894</v>
      </c>
      <c r="F106" s="155" t="s">
        <v>895</v>
      </c>
      <c r="G106" s="228" t="s">
        <v>166</v>
      </c>
      <c r="H106" s="274" t="s">
        <v>270</v>
      </c>
      <c r="I106" s="267" t="s">
        <v>896</v>
      </c>
      <c r="J106" s="268" t="s">
        <v>897</v>
      </c>
      <c r="K106" s="228" t="s">
        <v>260</v>
      </c>
      <c r="L106" s="268" t="s">
        <v>898</v>
      </c>
      <c r="M106" s="278" t="s">
        <v>899</v>
      </c>
      <c r="N106" s="269" t="s">
        <v>900</v>
      </c>
      <c r="O106" s="235" t="s">
        <v>901</v>
      </c>
      <c r="P106" s="270" t="s">
        <v>852</v>
      </c>
      <c r="Q106" s="270"/>
      <c r="R106" s="270"/>
      <c r="S106" s="270"/>
      <c r="T106" s="32"/>
      <c r="U106" s="32"/>
      <c r="V106" s="32"/>
      <c r="W106" s="32"/>
      <c r="X106" s="32"/>
      <c r="Y106" s="32"/>
      <c r="Z106" s="32"/>
    </row>
    <row r="107" spans="1:26" ht="15.75" customHeight="1">
      <c r="A107" s="32"/>
      <c r="B107" s="248" t="s">
        <v>842</v>
      </c>
      <c r="C107" s="148" t="s">
        <v>191</v>
      </c>
      <c r="D107" s="238" t="s">
        <v>902</v>
      </c>
      <c r="E107" s="239" t="s">
        <v>903</v>
      </c>
      <c r="F107" s="155" t="s">
        <v>904</v>
      </c>
      <c r="G107" s="228" t="s">
        <v>166</v>
      </c>
      <c r="H107" s="229" t="s">
        <v>270</v>
      </c>
      <c r="I107" s="267" t="s">
        <v>905</v>
      </c>
      <c r="J107" s="268" t="s">
        <v>906</v>
      </c>
      <c r="K107" s="228" t="s">
        <v>260</v>
      </c>
      <c r="L107" s="268" t="s">
        <v>907</v>
      </c>
      <c r="M107" s="278" t="s">
        <v>908</v>
      </c>
      <c r="N107" s="269" t="s">
        <v>909</v>
      </c>
      <c r="O107" s="235" t="s">
        <v>910</v>
      </c>
      <c r="P107" s="236" t="s">
        <v>852</v>
      </c>
      <c r="Q107" s="285" t="s">
        <v>911</v>
      </c>
      <c r="R107" s="284" t="s">
        <v>912</v>
      </c>
      <c r="S107" s="284" t="s">
        <v>913</v>
      </c>
      <c r="T107" s="32"/>
      <c r="U107" s="32"/>
      <c r="V107" s="32"/>
      <c r="W107" s="32"/>
      <c r="X107" s="32"/>
      <c r="Y107" s="32"/>
      <c r="Z107" s="32"/>
    </row>
    <row r="108" spans="1:26" ht="15.75" customHeight="1">
      <c r="A108" s="32"/>
      <c r="B108" s="248" t="s">
        <v>842</v>
      </c>
      <c r="C108" s="148" t="s">
        <v>191</v>
      </c>
      <c r="D108" s="149" t="s">
        <v>914</v>
      </c>
      <c r="E108" s="239" t="s">
        <v>915</v>
      </c>
      <c r="F108" s="155" t="s">
        <v>916</v>
      </c>
      <c r="G108" s="228" t="s">
        <v>166</v>
      </c>
      <c r="H108" s="229" t="s">
        <v>270</v>
      </c>
      <c r="I108" s="267" t="s">
        <v>917</v>
      </c>
      <c r="J108" s="268" t="s">
        <v>918</v>
      </c>
      <c r="K108" s="228" t="s">
        <v>260</v>
      </c>
      <c r="L108" s="268" t="s">
        <v>919</v>
      </c>
      <c r="M108" s="278" t="s">
        <v>920</v>
      </c>
      <c r="N108" s="269" t="s">
        <v>921</v>
      </c>
      <c r="O108" s="235" t="s">
        <v>922</v>
      </c>
      <c r="P108" s="236" t="s">
        <v>865</v>
      </c>
      <c r="Q108" s="285" t="s">
        <v>923</v>
      </c>
      <c r="R108" s="284" t="s">
        <v>924</v>
      </c>
      <c r="S108" s="284" t="s">
        <v>925</v>
      </c>
      <c r="T108" s="32"/>
      <c r="U108" s="32"/>
      <c r="V108" s="32"/>
      <c r="W108" s="32"/>
      <c r="X108" s="32"/>
      <c r="Y108" s="32"/>
      <c r="Z108" s="32"/>
    </row>
    <row r="109" spans="1:26" ht="15.75" customHeight="1">
      <c r="A109" s="32"/>
      <c r="B109" s="237" t="s">
        <v>842</v>
      </c>
      <c r="C109" s="148" t="s">
        <v>191</v>
      </c>
      <c r="D109" s="238" t="s">
        <v>926</v>
      </c>
      <c r="E109" s="239" t="s">
        <v>927</v>
      </c>
      <c r="F109" s="155" t="s">
        <v>928</v>
      </c>
      <c r="G109" s="228" t="s">
        <v>166</v>
      </c>
      <c r="H109" s="229" t="s">
        <v>270</v>
      </c>
      <c r="I109" s="267" t="s">
        <v>929</v>
      </c>
      <c r="J109" s="268" t="s">
        <v>930</v>
      </c>
      <c r="K109" s="228" t="s">
        <v>260</v>
      </c>
      <c r="L109" s="268" t="s">
        <v>931</v>
      </c>
      <c r="M109" s="278" t="s">
        <v>932</v>
      </c>
      <c r="N109" s="269" t="s">
        <v>933</v>
      </c>
      <c r="O109" s="235" t="s">
        <v>934</v>
      </c>
      <c r="P109" s="270" t="s">
        <v>852</v>
      </c>
      <c r="Q109" s="270"/>
      <c r="R109" s="270"/>
      <c r="S109" s="270"/>
      <c r="T109" s="32"/>
      <c r="U109" s="32"/>
      <c r="V109" s="32"/>
      <c r="W109" s="32"/>
      <c r="X109" s="32"/>
      <c r="Y109" s="32"/>
      <c r="Z109" s="32"/>
    </row>
    <row r="110" spans="1:26" ht="15.75" customHeight="1">
      <c r="A110" s="32"/>
      <c r="B110" s="259" t="s">
        <v>935</v>
      </c>
      <c r="C110" s="213" t="s">
        <v>182</v>
      </c>
      <c r="D110" s="76" t="s">
        <v>936</v>
      </c>
      <c r="E110" s="215" t="s">
        <v>937</v>
      </c>
      <c r="F110" s="216" t="s">
        <v>938</v>
      </c>
      <c r="G110" s="217" t="s">
        <v>166</v>
      </c>
      <c r="H110" s="218" t="s">
        <v>270</v>
      </c>
      <c r="I110" s="241" t="s">
        <v>939</v>
      </c>
      <c r="J110" s="249" t="s">
        <v>940</v>
      </c>
      <c r="K110" s="217" t="s">
        <v>260</v>
      </c>
      <c r="L110" s="249" t="s">
        <v>941</v>
      </c>
      <c r="M110" s="250" t="s">
        <v>942</v>
      </c>
      <c r="N110" s="286" t="s">
        <v>943</v>
      </c>
      <c r="O110" s="224" t="s">
        <v>944</v>
      </c>
      <c r="P110" s="273" t="s">
        <v>684</v>
      </c>
      <c r="Q110" s="273"/>
      <c r="R110" s="273"/>
      <c r="S110" s="273"/>
      <c r="T110" s="32"/>
      <c r="U110" s="32"/>
      <c r="V110" s="32"/>
      <c r="W110" s="32"/>
      <c r="X110" s="32"/>
      <c r="Y110" s="32"/>
      <c r="Z110" s="32"/>
    </row>
    <row r="111" spans="1:26" ht="15.75" customHeight="1">
      <c r="A111" s="32"/>
      <c r="B111" s="237" t="s">
        <v>935</v>
      </c>
      <c r="C111" s="148" t="s">
        <v>191</v>
      </c>
      <c r="D111" s="238" t="s">
        <v>945</v>
      </c>
      <c r="E111" s="239" t="s">
        <v>946</v>
      </c>
      <c r="F111" s="155" t="s">
        <v>947</v>
      </c>
      <c r="G111" s="228" t="s">
        <v>166</v>
      </c>
      <c r="H111" s="229" t="s">
        <v>270</v>
      </c>
      <c r="I111" s="230" t="s">
        <v>948</v>
      </c>
      <c r="J111" s="232" t="s">
        <v>949</v>
      </c>
      <c r="K111" s="228" t="s">
        <v>260</v>
      </c>
      <c r="L111" s="232" t="s">
        <v>950</v>
      </c>
      <c r="M111" s="233" t="s">
        <v>951</v>
      </c>
      <c r="N111" s="234" t="s">
        <v>952</v>
      </c>
      <c r="O111" s="235" t="s">
        <v>953</v>
      </c>
      <c r="P111" s="270" t="s">
        <v>954</v>
      </c>
      <c r="Q111" s="270"/>
      <c r="R111" s="270"/>
      <c r="S111" s="270"/>
      <c r="T111" s="32"/>
      <c r="U111" s="32"/>
      <c r="V111" s="32"/>
      <c r="W111" s="32"/>
      <c r="X111" s="32"/>
      <c r="Y111" s="32"/>
      <c r="Z111" s="32"/>
    </row>
    <row r="112" spans="1:26" ht="15.75" customHeight="1">
      <c r="A112" s="32"/>
      <c r="B112" s="237" t="s">
        <v>935</v>
      </c>
      <c r="C112" s="148" t="s">
        <v>191</v>
      </c>
      <c r="D112" s="238" t="s">
        <v>955</v>
      </c>
      <c r="E112" s="239" t="s">
        <v>956</v>
      </c>
      <c r="F112" s="155" t="s">
        <v>957</v>
      </c>
      <c r="G112" s="228" t="s">
        <v>166</v>
      </c>
      <c r="H112" s="229" t="s">
        <v>270</v>
      </c>
      <c r="I112" s="230" t="s">
        <v>958</v>
      </c>
      <c r="J112" s="232" t="s">
        <v>959</v>
      </c>
      <c r="K112" s="228" t="s">
        <v>260</v>
      </c>
      <c r="L112" s="232" t="s">
        <v>960</v>
      </c>
      <c r="M112" s="233" t="s">
        <v>961</v>
      </c>
      <c r="N112" s="287" t="s">
        <v>962</v>
      </c>
      <c r="O112" s="235" t="s">
        <v>963</v>
      </c>
      <c r="P112" s="270" t="s">
        <v>801</v>
      </c>
      <c r="Q112" s="270"/>
      <c r="R112" s="270"/>
      <c r="S112" s="270"/>
      <c r="T112" s="32"/>
      <c r="U112" s="32"/>
      <c r="V112" s="32"/>
      <c r="W112" s="32"/>
      <c r="X112" s="32"/>
      <c r="Y112" s="32"/>
      <c r="Z112" s="32"/>
    </row>
    <row r="113" spans="1:26" ht="15.75" customHeight="1">
      <c r="A113" s="32"/>
      <c r="B113" s="248" t="s">
        <v>935</v>
      </c>
      <c r="C113" s="148" t="s">
        <v>191</v>
      </c>
      <c r="D113" s="238" t="s">
        <v>964</v>
      </c>
      <c r="E113" s="239" t="s">
        <v>965</v>
      </c>
      <c r="F113" s="155" t="s">
        <v>966</v>
      </c>
      <c r="G113" s="228" t="s">
        <v>166</v>
      </c>
      <c r="H113" s="229" t="s">
        <v>270</v>
      </c>
      <c r="I113" s="230" t="s">
        <v>967</v>
      </c>
      <c r="J113" s="232" t="s">
        <v>968</v>
      </c>
      <c r="K113" s="228" t="s">
        <v>260</v>
      </c>
      <c r="L113" s="232" t="s">
        <v>969</v>
      </c>
      <c r="M113" s="233" t="s">
        <v>970</v>
      </c>
      <c r="N113" s="287" t="s">
        <v>971</v>
      </c>
      <c r="O113" s="235" t="s">
        <v>972</v>
      </c>
      <c r="P113" s="236" t="s">
        <v>801</v>
      </c>
      <c r="Q113" s="288" t="s">
        <v>973</v>
      </c>
      <c r="R113" s="288" t="s">
        <v>974</v>
      </c>
      <c r="S113" s="288" t="s">
        <v>975</v>
      </c>
      <c r="T113" s="32"/>
      <c r="U113" s="32"/>
      <c r="V113" s="32"/>
      <c r="W113" s="32"/>
      <c r="X113" s="32"/>
      <c r="Y113" s="32"/>
      <c r="Z113" s="32"/>
    </row>
    <row r="114" spans="1:26" ht="15.75" customHeight="1">
      <c r="A114" s="32"/>
      <c r="B114" s="248" t="s">
        <v>935</v>
      </c>
      <c r="C114" s="148" t="s">
        <v>191</v>
      </c>
      <c r="D114" s="149" t="s">
        <v>976</v>
      </c>
      <c r="E114" s="239" t="s">
        <v>977</v>
      </c>
      <c r="F114" s="155" t="s">
        <v>978</v>
      </c>
      <c r="G114" s="228" t="s">
        <v>166</v>
      </c>
      <c r="H114" s="289" t="s">
        <v>270</v>
      </c>
      <c r="I114" s="230" t="s">
        <v>979</v>
      </c>
      <c r="J114" s="232" t="s">
        <v>980</v>
      </c>
      <c r="K114" s="228" t="s">
        <v>260</v>
      </c>
      <c r="L114" s="232" t="s">
        <v>981</v>
      </c>
      <c r="M114" s="233" t="s">
        <v>982</v>
      </c>
      <c r="N114" s="234" t="s">
        <v>983</v>
      </c>
      <c r="O114" s="235" t="s">
        <v>984</v>
      </c>
      <c r="P114" s="236" t="s">
        <v>985</v>
      </c>
      <c r="Q114" s="236"/>
      <c r="R114" s="236"/>
      <c r="S114" s="236"/>
      <c r="T114" s="32"/>
      <c r="U114" s="32"/>
      <c r="V114" s="32"/>
      <c r="W114" s="32"/>
      <c r="X114" s="32"/>
      <c r="Y114" s="32"/>
      <c r="Z114" s="32"/>
    </row>
    <row r="115" spans="1:26" ht="15.75" customHeight="1">
      <c r="A115" s="32"/>
      <c r="B115" s="237" t="s">
        <v>935</v>
      </c>
      <c r="C115" s="148" t="s">
        <v>191</v>
      </c>
      <c r="D115" s="238" t="s">
        <v>986</v>
      </c>
      <c r="E115" s="239" t="s">
        <v>987</v>
      </c>
      <c r="F115" s="155" t="s">
        <v>988</v>
      </c>
      <c r="G115" s="228" t="s">
        <v>166</v>
      </c>
      <c r="H115" s="229" t="s">
        <v>270</v>
      </c>
      <c r="I115" s="230" t="s">
        <v>989</v>
      </c>
      <c r="J115" s="232" t="s">
        <v>990</v>
      </c>
      <c r="K115" s="148" t="s">
        <v>260</v>
      </c>
      <c r="L115" s="232" t="s">
        <v>991</v>
      </c>
      <c r="M115" s="233" t="s">
        <v>992</v>
      </c>
      <c r="N115" s="234" t="s">
        <v>993</v>
      </c>
      <c r="O115" s="235" t="s">
        <v>994</v>
      </c>
      <c r="P115" s="270" t="s">
        <v>954</v>
      </c>
      <c r="Q115" s="288" t="s">
        <v>995</v>
      </c>
      <c r="R115" s="288" t="s">
        <v>996</v>
      </c>
      <c r="S115" s="288" t="s">
        <v>997</v>
      </c>
      <c r="T115" s="32"/>
      <c r="U115" s="32"/>
      <c r="V115" s="32"/>
      <c r="W115" s="32"/>
      <c r="X115" s="32"/>
      <c r="Y115" s="32"/>
      <c r="Z115" s="32"/>
    </row>
    <row r="116" spans="1:26" ht="15.75" customHeight="1">
      <c r="A116" s="32"/>
      <c r="B116" s="259" t="s">
        <v>998</v>
      </c>
      <c r="C116" s="213" t="s">
        <v>182</v>
      </c>
      <c r="D116" s="76" t="s">
        <v>999</v>
      </c>
      <c r="E116" s="215" t="s">
        <v>1000</v>
      </c>
      <c r="F116" s="216" t="s">
        <v>1001</v>
      </c>
      <c r="G116" s="217" t="s">
        <v>166</v>
      </c>
      <c r="H116" s="218" t="s">
        <v>270</v>
      </c>
      <c r="I116" s="219" t="s">
        <v>1002</v>
      </c>
      <c r="J116" s="220" t="s">
        <v>1003</v>
      </c>
      <c r="K116" s="217" t="s">
        <v>260</v>
      </c>
      <c r="L116" s="249" t="s">
        <v>1004</v>
      </c>
      <c r="M116" s="250" t="s">
        <v>1005</v>
      </c>
      <c r="N116" s="243" t="s">
        <v>1006</v>
      </c>
      <c r="O116" s="224" t="s">
        <v>1007</v>
      </c>
      <c r="P116" s="273" t="s">
        <v>316</v>
      </c>
      <c r="Q116" s="273"/>
      <c r="R116" s="273"/>
      <c r="S116" s="273"/>
      <c r="T116" s="32"/>
      <c r="U116" s="32"/>
      <c r="V116" s="32"/>
      <c r="W116" s="32"/>
      <c r="X116" s="32"/>
      <c r="Y116" s="32"/>
      <c r="Z116" s="32"/>
    </row>
    <row r="117" spans="1:26" ht="15.75" customHeight="1">
      <c r="A117" s="32"/>
      <c r="B117" s="237" t="s">
        <v>998</v>
      </c>
      <c r="C117" s="148" t="s">
        <v>191</v>
      </c>
      <c r="D117" s="238" t="s">
        <v>1008</v>
      </c>
      <c r="E117" s="239" t="s">
        <v>1009</v>
      </c>
      <c r="F117" s="155" t="s">
        <v>1010</v>
      </c>
      <c r="G117" s="228" t="s">
        <v>166</v>
      </c>
      <c r="H117" s="229" t="s">
        <v>270</v>
      </c>
      <c r="I117" s="230" t="s">
        <v>1011</v>
      </c>
      <c r="J117" s="231" t="s">
        <v>1012</v>
      </c>
      <c r="K117" s="228" t="s">
        <v>260</v>
      </c>
      <c r="L117" s="232" t="s">
        <v>1013</v>
      </c>
      <c r="M117" s="233" t="s">
        <v>1014</v>
      </c>
      <c r="N117" s="234" t="s">
        <v>1015</v>
      </c>
      <c r="O117" s="235" t="s">
        <v>1016</v>
      </c>
      <c r="P117" s="270" t="s">
        <v>316</v>
      </c>
      <c r="Q117" s="270"/>
      <c r="R117" s="270"/>
      <c r="S117" s="270"/>
      <c r="T117" s="32"/>
      <c r="U117" s="32"/>
      <c r="V117" s="32"/>
      <c r="W117" s="32"/>
      <c r="X117" s="32"/>
      <c r="Y117" s="32"/>
      <c r="Z117" s="32"/>
    </row>
    <row r="118" spans="1:26" ht="15.75" customHeight="1">
      <c r="A118" s="32"/>
      <c r="B118" s="237" t="s">
        <v>998</v>
      </c>
      <c r="C118" s="148" t="s">
        <v>191</v>
      </c>
      <c r="D118" s="238" t="s">
        <v>1017</v>
      </c>
      <c r="E118" s="239" t="s">
        <v>1018</v>
      </c>
      <c r="F118" s="155" t="s">
        <v>1019</v>
      </c>
      <c r="G118" s="228" t="s">
        <v>166</v>
      </c>
      <c r="H118" s="229" t="s">
        <v>270</v>
      </c>
      <c r="I118" s="230" t="s">
        <v>1020</v>
      </c>
      <c r="J118" s="231" t="s">
        <v>1021</v>
      </c>
      <c r="K118" s="228" t="s">
        <v>260</v>
      </c>
      <c r="L118" s="232" t="s">
        <v>1022</v>
      </c>
      <c r="M118" s="233" t="s">
        <v>1023</v>
      </c>
      <c r="N118" s="234" t="s">
        <v>1024</v>
      </c>
      <c r="O118" s="235" t="s">
        <v>1025</v>
      </c>
      <c r="P118" s="270" t="s">
        <v>316</v>
      </c>
      <c r="Q118" s="270"/>
      <c r="R118" s="270"/>
      <c r="S118" s="270"/>
      <c r="T118" s="32"/>
      <c r="U118" s="32"/>
      <c r="V118" s="32"/>
      <c r="W118" s="32"/>
      <c r="X118" s="32"/>
      <c r="Y118" s="32"/>
      <c r="Z118" s="32"/>
    </row>
    <row r="119" spans="1:26" ht="15.75" customHeight="1">
      <c r="A119" s="32"/>
      <c r="B119" s="248" t="s">
        <v>998</v>
      </c>
      <c r="C119" s="148" t="s">
        <v>191</v>
      </c>
      <c r="D119" s="238" t="s">
        <v>1026</v>
      </c>
      <c r="E119" s="239" t="s">
        <v>1027</v>
      </c>
      <c r="F119" s="155" t="s">
        <v>1028</v>
      </c>
      <c r="G119" s="228" t="s">
        <v>166</v>
      </c>
      <c r="H119" s="229" t="s">
        <v>270</v>
      </c>
      <c r="I119" s="230" t="s">
        <v>1029</v>
      </c>
      <c r="J119" s="231" t="s">
        <v>1030</v>
      </c>
      <c r="K119" s="228" t="s">
        <v>260</v>
      </c>
      <c r="L119" s="232" t="s">
        <v>1031</v>
      </c>
      <c r="M119" s="233" t="s">
        <v>1032</v>
      </c>
      <c r="N119" s="234" t="s">
        <v>1033</v>
      </c>
      <c r="O119" s="235" t="s">
        <v>1034</v>
      </c>
      <c r="P119" s="236" t="s">
        <v>316</v>
      </c>
      <c r="Q119" s="236"/>
      <c r="R119" s="236"/>
      <c r="S119" s="236"/>
      <c r="T119" s="32"/>
      <c r="U119" s="32"/>
      <c r="V119" s="32"/>
      <c r="W119" s="32"/>
      <c r="X119" s="32"/>
      <c r="Y119" s="32"/>
      <c r="Z119" s="32"/>
    </row>
    <row r="120" spans="1:26" ht="15.75" customHeight="1">
      <c r="A120" s="32"/>
      <c r="B120" s="248" t="s">
        <v>998</v>
      </c>
      <c r="C120" s="148" t="s">
        <v>191</v>
      </c>
      <c r="D120" s="238" t="s">
        <v>1035</v>
      </c>
      <c r="E120" s="239" t="s">
        <v>1036</v>
      </c>
      <c r="F120" s="155" t="s">
        <v>1037</v>
      </c>
      <c r="G120" s="228" t="s">
        <v>322</v>
      </c>
      <c r="H120" s="229" t="s">
        <v>270</v>
      </c>
      <c r="I120" s="230" t="s">
        <v>1038</v>
      </c>
      <c r="J120" s="231" t="s">
        <v>1039</v>
      </c>
      <c r="K120" s="228" t="s">
        <v>260</v>
      </c>
      <c r="L120" s="232" t="s">
        <v>1040</v>
      </c>
      <c r="M120" s="233" t="s">
        <v>1041</v>
      </c>
      <c r="N120" s="234" t="s">
        <v>1042</v>
      </c>
      <c r="O120" s="235" t="s">
        <v>1043</v>
      </c>
      <c r="P120" s="236" t="s">
        <v>316</v>
      </c>
      <c r="Q120" s="236"/>
      <c r="R120" s="236"/>
      <c r="S120" s="236"/>
      <c r="T120" s="32"/>
      <c r="U120" s="32"/>
      <c r="V120" s="32"/>
      <c r="W120" s="32"/>
      <c r="X120" s="32"/>
      <c r="Y120" s="32"/>
      <c r="Z120" s="32"/>
    </row>
    <row r="121" spans="1:26" ht="15.75" customHeight="1">
      <c r="A121" s="32"/>
      <c r="B121" s="248" t="s">
        <v>998</v>
      </c>
      <c r="C121" s="148" t="s">
        <v>191</v>
      </c>
      <c r="D121" s="238" t="s">
        <v>1044</v>
      </c>
      <c r="E121" s="239" t="s">
        <v>1045</v>
      </c>
      <c r="F121" s="155" t="s">
        <v>1046</v>
      </c>
      <c r="G121" s="228" t="s">
        <v>166</v>
      </c>
      <c r="H121" s="229" t="s">
        <v>270</v>
      </c>
      <c r="I121" s="230" t="s">
        <v>1047</v>
      </c>
      <c r="J121" s="231" t="s">
        <v>1048</v>
      </c>
      <c r="K121" s="228" t="s">
        <v>260</v>
      </c>
      <c r="L121" s="232" t="s">
        <v>1049</v>
      </c>
      <c r="M121" s="233" t="s">
        <v>1050</v>
      </c>
      <c r="N121" s="234" t="s">
        <v>1051</v>
      </c>
      <c r="O121" s="235" t="s">
        <v>1052</v>
      </c>
      <c r="P121" s="236" t="s">
        <v>316</v>
      </c>
      <c r="Q121" s="236"/>
      <c r="R121" s="236"/>
      <c r="S121" s="236"/>
      <c r="T121" s="32"/>
      <c r="U121" s="32"/>
      <c r="V121" s="32"/>
      <c r="W121" s="32"/>
      <c r="X121" s="32"/>
      <c r="Y121" s="32"/>
      <c r="Z121" s="32"/>
    </row>
    <row r="122" spans="1:26" ht="15.75" customHeight="1">
      <c r="A122" s="32"/>
      <c r="B122" s="237" t="s">
        <v>998</v>
      </c>
      <c r="C122" s="148" t="s">
        <v>191</v>
      </c>
      <c r="D122" s="238" t="s">
        <v>1053</v>
      </c>
      <c r="E122" s="239" t="s">
        <v>1054</v>
      </c>
      <c r="F122" s="155" t="s">
        <v>1055</v>
      </c>
      <c r="G122" s="228" t="s">
        <v>166</v>
      </c>
      <c r="H122" s="229" t="s">
        <v>270</v>
      </c>
      <c r="I122" s="230" t="s">
        <v>1056</v>
      </c>
      <c r="J122" s="231" t="s">
        <v>1057</v>
      </c>
      <c r="K122" s="228" t="s">
        <v>260</v>
      </c>
      <c r="L122" s="232" t="s">
        <v>1058</v>
      </c>
      <c r="M122" s="233" t="s">
        <v>1059</v>
      </c>
      <c r="N122" s="234" t="s">
        <v>1060</v>
      </c>
      <c r="O122" s="235" t="s">
        <v>1061</v>
      </c>
      <c r="P122" s="270" t="s">
        <v>316</v>
      </c>
      <c r="Q122" s="270"/>
      <c r="R122" s="270"/>
      <c r="S122" s="270"/>
      <c r="T122" s="32"/>
      <c r="U122" s="32"/>
      <c r="V122" s="32"/>
      <c r="W122" s="32"/>
      <c r="X122" s="32"/>
      <c r="Y122" s="32"/>
      <c r="Z122" s="32"/>
    </row>
    <row r="123" spans="1:26" ht="15.75" customHeight="1">
      <c r="A123" s="32"/>
      <c r="B123" s="237" t="s">
        <v>998</v>
      </c>
      <c r="C123" s="148" t="s">
        <v>191</v>
      </c>
      <c r="D123" s="238" t="s">
        <v>1062</v>
      </c>
      <c r="E123" s="239" t="s">
        <v>1063</v>
      </c>
      <c r="F123" s="155" t="s">
        <v>1064</v>
      </c>
      <c r="G123" s="228" t="s">
        <v>166</v>
      </c>
      <c r="H123" s="229" t="s">
        <v>270</v>
      </c>
      <c r="I123" s="230" t="s">
        <v>1065</v>
      </c>
      <c r="J123" s="231" t="s">
        <v>1066</v>
      </c>
      <c r="K123" s="228" t="s">
        <v>260</v>
      </c>
      <c r="L123" s="232" t="s">
        <v>1067</v>
      </c>
      <c r="M123" s="233" t="s">
        <v>1068</v>
      </c>
      <c r="N123" s="234" t="s">
        <v>1069</v>
      </c>
      <c r="O123" s="235" t="s">
        <v>1070</v>
      </c>
      <c r="P123" s="270" t="s">
        <v>316</v>
      </c>
      <c r="Q123" s="270"/>
      <c r="R123" s="270"/>
      <c r="S123" s="270"/>
      <c r="T123" s="32"/>
      <c r="U123" s="32"/>
      <c r="V123" s="32"/>
      <c r="W123" s="32"/>
      <c r="X123" s="32"/>
      <c r="Y123" s="32"/>
      <c r="Z123" s="32"/>
    </row>
    <row r="124" spans="1:26" ht="15.75" customHeight="1">
      <c r="A124" s="32"/>
      <c r="B124" s="237" t="s">
        <v>998</v>
      </c>
      <c r="C124" s="148" t="s">
        <v>191</v>
      </c>
      <c r="D124" s="238" t="s">
        <v>1071</v>
      </c>
      <c r="E124" s="239" t="s">
        <v>1072</v>
      </c>
      <c r="F124" s="155" t="s">
        <v>1073</v>
      </c>
      <c r="G124" s="228" t="s">
        <v>322</v>
      </c>
      <c r="H124" s="229" t="s">
        <v>270</v>
      </c>
      <c r="I124" s="230" t="s">
        <v>1074</v>
      </c>
      <c r="J124" s="231" t="s">
        <v>1075</v>
      </c>
      <c r="K124" s="228" t="s">
        <v>260</v>
      </c>
      <c r="L124" s="232" t="s">
        <v>1076</v>
      </c>
      <c r="M124" s="233" t="s">
        <v>1077</v>
      </c>
      <c r="N124" s="234" t="s">
        <v>1078</v>
      </c>
      <c r="O124" s="235" t="s">
        <v>1079</v>
      </c>
      <c r="P124" s="270" t="s">
        <v>316</v>
      </c>
      <c r="Q124" s="270"/>
      <c r="R124" s="270"/>
      <c r="S124" s="270"/>
      <c r="T124" s="32"/>
      <c r="U124" s="32"/>
      <c r="V124" s="32"/>
      <c r="W124" s="32"/>
      <c r="X124" s="32"/>
      <c r="Y124" s="32"/>
      <c r="Z124" s="32"/>
    </row>
    <row r="125" spans="1:26" ht="15.75" customHeight="1">
      <c r="A125" s="32"/>
      <c r="B125" s="248" t="s">
        <v>998</v>
      </c>
      <c r="C125" s="148" t="s">
        <v>191</v>
      </c>
      <c r="D125" s="238" t="s">
        <v>1080</v>
      </c>
      <c r="E125" s="239" t="s">
        <v>1081</v>
      </c>
      <c r="F125" s="155" t="s">
        <v>1082</v>
      </c>
      <c r="G125" s="228" t="s">
        <v>322</v>
      </c>
      <c r="H125" s="229" t="s">
        <v>270</v>
      </c>
      <c r="I125" s="230" t="s">
        <v>1083</v>
      </c>
      <c r="J125" s="231" t="s">
        <v>1084</v>
      </c>
      <c r="K125" s="228" t="s">
        <v>260</v>
      </c>
      <c r="L125" s="232" t="s">
        <v>1085</v>
      </c>
      <c r="M125" s="233" t="s">
        <v>1086</v>
      </c>
      <c r="N125" s="234" t="s">
        <v>1087</v>
      </c>
      <c r="O125" s="235" t="s">
        <v>1088</v>
      </c>
      <c r="P125" s="236" t="s">
        <v>316</v>
      </c>
      <c r="Q125" s="236"/>
      <c r="R125" s="236"/>
      <c r="S125" s="236"/>
      <c r="T125" s="32"/>
      <c r="U125" s="32"/>
      <c r="V125" s="32"/>
      <c r="W125" s="32"/>
      <c r="X125" s="32"/>
      <c r="Y125" s="32"/>
      <c r="Z125" s="32"/>
    </row>
    <row r="126" spans="1:26" ht="15.75" customHeight="1">
      <c r="A126" s="32"/>
      <c r="B126" s="248" t="s">
        <v>998</v>
      </c>
      <c r="C126" s="148" t="s">
        <v>191</v>
      </c>
      <c r="D126" s="238" t="s">
        <v>1089</v>
      </c>
      <c r="E126" s="239" t="s">
        <v>1090</v>
      </c>
      <c r="F126" s="155" t="s">
        <v>1091</v>
      </c>
      <c r="G126" s="228" t="s">
        <v>322</v>
      </c>
      <c r="H126" s="229" t="s">
        <v>270</v>
      </c>
      <c r="I126" s="230" t="s">
        <v>1092</v>
      </c>
      <c r="J126" s="231" t="s">
        <v>1093</v>
      </c>
      <c r="K126" s="228" t="s">
        <v>325</v>
      </c>
      <c r="L126" s="232" t="s">
        <v>1094</v>
      </c>
      <c r="M126" s="233" t="s">
        <v>1095</v>
      </c>
      <c r="N126" s="234" t="s">
        <v>1096</v>
      </c>
      <c r="O126" s="235" t="s">
        <v>1097</v>
      </c>
      <c r="P126" s="236" t="s">
        <v>316</v>
      </c>
      <c r="Q126" s="236"/>
      <c r="R126" s="236"/>
      <c r="S126" s="236"/>
      <c r="T126" s="32"/>
      <c r="U126" s="32"/>
      <c r="V126" s="32"/>
      <c r="W126" s="32"/>
      <c r="X126" s="32"/>
      <c r="Y126" s="32"/>
      <c r="Z126" s="32"/>
    </row>
    <row r="127" spans="1:26" ht="15.75" customHeight="1">
      <c r="A127" s="32"/>
      <c r="B127" s="237" t="s">
        <v>998</v>
      </c>
      <c r="C127" s="148" t="s">
        <v>191</v>
      </c>
      <c r="D127" s="238" t="s">
        <v>1098</v>
      </c>
      <c r="E127" s="239" t="s">
        <v>1099</v>
      </c>
      <c r="F127" s="155" t="s">
        <v>1100</v>
      </c>
      <c r="G127" s="228" t="s">
        <v>322</v>
      </c>
      <c r="H127" s="229" t="s">
        <v>270</v>
      </c>
      <c r="I127" s="230" t="s">
        <v>1101</v>
      </c>
      <c r="J127" s="231" t="s">
        <v>1102</v>
      </c>
      <c r="K127" s="228" t="s">
        <v>325</v>
      </c>
      <c r="L127" s="232" t="s">
        <v>1103</v>
      </c>
      <c r="M127" s="233" t="s">
        <v>1104</v>
      </c>
      <c r="N127" s="234" t="s">
        <v>1105</v>
      </c>
      <c r="O127" s="235" t="s">
        <v>1106</v>
      </c>
      <c r="P127" s="270" t="s">
        <v>316</v>
      </c>
      <c r="Q127" s="270"/>
      <c r="R127" s="270"/>
      <c r="S127" s="270"/>
      <c r="T127" s="32"/>
      <c r="U127" s="32"/>
      <c r="V127" s="32"/>
      <c r="W127" s="32"/>
      <c r="X127" s="32"/>
      <c r="Y127" s="32"/>
      <c r="Z127" s="32"/>
    </row>
    <row r="128" spans="1:26" ht="15.75" customHeight="1">
      <c r="A128" s="32"/>
      <c r="B128" s="237" t="s">
        <v>998</v>
      </c>
      <c r="C128" s="148" t="s">
        <v>191</v>
      </c>
      <c r="D128" s="238" t="s">
        <v>1107</v>
      </c>
      <c r="E128" s="239" t="s">
        <v>1108</v>
      </c>
      <c r="F128" s="155" t="s">
        <v>1109</v>
      </c>
      <c r="G128" s="228" t="s">
        <v>166</v>
      </c>
      <c r="H128" s="229" t="s">
        <v>270</v>
      </c>
      <c r="I128" s="230" t="s">
        <v>1110</v>
      </c>
      <c r="J128" s="231" t="s">
        <v>1111</v>
      </c>
      <c r="K128" s="228" t="s">
        <v>260</v>
      </c>
      <c r="L128" s="232" t="s">
        <v>1112</v>
      </c>
      <c r="M128" s="233" t="s">
        <v>1113</v>
      </c>
      <c r="N128" s="234" t="s">
        <v>1114</v>
      </c>
      <c r="O128" s="235" t="s">
        <v>1115</v>
      </c>
      <c r="P128" s="270" t="s">
        <v>1116</v>
      </c>
      <c r="Q128" s="270"/>
      <c r="R128" s="270"/>
      <c r="S128" s="270"/>
      <c r="T128" s="32"/>
      <c r="U128" s="32"/>
      <c r="V128" s="32"/>
      <c r="W128" s="32"/>
      <c r="X128" s="32"/>
      <c r="Y128" s="32"/>
      <c r="Z128" s="32"/>
    </row>
    <row r="129" spans="1:26" ht="15.75" customHeight="1">
      <c r="A129" s="32"/>
      <c r="B129" s="237" t="s">
        <v>998</v>
      </c>
      <c r="C129" s="148" t="s">
        <v>191</v>
      </c>
      <c r="D129" s="238" t="s">
        <v>1117</v>
      </c>
      <c r="E129" s="239" t="s">
        <v>1118</v>
      </c>
      <c r="F129" s="155" t="s">
        <v>1119</v>
      </c>
      <c r="G129" s="228" t="s">
        <v>1120</v>
      </c>
      <c r="H129" s="229" t="s">
        <v>1121</v>
      </c>
      <c r="I129" s="230" t="s">
        <v>1122</v>
      </c>
      <c r="J129" s="231" t="s">
        <v>1123</v>
      </c>
      <c r="K129" s="228" t="s">
        <v>1124</v>
      </c>
      <c r="L129" s="232" t="s">
        <v>1125</v>
      </c>
      <c r="M129" s="290"/>
      <c r="N129" s="234" t="s">
        <v>1126</v>
      </c>
      <c r="O129" s="235" t="s">
        <v>1127</v>
      </c>
      <c r="P129" s="270" t="s">
        <v>1116</v>
      </c>
      <c r="Q129" s="270"/>
      <c r="R129" s="270"/>
      <c r="S129" s="270"/>
      <c r="T129" s="32"/>
      <c r="U129" s="32"/>
      <c r="V129" s="32"/>
      <c r="W129" s="32"/>
      <c r="X129" s="32"/>
      <c r="Y129" s="32"/>
      <c r="Z129" s="32"/>
    </row>
    <row r="130" spans="1:26" ht="15.75" customHeight="1">
      <c r="A130" s="32"/>
      <c r="B130" s="259" t="s">
        <v>1128</v>
      </c>
      <c r="C130" s="213" t="s">
        <v>182</v>
      </c>
      <c r="D130" s="76" t="s">
        <v>1129</v>
      </c>
      <c r="E130" s="215" t="s">
        <v>1130</v>
      </c>
      <c r="F130" s="216" t="s">
        <v>1131</v>
      </c>
      <c r="G130" s="217" t="s">
        <v>166</v>
      </c>
      <c r="H130" s="218" t="s">
        <v>270</v>
      </c>
      <c r="I130" s="241" t="s">
        <v>1132</v>
      </c>
      <c r="J130" s="249" t="s">
        <v>1133</v>
      </c>
      <c r="K130" s="217" t="s">
        <v>260</v>
      </c>
      <c r="L130" s="249" t="s">
        <v>1134</v>
      </c>
      <c r="M130" s="250" t="s">
        <v>1135</v>
      </c>
      <c r="N130" s="243" t="s">
        <v>1136</v>
      </c>
      <c r="O130" s="224" t="s">
        <v>1137</v>
      </c>
      <c r="P130" s="273" t="s">
        <v>1138</v>
      </c>
      <c r="Q130" s="273"/>
      <c r="R130" s="273"/>
      <c r="S130" s="273"/>
      <c r="T130" s="32"/>
      <c r="U130" s="32"/>
      <c r="V130" s="32"/>
      <c r="W130" s="32"/>
      <c r="X130" s="32"/>
      <c r="Y130" s="32"/>
      <c r="Z130" s="32"/>
    </row>
    <row r="131" spans="1:26" ht="15.75" customHeight="1">
      <c r="A131" s="32"/>
      <c r="B131" s="248" t="s">
        <v>1128</v>
      </c>
      <c r="C131" s="148" t="s">
        <v>191</v>
      </c>
      <c r="D131" s="149" t="s">
        <v>1139</v>
      </c>
      <c r="E131" s="239" t="s">
        <v>1140</v>
      </c>
      <c r="F131" s="155" t="s">
        <v>1141</v>
      </c>
      <c r="G131" s="228" t="s">
        <v>166</v>
      </c>
      <c r="H131" s="229" t="s">
        <v>270</v>
      </c>
      <c r="I131" s="230" t="s">
        <v>1142</v>
      </c>
      <c r="J131" s="232" t="s">
        <v>1143</v>
      </c>
      <c r="K131" s="228" t="s">
        <v>260</v>
      </c>
      <c r="L131" s="232" t="s">
        <v>1144</v>
      </c>
      <c r="M131" s="233" t="s">
        <v>1145</v>
      </c>
      <c r="N131" s="234" t="s">
        <v>1146</v>
      </c>
      <c r="O131" s="235" t="s">
        <v>1147</v>
      </c>
      <c r="P131" s="236" t="s">
        <v>1138</v>
      </c>
      <c r="Q131" s="236">
        <v>14</v>
      </c>
      <c r="R131" s="236" t="s">
        <v>1148</v>
      </c>
      <c r="S131" s="236" t="s">
        <v>1148</v>
      </c>
      <c r="T131" s="32"/>
      <c r="U131" s="32"/>
      <c r="V131" s="32"/>
      <c r="W131" s="32"/>
      <c r="X131" s="32"/>
      <c r="Y131" s="32"/>
      <c r="Z131" s="32"/>
    </row>
    <row r="132" spans="1:26" ht="15.75" customHeight="1">
      <c r="A132" s="32"/>
      <c r="B132" s="248" t="s">
        <v>1128</v>
      </c>
      <c r="C132" s="148" t="s">
        <v>191</v>
      </c>
      <c r="D132" s="238" t="s">
        <v>1149</v>
      </c>
      <c r="E132" s="239" t="s">
        <v>1150</v>
      </c>
      <c r="F132" s="155" t="s">
        <v>1151</v>
      </c>
      <c r="G132" s="228" t="s">
        <v>166</v>
      </c>
      <c r="H132" s="229" t="s">
        <v>270</v>
      </c>
      <c r="I132" s="230" t="s">
        <v>1152</v>
      </c>
      <c r="J132" s="232" t="s">
        <v>1153</v>
      </c>
      <c r="K132" s="228" t="s">
        <v>260</v>
      </c>
      <c r="L132" s="232" t="s">
        <v>1154</v>
      </c>
      <c r="M132" s="233" t="s">
        <v>1155</v>
      </c>
      <c r="N132" s="234" t="s">
        <v>1156</v>
      </c>
      <c r="O132" s="235" t="s">
        <v>1157</v>
      </c>
      <c r="P132" s="291" t="s">
        <v>1138</v>
      </c>
      <c r="Q132" s="291">
        <v>5</v>
      </c>
      <c r="R132" s="291" t="s">
        <v>1158</v>
      </c>
      <c r="S132" s="291" t="s">
        <v>1158</v>
      </c>
      <c r="T132" s="32"/>
      <c r="U132" s="32"/>
      <c r="V132" s="32"/>
      <c r="W132" s="32"/>
      <c r="X132" s="32"/>
      <c r="Y132" s="32"/>
      <c r="Z132" s="32"/>
    </row>
    <row r="133" spans="1:26" ht="15.75" customHeight="1">
      <c r="A133" s="32"/>
      <c r="B133" s="248" t="s">
        <v>1128</v>
      </c>
      <c r="C133" s="148" t="s">
        <v>191</v>
      </c>
      <c r="D133" s="238" t="s">
        <v>1159</v>
      </c>
      <c r="E133" s="239" t="s">
        <v>1160</v>
      </c>
      <c r="F133" s="155" t="s">
        <v>1161</v>
      </c>
      <c r="G133" s="228" t="s">
        <v>166</v>
      </c>
      <c r="H133" s="229" t="s">
        <v>270</v>
      </c>
      <c r="I133" s="230" t="s">
        <v>1162</v>
      </c>
      <c r="J133" s="232" t="s">
        <v>1163</v>
      </c>
      <c r="K133" s="228" t="s">
        <v>260</v>
      </c>
      <c r="L133" s="232" t="s">
        <v>1164</v>
      </c>
      <c r="M133" s="246" t="s">
        <v>1165</v>
      </c>
      <c r="N133" s="234" t="s">
        <v>1166</v>
      </c>
      <c r="O133" s="235" t="s">
        <v>1167</v>
      </c>
      <c r="P133" s="236" t="s">
        <v>1138</v>
      </c>
      <c r="Q133" s="236">
        <v>6</v>
      </c>
      <c r="R133" s="236" t="s">
        <v>1168</v>
      </c>
      <c r="S133" s="236" t="s">
        <v>1168</v>
      </c>
      <c r="T133" s="32"/>
      <c r="U133" s="32"/>
      <c r="V133" s="32"/>
      <c r="W133" s="32"/>
      <c r="X133" s="32"/>
      <c r="Y133" s="32"/>
      <c r="Z133" s="32"/>
    </row>
    <row r="134" spans="1:26" ht="15.75" customHeight="1">
      <c r="A134" s="32"/>
      <c r="B134" s="292" t="s">
        <v>1128</v>
      </c>
      <c r="C134" s="148" t="s">
        <v>191</v>
      </c>
      <c r="D134" s="293" t="s">
        <v>1169</v>
      </c>
      <c r="E134" s="239" t="s">
        <v>1170</v>
      </c>
      <c r="F134" s="155" t="s">
        <v>1171</v>
      </c>
      <c r="G134" s="228" t="s">
        <v>166</v>
      </c>
      <c r="H134" s="229" t="s">
        <v>270</v>
      </c>
      <c r="I134" s="230" t="s">
        <v>1172</v>
      </c>
      <c r="J134" s="232" t="s">
        <v>1173</v>
      </c>
      <c r="K134" s="228" t="s">
        <v>260</v>
      </c>
      <c r="L134" s="232" t="s">
        <v>1174</v>
      </c>
      <c r="M134" s="233" t="s">
        <v>1175</v>
      </c>
      <c r="N134" s="234" t="s">
        <v>1176</v>
      </c>
      <c r="O134" s="235" t="s">
        <v>1177</v>
      </c>
      <c r="P134" s="236" t="s">
        <v>1138</v>
      </c>
      <c r="Q134" s="236">
        <v>1</v>
      </c>
      <c r="R134" s="236" t="s">
        <v>1178</v>
      </c>
      <c r="S134" s="236" t="s">
        <v>1178</v>
      </c>
      <c r="T134" s="32"/>
      <c r="U134" s="32"/>
      <c r="V134" s="32"/>
      <c r="W134" s="32"/>
      <c r="X134" s="32"/>
      <c r="Y134" s="32"/>
      <c r="Z134" s="32"/>
    </row>
    <row r="135" spans="1:26" ht="15.75" customHeight="1">
      <c r="A135" s="32"/>
      <c r="B135" s="292" t="s">
        <v>1128</v>
      </c>
      <c r="C135" s="148" t="s">
        <v>191</v>
      </c>
      <c r="D135" s="293" t="s">
        <v>1179</v>
      </c>
      <c r="E135" s="239" t="s">
        <v>1180</v>
      </c>
      <c r="F135" s="155" t="s">
        <v>1181</v>
      </c>
      <c r="G135" s="228" t="s">
        <v>166</v>
      </c>
      <c r="H135" s="229" t="s">
        <v>270</v>
      </c>
      <c r="I135" s="230" t="s">
        <v>1182</v>
      </c>
      <c r="J135" s="232" t="s">
        <v>1183</v>
      </c>
      <c r="K135" s="228" t="s">
        <v>260</v>
      </c>
      <c r="L135" s="232" t="s">
        <v>1184</v>
      </c>
      <c r="M135" s="233" t="s">
        <v>1185</v>
      </c>
      <c r="N135" s="234" t="s">
        <v>1186</v>
      </c>
      <c r="O135" s="235" t="s">
        <v>1187</v>
      </c>
      <c r="P135" s="236" t="s">
        <v>1138</v>
      </c>
      <c r="Q135" s="236">
        <v>2</v>
      </c>
      <c r="R135" s="236" t="s">
        <v>1188</v>
      </c>
      <c r="S135" s="236" t="s">
        <v>1188</v>
      </c>
      <c r="T135" s="32"/>
      <c r="U135" s="32"/>
      <c r="V135" s="32"/>
      <c r="W135" s="32"/>
      <c r="X135" s="32"/>
      <c r="Y135" s="32"/>
      <c r="Z135" s="32"/>
    </row>
    <row r="136" spans="1:26" ht="15.75" customHeight="1">
      <c r="A136" s="32"/>
      <c r="B136" s="292" t="s">
        <v>1128</v>
      </c>
      <c r="C136" s="148" t="s">
        <v>191</v>
      </c>
      <c r="D136" s="293" t="s">
        <v>1189</v>
      </c>
      <c r="E136" s="239" t="s">
        <v>1190</v>
      </c>
      <c r="F136" s="155" t="s">
        <v>1191</v>
      </c>
      <c r="G136" s="228" t="s">
        <v>166</v>
      </c>
      <c r="H136" s="229" t="s">
        <v>270</v>
      </c>
      <c r="I136" s="230" t="s">
        <v>1192</v>
      </c>
      <c r="J136" s="232" t="s">
        <v>1193</v>
      </c>
      <c r="K136" s="228" t="s">
        <v>260</v>
      </c>
      <c r="L136" s="232" t="s">
        <v>1194</v>
      </c>
      <c r="M136" s="233" t="s">
        <v>1195</v>
      </c>
      <c r="N136" s="234" t="s">
        <v>1196</v>
      </c>
      <c r="O136" s="235" t="s">
        <v>1197</v>
      </c>
      <c r="P136" s="236" t="s">
        <v>1138</v>
      </c>
      <c r="Q136" s="236">
        <v>4</v>
      </c>
      <c r="R136" s="236" t="s">
        <v>1198</v>
      </c>
      <c r="S136" s="236" t="s">
        <v>1198</v>
      </c>
      <c r="T136" s="32"/>
      <c r="U136" s="32"/>
      <c r="V136" s="32"/>
      <c r="W136" s="32"/>
      <c r="X136" s="32"/>
      <c r="Y136" s="32"/>
      <c r="Z136" s="32"/>
    </row>
    <row r="137" spans="1:26" ht="15.75" customHeight="1">
      <c r="A137" s="32"/>
      <c r="B137" s="248" t="s">
        <v>1128</v>
      </c>
      <c r="C137" s="148" t="s">
        <v>191</v>
      </c>
      <c r="D137" s="238" t="s">
        <v>1199</v>
      </c>
      <c r="E137" s="239" t="s">
        <v>1200</v>
      </c>
      <c r="F137" s="155" t="s">
        <v>1201</v>
      </c>
      <c r="G137" s="228" t="s">
        <v>166</v>
      </c>
      <c r="H137" s="229" t="s">
        <v>270</v>
      </c>
      <c r="I137" s="230" t="s">
        <v>1202</v>
      </c>
      <c r="J137" s="232" t="s">
        <v>1203</v>
      </c>
      <c r="K137" s="228" t="s">
        <v>260</v>
      </c>
      <c r="L137" s="232" t="s">
        <v>1204</v>
      </c>
      <c r="M137" s="233" t="s">
        <v>1205</v>
      </c>
      <c r="N137" s="234" t="s">
        <v>1206</v>
      </c>
      <c r="O137" s="235" t="s">
        <v>1207</v>
      </c>
      <c r="P137" s="236" t="s">
        <v>1138</v>
      </c>
      <c r="Q137" s="236">
        <v>12</v>
      </c>
      <c r="R137" s="236" t="s">
        <v>1208</v>
      </c>
      <c r="S137" s="236" t="s">
        <v>1208</v>
      </c>
      <c r="T137" s="32"/>
      <c r="U137" s="32"/>
      <c r="V137" s="32"/>
      <c r="W137" s="32"/>
      <c r="X137" s="32"/>
      <c r="Y137" s="32"/>
      <c r="Z137" s="32"/>
    </row>
    <row r="138" spans="1:26" ht="15.75" customHeight="1">
      <c r="A138" s="32"/>
      <c r="B138" s="248" t="s">
        <v>1128</v>
      </c>
      <c r="C138" s="148" t="s">
        <v>191</v>
      </c>
      <c r="D138" s="238" t="s">
        <v>1209</v>
      </c>
      <c r="E138" s="239" t="s">
        <v>1210</v>
      </c>
      <c r="F138" s="155" t="s">
        <v>1211</v>
      </c>
      <c r="G138" s="228" t="s">
        <v>166</v>
      </c>
      <c r="H138" s="229" t="s">
        <v>270</v>
      </c>
      <c r="I138" s="230" t="s">
        <v>1212</v>
      </c>
      <c r="J138" s="232" t="s">
        <v>1213</v>
      </c>
      <c r="K138" s="228" t="s">
        <v>260</v>
      </c>
      <c r="L138" s="232" t="s">
        <v>1214</v>
      </c>
      <c r="M138" s="233" t="s">
        <v>1215</v>
      </c>
      <c r="N138" s="234" t="s">
        <v>1216</v>
      </c>
      <c r="O138" s="235" t="s">
        <v>1217</v>
      </c>
      <c r="P138" s="236" t="s">
        <v>1138</v>
      </c>
      <c r="Q138" s="236">
        <v>17</v>
      </c>
      <c r="R138" s="236" t="s">
        <v>1218</v>
      </c>
      <c r="S138" s="236" t="s">
        <v>1219</v>
      </c>
      <c r="T138" s="32"/>
      <c r="U138" s="32"/>
      <c r="V138" s="32"/>
      <c r="W138" s="32"/>
      <c r="X138" s="32"/>
      <c r="Y138" s="32"/>
      <c r="Z138" s="32"/>
    </row>
    <row r="139" spans="1:26" ht="15.75" customHeight="1">
      <c r="A139" s="32"/>
      <c r="B139" s="237" t="s">
        <v>1128</v>
      </c>
      <c r="C139" s="148" t="s">
        <v>191</v>
      </c>
      <c r="D139" s="238" t="s">
        <v>1220</v>
      </c>
      <c r="E139" s="239" t="s">
        <v>1221</v>
      </c>
      <c r="F139" s="155" t="s">
        <v>1222</v>
      </c>
      <c r="G139" s="228" t="s">
        <v>166</v>
      </c>
      <c r="H139" s="229" t="s">
        <v>270</v>
      </c>
      <c r="I139" s="230" t="s">
        <v>1223</v>
      </c>
      <c r="J139" s="232" t="s">
        <v>1224</v>
      </c>
      <c r="K139" s="228" t="s">
        <v>260</v>
      </c>
      <c r="L139" s="232" t="s">
        <v>1225</v>
      </c>
      <c r="M139" s="233" t="s">
        <v>1226</v>
      </c>
      <c r="N139" s="234" t="s">
        <v>1227</v>
      </c>
      <c r="O139" s="235" t="s">
        <v>1228</v>
      </c>
      <c r="P139" s="236" t="s">
        <v>1138</v>
      </c>
      <c r="Q139" s="236">
        <v>9</v>
      </c>
      <c r="R139" s="236" t="s">
        <v>1229</v>
      </c>
      <c r="S139" s="236" t="s">
        <v>1229</v>
      </c>
      <c r="T139" s="32"/>
      <c r="U139" s="32"/>
      <c r="V139" s="32"/>
      <c r="W139" s="32"/>
      <c r="X139" s="32"/>
      <c r="Y139" s="32"/>
      <c r="Z139" s="32"/>
    </row>
    <row r="140" spans="1:26" ht="15.75" customHeight="1">
      <c r="A140" s="32"/>
      <c r="B140" s="237" t="s">
        <v>1128</v>
      </c>
      <c r="C140" s="148" t="s">
        <v>191</v>
      </c>
      <c r="D140" s="238" t="s">
        <v>1230</v>
      </c>
      <c r="E140" s="239" t="s">
        <v>1231</v>
      </c>
      <c r="F140" s="155" t="s">
        <v>1232</v>
      </c>
      <c r="G140" s="228" t="s">
        <v>166</v>
      </c>
      <c r="H140" s="229" t="s">
        <v>270</v>
      </c>
      <c r="I140" s="230" t="s">
        <v>1233</v>
      </c>
      <c r="J140" s="232" t="s">
        <v>1234</v>
      </c>
      <c r="K140" s="228" t="s">
        <v>260</v>
      </c>
      <c r="L140" s="232" t="s">
        <v>1235</v>
      </c>
      <c r="M140" s="233" t="s">
        <v>1236</v>
      </c>
      <c r="N140" s="234" t="s">
        <v>1237</v>
      </c>
      <c r="O140" s="235" t="s">
        <v>1238</v>
      </c>
      <c r="P140" s="236" t="s">
        <v>1138</v>
      </c>
      <c r="Q140" s="236">
        <v>16</v>
      </c>
      <c r="R140" s="236" t="s">
        <v>1239</v>
      </c>
      <c r="S140" s="236" t="s">
        <v>1240</v>
      </c>
      <c r="T140" s="32"/>
      <c r="U140" s="32"/>
      <c r="V140" s="32"/>
      <c r="W140" s="32"/>
      <c r="X140" s="32"/>
      <c r="Y140" s="32"/>
      <c r="Z140" s="32"/>
    </row>
    <row r="141" spans="1:26" ht="15.75" customHeight="1">
      <c r="A141" s="32"/>
      <c r="B141" s="237" t="s">
        <v>1128</v>
      </c>
      <c r="C141" s="148" t="s">
        <v>191</v>
      </c>
      <c r="D141" s="238" t="s">
        <v>1241</v>
      </c>
      <c r="E141" s="239" t="s">
        <v>1242</v>
      </c>
      <c r="F141" s="155" t="s">
        <v>1243</v>
      </c>
      <c r="G141" s="228" t="s">
        <v>166</v>
      </c>
      <c r="H141" s="229" t="s">
        <v>270</v>
      </c>
      <c r="I141" s="230" t="s">
        <v>1244</v>
      </c>
      <c r="J141" s="232" t="s">
        <v>1245</v>
      </c>
      <c r="K141" s="228" t="s">
        <v>260</v>
      </c>
      <c r="L141" s="232" t="s">
        <v>1246</v>
      </c>
      <c r="M141" s="233" t="s">
        <v>1247</v>
      </c>
      <c r="N141" s="234" t="s">
        <v>1248</v>
      </c>
      <c r="O141" s="235" t="s">
        <v>1249</v>
      </c>
      <c r="P141" s="236" t="s">
        <v>1138</v>
      </c>
      <c r="Q141" s="236">
        <v>3</v>
      </c>
      <c r="R141" s="236" t="s">
        <v>1250</v>
      </c>
      <c r="S141" s="236" t="s">
        <v>1250</v>
      </c>
      <c r="T141" s="32"/>
      <c r="U141" s="32"/>
      <c r="V141" s="32"/>
      <c r="W141" s="32"/>
      <c r="X141" s="32"/>
      <c r="Y141" s="32"/>
      <c r="Z141" s="32"/>
    </row>
    <row r="142" spans="1:26" ht="15.75" customHeight="1">
      <c r="A142" s="32"/>
      <c r="B142" s="237" t="s">
        <v>1128</v>
      </c>
      <c r="C142" s="148" t="s">
        <v>191</v>
      </c>
      <c r="D142" s="238" t="s">
        <v>1251</v>
      </c>
      <c r="E142" s="239" t="s">
        <v>1252</v>
      </c>
      <c r="F142" s="155" t="s">
        <v>1253</v>
      </c>
      <c r="G142" s="228" t="s">
        <v>166</v>
      </c>
      <c r="H142" s="229" t="s">
        <v>270</v>
      </c>
      <c r="I142" s="230" t="s">
        <v>1254</v>
      </c>
      <c r="J142" s="232" t="s">
        <v>1255</v>
      </c>
      <c r="K142" s="228" t="s">
        <v>260</v>
      </c>
      <c r="L142" s="232" t="s">
        <v>1256</v>
      </c>
      <c r="M142" s="233" t="s">
        <v>1257</v>
      </c>
      <c r="N142" s="234" t="s">
        <v>1258</v>
      </c>
      <c r="O142" s="235" t="s">
        <v>1259</v>
      </c>
      <c r="P142" s="236" t="s">
        <v>1138</v>
      </c>
      <c r="Q142" s="236">
        <v>11</v>
      </c>
      <c r="R142" s="236" t="s">
        <v>1260</v>
      </c>
      <c r="S142" s="236" t="s">
        <v>1260</v>
      </c>
      <c r="T142" s="32"/>
      <c r="U142" s="32"/>
      <c r="V142" s="32"/>
      <c r="W142" s="32"/>
      <c r="X142" s="32"/>
      <c r="Y142" s="32"/>
      <c r="Z142" s="32"/>
    </row>
    <row r="143" spans="1:26" ht="15.75" customHeight="1">
      <c r="A143" s="32"/>
      <c r="B143" s="248" t="s">
        <v>1128</v>
      </c>
      <c r="C143" s="148" t="s">
        <v>191</v>
      </c>
      <c r="D143" s="238" t="s">
        <v>1261</v>
      </c>
      <c r="E143" s="239" t="s">
        <v>1262</v>
      </c>
      <c r="F143" s="155" t="s">
        <v>1263</v>
      </c>
      <c r="G143" s="228" t="s">
        <v>166</v>
      </c>
      <c r="H143" s="229" t="s">
        <v>270</v>
      </c>
      <c r="I143" s="230" t="s">
        <v>1264</v>
      </c>
      <c r="J143" s="232" t="s">
        <v>1265</v>
      </c>
      <c r="K143" s="228" t="s">
        <v>260</v>
      </c>
      <c r="L143" s="232" t="s">
        <v>1266</v>
      </c>
      <c r="M143" s="233" t="s">
        <v>1267</v>
      </c>
      <c r="N143" s="234" t="s">
        <v>1268</v>
      </c>
      <c r="O143" s="235" t="s">
        <v>1269</v>
      </c>
      <c r="P143" s="236" t="s">
        <v>1138</v>
      </c>
      <c r="Q143" s="236">
        <v>13</v>
      </c>
      <c r="R143" s="236" t="s">
        <v>1270</v>
      </c>
      <c r="S143" s="236" t="s">
        <v>1270</v>
      </c>
      <c r="T143" s="32"/>
      <c r="U143" s="32"/>
      <c r="V143" s="32"/>
      <c r="W143" s="32"/>
      <c r="X143" s="32"/>
      <c r="Y143" s="32"/>
      <c r="Z143" s="32"/>
    </row>
    <row r="144" spans="1:26" ht="15.75" customHeight="1">
      <c r="A144" s="32"/>
      <c r="B144" s="248" t="s">
        <v>1128</v>
      </c>
      <c r="C144" s="148" t="s">
        <v>191</v>
      </c>
      <c r="D144" s="238" t="s">
        <v>1271</v>
      </c>
      <c r="E144" s="239" t="s">
        <v>1272</v>
      </c>
      <c r="F144" s="155" t="s">
        <v>1273</v>
      </c>
      <c r="G144" s="228" t="s">
        <v>166</v>
      </c>
      <c r="H144" s="229" t="s">
        <v>270</v>
      </c>
      <c r="I144" s="230" t="s">
        <v>1274</v>
      </c>
      <c r="J144" s="232" t="s">
        <v>1275</v>
      </c>
      <c r="K144" s="228" t="s">
        <v>1276</v>
      </c>
      <c r="L144" s="232" t="s">
        <v>1277</v>
      </c>
      <c r="M144" s="233" t="s">
        <v>1278</v>
      </c>
      <c r="N144" s="234" t="s">
        <v>1279</v>
      </c>
      <c r="O144" s="235" t="s">
        <v>1280</v>
      </c>
      <c r="P144" s="236" t="s">
        <v>1138</v>
      </c>
      <c r="Q144" s="236">
        <v>7</v>
      </c>
      <c r="R144" s="236" t="s">
        <v>1281</v>
      </c>
      <c r="S144" s="236" t="s">
        <v>1281</v>
      </c>
      <c r="T144" s="32"/>
      <c r="U144" s="32"/>
      <c r="V144" s="32"/>
      <c r="W144" s="32"/>
      <c r="X144" s="32"/>
      <c r="Y144" s="32"/>
      <c r="Z144" s="32"/>
    </row>
    <row r="145" spans="1:26" ht="15.75" customHeight="1">
      <c r="A145" s="32"/>
      <c r="B145" s="237" t="s">
        <v>1128</v>
      </c>
      <c r="C145" s="148" t="s">
        <v>191</v>
      </c>
      <c r="D145" s="238" t="s">
        <v>1282</v>
      </c>
      <c r="E145" s="239" t="s">
        <v>1283</v>
      </c>
      <c r="F145" s="155" t="s">
        <v>1284</v>
      </c>
      <c r="G145" s="228" t="s">
        <v>166</v>
      </c>
      <c r="H145" s="229" t="s">
        <v>270</v>
      </c>
      <c r="I145" s="230" t="s">
        <v>1285</v>
      </c>
      <c r="J145" s="232" t="s">
        <v>1286</v>
      </c>
      <c r="K145" s="228" t="s">
        <v>260</v>
      </c>
      <c r="L145" s="232" t="s">
        <v>1287</v>
      </c>
      <c r="M145" s="233" t="s">
        <v>1288</v>
      </c>
      <c r="N145" s="234" t="s">
        <v>1289</v>
      </c>
      <c r="O145" s="235" t="s">
        <v>1290</v>
      </c>
      <c r="P145" s="236" t="s">
        <v>1138</v>
      </c>
      <c r="Q145" s="236">
        <v>8</v>
      </c>
      <c r="R145" s="236" t="s">
        <v>1291</v>
      </c>
      <c r="S145" s="236" t="s">
        <v>1291</v>
      </c>
      <c r="T145" s="32"/>
      <c r="U145" s="32"/>
      <c r="V145" s="32"/>
      <c r="W145" s="32"/>
      <c r="X145" s="32"/>
      <c r="Y145" s="32"/>
      <c r="Z145" s="32"/>
    </row>
    <row r="146" spans="1:26" ht="15.75" customHeight="1">
      <c r="A146" s="32"/>
      <c r="B146" s="237" t="s">
        <v>1128</v>
      </c>
      <c r="C146" s="148" t="s">
        <v>191</v>
      </c>
      <c r="D146" s="238" t="s">
        <v>1292</v>
      </c>
      <c r="E146" s="239" t="s">
        <v>1293</v>
      </c>
      <c r="F146" s="155" t="s">
        <v>1294</v>
      </c>
      <c r="G146" s="228" t="s">
        <v>166</v>
      </c>
      <c r="H146" s="229" t="s">
        <v>270</v>
      </c>
      <c r="I146" s="230" t="s">
        <v>1295</v>
      </c>
      <c r="J146" s="232" t="s">
        <v>1296</v>
      </c>
      <c r="K146" s="228" t="s">
        <v>1297</v>
      </c>
      <c r="L146" s="232" t="s">
        <v>1298</v>
      </c>
      <c r="M146" s="233" t="s">
        <v>1299</v>
      </c>
      <c r="N146" s="234" t="s">
        <v>1300</v>
      </c>
      <c r="O146" s="235" t="s">
        <v>1301</v>
      </c>
      <c r="P146" s="236" t="s">
        <v>1138</v>
      </c>
      <c r="Q146" s="236">
        <v>15</v>
      </c>
      <c r="R146" s="236" t="s">
        <v>1302</v>
      </c>
      <c r="S146" s="236" t="s">
        <v>1302</v>
      </c>
      <c r="T146" s="32"/>
      <c r="U146" s="32"/>
      <c r="V146" s="32"/>
      <c r="W146" s="32"/>
      <c r="X146" s="32"/>
      <c r="Y146" s="32"/>
      <c r="Z146" s="32"/>
    </row>
    <row r="147" spans="1:26" ht="15.75" customHeight="1">
      <c r="A147" s="32"/>
      <c r="B147" s="294" t="s">
        <v>1128</v>
      </c>
      <c r="C147" s="295" t="s">
        <v>191</v>
      </c>
      <c r="D147" s="296" t="s">
        <v>1303</v>
      </c>
      <c r="E147" s="297" t="s">
        <v>1304</v>
      </c>
      <c r="F147" s="298" t="s">
        <v>1305</v>
      </c>
      <c r="G147" s="299" t="s">
        <v>166</v>
      </c>
      <c r="H147" s="300" t="s">
        <v>270</v>
      </c>
      <c r="I147" s="301" t="s">
        <v>1306</v>
      </c>
      <c r="J147" s="302" t="s">
        <v>1307</v>
      </c>
      <c r="K147" s="303" t="s">
        <v>260</v>
      </c>
      <c r="L147" s="302" t="s">
        <v>1308</v>
      </c>
      <c r="M147" s="304" t="s">
        <v>1309</v>
      </c>
      <c r="N147" s="305" t="s">
        <v>1310</v>
      </c>
      <c r="O147" s="306" t="s">
        <v>1311</v>
      </c>
      <c r="P147" s="307" t="s">
        <v>1312</v>
      </c>
      <c r="Q147" s="307">
        <v>10</v>
      </c>
      <c r="R147" s="307" t="s">
        <v>1313</v>
      </c>
      <c r="S147" s="307" t="s">
        <v>1313</v>
      </c>
      <c r="T147" s="32"/>
      <c r="U147" s="32"/>
      <c r="V147" s="32"/>
      <c r="W147" s="32"/>
      <c r="X147" s="32"/>
      <c r="Y147" s="32"/>
      <c r="Z147" s="32"/>
    </row>
    <row r="148" spans="1:26" ht="15.75" hidden="1" customHeight="1">
      <c r="A148" s="32"/>
      <c r="B148" s="308"/>
      <c r="C148" s="309"/>
      <c r="D148" s="293"/>
      <c r="E148" s="310"/>
      <c r="F148" s="311"/>
      <c r="G148" s="312"/>
      <c r="H148" s="312"/>
      <c r="I148" s="311"/>
      <c r="J148" s="311"/>
      <c r="K148" s="312"/>
      <c r="L148" s="311"/>
      <c r="M148" s="313"/>
      <c r="N148" s="310"/>
      <c r="O148" s="313"/>
      <c r="P148" s="314"/>
      <c r="Q148" s="32"/>
      <c r="R148" s="32"/>
      <c r="S148" s="32"/>
      <c r="T148" s="32"/>
      <c r="U148" s="32"/>
      <c r="V148" s="32"/>
      <c r="W148" s="32"/>
      <c r="X148" s="32"/>
      <c r="Y148" s="32"/>
      <c r="Z148" s="32"/>
    </row>
    <row r="149" spans="1:26" ht="15.75" hidden="1" customHeight="1">
      <c r="A149" s="32"/>
      <c r="B149" s="212"/>
      <c r="C149" s="213"/>
      <c r="D149" s="76"/>
      <c r="E149" s="215"/>
      <c r="F149" s="216"/>
      <c r="G149" s="217"/>
      <c r="H149" s="217"/>
      <c r="I149" s="216"/>
      <c r="J149" s="216"/>
      <c r="K149" s="217"/>
      <c r="L149" s="315"/>
      <c r="M149" s="316"/>
      <c r="N149" s="317"/>
      <c r="O149" s="224"/>
      <c r="P149" s="244"/>
      <c r="Q149" s="32"/>
      <c r="R149" s="32"/>
      <c r="S149" s="32"/>
      <c r="T149" s="32"/>
      <c r="U149" s="32"/>
      <c r="V149" s="32"/>
      <c r="W149" s="32"/>
      <c r="X149" s="32"/>
      <c r="Y149" s="32"/>
      <c r="Z149" s="32"/>
    </row>
    <row r="150" spans="1:26" ht="15.75" hidden="1" customHeight="1">
      <c r="A150" s="32"/>
      <c r="B150" s="248"/>
      <c r="C150" s="148"/>
      <c r="D150" s="238"/>
      <c r="E150" s="239"/>
      <c r="F150" s="155"/>
      <c r="G150" s="228"/>
      <c r="H150" s="228"/>
      <c r="I150" s="318"/>
      <c r="J150" s="155"/>
      <c r="K150" s="228"/>
      <c r="L150" s="319"/>
      <c r="M150" s="320"/>
      <c r="N150" s="321"/>
      <c r="O150" s="235"/>
      <c r="P150" s="236"/>
      <c r="Q150" s="32"/>
      <c r="R150" s="32"/>
      <c r="S150" s="32"/>
      <c r="T150" s="32"/>
      <c r="U150" s="32"/>
      <c r="V150" s="32"/>
      <c r="W150" s="32"/>
      <c r="X150" s="32"/>
      <c r="Y150" s="32"/>
      <c r="Z150" s="32"/>
    </row>
    <row r="151" spans="1:26" ht="15.75" hidden="1" customHeight="1">
      <c r="A151" s="32"/>
      <c r="B151" s="248"/>
      <c r="C151" s="148"/>
      <c r="D151" s="238"/>
      <c r="E151" s="239"/>
      <c r="F151" s="155"/>
      <c r="G151" s="228"/>
      <c r="H151" s="228"/>
      <c r="I151" s="318"/>
      <c r="J151" s="155"/>
      <c r="K151" s="228"/>
      <c r="L151" s="319"/>
      <c r="M151" s="320"/>
      <c r="N151" s="321"/>
      <c r="O151" s="235"/>
      <c r="P151" s="236"/>
      <c r="Q151" s="32"/>
      <c r="R151" s="32"/>
      <c r="S151" s="32"/>
      <c r="T151" s="32"/>
      <c r="U151" s="32"/>
      <c r="V151" s="32"/>
      <c r="W151" s="32"/>
      <c r="X151" s="32"/>
      <c r="Y151" s="32"/>
      <c r="Z151" s="32"/>
    </row>
    <row r="152" spans="1:26" ht="15.75" hidden="1" customHeight="1">
      <c r="A152" s="32"/>
      <c r="B152" s="237"/>
      <c r="C152" s="148"/>
      <c r="D152" s="238"/>
      <c r="E152" s="239"/>
      <c r="F152" s="155"/>
      <c r="G152" s="228"/>
      <c r="H152" s="228"/>
      <c r="I152" s="155"/>
      <c r="J152" s="155"/>
      <c r="K152" s="228"/>
      <c r="L152" s="155"/>
      <c r="M152" s="235"/>
      <c r="N152" s="239"/>
      <c r="O152" s="235"/>
      <c r="P152" s="236"/>
      <c r="Q152" s="32"/>
      <c r="R152" s="32"/>
      <c r="S152" s="32"/>
      <c r="T152" s="32"/>
      <c r="U152" s="32"/>
      <c r="V152" s="32"/>
      <c r="W152" s="32"/>
      <c r="X152" s="32"/>
      <c r="Y152" s="32"/>
      <c r="Z152" s="32"/>
    </row>
    <row r="153" spans="1:26" ht="15.75" hidden="1" customHeight="1">
      <c r="A153" s="32"/>
      <c r="B153" s="237"/>
      <c r="C153" s="148"/>
      <c r="D153" s="238"/>
      <c r="E153" s="239"/>
      <c r="F153" s="155"/>
      <c r="G153" s="228"/>
      <c r="H153" s="228"/>
      <c r="I153" s="155"/>
      <c r="J153" s="155"/>
      <c r="K153" s="228"/>
      <c r="L153" s="155"/>
      <c r="M153" s="235"/>
      <c r="N153" s="239"/>
      <c r="O153" s="235"/>
      <c r="P153" s="236"/>
      <c r="Q153" s="32"/>
      <c r="R153" s="32"/>
      <c r="S153" s="32"/>
      <c r="T153" s="32"/>
      <c r="U153" s="32"/>
      <c r="V153" s="32"/>
      <c r="W153" s="32"/>
      <c r="X153" s="32"/>
      <c r="Y153" s="32"/>
      <c r="Z153" s="32"/>
    </row>
    <row r="154" spans="1:26" ht="15.75" hidden="1" customHeight="1">
      <c r="A154" s="32"/>
      <c r="B154" s="237"/>
      <c r="C154" s="148"/>
      <c r="D154" s="238"/>
      <c r="E154" s="239"/>
      <c r="F154" s="155"/>
      <c r="G154" s="228"/>
      <c r="H154" s="228"/>
      <c r="I154" s="155"/>
      <c r="J154" s="155"/>
      <c r="K154" s="228"/>
      <c r="L154" s="155"/>
      <c r="M154" s="235"/>
      <c r="N154" s="239"/>
      <c r="O154" s="235"/>
      <c r="P154" s="236"/>
      <c r="Q154" s="32"/>
      <c r="R154" s="32"/>
      <c r="S154" s="32"/>
      <c r="T154" s="32"/>
      <c r="U154" s="32"/>
      <c r="V154" s="32"/>
      <c r="W154" s="32"/>
      <c r="X154" s="32"/>
      <c r="Y154" s="32"/>
      <c r="Z154" s="32"/>
    </row>
    <row r="155" spans="1:26" ht="15.75" hidden="1" customHeight="1">
      <c r="A155" s="32"/>
      <c r="B155" s="212"/>
      <c r="C155" s="213"/>
      <c r="D155" s="76"/>
      <c r="E155" s="215"/>
      <c r="F155" s="216"/>
      <c r="G155" s="217"/>
      <c r="H155" s="217"/>
      <c r="I155" s="216"/>
      <c r="J155" s="216"/>
      <c r="K155" s="217"/>
      <c r="L155" s="315"/>
      <c r="M155" s="316"/>
      <c r="N155" s="317"/>
      <c r="O155" s="224"/>
      <c r="P155" s="244"/>
      <c r="Q155" s="32"/>
      <c r="R155" s="32"/>
      <c r="S155" s="32"/>
      <c r="T155" s="32"/>
      <c r="U155" s="32"/>
      <c r="V155" s="32"/>
      <c r="W155" s="32"/>
      <c r="X155" s="32"/>
      <c r="Y155" s="32"/>
      <c r="Z155" s="32"/>
    </row>
    <row r="156" spans="1:26" ht="15.75" hidden="1" customHeight="1">
      <c r="A156" s="32"/>
      <c r="B156" s="248"/>
      <c r="C156" s="148"/>
      <c r="D156" s="322"/>
      <c r="E156" s="323"/>
      <c r="F156" s="324"/>
      <c r="G156" s="325"/>
      <c r="H156" s="325"/>
      <c r="I156" s="155"/>
      <c r="J156" s="324"/>
      <c r="K156" s="325"/>
      <c r="L156" s="319"/>
      <c r="M156" s="320"/>
      <c r="N156" s="326"/>
      <c r="O156" s="235"/>
      <c r="P156" s="236"/>
      <c r="Q156" s="32"/>
      <c r="R156" s="32"/>
      <c r="S156" s="32"/>
      <c r="T156" s="32"/>
      <c r="U156" s="32"/>
      <c r="V156" s="32"/>
      <c r="W156" s="32"/>
      <c r="X156" s="32"/>
      <c r="Y156" s="32"/>
      <c r="Z156" s="32"/>
    </row>
    <row r="157" spans="1:26" ht="15.75" hidden="1" customHeight="1">
      <c r="A157" s="32"/>
      <c r="B157" s="248"/>
      <c r="C157" s="148"/>
      <c r="D157" s="322"/>
      <c r="E157" s="323"/>
      <c r="F157" s="324"/>
      <c r="G157" s="325"/>
      <c r="H157" s="325"/>
      <c r="I157" s="155"/>
      <c r="J157" s="324"/>
      <c r="K157" s="325"/>
      <c r="L157" s="319"/>
      <c r="M157" s="320"/>
      <c r="N157" s="326"/>
      <c r="O157" s="235"/>
      <c r="P157" s="236"/>
      <c r="Q157" s="32"/>
      <c r="R157" s="32"/>
      <c r="S157" s="32"/>
      <c r="T157" s="32"/>
      <c r="U157" s="32"/>
      <c r="V157" s="32"/>
      <c r="W157" s="32"/>
      <c r="X157" s="32"/>
      <c r="Y157" s="32"/>
      <c r="Z157" s="32"/>
    </row>
    <row r="158" spans="1:26" ht="15.75" hidden="1" customHeight="1">
      <c r="A158" s="32"/>
      <c r="B158" s="237"/>
      <c r="C158" s="148"/>
      <c r="D158" s="238"/>
      <c r="E158" s="239"/>
      <c r="F158" s="155"/>
      <c r="G158" s="228"/>
      <c r="H158" s="228"/>
      <c r="I158" s="155"/>
      <c r="J158" s="155"/>
      <c r="K158" s="228"/>
      <c r="L158" s="155"/>
      <c r="M158" s="235"/>
      <c r="N158" s="239"/>
      <c r="O158" s="235"/>
      <c r="P158" s="236"/>
      <c r="Q158" s="32"/>
      <c r="R158" s="32"/>
      <c r="S158" s="32"/>
      <c r="T158" s="32"/>
      <c r="U158" s="32"/>
      <c r="V158" s="32"/>
      <c r="W158" s="32"/>
      <c r="X158" s="32"/>
      <c r="Y158" s="32"/>
      <c r="Z158" s="32"/>
    </row>
    <row r="159" spans="1:26" ht="15.75" hidden="1" customHeight="1">
      <c r="A159" s="32"/>
      <c r="B159" s="237"/>
      <c r="C159" s="148"/>
      <c r="D159" s="238"/>
      <c r="E159" s="239"/>
      <c r="F159" s="155"/>
      <c r="G159" s="228"/>
      <c r="H159" s="228"/>
      <c r="I159" s="155"/>
      <c r="J159" s="155"/>
      <c r="K159" s="228"/>
      <c r="L159" s="155"/>
      <c r="M159" s="235"/>
      <c r="N159" s="239"/>
      <c r="O159" s="235"/>
      <c r="P159" s="236"/>
      <c r="Q159" s="32"/>
      <c r="R159" s="32"/>
      <c r="S159" s="32"/>
      <c r="T159" s="32"/>
      <c r="U159" s="32"/>
      <c r="V159" s="32"/>
      <c r="W159" s="32"/>
      <c r="X159" s="32"/>
      <c r="Y159" s="32"/>
      <c r="Z159" s="32"/>
    </row>
    <row r="160" spans="1:26" ht="15.75" hidden="1" customHeight="1">
      <c r="A160" s="32"/>
      <c r="B160" s="237"/>
      <c r="C160" s="148"/>
      <c r="D160" s="238"/>
      <c r="E160" s="239"/>
      <c r="F160" s="155"/>
      <c r="G160" s="228"/>
      <c r="H160" s="228"/>
      <c r="I160" s="155"/>
      <c r="J160" s="155"/>
      <c r="K160" s="228"/>
      <c r="L160" s="155"/>
      <c r="M160" s="235"/>
      <c r="N160" s="239"/>
      <c r="O160" s="235"/>
      <c r="P160" s="236"/>
      <c r="Q160" s="32"/>
      <c r="R160" s="32"/>
      <c r="S160" s="32"/>
      <c r="T160" s="32"/>
      <c r="U160" s="32"/>
      <c r="V160" s="32"/>
      <c r="W160" s="32"/>
      <c r="X160" s="32"/>
      <c r="Y160" s="32"/>
      <c r="Z160" s="32"/>
    </row>
    <row r="161" spans="1:26" ht="15.75" hidden="1" customHeight="1">
      <c r="A161" s="32"/>
      <c r="B161" s="212"/>
      <c r="C161" s="213"/>
      <c r="D161" s="76"/>
      <c r="E161" s="215"/>
      <c r="F161" s="216"/>
      <c r="G161" s="217"/>
      <c r="H161" s="217"/>
      <c r="I161" s="216"/>
      <c r="J161" s="216"/>
      <c r="K161" s="217"/>
      <c r="L161" s="216"/>
      <c r="M161" s="224"/>
      <c r="N161" s="317"/>
      <c r="O161" s="224"/>
      <c r="P161" s="244"/>
      <c r="Q161" s="32"/>
      <c r="R161" s="32"/>
      <c r="S161" s="32"/>
      <c r="T161" s="32"/>
      <c r="U161" s="32"/>
      <c r="V161" s="32"/>
      <c r="W161" s="32"/>
      <c r="X161" s="32"/>
      <c r="Y161" s="32"/>
      <c r="Z161" s="32"/>
    </row>
    <row r="162" spans="1:26" ht="15.75" hidden="1" customHeight="1">
      <c r="A162" s="32"/>
      <c r="B162" s="248"/>
      <c r="C162" s="148"/>
      <c r="D162" s="238"/>
      <c r="E162" s="239"/>
      <c r="F162" s="324"/>
      <c r="G162" s="228"/>
      <c r="H162" s="228"/>
      <c r="I162" s="155"/>
      <c r="J162" s="155"/>
      <c r="K162" s="228"/>
      <c r="L162" s="155"/>
      <c r="M162" s="235"/>
      <c r="N162" s="321"/>
      <c r="O162" s="235"/>
      <c r="P162" s="236"/>
      <c r="Q162" s="32"/>
      <c r="R162" s="32"/>
      <c r="S162" s="32"/>
      <c r="T162" s="32"/>
      <c r="U162" s="32"/>
      <c r="V162" s="32"/>
      <c r="W162" s="32"/>
      <c r="X162" s="32"/>
      <c r="Y162" s="32"/>
      <c r="Z162" s="32"/>
    </row>
    <row r="163" spans="1:26" ht="15.75" hidden="1" customHeight="1">
      <c r="A163" s="32"/>
      <c r="B163" s="237"/>
      <c r="C163" s="148"/>
      <c r="D163" s="238"/>
      <c r="E163" s="239"/>
      <c r="F163" s="155"/>
      <c r="G163" s="228"/>
      <c r="H163" s="228"/>
      <c r="I163" s="155"/>
      <c r="J163" s="155"/>
      <c r="K163" s="228"/>
      <c r="L163" s="155"/>
      <c r="M163" s="235"/>
      <c r="N163" s="239"/>
      <c r="O163" s="235"/>
      <c r="P163" s="291"/>
      <c r="Q163" s="32"/>
      <c r="R163" s="32"/>
      <c r="S163" s="32"/>
      <c r="T163" s="32"/>
      <c r="U163" s="32"/>
      <c r="V163" s="32"/>
      <c r="W163" s="32"/>
      <c r="X163" s="32"/>
      <c r="Y163" s="32"/>
      <c r="Z163" s="32"/>
    </row>
    <row r="164" spans="1:26" ht="15.75" hidden="1" customHeight="1">
      <c r="A164" s="32"/>
      <c r="B164" s="237"/>
      <c r="C164" s="148"/>
      <c r="D164" s="238"/>
      <c r="E164" s="239"/>
      <c r="F164" s="155"/>
      <c r="G164" s="228"/>
      <c r="H164" s="228"/>
      <c r="I164" s="155"/>
      <c r="J164" s="155"/>
      <c r="K164" s="228"/>
      <c r="L164" s="155"/>
      <c r="M164" s="235"/>
      <c r="N164" s="239"/>
      <c r="O164" s="235"/>
      <c r="P164" s="291"/>
      <c r="Q164" s="32"/>
      <c r="R164" s="32"/>
      <c r="S164" s="32"/>
      <c r="T164" s="32"/>
      <c r="U164" s="32"/>
      <c r="V164" s="32"/>
      <c r="W164" s="32"/>
      <c r="X164" s="32"/>
      <c r="Y164" s="32"/>
      <c r="Z164" s="32"/>
    </row>
    <row r="165" spans="1:26" ht="15.75" hidden="1" customHeight="1">
      <c r="A165" s="32"/>
      <c r="B165" s="237"/>
      <c r="C165" s="148"/>
      <c r="D165" s="238"/>
      <c r="E165" s="239"/>
      <c r="F165" s="155"/>
      <c r="G165" s="228"/>
      <c r="H165" s="228"/>
      <c r="I165" s="155"/>
      <c r="J165" s="155"/>
      <c r="K165" s="228"/>
      <c r="L165" s="155"/>
      <c r="M165" s="235"/>
      <c r="N165" s="239"/>
      <c r="O165" s="235"/>
      <c r="P165" s="291"/>
      <c r="Q165" s="32"/>
      <c r="R165" s="32"/>
      <c r="S165" s="32"/>
      <c r="T165" s="32"/>
      <c r="U165" s="32"/>
      <c r="V165" s="32"/>
      <c r="W165" s="32"/>
      <c r="X165" s="32"/>
      <c r="Y165" s="32"/>
      <c r="Z165" s="32"/>
    </row>
    <row r="166" spans="1:26" ht="15.75" hidden="1" customHeight="1">
      <c r="A166" s="32"/>
      <c r="B166" s="237"/>
      <c r="C166" s="148"/>
      <c r="D166" s="238"/>
      <c r="E166" s="239"/>
      <c r="F166" s="155"/>
      <c r="G166" s="228"/>
      <c r="H166" s="228"/>
      <c r="I166" s="155"/>
      <c r="J166" s="155"/>
      <c r="K166" s="228"/>
      <c r="L166" s="155"/>
      <c r="M166" s="235"/>
      <c r="N166" s="239"/>
      <c r="O166" s="235"/>
      <c r="P166" s="291"/>
      <c r="Q166" s="32"/>
      <c r="R166" s="32"/>
      <c r="S166" s="32"/>
      <c r="T166" s="32"/>
      <c r="U166" s="32"/>
      <c r="V166" s="32"/>
      <c r="W166" s="32"/>
      <c r="X166" s="32"/>
      <c r="Y166" s="32"/>
      <c r="Z166" s="32"/>
    </row>
    <row r="167" spans="1:26" ht="15.75" hidden="1" customHeight="1">
      <c r="A167" s="32"/>
      <c r="B167" s="212"/>
      <c r="C167" s="213"/>
      <c r="D167" s="76"/>
      <c r="E167" s="215"/>
      <c r="F167" s="216"/>
      <c r="G167" s="217"/>
      <c r="H167" s="217"/>
      <c r="I167" s="216"/>
      <c r="J167" s="216"/>
      <c r="K167" s="217"/>
      <c r="L167" s="315"/>
      <c r="M167" s="316"/>
      <c r="N167" s="317"/>
      <c r="O167" s="224"/>
      <c r="P167" s="244"/>
      <c r="Q167" s="32"/>
      <c r="R167" s="32"/>
      <c r="S167" s="32"/>
      <c r="T167" s="32"/>
      <c r="U167" s="32"/>
      <c r="V167" s="32"/>
      <c r="W167" s="32"/>
      <c r="X167" s="32"/>
      <c r="Y167" s="32"/>
      <c r="Z167" s="32"/>
    </row>
    <row r="168" spans="1:26" ht="15.75" hidden="1" customHeight="1">
      <c r="A168" s="32"/>
      <c r="B168" s="248"/>
      <c r="C168" s="148"/>
      <c r="D168" s="149"/>
      <c r="E168" s="239"/>
      <c r="F168" s="155"/>
      <c r="G168" s="228"/>
      <c r="H168" s="228"/>
      <c r="I168" s="155"/>
      <c r="J168" s="155"/>
      <c r="K168" s="228"/>
      <c r="L168" s="319"/>
      <c r="M168" s="320"/>
      <c r="N168" s="321"/>
      <c r="O168" s="235"/>
      <c r="P168" s="236"/>
      <c r="Q168" s="32"/>
      <c r="R168" s="32"/>
      <c r="S168" s="32"/>
      <c r="T168" s="32"/>
      <c r="U168" s="32"/>
      <c r="V168" s="32"/>
      <c r="W168" s="32"/>
      <c r="X168" s="32"/>
      <c r="Y168" s="32"/>
      <c r="Z168" s="32"/>
    </row>
    <row r="169" spans="1:26" ht="15.75" hidden="1" customHeight="1">
      <c r="A169" s="32"/>
      <c r="B169" s="248"/>
      <c r="C169" s="148"/>
      <c r="D169" s="238"/>
      <c r="E169" s="227"/>
      <c r="F169" s="155"/>
      <c r="G169" s="228"/>
      <c r="H169" s="228"/>
      <c r="I169" s="155"/>
      <c r="J169" s="155"/>
      <c r="K169" s="228"/>
      <c r="L169" s="155"/>
      <c r="M169" s="235"/>
      <c r="N169" s="321"/>
      <c r="O169" s="235"/>
      <c r="P169" s="236"/>
      <c r="Q169" s="32"/>
      <c r="R169" s="32"/>
      <c r="S169" s="32"/>
      <c r="T169" s="32"/>
      <c r="U169" s="32"/>
      <c r="V169" s="32"/>
      <c r="W169" s="32"/>
      <c r="X169" s="32"/>
      <c r="Y169" s="32"/>
      <c r="Z169" s="32"/>
    </row>
    <row r="170" spans="1:26" ht="15.75" hidden="1" customHeight="1">
      <c r="A170" s="32"/>
      <c r="B170" s="308"/>
      <c r="C170" s="148"/>
      <c r="D170" s="293"/>
      <c r="E170" s="239"/>
      <c r="F170" s="155"/>
      <c r="G170" s="228"/>
      <c r="H170" s="228"/>
      <c r="I170" s="155"/>
      <c r="J170" s="155"/>
      <c r="K170" s="228"/>
      <c r="L170" s="155"/>
      <c r="M170" s="235"/>
      <c r="N170" s="239"/>
      <c r="O170" s="235"/>
      <c r="P170" s="236"/>
      <c r="Q170" s="32"/>
      <c r="R170" s="32"/>
      <c r="S170" s="32"/>
      <c r="T170" s="32"/>
      <c r="U170" s="32"/>
      <c r="V170" s="32"/>
      <c r="W170" s="32"/>
      <c r="X170" s="32"/>
      <c r="Y170" s="32"/>
      <c r="Z170" s="32"/>
    </row>
    <row r="171" spans="1:26" ht="15.75" hidden="1" customHeight="1">
      <c r="A171" s="32"/>
      <c r="B171" s="308"/>
      <c r="C171" s="148"/>
      <c r="D171" s="293"/>
      <c r="E171" s="239"/>
      <c r="F171" s="155"/>
      <c r="G171" s="228"/>
      <c r="H171" s="228"/>
      <c r="I171" s="155"/>
      <c r="J171" s="155"/>
      <c r="K171" s="228"/>
      <c r="L171" s="155"/>
      <c r="M171" s="235"/>
      <c r="N171" s="239"/>
      <c r="O171" s="235"/>
      <c r="P171" s="236"/>
      <c r="Q171" s="32"/>
      <c r="R171" s="32"/>
      <c r="S171" s="32"/>
      <c r="T171" s="32"/>
      <c r="U171" s="32"/>
      <c r="V171" s="32"/>
      <c r="W171" s="32"/>
      <c r="X171" s="32"/>
      <c r="Y171" s="32"/>
      <c r="Z171" s="32"/>
    </row>
    <row r="172" spans="1:26" ht="15.75" hidden="1" customHeight="1">
      <c r="A172" s="32"/>
      <c r="B172" s="308"/>
      <c r="C172" s="148"/>
      <c r="D172" s="293"/>
      <c r="E172" s="239"/>
      <c r="F172" s="155"/>
      <c r="G172" s="228"/>
      <c r="H172" s="228"/>
      <c r="I172" s="155"/>
      <c r="J172" s="155"/>
      <c r="K172" s="228"/>
      <c r="L172" s="155"/>
      <c r="M172" s="235"/>
      <c r="N172" s="239"/>
      <c r="O172" s="235"/>
      <c r="P172" s="236"/>
      <c r="Q172" s="32"/>
      <c r="R172" s="32"/>
      <c r="S172" s="32"/>
      <c r="T172" s="32"/>
      <c r="U172" s="32"/>
      <c r="V172" s="32"/>
      <c r="W172" s="32"/>
      <c r="X172" s="32"/>
      <c r="Y172" s="32"/>
      <c r="Z172" s="32"/>
    </row>
    <row r="173" spans="1:26" ht="15.75" hidden="1" customHeight="1">
      <c r="A173" s="32"/>
      <c r="B173" s="212"/>
      <c r="C173" s="213"/>
      <c r="D173" s="76"/>
      <c r="E173" s="215"/>
      <c r="F173" s="216"/>
      <c r="G173" s="217"/>
      <c r="H173" s="217"/>
      <c r="I173" s="216"/>
      <c r="J173" s="216"/>
      <c r="K173" s="217"/>
      <c r="L173" s="315"/>
      <c r="M173" s="316"/>
      <c r="N173" s="317"/>
      <c r="O173" s="224"/>
      <c r="P173" s="244"/>
      <c r="Q173" s="32"/>
      <c r="R173" s="32"/>
      <c r="S173" s="32"/>
      <c r="T173" s="32"/>
      <c r="U173" s="32"/>
      <c r="V173" s="32"/>
      <c r="W173" s="32"/>
      <c r="X173" s="32"/>
      <c r="Y173" s="32"/>
      <c r="Z173" s="32"/>
    </row>
    <row r="174" spans="1:26" ht="15.75" hidden="1" customHeight="1">
      <c r="A174" s="32"/>
      <c r="B174" s="248"/>
      <c r="C174" s="148"/>
      <c r="D174" s="149"/>
      <c r="E174" s="239"/>
      <c r="F174" s="155"/>
      <c r="G174" s="228"/>
      <c r="H174" s="228"/>
      <c r="I174" s="155"/>
      <c r="J174" s="155"/>
      <c r="K174" s="228"/>
      <c r="L174" s="319"/>
      <c r="M174" s="320"/>
      <c r="N174" s="321"/>
      <c r="O174" s="235"/>
      <c r="P174" s="236"/>
      <c r="Q174" s="32"/>
      <c r="R174" s="32"/>
      <c r="S174" s="32"/>
      <c r="T174" s="32"/>
      <c r="U174" s="32"/>
      <c r="V174" s="32"/>
      <c r="W174" s="32"/>
      <c r="X174" s="32"/>
      <c r="Y174" s="32"/>
      <c r="Z174" s="32"/>
    </row>
    <row r="175" spans="1:26" ht="15.75" hidden="1" customHeight="1">
      <c r="A175" s="32"/>
      <c r="B175" s="237"/>
      <c r="C175" s="148"/>
      <c r="D175" s="238"/>
      <c r="E175" s="239"/>
      <c r="F175" s="155"/>
      <c r="G175" s="228"/>
      <c r="H175" s="228"/>
      <c r="I175" s="155"/>
      <c r="J175" s="155"/>
      <c r="K175" s="228"/>
      <c r="L175" s="155"/>
      <c r="M175" s="235"/>
      <c r="N175" s="239"/>
      <c r="O175" s="235"/>
      <c r="P175" s="236"/>
      <c r="Q175" s="32"/>
      <c r="R175" s="32"/>
      <c r="S175" s="32"/>
      <c r="T175" s="32"/>
      <c r="U175" s="32"/>
      <c r="V175" s="32"/>
      <c r="W175" s="32"/>
      <c r="X175" s="32"/>
      <c r="Y175" s="32"/>
      <c r="Z175" s="32"/>
    </row>
    <row r="176" spans="1:26" ht="15.75" hidden="1" customHeight="1">
      <c r="A176" s="32"/>
      <c r="B176" s="237"/>
      <c r="C176" s="148"/>
      <c r="D176" s="238"/>
      <c r="E176" s="239"/>
      <c r="F176" s="155"/>
      <c r="G176" s="228"/>
      <c r="H176" s="228"/>
      <c r="I176" s="155"/>
      <c r="J176" s="155"/>
      <c r="K176" s="228"/>
      <c r="L176" s="155"/>
      <c r="M176" s="235"/>
      <c r="N176" s="239"/>
      <c r="O176" s="235"/>
      <c r="P176" s="236"/>
      <c r="Q176" s="32"/>
      <c r="R176" s="32"/>
      <c r="S176" s="32"/>
      <c r="T176" s="32"/>
      <c r="U176" s="32"/>
      <c r="V176" s="32"/>
      <c r="W176" s="32"/>
      <c r="X176" s="32"/>
      <c r="Y176" s="32"/>
      <c r="Z176" s="32"/>
    </row>
    <row r="177" spans="1:26" ht="15.75" hidden="1" customHeight="1">
      <c r="A177" s="32"/>
      <c r="B177" s="237"/>
      <c r="C177" s="148"/>
      <c r="D177" s="238"/>
      <c r="E177" s="239"/>
      <c r="F177" s="155"/>
      <c r="G177" s="228"/>
      <c r="H177" s="228"/>
      <c r="I177" s="155"/>
      <c r="J177" s="155"/>
      <c r="K177" s="228"/>
      <c r="L177" s="155"/>
      <c r="M177" s="235"/>
      <c r="N177" s="239"/>
      <c r="O177" s="235"/>
      <c r="P177" s="236"/>
      <c r="Q177" s="32"/>
      <c r="R177" s="32"/>
      <c r="S177" s="32"/>
      <c r="T177" s="32"/>
      <c r="U177" s="32"/>
      <c r="V177" s="32"/>
      <c r="W177" s="32"/>
      <c r="X177" s="32"/>
      <c r="Y177" s="32"/>
      <c r="Z177" s="32"/>
    </row>
    <row r="178" spans="1:26" ht="15.75" hidden="1" customHeight="1">
      <c r="A178" s="32"/>
      <c r="B178" s="237"/>
      <c r="C178" s="148"/>
      <c r="D178" s="238"/>
      <c r="E178" s="239"/>
      <c r="F178" s="155"/>
      <c r="G178" s="228"/>
      <c r="H178" s="228"/>
      <c r="I178" s="155"/>
      <c r="J178" s="155"/>
      <c r="K178" s="228"/>
      <c r="L178" s="155"/>
      <c r="M178" s="235"/>
      <c r="N178" s="239"/>
      <c r="O178" s="235"/>
      <c r="P178" s="236"/>
      <c r="Q178" s="32"/>
      <c r="R178" s="32"/>
      <c r="S178" s="32"/>
      <c r="T178" s="32"/>
      <c r="U178" s="32"/>
      <c r="V178" s="32"/>
      <c r="W178" s="32"/>
      <c r="X178" s="32"/>
      <c r="Y178" s="32"/>
      <c r="Z178" s="32"/>
    </row>
    <row r="179" spans="1:26" ht="15.75" hidden="1" customHeight="1">
      <c r="A179" s="32"/>
      <c r="B179" s="212"/>
      <c r="C179" s="213"/>
      <c r="D179" s="76"/>
      <c r="E179" s="215"/>
      <c r="F179" s="216"/>
      <c r="G179" s="217"/>
      <c r="H179" s="217"/>
      <c r="I179" s="216"/>
      <c r="J179" s="216"/>
      <c r="K179" s="217"/>
      <c r="L179" s="315"/>
      <c r="M179" s="224"/>
      <c r="N179" s="317"/>
      <c r="O179" s="224"/>
      <c r="P179" s="244"/>
      <c r="Q179" s="32"/>
      <c r="R179" s="32"/>
      <c r="S179" s="32"/>
      <c r="T179" s="32"/>
      <c r="U179" s="32"/>
      <c r="V179" s="32"/>
      <c r="W179" s="32"/>
      <c r="X179" s="32"/>
      <c r="Y179" s="32"/>
      <c r="Z179" s="32"/>
    </row>
    <row r="180" spans="1:26" ht="15.75" hidden="1" customHeight="1">
      <c r="A180" s="32"/>
      <c r="B180" s="248"/>
      <c r="C180" s="148"/>
      <c r="D180" s="238"/>
      <c r="E180" s="239"/>
      <c r="F180" s="155"/>
      <c r="G180" s="228"/>
      <c r="H180" s="228"/>
      <c r="I180" s="155"/>
      <c r="J180" s="155"/>
      <c r="K180" s="228"/>
      <c r="L180" s="319"/>
      <c r="M180" s="235"/>
      <c r="N180" s="321"/>
      <c r="O180" s="235"/>
      <c r="P180" s="236"/>
      <c r="Q180" s="32"/>
      <c r="R180" s="32"/>
      <c r="S180" s="32"/>
      <c r="T180" s="32"/>
      <c r="U180" s="32"/>
      <c r="V180" s="32"/>
      <c r="W180" s="32"/>
      <c r="X180" s="32"/>
      <c r="Y180" s="32"/>
      <c r="Z180" s="32"/>
    </row>
    <row r="181" spans="1:26" ht="15.75" hidden="1" customHeight="1">
      <c r="A181" s="32"/>
      <c r="B181" s="237"/>
      <c r="C181" s="148"/>
      <c r="D181" s="238"/>
      <c r="E181" s="239"/>
      <c r="F181" s="155"/>
      <c r="G181" s="228"/>
      <c r="H181" s="228"/>
      <c r="I181" s="155"/>
      <c r="J181" s="155"/>
      <c r="K181" s="228"/>
      <c r="L181" s="155"/>
      <c r="M181" s="235"/>
      <c r="N181" s="239"/>
      <c r="O181" s="235"/>
      <c r="P181" s="236"/>
      <c r="Q181" s="32"/>
      <c r="R181" s="32"/>
      <c r="S181" s="32"/>
      <c r="T181" s="32"/>
      <c r="U181" s="32"/>
      <c r="V181" s="32"/>
      <c r="W181" s="32"/>
      <c r="X181" s="32"/>
      <c r="Y181" s="32"/>
      <c r="Z181" s="32"/>
    </row>
    <row r="182" spans="1:26" ht="15.75" hidden="1" customHeight="1">
      <c r="A182" s="32"/>
      <c r="B182" s="237"/>
      <c r="C182" s="148"/>
      <c r="D182" s="238"/>
      <c r="E182" s="239"/>
      <c r="F182" s="155"/>
      <c r="G182" s="228"/>
      <c r="H182" s="228"/>
      <c r="I182" s="155"/>
      <c r="J182" s="155"/>
      <c r="K182" s="228"/>
      <c r="L182" s="155"/>
      <c r="M182" s="235"/>
      <c r="N182" s="239"/>
      <c r="O182" s="235"/>
      <c r="P182" s="236"/>
      <c r="Q182" s="32"/>
      <c r="R182" s="32"/>
      <c r="S182" s="32"/>
      <c r="T182" s="32"/>
      <c r="U182" s="32"/>
      <c r="V182" s="32"/>
      <c r="W182" s="32"/>
      <c r="X182" s="32"/>
      <c r="Y182" s="32"/>
      <c r="Z182" s="32"/>
    </row>
    <row r="183" spans="1:26" ht="15.75" hidden="1" customHeight="1">
      <c r="A183" s="32"/>
      <c r="B183" s="237"/>
      <c r="C183" s="148"/>
      <c r="D183" s="238"/>
      <c r="E183" s="239"/>
      <c r="F183" s="155"/>
      <c r="G183" s="228"/>
      <c r="H183" s="228"/>
      <c r="I183" s="155"/>
      <c r="J183" s="155"/>
      <c r="K183" s="228"/>
      <c r="L183" s="155"/>
      <c r="M183" s="235"/>
      <c r="N183" s="239"/>
      <c r="O183" s="235"/>
      <c r="P183" s="236"/>
      <c r="Q183" s="32"/>
      <c r="R183" s="32"/>
      <c r="S183" s="32"/>
      <c r="T183" s="32"/>
      <c r="U183" s="32"/>
      <c r="V183" s="32"/>
      <c r="W183" s="32"/>
      <c r="X183" s="32"/>
      <c r="Y183" s="32"/>
      <c r="Z183" s="32"/>
    </row>
    <row r="184" spans="1:26" ht="15.75" hidden="1" customHeight="1">
      <c r="A184" s="32"/>
      <c r="B184" s="237"/>
      <c r="C184" s="148"/>
      <c r="D184" s="238"/>
      <c r="E184" s="239"/>
      <c r="F184" s="155"/>
      <c r="G184" s="228"/>
      <c r="H184" s="228"/>
      <c r="I184" s="155"/>
      <c r="J184" s="155"/>
      <c r="K184" s="228"/>
      <c r="L184" s="155"/>
      <c r="M184" s="235"/>
      <c r="N184" s="239"/>
      <c r="O184" s="235"/>
      <c r="P184" s="236"/>
      <c r="Q184" s="32"/>
      <c r="R184" s="32"/>
      <c r="S184" s="32"/>
      <c r="T184" s="32"/>
      <c r="U184" s="32"/>
      <c r="V184" s="32"/>
      <c r="W184" s="32"/>
      <c r="X184" s="32"/>
      <c r="Y184" s="32"/>
      <c r="Z184" s="32"/>
    </row>
    <row r="185" spans="1:26" ht="15.75" hidden="1" customHeight="1">
      <c r="A185" s="32"/>
      <c r="B185" s="212"/>
      <c r="C185" s="213"/>
      <c r="D185" s="76"/>
      <c r="E185" s="215"/>
      <c r="F185" s="216"/>
      <c r="G185" s="217"/>
      <c r="H185" s="217"/>
      <c r="I185" s="216"/>
      <c r="J185" s="216"/>
      <c r="K185" s="217"/>
      <c r="L185" s="315"/>
      <c r="M185" s="316"/>
      <c r="N185" s="317"/>
      <c r="O185" s="224"/>
      <c r="P185" s="244"/>
      <c r="Q185" s="32"/>
      <c r="R185" s="32"/>
      <c r="S185" s="32"/>
      <c r="T185" s="32"/>
      <c r="U185" s="32"/>
      <c r="V185" s="32"/>
      <c r="W185" s="32"/>
      <c r="X185" s="32"/>
      <c r="Y185" s="32"/>
      <c r="Z185" s="32"/>
    </row>
    <row r="186" spans="1:26" ht="15.75" hidden="1" customHeight="1">
      <c r="A186" s="32"/>
      <c r="B186" s="248"/>
      <c r="C186" s="148"/>
      <c r="D186" s="238"/>
      <c r="E186" s="239"/>
      <c r="F186" s="155"/>
      <c r="G186" s="228"/>
      <c r="H186" s="228"/>
      <c r="I186" s="155"/>
      <c r="J186" s="155"/>
      <c r="K186" s="228"/>
      <c r="L186" s="319"/>
      <c r="M186" s="235"/>
      <c r="N186" s="321"/>
      <c r="O186" s="235"/>
      <c r="P186" s="236"/>
      <c r="Q186" s="32"/>
      <c r="R186" s="32"/>
      <c r="S186" s="32"/>
      <c r="T186" s="32"/>
      <c r="U186" s="32"/>
      <c r="V186" s="32"/>
      <c r="W186" s="32"/>
      <c r="X186" s="32"/>
      <c r="Y186" s="32"/>
      <c r="Z186" s="32"/>
    </row>
    <row r="187" spans="1:26" ht="15.75" hidden="1" customHeight="1">
      <c r="A187" s="32"/>
      <c r="B187" s="248"/>
      <c r="C187" s="148"/>
      <c r="D187" s="238"/>
      <c r="E187" s="239"/>
      <c r="F187" s="155"/>
      <c r="G187" s="228"/>
      <c r="H187" s="228"/>
      <c r="I187" s="155"/>
      <c r="J187" s="155"/>
      <c r="K187" s="228"/>
      <c r="L187" s="319"/>
      <c r="M187" s="320"/>
      <c r="N187" s="321"/>
      <c r="O187" s="235"/>
      <c r="P187" s="236"/>
      <c r="Q187" s="32"/>
      <c r="R187" s="32"/>
      <c r="S187" s="32"/>
      <c r="T187" s="32"/>
      <c r="U187" s="32"/>
      <c r="V187" s="32"/>
      <c r="W187" s="32"/>
      <c r="X187" s="32"/>
      <c r="Y187" s="32"/>
      <c r="Z187" s="32"/>
    </row>
    <row r="188" spans="1:26" ht="15.75" hidden="1" customHeight="1">
      <c r="A188" s="32"/>
      <c r="B188" s="237"/>
      <c r="C188" s="148"/>
      <c r="D188" s="238"/>
      <c r="E188" s="239"/>
      <c r="F188" s="155"/>
      <c r="G188" s="228"/>
      <c r="H188" s="228"/>
      <c r="I188" s="155"/>
      <c r="J188" s="155"/>
      <c r="K188" s="228"/>
      <c r="L188" s="155"/>
      <c r="M188" s="235"/>
      <c r="N188" s="239"/>
      <c r="O188" s="235"/>
      <c r="P188" s="236"/>
      <c r="Q188" s="32"/>
      <c r="R188" s="32"/>
      <c r="S188" s="32"/>
      <c r="T188" s="32"/>
      <c r="U188" s="32"/>
      <c r="V188" s="32"/>
      <c r="W188" s="32"/>
      <c r="X188" s="32"/>
      <c r="Y188" s="32"/>
      <c r="Z188" s="32"/>
    </row>
    <row r="189" spans="1:26" ht="15.75" hidden="1" customHeight="1">
      <c r="A189" s="32"/>
      <c r="B189" s="237"/>
      <c r="C189" s="148"/>
      <c r="D189" s="238"/>
      <c r="E189" s="239"/>
      <c r="F189" s="155"/>
      <c r="G189" s="228"/>
      <c r="H189" s="228"/>
      <c r="I189" s="155"/>
      <c r="J189" s="155"/>
      <c r="K189" s="228"/>
      <c r="L189" s="155"/>
      <c r="M189" s="235"/>
      <c r="N189" s="239"/>
      <c r="O189" s="235"/>
      <c r="P189" s="236"/>
      <c r="Q189" s="32"/>
      <c r="R189" s="32"/>
      <c r="S189" s="32"/>
      <c r="T189" s="32"/>
      <c r="U189" s="32"/>
      <c r="V189" s="32"/>
      <c r="W189" s="32"/>
      <c r="X189" s="32"/>
      <c r="Y189" s="32"/>
      <c r="Z189" s="32"/>
    </row>
    <row r="190" spans="1:26" ht="15.75" hidden="1" customHeight="1">
      <c r="A190" s="32"/>
      <c r="B190" s="237"/>
      <c r="C190" s="148"/>
      <c r="D190" s="238"/>
      <c r="E190" s="239"/>
      <c r="F190" s="155"/>
      <c r="G190" s="228"/>
      <c r="H190" s="228"/>
      <c r="I190" s="155"/>
      <c r="J190" s="155"/>
      <c r="K190" s="228"/>
      <c r="L190" s="155"/>
      <c r="M190" s="235"/>
      <c r="N190" s="239"/>
      <c r="O190" s="235"/>
      <c r="P190" s="236"/>
      <c r="Q190" s="32"/>
      <c r="R190" s="32"/>
      <c r="S190" s="32"/>
      <c r="T190" s="32"/>
      <c r="U190" s="32"/>
      <c r="V190" s="32"/>
      <c r="W190" s="32"/>
      <c r="X190" s="32"/>
      <c r="Y190" s="32"/>
      <c r="Z190" s="32"/>
    </row>
    <row r="191" spans="1:26" ht="15.75" hidden="1" customHeight="1">
      <c r="A191" s="32"/>
      <c r="B191" s="212"/>
      <c r="C191" s="213"/>
      <c r="D191" s="214"/>
      <c r="E191" s="215"/>
      <c r="F191" s="216"/>
      <c r="G191" s="217"/>
      <c r="H191" s="217"/>
      <c r="I191" s="216"/>
      <c r="J191" s="216"/>
      <c r="K191" s="217"/>
      <c r="L191" s="315"/>
      <c r="M191" s="224"/>
      <c r="N191" s="317"/>
      <c r="O191" s="224"/>
      <c r="P191" s="244"/>
      <c r="Q191" s="32"/>
      <c r="R191" s="32"/>
      <c r="S191" s="32"/>
      <c r="T191" s="32"/>
      <c r="U191" s="32"/>
      <c r="V191" s="32"/>
      <c r="W191" s="32"/>
      <c r="X191" s="32"/>
      <c r="Y191" s="32"/>
      <c r="Z191" s="32"/>
    </row>
    <row r="192" spans="1:26" ht="15.75" hidden="1" customHeight="1">
      <c r="A192" s="32"/>
      <c r="B192" s="248"/>
      <c r="C192" s="148"/>
      <c r="D192" s="274"/>
      <c r="E192" s="239"/>
      <c r="F192" s="155"/>
      <c r="G192" s="228"/>
      <c r="H192" s="228"/>
      <c r="I192" s="155"/>
      <c r="J192" s="155"/>
      <c r="K192" s="228"/>
      <c r="L192" s="155"/>
      <c r="M192" s="235"/>
      <c r="N192" s="321"/>
      <c r="O192" s="235"/>
      <c r="P192" s="236"/>
      <c r="Q192" s="32"/>
      <c r="R192" s="32"/>
      <c r="S192" s="32"/>
      <c r="T192" s="32"/>
      <c r="U192" s="32"/>
      <c r="V192" s="32"/>
      <c r="W192" s="32"/>
      <c r="X192" s="32"/>
      <c r="Y192" s="32"/>
      <c r="Z192" s="32"/>
    </row>
    <row r="193" spans="1:26" ht="15.75" hidden="1" customHeight="1">
      <c r="A193" s="32"/>
      <c r="B193" s="237"/>
      <c r="C193" s="148"/>
      <c r="D193" s="238"/>
      <c r="E193" s="239"/>
      <c r="F193" s="155"/>
      <c r="G193" s="228"/>
      <c r="H193" s="228"/>
      <c r="I193" s="155"/>
      <c r="J193" s="155"/>
      <c r="K193" s="228"/>
      <c r="L193" s="155"/>
      <c r="M193" s="235"/>
      <c r="N193" s="239"/>
      <c r="O193" s="235"/>
      <c r="P193" s="236"/>
      <c r="Q193" s="32"/>
      <c r="R193" s="32"/>
      <c r="S193" s="32"/>
      <c r="T193" s="32"/>
      <c r="U193" s="32"/>
      <c r="V193" s="32"/>
      <c r="W193" s="32"/>
      <c r="X193" s="32"/>
      <c r="Y193" s="32"/>
      <c r="Z193" s="32"/>
    </row>
    <row r="194" spans="1:26" ht="15.75" hidden="1" customHeight="1">
      <c r="A194" s="32"/>
      <c r="B194" s="237"/>
      <c r="C194" s="148"/>
      <c r="D194" s="238"/>
      <c r="E194" s="239"/>
      <c r="F194" s="155"/>
      <c r="G194" s="228"/>
      <c r="H194" s="228"/>
      <c r="I194" s="155"/>
      <c r="J194" s="155"/>
      <c r="K194" s="228"/>
      <c r="L194" s="155"/>
      <c r="M194" s="235"/>
      <c r="N194" s="239"/>
      <c r="O194" s="235"/>
      <c r="P194" s="236"/>
      <c r="Q194" s="32"/>
      <c r="R194" s="32"/>
      <c r="S194" s="32"/>
      <c r="T194" s="32"/>
      <c r="U194" s="32"/>
      <c r="V194" s="32"/>
      <c r="W194" s="32"/>
      <c r="X194" s="32"/>
      <c r="Y194" s="32"/>
      <c r="Z194" s="32"/>
    </row>
    <row r="195" spans="1:26" ht="15.75" hidden="1" customHeight="1">
      <c r="A195" s="32"/>
      <c r="B195" s="237"/>
      <c r="C195" s="148"/>
      <c r="D195" s="238"/>
      <c r="E195" s="239"/>
      <c r="F195" s="155"/>
      <c r="G195" s="228"/>
      <c r="H195" s="228"/>
      <c r="I195" s="155"/>
      <c r="J195" s="155"/>
      <c r="K195" s="228"/>
      <c r="L195" s="155"/>
      <c r="M195" s="235"/>
      <c r="N195" s="239"/>
      <c r="O195" s="235"/>
      <c r="P195" s="236"/>
      <c r="Q195" s="32"/>
      <c r="R195" s="32"/>
      <c r="S195" s="32"/>
      <c r="T195" s="32"/>
      <c r="U195" s="32"/>
      <c r="V195" s="32"/>
      <c r="W195" s="32"/>
      <c r="X195" s="32"/>
      <c r="Y195" s="32"/>
      <c r="Z195" s="32"/>
    </row>
    <row r="196" spans="1:26" ht="15.75" hidden="1" customHeight="1">
      <c r="A196" s="32"/>
      <c r="B196" s="237"/>
      <c r="C196" s="148"/>
      <c r="D196" s="238"/>
      <c r="E196" s="239"/>
      <c r="F196" s="155"/>
      <c r="G196" s="228"/>
      <c r="H196" s="228"/>
      <c r="I196" s="155"/>
      <c r="J196" s="155"/>
      <c r="K196" s="228"/>
      <c r="L196" s="155"/>
      <c r="M196" s="235"/>
      <c r="N196" s="239"/>
      <c r="O196" s="235"/>
      <c r="P196" s="236"/>
      <c r="Q196" s="32"/>
      <c r="R196" s="32"/>
      <c r="S196" s="32"/>
      <c r="T196" s="32"/>
      <c r="U196" s="32"/>
      <c r="V196" s="32"/>
      <c r="W196" s="32"/>
      <c r="X196" s="32"/>
      <c r="Y196" s="32"/>
      <c r="Z196" s="32"/>
    </row>
    <row r="197" spans="1:26" ht="15.75" hidden="1" customHeight="1">
      <c r="A197" s="32"/>
      <c r="B197" s="212"/>
      <c r="C197" s="213"/>
      <c r="D197" s="76"/>
      <c r="E197" s="215"/>
      <c r="F197" s="216"/>
      <c r="G197" s="217"/>
      <c r="H197" s="217"/>
      <c r="I197" s="216"/>
      <c r="J197" s="216"/>
      <c r="K197" s="217"/>
      <c r="L197" s="216"/>
      <c r="M197" s="224"/>
      <c r="N197" s="317"/>
      <c r="O197" s="224"/>
      <c r="P197" s="244"/>
      <c r="Q197" s="32"/>
      <c r="R197" s="32"/>
      <c r="S197" s="32"/>
      <c r="T197" s="32"/>
      <c r="U197" s="32"/>
      <c r="V197" s="32"/>
      <c r="W197" s="32"/>
      <c r="X197" s="32"/>
      <c r="Y197" s="32"/>
      <c r="Z197" s="32"/>
    </row>
    <row r="198" spans="1:26" ht="15.75" hidden="1" customHeight="1">
      <c r="A198" s="32"/>
      <c r="B198" s="248"/>
      <c r="C198" s="148"/>
      <c r="D198" s="238"/>
      <c r="E198" s="327"/>
      <c r="F198" s="318"/>
      <c r="G198" s="228"/>
      <c r="H198" s="228"/>
      <c r="I198" s="328"/>
      <c r="J198" s="155"/>
      <c r="K198" s="228"/>
      <c r="L198" s="319"/>
      <c r="M198" s="235"/>
      <c r="N198" s="321"/>
      <c r="O198" s="329"/>
      <c r="P198" s="330"/>
      <c r="Q198" s="32"/>
      <c r="R198" s="32"/>
      <c r="S198" s="32"/>
      <c r="T198" s="32"/>
      <c r="U198" s="32"/>
      <c r="V198" s="32"/>
      <c r="W198" s="32"/>
      <c r="X198" s="32"/>
      <c r="Y198" s="32"/>
      <c r="Z198" s="32"/>
    </row>
    <row r="199" spans="1:26" ht="15.75" hidden="1" customHeight="1">
      <c r="A199" s="32"/>
      <c r="B199" s="248"/>
      <c r="C199" s="148"/>
      <c r="D199" s="149"/>
      <c r="E199" s="239"/>
      <c r="F199" s="155"/>
      <c r="G199" s="228"/>
      <c r="H199" s="228"/>
      <c r="I199" s="331"/>
      <c r="J199" s="155"/>
      <c r="K199" s="228"/>
      <c r="L199" s="155"/>
      <c r="M199" s="235"/>
      <c r="N199" s="321"/>
      <c r="O199" s="235"/>
      <c r="P199" s="236"/>
      <c r="Q199" s="32"/>
      <c r="R199" s="32"/>
      <c r="S199" s="32"/>
      <c r="T199" s="32"/>
      <c r="U199" s="32"/>
      <c r="V199" s="32"/>
      <c r="W199" s="32"/>
      <c r="X199" s="32"/>
      <c r="Y199" s="32"/>
      <c r="Z199" s="32"/>
    </row>
    <row r="200" spans="1:26" ht="15.75" hidden="1" customHeight="1">
      <c r="A200" s="32"/>
      <c r="B200" s="237"/>
      <c r="C200" s="148"/>
      <c r="D200" s="238"/>
      <c r="E200" s="239"/>
      <c r="F200" s="155"/>
      <c r="G200" s="228"/>
      <c r="H200" s="228"/>
      <c r="I200" s="155"/>
      <c r="J200" s="155"/>
      <c r="K200" s="228"/>
      <c r="L200" s="155"/>
      <c r="M200" s="235"/>
      <c r="N200" s="239"/>
      <c r="O200" s="235"/>
      <c r="P200" s="236"/>
      <c r="Q200" s="32"/>
      <c r="R200" s="32"/>
      <c r="S200" s="32"/>
      <c r="T200" s="32"/>
      <c r="U200" s="32"/>
      <c r="V200" s="32"/>
      <c r="W200" s="32"/>
      <c r="X200" s="32"/>
      <c r="Y200" s="32"/>
      <c r="Z200" s="32"/>
    </row>
    <row r="201" spans="1:26" ht="15.75" hidden="1" customHeight="1">
      <c r="A201" s="32"/>
      <c r="B201" s="237"/>
      <c r="C201" s="148"/>
      <c r="D201" s="238"/>
      <c r="E201" s="239"/>
      <c r="F201" s="155"/>
      <c r="G201" s="228"/>
      <c r="H201" s="228"/>
      <c r="I201" s="155"/>
      <c r="J201" s="155"/>
      <c r="K201" s="228"/>
      <c r="L201" s="155"/>
      <c r="M201" s="235"/>
      <c r="N201" s="239"/>
      <c r="O201" s="235"/>
      <c r="P201" s="236"/>
      <c r="Q201" s="32"/>
      <c r="R201" s="32"/>
      <c r="S201" s="32"/>
      <c r="T201" s="32"/>
      <c r="U201" s="32"/>
      <c r="V201" s="32"/>
      <c r="W201" s="32"/>
      <c r="X201" s="32"/>
      <c r="Y201" s="32"/>
      <c r="Z201" s="32"/>
    </row>
    <row r="202" spans="1:26" ht="15.75" hidden="1" customHeight="1">
      <c r="A202" s="32"/>
      <c r="B202" s="237"/>
      <c r="C202" s="148"/>
      <c r="D202" s="238"/>
      <c r="E202" s="239"/>
      <c r="F202" s="155"/>
      <c r="G202" s="228"/>
      <c r="H202" s="228"/>
      <c r="I202" s="155"/>
      <c r="J202" s="155"/>
      <c r="K202" s="228"/>
      <c r="L202" s="155"/>
      <c r="M202" s="235"/>
      <c r="N202" s="239"/>
      <c r="O202" s="235"/>
      <c r="P202" s="236"/>
      <c r="Q202" s="32"/>
      <c r="R202" s="32"/>
      <c r="S202" s="32"/>
      <c r="T202" s="32"/>
      <c r="U202" s="32"/>
      <c r="V202" s="32"/>
      <c r="W202" s="32"/>
      <c r="X202" s="32"/>
      <c r="Y202" s="32"/>
      <c r="Z202" s="32"/>
    </row>
    <row r="203" spans="1:26" ht="15.75" hidden="1" customHeight="1">
      <c r="A203" s="32"/>
      <c r="B203" s="212"/>
      <c r="C203" s="213"/>
      <c r="D203" s="214"/>
      <c r="E203" s="215"/>
      <c r="F203" s="216"/>
      <c r="G203" s="217"/>
      <c r="H203" s="217"/>
      <c r="I203" s="216"/>
      <c r="J203" s="216"/>
      <c r="K203" s="217"/>
      <c r="L203" s="216"/>
      <c r="M203" s="224"/>
      <c r="N203" s="317"/>
      <c r="O203" s="224"/>
      <c r="P203" s="244"/>
      <c r="Q203" s="32"/>
      <c r="R203" s="32"/>
      <c r="S203" s="32"/>
      <c r="T203" s="32"/>
      <c r="U203" s="32"/>
      <c r="V203" s="32"/>
      <c r="W203" s="32"/>
      <c r="X203" s="32"/>
      <c r="Y203" s="32"/>
      <c r="Z203" s="32"/>
    </row>
    <row r="204" spans="1:26" ht="15.75" hidden="1" customHeight="1">
      <c r="A204" s="32"/>
      <c r="B204" s="248"/>
      <c r="C204" s="148"/>
      <c r="D204" s="149"/>
      <c r="E204" s="239"/>
      <c r="F204" s="155"/>
      <c r="G204" s="228"/>
      <c r="H204" s="228"/>
      <c r="I204" s="155"/>
      <c r="J204" s="155"/>
      <c r="K204" s="228"/>
      <c r="L204" s="155"/>
      <c r="M204" s="235"/>
      <c r="N204" s="321"/>
      <c r="O204" s="235"/>
      <c r="P204" s="236"/>
      <c r="Q204" s="32"/>
      <c r="R204" s="32"/>
      <c r="S204" s="32"/>
      <c r="T204" s="32"/>
      <c r="U204" s="32"/>
      <c r="V204" s="32"/>
      <c r="W204" s="32"/>
      <c r="X204" s="32"/>
      <c r="Y204" s="32"/>
      <c r="Z204" s="32"/>
    </row>
    <row r="205" spans="1:26" ht="15.75" hidden="1" customHeight="1">
      <c r="A205" s="32"/>
      <c r="B205" s="237"/>
      <c r="C205" s="148"/>
      <c r="D205" s="238"/>
      <c r="E205" s="239"/>
      <c r="F205" s="155"/>
      <c r="G205" s="228"/>
      <c r="H205" s="228"/>
      <c r="I205" s="155"/>
      <c r="J205" s="155"/>
      <c r="K205" s="228"/>
      <c r="L205" s="155"/>
      <c r="M205" s="235"/>
      <c r="N205" s="239"/>
      <c r="O205" s="235"/>
      <c r="P205" s="236"/>
      <c r="Q205" s="32"/>
      <c r="R205" s="32"/>
      <c r="S205" s="32"/>
      <c r="T205" s="32"/>
      <c r="U205" s="32"/>
      <c r="V205" s="32"/>
      <c r="W205" s="32"/>
      <c r="X205" s="32"/>
      <c r="Y205" s="32"/>
      <c r="Z205" s="32"/>
    </row>
    <row r="206" spans="1:26" ht="15.75" hidden="1" customHeight="1">
      <c r="A206" s="32"/>
      <c r="B206" s="237"/>
      <c r="C206" s="148"/>
      <c r="D206" s="238"/>
      <c r="E206" s="239"/>
      <c r="F206" s="155"/>
      <c r="G206" s="228"/>
      <c r="H206" s="228"/>
      <c r="I206" s="155"/>
      <c r="J206" s="155"/>
      <c r="K206" s="228"/>
      <c r="L206" s="155"/>
      <c r="M206" s="235"/>
      <c r="N206" s="239"/>
      <c r="O206" s="235"/>
      <c r="P206" s="236"/>
      <c r="Q206" s="32"/>
      <c r="R206" s="32"/>
      <c r="S206" s="32"/>
      <c r="T206" s="32"/>
      <c r="U206" s="32"/>
      <c r="V206" s="32"/>
      <c r="W206" s="32"/>
      <c r="X206" s="32"/>
      <c r="Y206" s="32"/>
      <c r="Z206" s="32"/>
    </row>
    <row r="207" spans="1:26" ht="15.75" hidden="1" customHeight="1">
      <c r="A207" s="32"/>
      <c r="B207" s="237"/>
      <c r="C207" s="148"/>
      <c r="D207" s="238"/>
      <c r="E207" s="239"/>
      <c r="F207" s="155"/>
      <c r="G207" s="228"/>
      <c r="H207" s="228"/>
      <c r="I207" s="155"/>
      <c r="J207" s="155"/>
      <c r="K207" s="228"/>
      <c r="L207" s="155"/>
      <c r="M207" s="235"/>
      <c r="N207" s="239"/>
      <c r="O207" s="235"/>
      <c r="P207" s="236"/>
      <c r="Q207" s="32"/>
      <c r="R207" s="32"/>
      <c r="S207" s="32"/>
      <c r="T207" s="32"/>
      <c r="U207" s="32"/>
      <c r="V207" s="32"/>
      <c r="W207" s="32"/>
      <c r="X207" s="32"/>
      <c r="Y207" s="32"/>
      <c r="Z207" s="32"/>
    </row>
    <row r="208" spans="1:26" ht="15.75" hidden="1" customHeight="1">
      <c r="A208" s="32"/>
      <c r="B208" s="237"/>
      <c r="C208" s="148"/>
      <c r="D208" s="238"/>
      <c r="E208" s="239"/>
      <c r="F208" s="155"/>
      <c r="G208" s="228"/>
      <c r="H208" s="228"/>
      <c r="I208" s="155"/>
      <c r="J208" s="155"/>
      <c r="K208" s="228"/>
      <c r="L208" s="155"/>
      <c r="M208" s="235"/>
      <c r="N208" s="239"/>
      <c r="O208" s="235"/>
      <c r="P208" s="236"/>
      <c r="Q208" s="32"/>
      <c r="R208" s="32"/>
      <c r="S208" s="32"/>
      <c r="T208" s="32"/>
      <c r="U208" s="32"/>
      <c r="V208" s="32"/>
      <c r="W208" s="32"/>
      <c r="X208" s="32"/>
      <c r="Y208" s="32"/>
      <c r="Z208" s="32"/>
    </row>
    <row r="209" spans="1:26" ht="15.75" hidden="1" customHeight="1">
      <c r="A209" s="32"/>
      <c r="B209" s="212"/>
      <c r="C209" s="213"/>
      <c r="D209" s="76"/>
      <c r="E209" s="215"/>
      <c r="F209" s="216"/>
      <c r="G209" s="217"/>
      <c r="H209" s="217"/>
      <c r="I209" s="216"/>
      <c r="J209" s="216"/>
      <c r="K209" s="217"/>
      <c r="L209" s="216"/>
      <c r="M209" s="224"/>
      <c r="N209" s="317"/>
      <c r="O209" s="224"/>
      <c r="P209" s="244"/>
      <c r="Q209" s="32"/>
      <c r="R209" s="32"/>
      <c r="S209" s="32"/>
      <c r="T209" s="32"/>
      <c r="U209" s="32"/>
      <c r="V209" s="32"/>
      <c r="W209" s="32"/>
      <c r="X209" s="32"/>
      <c r="Y209" s="32"/>
      <c r="Z209" s="32"/>
    </row>
    <row r="210" spans="1:26" ht="15.75" hidden="1" customHeight="1">
      <c r="A210" s="32"/>
      <c r="B210" s="248"/>
      <c r="C210" s="148"/>
      <c r="D210" s="149"/>
      <c r="E210" s="239"/>
      <c r="F210" s="155"/>
      <c r="G210" s="228"/>
      <c r="H210" s="228"/>
      <c r="I210" s="155"/>
      <c r="J210" s="331"/>
      <c r="K210" s="228"/>
      <c r="L210" s="155"/>
      <c r="M210" s="235"/>
      <c r="N210" s="321"/>
      <c r="O210" s="235"/>
      <c r="P210" s="236"/>
      <c r="Q210" s="32"/>
      <c r="R210" s="32"/>
      <c r="S210" s="32"/>
      <c r="T210" s="32"/>
      <c r="U210" s="32"/>
      <c r="V210" s="32"/>
      <c r="W210" s="32"/>
      <c r="X210" s="32"/>
      <c r="Y210" s="32"/>
      <c r="Z210" s="32"/>
    </row>
    <row r="211" spans="1:26" ht="15.75" hidden="1" customHeight="1">
      <c r="A211" s="32"/>
      <c r="B211" s="237"/>
      <c r="C211" s="148"/>
      <c r="D211" s="238"/>
      <c r="E211" s="239"/>
      <c r="F211" s="155"/>
      <c r="G211" s="228"/>
      <c r="H211" s="228"/>
      <c r="I211" s="155"/>
      <c r="J211" s="155"/>
      <c r="K211" s="228"/>
      <c r="L211" s="155"/>
      <c r="M211" s="235"/>
      <c r="N211" s="239"/>
      <c r="O211" s="235"/>
      <c r="P211" s="236"/>
      <c r="Q211" s="32"/>
      <c r="R211" s="32"/>
      <c r="S211" s="32"/>
      <c r="T211" s="32"/>
      <c r="U211" s="32"/>
      <c r="V211" s="32"/>
      <c r="W211" s="32"/>
      <c r="X211" s="32"/>
      <c r="Y211" s="32"/>
      <c r="Z211" s="32"/>
    </row>
    <row r="212" spans="1:26" ht="15.75" hidden="1" customHeight="1">
      <c r="A212" s="32"/>
      <c r="B212" s="237"/>
      <c r="C212" s="148"/>
      <c r="D212" s="238"/>
      <c r="E212" s="239"/>
      <c r="F212" s="155"/>
      <c r="G212" s="228"/>
      <c r="H212" s="228"/>
      <c r="I212" s="155"/>
      <c r="J212" s="155"/>
      <c r="K212" s="228"/>
      <c r="L212" s="155"/>
      <c r="M212" s="235"/>
      <c r="N212" s="239"/>
      <c r="O212" s="235"/>
      <c r="P212" s="236"/>
      <c r="Q212" s="32"/>
      <c r="R212" s="32"/>
      <c r="S212" s="32"/>
      <c r="T212" s="32"/>
      <c r="U212" s="32"/>
      <c r="V212" s="32"/>
      <c r="W212" s="32"/>
      <c r="X212" s="32"/>
      <c r="Y212" s="32"/>
      <c r="Z212" s="32"/>
    </row>
    <row r="213" spans="1:26" ht="15.75" hidden="1" customHeight="1">
      <c r="A213" s="32"/>
      <c r="B213" s="237"/>
      <c r="C213" s="148"/>
      <c r="D213" s="238"/>
      <c r="E213" s="239"/>
      <c r="F213" s="155"/>
      <c r="G213" s="228"/>
      <c r="H213" s="228"/>
      <c r="I213" s="155"/>
      <c r="J213" s="155"/>
      <c r="K213" s="228"/>
      <c r="L213" s="155"/>
      <c r="M213" s="235"/>
      <c r="N213" s="239"/>
      <c r="O213" s="235"/>
      <c r="P213" s="236"/>
      <c r="Q213" s="32"/>
      <c r="R213" s="32"/>
      <c r="S213" s="32"/>
      <c r="T213" s="32"/>
      <c r="U213" s="32"/>
      <c r="V213" s="32"/>
      <c r="W213" s="32"/>
      <c r="X213" s="32"/>
      <c r="Y213" s="32"/>
      <c r="Z213" s="32"/>
    </row>
    <row r="214" spans="1:26" ht="15.75" hidden="1" customHeight="1">
      <c r="A214" s="32"/>
      <c r="B214" s="237"/>
      <c r="C214" s="148"/>
      <c r="D214" s="238"/>
      <c r="E214" s="239"/>
      <c r="F214" s="155"/>
      <c r="G214" s="228"/>
      <c r="H214" s="228"/>
      <c r="I214" s="155"/>
      <c r="J214" s="155"/>
      <c r="K214" s="228"/>
      <c r="L214" s="155"/>
      <c r="M214" s="235"/>
      <c r="N214" s="239"/>
      <c r="O214" s="235"/>
      <c r="P214" s="236"/>
      <c r="Q214" s="32"/>
      <c r="R214" s="32"/>
      <c r="S214" s="32"/>
      <c r="T214" s="32"/>
      <c r="U214" s="32"/>
      <c r="V214" s="32"/>
      <c r="W214" s="32"/>
      <c r="X214" s="32"/>
      <c r="Y214" s="32"/>
      <c r="Z214" s="32"/>
    </row>
    <row r="215" spans="1:26" ht="15.75" hidden="1" customHeight="1">
      <c r="A215" s="32"/>
      <c r="B215" s="212"/>
      <c r="C215" s="213"/>
      <c r="D215" s="76"/>
      <c r="E215" s="215"/>
      <c r="F215" s="216"/>
      <c r="G215" s="217"/>
      <c r="H215" s="217"/>
      <c r="I215" s="216"/>
      <c r="J215" s="216"/>
      <c r="K215" s="217"/>
      <c r="L215" s="315"/>
      <c r="M215" s="224"/>
      <c r="N215" s="317"/>
      <c r="O215" s="224"/>
      <c r="P215" s="244"/>
      <c r="Q215" s="32"/>
      <c r="R215" s="32"/>
      <c r="S215" s="32"/>
      <c r="T215" s="32"/>
      <c r="U215" s="32"/>
      <c r="V215" s="32"/>
      <c r="W215" s="32"/>
      <c r="X215" s="32"/>
      <c r="Y215" s="32"/>
      <c r="Z215" s="32"/>
    </row>
    <row r="216" spans="1:26" ht="15.75" hidden="1" customHeight="1">
      <c r="A216" s="32"/>
      <c r="B216" s="248"/>
      <c r="C216" s="148"/>
      <c r="D216" s="238"/>
      <c r="E216" s="239"/>
      <c r="F216" s="155"/>
      <c r="G216" s="228"/>
      <c r="H216" s="228"/>
      <c r="I216" s="155"/>
      <c r="J216" s="155"/>
      <c r="K216" s="228"/>
      <c r="L216" s="319"/>
      <c r="M216" s="235"/>
      <c r="N216" s="321"/>
      <c r="O216" s="235"/>
      <c r="P216" s="236"/>
      <c r="Q216" s="32"/>
      <c r="R216" s="32"/>
      <c r="S216" s="32"/>
      <c r="T216" s="32"/>
      <c r="U216" s="32"/>
      <c r="V216" s="32"/>
      <c r="W216" s="32"/>
      <c r="X216" s="32"/>
      <c r="Y216" s="32"/>
      <c r="Z216" s="32"/>
    </row>
    <row r="217" spans="1:26" ht="15.75" hidden="1" customHeight="1">
      <c r="A217" s="32"/>
      <c r="B217" s="248"/>
      <c r="C217" s="148"/>
      <c r="D217" s="149"/>
      <c r="E217" s="239"/>
      <c r="F217" s="155"/>
      <c r="G217" s="228"/>
      <c r="H217" s="228"/>
      <c r="I217" s="155"/>
      <c r="J217" s="155"/>
      <c r="K217" s="228"/>
      <c r="L217" s="155"/>
      <c r="M217" s="235"/>
      <c r="N217" s="321"/>
      <c r="O217" s="235"/>
      <c r="P217" s="236"/>
      <c r="Q217" s="32"/>
      <c r="R217" s="32"/>
      <c r="S217" s="32"/>
      <c r="T217" s="32"/>
      <c r="U217" s="32"/>
      <c r="V217" s="32"/>
      <c r="W217" s="32"/>
      <c r="X217" s="32"/>
      <c r="Y217" s="32"/>
      <c r="Z217" s="32"/>
    </row>
    <row r="218" spans="1:26" ht="15.75" hidden="1" customHeight="1">
      <c r="A218" s="32"/>
      <c r="B218" s="248"/>
      <c r="C218" s="148"/>
      <c r="D218" s="149"/>
      <c r="E218" s="239"/>
      <c r="F218" s="155"/>
      <c r="G218" s="228"/>
      <c r="H218" s="228"/>
      <c r="I218" s="331"/>
      <c r="J218" s="155"/>
      <c r="K218" s="228"/>
      <c r="L218" s="155"/>
      <c r="M218" s="235"/>
      <c r="N218" s="321"/>
      <c r="O218" s="235"/>
      <c r="P218" s="236"/>
      <c r="Q218" s="32"/>
      <c r="R218" s="32"/>
      <c r="S218" s="32"/>
      <c r="T218" s="32"/>
      <c r="U218" s="32"/>
      <c r="V218" s="32"/>
      <c r="W218" s="32"/>
      <c r="X218" s="32"/>
      <c r="Y218" s="32"/>
      <c r="Z218" s="32"/>
    </row>
    <row r="219" spans="1:26" ht="15.75" hidden="1" customHeight="1">
      <c r="A219" s="32"/>
      <c r="B219" s="237"/>
      <c r="C219" s="148"/>
      <c r="D219" s="238"/>
      <c r="E219" s="239"/>
      <c r="F219" s="155"/>
      <c r="G219" s="228"/>
      <c r="H219" s="228"/>
      <c r="I219" s="155"/>
      <c r="J219" s="155"/>
      <c r="K219" s="228"/>
      <c r="L219" s="155"/>
      <c r="M219" s="235"/>
      <c r="N219" s="239"/>
      <c r="O219" s="235"/>
      <c r="P219" s="291"/>
      <c r="Q219" s="32"/>
      <c r="R219" s="32"/>
      <c r="S219" s="32"/>
      <c r="T219" s="32"/>
      <c r="U219" s="32"/>
      <c r="V219" s="32"/>
      <c r="W219" s="32"/>
      <c r="X219" s="32"/>
      <c r="Y219" s="32"/>
      <c r="Z219" s="32"/>
    </row>
    <row r="220" spans="1:26" ht="15.75" hidden="1" customHeight="1">
      <c r="A220" s="32"/>
      <c r="B220" s="237"/>
      <c r="C220" s="148"/>
      <c r="D220" s="238"/>
      <c r="E220" s="239"/>
      <c r="F220" s="155"/>
      <c r="G220" s="228"/>
      <c r="H220" s="228"/>
      <c r="I220" s="155"/>
      <c r="J220" s="155"/>
      <c r="K220" s="228"/>
      <c r="L220" s="155"/>
      <c r="M220" s="235"/>
      <c r="N220" s="239"/>
      <c r="O220" s="235"/>
      <c r="P220" s="291"/>
      <c r="Q220" s="32"/>
      <c r="R220" s="32"/>
      <c r="S220" s="32"/>
      <c r="T220" s="32"/>
      <c r="U220" s="32"/>
      <c r="V220" s="32"/>
      <c r="W220" s="32"/>
      <c r="X220" s="32"/>
      <c r="Y220" s="32"/>
      <c r="Z220" s="32"/>
    </row>
    <row r="221" spans="1:26" ht="15.75" hidden="1" customHeight="1">
      <c r="A221" s="32"/>
      <c r="B221" s="212"/>
      <c r="C221" s="213"/>
      <c r="D221" s="214"/>
      <c r="E221" s="215"/>
      <c r="F221" s="216"/>
      <c r="G221" s="217"/>
      <c r="H221" s="217"/>
      <c r="I221" s="216"/>
      <c r="J221" s="216"/>
      <c r="K221" s="217"/>
      <c r="L221" s="216"/>
      <c r="M221" s="224"/>
      <c r="N221" s="317"/>
      <c r="O221" s="224"/>
      <c r="P221" s="244"/>
      <c r="Q221" s="32"/>
      <c r="R221" s="32"/>
      <c r="S221" s="32"/>
      <c r="T221" s="32"/>
      <c r="U221" s="32"/>
      <c r="V221" s="32"/>
      <c r="W221" s="32"/>
      <c r="X221" s="32"/>
      <c r="Y221" s="32"/>
      <c r="Z221" s="32"/>
    </row>
    <row r="222" spans="1:26" ht="15.75" hidden="1" customHeight="1">
      <c r="A222" s="32"/>
      <c r="B222" s="248"/>
      <c r="C222" s="148"/>
      <c r="D222" s="149"/>
      <c r="E222" s="239"/>
      <c r="F222" s="155"/>
      <c r="G222" s="228"/>
      <c r="H222" s="228"/>
      <c r="I222" s="155"/>
      <c r="J222" s="155"/>
      <c r="K222" s="228"/>
      <c r="L222" s="155"/>
      <c r="M222" s="235"/>
      <c r="N222" s="321"/>
      <c r="O222" s="235"/>
      <c r="P222" s="236"/>
      <c r="Q222" s="32"/>
      <c r="R222" s="32"/>
      <c r="S222" s="32"/>
      <c r="T222" s="32"/>
      <c r="U222" s="32"/>
      <c r="V222" s="32"/>
      <c r="W222" s="32"/>
      <c r="X222" s="32"/>
      <c r="Y222" s="32"/>
      <c r="Z222" s="32"/>
    </row>
    <row r="223" spans="1:26" ht="15.75" hidden="1" customHeight="1">
      <c r="A223" s="32"/>
      <c r="B223" s="248"/>
      <c r="C223" s="148"/>
      <c r="D223" s="149"/>
      <c r="E223" s="239"/>
      <c r="F223" s="155"/>
      <c r="G223" s="228"/>
      <c r="H223" s="228"/>
      <c r="I223" s="155"/>
      <c r="J223" s="155"/>
      <c r="K223" s="228"/>
      <c r="L223" s="319"/>
      <c r="M223" s="235"/>
      <c r="N223" s="321"/>
      <c r="O223" s="235"/>
      <c r="P223" s="236"/>
      <c r="Q223" s="32"/>
      <c r="R223" s="32"/>
      <c r="S223" s="32"/>
      <c r="T223" s="32"/>
      <c r="U223" s="32"/>
      <c r="V223" s="32"/>
      <c r="W223" s="32"/>
      <c r="X223" s="32"/>
      <c r="Y223" s="32"/>
      <c r="Z223" s="32"/>
    </row>
    <row r="224" spans="1:26" ht="15.75" hidden="1" customHeight="1">
      <c r="A224" s="32"/>
      <c r="B224" s="237"/>
      <c r="C224" s="148"/>
      <c r="D224" s="238"/>
      <c r="E224" s="239"/>
      <c r="F224" s="155"/>
      <c r="G224" s="228"/>
      <c r="H224" s="228"/>
      <c r="I224" s="155"/>
      <c r="J224" s="155"/>
      <c r="K224" s="228"/>
      <c r="L224" s="155"/>
      <c r="M224" s="235"/>
      <c r="N224" s="239"/>
      <c r="O224" s="235"/>
      <c r="P224" s="236"/>
      <c r="Q224" s="32"/>
      <c r="R224" s="32"/>
      <c r="S224" s="32"/>
      <c r="T224" s="32"/>
      <c r="U224" s="32"/>
      <c r="V224" s="32"/>
      <c r="W224" s="32"/>
      <c r="X224" s="32"/>
      <c r="Y224" s="32"/>
      <c r="Z224" s="32"/>
    </row>
    <row r="225" spans="1:26" ht="15.75" hidden="1" customHeight="1">
      <c r="A225" s="32"/>
      <c r="B225" s="237"/>
      <c r="C225" s="148"/>
      <c r="D225" s="238"/>
      <c r="E225" s="239"/>
      <c r="F225" s="155"/>
      <c r="G225" s="228"/>
      <c r="H225" s="228"/>
      <c r="I225" s="155"/>
      <c r="J225" s="155"/>
      <c r="K225" s="228"/>
      <c r="L225" s="155"/>
      <c r="M225" s="235"/>
      <c r="N225" s="239"/>
      <c r="O225" s="235"/>
      <c r="P225" s="236"/>
      <c r="Q225" s="32"/>
      <c r="R225" s="32"/>
      <c r="S225" s="32"/>
      <c r="T225" s="32"/>
      <c r="U225" s="32"/>
      <c r="V225" s="32"/>
      <c r="W225" s="32"/>
      <c r="X225" s="32"/>
      <c r="Y225" s="32"/>
      <c r="Z225" s="32"/>
    </row>
    <row r="226" spans="1:26" ht="15.75" hidden="1" customHeight="1">
      <c r="A226" s="32"/>
      <c r="B226" s="237"/>
      <c r="C226" s="148"/>
      <c r="D226" s="238"/>
      <c r="E226" s="239"/>
      <c r="F226" s="155"/>
      <c r="G226" s="228"/>
      <c r="H226" s="228"/>
      <c r="I226" s="155"/>
      <c r="J226" s="155"/>
      <c r="K226" s="228"/>
      <c r="L226" s="155"/>
      <c r="M226" s="235"/>
      <c r="N226" s="239"/>
      <c r="O226" s="235"/>
      <c r="P226" s="236"/>
      <c r="Q226" s="32"/>
      <c r="R226" s="32"/>
      <c r="S226" s="32"/>
      <c r="T226" s="32"/>
      <c r="U226" s="32"/>
      <c r="V226" s="32"/>
      <c r="W226" s="32"/>
      <c r="X226" s="32"/>
      <c r="Y226" s="32"/>
      <c r="Z226" s="32"/>
    </row>
    <row r="227" spans="1:26" ht="15.75" hidden="1" customHeight="1">
      <c r="A227" s="32"/>
      <c r="B227" s="212"/>
      <c r="C227" s="213"/>
      <c r="D227" s="76"/>
      <c r="E227" s="215"/>
      <c r="F227" s="216"/>
      <c r="G227" s="217"/>
      <c r="H227" s="217"/>
      <c r="I227" s="216"/>
      <c r="J227" s="216"/>
      <c r="K227" s="217"/>
      <c r="L227" s="315"/>
      <c r="M227" s="224"/>
      <c r="N227" s="317"/>
      <c r="O227" s="224"/>
      <c r="P227" s="244"/>
      <c r="Q227" s="32"/>
      <c r="R227" s="32"/>
      <c r="S227" s="32"/>
      <c r="T227" s="32"/>
      <c r="U227" s="32"/>
      <c r="V227" s="32"/>
      <c r="W227" s="32"/>
      <c r="X227" s="32"/>
      <c r="Y227" s="32"/>
      <c r="Z227" s="32"/>
    </row>
    <row r="228" spans="1:26" ht="15.75" hidden="1" customHeight="1">
      <c r="A228" s="32"/>
      <c r="B228" s="248"/>
      <c r="C228" s="148"/>
      <c r="D228" s="238"/>
      <c r="E228" s="239"/>
      <c r="F228" s="155"/>
      <c r="G228" s="228"/>
      <c r="H228" s="228"/>
      <c r="I228" s="155"/>
      <c r="J228" s="155"/>
      <c r="K228" s="228"/>
      <c r="L228" s="319"/>
      <c r="M228" s="235"/>
      <c r="N228" s="321"/>
      <c r="O228" s="235"/>
      <c r="P228" s="236"/>
      <c r="Q228" s="32"/>
      <c r="R228" s="32"/>
      <c r="S228" s="32"/>
      <c r="T228" s="32"/>
      <c r="U228" s="32"/>
      <c r="V228" s="32"/>
      <c r="W228" s="32"/>
      <c r="X228" s="32"/>
      <c r="Y228" s="32"/>
      <c r="Z228" s="32"/>
    </row>
    <row r="229" spans="1:26" ht="15.75" hidden="1" customHeight="1">
      <c r="A229" s="32"/>
      <c r="B229" s="237"/>
      <c r="C229" s="148"/>
      <c r="D229" s="238"/>
      <c r="E229" s="239"/>
      <c r="F229" s="155"/>
      <c r="G229" s="228"/>
      <c r="H229" s="228"/>
      <c r="I229" s="155"/>
      <c r="J229" s="155"/>
      <c r="K229" s="228"/>
      <c r="L229" s="155"/>
      <c r="M229" s="235"/>
      <c r="N229" s="239"/>
      <c r="O229" s="235"/>
      <c r="P229" s="236"/>
      <c r="Q229" s="32"/>
      <c r="R229" s="32"/>
      <c r="S229" s="32"/>
      <c r="T229" s="32"/>
      <c r="U229" s="32"/>
      <c r="V229" s="32"/>
      <c r="W229" s="32"/>
      <c r="X229" s="32"/>
      <c r="Y229" s="32"/>
      <c r="Z229" s="32"/>
    </row>
    <row r="230" spans="1:26" ht="15.75" hidden="1" customHeight="1">
      <c r="A230" s="32"/>
      <c r="B230" s="237"/>
      <c r="C230" s="148"/>
      <c r="D230" s="238"/>
      <c r="E230" s="239"/>
      <c r="F230" s="155"/>
      <c r="G230" s="228"/>
      <c r="H230" s="228"/>
      <c r="I230" s="155"/>
      <c r="J230" s="155"/>
      <c r="K230" s="228"/>
      <c r="L230" s="155"/>
      <c r="M230" s="235"/>
      <c r="N230" s="239"/>
      <c r="O230" s="235"/>
      <c r="P230" s="236"/>
      <c r="Q230" s="32"/>
      <c r="R230" s="32"/>
      <c r="S230" s="32"/>
      <c r="T230" s="32"/>
      <c r="U230" s="32"/>
      <c r="V230" s="32"/>
      <c r="W230" s="32"/>
      <c r="X230" s="32"/>
      <c r="Y230" s="32"/>
      <c r="Z230" s="32"/>
    </row>
    <row r="231" spans="1:26" ht="15.75" hidden="1" customHeight="1">
      <c r="A231" s="32"/>
      <c r="B231" s="237"/>
      <c r="C231" s="148"/>
      <c r="D231" s="238"/>
      <c r="E231" s="239"/>
      <c r="F231" s="155"/>
      <c r="G231" s="228"/>
      <c r="H231" s="228"/>
      <c r="I231" s="155"/>
      <c r="J231" s="155"/>
      <c r="K231" s="228"/>
      <c r="L231" s="155"/>
      <c r="M231" s="235"/>
      <c r="N231" s="239"/>
      <c r="O231" s="235"/>
      <c r="P231" s="236"/>
      <c r="Q231" s="32"/>
      <c r="R231" s="32"/>
      <c r="S231" s="32"/>
      <c r="T231" s="32"/>
      <c r="U231" s="32"/>
      <c r="V231" s="32"/>
      <c r="W231" s="32"/>
      <c r="X231" s="32"/>
      <c r="Y231" s="32"/>
      <c r="Z231" s="32"/>
    </row>
    <row r="232" spans="1:26" ht="15.75" hidden="1" customHeight="1">
      <c r="A232" s="32"/>
      <c r="B232" s="237"/>
      <c r="C232" s="148"/>
      <c r="D232" s="238"/>
      <c r="E232" s="239"/>
      <c r="F232" s="155"/>
      <c r="G232" s="228"/>
      <c r="H232" s="228"/>
      <c r="I232" s="155"/>
      <c r="J232" s="155"/>
      <c r="K232" s="228"/>
      <c r="L232" s="155"/>
      <c r="M232" s="235"/>
      <c r="N232" s="239"/>
      <c r="O232" s="235"/>
      <c r="P232" s="236"/>
      <c r="Q232" s="32"/>
      <c r="R232" s="32"/>
      <c r="S232" s="32"/>
      <c r="T232" s="32"/>
      <c r="U232" s="32"/>
      <c r="V232" s="32"/>
      <c r="W232" s="32"/>
      <c r="X232" s="32"/>
      <c r="Y232" s="32"/>
      <c r="Z232" s="32"/>
    </row>
    <row r="233" spans="1:26" ht="15.75" hidden="1" customHeight="1">
      <c r="A233" s="32"/>
      <c r="B233" s="212"/>
      <c r="C233" s="213"/>
      <c r="D233" s="214"/>
      <c r="E233" s="215"/>
      <c r="F233" s="216"/>
      <c r="G233" s="217"/>
      <c r="H233" s="217"/>
      <c r="I233" s="216"/>
      <c r="J233" s="216"/>
      <c r="K233" s="217"/>
      <c r="L233" s="216"/>
      <c r="M233" s="224"/>
      <c r="N233" s="317"/>
      <c r="O233" s="224"/>
      <c r="P233" s="244"/>
      <c r="Q233" s="32"/>
      <c r="R233" s="32"/>
      <c r="S233" s="32"/>
      <c r="T233" s="32"/>
      <c r="U233" s="32"/>
      <c r="V233" s="32"/>
      <c r="W233" s="32"/>
      <c r="X233" s="32"/>
      <c r="Y233" s="32"/>
      <c r="Z233" s="32"/>
    </row>
    <row r="234" spans="1:26" ht="15.75" hidden="1" customHeight="1">
      <c r="A234" s="32"/>
      <c r="B234" s="248"/>
      <c r="C234" s="148"/>
      <c r="D234" s="149"/>
      <c r="E234" s="239"/>
      <c r="F234" s="155"/>
      <c r="G234" s="228"/>
      <c r="H234" s="228"/>
      <c r="I234" s="155"/>
      <c r="J234" s="155"/>
      <c r="K234" s="228"/>
      <c r="L234" s="155"/>
      <c r="M234" s="235"/>
      <c r="N234" s="321"/>
      <c r="O234" s="235"/>
      <c r="P234" s="236"/>
      <c r="Q234" s="32"/>
      <c r="R234" s="32"/>
      <c r="S234" s="32"/>
      <c r="T234" s="32"/>
      <c r="U234" s="32"/>
      <c r="V234" s="32"/>
      <c r="W234" s="32"/>
      <c r="X234" s="32"/>
      <c r="Y234" s="32"/>
      <c r="Z234" s="32"/>
    </row>
    <row r="235" spans="1:26" ht="15.75" hidden="1" customHeight="1">
      <c r="A235" s="32"/>
      <c r="B235" s="248"/>
      <c r="C235" s="148"/>
      <c r="D235" s="149"/>
      <c r="E235" s="239"/>
      <c r="F235" s="155"/>
      <c r="G235" s="228"/>
      <c r="H235" s="228"/>
      <c r="I235" s="155"/>
      <c r="J235" s="155"/>
      <c r="K235" s="228"/>
      <c r="L235" s="155"/>
      <c r="M235" s="235"/>
      <c r="N235" s="321"/>
      <c r="O235" s="235"/>
      <c r="P235" s="236"/>
      <c r="Q235" s="32"/>
      <c r="R235" s="32"/>
      <c r="S235" s="32"/>
      <c r="T235" s="32"/>
      <c r="U235" s="32"/>
      <c r="V235" s="32"/>
      <c r="W235" s="32"/>
      <c r="X235" s="32"/>
      <c r="Y235" s="32"/>
      <c r="Z235" s="32"/>
    </row>
    <row r="236" spans="1:26" ht="15.75" hidden="1" customHeight="1">
      <c r="A236" s="32"/>
      <c r="B236" s="237"/>
      <c r="C236" s="148"/>
      <c r="D236" s="238"/>
      <c r="E236" s="239"/>
      <c r="F236" s="155"/>
      <c r="G236" s="228"/>
      <c r="H236" s="228"/>
      <c r="I236" s="155"/>
      <c r="J236" s="155"/>
      <c r="K236" s="228"/>
      <c r="L236" s="155"/>
      <c r="M236" s="235"/>
      <c r="N236" s="239"/>
      <c r="O236" s="235"/>
      <c r="P236" s="236"/>
      <c r="Q236" s="32"/>
      <c r="R236" s="32"/>
      <c r="S236" s="32"/>
      <c r="T236" s="32"/>
      <c r="U236" s="32"/>
      <c r="V236" s="32"/>
      <c r="W236" s="32"/>
      <c r="X236" s="32"/>
      <c r="Y236" s="32"/>
      <c r="Z236" s="32"/>
    </row>
    <row r="237" spans="1:26" ht="15.75" hidden="1" customHeight="1">
      <c r="A237" s="32"/>
      <c r="B237" s="237"/>
      <c r="C237" s="148"/>
      <c r="D237" s="238"/>
      <c r="E237" s="239"/>
      <c r="F237" s="155"/>
      <c r="G237" s="228"/>
      <c r="H237" s="228"/>
      <c r="I237" s="155"/>
      <c r="J237" s="155"/>
      <c r="K237" s="228"/>
      <c r="L237" s="155"/>
      <c r="M237" s="235"/>
      <c r="N237" s="239"/>
      <c r="O237" s="235"/>
      <c r="P237" s="236"/>
      <c r="Q237" s="32"/>
      <c r="R237" s="32"/>
      <c r="S237" s="32"/>
      <c r="T237" s="32"/>
      <c r="U237" s="32"/>
      <c r="V237" s="32"/>
      <c r="W237" s="32"/>
      <c r="X237" s="32"/>
      <c r="Y237" s="32"/>
      <c r="Z237" s="32"/>
    </row>
    <row r="238" spans="1:26" ht="15.75" hidden="1" customHeight="1">
      <c r="A238" s="32"/>
      <c r="B238" s="237"/>
      <c r="C238" s="148"/>
      <c r="D238" s="238"/>
      <c r="E238" s="239"/>
      <c r="F238" s="155"/>
      <c r="G238" s="228"/>
      <c r="H238" s="228"/>
      <c r="I238" s="155"/>
      <c r="J238" s="155"/>
      <c r="K238" s="228"/>
      <c r="L238" s="155"/>
      <c r="M238" s="235"/>
      <c r="N238" s="239"/>
      <c r="O238" s="235"/>
      <c r="P238" s="236"/>
      <c r="Q238" s="32"/>
      <c r="R238" s="32"/>
      <c r="S238" s="32"/>
      <c r="T238" s="32"/>
      <c r="U238" s="32"/>
      <c r="V238" s="32"/>
      <c r="W238" s="32"/>
      <c r="X238" s="32"/>
      <c r="Y238" s="32"/>
      <c r="Z238" s="32"/>
    </row>
    <row r="239" spans="1:26" ht="15.75" hidden="1" customHeight="1">
      <c r="A239" s="32"/>
      <c r="B239" s="212"/>
      <c r="C239" s="213"/>
      <c r="D239" s="214"/>
      <c r="E239" s="215"/>
      <c r="F239" s="216"/>
      <c r="G239" s="217"/>
      <c r="H239" s="217"/>
      <c r="I239" s="216"/>
      <c r="J239" s="216"/>
      <c r="K239" s="217"/>
      <c r="L239" s="216"/>
      <c r="M239" s="224"/>
      <c r="N239" s="317"/>
      <c r="O239" s="224"/>
      <c r="P239" s="244"/>
      <c r="Q239" s="32"/>
      <c r="R239" s="32"/>
      <c r="S239" s="32"/>
      <c r="T239" s="32"/>
      <c r="U239" s="32"/>
      <c r="V239" s="32"/>
      <c r="W239" s="32"/>
      <c r="X239" s="32"/>
      <c r="Y239" s="32"/>
      <c r="Z239" s="32"/>
    </row>
    <row r="240" spans="1:26" ht="15.75" hidden="1" customHeight="1">
      <c r="A240" s="32"/>
      <c r="B240" s="248"/>
      <c r="C240" s="148"/>
      <c r="D240" s="238"/>
      <c r="E240" s="239"/>
      <c r="F240" s="155"/>
      <c r="G240" s="228"/>
      <c r="H240" s="228"/>
      <c r="I240" s="155"/>
      <c r="J240" s="155"/>
      <c r="K240" s="228"/>
      <c r="L240" s="155"/>
      <c r="M240" s="235"/>
      <c r="N240" s="321"/>
      <c r="O240" s="235"/>
      <c r="P240" s="236"/>
      <c r="Q240" s="32"/>
      <c r="R240" s="32"/>
      <c r="S240" s="32"/>
      <c r="T240" s="32"/>
      <c r="U240" s="32"/>
      <c r="V240" s="32"/>
      <c r="W240" s="32"/>
      <c r="X240" s="32"/>
      <c r="Y240" s="32"/>
      <c r="Z240" s="32"/>
    </row>
    <row r="241" spans="1:26" ht="15.75" hidden="1" customHeight="1">
      <c r="A241" s="32"/>
      <c r="B241" s="248"/>
      <c r="C241" s="148"/>
      <c r="D241" s="149"/>
      <c r="E241" s="239"/>
      <c r="F241" s="155"/>
      <c r="G241" s="228"/>
      <c r="H241" s="228"/>
      <c r="I241" s="155"/>
      <c r="J241" s="155"/>
      <c r="K241" s="228"/>
      <c r="L241" s="155"/>
      <c r="M241" s="235"/>
      <c r="N241" s="321"/>
      <c r="O241" s="235"/>
      <c r="P241" s="236"/>
      <c r="Q241" s="32"/>
      <c r="R241" s="32"/>
      <c r="S241" s="32"/>
      <c r="T241" s="32"/>
      <c r="U241" s="32"/>
      <c r="V241" s="32"/>
      <c r="W241" s="32"/>
      <c r="X241" s="32"/>
      <c r="Y241" s="32"/>
      <c r="Z241" s="32"/>
    </row>
    <row r="242" spans="1:26" ht="15.75" hidden="1" customHeight="1">
      <c r="A242" s="32"/>
      <c r="B242" s="248"/>
      <c r="C242" s="148"/>
      <c r="D242" s="238"/>
      <c r="E242" s="239"/>
      <c r="F242" s="155"/>
      <c r="G242" s="228"/>
      <c r="H242" s="228"/>
      <c r="I242" s="155"/>
      <c r="J242" s="331"/>
      <c r="K242" s="228"/>
      <c r="L242" s="155"/>
      <c r="M242" s="235"/>
      <c r="N242" s="321"/>
      <c r="O242" s="235"/>
      <c r="P242" s="236"/>
      <c r="Q242" s="32"/>
      <c r="R242" s="32"/>
      <c r="S242" s="32"/>
      <c r="T242" s="32"/>
      <c r="U242" s="32"/>
      <c r="V242" s="32"/>
      <c r="W242" s="32"/>
      <c r="X242" s="32"/>
      <c r="Y242" s="32"/>
      <c r="Z242" s="32"/>
    </row>
    <row r="243" spans="1:26" ht="15.75" hidden="1" customHeight="1">
      <c r="A243" s="32"/>
      <c r="B243" s="237"/>
      <c r="C243" s="148"/>
      <c r="D243" s="238"/>
      <c r="E243" s="239"/>
      <c r="F243" s="155"/>
      <c r="G243" s="228"/>
      <c r="H243" s="228"/>
      <c r="I243" s="155"/>
      <c r="J243" s="155"/>
      <c r="K243" s="228"/>
      <c r="L243" s="155"/>
      <c r="M243" s="235"/>
      <c r="N243" s="239"/>
      <c r="O243" s="235"/>
      <c r="P243" s="236"/>
      <c r="Q243" s="32"/>
      <c r="R243" s="32"/>
      <c r="S243" s="32"/>
      <c r="T243" s="32"/>
      <c r="U243" s="32"/>
      <c r="V243" s="32"/>
      <c r="W243" s="32"/>
      <c r="X243" s="32"/>
      <c r="Y243" s="32"/>
      <c r="Z243" s="32"/>
    </row>
    <row r="244" spans="1:26" ht="15.75" hidden="1" customHeight="1">
      <c r="A244" s="32"/>
      <c r="B244" s="237"/>
      <c r="C244" s="148"/>
      <c r="D244" s="238"/>
      <c r="E244" s="239"/>
      <c r="F244" s="155"/>
      <c r="G244" s="228"/>
      <c r="H244" s="228"/>
      <c r="I244" s="155"/>
      <c r="J244" s="155"/>
      <c r="K244" s="228"/>
      <c r="L244" s="155"/>
      <c r="M244" s="235"/>
      <c r="N244" s="239"/>
      <c r="O244" s="235"/>
      <c r="P244" s="236"/>
      <c r="Q244" s="32"/>
      <c r="R244" s="32"/>
      <c r="S244" s="32"/>
      <c r="T244" s="32"/>
      <c r="U244" s="32"/>
      <c r="V244" s="32"/>
      <c r="W244" s="32"/>
      <c r="X244" s="32"/>
      <c r="Y244" s="32"/>
      <c r="Z244" s="32"/>
    </row>
    <row r="245" spans="1:26" ht="15.75" hidden="1" customHeight="1">
      <c r="A245" s="32"/>
      <c r="B245" s="237"/>
      <c r="C245" s="148"/>
      <c r="D245" s="238"/>
      <c r="E245" s="239"/>
      <c r="F245" s="155"/>
      <c r="G245" s="228"/>
      <c r="H245" s="228"/>
      <c r="I245" s="155"/>
      <c r="J245" s="155"/>
      <c r="K245" s="228"/>
      <c r="L245" s="155"/>
      <c r="M245" s="235"/>
      <c r="N245" s="239"/>
      <c r="O245" s="235"/>
      <c r="P245" s="236"/>
      <c r="Q245" s="32"/>
      <c r="R245" s="32"/>
      <c r="S245" s="32"/>
      <c r="T245" s="32"/>
      <c r="U245" s="32"/>
      <c r="V245" s="32"/>
      <c r="W245" s="32"/>
      <c r="X245" s="32"/>
      <c r="Y245" s="32"/>
      <c r="Z245" s="32"/>
    </row>
    <row r="246" spans="1:26" ht="15.75" hidden="1" customHeight="1">
      <c r="A246" s="32"/>
      <c r="B246" s="237"/>
      <c r="C246" s="148"/>
      <c r="D246" s="238"/>
      <c r="E246" s="239"/>
      <c r="F246" s="155"/>
      <c r="G246" s="228"/>
      <c r="H246" s="228"/>
      <c r="I246" s="155"/>
      <c r="J246" s="155"/>
      <c r="K246" s="228"/>
      <c r="L246" s="155"/>
      <c r="M246" s="235"/>
      <c r="N246" s="239"/>
      <c r="O246" s="235"/>
      <c r="P246" s="236"/>
      <c r="Q246" s="32"/>
      <c r="R246" s="32"/>
      <c r="S246" s="32"/>
      <c r="T246" s="32"/>
      <c r="U246" s="32"/>
      <c r="V246" s="32"/>
      <c r="W246" s="32"/>
      <c r="X246" s="32"/>
      <c r="Y246" s="32"/>
      <c r="Z246" s="32"/>
    </row>
    <row r="247" spans="1:26" ht="15.75" hidden="1" customHeight="1">
      <c r="A247" s="32"/>
      <c r="B247" s="212"/>
      <c r="C247" s="213"/>
      <c r="D247" s="214"/>
      <c r="E247" s="215"/>
      <c r="F247" s="216"/>
      <c r="G247" s="217"/>
      <c r="H247" s="217"/>
      <c r="I247" s="216"/>
      <c r="J247" s="216"/>
      <c r="K247" s="217"/>
      <c r="L247" s="216"/>
      <c r="M247" s="224"/>
      <c r="N247" s="317"/>
      <c r="O247" s="224"/>
      <c r="P247" s="244"/>
      <c r="Q247" s="32"/>
      <c r="R247" s="32"/>
      <c r="S247" s="32"/>
      <c r="T247" s="32"/>
      <c r="U247" s="32"/>
      <c r="V247" s="32"/>
      <c r="W247" s="32"/>
      <c r="X247" s="32"/>
      <c r="Y247" s="32"/>
      <c r="Z247" s="32"/>
    </row>
    <row r="248" spans="1:26" ht="15.75" hidden="1" customHeight="1">
      <c r="A248" s="32"/>
      <c r="B248" s="248"/>
      <c r="C248" s="148"/>
      <c r="D248" s="149"/>
      <c r="E248" s="239"/>
      <c r="F248" s="155"/>
      <c r="G248" s="228"/>
      <c r="H248" s="228"/>
      <c r="I248" s="155"/>
      <c r="J248" s="155"/>
      <c r="K248" s="228"/>
      <c r="L248" s="155"/>
      <c r="M248" s="235"/>
      <c r="N248" s="321"/>
      <c r="O248" s="235"/>
      <c r="P248" s="236"/>
      <c r="Q248" s="32"/>
      <c r="R248" s="32"/>
      <c r="S248" s="32"/>
      <c r="T248" s="32"/>
      <c r="U248" s="32"/>
      <c r="V248" s="32"/>
      <c r="W248" s="32"/>
      <c r="X248" s="32"/>
      <c r="Y248" s="32"/>
      <c r="Z248" s="32"/>
    </row>
    <row r="249" spans="1:26" ht="15.75" hidden="1" customHeight="1">
      <c r="A249" s="32"/>
      <c r="B249" s="248"/>
      <c r="C249" s="148"/>
      <c r="D249" s="238"/>
      <c r="E249" s="239"/>
      <c r="F249" s="155"/>
      <c r="G249" s="228"/>
      <c r="H249" s="228"/>
      <c r="I249" s="155"/>
      <c r="J249" s="155"/>
      <c r="K249" s="228"/>
      <c r="L249" s="319"/>
      <c r="M249" s="320"/>
      <c r="N249" s="321"/>
      <c r="O249" s="235"/>
      <c r="P249" s="236"/>
      <c r="Q249" s="32"/>
      <c r="R249" s="32"/>
      <c r="S249" s="32"/>
      <c r="T249" s="32"/>
      <c r="U249" s="32"/>
      <c r="V249" s="32"/>
      <c r="W249" s="32"/>
      <c r="X249" s="32"/>
      <c r="Y249" s="32"/>
      <c r="Z249" s="32"/>
    </row>
    <row r="250" spans="1:26" ht="15.75" hidden="1" customHeight="1">
      <c r="A250" s="32"/>
      <c r="B250" s="237"/>
      <c r="C250" s="148"/>
      <c r="D250" s="238"/>
      <c r="E250" s="239"/>
      <c r="F250" s="155"/>
      <c r="G250" s="228"/>
      <c r="H250" s="228"/>
      <c r="I250" s="155"/>
      <c r="J250" s="155"/>
      <c r="K250" s="228"/>
      <c r="L250" s="155"/>
      <c r="M250" s="235"/>
      <c r="N250" s="239"/>
      <c r="O250" s="235"/>
      <c r="P250" s="236"/>
      <c r="Q250" s="32"/>
      <c r="R250" s="32"/>
      <c r="S250" s="32"/>
      <c r="T250" s="32"/>
      <c r="U250" s="32"/>
      <c r="V250" s="32"/>
      <c r="W250" s="32"/>
      <c r="X250" s="32"/>
      <c r="Y250" s="32"/>
      <c r="Z250" s="32"/>
    </row>
    <row r="251" spans="1:26" ht="15.75" hidden="1" customHeight="1">
      <c r="A251" s="32"/>
      <c r="B251" s="237"/>
      <c r="C251" s="148"/>
      <c r="D251" s="238"/>
      <c r="E251" s="239"/>
      <c r="F251" s="155"/>
      <c r="G251" s="228"/>
      <c r="H251" s="228"/>
      <c r="I251" s="155"/>
      <c r="J251" s="155"/>
      <c r="K251" s="228"/>
      <c r="L251" s="155"/>
      <c r="M251" s="235"/>
      <c r="N251" s="239"/>
      <c r="O251" s="235"/>
      <c r="P251" s="236"/>
      <c r="Q251" s="32"/>
      <c r="R251" s="32"/>
      <c r="S251" s="32"/>
      <c r="T251" s="32"/>
      <c r="U251" s="32"/>
      <c r="V251" s="32"/>
      <c r="W251" s="32"/>
      <c r="X251" s="32"/>
      <c r="Y251" s="32"/>
      <c r="Z251" s="32"/>
    </row>
    <row r="252" spans="1:26" ht="15.75" hidden="1" customHeight="1">
      <c r="A252" s="32"/>
      <c r="B252" s="237"/>
      <c r="C252" s="148"/>
      <c r="D252" s="238"/>
      <c r="E252" s="239"/>
      <c r="F252" s="155"/>
      <c r="G252" s="228"/>
      <c r="H252" s="228"/>
      <c r="I252" s="155"/>
      <c r="J252" s="155"/>
      <c r="K252" s="228"/>
      <c r="L252" s="155"/>
      <c r="M252" s="235"/>
      <c r="N252" s="239"/>
      <c r="O252" s="235"/>
      <c r="P252" s="236"/>
      <c r="Q252" s="32"/>
      <c r="R252" s="32"/>
      <c r="S252" s="32"/>
      <c r="T252" s="32"/>
      <c r="U252" s="32"/>
      <c r="V252" s="32"/>
      <c r="W252" s="32"/>
      <c r="X252" s="32"/>
      <c r="Y252" s="32"/>
      <c r="Z252" s="32"/>
    </row>
    <row r="253" spans="1:26" ht="15.75" hidden="1" customHeight="1">
      <c r="A253" s="32"/>
      <c r="B253" s="212"/>
      <c r="C253" s="213"/>
      <c r="D253" s="214"/>
      <c r="E253" s="215"/>
      <c r="F253" s="216"/>
      <c r="G253" s="217"/>
      <c r="H253" s="217"/>
      <c r="I253" s="216"/>
      <c r="J253" s="216"/>
      <c r="K253" s="217"/>
      <c r="L253" s="216"/>
      <c r="M253" s="224"/>
      <c r="N253" s="317"/>
      <c r="O253" s="224"/>
      <c r="P253" s="244"/>
      <c r="Q253" s="32"/>
      <c r="R253" s="32"/>
      <c r="S253" s="32"/>
      <c r="T253" s="32"/>
      <c r="U253" s="32"/>
      <c r="V253" s="32"/>
      <c r="W253" s="32"/>
      <c r="X253" s="32"/>
      <c r="Y253" s="32"/>
      <c r="Z253" s="32"/>
    </row>
    <row r="254" spans="1:26" ht="15.75" hidden="1" customHeight="1">
      <c r="A254" s="32"/>
      <c r="B254" s="248"/>
      <c r="C254" s="148"/>
      <c r="D254" s="149"/>
      <c r="E254" s="239"/>
      <c r="F254" s="155"/>
      <c r="G254" s="228"/>
      <c r="H254" s="228"/>
      <c r="I254" s="155"/>
      <c r="J254" s="155"/>
      <c r="K254" s="228"/>
      <c r="L254" s="155"/>
      <c r="M254" s="235"/>
      <c r="N254" s="321"/>
      <c r="O254" s="235"/>
      <c r="P254" s="236"/>
      <c r="Q254" s="32"/>
      <c r="R254" s="32"/>
      <c r="S254" s="32"/>
      <c r="T254" s="32"/>
      <c r="U254" s="32"/>
      <c r="V254" s="32"/>
      <c r="W254" s="32"/>
      <c r="X254" s="32"/>
      <c r="Y254" s="32"/>
      <c r="Z254" s="32"/>
    </row>
    <row r="255" spans="1:26" ht="15.75" hidden="1" customHeight="1">
      <c r="A255" s="32"/>
      <c r="B255" s="248"/>
      <c r="C255" s="148"/>
      <c r="D255" s="238"/>
      <c r="E255" s="239"/>
      <c r="F255" s="155"/>
      <c r="G255" s="228"/>
      <c r="H255" s="228"/>
      <c r="I255" s="155"/>
      <c r="J255" s="331"/>
      <c r="K255" s="228"/>
      <c r="L255" s="155"/>
      <c r="M255" s="235"/>
      <c r="N255" s="321"/>
      <c r="O255" s="235"/>
      <c r="P255" s="236"/>
      <c r="Q255" s="32"/>
      <c r="R255" s="32"/>
      <c r="S255" s="32"/>
      <c r="T255" s="32"/>
      <c r="U255" s="32"/>
      <c r="V255" s="32"/>
      <c r="W255" s="32"/>
      <c r="X255" s="32"/>
      <c r="Y255" s="32"/>
      <c r="Z255" s="32"/>
    </row>
    <row r="256" spans="1:26" ht="15.75" hidden="1" customHeight="1">
      <c r="A256" s="32"/>
      <c r="B256" s="248"/>
      <c r="C256" s="148"/>
      <c r="D256" s="238"/>
      <c r="E256" s="239"/>
      <c r="F256" s="155"/>
      <c r="G256" s="228"/>
      <c r="H256" s="228"/>
      <c r="I256" s="155"/>
      <c r="J256" s="155"/>
      <c r="K256" s="228"/>
      <c r="L256" s="319"/>
      <c r="M256" s="235"/>
      <c r="N256" s="321"/>
      <c r="O256" s="235"/>
      <c r="P256" s="236"/>
      <c r="Q256" s="32"/>
      <c r="R256" s="32"/>
      <c r="S256" s="32"/>
      <c r="T256" s="32"/>
      <c r="U256" s="32"/>
      <c r="V256" s="32"/>
      <c r="W256" s="32"/>
      <c r="X256" s="32"/>
      <c r="Y256" s="32"/>
      <c r="Z256" s="32"/>
    </row>
    <row r="257" spans="1:26" ht="15.75" hidden="1" customHeight="1">
      <c r="A257" s="32"/>
      <c r="B257" s="332"/>
      <c r="C257" s="159"/>
      <c r="D257" s="333"/>
      <c r="E257" s="334"/>
      <c r="F257" s="166"/>
      <c r="G257" s="335"/>
      <c r="H257" s="335"/>
      <c r="I257" s="166"/>
      <c r="J257" s="166"/>
      <c r="K257" s="335"/>
      <c r="L257" s="336"/>
      <c r="M257" s="337"/>
      <c r="N257" s="338"/>
      <c r="O257" s="337"/>
      <c r="P257" s="339"/>
      <c r="Q257" s="32"/>
      <c r="R257" s="32"/>
      <c r="S257" s="32"/>
      <c r="T257" s="32"/>
      <c r="U257" s="32"/>
      <c r="V257" s="32"/>
      <c r="W257" s="32"/>
      <c r="X257" s="32"/>
      <c r="Y257" s="32"/>
      <c r="Z257" s="32"/>
    </row>
    <row r="258" spans="1:26" ht="15.75" hidden="1" customHeight="1">
      <c r="A258" s="32"/>
      <c r="B258" s="237"/>
      <c r="C258" s="148"/>
      <c r="D258" s="238"/>
      <c r="E258" s="340"/>
      <c r="F258" s="155"/>
      <c r="G258" s="228"/>
      <c r="H258" s="228"/>
      <c r="I258" s="155"/>
      <c r="J258" s="155"/>
      <c r="K258" s="228"/>
      <c r="L258" s="155"/>
      <c r="M258" s="156"/>
      <c r="N258" s="340"/>
      <c r="O258" s="155"/>
      <c r="P258" s="156"/>
      <c r="Q258" s="32"/>
      <c r="R258" s="32"/>
      <c r="S258" s="32"/>
      <c r="T258" s="32"/>
      <c r="U258" s="32"/>
      <c r="V258" s="32"/>
      <c r="W258" s="32"/>
      <c r="X258" s="32"/>
      <c r="Y258" s="32"/>
      <c r="Z258" s="32"/>
    </row>
    <row r="259" spans="1:26" ht="15.75" hidden="1" customHeight="1">
      <c r="A259" s="32"/>
      <c r="B259" s="341"/>
      <c r="C259" s="342"/>
      <c r="D259" s="343"/>
      <c r="E259" s="344"/>
      <c r="F259" s="345"/>
      <c r="G259" s="346"/>
      <c r="H259" s="346"/>
      <c r="I259" s="345"/>
      <c r="J259" s="345"/>
      <c r="K259" s="346"/>
      <c r="L259" s="345"/>
      <c r="M259" s="347"/>
      <c r="N259" s="344"/>
      <c r="O259" s="345"/>
      <c r="P259" s="347"/>
      <c r="Q259" s="32"/>
      <c r="R259" s="32"/>
      <c r="S259" s="32"/>
      <c r="T259" s="32"/>
      <c r="U259" s="32"/>
      <c r="V259" s="32"/>
      <c r="W259" s="32"/>
      <c r="X259" s="32"/>
      <c r="Y259" s="32"/>
      <c r="Z259" s="32"/>
    </row>
    <row r="260" spans="1:26" ht="15.75" hidden="1" customHeight="1">
      <c r="A260" s="32"/>
      <c r="B260" s="237"/>
      <c r="C260" s="148"/>
      <c r="D260" s="238"/>
      <c r="E260" s="340"/>
      <c r="F260" s="155"/>
      <c r="G260" s="228"/>
      <c r="H260" s="228"/>
      <c r="I260" s="155"/>
      <c r="J260" s="155"/>
      <c r="K260" s="228"/>
      <c r="L260" s="155"/>
      <c r="M260" s="156"/>
      <c r="N260" s="340"/>
      <c r="O260" s="155"/>
      <c r="P260" s="156"/>
      <c r="Q260" s="32"/>
      <c r="R260" s="32"/>
      <c r="S260" s="32"/>
      <c r="T260" s="32"/>
      <c r="U260" s="32"/>
      <c r="V260" s="32"/>
      <c r="W260" s="32"/>
      <c r="X260" s="32"/>
      <c r="Y260" s="32"/>
      <c r="Z260" s="32"/>
    </row>
    <row r="261" spans="1:26" ht="15.75" hidden="1" customHeight="1">
      <c r="A261" s="32"/>
      <c r="B261" s="237"/>
      <c r="C261" s="148"/>
      <c r="D261" s="238"/>
      <c r="E261" s="340"/>
      <c r="F261" s="155"/>
      <c r="G261" s="228"/>
      <c r="H261" s="228"/>
      <c r="I261" s="155"/>
      <c r="J261" s="155"/>
      <c r="K261" s="228"/>
      <c r="L261" s="155"/>
      <c r="M261" s="156"/>
      <c r="N261" s="340"/>
      <c r="O261" s="155"/>
      <c r="P261" s="156"/>
      <c r="Q261" s="32"/>
      <c r="R261" s="32"/>
      <c r="S261" s="32"/>
      <c r="T261" s="32"/>
      <c r="U261" s="32"/>
      <c r="V261" s="32"/>
      <c r="W261" s="32"/>
      <c r="X261" s="32"/>
      <c r="Y261" s="32"/>
      <c r="Z261" s="32"/>
    </row>
    <row r="262" spans="1:26" ht="15.75" hidden="1" customHeight="1">
      <c r="A262" s="32"/>
      <c r="B262" s="237"/>
      <c r="C262" s="148"/>
      <c r="D262" s="238"/>
      <c r="E262" s="340"/>
      <c r="F262" s="155"/>
      <c r="G262" s="228"/>
      <c r="H262" s="228"/>
      <c r="I262" s="155"/>
      <c r="J262" s="155"/>
      <c r="K262" s="228"/>
      <c r="L262" s="155"/>
      <c r="M262" s="156"/>
      <c r="N262" s="340"/>
      <c r="O262" s="155"/>
      <c r="P262" s="156"/>
      <c r="Q262" s="32"/>
      <c r="R262" s="32"/>
      <c r="S262" s="32"/>
      <c r="T262" s="32"/>
      <c r="U262" s="32"/>
      <c r="V262" s="32"/>
      <c r="W262" s="32"/>
      <c r="X262" s="32"/>
      <c r="Y262" s="32"/>
      <c r="Z262" s="32"/>
    </row>
    <row r="263" spans="1:26" ht="15.75" hidden="1" customHeight="1">
      <c r="A263" s="32"/>
      <c r="B263" s="237"/>
      <c r="C263" s="148"/>
      <c r="D263" s="238"/>
      <c r="E263" s="340"/>
      <c r="F263" s="155"/>
      <c r="G263" s="228"/>
      <c r="H263" s="228"/>
      <c r="I263" s="155"/>
      <c r="J263" s="155"/>
      <c r="K263" s="228"/>
      <c r="L263" s="155"/>
      <c r="M263" s="156"/>
      <c r="N263" s="340"/>
      <c r="O263" s="155"/>
      <c r="P263" s="156"/>
      <c r="Q263" s="32"/>
      <c r="R263" s="32"/>
      <c r="S263" s="32"/>
      <c r="T263" s="32"/>
      <c r="U263" s="32"/>
      <c r="V263" s="32"/>
      <c r="W263" s="32"/>
      <c r="X263" s="32"/>
      <c r="Y263" s="32"/>
      <c r="Z263" s="32"/>
    </row>
    <row r="264" spans="1:26" ht="15.75" hidden="1" customHeight="1">
      <c r="A264" s="32"/>
      <c r="B264" s="237"/>
      <c r="C264" s="148"/>
      <c r="D264" s="238"/>
      <c r="E264" s="340"/>
      <c r="F264" s="155"/>
      <c r="G264" s="228"/>
      <c r="H264" s="228"/>
      <c r="I264" s="155"/>
      <c r="J264" s="155"/>
      <c r="K264" s="228"/>
      <c r="L264" s="155"/>
      <c r="M264" s="156"/>
      <c r="N264" s="340"/>
      <c r="O264" s="155"/>
      <c r="P264" s="156"/>
      <c r="Q264" s="32"/>
      <c r="R264" s="32"/>
      <c r="S264" s="32"/>
      <c r="T264" s="32"/>
      <c r="U264" s="32"/>
      <c r="V264" s="32"/>
      <c r="W264" s="32"/>
      <c r="X264" s="32"/>
      <c r="Y264" s="32"/>
      <c r="Z264" s="32"/>
    </row>
    <row r="265" spans="1:26" ht="15.75" hidden="1" customHeight="1">
      <c r="A265" s="32"/>
      <c r="B265" s="348"/>
      <c r="C265" s="342"/>
      <c r="D265" s="343"/>
      <c r="E265" s="344"/>
      <c r="F265" s="345"/>
      <c r="G265" s="346"/>
      <c r="H265" s="342"/>
      <c r="I265" s="346"/>
      <c r="J265" s="342"/>
      <c r="K265" s="346"/>
      <c r="L265" s="349"/>
      <c r="M265" s="347"/>
      <c r="N265" s="350"/>
      <c r="O265" s="351"/>
      <c r="P265" s="352"/>
      <c r="Q265" s="32"/>
      <c r="R265" s="32"/>
      <c r="S265" s="32"/>
      <c r="T265" s="32"/>
      <c r="U265" s="32"/>
      <c r="V265" s="32"/>
      <c r="W265" s="32"/>
      <c r="X265" s="32"/>
      <c r="Y265" s="32"/>
      <c r="Z265" s="32"/>
    </row>
    <row r="266" spans="1:26" ht="15.75" hidden="1" customHeight="1">
      <c r="A266" s="32"/>
      <c r="B266" s="353"/>
      <c r="C266" s="148"/>
      <c r="D266" s="238"/>
      <c r="E266" s="354"/>
      <c r="F266" s="355"/>
      <c r="G266" s="228"/>
      <c r="H266" s="148"/>
      <c r="I266" s="148"/>
      <c r="J266" s="148"/>
      <c r="K266" s="228"/>
      <c r="L266" s="356"/>
      <c r="M266" s="357"/>
      <c r="N266" s="358"/>
      <c r="O266" s="331"/>
      <c r="P266" s="357"/>
      <c r="Q266" s="32"/>
      <c r="R266" s="32"/>
      <c r="S266" s="32"/>
      <c r="T266" s="32"/>
      <c r="U266" s="32"/>
      <c r="V266" s="32"/>
      <c r="W266" s="32"/>
      <c r="X266" s="32"/>
      <c r="Y266" s="32"/>
      <c r="Z266" s="32"/>
    </row>
    <row r="267" spans="1:26" ht="15.75" hidden="1" customHeight="1">
      <c r="A267" s="32"/>
      <c r="B267" s="353"/>
      <c r="C267" s="148"/>
      <c r="D267" s="238"/>
      <c r="E267" s="354"/>
      <c r="F267" s="355"/>
      <c r="G267" s="228"/>
      <c r="H267" s="148"/>
      <c r="I267" s="148"/>
      <c r="J267" s="148"/>
      <c r="K267" s="228"/>
      <c r="L267" s="356"/>
      <c r="M267" s="357"/>
      <c r="N267" s="358"/>
      <c r="O267" s="331"/>
      <c r="P267" s="357"/>
      <c r="Q267" s="32"/>
      <c r="R267" s="32"/>
      <c r="S267" s="32"/>
      <c r="T267" s="32"/>
      <c r="U267" s="32"/>
      <c r="V267" s="32"/>
      <c r="W267" s="32"/>
      <c r="X267" s="32"/>
      <c r="Y267" s="32"/>
      <c r="Z267" s="32"/>
    </row>
    <row r="268" spans="1:26" ht="15.75" hidden="1" customHeight="1">
      <c r="A268" s="32"/>
      <c r="B268" s="353"/>
      <c r="C268" s="148"/>
      <c r="D268" s="238"/>
      <c r="E268" s="354"/>
      <c r="F268" s="355"/>
      <c r="G268" s="228"/>
      <c r="H268" s="148"/>
      <c r="I268" s="148"/>
      <c r="J268" s="148"/>
      <c r="K268" s="228"/>
      <c r="L268" s="356"/>
      <c r="M268" s="357"/>
      <c r="N268" s="358"/>
      <c r="O268" s="331"/>
      <c r="P268" s="357"/>
      <c r="Q268" s="32"/>
      <c r="R268" s="32"/>
      <c r="S268" s="32"/>
      <c r="T268" s="32"/>
      <c r="U268" s="32"/>
      <c r="V268" s="32"/>
      <c r="W268" s="32"/>
      <c r="X268" s="32"/>
      <c r="Y268" s="32"/>
      <c r="Z268" s="32"/>
    </row>
    <row r="269" spans="1:26" ht="15.75" hidden="1" customHeight="1">
      <c r="A269" s="32"/>
      <c r="B269" s="353"/>
      <c r="C269" s="148"/>
      <c r="D269" s="238"/>
      <c r="E269" s="354"/>
      <c r="F269" s="355"/>
      <c r="G269" s="228"/>
      <c r="H269" s="148"/>
      <c r="I269" s="148"/>
      <c r="J269" s="148"/>
      <c r="K269" s="228"/>
      <c r="L269" s="356"/>
      <c r="M269" s="357"/>
      <c r="N269" s="358"/>
      <c r="O269" s="331"/>
      <c r="P269" s="357"/>
      <c r="Q269" s="32"/>
      <c r="R269" s="32"/>
      <c r="S269" s="32"/>
      <c r="T269" s="32"/>
      <c r="U269" s="32"/>
      <c r="V269" s="32"/>
      <c r="W269" s="32"/>
      <c r="X269" s="32"/>
      <c r="Y269" s="32"/>
      <c r="Z269" s="32"/>
    </row>
    <row r="270" spans="1:26" ht="15.75" hidden="1" customHeight="1">
      <c r="A270" s="32"/>
      <c r="B270" s="353"/>
      <c r="C270" s="148"/>
      <c r="D270" s="238"/>
      <c r="E270" s="354"/>
      <c r="F270" s="355"/>
      <c r="G270" s="228"/>
      <c r="H270" s="148"/>
      <c r="I270" s="148"/>
      <c r="J270" s="148"/>
      <c r="K270" s="228"/>
      <c r="L270" s="356"/>
      <c r="M270" s="357"/>
      <c r="N270" s="358"/>
      <c r="O270" s="331"/>
      <c r="P270" s="357"/>
      <c r="Q270" s="32"/>
      <c r="R270" s="32"/>
      <c r="S270" s="32"/>
      <c r="T270" s="32"/>
      <c r="U270" s="32"/>
      <c r="V270" s="32"/>
      <c r="W270" s="32"/>
      <c r="X270" s="32"/>
      <c r="Y270" s="32"/>
      <c r="Z270" s="32"/>
    </row>
    <row r="271" spans="1:26" ht="15.75" hidden="1" customHeight="1">
      <c r="A271" s="32"/>
      <c r="B271" s="353"/>
      <c r="C271" s="148"/>
      <c r="D271" s="238"/>
      <c r="E271" s="354"/>
      <c r="F271" s="355"/>
      <c r="G271" s="228"/>
      <c r="H271" s="148"/>
      <c r="I271" s="148"/>
      <c r="J271" s="148"/>
      <c r="K271" s="228"/>
      <c r="L271" s="356"/>
      <c r="M271" s="357"/>
      <c r="N271" s="358"/>
      <c r="O271" s="331"/>
      <c r="P271" s="357"/>
      <c r="Q271" s="32"/>
      <c r="R271" s="32"/>
      <c r="S271" s="32"/>
      <c r="T271" s="32"/>
      <c r="U271" s="32"/>
      <c r="V271" s="32"/>
      <c r="W271" s="32"/>
      <c r="X271" s="32"/>
      <c r="Y271" s="32"/>
      <c r="Z271" s="32"/>
    </row>
    <row r="272" spans="1:26" ht="15.75" hidden="1" customHeight="1">
      <c r="A272" s="32"/>
      <c r="B272" s="353"/>
      <c r="C272" s="148"/>
      <c r="D272" s="238"/>
      <c r="E272" s="354"/>
      <c r="F272" s="355"/>
      <c r="G272" s="228"/>
      <c r="H272" s="148"/>
      <c r="I272" s="148"/>
      <c r="J272" s="148"/>
      <c r="K272" s="228"/>
      <c r="L272" s="356"/>
      <c r="M272" s="357"/>
      <c r="N272" s="358"/>
      <c r="O272" s="331"/>
      <c r="P272" s="357"/>
      <c r="Q272" s="32"/>
      <c r="R272" s="32"/>
      <c r="S272" s="32"/>
      <c r="T272" s="32"/>
      <c r="U272" s="32"/>
      <c r="V272" s="32"/>
      <c r="W272" s="32"/>
      <c r="X272" s="32"/>
      <c r="Y272" s="32"/>
      <c r="Z272" s="32"/>
    </row>
    <row r="273" spans="1:26" ht="15.75" hidden="1" customHeight="1">
      <c r="A273" s="32"/>
      <c r="B273" s="353"/>
      <c r="C273" s="148"/>
      <c r="D273" s="238"/>
      <c r="E273" s="354"/>
      <c r="F273" s="355"/>
      <c r="G273" s="228"/>
      <c r="H273" s="148"/>
      <c r="I273" s="148"/>
      <c r="J273" s="148"/>
      <c r="K273" s="228"/>
      <c r="L273" s="356"/>
      <c r="M273" s="359"/>
      <c r="N273" s="360"/>
      <c r="O273" s="356"/>
      <c r="P273" s="359"/>
      <c r="Q273" s="32"/>
      <c r="R273" s="32"/>
      <c r="S273" s="32"/>
      <c r="T273" s="32"/>
      <c r="U273" s="32"/>
      <c r="V273" s="32"/>
      <c r="W273" s="32"/>
      <c r="X273" s="32"/>
      <c r="Y273" s="32"/>
      <c r="Z273" s="32"/>
    </row>
    <row r="274" spans="1:26" ht="15.75" hidden="1" customHeight="1">
      <c r="A274" s="32"/>
      <c r="B274" s="353"/>
      <c r="C274" s="148"/>
      <c r="D274" s="274"/>
      <c r="E274" s="354"/>
      <c r="F274" s="355"/>
      <c r="G274" s="228"/>
      <c r="H274" s="148"/>
      <c r="I274" s="148"/>
      <c r="J274" s="148"/>
      <c r="K274" s="228"/>
      <c r="L274" s="356"/>
      <c r="M274" s="357"/>
      <c r="N274" s="358"/>
      <c r="O274" s="331"/>
      <c r="P274" s="357"/>
      <c r="Q274" s="32"/>
      <c r="R274" s="32"/>
      <c r="S274" s="32"/>
      <c r="T274" s="32"/>
      <c r="U274" s="32"/>
      <c r="V274" s="32"/>
      <c r="W274" s="32"/>
      <c r="X274" s="32"/>
      <c r="Y274" s="32"/>
      <c r="Z274" s="32"/>
    </row>
    <row r="275" spans="1:26" ht="15.75" hidden="1" customHeight="1">
      <c r="A275" s="32"/>
      <c r="B275" s="361"/>
      <c r="C275" s="362"/>
      <c r="D275" s="363"/>
      <c r="E275" s="364"/>
      <c r="F275" s="365"/>
      <c r="G275" s="303"/>
      <c r="H275" s="362"/>
      <c r="I275" s="362"/>
      <c r="J275" s="362"/>
      <c r="K275" s="303"/>
      <c r="L275" s="366"/>
      <c r="M275" s="367"/>
      <c r="N275" s="368"/>
      <c r="O275" s="369"/>
      <c r="P275" s="370"/>
      <c r="Q275" s="32"/>
      <c r="R275" s="32"/>
      <c r="S275" s="32"/>
      <c r="T275" s="32"/>
      <c r="U275" s="32"/>
      <c r="V275" s="32"/>
      <c r="W275" s="32"/>
      <c r="X275" s="32"/>
      <c r="Y275" s="32"/>
      <c r="Z275" s="32"/>
    </row>
    <row r="276" spans="1:26" ht="15.75" customHeight="1">
      <c r="A276" s="32"/>
      <c r="B276" s="32"/>
      <c r="C276" s="32"/>
      <c r="D276" s="33"/>
      <c r="E276" s="32"/>
      <c r="F276" s="32"/>
      <c r="G276" s="32"/>
      <c r="H276" s="32"/>
      <c r="I276" s="32"/>
      <c r="J276" s="32"/>
      <c r="K276" s="32"/>
      <c r="L276" s="32"/>
      <c r="M276" s="32"/>
      <c r="N276" s="32"/>
      <c r="O276" s="32"/>
      <c r="P276" s="32"/>
      <c r="Q276" s="371" t="s">
        <v>1314</v>
      </c>
      <c r="R276" s="371" t="s">
        <v>1315</v>
      </c>
      <c r="S276" s="371" t="s">
        <v>1316</v>
      </c>
      <c r="T276" s="32" t="s">
        <v>1317</v>
      </c>
      <c r="U276" s="32"/>
      <c r="V276" s="32"/>
      <c r="W276" s="32"/>
      <c r="X276" s="32"/>
      <c r="Y276" s="32"/>
      <c r="Z276" s="32"/>
    </row>
    <row r="277" spans="1:26" ht="15.75" customHeight="1">
      <c r="A277" s="32"/>
      <c r="B277" s="32"/>
      <c r="C277" s="32"/>
      <c r="D277" s="33"/>
      <c r="E277" s="32"/>
      <c r="F277" s="32"/>
      <c r="G277" s="32"/>
      <c r="H277" s="32"/>
      <c r="I277" s="32"/>
      <c r="J277" s="32"/>
      <c r="K277" s="32"/>
      <c r="L277" s="32"/>
      <c r="M277" s="32"/>
      <c r="N277" s="32"/>
      <c r="O277" s="32"/>
      <c r="P277" s="32"/>
      <c r="Q277" s="371" t="s">
        <v>1318</v>
      </c>
      <c r="R277" s="371" t="s">
        <v>1319</v>
      </c>
      <c r="S277" s="371" t="s">
        <v>1320</v>
      </c>
      <c r="T277" s="32" t="s">
        <v>1317</v>
      </c>
      <c r="U277" s="32"/>
      <c r="V277" s="32"/>
      <c r="W277" s="32"/>
      <c r="X277" s="32"/>
      <c r="Y277" s="32"/>
      <c r="Z277" s="32"/>
    </row>
    <row r="278" spans="1:26" ht="15.75" customHeight="1">
      <c r="A278" s="32"/>
      <c r="B278" s="32"/>
      <c r="C278" s="32"/>
      <c r="D278" s="33"/>
      <c r="E278" s="32"/>
      <c r="F278" s="32"/>
      <c r="G278" s="32"/>
      <c r="H278" s="32"/>
      <c r="I278" s="32"/>
      <c r="J278" s="32"/>
      <c r="K278" s="32"/>
      <c r="L278" s="32"/>
      <c r="M278" s="32"/>
      <c r="N278" s="32"/>
      <c r="O278" s="32"/>
      <c r="P278" s="32"/>
      <c r="Q278" s="371" t="s">
        <v>1321</v>
      </c>
      <c r="R278" s="371" t="s">
        <v>1322</v>
      </c>
      <c r="S278" s="371" t="s">
        <v>1323</v>
      </c>
      <c r="T278" s="32" t="s">
        <v>1317</v>
      </c>
      <c r="U278" s="32"/>
      <c r="V278" s="32"/>
      <c r="W278" s="32"/>
      <c r="X278" s="32"/>
      <c r="Y278" s="32"/>
      <c r="Z278" s="32"/>
    </row>
    <row r="279" spans="1:26" ht="15.75" customHeight="1">
      <c r="A279" s="32"/>
      <c r="B279" s="32"/>
      <c r="C279" s="32"/>
      <c r="D279" s="33"/>
      <c r="E279" s="32"/>
      <c r="F279" s="32"/>
      <c r="G279" s="32"/>
      <c r="H279" s="32"/>
      <c r="I279" s="32"/>
      <c r="J279" s="32"/>
      <c r="K279" s="32"/>
      <c r="L279" s="32"/>
      <c r="M279" s="32"/>
      <c r="N279" s="32"/>
      <c r="O279" s="32"/>
      <c r="P279" s="32"/>
      <c r="Q279" s="236" t="s">
        <v>468</v>
      </c>
      <c r="R279" s="236" t="s">
        <v>1324</v>
      </c>
      <c r="S279" s="261" t="s">
        <v>1325</v>
      </c>
      <c r="T279" s="32" t="s">
        <v>1326</v>
      </c>
      <c r="U279" s="32"/>
      <c r="V279" s="32"/>
      <c r="W279" s="32"/>
      <c r="X279" s="32"/>
      <c r="Y279" s="32"/>
      <c r="Z279" s="32"/>
    </row>
    <row r="280" spans="1:26" ht="15.75" customHeight="1">
      <c r="A280" s="32"/>
      <c r="B280" s="32"/>
      <c r="C280" s="32"/>
      <c r="D280" s="33"/>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ht="15.75" customHeight="1">
      <c r="A281" s="32"/>
      <c r="B281" s="32"/>
      <c r="C281" s="32"/>
      <c r="D281" s="33"/>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ht="15.75" customHeight="1">
      <c r="A282" s="32"/>
      <c r="B282" s="32"/>
      <c r="C282" s="32"/>
      <c r="D282" s="33"/>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ht="15.75" customHeight="1">
      <c r="A283" s="32"/>
      <c r="B283" s="32"/>
      <c r="C283" s="32"/>
      <c r="D283" s="33"/>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ht="15.75" customHeight="1">
      <c r="A284" s="32"/>
      <c r="B284" s="32"/>
      <c r="C284" s="32"/>
      <c r="D284" s="33"/>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ht="15.75" customHeight="1">
      <c r="A285" s="32"/>
      <c r="B285" s="32"/>
      <c r="C285" s="32"/>
      <c r="D285" s="33"/>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ht="15.75" customHeight="1">
      <c r="A286" s="32"/>
      <c r="B286" s="32"/>
      <c r="C286" s="32"/>
      <c r="D286" s="33"/>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ht="15.75" customHeight="1">
      <c r="A287" s="32"/>
      <c r="B287" s="32"/>
      <c r="C287" s="32"/>
      <c r="D287" s="33"/>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ht="15.75" customHeight="1">
      <c r="A288" s="32"/>
      <c r="B288" s="32"/>
      <c r="C288" s="32"/>
      <c r="D288" s="33"/>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ht="15.75" customHeight="1">
      <c r="A289" s="32"/>
      <c r="B289" s="32"/>
      <c r="C289" s="32"/>
      <c r="D289" s="33"/>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ht="15.75" customHeight="1">
      <c r="A290" s="32"/>
      <c r="B290" s="32"/>
      <c r="C290" s="32"/>
      <c r="D290" s="33"/>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ht="15.75" customHeight="1">
      <c r="A291" s="32"/>
      <c r="B291" s="32"/>
      <c r="C291" s="32"/>
      <c r="D291" s="33"/>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ht="15.75" customHeight="1">
      <c r="A292" s="32"/>
      <c r="B292" s="32"/>
      <c r="C292" s="32"/>
      <c r="D292" s="33"/>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ht="15.75" customHeight="1">
      <c r="A293" s="32"/>
      <c r="B293" s="32"/>
      <c r="C293" s="32"/>
      <c r="D293" s="33"/>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ht="15.75" customHeight="1">
      <c r="A294" s="32"/>
      <c r="B294" s="32"/>
      <c r="C294" s="32"/>
      <c r="D294" s="33"/>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ht="15.75" customHeight="1">
      <c r="A295" s="32"/>
      <c r="B295" s="32"/>
      <c r="C295" s="32"/>
      <c r="D295" s="33"/>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ht="15.75" customHeight="1">
      <c r="A296" s="32"/>
      <c r="B296" s="32"/>
      <c r="C296" s="32"/>
      <c r="D296" s="33"/>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ht="15.75" customHeight="1">
      <c r="A297" s="32"/>
      <c r="B297" s="32"/>
      <c r="C297" s="32"/>
      <c r="D297" s="33"/>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ht="15.75" customHeight="1">
      <c r="A298" s="32"/>
      <c r="B298" s="32"/>
      <c r="C298" s="32"/>
      <c r="D298" s="33"/>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ht="15.75" customHeight="1">
      <c r="A299" s="32"/>
      <c r="B299" s="32"/>
      <c r="C299" s="32"/>
      <c r="D299" s="33"/>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ht="15.75" customHeight="1">
      <c r="A300" s="32"/>
      <c r="B300" s="32"/>
      <c r="C300" s="32"/>
      <c r="D300" s="33"/>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ht="15.75" customHeight="1">
      <c r="A301" s="32"/>
      <c r="B301" s="32"/>
      <c r="C301" s="32"/>
      <c r="D301" s="33"/>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ht="15.75" customHeight="1">
      <c r="A302" s="32"/>
      <c r="B302" s="32"/>
      <c r="C302" s="32"/>
      <c r="D302" s="33"/>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ht="15.75" customHeight="1">
      <c r="A303" s="32"/>
      <c r="B303" s="32"/>
      <c r="C303" s="32"/>
      <c r="D303" s="33"/>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ht="15.75" customHeight="1">
      <c r="A304" s="32"/>
      <c r="B304" s="32"/>
      <c r="C304" s="32"/>
      <c r="D304" s="33"/>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ht="15.75" customHeight="1">
      <c r="A305" s="32"/>
      <c r="B305" s="32"/>
      <c r="C305" s="32"/>
      <c r="D305" s="33"/>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ht="15.75" customHeight="1">
      <c r="A306" s="32"/>
      <c r="B306" s="32"/>
      <c r="C306" s="32"/>
      <c r="D306" s="33"/>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ht="15.75" customHeight="1">
      <c r="A307" s="32"/>
      <c r="B307" s="32"/>
      <c r="C307" s="32"/>
      <c r="D307" s="33"/>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ht="15.75" customHeight="1">
      <c r="A308" s="32"/>
      <c r="B308" s="32"/>
      <c r="C308" s="32"/>
      <c r="D308" s="33"/>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ht="15.75" customHeight="1">
      <c r="A309" s="32"/>
      <c r="B309" s="32"/>
      <c r="C309" s="32"/>
      <c r="D309" s="33"/>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ht="15.75" customHeight="1">
      <c r="A310" s="32"/>
      <c r="B310" s="32"/>
      <c r="C310" s="32"/>
      <c r="D310" s="33"/>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ht="15.75" customHeight="1">
      <c r="A311" s="32"/>
      <c r="B311" s="32"/>
      <c r="C311" s="32"/>
      <c r="D311" s="33"/>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ht="15.75" customHeight="1">
      <c r="A312" s="32"/>
      <c r="B312" s="32"/>
      <c r="C312" s="32"/>
      <c r="D312" s="33"/>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ht="15.75" customHeight="1">
      <c r="A313" s="32"/>
      <c r="B313" s="32"/>
      <c r="C313" s="32"/>
      <c r="D313" s="33"/>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ht="15.75" customHeight="1">
      <c r="A314" s="32"/>
      <c r="B314" s="32"/>
      <c r="C314" s="32"/>
      <c r="D314" s="33"/>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ht="15.75" customHeight="1">
      <c r="A315" s="32"/>
      <c r="B315" s="32"/>
      <c r="C315" s="32"/>
      <c r="D315" s="33"/>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ht="15.75" customHeight="1">
      <c r="A316" s="32"/>
      <c r="B316" s="32"/>
      <c r="C316" s="32"/>
      <c r="D316" s="33"/>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ht="15.75" customHeight="1">
      <c r="A317" s="32"/>
      <c r="B317" s="32"/>
      <c r="C317" s="32"/>
      <c r="D317" s="33"/>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ht="15.75" customHeight="1">
      <c r="A318" s="32"/>
      <c r="B318" s="32"/>
      <c r="C318" s="32"/>
      <c r="D318" s="33"/>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ht="15.75" customHeight="1">
      <c r="A319" s="32"/>
      <c r="B319" s="32"/>
      <c r="C319" s="32"/>
      <c r="D319" s="33"/>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ht="15.75" customHeight="1">
      <c r="A320" s="32"/>
      <c r="B320" s="32"/>
      <c r="C320" s="32"/>
      <c r="D320" s="33"/>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ht="15.75" customHeight="1">
      <c r="A321" s="32"/>
      <c r="B321" s="32"/>
      <c r="C321" s="32"/>
      <c r="D321" s="33"/>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ht="15.75" customHeight="1">
      <c r="A322" s="32"/>
      <c r="B322" s="32"/>
      <c r="C322" s="32"/>
      <c r="D322" s="33"/>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ht="15.75" customHeight="1">
      <c r="A323" s="32"/>
      <c r="B323" s="32"/>
      <c r="C323" s="32"/>
      <c r="D323" s="33"/>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ht="15.75" customHeight="1">
      <c r="A324" s="32"/>
      <c r="B324" s="32"/>
      <c r="C324" s="32"/>
      <c r="D324" s="33"/>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ht="15.75" customHeight="1">
      <c r="A325" s="32"/>
      <c r="B325" s="32"/>
      <c r="C325" s="32"/>
      <c r="D325" s="33"/>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ht="15.75" customHeight="1">
      <c r="A326" s="32"/>
      <c r="B326" s="32"/>
      <c r="C326" s="32"/>
      <c r="D326" s="33"/>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ht="15.75" customHeight="1">
      <c r="A327" s="32"/>
      <c r="B327" s="32"/>
      <c r="C327" s="32"/>
      <c r="D327" s="33"/>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ht="15.75" customHeight="1">
      <c r="A328" s="32"/>
      <c r="B328" s="32"/>
      <c r="C328" s="32"/>
      <c r="D328" s="33"/>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ht="15.75" customHeight="1">
      <c r="A329" s="32"/>
      <c r="B329" s="32"/>
      <c r="C329" s="32"/>
      <c r="D329" s="33"/>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ht="15.75" customHeight="1">
      <c r="A330" s="32"/>
      <c r="B330" s="32"/>
      <c r="C330" s="32"/>
      <c r="D330" s="33"/>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ht="15.75" customHeight="1">
      <c r="A331" s="32"/>
      <c r="B331" s="32"/>
      <c r="C331" s="32"/>
      <c r="D331" s="33"/>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ht="15.75" customHeight="1">
      <c r="A332" s="32"/>
      <c r="B332" s="32"/>
      <c r="C332" s="32"/>
      <c r="D332" s="33"/>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ht="15.75" customHeight="1">
      <c r="A333" s="32"/>
      <c r="B333" s="32"/>
      <c r="C333" s="32"/>
      <c r="D333" s="33"/>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ht="15.75" customHeight="1">
      <c r="A334" s="32"/>
      <c r="B334" s="32"/>
      <c r="C334" s="32"/>
      <c r="D334" s="33"/>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ht="15.75" customHeight="1">
      <c r="A335" s="32"/>
      <c r="B335" s="32"/>
      <c r="C335" s="32"/>
      <c r="D335" s="33"/>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ht="15.75" customHeight="1">
      <c r="A336" s="32"/>
      <c r="B336" s="32"/>
      <c r="C336" s="32"/>
      <c r="D336" s="33"/>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ht="15.75" customHeight="1">
      <c r="A337" s="32"/>
      <c r="B337" s="32"/>
      <c r="C337" s="32"/>
      <c r="D337" s="33"/>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ht="15.75" customHeight="1">
      <c r="A338" s="32"/>
      <c r="B338" s="32"/>
      <c r="C338" s="32"/>
      <c r="D338" s="33"/>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ht="15.75" customHeight="1">
      <c r="A339" s="32"/>
      <c r="B339" s="32"/>
      <c r="C339" s="32"/>
      <c r="D339" s="33"/>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ht="15.75" customHeight="1">
      <c r="A340" s="32"/>
      <c r="B340" s="32"/>
      <c r="C340" s="32"/>
      <c r="D340" s="33"/>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ht="15.75" customHeight="1">
      <c r="A341" s="32"/>
      <c r="B341" s="32"/>
      <c r="C341" s="32"/>
      <c r="D341" s="33"/>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ht="15.75" customHeight="1">
      <c r="A342" s="32"/>
      <c r="B342" s="32"/>
      <c r="C342" s="32"/>
      <c r="D342" s="33"/>
      <c r="E342" s="32"/>
      <c r="F342" s="32"/>
      <c r="G342" s="32"/>
      <c r="H342" s="32"/>
      <c r="I342" s="32"/>
      <c r="J342" s="32"/>
      <c r="K342" s="32"/>
      <c r="L342" s="32"/>
      <c r="M342" s="32"/>
      <c r="N342" s="32"/>
      <c r="O342" s="32"/>
      <c r="P342" s="32"/>
      <c r="Q342" s="32"/>
      <c r="R342" s="32"/>
      <c r="S342" s="32"/>
      <c r="T342" s="32"/>
      <c r="U342" s="32"/>
      <c r="V342" s="32"/>
      <c r="W342" s="32"/>
      <c r="X342" s="32"/>
      <c r="Y342" s="32"/>
      <c r="Z342" s="32"/>
    </row>
    <row r="343" spans="1:26" ht="15.75" customHeight="1">
      <c r="A343" s="32"/>
      <c r="B343" s="32"/>
      <c r="C343" s="32"/>
      <c r="D343" s="33"/>
      <c r="E343" s="32"/>
      <c r="F343" s="32"/>
      <c r="G343" s="32"/>
      <c r="H343" s="32"/>
      <c r="I343" s="32"/>
      <c r="J343" s="32"/>
      <c r="K343" s="32"/>
      <c r="L343" s="32"/>
      <c r="M343" s="32"/>
      <c r="N343" s="32"/>
      <c r="O343" s="32"/>
      <c r="P343" s="32"/>
      <c r="Q343" s="32"/>
      <c r="R343" s="32"/>
      <c r="S343" s="32"/>
      <c r="T343" s="32"/>
      <c r="U343" s="32"/>
      <c r="V343" s="32"/>
      <c r="W343" s="32"/>
      <c r="X343" s="32"/>
      <c r="Y343" s="32"/>
      <c r="Z343" s="32"/>
    </row>
    <row r="344" spans="1:26" ht="15.75" customHeight="1">
      <c r="A344" s="32"/>
      <c r="B344" s="32"/>
      <c r="C344" s="32"/>
      <c r="D344" s="33"/>
      <c r="E344" s="32"/>
      <c r="F344" s="32"/>
      <c r="G344" s="32"/>
      <c r="H344" s="32"/>
      <c r="I344" s="32"/>
      <c r="J344" s="32"/>
      <c r="K344" s="32"/>
      <c r="L344" s="32"/>
      <c r="M344" s="32"/>
      <c r="N344" s="32"/>
      <c r="O344" s="32"/>
      <c r="P344" s="32"/>
      <c r="Q344" s="32"/>
      <c r="R344" s="32"/>
      <c r="S344" s="32"/>
      <c r="T344" s="32"/>
      <c r="U344" s="32"/>
      <c r="V344" s="32"/>
      <c r="W344" s="32"/>
      <c r="X344" s="32"/>
      <c r="Y344" s="32"/>
      <c r="Z344" s="32"/>
    </row>
    <row r="345" spans="1:26" ht="15.75" customHeight="1">
      <c r="A345" s="32"/>
      <c r="B345" s="32"/>
      <c r="C345" s="32"/>
      <c r="D345" s="33"/>
      <c r="E345" s="32"/>
      <c r="F345" s="32"/>
      <c r="G345" s="32"/>
      <c r="H345" s="32"/>
      <c r="I345" s="32"/>
      <c r="J345" s="32"/>
      <c r="K345" s="32"/>
      <c r="L345" s="32"/>
      <c r="M345" s="32"/>
      <c r="N345" s="32"/>
      <c r="O345" s="32"/>
      <c r="P345" s="32"/>
      <c r="Q345" s="32"/>
      <c r="R345" s="32"/>
      <c r="S345" s="32"/>
      <c r="T345" s="32"/>
      <c r="U345" s="32"/>
      <c r="V345" s="32"/>
      <c r="W345" s="32"/>
      <c r="X345" s="32"/>
      <c r="Y345" s="32"/>
      <c r="Z345" s="32"/>
    </row>
    <row r="346" spans="1:26" ht="15.75" customHeight="1">
      <c r="A346" s="32"/>
      <c r="B346" s="32"/>
      <c r="C346" s="32"/>
      <c r="D346" s="33"/>
      <c r="E346" s="32"/>
      <c r="F346" s="32"/>
      <c r="G346" s="32"/>
      <c r="H346" s="32"/>
      <c r="I346" s="32"/>
      <c r="J346" s="32"/>
      <c r="K346" s="32"/>
      <c r="L346" s="32"/>
      <c r="M346" s="32"/>
      <c r="N346" s="32"/>
      <c r="O346" s="32"/>
      <c r="P346" s="32"/>
      <c r="Q346" s="32"/>
      <c r="R346" s="32"/>
      <c r="S346" s="32"/>
      <c r="T346" s="32"/>
      <c r="U346" s="32"/>
      <c r="V346" s="32"/>
      <c r="W346" s="32"/>
      <c r="X346" s="32"/>
      <c r="Y346" s="32"/>
      <c r="Z346" s="32"/>
    </row>
    <row r="347" spans="1:26" ht="15.75" customHeight="1">
      <c r="A347" s="32"/>
      <c r="B347" s="32"/>
      <c r="C347" s="32"/>
      <c r="D347" s="33"/>
      <c r="E347" s="32"/>
      <c r="F347" s="32"/>
      <c r="G347" s="32"/>
      <c r="H347" s="32"/>
      <c r="I347" s="32"/>
      <c r="J347" s="32"/>
      <c r="K347" s="32"/>
      <c r="L347" s="32"/>
      <c r="M347" s="32"/>
      <c r="N347" s="32"/>
      <c r="O347" s="32"/>
      <c r="P347" s="32"/>
      <c r="Q347" s="32"/>
      <c r="R347" s="32"/>
      <c r="S347" s="32"/>
      <c r="T347" s="32"/>
      <c r="U347" s="32"/>
      <c r="V347" s="32"/>
      <c r="W347" s="32"/>
      <c r="X347" s="32"/>
      <c r="Y347" s="32"/>
      <c r="Z347" s="32"/>
    </row>
    <row r="348" spans="1:26" ht="15.75" customHeight="1">
      <c r="A348" s="32"/>
      <c r="B348" s="32"/>
      <c r="C348" s="32"/>
      <c r="D348" s="33"/>
      <c r="E348" s="32"/>
      <c r="F348" s="32"/>
      <c r="G348" s="32"/>
      <c r="H348" s="32"/>
      <c r="I348" s="32"/>
      <c r="J348" s="32"/>
      <c r="K348" s="32"/>
      <c r="L348" s="32"/>
      <c r="M348" s="32"/>
      <c r="N348" s="32"/>
      <c r="O348" s="32"/>
      <c r="P348" s="32"/>
      <c r="Q348" s="32"/>
      <c r="R348" s="32"/>
      <c r="S348" s="32"/>
      <c r="T348" s="32"/>
      <c r="U348" s="32"/>
      <c r="V348" s="32"/>
      <c r="W348" s="32"/>
      <c r="X348" s="32"/>
      <c r="Y348" s="32"/>
      <c r="Z348" s="32"/>
    </row>
    <row r="349" spans="1:26" ht="15.75" customHeight="1">
      <c r="A349" s="32"/>
      <c r="B349" s="32"/>
      <c r="C349" s="32"/>
      <c r="D349" s="33"/>
      <c r="E349" s="32"/>
      <c r="F349" s="32"/>
      <c r="G349" s="32"/>
      <c r="H349" s="32"/>
      <c r="I349" s="32"/>
      <c r="J349" s="32"/>
      <c r="K349" s="32"/>
      <c r="L349" s="32"/>
      <c r="M349" s="32"/>
      <c r="N349" s="32"/>
      <c r="O349" s="32"/>
      <c r="P349" s="32"/>
      <c r="Q349" s="32"/>
      <c r="R349" s="32"/>
      <c r="S349" s="32"/>
      <c r="T349" s="32"/>
      <c r="U349" s="32"/>
      <c r="V349" s="32"/>
      <c r="W349" s="32"/>
      <c r="X349" s="32"/>
      <c r="Y349" s="32"/>
      <c r="Z349" s="32"/>
    </row>
    <row r="350" spans="1:26" ht="15.75" customHeight="1">
      <c r="A350" s="32"/>
      <c r="B350" s="32"/>
      <c r="C350" s="32"/>
      <c r="D350" s="33"/>
      <c r="E350" s="32"/>
      <c r="F350" s="32"/>
      <c r="G350" s="32"/>
      <c r="H350" s="32"/>
      <c r="I350" s="32"/>
      <c r="J350" s="32"/>
      <c r="K350" s="32"/>
      <c r="L350" s="32"/>
      <c r="M350" s="32"/>
      <c r="N350" s="32"/>
      <c r="O350" s="32"/>
      <c r="P350" s="32"/>
      <c r="Q350" s="32"/>
      <c r="R350" s="32"/>
      <c r="S350" s="32"/>
      <c r="T350" s="32"/>
      <c r="U350" s="32"/>
      <c r="V350" s="32"/>
      <c r="W350" s="32"/>
      <c r="X350" s="32"/>
      <c r="Y350" s="32"/>
      <c r="Z350" s="32"/>
    </row>
    <row r="351" spans="1:26" ht="15.75" customHeight="1">
      <c r="A351" s="32"/>
      <c r="B351" s="32"/>
      <c r="C351" s="32"/>
      <c r="D351" s="33"/>
      <c r="E351" s="32"/>
      <c r="F351" s="32"/>
      <c r="G351" s="32"/>
      <c r="H351" s="32"/>
      <c r="I351" s="32"/>
      <c r="J351" s="32"/>
      <c r="K351" s="32"/>
      <c r="L351" s="32"/>
      <c r="M351" s="32"/>
      <c r="N351" s="32"/>
      <c r="O351" s="32"/>
      <c r="P351" s="32"/>
      <c r="Q351" s="32"/>
      <c r="R351" s="32"/>
      <c r="S351" s="32"/>
      <c r="T351" s="32"/>
      <c r="U351" s="32"/>
      <c r="V351" s="32"/>
      <c r="W351" s="32"/>
      <c r="X351" s="32"/>
      <c r="Y351" s="32"/>
      <c r="Z351" s="32"/>
    </row>
    <row r="352" spans="1:26" ht="15.75" customHeight="1">
      <c r="A352" s="32"/>
      <c r="B352" s="32"/>
      <c r="C352" s="32"/>
      <c r="D352" s="33"/>
      <c r="E352" s="32"/>
      <c r="F352" s="32"/>
      <c r="G352" s="32"/>
      <c r="H352" s="32"/>
      <c r="I352" s="32"/>
      <c r="J352" s="32"/>
      <c r="K352" s="32"/>
      <c r="L352" s="32"/>
      <c r="M352" s="32"/>
      <c r="N352" s="32"/>
      <c r="O352" s="32"/>
      <c r="P352" s="32"/>
      <c r="Q352" s="32"/>
      <c r="R352" s="32"/>
      <c r="S352" s="32"/>
      <c r="T352" s="32"/>
      <c r="U352" s="32"/>
      <c r="V352" s="32"/>
      <c r="W352" s="32"/>
      <c r="X352" s="32"/>
      <c r="Y352" s="32"/>
      <c r="Z352" s="32"/>
    </row>
    <row r="353" spans="1:26" ht="15.75" customHeight="1">
      <c r="A353" s="32"/>
      <c r="B353" s="32"/>
      <c r="C353" s="32"/>
      <c r="D353" s="33"/>
      <c r="E353" s="32"/>
      <c r="F353" s="32"/>
      <c r="G353" s="32"/>
      <c r="H353" s="32"/>
      <c r="I353" s="32"/>
      <c r="J353" s="32"/>
      <c r="K353" s="32"/>
      <c r="L353" s="32"/>
      <c r="M353" s="32"/>
      <c r="N353" s="32"/>
      <c r="O353" s="32"/>
      <c r="P353" s="32"/>
      <c r="Q353" s="32"/>
      <c r="R353" s="32"/>
      <c r="S353" s="32"/>
      <c r="T353" s="32"/>
      <c r="U353" s="32"/>
      <c r="V353" s="32"/>
      <c r="W353" s="32"/>
      <c r="X353" s="32"/>
      <c r="Y353" s="32"/>
      <c r="Z353" s="32"/>
    </row>
    <row r="354" spans="1:26" ht="15.75" customHeight="1">
      <c r="A354" s="32"/>
      <c r="B354" s="32"/>
      <c r="C354" s="32"/>
      <c r="D354" s="33"/>
      <c r="E354" s="32"/>
      <c r="F354" s="32"/>
      <c r="G354" s="32"/>
      <c r="H354" s="32"/>
      <c r="I354" s="32"/>
      <c r="J354" s="32"/>
      <c r="K354" s="32"/>
      <c r="L354" s="32"/>
      <c r="M354" s="32"/>
      <c r="N354" s="32"/>
      <c r="O354" s="32"/>
      <c r="P354" s="32"/>
      <c r="Q354" s="32"/>
      <c r="R354" s="32"/>
      <c r="S354" s="32"/>
      <c r="T354" s="32"/>
      <c r="U354" s="32"/>
      <c r="V354" s="32"/>
      <c r="W354" s="32"/>
      <c r="X354" s="32"/>
      <c r="Y354" s="32"/>
      <c r="Z354" s="32"/>
    </row>
    <row r="355" spans="1:26" ht="15.75" customHeight="1">
      <c r="A355" s="32"/>
      <c r="B355" s="32"/>
      <c r="C355" s="32"/>
      <c r="D355" s="33"/>
      <c r="E355" s="32"/>
      <c r="F355" s="32"/>
      <c r="G355" s="32"/>
      <c r="H355" s="32"/>
      <c r="I355" s="32"/>
      <c r="J355" s="32"/>
      <c r="K355" s="32"/>
      <c r="L355" s="32"/>
      <c r="M355" s="32"/>
      <c r="N355" s="32"/>
      <c r="O355" s="32"/>
      <c r="P355" s="32"/>
      <c r="Q355" s="32"/>
      <c r="R355" s="32"/>
      <c r="S355" s="32"/>
      <c r="T355" s="32"/>
      <c r="U355" s="32"/>
      <c r="V355" s="32"/>
      <c r="W355" s="32"/>
      <c r="X355" s="32"/>
      <c r="Y355" s="32"/>
      <c r="Z355" s="32"/>
    </row>
    <row r="356" spans="1:26" ht="15.75" customHeight="1">
      <c r="A356" s="32"/>
      <c r="B356" s="32"/>
      <c r="C356" s="32"/>
      <c r="D356" s="33"/>
      <c r="E356" s="32"/>
      <c r="F356" s="32"/>
      <c r="G356" s="32"/>
      <c r="H356" s="32"/>
      <c r="I356" s="32"/>
      <c r="J356" s="32"/>
      <c r="K356" s="32"/>
      <c r="L356" s="32"/>
      <c r="M356" s="32"/>
      <c r="N356" s="32"/>
      <c r="O356" s="32"/>
      <c r="P356" s="32"/>
      <c r="Q356" s="32"/>
      <c r="R356" s="32"/>
      <c r="S356" s="32"/>
      <c r="T356" s="32"/>
      <c r="U356" s="32"/>
      <c r="V356" s="32"/>
      <c r="W356" s="32"/>
      <c r="X356" s="32"/>
      <c r="Y356" s="32"/>
      <c r="Z356" s="32"/>
    </row>
    <row r="357" spans="1:26" ht="15.75" customHeight="1">
      <c r="A357" s="32"/>
      <c r="B357" s="32"/>
      <c r="C357" s="32"/>
      <c r="D357" s="33"/>
      <c r="E357" s="32"/>
      <c r="F357" s="32"/>
      <c r="G357" s="32"/>
      <c r="H357" s="32"/>
      <c r="I357" s="32"/>
      <c r="J357" s="32"/>
      <c r="K357" s="32"/>
      <c r="L357" s="32"/>
      <c r="M357" s="32"/>
      <c r="N357" s="32"/>
      <c r="O357" s="32"/>
      <c r="P357" s="32"/>
      <c r="Q357" s="32"/>
      <c r="R357" s="32"/>
      <c r="S357" s="32"/>
      <c r="T357" s="32"/>
      <c r="U357" s="32"/>
      <c r="V357" s="32"/>
      <c r="W357" s="32"/>
      <c r="X357" s="32"/>
      <c r="Y357" s="32"/>
      <c r="Z357" s="32"/>
    </row>
    <row r="358" spans="1:26" ht="15.75" customHeight="1">
      <c r="A358" s="32"/>
      <c r="B358" s="32"/>
      <c r="C358" s="32"/>
      <c r="D358" s="33"/>
      <c r="E358" s="32"/>
      <c r="F358" s="32"/>
      <c r="G358" s="32"/>
      <c r="H358" s="32"/>
      <c r="I358" s="32"/>
      <c r="J358" s="32"/>
      <c r="K358" s="32"/>
      <c r="L358" s="32"/>
      <c r="M358" s="32"/>
      <c r="N358" s="32"/>
      <c r="O358" s="32"/>
      <c r="P358" s="32"/>
      <c r="Q358" s="32"/>
      <c r="R358" s="32"/>
      <c r="S358" s="32"/>
      <c r="T358" s="32"/>
      <c r="U358" s="32"/>
      <c r="V358" s="32"/>
      <c r="W358" s="32"/>
      <c r="X358" s="32"/>
      <c r="Y358" s="32"/>
      <c r="Z358" s="32"/>
    </row>
    <row r="359" spans="1:26" ht="15.75" customHeight="1">
      <c r="A359" s="32"/>
      <c r="B359" s="32"/>
      <c r="C359" s="32"/>
      <c r="D359" s="33"/>
      <c r="E359" s="32"/>
      <c r="F359" s="32"/>
      <c r="G359" s="32"/>
      <c r="H359" s="32"/>
      <c r="I359" s="32"/>
      <c r="J359" s="32"/>
      <c r="K359" s="32"/>
      <c r="L359" s="32"/>
      <c r="M359" s="32"/>
      <c r="N359" s="32"/>
      <c r="O359" s="32"/>
      <c r="P359" s="32"/>
      <c r="Q359" s="32"/>
      <c r="R359" s="32"/>
      <c r="S359" s="32"/>
      <c r="T359" s="32"/>
      <c r="U359" s="32"/>
      <c r="V359" s="32"/>
      <c r="W359" s="32"/>
      <c r="X359" s="32"/>
      <c r="Y359" s="32"/>
      <c r="Z359" s="32"/>
    </row>
    <row r="360" spans="1:26" ht="15.75" customHeight="1">
      <c r="A360" s="32"/>
      <c r="B360" s="32"/>
      <c r="C360" s="32"/>
      <c r="D360" s="33"/>
      <c r="E360" s="32"/>
      <c r="F360" s="32"/>
      <c r="G360" s="32"/>
      <c r="H360" s="32"/>
      <c r="I360" s="32"/>
      <c r="J360" s="32"/>
      <c r="K360" s="32"/>
      <c r="L360" s="32"/>
      <c r="M360" s="32"/>
      <c r="N360" s="32"/>
      <c r="O360" s="32"/>
      <c r="P360" s="32"/>
      <c r="Q360" s="32"/>
      <c r="R360" s="32"/>
      <c r="S360" s="32"/>
      <c r="T360" s="32"/>
      <c r="U360" s="32"/>
      <c r="V360" s="32"/>
      <c r="W360" s="32"/>
      <c r="X360" s="32"/>
      <c r="Y360" s="32"/>
      <c r="Z360" s="32"/>
    </row>
    <row r="361" spans="1:26" ht="15.75" customHeight="1">
      <c r="A361" s="32"/>
      <c r="B361" s="32"/>
      <c r="C361" s="32"/>
      <c r="D361" s="33"/>
      <c r="E361" s="32"/>
      <c r="F361" s="32"/>
      <c r="G361" s="32"/>
      <c r="H361" s="32"/>
      <c r="I361" s="32"/>
      <c r="J361" s="32"/>
      <c r="K361" s="32"/>
      <c r="L361" s="32"/>
      <c r="M361" s="32"/>
      <c r="N361" s="32"/>
      <c r="O361" s="32"/>
      <c r="P361" s="32"/>
      <c r="Q361" s="32"/>
      <c r="R361" s="32"/>
      <c r="S361" s="32"/>
      <c r="T361" s="32"/>
      <c r="U361" s="32"/>
      <c r="V361" s="32"/>
      <c r="W361" s="32"/>
      <c r="X361" s="32"/>
      <c r="Y361" s="32"/>
      <c r="Z361" s="32"/>
    </row>
    <row r="362" spans="1:26" ht="15.75" customHeight="1">
      <c r="A362" s="32"/>
      <c r="B362" s="32"/>
      <c r="C362" s="32"/>
      <c r="D362" s="33"/>
      <c r="E362" s="32"/>
      <c r="F362" s="32"/>
      <c r="G362" s="32"/>
      <c r="H362" s="32"/>
      <c r="I362" s="32"/>
      <c r="J362" s="32"/>
      <c r="K362" s="32"/>
      <c r="L362" s="32"/>
      <c r="M362" s="32"/>
      <c r="N362" s="32"/>
      <c r="O362" s="32"/>
      <c r="P362" s="32"/>
      <c r="Q362" s="32"/>
      <c r="R362" s="32"/>
      <c r="S362" s="32"/>
      <c r="T362" s="32"/>
      <c r="U362" s="32"/>
      <c r="V362" s="32"/>
      <c r="W362" s="32"/>
      <c r="X362" s="32"/>
      <c r="Y362" s="32"/>
      <c r="Z362" s="32"/>
    </row>
    <row r="363" spans="1:26" ht="15.75" customHeight="1">
      <c r="A363" s="32"/>
      <c r="B363" s="32"/>
      <c r="C363" s="32"/>
      <c r="D363" s="33"/>
      <c r="E363" s="32"/>
      <c r="F363" s="32"/>
      <c r="G363" s="32"/>
      <c r="H363" s="32"/>
      <c r="I363" s="32"/>
      <c r="J363" s="32"/>
      <c r="K363" s="32"/>
      <c r="L363" s="32"/>
      <c r="M363" s="32"/>
      <c r="N363" s="32"/>
      <c r="O363" s="32"/>
      <c r="P363" s="32"/>
      <c r="Q363" s="32"/>
      <c r="R363" s="32"/>
      <c r="S363" s="32"/>
      <c r="T363" s="32"/>
      <c r="U363" s="32"/>
      <c r="V363" s="32"/>
      <c r="W363" s="32"/>
      <c r="X363" s="32"/>
      <c r="Y363" s="32"/>
      <c r="Z363" s="32"/>
    </row>
    <row r="364" spans="1:26" ht="15.75" customHeight="1">
      <c r="A364" s="32"/>
      <c r="B364" s="32"/>
      <c r="C364" s="32"/>
      <c r="D364" s="33"/>
      <c r="E364" s="32"/>
      <c r="F364" s="32"/>
      <c r="G364" s="32"/>
      <c r="H364" s="32"/>
      <c r="I364" s="32"/>
      <c r="J364" s="32"/>
      <c r="K364" s="32"/>
      <c r="L364" s="32"/>
      <c r="M364" s="32"/>
      <c r="N364" s="32"/>
      <c r="O364" s="32"/>
      <c r="P364" s="32"/>
      <c r="Q364" s="32"/>
      <c r="R364" s="32"/>
      <c r="S364" s="32"/>
      <c r="T364" s="32"/>
      <c r="U364" s="32"/>
      <c r="V364" s="32"/>
      <c r="W364" s="32"/>
      <c r="X364" s="32"/>
      <c r="Y364" s="32"/>
      <c r="Z364" s="32"/>
    </row>
    <row r="365" spans="1:26" ht="15.75" customHeight="1">
      <c r="A365" s="32"/>
      <c r="B365" s="32"/>
      <c r="C365" s="32"/>
      <c r="D365" s="33"/>
      <c r="E365" s="32"/>
      <c r="F365" s="32"/>
      <c r="G365" s="32"/>
      <c r="H365" s="32"/>
      <c r="I365" s="32"/>
      <c r="J365" s="32"/>
      <c r="K365" s="32"/>
      <c r="L365" s="32"/>
      <c r="M365" s="32"/>
      <c r="N365" s="32"/>
      <c r="O365" s="32"/>
      <c r="P365" s="32"/>
      <c r="Q365" s="32"/>
      <c r="R365" s="32"/>
      <c r="S365" s="32"/>
      <c r="T365" s="32"/>
      <c r="U365" s="32"/>
      <c r="V365" s="32"/>
      <c r="W365" s="32"/>
      <c r="X365" s="32"/>
      <c r="Y365" s="32"/>
      <c r="Z365" s="32"/>
    </row>
    <row r="366" spans="1:26" ht="15.75" customHeight="1">
      <c r="A366" s="32"/>
      <c r="B366" s="32"/>
      <c r="C366" s="32"/>
      <c r="D366" s="33"/>
      <c r="E366" s="32"/>
      <c r="F366" s="32"/>
      <c r="G366" s="32"/>
      <c r="H366" s="32"/>
      <c r="I366" s="32"/>
      <c r="J366" s="32"/>
      <c r="K366" s="32"/>
      <c r="L366" s="32"/>
      <c r="M366" s="32"/>
      <c r="N366" s="32"/>
      <c r="O366" s="32"/>
      <c r="P366" s="32"/>
      <c r="Q366" s="32"/>
      <c r="R366" s="32"/>
      <c r="S366" s="32"/>
      <c r="T366" s="32"/>
      <c r="U366" s="32"/>
      <c r="V366" s="32"/>
      <c r="W366" s="32"/>
      <c r="X366" s="32"/>
      <c r="Y366" s="32"/>
      <c r="Z366" s="32"/>
    </row>
    <row r="367" spans="1:26" ht="15.75" customHeight="1">
      <c r="A367" s="32"/>
      <c r="B367" s="32"/>
      <c r="C367" s="32"/>
      <c r="D367" s="33"/>
      <c r="E367" s="32"/>
      <c r="F367" s="32"/>
      <c r="G367" s="32"/>
      <c r="H367" s="32"/>
      <c r="I367" s="32"/>
      <c r="J367" s="32"/>
      <c r="K367" s="32"/>
      <c r="L367" s="32"/>
      <c r="M367" s="32"/>
      <c r="N367" s="32"/>
      <c r="O367" s="32"/>
      <c r="P367" s="32"/>
      <c r="Q367" s="32"/>
      <c r="R367" s="32"/>
      <c r="S367" s="32"/>
      <c r="T367" s="32"/>
      <c r="U367" s="32"/>
      <c r="V367" s="32"/>
      <c r="W367" s="32"/>
      <c r="X367" s="32"/>
      <c r="Y367" s="32"/>
      <c r="Z367" s="32"/>
    </row>
    <row r="368" spans="1:26" ht="15.75" customHeight="1">
      <c r="A368" s="32"/>
      <c r="B368" s="32"/>
      <c r="C368" s="32"/>
      <c r="D368" s="33"/>
      <c r="E368" s="32"/>
      <c r="F368" s="32"/>
      <c r="G368" s="32"/>
      <c r="H368" s="32"/>
      <c r="I368" s="32"/>
      <c r="J368" s="32"/>
      <c r="K368" s="32"/>
      <c r="L368" s="32"/>
      <c r="M368" s="32"/>
      <c r="N368" s="32"/>
      <c r="O368" s="32"/>
      <c r="P368" s="32"/>
      <c r="Q368" s="32"/>
      <c r="R368" s="32"/>
      <c r="S368" s="32"/>
      <c r="T368" s="32"/>
      <c r="U368" s="32"/>
      <c r="V368" s="32"/>
      <c r="W368" s="32"/>
      <c r="X368" s="32"/>
      <c r="Y368" s="32"/>
      <c r="Z368" s="32"/>
    </row>
    <row r="369" spans="1:26" ht="15.75" customHeight="1">
      <c r="A369" s="32"/>
      <c r="B369" s="32"/>
      <c r="C369" s="32"/>
      <c r="D369" s="33"/>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ht="15.75" customHeight="1">
      <c r="A370" s="32"/>
      <c r="B370" s="32"/>
      <c r="C370" s="32"/>
      <c r="D370" s="33"/>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ht="15.75" customHeight="1">
      <c r="A371" s="32"/>
      <c r="B371" s="32"/>
      <c r="C371" s="32"/>
      <c r="D371" s="33"/>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ht="15.75" customHeight="1">
      <c r="A372" s="32"/>
      <c r="B372" s="32"/>
      <c r="C372" s="32"/>
      <c r="D372" s="33"/>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ht="15.75" customHeight="1">
      <c r="A373" s="32"/>
      <c r="B373" s="32"/>
      <c r="C373" s="32"/>
      <c r="D373" s="33"/>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ht="15.75" customHeight="1">
      <c r="A374" s="32"/>
      <c r="B374" s="32"/>
      <c r="C374" s="32"/>
      <c r="D374" s="33"/>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ht="15.75" customHeight="1">
      <c r="A375" s="32"/>
      <c r="B375" s="32"/>
      <c r="C375" s="32"/>
      <c r="D375" s="33"/>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ht="15.75" customHeight="1">
      <c r="A376" s="32"/>
      <c r="B376" s="32"/>
      <c r="C376" s="32"/>
      <c r="D376" s="33"/>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ht="15.75" customHeight="1">
      <c r="A377" s="32"/>
      <c r="B377" s="32"/>
      <c r="C377" s="32"/>
      <c r="D377" s="33"/>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ht="15.75" customHeight="1">
      <c r="A378" s="32"/>
      <c r="B378" s="32"/>
      <c r="C378" s="32"/>
      <c r="D378" s="33"/>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ht="15.75" customHeight="1">
      <c r="A379" s="32"/>
      <c r="B379" s="32"/>
      <c r="C379" s="32"/>
      <c r="D379" s="33"/>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ht="15.75" customHeight="1">
      <c r="A380" s="32"/>
      <c r="B380" s="32"/>
      <c r="C380" s="32"/>
      <c r="D380" s="33"/>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ht="15.75" customHeight="1">
      <c r="A381" s="32"/>
      <c r="B381" s="32"/>
      <c r="C381" s="32"/>
      <c r="D381" s="33"/>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ht="15.75" customHeight="1">
      <c r="A382" s="32"/>
      <c r="B382" s="32"/>
      <c r="C382" s="32"/>
      <c r="D382" s="33"/>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ht="15.75" customHeight="1">
      <c r="A383" s="32"/>
      <c r="B383" s="32"/>
      <c r="C383" s="32"/>
      <c r="D383" s="33"/>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ht="15.75" customHeight="1">
      <c r="A384" s="32"/>
      <c r="B384" s="32"/>
      <c r="C384" s="32"/>
      <c r="D384" s="33"/>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ht="15.75" customHeight="1">
      <c r="A385" s="32"/>
      <c r="B385" s="32"/>
      <c r="C385" s="32"/>
      <c r="D385" s="33"/>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ht="15.75" customHeight="1">
      <c r="A386" s="32"/>
      <c r="B386" s="32"/>
      <c r="C386" s="32"/>
      <c r="D386" s="33"/>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ht="15.75" customHeight="1">
      <c r="A387" s="32"/>
      <c r="B387" s="32"/>
      <c r="C387" s="32"/>
      <c r="D387" s="33"/>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ht="15.75" customHeight="1">
      <c r="A388" s="32"/>
      <c r="B388" s="32"/>
      <c r="C388" s="32"/>
      <c r="D388" s="33"/>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ht="15.75" customHeight="1">
      <c r="A389" s="32"/>
      <c r="B389" s="32"/>
      <c r="C389" s="32"/>
      <c r="D389" s="33"/>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ht="15.75" customHeight="1">
      <c r="A390" s="32"/>
      <c r="B390" s="32"/>
      <c r="C390" s="32"/>
      <c r="D390" s="33"/>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ht="15.75" customHeight="1">
      <c r="A391" s="32"/>
      <c r="B391" s="32"/>
      <c r="C391" s="32"/>
      <c r="D391" s="33"/>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ht="15.75" customHeight="1">
      <c r="A392" s="32"/>
      <c r="B392" s="32"/>
      <c r="C392" s="32"/>
      <c r="D392" s="33"/>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ht="15.75" customHeight="1">
      <c r="A393" s="32"/>
      <c r="B393" s="32"/>
      <c r="C393" s="32"/>
      <c r="D393" s="33"/>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ht="15.75" customHeight="1">
      <c r="A394" s="32"/>
      <c r="B394" s="32"/>
      <c r="C394" s="32"/>
      <c r="D394" s="33"/>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ht="15.75" customHeight="1">
      <c r="A395" s="32"/>
      <c r="B395" s="32"/>
      <c r="C395" s="32"/>
      <c r="D395" s="33"/>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ht="15.75" customHeight="1">
      <c r="A396" s="32"/>
      <c r="B396" s="32"/>
      <c r="C396" s="32"/>
      <c r="D396" s="33"/>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ht="15.75" customHeight="1">
      <c r="A397" s="32"/>
      <c r="B397" s="32"/>
      <c r="C397" s="32"/>
      <c r="D397" s="33"/>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ht="15.75" customHeight="1">
      <c r="A398" s="32"/>
      <c r="B398" s="32"/>
      <c r="C398" s="32"/>
      <c r="D398" s="33"/>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ht="15.75" customHeight="1">
      <c r="A399" s="32"/>
      <c r="B399" s="32"/>
      <c r="C399" s="32"/>
      <c r="D399" s="33"/>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ht="15.75" customHeight="1">
      <c r="A400" s="32"/>
      <c r="B400" s="32"/>
      <c r="C400" s="32"/>
      <c r="D400" s="33"/>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ht="15.75" customHeight="1">
      <c r="A401" s="32"/>
      <c r="B401" s="32"/>
      <c r="C401" s="32"/>
      <c r="D401" s="33"/>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ht="15.75" customHeight="1">
      <c r="A402" s="32"/>
      <c r="B402" s="32"/>
      <c r="C402" s="32"/>
      <c r="D402" s="33"/>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ht="15.75" customHeight="1">
      <c r="A403" s="32"/>
      <c r="B403" s="32"/>
      <c r="C403" s="32"/>
      <c r="D403" s="33"/>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ht="15.75" customHeight="1">
      <c r="A404" s="32"/>
      <c r="B404" s="32"/>
      <c r="C404" s="32"/>
      <c r="D404" s="33"/>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ht="15.75" customHeight="1">
      <c r="A405" s="32"/>
      <c r="B405" s="32"/>
      <c r="C405" s="32"/>
      <c r="D405" s="33"/>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ht="15.75" customHeight="1">
      <c r="A406" s="32"/>
      <c r="B406" s="32"/>
      <c r="C406" s="32"/>
      <c r="D406" s="33"/>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ht="15.75" customHeight="1">
      <c r="A407" s="32"/>
      <c r="B407" s="32"/>
      <c r="C407" s="32"/>
      <c r="D407" s="33"/>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ht="15.75" customHeight="1">
      <c r="A408" s="32"/>
      <c r="B408" s="32"/>
      <c r="C408" s="32"/>
      <c r="D408" s="33"/>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ht="15.75" customHeight="1">
      <c r="A409" s="32"/>
      <c r="B409" s="32"/>
      <c r="C409" s="32"/>
      <c r="D409" s="33"/>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ht="15.75" customHeight="1">
      <c r="A410" s="32"/>
      <c r="B410" s="32"/>
      <c r="C410" s="32"/>
      <c r="D410" s="33"/>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ht="15.75" customHeight="1">
      <c r="A411" s="32"/>
      <c r="B411" s="32"/>
      <c r="C411" s="32"/>
      <c r="D411" s="33"/>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ht="15.75" customHeight="1">
      <c r="A412" s="32"/>
      <c r="B412" s="32"/>
      <c r="C412" s="32"/>
      <c r="D412" s="33"/>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ht="15.75" customHeight="1">
      <c r="A413" s="32"/>
      <c r="B413" s="32"/>
      <c r="C413" s="32"/>
      <c r="D413" s="33"/>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ht="15.75" customHeight="1">
      <c r="A414" s="32"/>
      <c r="B414" s="32"/>
      <c r="C414" s="32"/>
      <c r="D414" s="33"/>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ht="15.75" customHeight="1">
      <c r="A415" s="32"/>
      <c r="B415" s="32"/>
      <c r="C415" s="32"/>
      <c r="D415" s="33"/>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ht="15.75" customHeight="1">
      <c r="A416" s="32"/>
      <c r="B416" s="32"/>
      <c r="C416" s="32"/>
      <c r="D416" s="33"/>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ht="15.75" customHeight="1">
      <c r="A417" s="32"/>
      <c r="B417" s="32"/>
      <c r="C417" s="32"/>
      <c r="D417" s="33"/>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ht="15.75" customHeight="1">
      <c r="A418" s="32"/>
      <c r="B418" s="32"/>
      <c r="C418" s="32"/>
      <c r="D418" s="33"/>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ht="15.75" customHeight="1">
      <c r="A419" s="32"/>
      <c r="B419" s="32"/>
      <c r="C419" s="32"/>
      <c r="D419" s="33"/>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ht="15.75" customHeight="1">
      <c r="A420" s="32"/>
      <c r="B420" s="32"/>
      <c r="C420" s="32"/>
      <c r="D420" s="33"/>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ht="15.75" customHeight="1">
      <c r="A421" s="32"/>
      <c r="B421" s="32"/>
      <c r="C421" s="32"/>
      <c r="D421" s="33"/>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ht="15.75" customHeight="1">
      <c r="A422" s="32"/>
      <c r="B422" s="32"/>
      <c r="C422" s="32"/>
      <c r="D422" s="33"/>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ht="15.75" customHeight="1">
      <c r="A423" s="32"/>
      <c r="B423" s="32"/>
      <c r="C423" s="32"/>
      <c r="D423" s="33"/>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ht="15.75" customHeight="1">
      <c r="A424" s="32"/>
      <c r="B424" s="32"/>
      <c r="C424" s="32"/>
      <c r="D424" s="33"/>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ht="15.75" customHeight="1">
      <c r="A425" s="32"/>
      <c r="B425" s="32"/>
      <c r="C425" s="32"/>
      <c r="D425" s="33"/>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ht="15.75" customHeight="1">
      <c r="A426" s="32"/>
      <c r="B426" s="32"/>
      <c r="C426" s="32"/>
      <c r="D426" s="33"/>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ht="15.75" customHeight="1">
      <c r="A427" s="32"/>
      <c r="B427" s="32"/>
      <c r="C427" s="32"/>
      <c r="D427" s="33"/>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ht="15.75" customHeight="1">
      <c r="A428" s="32"/>
      <c r="B428" s="32"/>
      <c r="C428" s="32"/>
      <c r="D428" s="33"/>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ht="15.75" customHeight="1">
      <c r="A429" s="32"/>
      <c r="B429" s="32"/>
      <c r="C429" s="32"/>
      <c r="D429" s="33"/>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ht="15.75" customHeight="1">
      <c r="A430" s="32"/>
      <c r="B430" s="32"/>
      <c r="C430" s="32"/>
      <c r="D430" s="33"/>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ht="15.75" customHeight="1">
      <c r="A431" s="32"/>
      <c r="B431" s="32"/>
      <c r="C431" s="32"/>
      <c r="D431" s="33"/>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ht="15.75" customHeight="1">
      <c r="A432" s="32"/>
      <c r="B432" s="32"/>
      <c r="C432" s="32"/>
      <c r="D432" s="33"/>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ht="15.75" customHeight="1">
      <c r="A433" s="32"/>
      <c r="B433" s="32"/>
      <c r="C433" s="32"/>
      <c r="D433" s="33"/>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ht="15.75" customHeight="1">
      <c r="A434" s="32"/>
      <c r="B434" s="32"/>
      <c r="C434" s="32"/>
      <c r="D434" s="33"/>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ht="15.75" customHeight="1">
      <c r="A435" s="32"/>
      <c r="B435" s="32"/>
      <c r="C435" s="32"/>
      <c r="D435" s="33"/>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ht="15.75" customHeight="1">
      <c r="A436" s="32"/>
      <c r="B436" s="32"/>
      <c r="C436" s="32"/>
      <c r="D436" s="33"/>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ht="15.75" customHeight="1">
      <c r="A437" s="32"/>
      <c r="B437" s="32"/>
      <c r="C437" s="32"/>
      <c r="D437" s="33"/>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ht="15.75" customHeight="1">
      <c r="A438" s="32"/>
      <c r="B438" s="32"/>
      <c r="C438" s="32"/>
      <c r="D438" s="33"/>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ht="15.75" customHeight="1">
      <c r="A439" s="32"/>
      <c r="B439" s="32"/>
      <c r="C439" s="32"/>
      <c r="D439" s="33"/>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ht="15.75" customHeight="1">
      <c r="A440" s="32"/>
      <c r="B440" s="32"/>
      <c r="C440" s="32"/>
      <c r="D440" s="33"/>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ht="15.75" customHeight="1">
      <c r="A441" s="32"/>
      <c r="B441" s="32"/>
      <c r="C441" s="32"/>
      <c r="D441" s="33"/>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ht="15.75" customHeight="1">
      <c r="A442" s="32"/>
      <c r="B442" s="32"/>
      <c r="C442" s="32"/>
      <c r="D442" s="33"/>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ht="15.75" customHeight="1">
      <c r="A443" s="32"/>
      <c r="B443" s="32"/>
      <c r="C443" s="32"/>
      <c r="D443" s="33"/>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ht="15.75" customHeight="1">
      <c r="A444" s="32"/>
      <c r="B444" s="32"/>
      <c r="C444" s="32"/>
      <c r="D444" s="33"/>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ht="15.75" customHeight="1">
      <c r="A445" s="32"/>
      <c r="B445" s="32"/>
      <c r="C445" s="32"/>
      <c r="D445" s="33"/>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ht="15.75" customHeight="1">
      <c r="A446" s="32"/>
      <c r="B446" s="32"/>
      <c r="C446" s="32"/>
      <c r="D446" s="33"/>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ht="15.75" customHeight="1">
      <c r="A447" s="32"/>
      <c r="B447" s="32"/>
      <c r="C447" s="32"/>
      <c r="D447" s="33"/>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ht="15.75" customHeight="1">
      <c r="A448" s="32"/>
      <c r="B448" s="32"/>
      <c r="C448" s="32"/>
      <c r="D448" s="33"/>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ht="15.75" customHeight="1">
      <c r="A449" s="32"/>
      <c r="B449" s="32"/>
      <c r="C449" s="32"/>
      <c r="D449" s="33"/>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ht="15.75" customHeight="1">
      <c r="A450" s="32"/>
      <c r="B450" s="32"/>
      <c r="C450" s="32"/>
      <c r="D450" s="33"/>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ht="15.75" customHeight="1">
      <c r="A451" s="32"/>
      <c r="B451" s="32"/>
      <c r="C451" s="32"/>
      <c r="D451" s="33"/>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ht="15.75" customHeight="1">
      <c r="A452" s="32"/>
      <c r="B452" s="32"/>
      <c r="C452" s="32"/>
      <c r="D452" s="33"/>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ht="15.75" customHeight="1">
      <c r="A453" s="32"/>
      <c r="B453" s="32"/>
      <c r="C453" s="32"/>
      <c r="D453" s="33"/>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ht="15.75" customHeight="1">
      <c r="A454" s="32"/>
      <c r="B454" s="32"/>
      <c r="C454" s="32"/>
      <c r="D454" s="33"/>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ht="15.75" customHeight="1">
      <c r="A455" s="32"/>
      <c r="B455" s="32"/>
      <c r="C455" s="32"/>
      <c r="D455" s="33"/>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ht="15.75" customHeight="1">
      <c r="A456" s="32"/>
      <c r="B456" s="32"/>
      <c r="C456" s="32"/>
      <c r="D456" s="33"/>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ht="15.75" customHeight="1">
      <c r="A457" s="32"/>
      <c r="B457" s="32"/>
      <c r="C457" s="32"/>
      <c r="D457" s="33"/>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ht="15.75" customHeight="1">
      <c r="A458" s="32"/>
      <c r="B458" s="32"/>
      <c r="C458" s="32"/>
      <c r="D458" s="33"/>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ht="15.75" customHeight="1">
      <c r="A459" s="32"/>
      <c r="B459" s="32"/>
      <c r="C459" s="32"/>
      <c r="D459" s="33"/>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ht="15.75" customHeight="1">
      <c r="A460" s="32"/>
      <c r="B460" s="32"/>
      <c r="C460" s="32"/>
      <c r="D460" s="33"/>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ht="15.75" customHeight="1">
      <c r="A461" s="32"/>
      <c r="B461" s="32"/>
      <c r="C461" s="32"/>
      <c r="D461" s="33"/>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ht="15.75" customHeight="1">
      <c r="A462" s="32"/>
      <c r="B462" s="32"/>
      <c r="C462" s="32"/>
      <c r="D462" s="33"/>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ht="15.75" customHeight="1">
      <c r="A463" s="32"/>
      <c r="B463" s="32"/>
      <c r="C463" s="32"/>
      <c r="D463" s="33"/>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ht="15.75" customHeight="1">
      <c r="A464" s="32"/>
      <c r="B464" s="32"/>
      <c r="C464" s="32"/>
      <c r="D464" s="33"/>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ht="15.75" customHeight="1">
      <c r="A465" s="32"/>
      <c r="B465" s="32"/>
      <c r="C465" s="32"/>
      <c r="D465" s="33"/>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ht="15.75" customHeight="1">
      <c r="A466" s="32"/>
      <c r="B466" s="32"/>
      <c r="C466" s="32"/>
      <c r="D466" s="33"/>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ht="15.75" customHeight="1">
      <c r="A467" s="32"/>
      <c r="B467" s="32"/>
      <c r="C467" s="32"/>
      <c r="D467" s="33"/>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ht="15.75" customHeight="1">
      <c r="A468" s="32"/>
      <c r="B468" s="32"/>
      <c r="C468" s="32"/>
      <c r="D468" s="33"/>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ht="15.75" customHeight="1">
      <c r="A469" s="32"/>
      <c r="B469" s="32"/>
      <c r="C469" s="32"/>
      <c r="D469" s="33"/>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ht="15.75" customHeight="1">
      <c r="A470" s="32"/>
      <c r="B470" s="32"/>
      <c r="C470" s="32"/>
      <c r="D470" s="33"/>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ht="15.75" customHeight="1">
      <c r="A471" s="32"/>
      <c r="B471" s="32"/>
      <c r="C471" s="32"/>
      <c r="D471" s="33"/>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ht="15.75" customHeight="1">
      <c r="A472" s="32"/>
      <c r="B472" s="32"/>
      <c r="C472" s="32"/>
      <c r="D472" s="33"/>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ht="15.75" customHeight="1">
      <c r="A473" s="32"/>
      <c r="B473" s="32"/>
      <c r="C473" s="32"/>
      <c r="D473" s="33"/>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ht="15.75" customHeight="1">
      <c r="A474" s="32"/>
      <c r="B474" s="32"/>
      <c r="C474" s="32"/>
      <c r="D474" s="33"/>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ht="15.75" customHeight="1">
      <c r="A475" s="32"/>
      <c r="B475" s="32"/>
      <c r="C475" s="32"/>
      <c r="D475" s="33"/>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ht="15.75" customHeight="1">
      <c r="A476" s="32"/>
      <c r="B476" s="32"/>
      <c r="C476" s="32"/>
      <c r="D476" s="33"/>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ht="15.75" customHeight="1">
      <c r="A477" s="32"/>
      <c r="B477" s="32"/>
      <c r="C477" s="32"/>
      <c r="D477" s="33"/>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ht="15.75" customHeight="1">
      <c r="A478" s="32"/>
      <c r="B478" s="32"/>
      <c r="C478" s="32"/>
      <c r="D478" s="33"/>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ht="15.75" customHeight="1">
      <c r="A479" s="32"/>
      <c r="B479" s="32"/>
      <c r="C479" s="32"/>
      <c r="D479" s="33"/>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ht="15.75" customHeight="1">
      <c r="A480" s="32"/>
      <c r="B480" s="32"/>
      <c r="C480" s="32"/>
      <c r="D480" s="33"/>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ht="15.75" customHeight="1">
      <c r="A481" s="32"/>
      <c r="B481" s="32"/>
      <c r="C481" s="32"/>
      <c r="D481" s="33"/>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ht="15.75" customHeight="1">
      <c r="A482" s="32"/>
      <c r="B482" s="32"/>
      <c r="C482" s="32"/>
      <c r="D482" s="33"/>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ht="15.75" customHeight="1">
      <c r="A483" s="32"/>
      <c r="B483" s="32"/>
      <c r="C483" s="32"/>
      <c r="D483" s="33"/>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ht="15.75" customHeight="1">
      <c r="A484" s="32"/>
      <c r="B484" s="32"/>
      <c r="C484" s="32"/>
      <c r="D484" s="33"/>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ht="15.75" customHeight="1">
      <c r="A485" s="32"/>
      <c r="B485" s="32"/>
      <c r="C485" s="32"/>
      <c r="D485" s="33"/>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ht="15.75" customHeight="1">
      <c r="A486" s="32"/>
      <c r="B486" s="32"/>
      <c r="C486" s="32"/>
      <c r="D486" s="33"/>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ht="15.75" customHeight="1">
      <c r="A487" s="32"/>
      <c r="B487" s="32"/>
      <c r="C487" s="32"/>
      <c r="D487" s="33"/>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ht="15.75" customHeight="1">
      <c r="A488" s="32"/>
      <c r="B488" s="32"/>
      <c r="C488" s="32"/>
      <c r="D488" s="33"/>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ht="15.75" customHeight="1">
      <c r="A489" s="32"/>
      <c r="B489" s="32"/>
      <c r="C489" s="32"/>
      <c r="D489" s="33"/>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ht="15.75" customHeight="1">
      <c r="A490" s="32"/>
      <c r="B490" s="32"/>
      <c r="C490" s="32"/>
      <c r="D490" s="33"/>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ht="15.75" customHeight="1">
      <c r="A491" s="32"/>
      <c r="B491" s="32"/>
      <c r="C491" s="32"/>
      <c r="D491" s="33"/>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ht="15.75" customHeight="1">
      <c r="A492" s="32"/>
      <c r="B492" s="32"/>
      <c r="C492" s="32"/>
      <c r="D492" s="33"/>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ht="15.75" customHeight="1">
      <c r="A493" s="32"/>
      <c r="B493" s="32"/>
      <c r="C493" s="32"/>
      <c r="D493" s="33"/>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ht="15.75" customHeight="1">
      <c r="A494" s="32"/>
      <c r="B494" s="32"/>
      <c r="C494" s="32"/>
      <c r="D494" s="33"/>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ht="15.75" customHeight="1">
      <c r="A495" s="32"/>
      <c r="B495" s="32"/>
      <c r="C495" s="32"/>
      <c r="D495" s="33"/>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ht="15.75" customHeight="1">
      <c r="A496" s="32"/>
      <c r="B496" s="32"/>
      <c r="C496" s="32"/>
      <c r="D496" s="33"/>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ht="15.75" customHeight="1">
      <c r="A497" s="32"/>
      <c r="B497" s="32"/>
      <c r="C497" s="32"/>
      <c r="D497" s="33"/>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ht="15.75" customHeight="1">
      <c r="A498" s="32"/>
      <c r="B498" s="32"/>
      <c r="C498" s="32"/>
      <c r="D498" s="33"/>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ht="15.75" customHeight="1">
      <c r="A499" s="32"/>
      <c r="B499" s="32"/>
      <c r="C499" s="32"/>
      <c r="D499" s="33"/>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ht="15.75" customHeight="1">
      <c r="A500" s="32"/>
      <c r="B500" s="32"/>
      <c r="C500" s="32"/>
      <c r="D500" s="33"/>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ht="15.75" customHeight="1">
      <c r="A501" s="32"/>
      <c r="B501" s="32"/>
      <c r="C501" s="32"/>
      <c r="D501" s="33"/>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ht="15.75" customHeight="1">
      <c r="A502" s="32"/>
      <c r="B502" s="32"/>
      <c r="C502" s="32"/>
      <c r="D502" s="33"/>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ht="15.75" customHeight="1">
      <c r="A503" s="32"/>
      <c r="B503" s="32"/>
      <c r="C503" s="32"/>
      <c r="D503" s="33"/>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ht="15.75" customHeight="1">
      <c r="A504" s="32"/>
      <c r="B504" s="32"/>
      <c r="C504" s="32"/>
      <c r="D504" s="33"/>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ht="15.75" customHeight="1">
      <c r="A505" s="32"/>
      <c r="B505" s="32"/>
      <c r="C505" s="32"/>
      <c r="D505" s="33"/>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ht="15.75" customHeight="1">
      <c r="A506" s="32"/>
      <c r="B506" s="32"/>
      <c r="C506" s="32"/>
      <c r="D506" s="33"/>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ht="15.75" customHeight="1">
      <c r="A507" s="32"/>
      <c r="B507" s="32"/>
      <c r="C507" s="32"/>
      <c r="D507" s="33"/>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ht="15.75" customHeight="1">
      <c r="A508" s="32"/>
      <c r="B508" s="32"/>
      <c r="C508" s="32"/>
      <c r="D508" s="33"/>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ht="15.75" customHeight="1">
      <c r="A509" s="32"/>
      <c r="B509" s="32"/>
      <c r="C509" s="32"/>
      <c r="D509" s="33"/>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ht="15.75" customHeight="1">
      <c r="A510" s="32"/>
      <c r="B510" s="32"/>
      <c r="C510" s="32"/>
      <c r="D510" s="33"/>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ht="15.75" customHeight="1">
      <c r="A511" s="32"/>
      <c r="B511" s="32"/>
      <c r="C511" s="32"/>
      <c r="D511" s="33"/>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ht="15.75" customHeight="1">
      <c r="A512" s="32"/>
      <c r="B512" s="32"/>
      <c r="C512" s="32"/>
      <c r="D512" s="33"/>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ht="15.75" customHeight="1">
      <c r="A513" s="32"/>
      <c r="B513" s="32"/>
      <c r="C513" s="32"/>
      <c r="D513" s="33"/>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ht="15.75" customHeight="1">
      <c r="A514" s="32"/>
      <c r="B514" s="32"/>
      <c r="C514" s="32"/>
      <c r="D514" s="33"/>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ht="15.75" customHeight="1">
      <c r="A515" s="32"/>
      <c r="B515" s="32"/>
      <c r="C515" s="32"/>
      <c r="D515" s="33"/>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ht="15.75" customHeight="1">
      <c r="A516" s="32"/>
      <c r="B516" s="32"/>
      <c r="C516" s="32"/>
      <c r="D516" s="33"/>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ht="15.75" customHeight="1">
      <c r="A517" s="32"/>
      <c r="B517" s="32"/>
      <c r="C517" s="32"/>
      <c r="D517" s="33"/>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ht="15.75" customHeight="1">
      <c r="A518" s="32"/>
      <c r="B518" s="32"/>
      <c r="C518" s="32"/>
      <c r="D518" s="33"/>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ht="15.75" customHeight="1">
      <c r="A519" s="32"/>
      <c r="B519" s="32"/>
      <c r="C519" s="32"/>
      <c r="D519" s="33"/>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ht="15.75" customHeight="1">
      <c r="A520" s="32"/>
      <c r="B520" s="32"/>
      <c r="C520" s="32"/>
      <c r="D520" s="33"/>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ht="15.75" customHeight="1">
      <c r="A521" s="32"/>
      <c r="B521" s="32"/>
      <c r="C521" s="32"/>
      <c r="D521" s="33"/>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ht="15.75" customHeight="1">
      <c r="A522" s="32"/>
      <c r="B522" s="32"/>
      <c r="C522" s="32"/>
      <c r="D522" s="33"/>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ht="15.75" customHeight="1">
      <c r="A523" s="32"/>
      <c r="B523" s="32"/>
      <c r="C523" s="32"/>
      <c r="D523" s="33"/>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ht="15.75" customHeight="1">
      <c r="A524" s="32"/>
      <c r="B524" s="32"/>
      <c r="C524" s="32"/>
      <c r="D524" s="33"/>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ht="15.75" customHeight="1">
      <c r="A525" s="32"/>
      <c r="B525" s="32"/>
      <c r="C525" s="32"/>
      <c r="D525" s="33"/>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ht="15.75" customHeight="1">
      <c r="A526" s="32"/>
      <c r="B526" s="32"/>
      <c r="C526" s="32"/>
      <c r="D526" s="33"/>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ht="15.75" customHeight="1">
      <c r="A527" s="32"/>
      <c r="B527" s="32"/>
      <c r="C527" s="32"/>
      <c r="D527" s="33"/>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ht="15.75" customHeight="1">
      <c r="A528" s="32"/>
      <c r="B528" s="32"/>
      <c r="C528" s="32"/>
      <c r="D528" s="33"/>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ht="15.75" customHeight="1">
      <c r="A529" s="32"/>
      <c r="B529" s="32"/>
      <c r="C529" s="32"/>
      <c r="D529" s="33"/>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ht="15.75" customHeight="1">
      <c r="A530" s="32"/>
      <c r="B530" s="32"/>
      <c r="C530" s="32"/>
      <c r="D530" s="33"/>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ht="15.75" customHeight="1">
      <c r="A531" s="32"/>
      <c r="B531" s="32"/>
      <c r="C531" s="32"/>
      <c r="D531" s="33"/>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ht="15.75" customHeight="1">
      <c r="A532" s="32"/>
      <c r="B532" s="32"/>
      <c r="C532" s="32"/>
      <c r="D532" s="33"/>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ht="15.75" customHeight="1">
      <c r="A533" s="32"/>
      <c r="B533" s="32"/>
      <c r="C533" s="32"/>
      <c r="D533" s="33"/>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ht="15.75" customHeight="1">
      <c r="A534" s="32"/>
      <c r="B534" s="32"/>
      <c r="C534" s="32"/>
      <c r="D534" s="33"/>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ht="15.75" customHeight="1">
      <c r="A535" s="32"/>
      <c r="B535" s="32"/>
      <c r="C535" s="32"/>
      <c r="D535" s="33"/>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ht="15.75" customHeight="1">
      <c r="A536" s="32"/>
      <c r="B536" s="32"/>
      <c r="C536" s="32"/>
      <c r="D536" s="33"/>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ht="15.75" customHeight="1">
      <c r="A537" s="32"/>
      <c r="B537" s="32"/>
      <c r="C537" s="32"/>
      <c r="D537" s="33"/>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ht="15.75" customHeight="1">
      <c r="A538" s="32"/>
      <c r="B538" s="32"/>
      <c r="C538" s="32"/>
      <c r="D538" s="33"/>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ht="15.75" customHeight="1">
      <c r="A539" s="32"/>
      <c r="B539" s="32"/>
      <c r="C539" s="32"/>
      <c r="D539" s="33"/>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ht="15.75" customHeight="1">
      <c r="A540" s="32"/>
      <c r="B540" s="32"/>
      <c r="C540" s="32"/>
      <c r="D540" s="33"/>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ht="15.75" customHeight="1">
      <c r="A541" s="32"/>
      <c r="B541" s="32"/>
      <c r="C541" s="32"/>
      <c r="D541" s="33"/>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ht="15.75" customHeight="1">
      <c r="A542" s="32"/>
      <c r="B542" s="32"/>
      <c r="C542" s="32"/>
      <c r="D542" s="33"/>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ht="15.75" customHeight="1">
      <c r="A543" s="32"/>
      <c r="B543" s="32"/>
      <c r="C543" s="32"/>
      <c r="D543" s="33"/>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ht="15.75" customHeight="1">
      <c r="A544" s="32"/>
      <c r="B544" s="32"/>
      <c r="C544" s="32"/>
      <c r="D544" s="33"/>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ht="15.75" customHeight="1">
      <c r="A545" s="32"/>
      <c r="B545" s="32"/>
      <c r="C545" s="32"/>
      <c r="D545" s="33"/>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ht="15.75" customHeight="1">
      <c r="A546" s="32"/>
      <c r="B546" s="32"/>
      <c r="C546" s="32"/>
      <c r="D546" s="33"/>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ht="15.75" customHeight="1">
      <c r="A547" s="32"/>
      <c r="B547" s="32"/>
      <c r="C547" s="32"/>
      <c r="D547" s="33"/>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ht="15.75" customHeight="1">
      <c r="A548" s="32"/>
      <c r="B548" s="32"/>
      <c r="C548" s="32"/>
      <c r="D548" s="33"/>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ht="15.75" customHeight="1">
      <c r="A549" s="32"/>
      <c r="B549" s="32"/>
      <c r="C549" s="32"/>
      <c r="D549" s="33"/>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ht="15.75" customHeight="1">
      <c r="A550" s="32"/>
      <c r="B550" s="32"/>
      <c r="C550" s="32"/>
      <c r="D550" s="33"/>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ht="15.75" customHeight="1">
      <c r="A551" s="32"/>
      <c r="B551" s="32"/>
      <c r="C551" s="32"/>
      <c r="D551" s="33"/>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ht="15.75" customHeight="1">
      <c r="A552" s="32"/>
      <c r="B552" s="32"/>
      <c r="C552" s="32"/>
      <c r="D552" s="33"/>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ht="15.75" customHeight="1">
      <c r="A553" s="32"/>
      <c r="B553" s="32"/>
      <c r="C553" s="32"/>
      <c r="D553" s="33"/>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ht="15.75" customHeight="1">
      <c r="A554" s="32"/>
      <c r="B554" s="32"/>
      <c r="C554" s="32"/>
      <c r="D554" s="33"/>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ht="15.75" customHeight="1">
      <c r="A555" s="32"/>
      <c r="B555" s="32"/>
      <c r="C555" s="32"/>
      <c r="D555" s="33"/>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ht="15.75" customHeight="1">
      <c r="A556" s="32"/>
      <c r="B556" s="32"/>
      <c r="C556" s="32"/>
      <c r="D556" s="33"/>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ht="15.75" customHeight="1">
      <c r="A557" s="32"/>
      <c r="B557" s="32"/>
      <c r="C557" s="32"/>
      <c r="D557" s="33"/>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ht="15.75" customHeight="1">
      <c r="A558" s="32"/>
      <c r="B558" s="32"/>
      <c r="C558" s="32"/>
      <c r="D558" s="33"/>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ht="15.75" customHeight="1">
      <c r="A559" s="32"/>
      <c r="B559" s="32"/>
      <c r="C559" s="32"/>
      <c r="D559" s="33"/>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ht="15.75" customHeight="1">
      <c r="A560" s="32"/>
      <c r="B560" s="32"/>
      <c r="C560" s="32"/>
      <c r="D560" s="33"/>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ht="15.75" customHeight="1">
      <c r="A561" s="32"/>
      <c r="B561" s="32"/>
      <c r="C561" s="32"/>
      <c r="D561" s="33"/>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ht="15.75" customHeight="1">
      <c r="A562" s="32"/>
      <c r="B562" s="32"/>
      <c r="C562" s="32"/>
      <c r="D562" s="33"/>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ht="15.75" customHeight="1">
      <c r="A563" s="32"/>
      <c r="B563" s="32"/>
      <c r="C563" s="32"/>
      <c r="D563" s="33"/>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ht="15.75" customHeight="1">
      <c r="A564" s="32"/>
      <c r="B564" s="32"/>
      <c r="C564" s="32"/>
      <c r="D564" s="33"/>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ht="15.75" customHeight="1">
      <c r="A565" s="32"/>
      <c r="B565" s="32"/>
      <c r="C565" s="32"/>
      <c r="D565" s="33"/>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ht="15.75" customHeight="1">
      <c r="A566" s="32"/>
      <c r="B566" s="32"/>
      <c r="C566" s="32"/>
      <c r="D566" s="33"/>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ht="15.75" customHeight="1">
      <c r="A567" s="32"/>
      <c r="B567" s="32"/>
      <c r="C567" s="32"/>
      <c r="D567" s="33"/>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ht="15.75" customHeight="1">
      <c r="A568" s="32"/>
      <c r="B568" s="32"/>
      <c r="C568" s="32"/>
      <c r="D568" s="33"/>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ht="15.75" customHeight="1">
      <c r="A569" s="32"/>
      <c r="B569" s="32"/>
      <c r="C569" s="32"/>
      <c r="D569" s="33"/>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ht="15.75" customHeight="1">
      <c r="A570" s="32"/>
      <c r="B570" s="32"/>
      <c r="C570" s="32"/>
      <c r="D570" s="33"/>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ht="15.75" customHeight="1">
      <c r="A571" s="32"/>
      <c r="B571" s="32"/>
      <c r="C571" s="32"/>
      <c r="D571" s="33"/>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ht="15.75" customHeight="1">
      <c r="A572" s="32"/>
      <c r="B572" s="32"/>
      <c r="C572" s="32"/>
      <c r="D572" s="33"/>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ht="15.75" customHeight="1">
      <c r="A573" s="32"/>
      <c r="B573" s="32"/>
      <c r="C573" s="32"/>
      <c r="D573" s="33"/>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ht="15.75" customHeight="1">
      <c r="A574" s="32"/>
      <c r="B574" s="32"/>
      <c r="C574" s="32"/>
      <c r="D574" s="33"/>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ht="15.75" customHeight="1">
      <c r="A575" s="32"/>
      <c r="B575" s="32"/>
      <c r="C575" s="32"/>
      <c r="D575" s="33"/>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ht="15.75" customHeight="1">
      <c r="A576" s="32"/>
      <c r="B576" s="32"/>
      <c r="C576" s="32"/>
      <c r="D576" s="33"/>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ht="15.75" customHeight="1">
      <c r="A577" s="32"/>
      <c r="B577" s="32"/>
      <c r="C577" s="32"/>
      <c r="D577" s="33"/>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ht="15.75" customHeight="1">
      <c r="A578" s="32"/>
      <c r="B578" s="32"/>
      <c r="C578" s="32"/>
      <c r="D578" s="33"/>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ht="15.75" customHeight="1">
      <c r="A579" s="32"/>
      <c r="B579" s="32"/>
      <c r="C579" s="32"/>
      <c r="D579" s="33"/>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ht="15.75" customHeight="1">
      <c r="A580" s="32"/>
      <c r="B580" s="32"/>
      <c r="C580" s="32"/>
      <c r="D580" s="33"/>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ht="15.75" customHeight="1">
      <c r="A581" s="32"/>
      <c r="B581" s="32"/>
      <c r="C581" s="32"/>
      <c r="D581" s="33"/>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ht="15.75" customHeight="1">
      <c r="A582" s="32"/>
      <c r="B582" s="32"/>
      <c r="C582" s="32"/>
      <c r="D582" s="33"/>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ht="15.75" customHeight="1">
      <c r="A583" s="32"/>
      <c r="B583" s="32"/>
      <c r="C583" s="32"/>
      <c r="D583" s="33"/>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ht="15.75" customHeight="1">
      <c r="A584" s="32"/>
      <c r="B584" s="32"/>
      <c r="C584" s="32"/>
      <c r="D584" s="33"/>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ht="15.75" customHeight="1">
      <c r="A585" s="32"/>
      <c r="B585" s="32"/>
      <c r="C585" s="32"/>
      <c r="D585" s="33"/>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ht="15.75" customHeight="1">
      <c r="A586" s="32"/>
      <c r="B586" s="32"/>
      <c r="C586" s="32"/>
      <c r="D586" s="33"/>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ht="15.75" customHeight="1">
      <c r="A587" s="32"/>
      <c r="B587" s="32"/>
      <c r="C587" s="32"/>
      <c r="D587" s="33"/>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ht="15.75" customHeight="1">
      <c r="A588" s="32"/>
      <c r="B588" s="32"/>
      <c r="C588" s="32"/>
      <c r="D588" s="33"/>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ht="15.75" customHeight="1">
      <c r="A589" s="32"/>
      <c r="B589" s="32"/>
      <c r="C589" s="32"/>
      <c r="D589" s="33"/>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ht="15.75" customHeight="1">
      <c r="A590" s="32"/>
      <c r="B590" s="32"/>
      <c r="C590" s="32"/>
      <c r="D590" s="33"/>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ht="15.75" customHeight="1">
      <c r="A591" s="32"/>
      <c r="B591" s="32"/>
      <c r="C591" s="32"/>
      <c r="D591" s="33"/>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ht="15.75" customHeight="1">
      <c r="A592" s="32"/>
      <c r="B592" s="32"/>
      <c r="C592" s="32"/>
      <c r="D592" s="33"/>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ht="15.75" customHeight="1">
      <c r="A593" s="32"/>
      <c r="B593" s="32"/>
      <c r="C593" s="32"/>
      <c r="D593" s="33"/>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ht="15.75" customHeight="1">
      <c r="A594" s="32"/>
      <c r="B594" s="32"/>
      <c r="C594" s="32"/>
      <c r="D594" s="33"/>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ht="15.75" customHeight="1">
      <c r="A595" s="32"/>
      <c r="B595" s="32"/>
      <c r="C595" s="32"/>
      <c r="D595" s="33"/>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ht="15.75" customHeight="1">
      <c r="A596" s="32"/>
      <c r="B596" s="32"/>
      <c r="C596" s="32"/>
      <c r="D596" s="33"/>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ht="15.75" customHeight="1">
      <c r="A597" s="32"/>
      <c r="B597" s="32"/>
      <c r="C597" s="32"/>
      <c r="D597" s="33"/>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ht="15.75" customHeight="1">
      <c r="A598" s="32"/>
      <c r="B598" s="32"/>
      <c r="C598" s="32"/>
      <c r="D598" s="33"/>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ht="15.75" customHeight="1">
      <c r="A599" s="32"/>
      <c r="B599" s="32"/>
      <c r="C599" s="32"/>
      <c r="D599" s="33"/>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ht="15.75" customHeight="1">
      <c r="A600" s="32"/>
      <c r="B600" s="32"/>
      <c r="C600" s="32"/>
      <c r="D600" s="33"/>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ht="15.75" customHeight="1">
      <c r="A601" s="32"/>
      <c r="B601" s="32"/>
      <c r="C601" s="32"/>
      <c r="D601" s="33"/>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ht="15.75" customHeight="1">
      <c r="A602" s="32"/>
      <c r="B602" s="32"/>
      <c r="C602" s="32"/>
      <c r="D602" s="33"/>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ht="15.75" customHeight="1">
      <c r="A603" s="32"/>
      <c r="B603" s="32"/>
      <c r="C603" s="32"/>
      <c r="D603" s="33"/>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ht="15.75" customHeight="1">
      <c r="A604" s="32"/>
      <c r="B604" s="32"/>
      <c r="C604" s="32"/>
      <c r="D604" s="33"/>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ht="15.75" customHeight="1">
      <c r="A605" s="32"/>
      <c r="B605" s="32"/>
      <c r="C605" s="32"/>
      <c r="D605" s="33"/>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ht="15.75" customHeight="1">
      <c r="A606" s="32"/>
      <c r="B606" s="32"/>
      <c r="C606" s="32"/>
      <c r="D606" s="33"/>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ht="15.75" customHeight="1">
      <c r="A607" s="32"/>
      <c r="B607" s="32"/>
      <c r="C607" s="32"/>
      <c r="D607" s="33"/>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ht="15.75" customHeight="1">
      <c r="A608" s="32"/>
      <c r="B608" s="32"/>
      <c r="C608" s="32"/>
      <c r="D608" s="33"/>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ht="15.75" customHeight="1">
      <c r="A609" s="32"/>
      <c r="B609" s="32"/>
      <c r="C609" s="32"/>
      <c r="D609" s="33"/>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ht="15.75" customHeight="1">
      <c r="A610" s="32"/>
      <c r="B610" s="32"/>
      <c r="C610" s="32"/>
      <c r="D610" s="33"/>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ht="15.75" customHeight="1">
      <c r="A611" s="32"/>
      <c r="B611" s="32"/>
      <c r="C611" s="32"/>
      <c r="D611" s="33"/>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ht="15.75" customHeight="1">
      <c r="A612" s="32"/>
      <c r="B612" s="32"/>
      <c r="C612" s="32"/>
      <c r="D612" s="33"/>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ht="15.75" customHeight="1">
      <c r="A613" s="32"/>
      <c r="B613" s="32"/>
      <c r="C613" s="32"/>
      <c r="D613" s="33"/>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ht="15.75" customHeight="1">
      <c r="A614" s="32"/>
      <c r="B614" s="32"/>
      <c r="C614" s="32"/>
      <c r="D614" s="33"/>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ht="15.75" customHeight="1">
      <c r="A615" s="32"/>
      <c r="B615" s="32"/>
      <c r="C615" s="32"/>
      <c r="D615" s="33"/>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ht="15.75" customHeight="1">
      <c r="A616" s="32"/>
      <c r="B616" s="32"/>
      <c r="C616" s="32"/>
      <c r="D616" s="33"/>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ht="15.75" customHeight="1">
      <c r="A617" s="32"/>
      <c r="B617" s="32"/>
      <c r="C617" s="32"/>
      <c r="D617" s="33"/>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ht="15.75" customHeight="1">
      <c r="A618" s="32"/>
      <c r="B618" s="32"/>
      <c r="C618" s="32"/>
      <c r="D618" s="33"/>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ht="15.75" customHeight="1">
      <c r="A619" s="32"/>
      <c r="B619" s="32"/>
      <c r="C619" s="32"/>
      <c r="D619" s="33"/>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ht="15.75" customHeight="1">
      <c r="A620" s="32"/>
      <c r="B620" s="32"/>
      <c r="C620" s="32"/>
      <c r="D620" s="33"/>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ht="15.75" customHeight="1">
      <c r="A621" s="32"/>
      <c r="B621" s="32"/>
      <c r="C621" s="32"/>
      <c r="D621" s="33"/>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ht="15.75" customHeight="1">
      <c r="A622" s="32"/>
      <c r="B622" s="32"/>
      <c r="C622" s="32"/>
      <c r="D622" s="33"/>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ht="15.75" customHeight="1">
      <c r="A623" s="32"/>
      <c r="B623" s="32"/>
      <c r="C623" s="32"/>
      <c r="D623" s="33"/>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ht="15.75" customHeight="1">
      <c r="A624" s="32"/>
      <c r="B624" s="32"/>
      <c r="C624" s="32"/>
      <c r="D624" s="33"/>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ht="15.75" customHeight="1">
      <c r="A625" s="32"/>
      <c r="B625" s="32"/>
      <c r="C625" s="32"/>
      <c r="D625" s="33"/>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ht="15.75" customHeight="1">
      <c r="A626" s="32"/>
      <c r="B626" s="32"/>
      <c r="C626" s="32"/>
      <c r="D626" s="33"/>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ht="15.75" customHeight="1">
      <c r="A627" s="32"/>
      <c r="B627" s="32"/>
      <c r="C627" s="32"/>
      <c r="D627" s="33"/>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ht="15.75" customHeight="1">
      <c r="A628" s="32"/>
      <c r="B628" s="32"/>
      <c r="C628" s="32"/>
      <c r="D628" s="33"/>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ht="15.75" customHeight="1">
      <c r="A629" s="32"/>
      <c r="B629" s="32"/>
      <c r="C629" s="32"/>
      <c r="D629" s="33"/>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ht="15.75" customHeight="1">
      <c r="A630" s="32"/>
      <c r="B630" s="32"/>
      <c r="C630" s="32"/>
      <c r="D630" s="33"/>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ht="15.75" customHeight="1">
      <c r="A631" s="32"/>
      <c r="B631" s="32"/>
      <c r="C631" s="32"/>
      <c r="D631" s="33"/>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ht="15.75" customHeight="1">
      <c r="A632" s="32"/>
      <c r="B632" s="32"/>
      <c r="C632" s="32"/>
      <c r="D632" s="33"/>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ht="15.75" customHeight="1">
      <c r="A633" s="32"/>
      <c r="B633" s="32"/>
      <c r="C633" s="32"/>
      <c r="D633" s="33"/>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ht="15.75" customHeight="1">
      <c r="A634" s="32"/>
      <c r="B634" s="32"/>
      <c r="C634" s="32"/>
      <c r="D634" s="33"/>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ht="15.75" customHeight="1">
      <c r="A635" s="32"/>
      <c r="B635" s="32"/>
      <c r="C635" s="32"/>
      <c r="D635" s="33"/>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ht="15.75" customHeight="1">
      <c r="A636" s="32"/>
      <c r="B636" s="32"/>
      <c r="C636" s="32"/>
      <c r="D636" s="33"/>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ht="15.75" customHeight="1">
      <c r="A637" s="32"/>
      <c r="B637" s="32"/>
      <c r="C637" s="32"/>
      <c r="D637" s="33"/>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ht="15.75" customHeight="1">
      <c r="A638" s="32"/>
      <c r="B638" s="32"/>
      <c r="C638" s="32"/>
      <c r="D638" s="33"/>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ht="15.75" customHeight="1">
      <c r="A639" s="32"/>
      <c r="B639" s="32"/>
      <c r="C639" s="32"/>
      <c r="D639" s="33"/>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ht="15.75" customHeight="1">
      <c r="A640" s="32"/>
      <c r="B640" s="32"/>
      <c r="C640" s="32"/>
      <c r="D640" s="33"/>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ht="15.75" customHeight="1">
      <c r="A641" s="32"/>
      <c r="B641" s="32"/>
      <c r="C641" s="32"/>
      <c r="D641" s="33"/>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ht="15.75" customHeight="1">
      <c r="A642" s="32"/>
      <c r="B642" s="32"/>
      <c r="C642" s="32"/>
      <c r="D642" s="33"/>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ht="15.75" customHeight="1">
      <c r="A643" s="32"/>
      <c r="B643" s="32"/>
      <c r="C643" s="32"/>
      <c r="D643" s="33"/>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ht="15.75" customHeight="1">
      <c r="A644" s="32"/>
      <c r="B644" s="32"/>
      <c r="C644" s="32"/>
      <c r="D644" s="33"/>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ht="15.75" customHeight="1">
      <c r="A645" s="32"/>
      <c r="B645" s="32"/>
      <c r="C645" s="32"/>
      <c r="D645" s="33"/>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ht="15.75" customHeight="1">
      <c r="A646" s="32"/>
      <c r="B646" s="32"/>
      <c r="C646" s="32"/>
      <c r="D646" s="33"/>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ht="15.75" customHeight="1">
      <c r="A647" s="32"/>
      <c r="B647" s="32"/>
      <c r="C647" s="32"/>
      <c r="D647" s="33"/>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ht="15.75" customHeight="1">
      <c r="A648" s="32"/>
      <c r="B648" s="32"/>
      <c r="C648" s="32"/>
      <c r="D648" s="33"/>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ht="15.75" customHeight="1">
      <c r="A649" s="32"/>
      <c r="B649" s="32"/>
      <c r="C649" s="32"/>
      <c r="D649" s="33"/>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ht="15.75" customHeight="1">
      <c r="A650" s="32"/>
      <c r="B650" s="32"/>
      <c r="C650" s="32"/>
      <c r="D650" s="33"/>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ht="15.75" customHeight="1">
      <c r="A651" s="32"/>
      <c r="B651" s="32"/>
      <c r="C651" s="32"/>
      <c r="D651" s="33"/>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ht="15.75" customHeight="1">
      <c r="A652" s="32"/>
      <c r="B652" s="32"/>
      <c r="C652" s="32"/>
      <c r="D652" s="33"/>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ht="15.75" customHeight="1">
      <c r="A653" s="32"/>
      <c r="B653" s="32"/>
      <c r="C653" s="32"/>
      <c r="D653" s="33"/>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ht="15.75" customHeight="1">
      <c r="A654" s="32"/>
      <c r="B654" s="32"/>
      <c r="C654" s="32"/>
      <c r="D654" s="33"/>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ht="15.75" customHeight="1">
      <c r="A655" s="32"/>
      <c r="B655" s="32"/>
      <c r="C655" s="32"/>
      <c r="D655" s="33"/>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ht="15.75" customHeight="1">
      <c r="A656" s="32"/>
      <c r="B656" s="32"/>
      <c r="C656" s="32"/>
      <c r="D656" s="33"/>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ht="15.75" customHeight="1">
      <c r="A657" s="32"/>
      <c r="B657" s="32"/>
      <c r="C657" s="32"/>
      <c r="D657" s="33"/>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ht="15.75" customHeight="1">
      <c r="A658" s="32"/>
      <c r="B658" s="32"/>
      <c r="C658" s="32"/>
      <c r="D658" s="33"/>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ht="15.75" customHeight="1">
      <c r="A659" s="32"/>
      <c r="B659" s="32"/>
      <c r="C659" s="32"/>
      <c r="D659" s="33"/>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ht="15.75" customHeight="1">
      <c r="A660" s="32"/>
      <c r="B660" s="32"/>
      <c r="C660" s="32"/>
      <c r="D660" s="33"/>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ht="15.75" customHeight="1">
      <c r="A661" s="32"/>
      <c r="B661" s="32"/>
      <c r="C661" s="32"/>
      <c r="D661" s="33"/>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ht="15.75" customHeight="1">
      <c r="A662" s="32"/>
      <c r="B662" s="32"/>
      <c r="C662" s="32"/>
      <c r="D662" s="33"/>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ht="15.75" customHeight="1">
      <c r="A663" s="32"/>
      <c r="B663" s="32"/>
      <c r="C663" s="32"/>
      <c r="D663" s="33"/>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ht="15.75" customHeight="1">
      <c r="A664" s="32"/>
      <c r="B664" s="32"/>
      <c r="C664" s="32"/>
      <c r="D664" s="33"/>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ht="15.75" customHeight="1">
      <c r="A665" s="32"/>
      <c r="B665" s="32"/>
      <c r="C665" s="32"/>
      <c r="D665" s="33"/>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ht="15.75" customHeight="1">
      <c r="A666" s="32"/>
      <c r="B666" s="32"/>
      <c r="C666" s="32"/>
      <c r="D666" s="33"/>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ht="15.75" customHeight="1">
      <c r="A667" s="32"/>
      <c r="B667" s="32"/>
      <c r="C667" s="32"/>
      <c r="D667" s="33"/>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ht="15.75" customHeight="1">
      <c r="A668" s="32"/>
      <c r="B668" s="32"/>
      <c r="C668" s="32"/>
      <c r="D668" s="33"/>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ht="15.75" customHeight="1">
      <c r="A669" s="32"/>
      <c r="B669" s="32"/>
      <c r="C669" s="32"/>
      <c r="D669" s="33"/>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ht="15.75" customHeight="1">
      <c r="A670" s="32"/>
      <c r="B670" s="32"/>
      <c r="C670" s="32"/>
      <c r="D670" s="33"/>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ht="15.75" customHeight="1">
      <c r="A671" s="32"/>
      <c r="B671" s="32"/>
      <c r="C671" s="32"/>
      <c r="D671" s="33"/>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ht="15.75" customHeight="1">
      <c r="A672" s="32"/>
      <c r="B672" s="32"/>
      <c r="C672" s="32"/>
      <c r="D672" s="33"/>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ht="15.75" customHeight="1">
      <c r="A673" s="32"/>
      <c r="B673" s="32"/>
      <c r="C673" s="32"/>
      <c r="D673" s="33"/>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ht="15.75" customHeight="1">
      <c r="A674" s="32"/>
      <c r="B674" s="32"/>
      <c r="C674" s="32"/>
      <c r="D674" s="33"/>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ht="15.75" customHeight="1">
      <c r="A675" s="32"/>
      <c r="B675" s="32"/>
      <c r="C675" s="32"/>
      <c r="D675" s="33"/>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ht="15.75" customHeight="1">
      <c r="A676" s="32"/>
      <c r="B676" s="32"/>
      <c r="C676" s="32"/>
      <c r="D676" s="33"/>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ht="15.75" customHeight="1">
      <c r="A677" s="32"/>
      <c r="B677" s="32"/>
      <c r="C677" s="32"/>
      <c r="D677" s="33"/>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ht="15.75" customHeight="1">
      <c r="A678" s="32"/>
      <c r="B678" s="32"/>
      <c r="C678" s="32"/>
      <c r="D678" s="33"/>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ht="15.75" customHeight="1">
      <c r="A679" s="32"/>
      <c r="B679" s="32"/>
      <c r="C679" s="32"/>
      <c r="D679" s="33"/>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ht="15.75" customHeight="1">
      <c r="A680" s="32"/>
      <c r="B680" s="32"/>
      <c r="C680" s="32"/>
      <c r="D680" s="33"/>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ht="15.75" customHeight="1">
      <c r="A681" s="32"/>
      <c r="B681" s="32"/>
      <c r="C681" s="32"/>
      <c r="D681" s="33"/>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ht="15.75" customHeight="1">
      <c r="A682" s="32"/>
      <c r="B682" s="32"/>
      <c r="C682" s="32"/>
      <c r="D682" s="33"/>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ht="15.75" customHeight="1">
      <c r="A683" s="32"/>
      <c r="B683" s="32"/>
      <c r="C683" s="32"/>
      <c r="D683" s="33"/>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ht="15.75" customHeight="1">
      <c r="A684" s="32"/>
      <c r="B684" s="32"/>
      <c r="C684" s="32"/>
      <c r="D684" s="33"/>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ht="15.75" customHeight="1">
      <c r="A685" s="32"/>
      <c r="B685" s="32"/>
      <c r="C685" s="32"/>
      <c r="D685" s="33"/>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ht="15.75" customHeight="1">
      <c r="A686" s="32"/>
      <c r="B686" s="32"/>
      <c r="C686" s="32"/>
      <c r="D686" s="33"/>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ht="15.75" customHeight="1">
      <c r="A687" s="32"/>
      <c r="B687" s="32"/>
      <c r="C687" s="32"/>
      <c r="D687" s="33"/>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ht="15.75" customHeight="1">
      <c r="A688" s="32"/>
      <c r="B688" s="32"/>
      <c r="C688" s="32"/>
      <c r="D688" s="33"/>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ht="15.75" customHeight="1">
      <c r="A689" s="32"/>
      <c r="B689" s="32"/>
      <c r="C689" s="32"/>
      <c r="D689" s="33"/>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ht="15.75" customHeight="1">
      <c r="A690" s="32"/>
      <c r="B690" s="32"/>
      <c r="C690" s="32"/>
      <c r="D690" s="33"/>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ht="15.75" customHeight="1">
      <c r="A691" s="32"/>
      <c r="B691" s="32"/>
      <c r="C691" s="32"/>
      <c r="D691" s="33"/>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ht="15.75" customHeight="1">
      <c r="A692" s="32"/>
      <c r="B692" s="32"/>
      <c r="C692" s="32"/>
      <c r="D692" s="33"/>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ht="15.75" customHeight="1">
      <c r="A693" s="32"/>
      <c r="B693" s="32"/>
      <c r="C693" s="32"/>
      <c r="D693" s="33"/>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ht="15.75" customHeight="1">
      <c r="A694" s="32"/>
      <c r="B694" s="32"/>
      <c r="C694" s="32"/>
      <c r="D694" s="33"/>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ht="15.75" customHeight="1">
      <c r="A695" s="32"/>
      <c r="B695" s="32"/>
      <c r="C695" s="32"/>
      <c r="D695" s="33"/>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ht="15.75" customHeight="1">
      <c r="A696" s="32"/>
      <c r="B696" s="32"/>
      <c r="C696" s="32"/>
      <c r="D696" s="33"/>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ht="15.75" customHeight="1">
      <c r="A697" s="32"/>
      <c r="B697" s="32"/>
      <c r="C697" s="32"/>
      <c r="D697" s="33"/>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ht="15.75" customHeight="1">
      <c r="A698" s="32"/>
      <c r="B698" s="32"/>
      <c r="C698" s="32"/>
      <c r="D698" s="33"/>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ht="15.75" customHeight="1">
      <c r="A699" s="32"/>
      <c r="B699" s="32"/>
      <c r="C699" s="32"/>
      <c r="D699" s="33"/>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ht="15.75" customHeight="1">
      <c r="A700" s="32"/>
      <c r="B700" s="32"/>
      <c r="C700" s="32"/>
      <c r="D700" s="33"/>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ht="15.75" customHeight="1">
      <c r="A701" s="32"/>
      <c r="B701" s="32"/>
      <c r="C701" s="32"/>
      <c r="D701" s="33"/>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ht="15.75" customHeight="1">
      <c r="A702" s="32"/>
      <c r="B702" s="32"/>
      <c r="C702" s="32"/>
      <c r="D702" s="33"/>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ht="15.75" customHeight="1">
      <c r="A703" s="32"/>
      <c r="B703" s="32"/>
      <c r="C703" s="32"/>
      <c r="D703" s="33"/>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ht="15.75" customHeight="1">
      <c r="A704" s="32"/>
      <c r="B704" s="32"/>
      <c r="C704" s="32"/>
      <c r="D704" s="33"/>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ht="15.75" customHeight="1">
      <c r="A705" s="32"/>
      <c r="B705" s="32"/>
      <c r="C705" s="32"/>
      <c r="D705" s="33"/>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ht="15.75" customHeight="1">
      <c r="A706" s="32"/>
      <c r="B706" s="32"/>
      <c r="C706" s="32"/>
      <c r="D706" s="33"/>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ht="15.75" customHeight="1">
      <c r="A707" s="32"/>
      <c r="B707" s="32"/>
      <c r="C707" s="32"/>
      <c r="D707" s="33"/>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ht="15.75" customHeight="1">
      <c r="A708" s="32"/>
      <c r="B708" s="32"/>
      <c r="C708" s="32"/>
      <c r="D708" s="33"/>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ht="15.75" customHeight="1">
      <c r="A709" s="32"/>
      <c r="B709" s="32"/>
      <c r="C709" s="32"/>
      <c r="D709" s="33"/>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ht="15.75" customHeight="1">
      <c r="A710" s="32"/>
      <c r="B710" s="32"/>
      <c r="C710" s="32"/>
      <c r="D710" s="33"/>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ht="15.75" customHeight="1">
      <c r="A711" s="32"/>
      <c r="B711" s="32"/>
      <c r="C711" s="32"/>
      <c r="D711" s="33"/>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ht="15.75" customHeight="1">
      <c r="A712" s="32"/>
      <c r="B712" s="32"/>
      <c r="C712" s="32"/>
      <c r="D712" s="33"/>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ht="15.75" customHeight="1">
      <c r="A713" s="32"/>
      <c r="B713" s="32"/>
      <c r="C713" s="32"/>
      <c r="D713" s="33"/>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ht="15.75" customHeight="1">
      <c r="A714" s="32"/>
      <c r="B714" s="32"/>
      <c r="C714" s="32"/>
      <c r="D714" s="33"/>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ht="15.75" customHeight="1">
      <c r="A715" s="32"/>
      <c r="B715" s="32"/>
      <c r="C715" s="32"/>
      <c r="D715" s="33"/>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ht="15.75" customHeight="1">
      <c r="A716" s="32"/>
      <c r="B716" s="32"/>
      <c r="C716" s="32"/>
      <c r="D716" s="33"/>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ht="15.75" customHeight="1">
      <c r="A717" s="32"/>
      <c r="B717" s="32"/>
      <c r="C717" s="32"/>
      <c r="D717" s="33"/>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ht="15.75" customHeight="1">
      <c r="A718" s="32"/>
      <c r="B718" s="32"/>
      <c r="C718" s="32"/>
      <c r="D718" s="33"/>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ht="15.75" customHeight="1">
      <c r="A719" s="32"/>
      <c r="B719" s="32"/>
      <c r="C719" s="32"/>
      <c r="D719" s="33"/>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ht="15.75" customHeight="1">
      <c r="A720" s="32"/>
      <c r="B720" s="32"/>
      <c r="C720" s="32"/>
      <c r="D720" s="33"/>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ht="15.75" customHeight="1">
      <c r="A721" s="32"/>
      <c r="B721" s="32"/>
      <c r="C721" s="32"/>
      <c r="D721" s="33"/>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ht="15.75" customHeight="1">
      <c r="A722" s="32"/>
      <c r="B722" s="32"/>
      <c r="C722" s="32"/>
      <c r="D722" s="33"/>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ht="15.75" customHeight="1">
      <c r="A723" s="32"/>
      <c r="B723" s="32"/>
      <c r="C723" s="32"/>
      <c r="D723" s="33"/>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ht="15.75" customHeight="1">
      <c r="A724" s="32"/>
      <c r="B724" s="32"/>
      <c r="C724" s="32"/>
      <c r="D724" s="33"/>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ht="15.75" customHeight="1">
      <c r="A725" s="32"/>
      <c r="B725" s="32"/>
      <c r="C725" s="32"/>
      <c r="D725" s="33"/>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ht="15.75" customHeight="1">
      <c r="A726" s="32"/>
      <c r="B726" s="32"/>
      <c r="C726" s="32"/>
      <c r="D726" s="33"/>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ht="15.75" customHeight="1">
      <c r="A727" s="32"/>
      <c r="B727" s="32"/>
      <c r="C727" s="32"/>
      <c r="D727" s="33"/>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ht="15.75" customHeight="1">
      <c r="A728" s="32"/>
      <c r="B728" s="32"/>
      <c r="C728" s="32"/>
      <c r="D728" s="33"/>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ht="15.75" customHeight="1">
      <c r="A729" s="32"/>
      <c r="B729" s="32"/>
      <c r="C729" s="32"/>
      <c r="D729" s="33"/>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ht="15.75" customHeight="1">
      <c r="A730" s="32"/>
      <c r="B730" s="32"/>
      <c r="C730" s="32"/>
      <c r="D730" s="33"/>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ht="15.75" customHeight="1">
      <c r="A731" s="32"/>
      <c r="B731" s="32"/>
      <c r="C731" s="32"/>
      <c r="D731" s="33"/>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ht="15.75" customHeight="1">
      <c r="A732" s="32"/>
      <c r="B732" s="32"/>
      <c r="C732" s="32"/>
      <c r="D732" s="33"/>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ht="15.75" customHeight="1">
      <c r="A733" s="32"/>
      <c r="B733" s="32"/>
      <c r="C733" s="32"/>
      <c r="D733" s="33"/>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ht="15.75" customHeight="1">
      <c r="A734" s="32"/>
      <c r="B734" s="32"/>
      <c r="C734" s="32"/>
      <c r="D734" s="33"/>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ht="15.75" customHeight="1">
      <c r="A735" s="32"/>
      <c r="B735" s="32"/>
      <c r="C735" s="32"/>
      <c r="D735" s="33"/>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ht="15.75" customHeight="1">
      <c r="A736" s="32"/>
      <c r="B736" s="32"/>
      <c r="C736" s="32"/>
      <c r="D736" s="33"/>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ht="15.75" customHeight="1">
      <c r="A737" s="32"/>
      <c r="B737" s="32"/>
      <c r="C737" s="32"/>
      <c r="D737" s="33"/>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ht="15.75" customHeight="1">
      <c r="A738" s="32"/>
      <c r="B738" s="32"/>
      <c r="C738" s="32"/>
      <c r="D738" s="33"/>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ht="15.75" customHeight="1">
      <c r="A739" s="32"/>
      <c r="B739" s="32"/>
      <c r="C739" s="32"/>
      <c r="D739" s="33"/>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ht="15.75" customHeight="1">
      <c r="A740" s="32"/>
      <c r="B740" s="32"/>
      <c r="C740" s="32"/>
      <c r="D740" s="33"/>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ht="15.75" customHeight="1">
      <c r="A741" s="32"/>
      <c r="B741" s="32"/>
      <c r="C741" s="32"/>
      <c r="D741" s="33"/>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ht="15.75" customHeight="1">
      <c r="A742" s="32"/>
      <c r="B742" s="32"/>
      <c r="C742" s="32"/>
      <c r="D742" s="33"/>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ht="15.75" customHeight="1">
      <c r="A743" s="32"/>
      <c r="B743" s="32"/>
      <c r="C743" s="32"/>
      <c r="D743" s="33"/>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ht="15.75" customHeight="1">
      <c r="A744" s="32"/>
      <c r="B744" s="32"/>
      <c r="C744" s="32"/>
      <c r="D744" s="33"/>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ht="15.75" customHeight="1">
      <c r="A745" s="32"/>
      <c r="B745" s="32"/>
      <c r="C745" s="32"/>
      <c r="D745" s="33"/>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ht="15.75" customHeight="1">
      <c r="A746" s="32"/>
      <c r="B746" s="32"/>
      <c r="C746" s="32"/>
      <c r="D746" s="33"/>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ht="15.75" customHeight="1">
      <c r="A747" s="32"/>
      <c r="B747" s="32"/>
      <c r="C747" s="32"/>
      <c r="D747" s="33"/>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ht="15.75" customHeight="1">
      <c r="A748" s="32"/>
      <c r="B748" s="32"/>
      <c r="C748" s="32"/>
      <c r="D748" s="33"/>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ht="15.75" customHeight="1">
      <c r="A749" s="32"/>
      <c r="B749" s="32"/>
      <c r="C749" s="32"/>
      <c r="D749" s="33"/>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ht="15.75" customHeight="1">
      <c r="A750" s="32"/>
      <c r="B750" s="32"/>
      <c r="C750" s="32"/>
      <c r="D750" s="33"/>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ht="15.75" customHeight="1">
      <c r="A751" s="32"/>
      <c r="B751" s="32"/>
      <c r="C751" s="32"/>
      <c r="D751" s="33"/>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ht="15.75" customHeight="1">
      <c r="A752" s="32"/>
      <c r="B752" s="32"/>
      <c r="C752" s="32"/>
      <c r="D752" s="33"/>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ht="15.75" customHeight="1">
      <c r="A753" s="32"/>
      <c r="B753" s="32"/>
      <c r="C753" s="32"/>
      <c r="D753" s="33"/>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ht="15.75" customHeight="1">
      <c r="A754" s="32"/>
      <c r="B754" s="32"/>
      <c r="C754" s="32"/>
      <c r="D754" s="33"/>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ht="15.75" customHeight="1">
      <c r="A755" s="32"/>
      <c r="B755" s="32"/>
      <c r="C755" s="32"/>
      <c r="D755" s="33"/>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ht="15.75" customHeight="1">
      <c r="A756" s="32"/>
      <c r="B756" s="32"/>
      <c r="C756" s="32"/>
      <c r="D756" s="33"/>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ht="15.75" customHeight="1">
      <c r="A757" s="32"/>
      <c r="B757" s="32"/>
      <c r="C757" s="32"/>
      <c r="D757" s="33"/>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ht="15.75" customHeight="1">
      <c r="A758" s="32"/>
      <c r="B758" s="32"/>
      <c r="C758" s="32"/>
      <c r="D758" s="33"/>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ht="15.75" customHeight="1">
      <c r="A759" s="32"/>
      <c r="B759" s="32"/>
      <c r="C759" s="32"/>
      <c r="D759" s="33"/>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ht="15.75" customHeight="1">
      <c r="A760" s="32"/>
      <c r="B760" s="32"/>
      <c r="C760" s="32"/>
      <c r="D760" s="33"/>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ht="15.75" customHeight="1">
      <c r="A761" s="32"/>
      <c r="B761" s="32"/>
      <c r="C761" s="32"/>
      <c r="D761" s="33"/>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ht="15.75" customHeight="1">
      <c r="A762" s="32"/>
      <c r="B762" s="32"/>
      <c r="C762" s="32"/>
      <c r="D762" s="33"/>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ht="15.75" customHeight="1">
      <c r="A763" s="32"/>
      <c r="B763" s="32"/>
      <c r="C763" s="32"/>
      <c r="D763" s="33"/>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ht="15.75" customHeight="1">
      <c r="A764" s="32"/>
      <c r="B764" s="32"/>
      <c r="C764" s="32"/>
      <c r="D764" s="33"/>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ht="15.75" customHeight="1">
      <c r="A765" s="32"/>
      <c r="B765" s="32"/>
      <c r="C765" s="32"/>
      <c r="D765" s="33"/>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ht="15.75" customHeight="1">
      <c r="A766" s="32"/>
      <c r="B766" s="32"/>
      <c r="C766" s="32"/>
      <c r="D766" s="33"/>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ht="15.75" customHeight="1">
      <c r="A767" s="32"/>
      <c r="B767" s="32"/>
      <c r="C767" s="32"/>
      <c r="D767" s="33"/>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ht="15.75" customHeight="1">
      <c r="A768" s="32"/>
      <c r="B768" s="32"/>
      <c r="C768" s="32"/>
      <c r="D768" s="33"/>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ht="15.75" customHeight="1">
      <c r="A769" s="32"/>
      <c r="B769" s="32"/>
      <c r="C769" s="32"/>
      <c r="D769" s="33"/>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ht="15.75" customHeight="1">
      <c r="A770" s="32"/>
      <c r="B770" s="32"/>
      <c r="C770" s="32"/>
      <c r="D770" s="33"/>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ht="15.75" customHeight="1">
      <c r="A771" s="32"/>
      <c r="B771" s="32"/>
      <c r="C771" s="32"/>
      <c r="D771" s="33"/>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ht="15.75" customHeight="1">
      <c r="A772" s="32"/>
      <c r="B772" s="32"/>
      <c r="C772" s="32"/>
      <c r="D772" s="33"/>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ht="15.75" customHeight="1">
      <c r="A773" s="32"/>
      <c r="B773" s="32"/>
      <c r="C773" s="32"/>
      <c r="D773" s="33"/>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ht="15.75" customHeight="1">
      <c r="A774" s="32"/>
      <c r="B774" s="32"/>
      <c r="C774" s="32"/>
      <c r="D774" s="33"/>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ht="15.75" customHeight="1">
      <c r="A775" s="32"/>
      <c r="B775" s="32"/>
      <c r="C775" s="32"/>
      <c r="D775" s="33"/>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ht="15.75" customHeight="1">
      <c r="A776" s="32"/>
      <c r="B776" s="32"/>
      <c r="C776" s="32"/>
      <c r="D776" s="33"/>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ht="15.75" customHeight="1">
      <c r="A777" s="32"/>
      <c r="B777" s="32"/>
      <c r="C777" s="32"/>
      <c r="D777" s="33"/>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ht="15.75" customHeight="1">
      <c r="A778" s="32"/>
      <c r="B778" s="32"/>
      <c r="C778" s="32"/>
      <c r="D778" s="33"/>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ht="15.75" customHeight="1">
      <c r="A779" s="32"/>
      <c r="B779" s="32"/>
      <c r="C779" s="32"/>
      <c r="D779" s="33"/>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ht="15.75" customHeight="1">
      <c r="A780" s="32"/>
      <c r="B780" s="32"/>
      <c r="C780" s="32"/>
      <c r="D780" s="33"/>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ht="15.75" customHeight="1">
      <c r="A781" s="32"/>
      <c r="B781" s="32"/>
      <c r="C781" s="32"/>
      <c r="D781" s="33"/>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ht="15.75" customHeight="1">
      <c r="A782" s="32"/>
      <c r="B782" s="32"/>
      <c r="C782" s="32"/>
      <c r="D782" s="33"/>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ht="15.75" customHeight="1">
      <c r="A783" s="32"/>
      <c r="B783" s="32"/>
      <c r="C783" s="32"/>
      <c r="D783" s="33"/>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ht="15.75" customHeight="1">
      <c r="A784" s="32"/>
      <c r="B784" s="32"/>
      <c r="C784" s="32"/>
      <c r="D784" s="33"/>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ht="15.75" customHeight="1">
      <c r="A785" s="32"/>
      <c r="B785" s="32"/>
      <c r="C785" s="32"/>
      <c r="D785" s="33"/>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ht="15.75" customHeight="1">
      <c r="A786" s="32"/>
      <c r="B786" s="32"/>
      <c r="C786" s="32"/>
      <c r="D786" s="33"/>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ht="15.75" customHeight="1">
      <c r="A787" s="32"/>
      <c r="B787" s="32"/>
      <c r="C787" s="32"/>
      <c r="D787" s="33"/>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ht="15.75" customHeight="1">
      <c r="A788" s="32"/>
      <c r="B788" s="32"/>
      <c r="C788" s="32"/>
      <c r="D788" s="33"/>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ht="15.75" customHeight="1">
      <c r="A789" s="32"/>
      <c r="B789" s="32"/>
      <c r="C789" s="32"/>
      <c r="D789" s="33"/>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ht="15.75" customHeight="1">
      <c r="A790" s="32"/>
      <c r="B790" s="32"/>
      <c r="C790" s="32"/>
      <c r="D790" s="33"/>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ht="15.75" customHeight="1">
      <c r="A791" s="32"/>
      <c r="B791" s="32"/>
      <c r="C791" s="32"/>
      <c r="D791" s="33"/>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ht="15.75" customHeight="1">
      <c r="A792" s="32"/>
      <c r="B792" s="32"/>
      <c r="C792" s="32"/>
      <c r="D792" s="33"/>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ht="15.75" customHeight="1">
      <c r="A793" s="32"/>
      <c r="B793" s="32"/>
      <c r="C793" s="32"/>
      <c r="D793" s="33"/>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ht="15.75" customHeight="1">
      <c r="A794" s="32"/>
      <c r="B794" s="32"/>
      <c r="C794" s="32"/>
      <c r="D794" s="33"/>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ht="15.75" customHeight="1">
      <c r="A795" s="32"/>
      <c r="B795" s="32"/>
      <c r="C795" s="32"/>
      <c r="D795" s="33"/>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ht="15.75" customHeight="1">
      <c r="A796" s="32"/>
      <c r="B796" s="32"/>
      <c r="C796" s="32"/>
      <c r="D796" s="33"/>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ht="15.75" customHeight="1">
      <c r="A797" s="32"/>
      <c r="B797" s="32"/>
      <c r="C797" s="32"/>
      <c r="D797" s="33"/>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ht="15.75" customHeight="1">
      <c r="A798" s="32"/>
      <c r="B798" s="32"/>
      <c r="C798" s="32"/>
      <c r="D798" s="33"/>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ht="15.75" customHeight="1">
      <c r="A799" s="32"/>
      <c r="B799" s="32"/>
      <c r="C799" s="32"/>
      <c r="D799" s="33"/>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ht="15.75" customHeight="1">
      <c r="A800" s="32"/>
      <c r="B800" s="32"/>
      <c r="C800" s="32"/>
      <c r="D800" s="33"/>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ht="15.75" customHeight="1">
      <c r="A801" s="32"/>
      <c r="B801" s="32"/>
      <c r="C801" s="32"/>
      <c r="D801" s="33"/>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ht="15.75" customHeight="1">
      <c r="A802" s="32"/>
      <c r="B802" s="32"/>
      <c r="C802" s="32"/>
      <c r="D802" s="33"/>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ht="15.75" customHeight="1">
      <c r="A803" s="32"/>
      <c r="B803" s="32"/>
      <c r="C803" s="32"/>
      <c r="D803" s="33"/>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ht="15.75" customHeight="1">
      <c r="A804" s="32"/>
      <c r="B804" s="32"/>
      <c r="C804" s="32"/>
      <c r="D804" s="33"/>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ht="15.75" customHeight="1">
      <c r="A805" s="32"/>
      <c r="B805" s="32"/>
      <c r="C805" s="32"/>
      <c r="D805" s="33"/>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ht="15.75" customHeight="1">
      <c r="A806" s="32"/>
      <c r="B806" s="32"/>
      <c r="C806" s="32"/>
      <c r="D806" s="33"/>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ht="15.75" customHeight="1">
      <c r="A807" s="32"/>
      <c r="B807" s="32"/>
      <c r="C807" s="32"/>
      <c r="D807" s="33"/>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ht="15.75" customHeight="1">
      <c r="A808" s="32"/>
      <c r="B808" s="32"/>
      <c r="C808" s="32"/>
      <c r="D808" s="33"/>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ht="15.75" customHeight="1">
      <c r="A809" s="32"/>
      <c r="B809" s="32"/>
      <c r="C809" s="32"/>
      <c r="D809" s="33"/>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ht="15.75" customHeight="1">
      <c r="A810" s="32"/>
      <c r="B810" s="32"/>
      <c r="C810" s="32"/>
      <c r="D810" s="33"/>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ht="15.75" customHeight="1">
      <c r="A811" s="32"/>
      <c r="B811" s="32"/>
      <c r="C811" s="32"/>
      <c r="D811" s="33"/>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ht="15.75" customHeight="1">
      <c r="A812" s="32"/>
      <c r="B812" s="32"/>
      <c r="C812" s="32"/>
      <c r="D812" s="33"/>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ht="15.75" customHeight="1">
      <c r="A813" s="32"/>
      <c r="B813" s="32"/>
      <c r="C813" s="32"/>
      <c r="D813" s="33"/>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ht="15.75" customHeight="1">
      <c r="A814" s="32"/>
      <c r="B814" s="32"/>
      <c r="C814" s="32"/>
      <c r="D814" s="33"/>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ht="15.75" customHeight="1">
      <c r="A815" s="32"/>
      <c r="B815" s="32"/>
      <c r="C815" s="32"/>
      <c r="D815" s="33"/>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ht="15.75" customHeight="1">
      <c r="A816" s="32"/>
      <c r="B816" s="32"/>
      <c r="C816" s="32"/>
      <c r="D816" s="33"/>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ht="15.75" customHeight="1">
      <c r="A817" s="32"/>
      <c r="B817" s="32"/>
      <c r="C817" s="32"/>
      <c r="D817" s="33"/>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ht="15.75" customHeight="1">
      <c r="A818" s="32"/>
      <c r="B818" s="32"/>
      <c r="C818" s="32"/>
      <c r="D818" s="33"/>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ht="15.75" customHeight="1">
      <c r="A819" s="32"/>
      <c r="B819" s="32"/>
      <c r="C819" s="32"/>
      <c r="D819" s="33"/>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ht="15.75" customHeight="1">
      <c r="A820" s="32"/>
      <c r="B820" s="32"/>
      <c r="C820" s="32"/>
      <c r="D820" s="33"/>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ht="15.75" customHeight="1">
      <c r="A821" s="32"/>
      <c r="B821" s="32"/>
      <c r="C821" s="32"/>
      <c r="D821" s="33"/>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ht="15.75" customHeight="1">
      <c r="A822" s="32"/>
      <c r="B822" s="32"/>
      <c r="C822" s="32"/>
      <c r="D822" s="33"/>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ht="15.75" customHeight="1">
      <c r="A823" s="32"/>
      <c r="B823" s="32"/>
      <c r="C823" s="32"/>
      <c r="D823" s="33"/>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ht="15.75" customHeight="1">
      <c r="A824" s="32"/>
      <c r="B824" s="32"/>
      <c r="C824" s="32"/>
      <c r="D824" s="33"/>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ht="15.75" customHeight="1">
      <c r="A825" s="32"/>
      <c r="B825" s="32"/>
      <c r="C825" s="32"/>
      <c r="D825" s="33"/>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ht="15.75" customHeight="1">
      <c r="A826" s="32"/>
      <c r="B826" s="32"/>
      <c r="C826" s="32"/>
      <c r="D826" s="33"/>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ht="15.75" customHeight="1">
      <c r="A827" s="32"/>
      <c r="B827" s="32"/>
      <c r="C827" s="32"/>
      <c r="D827" s="33"/>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ht="15.75" customHeight="1">
      <c r="A828" s="32"/>
      <c r="B828" s="32"/>
      <c r="C828" s="32"/>
      <c r="D828" s="33"/>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ht="15.75" customHeight="1">
      <c r="A829" s="32"/>
      <c r="B829" s="32"/>
      <c r="C829" s="32"/>
      <c r="D829" s="33"/>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ht="15.75" customHeight="1">
      <c r="A830" s="32"/>
      <c r="B830" s="32"/>
      <c r="C830" s="32"/>
      <c r="D830" s="33"/>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ht="15.75" customHeight="1">
      <c r="A831" s="32"/>
      <c r="B831" s="32"/>
      <c r="C831" s="32"/>
      <c r="D831" s="33"/>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ht="15.75" customHeight="1">
      <c r="A832" s="32"/>
      <c r="B832" s="32"/>
      <c r="C832" s="32"/>
      <c r="D832" s="33"/>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ht="15.75" customHeight="1">
      <c r="A833" s="32"/>
      <c r="B833" s="32"/>
      <c r="C833" s="32"/>
      <c r="D833" s="33"/>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ht="15.75" customHeight="1">
      <c r="A834" s="32"/>
      <c r="B834" s="32"/>
      <c r="C834" s="32"/>
      <c r="D834" s="33"/>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ht="15.75" customHeight="1">
      <c r="A835" s="32"/>
      <c r="B835" s="32"/>
      <c r="C835" s="32"/>
      <c r="D835" s="33"/>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ht="15.75" customHeight="1">
      <c r="A836" s="32"/>
      <c r="B836" s="32"/>
      <c r="C836" s="32"/>
      <c r="D836" s="33"/>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ht="15.75" customHeight="1">
      <c r="A837" s="32"/>
      <c r="B837" s="32"/>
      <c r="C837" s="32"/>
      <c r="D837" s="33"/>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ht="15.75" customHeight="1">
      <c r="A838" s="32"/>
      <c r="B838" s="32"/>
      <c r="C838" s="32"/>
      <c r="D838" s="33"/>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ht="15.75" customHeight="1">
      <c r="A839" s="32"/>
      <c r="B839" s="32"/>
      <c r="C839" s="32"/>
      <c r="D839" s="33"/>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ht="15.75" customHeight="1">
      <c r="A840" s="32"/>
      <c r="B840" s="32"/>
      <c r="C840" s="32"/>
      <c r="D840" s="33"/>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ht="15.75" customHeight="1">
      <c r="A841" s="32"/>
      <c r="B841" s="32"/>
      <c r="C841" s="32"/>
      <c r="D841" s="33"/>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ht="15.75" customHeight="1">
      <c r="A842" s="32"/>
      <c r="B842" s="32"/>
      <c r="C842" s="32"/>
      <c r="D842" s="33"/>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ht="15.75" customHeight="1">
      <c r="A843" s="32"/>
      <c r="B843" s="32"/>
      <c r="C843" s="32"/>
      <c r="D843" s="33"/>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ht="15.75" customHeight="1">
      <c r="A844" s="32"/>
      <c r="B844" s="32"/>
      <c r="C844" s="32"/>
      <c r="D844" s="33"/>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ht="15.75" customHeight="1">
      <c r="A845" s="32"/>
      <c r="B845" s="32"/>
      <c r="C845" s="32"/>
      <c r="D845" s="33"/>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ht="15.75" customHeight="1">
      <c r="A846" s="32"/>
      <c r="B846" s="32"/>
      <c r="C846" s="32"/>
      <c r="D846" s="33"/>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ht="15.75" customHeight="1">
      <c r="A847" s="32"/>
      <c r="B847" s="32"/>
      <c r="C847" s="32"/>
      <c r="D847" s="33"/>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ht="15.75" customHeight="1">
      <c r="A848" s="32"/>
      <c r="B848" s="32"/>
      <c r="C848" s="32"/>
      <c r="D848" s="33"/>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ht="15.75" customHeight="1">
      <c r="A849" s="32"/>
      <c r="B849" s="32"/>
      <c r="C849" s="32"/>
      <c r="D849" s="33"/>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ht="15.75" customHeight="1">
      <c r="A850" s="32"/>
      <c r="B850" s="32"/>
      <c r="C850" s="32"/>
      <c r="D850" s="33"/>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ht="15.75" customHeight="1">
      <c r="A851" s="32"/>
      <c r="B851" s="32"/>
      <c r="C851" s="32"/>
      <c r="D851" s="33"/>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ht="15.75" customHeight="1">
      <c r="A852" s="32"/>
      <c r="B852" s="32"/>
      <c r="C852" s="32"/>
      <c r="D852" s="33"/>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ht="15.75" customHeight="1">
      <c r="A853" s="32"/>
      <c r="B853" s="32"/>
      <c r="C853" s="32"/>
      <c r="D853" s="33"/>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ht="15.75" customHeight="1">
      <c r="A854" s="32"/>
      <c r="B854" s="32"/>
      <c r="C854" s="32"/>
      <c r="D854" s="33"/>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ht="15.75" customHeight="1">
      <c r="A855" s="32"/>
      <c r="B855" s="32"/>
      <c r="C855" s="32"/>
      <c r="D855" s="33"/>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ht="15.75" customHeight="1">
      <c r="A856" s="32"/>
      <c r="B856" s="32"/>
      <c r="C856" s="32"/>
      <c r="D856" s="33"/>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ht="15.75" customHeight="1">
      <c r="A857" s="32"/>
      <c r="B857" s="32"/>
      <c r="C857" s="32"/>
      <c r="D857" s="33"/>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ht="15.75" customHeight="1">
      <c r="A858" s="32"/>
      <c r="B858" s="32"/>
      <c r="C858" s="32"/>
      <c r="D858" s="33"/>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ht="15.75" customHeight="1">
      <c r="A859" s="32"/>
      <c r="B859" s="32"/>
      <c r="C859" s="32"/>
      <c r="D859" s="33"/>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ht="15.75" customHeight="1">
      <c r="A860" s="32"/>
      <c r="B860" s="32"/>
      <c r="C860" s="32"/>
      <c r="D860" s="33"/>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ht="15.75" customHeight="1">
      <c r="A861" s="32"/>
      <c r="B861" s="32"/>
      <c r="C861" s="32"/>
      <c r="D861" s="33"/>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ht="15.75" customHeight="1">
      <c r="A862" s="32"/>
      <c r="B862" s="32"/>
      <c r="C862" s="32"/>
      <c r="D862" s="33"/>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ht="15.75" customHeight="1">
      <c r="A863" s="32"/>
      <c r="B863" s="32"/>
      <c r="C863" s="32"/>
      <c r="D863" s="33"/>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ht="15.75" customHeight="1">
      <c r="A864" s="32"/>
      <c r="B864" s="32"/>
      <c r="C864" s="32"/>
      <c r="D864" s="33"/>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ht="15.75" customHeight="1">
      <c r="A865" s="32"/>
      <c r="B865" s="32"/>
      <c r="C865" s="32"/>
      <c r="D865" s="33"/>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ht="15.75" customHeight="1">
      <c r="A866" s="32"/>
      <c r="B866" s="32"/>
      <c r="C866" s="32"/>
      <c r="D866" s="33"/>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ht="15.75" customHeight="1">
      <c r="A867" s="32"/>
      <c r="B867" s="32"/>
      <c r="C867" s="32"/>
      <c r="D867" s="33"/>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ht="15.75" customHeight="1">
      <c r="A868" s="32"/>
      <c r="B868" s="32"/>
      <c r="C868" s="32"/>
      <c r="D868" s="33"/>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ht="15.75" customHeight="1">
      <c r="A869" s="32"/>
      <c r="B869" s="32"/>
      <c r="C869" s="32"/>
      <c r="D869" s="33"/>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ht="15.75" customHeight="1">
      <c r="A870" s="32"/>
      <c r="B870" s="32"/>
      <c r="C870" s="32"/>
      <c r="D870" s="33"/>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ht="15.75" customHeight="1">
      <c r="A871" s="32"/>
      <c r="B871" s="32"/>
      <c r="C871" s="32"/>
      <c r="D871" s="33"/>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ht="15.75" customHeight="1">
      <c r="A872" s="32"/>
      <c r="B872" s="32"/>
      <c r="C872" s="32"/>
      <c r="D872" s="33"/>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ht="15.75" customHeight="1">
      <c r="A873" s="32"/>
      <c r="B873" s="32"/>
      <c r="C873" s="32"/>
      <c r="D873" s="33"/>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ht="15.75" customHeight="1">
      <c r="A874" s="32"/>
      <c r="B874" s="32"/>
      <c r="C874" s="32"/>
      <c r="D874" s="33"/>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ht="15.75" customHeight="1">
      <c r="A875" s="32"/>
      <c r="B875" s="32"/>
      <c r="C875" s="32"/>
      <c r="D875" s="33"/>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ht="15.75" customHeight="1">
      <c r="A876" s="32"/>
      <c r="B876" s="32"/>
      <c r="C876" s="32"/>
      <c r="D876" s="33"/>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ht="15.75" customHeight="1">
      <c r="A877" s="32"/>
      <c r="B877" s="32"/>
      <c r="C877" s="32"/>
      <c r="D877" s="33"/>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ht="15.75" customHeight="1">
      <c r="A878" s="32"/>
      <c r="B878" s="32"/>
      <c r="C878" s="32"/>
      <c r="D878" s="33"/>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ht="15.75" customHeight="1">
      <c r="A879" s="32"/>
      <c r="B879" s="32"/>
      <c r="C879" s="32"/>
      <c r="D879" s="33"/>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ht="15.75" customHeight="1">
      <c r="A880" s="32"/>
      <c r="B880" s="32"/>
      <c r="C880" s="32"/>
      <c r="D880" s="33"/>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ht="15.75" customHeight="1">
      <c r="A881" s="32"/>
      <c r="B881" s="32"/>
      <c r="C881" s="32"/>
      <c r="D881" s="33"/>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ht="15.75" customHeight="1">
      <c r="A882" s="32"/>
      <c r="B882" s="32"/>
      <c r="C882" s="32"/>
      <c r="D882" s="33"/>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ht="15.75" customHeight="1">
      <c r="A883" s="32"/>
      <c r="B883" s="32"/>
      <c r="C883" s="32"/>
      <c r="D883" s="33"/>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ht="15.75" customHeight="1">
      <c r="A884" s="32"/>
      <c r="B884" s="32"/>
      <c r="C884" s="32"/>
      <c r="D884" s="33"/>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ht="15.75" customHeight="1">
      <c r="A885" s="32"/>
      <c r="B885" s="32"/>
      <c r="C885" s="32"/>
      <c r="D885" s="33"/>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ht="15.75" customHeight="1">
      <c r="A886" s="32"/>
      <c r="B886" s="32"/>
      <c r="C886" s="32"/>
      <c r="D886" s="33"/>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ht="15.75" customHeight="1">
      <c r="A887" s="32"/>
      <c r="B887" s="32"/>
      <c r="C887" s="32"/>
      <c r="D887" s="33"/>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ht="15.75" customHeight="1">
      <c r="A888" s="32"/>
      <c r="B888" s="32"/>
      <c r="C888" s="32"/>
      <c r="D888" s="33"/>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ht="15.75" customHeight="1">
      <c r="A889" s="32"/>
      <c r="B889" s="32"/>
      <c r="C889" s="32"/>
      <c r="D889" s="33"/>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ht="15.75" customHeight="1">
      <c r="A890" s="32"/>
      <c r="B890" s="32"/>
      <c r="C890" s="32"/>
      <c r="D890" s="33"/>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ht="15.75" customHeight="1">
      <c r="A891" s="32"/>
      <c r="B891" s="32"/>
      <c r="C891" s="32"/>
      <c r="D891" s="33"/>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ht="15.75" customHeight="1">
      <c r="A892" s="32"/>
      <c r="B892" s="32"/>
      <c r="C892" s="32"/>
      <c r="D892" s="33"/>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ht="15.75" customHeight="1">
      <c r="A893" s="32"/>
      <c r="B893" s="32"/>
      <c r="C893" s="32"/>
      <c r="D893" s="33"/>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ht="15.75" customHeight="1">
      <c r="A894" s="32"/>
      <c r="B894" s="32"/>
      <c r="C894" s="32"/>
      <c r="D894" s="33"/>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ht="15.75" customHeight="1">
      <c r="A895" s="32"/>
      <c r="B895" s="32"/>
      <c r="C895" s="32"/>
      <c r="D895" s="33"/>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ht="15.75" customHeight="1">
      <c r="A896" s="32"/>
      <c r="B896" s="32"/>
      <c r="C896" s="32"/>
      <c r="D896" s="33"/>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ht="15.75" customHeight="1">
      <c r="A897" s="32"/>
      <c r="B897" s="32"/>
      <c r="C897" s="32"/>
      <c r="D897" s="33"/>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ht="15.75" customHeight="1">
      <c r="A898" s="32"/>
      <c r="B898" s="32"/>
      <c r="C898" s="32"/>
      <c r="D898" s="33"/>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ht="15.75" customHeight="1">
      <c r="A899" s="32"/>
      <c r="B899" s="32"/>
      <c r="C899" s="32"/>
      <c r="D899" s="33"/>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ht="15.75" customHeight="1">
      <c r="A900" s="32"/>
      <c r="B900" s="32"/>
      <c r="C900" s="32"/>
      <c r="D900" s="33"/>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ht="15.75" customHeight="1">
      <c r="A901" s="32"/>
      <c r="B901" s="32"/>
      <c r="C901" s="32"/>
      <c r="D901" s="33"/>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ht="15.75" customHeight="1">
      <c r="A902" s="32"/>
      <c r="B902" s="32"/>
      <c r="C902" s="32"/>
      <c r="D902" s="33"/>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ht="15.75" customHeight="1">
      <c r="A903" s="32"/>
      <c r="B903" s="32"/>
      <c r="C903" s="32"/>
      <c r="D903" s="33"/>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ht="15.75" customHeight="1">
      <c r="A904" s="32"/>
      <c r="B904" s="32"/>
      <c r="C904" s="32"/>
      <c r="D904" s="33"/>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ht="15.75" customHeight="1">
      <c r="A905" s="32"/>
      <c r="B905" s="32"/>
      <c r="C905" s="32"/>
      <c r="D905" s="33"/>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ht="15.75" customHeight="1">
      <c r="A906" s="32"/>
      <c r="B906" s="32"/>
      <c r="C906" s="32"/>
      <c r="D906" s="33"/>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ht="15.75" customHeight="1">
      <c r="A907" s="32"/>
      <c r="B907" s="32"/>
      <c r="C907" s="32"/>
      <c r="D907" s="33"/>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ht="15.75" customHeight="1">
      <c r="A908" s="32"/>
      <c r="B908" s="32"/>
      <c r="C908" s="32"/>
      <c r="D908" s="33"/>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ht="15.75" customHeight="1">
      <c r="A909" s="32"/>
      <c r="B909" s="32"/>
      <c r="C909" s="32"/>
      <c r="D909" s="33"/>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ht="15.75" customHeight="1">
      <c r="A910" s="32"/>
      <c r="B910" s="32"/>
      <c r="C910" s="32"/>
      <c r="D910" s="33"/>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ht="15.75" customHeight="1">
      <c r="A911" s="32"/>
      <c r="B911" s="32"/>
      <c r="C911" s="32"/>
      <c r="D911" s="33"/>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ht="15.75" customHeight="1">
      <c r="A912" s="32"/>
      <c r="B912" s="32"/>
      <c r="C912" s="32"/>
      <c r="D912" s="33"/>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ht="15.75" customHeight="1">
      <c r="A913" s="32"/>
      <c r="B913" s="32"/>
      <c r="C913" s="32"/>
      <c r="D913" s="33"/>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ht="15.75" customHeight="1">
      <c r="A914" s="32"/>
      <c r="B914" s="32"/>
      <c r="C914" s="32"/>
      <c r="D914" s="33"/>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ht="15.75" customHeight="1">
      <c r="A915" s="32"/>
      <c r="B915" s="32"/>
      <c r="C915" s="32"/>
      <c r="D915" s="33"/>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ht="15.75" customHeight="1">
      <c r="A916" s="32"/>
      <c r="B916" s="32"/>
      <c r="C916" s="32"/>
      <c r="D916" s="33"/>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ht="15.75" customHeight="1">
      <c r="A917" s="32"/>
      <c r="B917" s="32"/>
      <c r="C917" s="32"/>
      <c r="D917" s="33"/>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ht="15.75" customHeight="1">
      <c r="A918" s="32"/>
      <c r="B918" s="32"/>
      <c r="C918" s="32"/>
      <c r="D918" s="33"/>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ht="15.75" customHeight="1">
      <c r="A919" s="32"/>
      <c r="B919" s="32"/>
      <c r="C919" s="32"/>
      <c r="D919" s="33"/>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ht="15.75" customHeight="1">
      <c r="A920" s="32"/>
      <c r="B920" s="32"/>
      <c r="C920" s="32"/>
      <c r="D920" s="33"/>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ht="15.75" customHeight="1">
      <c r="A921" s="32"/>
      <c r="B921" s="32"/>
      <c r="C921" s="32"/>
      <c r="D921" s="33"/>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ht="15.75" customHeight="1">
      <c r="A922" s="32"/>
      <c r="B922" s="32"/>
      <c r="C922" s="32"/>
      <c r="D922" s="33"/>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ht="15.75" customHeight="1">
      <c r="A923" s="32"/>
      <c r="B923" s="32"/>
      <c r="C923" s="32"/>
      <c r="D923" s="33"/>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ht="15.75" customHeight="1">
      <c r="A924" s="32"/>
      <c r="B924" s="32"/>
      <c r="C924" s="32"/>
      <c r="D924" s="33"/>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ht="15.75" customHeight="1">
      <c r="A925" s="32"/>
      <c r="B925" s="32"/>
      <c r="C925" s="32"/>
      <c r="D925" s="33"/>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ht="15.75" customHeight="1">
      <c r="A926" s="32"/>
      <c r="B926" s="32"/>
      <c r="C926" s="32"/>
      <c r="D926" s="33"/>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ht="15.75" customHeight="1">
      <c r="A927" s="32"/>
      <c r="B927" s="32"/>
      <c r="C927" s="32"/>
      <c r="D927" s="33"/>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ht="15.75" customHeight="1">
      <c r="A928" s="32"/>
      <c r="B928" s="32"/>
      <c r="C928" s="32"/>
      <c r="D928" s="33"/>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ht="15.75" customHeight="1">
      <c r="A929" s="32"/>
      <c r="B929" s="32"/>
      <c r="C929" s="32"/>
      <c r="D929" s="33"/>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ht="15.75" customHeight="1">
      <c r="A930" s="32"/>
      <c r="B930" s="32"/>
      <c r="C930" s="32"/>
      <c r="D930" s="33"/>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ht="15.75" customHeight="1">
      <c r="A931" s="32"/>
      <c r="B931" s="32"/>
      <c r="C931" s="32"/>
      <c r="D931" s="33"/>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ht="15.75" customHeight="1">
      <c r="A932" s="32"/>
      <c r="B932" s="32"/>
      <c r="C932" s="32"/>
      <c r="D932" s="33"/>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ht="15.75" customHeight="1">
      <c r="A933" s="32"/>
      <c r="B933" s="32"/>
      <c r="C933" s="32"/>
      <c r="D933" s="33"/>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ht="15.75" customHeight="1">
      <c r="A934" s="32"/>
      <c r="B934" s="32"/>
      <c r="C934" s="32"/>
      <c r="D934" s="33"/>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ht="15.75" customHeight="1">
      <c r="A935" s="32"/>
      <c r="B935" s="32"/>
      <c r="C935" s="32"/>
      <c r="D935" s="33"/>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ht="15.75" customHeight="1">
      <c r="A936" s="32"/>
      <c r="B936" s="32"/>
      <c r="C936" s="32"/>
      <c r="D936" s="33"/>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ht="15.75" customHeight="1">
      <c r="A937" s="32"/>
      <c r="B937" s="32"/>
      <c r="C937" s="32"/>
      <c r="D937" s="33"/>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ht="15.75" customHeight="1">
      <c r="A938" s="32"/>
      <c r="B938" s="32"/>
      <c r="C938" s="32"/>
      <c r="D938" s="33"/>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ht="15.75" customHeight="1">
      <c r="A939" s="32"/>
      <c r="B939" s="32"/>
      <c r="C939" s="32"/>
      <c r="D939" s="33"/>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ht="15.75" customHeight="1">
      <c r="A940" s="32"/>
      <c r="B940" s="32"/>
      <c r="C940" s="32"/>
      <c r="D940" s="33"/>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ht="15.75" customHeight="1">
      <c r="A941" s="32"/>
      <c r="B941" s="32"/>
      <c r="C941" s="32"/>
      <c r="D941" s="33"/>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ht="15.75" customHeight="1">
      <c r="A942" s="32"/>
      <c r="B942" s="32"/>
      <c r="C942" s="32"/>
      <c r="D942" s="33"/>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ht="15.75" customHeight="1">
      <c r="A943" s="32"/>
      <c r="B943" s="32"/>
      <c r="C943" s="32"/>
      <c r="D943" s="33"/>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ht="15.75" customHeight="1">
      <c r="A944" s="32"/>
      <c r="B944" s="32"/>
      <c r="C944" s="32"/>
      <c r="D944" s="33"/>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ht="15.75" customHeight="1">
      <c r="A945" s="32"/>
      <c r="B945" s="32"/>
      <c r="C945" s="32"/>
      <c r="D945" s="33"/>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ht="15.75" customHeight="1">
      <c r="A946" s="32"/>
      <c r="B946" s="32"/>
      <c r="C946" s="32"/>
      <c r="D946" s="33"/>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ht="15.75" customHeight="1">
      <c r="A947" s="32"/>
      <c r="B947" s="32"/>
      <c r="C947" s="32"/>
      <c r="D947" s="33"/>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ht="15.75" customHeight="1">
      <c r="A948" s="32"/>
      <c r="B948" s="32"/>
      <c r="C948" s="32"/>
      <c r="D948" s="33"/>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ht="15.75" customHeight="1">
      <c r="A949" s="32"/>
      <c r="B949" s="32"/>
      <c r="C949" s="32"/>
      <c r="D949" s="33"/>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ht="15.75" customHeight="1">
      <c r="A950" s="32"/>
      <c r="B950" s="32"/>
      <c r="C950" s="32"/>
      <c r="D950" s="33"/>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ht="15.75" customHeight="1">
      <c r="A951" s="32"/>
      <c r="B951" s="32"/>
      <c r="C951" s="32"/>
      <c r="D951" s="33"/>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ht="15.75" customHeight="1">
      <c r="A952" s="32"/>
      <c r="B952" s="32"/>
      <c r="C952" s="32"/>
      <c r="D952" s="33"/>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ht="15.75" customHeight="1">
      <c r="A953" s="32"/>
      <c r="B953" s="32"/>
      <c r="C953" s="32"/>
      <c r="D953" s="33"/>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ht="15.75" customHeight="1">
      <c r="A954" s="32"/>
      <c r="B954" s="32"/>
      <c r="C954" s="32"/>
      <c r="D954" s="33"/>
      <c r="E954" s="32"/>
      <c r="F954" s="32"/>
      <c r="G954" s="32"/>
      <c r="H954" s="32"/>
      <c r="I954" s="32"/>
      <c r="J954" s="32"/>
      <c r="K954" s="32"/>
      <c r="L954" s="32"/>
      <c r="M954" s="32"/>
      <c r="N954" s="32"/>
      <c r="O954" s="32"/>
      <c r="P954" s="32"/>
      <c r="Q954" s="32"/>
      <c r="R954" s="32"/>
      <c r="S954" s="32"/>
      <c r="T954" s="32"/>
      <c r="U954" s="32"/>
      <c r="V954" s="32"/>
      <c r="W954" s="32"/>
      <c r="X954" s="32"/>
      <c r="Y954" s="32"/>
      <c r="Z954" s="32"/>
    </row>
    <row r="955" spans="1:26" ht="15.75" customHeight="1">
      <c r="A955" s="32"/>
      <c r="B955" s="32"/>
      <c r="C955" s="32"/>
      <c r="D955" s="33"/>
      <c r="E955" s="32"/>
      <c r="F955" s="32"/>
      <c r="G955" s="32"/>
      <c r="H955" s="32"/>
      <c r="I955" s="32"/>
      <c r="J955" s="32"/>
      <c r="K955" s="32"/>
      <c r="L955" s="32"/>
      <c r="M955" s="32"/>
      <c r="N955" s="32"/>
      <c r="O955" s="32"/>
      <c r="P955" s="32"/>
      <c r="Q955" s="32"/>
      <c r="R955" s="32"/>
      <c r="S955" s="32"/>
      <c r="T955" s="32"/>
      <c r="U955" s="32"/>
      <c r="V955" s="32"/>
      <c r="W955" s="32"/>
      <c r="X955" s="32"/>
      <c r="Y955" s="32"/>
      <c r="Z955" s="32"/>
    </row>
    <row r="956" spans="1:26" ht="15.75" customHeight="1">
      <c r="A956" s="32"/>
      <c r="B956" s="32"/>
      <c r="C956" s="32"/>
      <c r="D956" s="33"/>
      <c r="E956" s="32"/>
      <c r="F956" s="32"/>
      <c r="G956" s="32"/>
      <c r="H956" s="32"/>
      <c r="I956" s="32"/>
      <c r="J956" s="32"/>
      <c r="K956" s="32"/>
      <c r="L956" s="32"/>
      <c r="M956" s="32"/>
      <c r="N956" s="32"/>
      <c r="O956" s="32"/>
      <c r="P956" s="32"/>
      <c r="Q956" s="32"/>
      <c r="R956" s="32"/>
      <c r="S956" s="32"/>
      <c r="T956" s="32"/>
      <c r="U956" s="32"/>
      <c r="V956" s="32"/>
      <c r="W956" s="32"/>
      <c r="X956" s="32"/>
      <c r="Y956" s="32"/>
      <c r="Z956" s="32"/>
    </row>
    <row r="957" spans="1:26" ht="15.75" customHeight="1">
      <c r="A957" s="32"/>
      <c r="B957" s="32"/>
      <c r="C957" s="32"/>
      <c r="D957" s="33"/>
      <c r="E957" s="32"/>
      <c r="F957" s="32"/>
      <c r="G957" s="32"/>
      <c r="H957" s="32"/>
      <c r="I957" s="32"/>
      <c r="J957" s="32"/>
      <c r="K957" s="32"/>
      <c r="L957" s="32"/>
      <c r="M957" s="32"/>
      <c r="N957" s="32"/>
      <c r="O957" s="32"/>
      <c r="P957" s="32"/>
      <c r="Q957" s="32"/>
      <c r="R957" s="32"/>
      <c r="S957" s="32"/>
      <c r="T957" s="32"/>
      <c r="U957" s="32"/>
      <c r="V957" s="32"/>
      <c r="W957" s="32"/>
      <c r="X957" s="32"/>
      <c r="Y957" s="32"/>
      <c r="Z957" s="32"/>
    </row>
    <row r="958" spans="1:26" ht="15.75" customHeight="1">
      <c r="A958" s="32"/>
      <c r="B958" s="32"/>
      <c r="C958" s="32"/>
      <c r="D958" s="33"/>
      <c r="E958" s="32"/>
      <c r="F958" s="32"/>
      <c r="G958" s="32"/>
      <c r="H958" s="32"/>
      <c r="I958" s="32"/>
      <c r="J958" s="32"/>
      <c r="K958" s="32"/>
      <c r="L958" s="32"/>
      <c r="M958" s="32"/>
      <c r="N958" s="32"/>
      <c r="O958" s="32"/>
      <c r="P958" s="32"/>
      <c r="Q958" s="32"/>
      <c r="R958" s="32"/>
      <c r="S958" s="32"/>
      <c r="T958" s="32"/>
      <c r="U958" s="32"/>
      <c r="V958" s="32"/>
      <c r="W958" s="32"/>
      <c r="X958" s="32"/>
      <c r="Y958" s="32"/>
      <c r="Z958" s="32"/>
    </row>
    <row r="959" spans="1:26" ht="15.75" customHeight="1">
      <c r="A959" s="32"/>
      <c r="B959" s="32"/>
      <c r="C959" s="32"/>
      <c r="D959" s="33"/>
      <c r="E959" s="32"/>
      <c r="F959" s="32"/>
      <c r="G959" s="32"/>
      <c r="H959" s="32"/>
      <c r="I959" s="32"/>
      <c r="J959" s="32"/>
      <c r="K959" s="32"/>
      <c r="L959" s="32"/>
      <c r="M959" s="32"/>
      <c r="N959" s="32"/>
      <c r="O959" s="32"/>
      <c r="P959" s="32"/>
      <c r="Q959" s="32"/>
      <c r="R959" s="32"/>
      <c r="S959" s="32"/>
      <c r="T959" s="32"/>
      <c r="U959" s="32"/>
      <c r="V959" s="32"/>
      <c r="W959" s="32"/>
      <c r="X959" s="32"/>
      <c r="Y959" s="32"/>
      <c r="Z959" s="32"/>
    </row>
    <row r="960" spans="1:26" ht="15.75" customHeight="1">
      <c r="A960" s="32"/>
      <c r="B960" s="32"/>
      <c r="C960" s="32"/>
      <c r="D960" s="33"/>
      <c r="E960" s="32"/>
      <c r="F960" s="32"/>
      <c r="G960" s="32"/>
      <c r="H960" s="32"/>
      <c r="I960" s="32"/>
      <c r="J960" s="32"/>
      <c r="K960" s="32"/>
      <c r="L960" s="32"/>
      <c r="M960" s="32"/>
      <c r="N960" s="32"/>
      <c r="O960" s="32"/>
      <c r="P960" s="32"/>
      <c r="Q960" s="32"/>
      <c r="R960" s="32"/>
      <c r="S960" s="32"/>
      <c r="T960" s="32"/>
      <c r="U960" s="32"/>
      <c r="V960" s="32"/>
      <c r="W960" s="32"/>
      <c r="X960" s="32"/>
      <c r="Y960" s="32"/>
      <c r="Z960" s="32"/>
    </row>
    <row r="961" spans="1:26" ht="15.75" customHeight="1">
      <c r="A961" s="32"/>
      <c r="B961" s="32"/>
      <c r="C961" s="32"/>
      <c r="D961" s="33"/>
      <c r="E961" s="32"/>
      <c r="F961" s="32"/>
      <c r="G961" s="32"/>
      <c r="H961" s="32"/>
      <c r="I961" s="32"/>
      <c r="J961" s="32"/>
      <c r="K961" s="32"/>
      <c r="L961" s="32"/>
      <c r="M961" s="32"/>
      <c r="N961" s="32"/>
      <c r="O961" s="32"/>
      <c r="P961" s="32"/>
      <c r="Q961" s="32"/>
      <c r="R961" s="32"/>
      <c r="S961" s="32"/>
      <c r="T961" s="32"/>
      <c r="U961" s="32"/>
      <c r="V961" s="32"/>
      <c r="W961" s="32"/>
      <c r="X961" s="32"/>
      <c r="Y961" s="32"/>
      <c r="Z961" s="32"/>
    </row>
    <row r="962" spans="1:26" ht="15.75" customHeight="1">
      <c r="A962" s="32"/>
      <c r="B962" s="32"/>
      <c r="C962" s="32"/>
      <c r="D962" s="33"/>
      <c r="E962" s="32"/>
      <c r="F962" s="32"/>
      <c r="G962" s="32"/>
      <c r="H962" s="32"/>
      <c r="I962" s="32"/>
      <c r="J962" s="32"/>
      <c r="K962" s="32"/>
      <c r="L962" s="32"/>
      <c r="M962" s="32"/>
      <c r="N962" s="32"/>
      <c r="O962" s="32"/>
      <c r="P962" s="32"/>
      <c r="Q962" s="32"/>
      <c r="R962" s="32"/>
      <c r="S962" s="32"/>
      <c r="T962" s="32"/>
      <c r="U962" s="32"/>
      <c r="V962" s="32"/>
      <c r="W962" s="32"/>
      <c r="X962" s="32"/>
      <c r="Y962" s="32"/>
      <c r="Z962" s="32"/>
    </row>
    <row r="963" spans="1:26" ht="15.75" customHeight="1">
      <c r="A963" s="32"/>
      <c r="B963" s="32"/>
      <c r="C963" s="32"/>
      <c r="D963" s="33"/>
      <c r="E963" s="32"/>
      <c r="F963" s="32"/>
      <c r="G963" s="32"/>
      <c r="H963" s="32"/>
      <c r="I963" s="32"/>
      <c r="J963" s="32"/>
      <c r="K963" s="32"/>
      <c r="L963" s="32"/>
      <c r="M963" s="32"/>
      <c r="N963" s="32"/>
      <c r="O963" s="32"/>
      <c r="P963" s="32"/>
      <c r="Q963" s="32"/>
      <c r="R963" s="32"/>
      <c r="S963" s="32"/>
      <c r="T963" s="32"/>
      <c r="U963" s="32"/>
      <c r="V963" s="32"/>
      <c r="W963" s="32"/>
      <c r="X963" s="32"/>
      <c r="Y963" s="32"/>
      <c r="Z963" s="32"/>
    </row>
    <row r="964" spans="1:26" ht="15.75" customHeight="1">
      <c r="A964" s="32"/>
      <c r="B964" s="32"/>
      <c r="C964" s="32"/>
      <c r="D964" s="33"/>
      <c r="E964" s="32"/>
      <c r="F964" s="32"/>
      <c r="G964" s="32"/>
      <c r="H964" s="32"/>
      <c r="I964" s="32"/>
      <c r="J964" s="32"/>
      <c r="K964" s="32"/>
      <c r="L964" s="32"/>
      <c r="M964" s="32"/>
      <c r="N964" s="32"/>
      <c r="O964" s="32"/>
      <c r="P964" s="32"/>
      <c r="Q964" s="32"/>
      <c r="R964" s="32"/>
      <c r="S964" s="32"/>
      <c r="T964" s="32"/>
      <c r="U964" s="32"/>
      <c r="V964" s="32"/>
      <c r="W964" s="32"/>
      <c r="X964" s="32"/>
      <c r="Y964" s="32"/>
      <c r="Z964" s="32"/>
    </row>
    <row r="965" spans="1:26" ht="15.75" customHeight="1">
      <c r="A965" s="32"/>
      <c r="B965" s="32"/>
      <c r="C965" s="32"/>
      <c r="D965" s="33"/>
      <c r="E965" s="32"/>
      <c r="F965" s="32"/>
      <c r="G965" s="32"/>
      <c r="H965" s="32"/>
      <c r="I965" s="32"/>
      <c r="J965" s="32"/>
      <c r="K965" s="32"/>
      <c r="L965" s="32"/>
      <c r="M965" s="32"/>
      <c r="N965" s="32"/>
      <c r="O965" s="32"/>
      <c r="P965" s="32"/>
      <c r="Q965" s="32"/>
      <c r="R965" s="32"/>
      <c r="S965" s="32"/>
      <c r="T965" s="32"/>
      <c r="U965" s="32"/>
      <c r="V965" s="32"/>
      <c r="W965" s="32"/>
      <c r="X965" s="32"/>
      <c r="Y965" s="32"/>
      <c r="Z965" s="32"/>
    </row>
    <row r="966" spans="1:26" ht="15.75" customHeight="1">
      <c r="A966" s="32"/>
      <c r="B966" s="32"/>
      <c r="C966" s="32"/>
      <c r="D966" s="33"/>
      <c r="E966" s="32"/>
      <c r="F966" s="32"/>
      <c r="G966" s="32"/>
      <c r="H966" s="32"/>
      <c r="I966" s="32"/>
      <c r="J966" s="32"/>
      <c r="K966" s="32"/>
      <c r="L966" s="32"/>
      <c r="M966" s="32"/>
      <c r="N966" s="32"/>
      <c r="O966" s="32"/>
      <c r="P966" s="32"/>
      <c r="Q966" s="32"/>
      <c r="R966" s="32"/>
      <c r="S966" s="32"/>
      <c r="T966" s="32"/>
      <c r="U966" s="32"/>
      <c r="V966" s="32"/>
      <c r="W966" s="32"/>
      <c r="X966" s="32"/>
      <c r="Y966" s="32"/>
      <c r="Z966" s="32"/>
    </row>
    <row r="967" spans="1:26" ht="15.75" customHeight="1">
      <c r="A967" s="32"/>
      <c r="B967" s="32"/>
      <c r="C967" s="32"/>
      <c r="D967" s="33"/>
      <c r="E967" s="32"/>
      <c r="F967" s="32"/>
      <c r="G967" s="32"/>
      <c r="H967" s="32"/>
      <c r="I967" s="32"/>
      <c r="J967" s="32"/>
      <c r="K967" s="32"/>
      <c r="L967" s="32"/>
      <c r="M967" s="32"/>
      <c r="N967" s="32"/>
      <c r="O967" s="32"/>
      <c r="P967" s="32"/>
      <c r="Q967" s="32"/>
      <c r="R967" s="32"/>
      <c r="S967" s="32"/>
      <c r="T967" s="32"/>
      <c r="U967" s="32"/>
      <c r="V967" s="32"/>
      <c r="W967" s="32"/>
      <c r="X967" s="32"/>
      <c r="Y967" s="32"/>
      <c r="Z967" s="32"/>
    </row>
    <row r="968" spans="1:26" ht="15.75" customHeight="1">
      <c r="A968" s="32"/>
      <c r="B968" s="32"/>
      <c r="C968" s="32"/>
      <c r="D968" s="33"/>
      <c r="E968" s="32"/>
      <c r="F968" s="32"/>
      <c r="G968" s="32"/>
      <c r="H968" s="32"/>
      <c r="I968" s="32"/>
      <c r="J968" s="32"/>
      <c r="K968" s="32"/>
      <c r="L968" s="32"/>
      <c r="M968" s="32"/>
      <c r="N968" s="32"/>
      <c r="O968" s="32"/>
      <c r="P968" s="32"/>
      <c r="Q968" s="32"/>
      <c r="R968" s="32"/>
      <c r="S968" s="32"/>
      <c r="T968" s="32"/>
      <c r="U968" s="32"/>
      <c r="V968" s="32"/>
      <c r="W968" s="32"/>
      <c r="X968" s="32"/>
      <c r="Y968" s="32"/>
      <c r="Z968" s="32"/>
    </row>
    <row r="969" spans="1:26" ht="15.75" customHeight="1">
      <c r="A969" s="32"/>
      <c r="B969" s="32"/>
      <c r="C969" s="32"/>
      <c r="D969" s="33"/>
      <c r="E969" s="32"/>
      <c r="F969" s="32"/>
      <c r="G969" s="32"/>
      <c r="H969" s="32"/>
      <c r="I969" s="32"/>
      <c r="J969" s="32"/>
      <c r="K969" s="32"/>
      <c r="L969" s="32"/>
      <c r="M969" s="32"/>
      <c r="N969" s="32"/>
      <c r="O969" s="32"/>
      <c r="P969" s="32"/>
      <c r="Q969" s="32"/>
      <c r="R969" s="32"/>
      <c r="S969" s="32"/>
      <c r="T969" s="32"/>
      <c r="U969" s="32"/>
      <c r="V969" s="32"/>
      <c r="W969" s="32"/>
      <c r="X969" s="32"/>
      <c r="Y969" s="32"/>
      <c r="Z969" s="32"/>
    </row>
    <row r="970" spans="1:26" ht="15.75" customHeight="1">
      <c r="A970" s="32"/>
      <c r="B970" s="32"/>
      <c r="C970" s="32"/>
      <c r="D970" s="33"/>
      <c r="E970" s="32"/>
      <c r="F970" s="32"/>
      <c r="G970" s="32"/>
      <c r="H970" s="32"/>
      <c r="I970" s="32"/>
      <c r="J970" s="32"/>
      <c r="K970" s="32"/>
      <c r="L970" s="32"/>
      <c r="M970" s="32"/>
      <c r="N970" s="32"/>
      <c r="O970" s="32"/>
      <c r="P970" s="32"/>
      <c r="Q970" s="32"/>
      <c r="R970" s="32"/>
      <c r="S970" s="32"/>
      <c r="T970" s="32"/>
      <c r="U970" s="32"/>
      <c r="V970" s="32"/>
      <c r="W970" s="32"/>
      <c r="X970" s="32"/>
      <c r="Y970" s="32"/>
      <c r="Z970" s="32"/>
    </row>
    <row r="971" spans="1:26" ht="15.75" customHeight="1">
      <c r="A971" s="32"/>
      <c r="B971" s="32"/>
      <c r="C971" s="32"/>
      <c r="D971" s="33"/>
      <c r="E971" s="32"/>
      <c r="F971" s="32"/>
      <c r="G971" s="32"/>
      <c r="H971" s="32"/>
      <c r="I971" s="32"/>
      <c r="J971" s="32"/>
      <c r="K971" s="32"/>
      <c r="L971" s="32"/>
      <c r="M971" s="32"/>
      <c r="N971" s="32"/>
      <c r="O971" s="32"/>
      <c r="P971" s="32"/>
      <c r="Q971" s="32"/>
      <c r="R971" s="32"/>
      <c r="S971" s="32"/>
      <c r="T971" s="32"/>
      <c r="U971" s="32"/>
      <c r="V971" s="32"/>
      <c r="W971" s="32"/>
      <c r="X971" s="32"/>
      <c r="Y971" s="32"/>
      <c r="Z971" s="32"/>
    </row>
    <row r="972" spans="1:26" ht="15.75" customHeight="1">
      <c r="A972" s="32"/>
      <c r="B972" s="32"/>
      <c r="C972" s="32"/>
      <c r="D972" s="33"/>
      <c r="E972" s="32"/>
      <c r="F972" s="32"/>
      <c r="G972" s="32"/>
      <c r="H972" s="32"/>
      <c r="I972" s="32"/>
      <c r="J972" s="32"/>
      <c r="K972" s="32"/>
      <c r="L972" s="32"/>
      <c r="M972" s="32"/>
      <c r="N972" s="32"/>
      <c r="O972" s="32"/>
      <c r="P972" s="32"/>
      <c r="Q972" s="32"/>
      <c r="R972" s="32"/>
      <c r="S972" s="32"/>
      <c r="T972" s="32"/>
      <c r="U972" s="32"/>
      <c r="V972" s="32"/>
      <c r="W972" s="32"/>
      <c r="X972" s="32"/>
      <c r="Y972" s="32"/>
      <c r="Z972" s="32"/>
    </row>
    <row r="973" spans="1:26" ht="15.75" customHeight="1">
      <c r="A973" s="32"/>
      <c r="B973" s="32"/>
      <c r="C973" s="32"/>
      <c r="D973" s="33"/>
      <c r="E973" s="32"/>
      <c r="F973" s="32"/>
      <c r="G973" s="32"/>
      <c r="H973" s="32"/>
      <c r="I973" s="32"/>
      <c r="J973" s="32"/>
      <c r="K973" s="32"/>
      <c r="L973" s="32"/>
      <c r="M973" s="32"/>
      <c r="N973" s="32"/>
      <c r="O973" s="32"/>
      <c r="P973" s="32"/>
      <c r="Q973" s="32"/>
      <c r="R973" s="32"/>
      <c r="S973" s="32"/>
      <c r="T973" s="32"/>
      <c r="U973" s="32"/>
      <c r="V973" s="32"/>
      <c r="W973" s="32"/>
      <c r="X973" s="32"/>
      <c r="Y973" s="32"/>
      <c r="Z973" s="32"/>
    </row>
    <row r="974" spans="1:26" ht="15.75" customHeight="1">
      <c r="A974" s="32"/>
      <c r="B974" s="32"/>
      <c r="C974" s="32"/>
      <c r="D974" s="33"/>
      <c r="E974" s="32"/>
      <c r="F974" s="32"/>
      <c r="G974" s="32"/>
      <c r="H974" s="32"/>
      <c r="I974" s="32"/>
      <c r="J974" s="32"/>
      <c r="K974" s="32"/>
      <c r="L974" s="32"/>
      <c r="M974" s="32"/>
      <c r="N974" s="32"/>
      <c r="O974" s="32"/>
      <c r="P974" s="32"/>
      <c r="Q974" s="32"/>
      <c r="R974" s="32"/>
      <c r="S974" s="32"/>
      <c r="T974" s="32"/>
      <c r="U974" s="32"/>
      <c r="V974" s="32"/>
      <c r="W974" s="32"/>
      <c r="X974" s="32"/>
      <c r="Y974" s="32"/>
      <c r="Z974" s="32"/>
    </row>
    <row r="975" spans="1:26" ht="15.75" customHeight="1">
      <c r="A975" s="32"/>
      <c r="B975" s="32"/>
      <c r="C975" s="32"/>
      <c r="D975" s="33"/>
      <c r="E975" s="32"/>
      <c r="F975" s="32"/>
      <c r="G975" s="32"/>
      <c r="H975" s="32"/>
      <c r="I975" s="32"/>
      <c r="J975" s="32"/>
      <c r="K975" s="32"/>
      <c r="L975" s="32"/>
      <c r="M975" s="32"/>
      <c r="N975" s="32"/>
      <c r="O975" s="32"/>
      <c r="P975" s="32"/>
      <c r="Q975" s="32"/>
      <c r="R975" s="32"/>
      <c r="S975" s="32"/>
      <c r="T975" s="32"/>
      <c r="U975" s="32"/>
      <c r="V975" s="32"/>
      <c r="W975" s="32"/>
      <c r="X975" s="32"/>
      <c r="Y975" s="32"/>
      <c r="Z975" s="32"/>
    </row>
    <row r="976" spans="1:26" ht="15.75" customHeight="1">
      <c r="A976" s="32"/>
      <c r="B976" s="32"/>
      <c r="C976" s="32"/>
      <c r="D976" s="33"/>
      <c r="E976" s="32"/>
      <c r="F976" s="32"/>
      <c r="G976" s="32"/>
      <c r="H976" s="32"/>
      <c r="I976" s="32"/>
      <c r="J976" s="32"/>
      <c r="K976" s="32"/>
      <c r="L976" s="32"/>
      <c r="M976" s="32"/>
      <c r="N976" s="32"/>
      <c r="O976" s="32"/>
      <c r="P976" s="32"/>
      <c r="Q976" s="32"/>
      <c r="R976" s="32"/>
      <c r="S976" s="32"/>
      <c r="T976" s="32"/>
      <c r="U976" s="32"/>
      <c r="V976" s="32"/>
      <c r="W976" s="32"/>
      <c r="X976" s="32"/>
      <c r="Y976" s="32"/>
      <c r="Z976" s="32"/>
    </row>
    <row r="977" spans="1:26" ht="15.75" customHeight="1">
      <c r="A977" s="32"/>
      <c r="B977" s="32"/>
      <c r="C977" s="32"/>
      <c r="D977" s="33"/>
      <c r="E977" s="32"/>
      <c r="F977" s="32"/>
      <c r="G977" s="32"/>
      <c r="H977" s="32"/>
      <c r="I977" s="32"/>
      <c r="J977" s="32"/>
      <c r="K977" s="32"/>
      <c r="L977" s="32"/>
      <c r="M977" s="32"/>
      <c r="N977" s="32"/>
      <c r="O977" s="32"/>
      <c r="P977" s="32"/>
      <c r="Q977" s="32"/>
      <c r="R977" s="32"/>
      <c r="S977" s="32"/>
      <c r="T977" s="32"/>
      <c r="U977" s="32"/>
      <c r="V977" s="32"/>
      <c r="W977" s="32"/>
      <c r="X977" s="32"/>
      <c r="Y977" s="32"/>
      <c r="Z977" s="32"/>
    </row>
    <row r="978" spans="1:26" ht="15.75" customHeight="1">
      <c r="A978" s="32"/>
      <c r="B978" s="32"/>
      <c r="C978" s="32"/>
      <c r="D978" s="33"/>
      <c r="E978" s="32"/>
      <c r="F978" s="32"/>
      <c r="G978" s="32"/>
      <c r="H978" s="32"/>
      <c r="I978" s="32"/>
      <c r="J978" s="32"/>
      <c r="K978" s="32"/>
      <c r="L978" s="32"/>
      <c r="M978" s="32"/>
      <c r="N978" s="32"/>
      <c r="O978" s="32"/>
      <c r="P978" s="32"/>
      <c r="Q978" s="32"/>
      <c r="R978" s="32"/>
      <c r="S978" s="32"/>
      <c r="T978" s="32"/>
      <c r="U978" s="32"/>
      <c r="V978" s="32"/>
      <c r="W978" s="32"/>
      <c r="X978" s="32"/>
      <c r="Y978" s="32"/>
      <c r="Z978" s="32"/>
    </row>
    <row r="979" spans="1:26" ht="15.75" customHeight="1">
      <c r="A979" s="32"/>
      <c r="B979" s="32"/>
      <c r="C979" s="32"/>
      <c r="D979" s="33"/>
      <c r="E979" s="32"/>
      <c r="F979" s="32"/>
      <c r="G979" s="32"/>
      <c r="H979" s="32"/>
      <c r="I979" s="32"/>
      <c r="J979" s="32"/>
      <c r="K979" s="32"/>
      <c r="L979" s="32"/>
      <c r="M979" s="32"/>
      <c r="N979" s="32"/>
      <c r="O979" s="32"/>
      <c r="P979" s="32"/>
      <c r="Q979" s="32"/>
      <c r="R979" s="32"/>
      <c r="S979" s="32"/>
      <c r="T979" s="32"/>
      <c r="U979" s="32"/>
      <c r="V979" s="32"/>
      <c r="W979" s="32"/>
      <c r="X979" s="32"/>
      <c r="Y979" s="32"/>
      <c r="Z979" s="32"/>
    </row>
    <row r="980" spans="1:26" ht="15.75" customHeight="1">
      <c r="A980" s="32"/>
      <c r="B980" s="32"/>
      <c r="C980" s="32"/>
      <c r="D980" s="33"/>
      <c r="E980" s="32"/>
      <c r="F980" s="32"/>
      <c r="G980" s="32"/>
      <c r="H980" s="32"/>
      <c r="I980" s="32"/>
      <c r="J980" s="32"/>
      <c r="K980" s="32"/>
      <c r="L980" s="32"/>
      <c r="M980" s="32"/>
      <c r="N980" s="32"/>
      <c r="O980" s="32"/>
      <c r="P980" s="32"/>
      <c r="Q980" s="32"/>
      <c r="R980" s="32"/>
      <c r="S980" s="32"/>
      <c r="T980" s="32"/>
      <c r="U980" s="32"/>
      <c r="V980" s="32"/>
      <c r="W980" s="32"/>
      <c r="X980" s="32"/>
      <c r="Y980" s="32"/>
      <c r="Z980" s="32"/>
    </row>
    <row r="981" spans="1:26" ht="15.75" customHeight="1">
      <c r="A981" s="32"/>
      <c r="B981" s="32"/>
      <c r="C981" s="32"/>
      <c r="D981" s="33"/>
      <c r="E981" s="32"/>
      <c r="F981" s="32"/>
      <c r="G981" s="32"/>
      <c r="H981" s="32"/>
      <c r="I981" s="32"/>
      <c r="J981" s="32"/>
      <c r="K981" s="32"/>
      <c r="L981" s="32"/>
      <c r="M981" s="32"/>
      <c r="N981" s="32"/>
      <c r="O981" s="32"/>
      <c r="P981" s="32"/>
      <c r="Q981" s="32"/>
      <c r="R981" s="32"/>
      <c r="S981" s="32"/>
      <c r="T981" s="32"/>
      <c r="U981" s="32"/>
      <c r="V981" s="32"/>
      <c r="W981" s="32"/>
      <c r="X981" s="32"/>
      <c r="Y981" s="32"/>
      <c r="Z981" s="32"/>
    </row>
    <row r="982" spans="1:26" ht="15.75" customHeight="1">
      <c r="A982" s="32"/>
      <c r="B982" s="32"/>
      <c r="C982" s="32"/>
      <c r="D982" s="33"/>
      <c r="E982" s="32"/>
      <c r="F982" s="32"/>
      <c r="G982" s="32"/>
      <c r="H982" s="32"/>
      <c r="I982" s="32"/>
      <c r="J982" s="32"/>
      <c r="K982" s="32"/>
      <c r="L982" s="32"/>
      <c r="M982" s="32"/>
      <c r="N982" s="32"/>
      <c r="O982" s="32"/>
      <c r="P982" s="32"/>
      <c r="Q982" s="32"/>
      <c r="R982" s="32"/>
      <c r="S982" s="32"/>
      <c r="T982" s="32"/>
      <c r="U982" s="32"/>
      <c r="V982" s="32"/>
      <c r="W982" s="32"/>
      <c r="X982" s="32"/>
      <c r="Y982" s="32"/>
      <c r="Z982" s="32"/>
    </row>
    <row r="983" spans="1:26" ht="15.75" customHeight="1">
      <c r="A983" s="32"/>
      <c r="B983" s="32"/>
      <c r="C983" s="32"/>
      <c r="D983" s="33"/>
      <c r="E983" s="32"/>
      <c r="F983" s="32"/>
      <c r="G983" s="32"/>
      <c r="H983" s="32"/>
      <c r="I983" s="32"/>
      <c r="J983" s="32"/>
      <c r="K983" s="32"/>
      <c r="L983" s="32"/>
      <c r="M983" s="32"/>
      <c r="N983" s="32"/>
      <c r="O983" s="32"/>
      <c r="P983" s="32"/>
      <c r="Q983" s="32"/>
      <c r="R983" s="32"/>
      <c r="S983" s="32"/>
      <c r="T983" s="32"/>
      <c r="U983" s="32"/>
      <c r="V983" s="32"/>
      <c r="W983" s="32"/>
      <c r="X983" s="32"/>
      <c r="Y983" s="32"/>
      <c r="Z983" s="32"/>
    </row>
    <row r="984" spans="1:26" ht="15.75" customHeight="1">
      <c r="A984" s="32"/>
      <c r="B984" s="32"/>
      <c r="C984" s="32"/>
      <c r="D984" s="33"/>
      <c r="E984" s="32"/>
      <c r="F984" s="32"/>
      <c r="G984" s="32"/>
      <c r="H984" s="32"/>
      <c r="I984" s="32"/>
      <c r="J984" s="32"/>
      <c r="K984" s="32"/>
      <c r="L984" s="32"/>
      <c r="M984" s="32"/>
      <c r="N984" s="32"/>
      <c r="O984" s="32"/>
      <c r="P984" s="32"/>
      <c r="Q984" s="32"/>
      <c r="R984" s="32"/>
      <c r="S984" s="32"/>
      <c r="T984" s="32"/>
      <c r="U984" s="32"/>
      <c r="V984" s="32"/>
      <c r="W984" s="32"/>
      <c r="X984" s="32"/>
      <c r="Y984" s="32"/>
      <c r="Z984" s="32"/>
    </row>
    <row r="985" spans="1:26" ht="15.75" customHeight="1">
      <c r="A985" s="32"/>
      <c r="B985" s="32"/>
      <c r="C985" s="32"/>
      <c r="D985" s="33"/>
      <c r="E985" s="32"/>
      <c r="F985" s="32"/>
      <c r="G985" s="32"/>
      <c r="H985" s="32"/>
      <c r="I985" s="32"/>
      <c r="J985" s="32"/>
      <c r="K985" s="32"/>
      <c r="L985" s="32"/>
      <c r="M985" s="32"/>
      <c r="N985" s="32"/>
      <c r="O985" s="32"/>
      <c r="P985" s="32"/>
      <c r="Q985" s="32"/>
      <c r="R985" s="32"/>
      <c r="S985" s="32"/>
      <c r="T985" s="32"/>
      <c r="U985" s="32"/>
      <c r="V985" s="32"/>
      <c r="W985" s="32"/>
      <c r="X985" s="32"/>
      <c r="Y985" s="32"/>
      <c r="Z985" s="32"/>
    </row>
    <row r="986" spans="1:26" ht="15.75" customHeight="1">
      <c r="A986" s="32"/>
      <c r="B986" s="32"/>
      <c r="C986" s="32"/>
      <c r="D986" s="33"/>
      <c r="E986" s="32"/>
      <c r="F986" s="32"/>
      <c r="G986" s="32"/>
      <c r="H986" s="32"/>
      <c r="I986" s="32"/>
      <c r="J986" s="32"/>
      <c r="K986" s="32"/>
      <c r="L986" s="32"/>
      <c r="M986" s="32"/>
      <c r="N986" s="32"/>
      <c r="O986" s="32"/>
      <c r="P986" s="32"/>
      <c r="Q986" s="32"/>
      <c r="R986" s="32"/>
      <c r="S986" s="32"/>
      <c r="T986" s="32"/>
      <c r="U986" s="32"/>
      <c r="V986" s="32"/>
      <c r="W986" s="32"/>
      <c r="X986" s="32"/>
      <c r="Y986" s="32"/>
      <c r="Z986" s="32"/>
    </row>
    <row r="987" spans="1:26" ht="15.75" customHeight="1">
      <c r="A987" s="32"/>
      <c r="B987" s="32"/>
      <c r="C987" s="32"/>
      <c r="D987" s="33"/>
      <c r="E987" s="32"/>
      <c r="F987" s="32"/>
      <c r="G987" s="32"/>
      <c r="H987" s="32"/>
      <c r="I987" s="32"/>
      <c r="J987" s="32"/>
      <c r="K987" s="32"/>
      <c r="L987" s="32"/>
      <c r="M987" s="32"/>
      <c r="N987" s="32"/>
      <c r="O987" s="32"/>
      <c r="P987" s="32"/>
      <c r="Q987" s="32"/>
      <c r="R987" s="32"/>
      <c r="S987" s="32"/>
      <c r="T987" s="32"/>
      <c r="U987" s="32"/>
      <c r="V987" s="32"/>
      <c r="W987" s="32"/>
      <c r="X987" s="32"/>
      <c r="Y987" s="32"/>
      <c r="Z987" s="32"/>
    </row>
    <row r="988" spans="1:26" ht="15.75" customHeight="1">
      <c r="A988" s="32"/>
      <c r="B988" s="32"/>
      <c r="C988" s="32"/>
      <c r="D988" s="33"/>
      <c r="E988" s="32"/>
      <c r="F988" s="32"/>
      <c r="G988" s="32"/>
      <c r="H988" s="32"/>
      <c r="I988" s="32"/>
      <c r="J988" s="32"/>
      <c r="K988" s="32"/>
      <c r="L988" s="32"/>
      <c r="M988" s="32"/>
      <c r="N988" s="32"/>
      <c r="O988" s="32"/>
      <c r="P988" s="32"/>
      <c r="Q988" s="32"/>
      <c r="R988" s="32"/>
      <c r="S988" s="32"/>
      <c r="T988" s="32"/>
      <c r="U988" s="32"/>
      <c r="V988" s="32"/>
      <c r="W988" s="32"/>
      <c r="X988" s="32"/>
      <c r="Y988" s="32"/>
      <c r="Z988" s="32"/>
    </row>
    <row r="989" spans="1:26" ht="15.75" customHeight="1">
      <c r="A989" s="32"/>
      <c r="B989" s="32"/>
      <c r="C989" s="32"/>
      <c r="D989" s="33"/>
      <c r="E989" s="32"/>
      <c r="F989" s="32"/>
      <c r="G989" s="32"/>
      <c r="H989" s="32"/>
      <c r="I989" s="32"/>
      <c r="J989" s="32"/>
      <c r="K989" s="32"/>
      <c r="L989" s="32"/>
      <c r="M989" s="32"/>
      <c r="N989" s="32"/>
      <c r="O989" s="32"/>
      <c r="P989" s="32"/>
      <c r="Q989" s="32"/>
      <c r="R989" s="32"/>
      <c r="S989" s="32"/>
      <c r="T989" s="32"/>
      <c r="U989" s="32"/>
      <c r="V989" s="32"/>
      <c r="W989" s="32"/>
      <c r="X989" s="32"/>
      <c r="Y989" s="32"/>
      <c r="Z989" s="32"/>
    </row>
    <row r="990" spans="1:26" ht="15.75" customHeight="1">
      <c r="A990" s="32"/>
      <c r="B990" s="32"/>
      <c r="C990" s="32"/>
      <c r="D990" s="33"/>
      <c r="E990" s="32"/>
      <c r="F990" s="32"/>
      <c r="G990" s="32"/>
      <c r="H990" s="32"/>
      <c r="I990" s="32"/>
      <c r="J990" s="32"/>
      <c r="K990" s="32"/>
      <c r="L990" s="32"/>
      <c r="M990" s="32"/>
      <c r="N990" s="32"/>
      <c r="O990" s="32"/>
      <c r="P990" s="32"/>
      <c r="Q990" s="32"/>
      <c r="R990" s="32"/>
      <c r="S990" s="32"/>
      <c r="T990" s="32"/>
      <c r="U990" s="32"/>
      <c r="V990" s="32"/>
      <c r="W990" s="32"/>
      <c r="X990" s="32"/>
      <c r="Y990" s="32"/>
      <c r="Z990" s="32"/>
    </row>
    <row r="991" spans="1:26" ht="15.75" customHeight="1">
      <c r="A991" s="32"/>
      <c r="B991" s="32"/>
      <c r="C991" s="32"/>
      <c r="D991" s="33"/>
      <c r="E991" s="32"/>
      <c r="F991" s="32"/>
      <c r="G991" s="32"/>
      <c r="H991" s="32"/>
      <c r="I991" s="32"/>
      <c r="J991" s="32"/>
      <c r="K991" s="32"/>
      <c r="L991" s="32"/>
      <c r="M991" s="32"/>
      <c r="N991" s="32"/>
      <c r="O991" s="32"/>
      <c r="P991" s="32"/>
      <c r="Q991" s="32"/>
      <c r="R991" s="32"/>
      <c r="S991" s="32"/>
      <c r="T991" s="32"/>
      <c r="U991" s="32"/>
      <c r="V991" s="32"/>
      <c r="W991" s="32"/>
      <c r="X991" s="32"/>
      <c r="Y991" s="32"/>
      <c r="Z991" s="32"/>
    </row>
    <row r="992" spans="1:26" ht="15.75" customHeight="1">
      <c r="A992" s="32"/>
      <c r="B992" s="32"/>
      <c r="C992" s="32"/>
      <c r="D992" s="33"/>
      <c r="E992" s="32"/>
      <c r="F992" s="32"/>
      <c r="G992" s="32"/>
      <c r="H992" s="32"/>
      <c r="I992" s="32"/>
      <c r="J992" s="32"/>
      <c r="K992" s="32"/>
      <c r="L992" s="32"/>
      <c r="M992" s="32"/>
      <c r="N992" s="32"/>
      <c r="O992" s="32"/>
      <c r="P992" s="32"/>
      <c r="Q992" s="32"/>
      <c r="R992" s="32"/>
      <c r="S992" s="32"/>
      <c r="T992" s="32"/>
      <c r="U992" s="32"/>
      <c r="V992" s="32"/>
      <c r="W992" s="32"/>
      <c r="X992" s="32"/>
      <c r="Y992" s="32"/>
      <c r="Z992" s="32"/>
    </row>
    <row r="993" spans="1:26" ht="15.75" customHeight="1">
      <c r="A993" s="32"/>
      <c r="B993" s="32"/>
      <c r="C993" s="32"/>
      <c r="D993" s="33"/>
      <c r="E993" s="32"/>
      <c r="F993" s="32"/>
      <c r="G993" s="32"/>
      <c r="H993" s="32"/>
      <c r="I993" s="32"/>
      <c r="J993" s="32"/>
      <c r="K993" s="32"/>
      <c r="L993" s="32"/>
      <c r="M993" s="32"/>
      <c r="N993" s="32"/>
      <c r="O993" s="32"/>
      <c r="P993" s="32"/>
      <c r="Q993" s="32"/>
      <c r="R993" s="32"/>
      <c r="S993" s="32"/>
      <c r="T993" s="32"/>
      <c r="U993" s="32"/>
      <c r="V993" s="32"/>
      <c r="W993" s="32"/>
      <c r="X993" s="32"/>
      <c r="Y993" s="32"/>
      <c r="Z993" s="32"/>
    </row>
    <row r="994" spans="1:26" ht="15.75" customHeight="1">
      <c r="A994" s="32"/>
      <c r="B994" s="32"/>
      <c r="C994" s="32"/>
      <c r="D994" s="33"/>
      <c r="E994" s="32"/>
      <c r="F994" s="32"/>
      <c r="G994" s="32"/>
      <c r="H994" s="32"/>
      <c r="I994" s="32"/>
      <c r="J994" s="32"/>
      <c r="K994" s="32"/>
      <c r="L994" s="32"/>
      <c r="M994" s="32"/>
      <c r="N994" s="32"/>
      <c r="O994" s="32"/>
      <c r="P994" s="32"/>
      <c r="Q994" s="32"/>
      <c r="R994" s="32"/>
      <c r="S994" s="32"/>
      <c r="T994" s="32"/>
      <c r="U994" s="32"/>
      <c r="V994" s="32"/>
      <c r="W994" s="32"/>
      <c r="X994" s="32"/>
      <c r="Y994" s="32"/>
      <c r="Z994" s="32"/>
    </row>
    <row r="995" spans="1:26" ht="15.75" customHeight="1">
      <c r="A995" s="32"/>
      <c r="B995" s="32"/>
      <c r="C995" s="32"/>
      <c r="D995" s="33"/>
      <c r="E995" s="32"/>
      <c r="F995" s="32"/>
      <c r="G995" s="32"/>
      <c r="H995" s="32"/>
      <c r="I995" s="32"/>
      <c r="J995" s="32"/>
      <c r="K995" s="32"/>
      <c r="L995" s="32"/>
      <c r="M995" s="32"/>
      <c r="N995" s="32"/>
      <c r="O995" s="32"/>
      <c r="P995" s="32"/>
      <c r="Q995" s="32"/>
      <c r="R995" s="32"/>
      <c r="S995" s="32"/>
      <c r="T995" s="32"/>
      <c r="U995" s="32"/>
      <c r="V995" s="32"/>
      <c r="W995" s="32"/>
      <c r="X995" s="32"/>
      <c r="Y995" s="32"/>
      <c r="Z995" s="32"/>
    </row>
    <row r="996" spans="1:26" ht="15.75" customHeight="1">
      <c r="A996" s="32"/>
      <c r="B996" s="32"/>
      <c r="C996" s="32"/>
      <c r="D996" s="33"/>
      <c r="E996" s="32"/>
      <c r="F996" s="32"/>
      <c r="G996" s="32"/>
      <c r="H996" s="32"/>
      <c r="I996" s="32"/>
      <c r="J996" s="32"/>
      <c r="K996" s="32"/>
      <c r="L996" s="32"/>
      <c r="M996" s="32"/>
      <c r="N996" s="32"/>
      <c r="O996" s="32"/>
      <c r="P996" s="32"/>
      <c r="Q996" s="32"/>
      <c r="R996" s="32"/>
      <c r="S996" s="32"/>
      <c r="T996" s="32"/>
      <c r="U996" s="32"/>
      <c r="V996" s="32"/>
      <c r="W996" s="32"/>
      <c r="X996" s="32"/>
      <c r="Y996" s="32"/>
      <c r="Z996" s="32"/>
    </row>
    <row r="997" spans="1:26" ht="15.75" customHeight="1">
      <c r="A997" s="32"/>
      <c r="B997" s="32"/>
      <c r="C997" s="32"/>
      <c r="D997" s="33"/>
      <c r="E997" s="32"/>
      <c r="F997" s="32"/>
      <c r="G997" s="32"/>
      <c r="H997" s="32"/>
      <c r="I997" s="32"/>
      <c r="J997" s="32"/>
      <c r="K997" s="32"/>
      <c r="L997" s="32"/>
      <c r="M997" s="32"/>
      <c r="N997" s="32"/>
      <c r="O997" s="32"/>
      <c r="P997" s="32"/>
      <c r="Q997" s="32"/>
      <c r="R997" s="32"/>
      <c r="S997" s="32"/>
      <c r="T997" s="32"/>
      <c r="U997" s="32"/>
      <c r="V997" s="32"/>
      <c r="W997" s="32"/>
      <c r="X997" s="32"/>
      <c r="Y997" s="32"/>
      <c r="Z997" s="32"/>
    </row>
    <row r="998" spans="1:26" ht="15.75" customHeight="1">
      <c r="A998" s="32"/>
      <c r="B998" s="32"/>
      <c r="C998" s="32"/>
      <c r="D998" s="33"/>
      <c r="E998" s="32"/>
      <c r="F998" s="32"/>
      <c r="G998" s="32"/>
      <c r="H998" s="32"/>
      <c r="I998" s="32"/>
      <c r="J998" s="32"/>
      <c r="K998" s="32"/>
      <c r="L998" s="32"/>
      <c r="M998" s="32"/>
      <c r="N998" s="32"/>
      <c r="O998" s="32"/>
      <c r="P998" s="32"/>
      <c r="Q998" s="32"/>
      <c r="R998" s="32"/>
      <c r="S998" s="32"/>
      <c r="T998" s="32"/>
      <c r="U998" s="32"/>
      <c r="V998" s="32"/>
      <c r="W998" s="32"/>
      <c r="X998" s="32"/>
      <c r="Y998" s="32"/>
      <c r="Z998" s="32"/>
    </row>
    <row r="999" spans="1:26" ht="15.75" customHeight="1">
      <c r="A999" s="32"/>
      <c r="B999" s="32"/>
      <c r="C999" s="32"/>
      <c r="D999" s="33"/>
      <c r="E999" s="32"/>
      <c r="F999" s="32"/>
      <c r="G999" s="32"/>
      <c r="H999" s="32"/>
      <c r="I999" s="32"/>
      <c r="J999" s="32"/>
      <c r="K999" s="32"/>
      <c r="L999" s="32"/>
      <c r="M999" s="32"/>
      <c r="N999" s="32"/>
      <c r="O999" s="32"/>
      <c r="P999" s="32"/>
      <c r="Q999" s="32"/>
      <c r="R999" s="32"/>
      <c r="S999" s="32"/>
      <c r="T999" s="32"/>
      <c r="U999" s="32"/>
      <c r="V999" s="32"/>
      <c r="W999" s="32"/>
      <c r="X999" s="32"/>
      <c r="Y999" s="32"/>
      <c r="Z999" s="32"/>
    </row>
  </sheetData>
  <autoFilter ref="B44:P275" xr:uid="{00000000-0009-0000-0000-000007000000}"/>
  <mergeCells count="55">
    <mergeCell ref="N44:N45"/>
    <mergeCell ref="O44:O45"/>
    <mergeCell ref="Q44:Q45"/>
    <mergeCell ref="R44:R45"/>
    <mergeCell ref="S44:S45"/>
    <mergeCell ref="B37:D37"/>
    <mergeCell ref="E37:P37"/>
    <mergeCell ref="B38:D38"/>
    <mergeCell ref="E38:P38"/>
    <mergeCell ref="B39:D39"/>
    <mergeCell ref="E39:P39"/>
    <mergeCell ref="B41:P41"/>
    <mergeCell ref="B42:P42"/>
    <mergeCell ref="B44:B45"/>
    <mergeCell ref="C44:C45"/>
    <mergeCell ref="D44:D45"/>
    <mergeCell ref="E44:M44"/>
    <mergeCell ref="P44:P45"/>
    <mergeCell ref="B33:D33"/>
    <mergeCell ref="E33:P33"/>
    <mergeCell ref="B35:D35"/>
    <mergeCell ref="B36:D36"/>
    <mergeCell ref="E36:P36"/>
    <mergeCell ref="E27:P28"/>
    <mergeCell ref="B30:D30"/>
    <mergeCell ref="B31:D31"/>
    <mergeCell ref="E31:P31"/>
    <mergeCell ref="B32:D32"/>
    <mergeCell ref="E32:P32"/>
    <mergeCell ref="B23:D23"/>
    <mergeCell ref="E23:P23"/>
    <mergeCell ref="B24:D24"/>
    <mergeCell ref="E24:P24"/>
    <mergeCell ref="B26:D26"/>
    <mergeCell ref="E18:P18"/>
    <mergeCell ref="B20:D20"/>
    <mergeCell ref="B21:D21"/>
    <mergeCell ref="E21:P21"/>
    <mergeCell ref="B22:D22"/>
    <mergeCell ref="E22:P22"/>
    <mergeCell ref="B14:D14"/>
    <mergeCell ref="E14:P14"/>
    <mergeCell ref="B15:D15"/>
    <mergeCell ref="E15:P15"/>
    <mergeCell ref="B17:D17"/>
    <mergeCell ref="B10:D10"/>
    <mergeCell ref="E10:P10"/>
    <mergeCell ref="B12:D12"/>
    <mergeCell ref="B13:D13"/>
    <mergeCell ref="E13:P13"/>
    <mergeCell ref="C4:O4"/>
    <mergeCell ref="C5:O5"/>
    <mergeCell ref="C6:O6"/>
    <mergeCell ref="C7:O7"/>
    <mergeCell ref="B9:D9"/>
  </mergeCells>
  <hyperlinks>
    <hyperlink ref="N110" r:id="rId1" xr:uid="{00000000-0004-0000-0700-000000000000}"/>
    <hyperlink ref="N112" r:id="rId2" xr:uid="{00000000-0004-0000-0700-000001000000}"/>
    <hyperlink ref="N113" r:id="rId3" xr:uid="{00000000-0004-0000-0700-000002000000}"/>
  </hyperlinks>
  <printOptions horizontalCentered="1"/>
  <pageMargins left="0.25" right="0.25" top="0.75" bottom="0.75" header="0" footer="0"/>
  <pageSetup paperSize="5" orientation="landscape"/>
  <headerFooter>
    <oddFooter>&amp;R&amp;P</oddFooter>
  </headerFooter>
  <rowBreaks count="1" manualBreakCount="1">
    <brk id="264"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999"/>
  <sheetViews>
    <sheetView showGridLines="0" workbookViewId="0"/>
  </sheetViews>
  <sheetFormatPr baseColWidth="10" defaultColWidth="12.5703125" defaultRowHeight="15" customHeight="1"/>
  <cols>
    <col min="1" max="1" width="26.7109375" customWidth="1"/>
    <col min="2" max="2" width="23.5703125" customWidth="1"/>
    <col min="3" max="3" width="17.85546875" customWidth="1"/>
    <col min="4" max="4" width="40.42578125" customWidth="1"/>
    <col min="5" max="5" width="30.85546875" customWidth="1"/>
    <col min="6" max="6" width="61.42578125" customWidth="1"/>
    <col min="7" max="7" width="28.85546875" customWidth="1"/>
    <col min="8" max="8" width="26.28515625" customWidth="1"/>
    <col min="9" max="9" width="62.42578125" customWidth="1"/>
    <col min="10" max="11" width="33.28515625" customWidth="1"/>
    <col min="12" max="13" width="52.28515625" customWidth="1"/>
    <col min="14" max="14" width="63.140625" customWidth="1"/>
    <col min="15" max="15" width="49.85546875" customWidth="1"/>
    <col min="16" max="16" width="94.5703125" customWidth="1"/>
    <col min="17" max="61" width="12.140625" customWidth="1"/>
  </cols>
  <sheetData>
    <row r="1" spans="1:61">
      <c r="A1" s="32"/>
      <c r="B1" s="34"/>
      <c r="C1" s="34"/>
      <c r="D1" s="33"/>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row>
    <row r="2" spans="1:61">
      <c r="A2" s="32"/>
      <c r="B2" s="34"/>
      <c r="C2" s="34"/>
      <c r="D2" s="33"/>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row>
    <row r="3" spans="1:61">
      <c r="A3" s="32"/>
      <c r="B3" s="34"/>
      <c r="C3" s="34"/>
      <c r="D3" s="3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row>
    <row r="4" spans="1:61" ht="65.25" customHeight="1">
      <c r="A4" s="32"/>
      <c r="B4" s="32"/>
      <c r="C4" s="738" t="s">
        <v>1327</v>
      </c>
      <c r="D4" s="739"/>
      <c r="E4" s="739"/>
      <c r="F4" s="739"/>
      <c r="G4" s="739"/>
      <c r="H4" s="739"/>
      <c r="I4" s="739"/>
      <c r="J4" s="739"/>
      <c r="K4" s="739"/>
      <c r="L4" s="739"/>
      <c r="M4" s="739"/>
      <c r="N4" s="739"/>
      <c r="O4" s="740"/>
      <c r="P4" s="35"/>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row>
    <row r="5" spans="1:61" ht="32.25" customHeight="1">
      <c r="A5" s="32"/>
      <c r="B5" s="32"/>
      <c r="C5" s="738" t="s">
        <v>24</v>
      </c>
      <c r="D5" s="739"/>
      <c r="E5" s="739"/>
      <c r="F5" s="739"/>
      <c r="G5" s="739"/>
      <c r="H5" s="739"/>
      <c r="I5" s="739"/>
      <c r="J5" s="739"/>
      <c r="K5" s="739"/>
      <c r="L5" s="739"/>
      <c r="M5" s="739"/>
      <c r="N5" s="739"/>
      <c r="O5" s="740"/>
      <c r="P5" s="35"/>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row>
    <row r="6" spans="1:61" ht="32.25" customHeight="1">
      <c r="A6" s="32"/>
      <c r="B6" s="32"/>
      <c r="C6" s="738" t="s">
        <v>200</v>
      </c>
      <c r="D6" s="739"/>
      <c r="E6" s="739"/>
      <c r="F6" s="739"/>
      <c r="G6" s="739"/>
      <c r="H6" s="739"/>
      <c r="I6" s="739"/>
      <c r="J6" s="739"/>
      <c r="K6" s="739"/>
      <c r="L6" s="739"/>
      <c r="M6" s="739"/>
      <c r="N6" s="739"/>
      <c r="O6" s="740"/>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row>
    <row r="7" spans="1:61" ht="32.25" customHeight="1">
      <c r="A7" s="32"/>
      <c r="B7" s="32"/>
      <c r="C7" s="738" t="s">
        <v>201</v>
      </c>
      <c r="D7" s="739"/>
      <c r="E7" s="739"/>
      <c r="F7" s="739"/>
      <c r="G7" s="739"/>
      <c r="H7" s="739"/>
      <c r="I7" s="739"/>
      <c r="J7" s="739"/>
      <c r="K7" s="739"/>
      <c r="L7" s="739"/>
      <c r="M7" s="739"/>
      <c r="N7" s="739"/>
      <c r="O7" s="740"/>
      <c r="P7" s="36"/>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row>
    <row r="8" spans="1:61" ht="32.25">
      <c r="A8" s="32"/>
      <c r="B8" s="169"/>
      <c r="C8" s="108"/>
      <c r="D8" s="108"/>
      <c r="E8" s="108"/>
      <c r="F8" s="108"/>
      <c r="G8" s="108"/>
      <c r="H8" s="108"/>
      <c r="I8" s="108"/>
      <c r="J8" s="108"/>
      <c r="K8" s="169"/>
      <c r="L8" s="108"/>
      <c r="M8" s="108"/>
      <c r="N8" s="108"/>
      <c r="O8" s="108"/>
      <c r="P8" s="108"/>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row>
    <row r="9" spans="1:61" ht="18.75">
      <c r="A9" s="32"/>
      <c r="B9" s="780" t="s">
        <v>202</v>
      </c>
      <c r="C9" s="739"/>
      <c r="D9" s="740"/>
      <c r="E9" s="170"/>
      <c r="F9" s="170"/>
      <c r="G9" s="171"/>
      <c r="H9" s="157"/>
      <c r="I9" s="157"/>
      <c r="J9" s="157"/>
      <c r="K9" s="171"/>
      <c r="L9" s="157"/>
      <c r="M9" s="157"/>
      <c r="N9" s="157"/>
      <c r="O9" s="157"/>
      <c r="P9" s="157"/>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row>
    <row r="10" spans="1:61">
      <c r="A10" s="32"/>
      <c r="B10" s="781" t="s">
        <v>203</v>
      </c>
      <c r="C10" s="739"/>
      <c r="D10" s="740"/>
      <c r="E10" s="782" t="s">
        <v>200</v>
      </c>
      <c r="F10" s="739"/>
      <c r="G10" s="739"/>
      <c r="H10" s="739"/>
      <c r="I10" s="739"/>
      <c r="J10" s="739"/>
      <c r="K10" s="739"/>
      <c r="L10" s="739"/>
      <c r="M10" s="739"/>
      <c r="N10" s="739"/>
      <c r="O10" s="739"/>
      <c r="P10" s="740"/>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row>
    <row r="11" spans="1:61" ht="18.75">
      <c r="A11" s="32"/>
      <c r="B11" s="172"/>
      <c r="C11" s="173"/>
      <c r="D11" s="174"/>
      <c r="E11" s="170"/>
      <c r="F11" s="175"/>
      <c r="G11" s="171"/>
      <c r="H11" s="157"/>
      <c r="I11" s="175"/>
      <c r="J11" s="157"/>
      <c r="K11" s="171"/>
      <c r="L11" s="175"/>
      <c r="M11" s="175"/>
      <c r="N11" s="175"/>
      <c r="O11" s="175"/>
      <c r="P11" s="175"/>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row>
    <row r="12" spans="1:61" ht="18.75">
      <c r="A12" s="32"/>
      <c r="B12" s="780" t="s">
        <v>204</v>
      </c>
      <c r="C12" s="739"/>
      <c r="D12" s="740"/>
      <c r="E12" s="170"/>
      <c r="F12" s="175"/>
      <c r="G12" s="171"/>
      <c r="H12" s="157"/>
      <c r="I12" s="175"/>
      <c r="J12" s="157"/>
      <c r="K12" s="171"/>
      <c r="L12" s="175"/>
      <c r="M12" s="175"/>
      <c r="N12" s="175"/>
      <c r="O12" s="175"/>
      <c r="P12" s="175"/>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row>
    <row r="13" spans="1:61">
      <c r="A13" s="32"/>
      <c r="B13" s="781" t="s">
        <v>205</v>
      </c>
      <c r="C13" s="739"/>
      <c r="D13" s="740"/>
      <c r="E13" s="782" t="s">
        <v>206</v>
      </c>
      <c r="F13" s="739"/>
      <c r="G13" s="739"/>
      <c r="H13" s="739"/>
      <c r="I13" s="739"/>
      <c r="J13" s="739"/>
      <c r="K13" s="739"/>
      <c r="L13" s="739"/>
      <c r="M13" s="739"/>
      <c r="N13" s="739"/>
      <c r="O13" s="739"/>
      <c r="P13" s="740"/>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row>
    <row r="14" spans="1:61">
      <c r="A14" s="32"/>
      <c r="B14" s="781" t="s">
        <v>207</v>
      </c>
      <c r="C14" s="739"/>
      <c r="D14" s="740"/>
      <c r="E14" s="782" t="s">
        <v>208</v>
      </c>
      <c r="F14" s="739"/>
      <c r="G14" s="739"/>
      <c r="H14" s="739"/>
      <c r="I14" s="739"/>
      <c r="J14" s="739"/>
      <c r="K14" s="739"/>
      <c r="L14" s="739"/>
      <c r="M14" s="739"/>
      <c r="N14" s="739"/>
      <c r="O14" s="739"/>
      <c r="P14" s="740"/>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row>
    <row r="15" spans="1:61">
      <c r="A15" s="32"/>
      <c r="B15" s="781" t="s">
        <v>209</v>
      </c>
      <c r="C15" s="739"/>
      <c r="D15" s="740"/>
      <c r="E15" s="782" t="s">
        <v>210</v>
      </c>
      <c r="F15" s="739"/>
      <c r="G15" s="739"/>
      <c r="H15" s="739"/>
      <c r="I15" s="739"/>
      <c r="J15" s="739"/>
      <c r="K15" s="739"/>
      <c r="L15" s="739"/>
      <c r="M15" s="739"/>
      <c r="N15" s="739"/>
      <c r="O15" s="739"/>
      <c r="P15" s="740"/>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row>
    <row r="16" spans="1:61" ht="18.75">
      <c r="A16" s="32"/>
      <c r="B16" s="172"/>
      <c r="C16" s="173"/>
      <c r="D16" s="174"/>
      <c r="E16" s="170"/>
      <c r="F16" s="175"/>
      <c r="G16" s="157"/>
      <c r="H16" s="157"/>
      <c r="I16" s="175"/>
      <c r="J16" s="157"/>
      <c r="K16" s="171"/>
      <c r="L16" s="175"/>
      <c r="M16" s="175"/>
      <c r="N16" s="175"/>
      <c r="O16" s="175"/>
      <c r="P16" s="175"/>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row>
    <row r="17" spans="1:61" ht="18.75">
      <c r="A17" s="32"/>
      <c r="B17" s="780" t="s">
        <v>211</v>
      </c>
      <c r="C17" s="739"/>
      <c r="D17" s="740"/>
      <c r="E17" s="171"/>
      <c r="F17" s="171"/>
      <c r="G17" s="171"/>
      <c r="H17" s="171"/>
      <c r="I17" s="171"/>
      <c r="J17" s="171"/>
      <c r="K17" s="171"/>
      <c r="L17" s="171"/>
      <c r="M17" s="171"/>
      <c r="N17" s="171"/>
      <c r="O17" s="171"/>
      <c r="P17" s="171"/>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row>
    <row r="18" spans="1:61" ht="18.75">
      <c r="A18" s="32"/>
      <c r="B18" s="172"/>
      <c r="C18" s="173"/>
      <c r="D18" s="174"/>
      <c r="E18" s="782" t="s">
        <v>212</v>
      </c>
      <c r="F18" s="739"/>
      <c r="G18" s="739"/>
      <c r="H18" s="739"/>
      <c r="I18" s="739"/>
      <c r="J18" s="739"/>
      <c r="K18" s="739"/>
      <c r="L18" s="739"/>
      <c r="M18" s="739"/>
      <c r="N18" s="739"/>
      <c r="O18" s="739"/>
      <c r="P18" s="740"/>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row>
    <row r="19" spans="1:61" ht="18.75">
      <c r="A19" s="32"/>
      <c r="B19" s="172"/>
      <c r="C19" s="173"/>
      <c r="D19" s="174"/>
      <c r="E19" s="170"/>
      <c r="F19" s="175"/>
      <c r="G19" s="157"/>
      <c r="H19" s="157"/>
      <c r="I19" s="175"/>
      <c r="J19" s="157"/>
      <c r="K19" s="171"/>
      <c r="L19" s="175"/>
      <c r="M19" s="175"/>
      <c r="N19" s="175"/>
      <c r="O19" s="175"/>
      <c r="P19" s="175"/>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row>
    <row r="20" spans="1:61" ht="18.75">
      <c r="A20" s="32"/>
      <c r="B20" s="780" t="s">
        <v>213</v>
      </c>
      <c r="C20" s="739"/>
      <c r="D20" s="740"/>
      <c r="E20" s="170"/>
      <c r="F20" s="175"/>
      <c r="G20" s="157"/>
      <c r="H20" s="157"/>
      <c r="I20" s="175"/>
      <c r="J20" s="157"/>
      <c r="K20" s="171"/>
      <c r="L20" s="175"/>
      <c r="M20" s="175"/>
      <c r="N20" s="175"/>
      <c r="O20" s="175"/>
      <c r="P20" s="175"/>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row>
    <row r="21" spans="1:61" ht="15.75" customHeight="1">
      <c r="A21" s="32"/>
      <c r="B21" s="781" t="s">
        <v>214</v>
      </c>
      <c r="C21" s="739"/>
      <c r="D21" s="740"/>
      <c r="E21" s="782" t="s">
        <v>215</v>
      </c>
      <c r="F21" s="739"/>
      <c r="G21" s="739"/>
      <c r="H21" s="739"/>
      <c r="I21" s="739"/>
      <c r="J21" s="739"/>
      <c r="K21" s="739"/>
      <c r="L21" s="739"/>
      <c r="M21" s="739"/>
      <c r="N21" s="739"/>
      <c r="O21" s="739"/>
      <c r="P21" s="740"/>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row>
    <row r="22" spans="1:61" ht="15.75" customHeight="1">
      <c r="A22" s="32"/>
      <c r="B22" s="781" t="s">
        <v>216</v>
      </c>
      <c r="C22" s="739"/>
      <c r="D22" s="740"/>
      <c r="E22" s="782" t="s">
        <v>217</v>
      </c>
      <c r="F22" s="739"/>
      <c r="G22" s="739"/>
      <c r="H22" s="739"/>
      <c r="I22" s="739"/>
      <c r="J22" s="739"/>
      <c r="K22" s="739"/>
      <c r="L22" s="739"/>
      <c r="M22" s="739"/>
      <c r="N22" s="739"/>
      <c r="O22" s="739"/>
      <c r="P22" s="740"/>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row>
    <row r="23" spans="1:61" ht="15.75" customHeight="1">
      <c r="A23" s="32"/>
      <c r="B23" s="781" t="s">
        <v>218</v>
      </c>
      <c r="C23" s="739"/>
      <c r="D23" s="740"/>
      <c r="E23" s="782" t="s">
        <v>219</v>
      </c>
      <c r="F23" s="739"/>
      <c r="G23" s="739"/>
      <c r="H23" s="739"/>
      <c r="I23" s="739"/>
      <c r="J23" s="739"/>
      <c r="K23" s="739"/>
      <c r="L23" s="739"/>
      <c r="M23" s="739"/>
      <c r="N23" s="739"/>
      <c r="O23" s="739"/>
      <c r="P23" s="740"/>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row>
    <row r="24" spans="1:61" ht="15.75" customHeight="1">
      <c r="A24" s="32"/>
      <c r="B24" s="781" t="s">
        <v>220</v>
      </c>
      <c r="C24" s="739"/>
      <c r="D24" s="740"/>
      <c r="E24" s="782" t="s">
        <v>221</v>
      </c>
      <c r="F24" s="739"/>
      <c r="G24" s="739"/>
      <c r="H24" s="739"/>
      <c r="I24" s="739"/>
      <c r="J24" s="739"/>
      <c r="K24" s="739"/>
      <c r="L24" s="739"/>
      <c r="M24" s="739"/>
      <c r="N24" s="739"/>
      <c r="O24" s="739"/>
      <c r="P24" s="740"/>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row>
    <row r="25" spans="1:61" ht="15.75" customHeight="1">
      <c r="A25" s="32"/>
      <c r="B25" s="171"/>
      <c r="C25" s="171"/>
      <c r="D25" s="174"/>
      <c r="E25" s="170"/>
      <c r="F25" s="170"/>
      <c r="G25" s="157"/>
      <c r="H25" s="157"/>
      <c r="I25" s="175"/>
      <c r="J25" s="157"/>
      <c r="K25" s="171"/>
      <c r="L25" s="175"/>
      <c r="M25" s="175"/>
      <c r="N25" s="175"/>
      <c r="O25" s="175"/>
      <c r="P25" s="175"/>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row>
    <row r="26" spans="1:61" ht="15.75" customHeight="1">
      <c r="A26" s="32"/>
      <c r="B26" s="780" t="s">
        <v>222</v>
      </c>
      <c r="C26" s="739"/>
      <c r="D26" s="740"/>
      <c r="E26" s="171"/>
      <c r="F26" s="171"/>
      <c r="G26" s="171"/>
      <c r="H26" s="171"/>
      <c r="I26" s="171"/>
      <c r="J26" s="171"/>
      <c r="K26" s="171"/>
      <c r="L26" s="171"/>
      <c r="M26" s="171"/>
      <c r="N26" s="171"/>
      <c r="O26" s="171"/>
      <c r="P26" s="171"/>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row>
    <row r="27" spans="1:61" ht="15.75" customHeight="1">
      <c r="A27" s="32"/>
      <c r="B27" s="171"/>
      <c r="C27" s="157"/>
      <c r="D27" s="157"/>
      <c r="E27" s="783" t="s">
        <v>223</v>
      </c>
      <c r="F27" s="784"/>
      <c r="G27" s="784"/>
      <c r="H27" s="784"/>
      <c r="I27" s="784"/>
      <c r="J27" s="784"/>
      <c r="K27" s="784"/>
      <c r="L27" s="784"/>
      <c r="M27" s="784"/>
      <c r="N27" s="784"/>
      <c r="O27" s="784"/>
      <c r="P27" s="785"/>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row>
    <row r="28" spans="1:61" ht="15.75" customHeight="1">
      <c r="A28" s="32"/>
      <c r="B28" s="171"/>
      <c r="C28" s="157"/>
      <c r="D28" s="157"/>
      <c r="E28" s="786"/>
      <c r="F28" s="787"/>
      <c r="G28" s="787"/>
      <c r="H28" s="787"/>
      <c r="I28" s="787"/>
      <c r="J28" s="787"/>
      <c r="K28" s="787"/>
      <c r="L28" s="787"/>
      <c r="M28" s="787"/>
      <c r="N28" s="787"/>
      <c r="O28" s="787"/>
      <c r="P28" s="788"/>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row>
    <row r="29" spans="1:61" ht="15.75" customHeight="1">
      <c r="A29" s="32"/>
      <c r="B29" s="171"/>
      <c r="C29" s="157"/>
      <c r="D29" s="157"/>
      <c r="E29" s="176"/>
      <c r="F29" s="176"/>
      <c r="G29" s="172"/>
      <c r="H29" s="172"/>
      <c r="I29" s="176"/>
      <c r="J29" s="172"/>
      <c r="K29" s="172"/>
      <c r="L29" s="176"/>
      <c r="M29" s="176"/>
      <c r="N29" s="176"/>
      <c r="O29" s="176"/>
      <c r="P29" s="176"/>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row>
    <row r="30" spans="1:61" ht="15.75" customHeight="1">
      <c r="A30" s="32"/>
      <c r="B30" s="780" t="s">
        <v>224</v>
      </c>
      <c r="C30" s="739"/>
      <c r="D30" s="740"/>
      <c r="E30" s="170"/>
      <c r="F30" s="157"/>
      <c r="G30" s="171"/>
      <c r="H30" s="157"/>
      <c r="I30" s="157"/>
      <c r="J30" s="157"/>
      <c r="K30" s="171"/>
      <c r="L30" s="157"/>
      <c r="M30" s="157"/>
      <c r="N30" s="157"/>
      <c r="O30" s="157"/>
      <c r="P30" s="157"/>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row>
    <row r="31" spans="1:61" ht="15.75" customHeight="1">
      <c r="A31" s="32"/>
      <c r="B31" s="781" t="s">
        <v>225</v>
      </c>
      <c r="C31" s="739"/>
      <c r="D31" s="740"/>
      <c r="E31" s="782" t="s">
        <v>24</v>
      </c>
      <c r="F31" s="739"/>
      <c r="G31" s="739"/>
      <c r="H31" s="739"/>
      <c r="I31" s="739"/>
      <c r="J31" s="739"/>
      <c r="K31" s="739"/>
      <c r="L31" s="739"/>
      <c r="M31" s="739"/>
      <c r="N31" s="739"/>
      <c r="O31" s="739"/>
      <c r="P31" s="740"/>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row>
    <row r="32" spans="1:61" ht="18.75" customHeight="1">
      <c r="A32" s="32"/>
      <c r="B32" s="781" t="s">
        <v>226</v>
      </c>
      <c r="C32" s="739"/>
      <c r="D32" s="740"/>
      <c r="E32" s="782" t="s">
        <v>227</v>
      </c>
      <c r="F32" s="739"/>
      <c r="G32" s="739"/>
      <c r="H32" s="739"/>
      <c r="I32" s="739"/>
      <c r="J32" s="739"/>
      <c r="K32" s="739"/>
      <c r="L32" s="739"/>
      <c r="M32" s="739"/>
      <c r="N32" s="739"/>
      <c r="O32" s="739"/>
      <c r="P32" s="740"/>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row>
    <row r="33" spans="1:61" ht="15.75" customHeight="1">
      <c r="A33" s="32"/>
      <c r="B33" s="781" t="s">
        <v>228</v>
      </c>
      <c r="C33" s="739"/>
      <c r="D33" s="740"/>
      <c r="E33" s="782" t="s">
        <v>229</v>
      </c>
      <c r="F33" s="739"/>
      <c r="G33" s="739"/>
      <c r="H33" s="739"/>
      <c r="I33" s="739"/>
      <c r="J33" s="739"/>
      <c r="K33" s="739"/>
      <c r="L33" s="739"/>
      <c r="M33" s="739"/>
      <c r="N33" s="739"/>
      <c r="O33" s="739"/>
      <c r="P33" s="740"/>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row>
    <row r="34" spans="1:61" ht="15.75" customHeight="1">
      <c r="A34" s="32"/>
      <c r="B34" s="173"/>
      <c r="C34" s="173"/>
      <c r="D34" s="173"/>
      <c r="E34" s="176"/>
      <c r="F34" s="176"/>
      <c r="G34" s="176"/>
      <c r="H34" s="176"/>
      <c r="I34" s="176"/>
      <c r="J34" s="176"/>
      <c r="K34" s="172"/>
      <c r="L34" s="176"/>
      <c r="M34" s="176"/>
      <c r="N34" s="176"/>
      <c r="O34" s="176"/>
      <c r="P34" s="176"/>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row>
    <row r="35" spans="1:61" ht="15.75" customHeight="1">
      <c r="A35" s="32"/>
      <c r="B35" s="780" t="s">
        <v>230</v>
      </c>
      <c r="C35" s="739"/>
      <c r="D35" s="740"/>
      <c r="E35" s="170"/>
      <c r="F35" s="157"/>
      <c r="G35" s="171"/>
      <c r="H35" s="157"/>
      <c r="I35" s="157"/>
      <c r="J35" s="157"/>
      <c r="K35" s="171"/>
      <c r="L35" s="157"/>
      <c r="M35" s="157"/>
      <c r="N35" s="157"/>
      <c r="O35" s="157"/>
      <c r="P35" s="157"/>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row>
    <row r="36" spans="1:61" ht="15.75" customHeight="1">
      <c r="A36" s="32"/>
      <c r="B36" s="781" t="s">
        <v>231</v>
      </c>
      <c r="C36" s="739"/>
      <c r="D36" s="740"/>
      <c r="E36" s="782" t="s">
        <v>232</v>
      </c>
      <c r="F36" s="739"/>
      <c r="G36" s="739"/>
      <c r="H36" s="739"/>
      <c r="I36" s="739"/>
      <c r="J36" s="739"/>
      <c r="K36" s="739"/>
      <c r="L36" s="739"/>
      <c r="M36" s="739"/>
      <c r="N36" s="739"/>
      <c r="O36" s="739"/>
      <c r="P36" s="740"/>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row>
    <row r="37" spans="1:61" ht="15.75" customHeight="1">
      <c r="A37" s="32"/>
      <c r="B37" s="781" t="s">
        <v>228</v>
      </c>
      <c r="C37" s="739"/>
      <c r="D37" s="740"/>
      <c r="E37" s="791">
        <v>3.1</v>
      </c>
      <c r="F37" s="739"/>
      <c r="G37" s="739"/>
      <c r="H37" s="739"/>
      <c r="I37" s="739"/>
      <c r="J37" s="739"/>
      <c r="K37" s="739"/>
      <c r="L37" s="739"/>
      <c r="M37" s="739"/>
      <c r="N37" s="739"/>
      <c r="O37" s="739"/>
      <c r="P37" s="740"/>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row>
    <row r="38" spans="1:61" ht="44.25" customHeight="1">
      <c r="A38" s="32"/>
      <c r="B38" s="781" t="s">
        <v>233</v>
      </c>
      <c r="C38" s="739"/>
      <c r="D38" s="740"/>
      <c r="E38" s="782" t="s">
        <v>234</v>
      </c>
      <c r="F38" s="739"/>
      <c r="G38" s="739"/>
      <c r="H38" s="739"/>
      <c r="I38" s="739"/>
      <c r="J38" s="739"/>
      <c r="K38" s="739"/>
      <c r="L38" s="739"/>
      <c r="M38" s="739"/>
      <c r="N38" s="739"/>
      <c r="O38" s="739"/>
      <c r="P38" s="740"/>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row>
    <row r="39" spans="1:61" ht="41.25" customHeight="1">
      <c r="A39" s="32"/>
      <c r="B39" s="781" t="s">
        <v>235</v>
      </c>
      <c r="C39" s="739"/>
      <c r="D39" s="740"/>
      <c r="E39" s="782" t="s">
        <v>236</v>
      </c>
      <c r="F39" s="739"/>
      <c r="G39" s="739"/>
      <c r="H39" s="739"/>
      <c r="I39" s="739"/>
      <c r="J39" s="739"/>
      <c r="K39" s="739"/>
      <c r="L39" s="739"/>
      <c r="M39" s="739"/>
      <c r="N39" s="739"/>
      <c r="O39" s="739"/>
      <c r="P39" s="740"/>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row>
    <row r="40" spans="1:61" ht="15.75" customHeight="1">
      <c r="A40" s="32"/>
      <c r="B40" s="173"/>
      <c r="C40" s="173"/>
      <c r="D40" s="173"/>
      <c r="E40" s="176"/>
      <c r="F40" s="176"/>
      <c r="G40" s="176"/>
      <c r="H40" s="176"/>
      <c r="I40" s="176"/>
      <c r="J40" s="176"/>
      <c r="K40" s="172"/>
      <c r="L40" s="176"/>
      <c r="M40" s="176"/>
      <c r="N40" s="176"/>
      <c r="O40" s="176"/>
      <c r="P40" s="176"/>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row>
    <row r="41" spans="1:61" ht="15.75" customHeight="1">
      <c r="A41" s="32"/>
      <c r="B41" s="767"/>
      <c r="C41" s="666"/>
      <c r="D41" s="666"/>
      <c r="E41" s="666"/>
      <c r="F41" s="666"/>
      <c r="G41" s="666"/>
      <c r="H41" s="666"/>
      <c r="I41" s="666"/>
      <c r="J41" s="666"/>
      <c r="K41" s="666"/>
      <c r="L41" s="666"/>
      <c r="M41" s="666"/>
      <c r="N41" s="666"/>
      <c r="O41" s="666"/>
      <c r="P41" s="666"/>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row>
    <row r="42" spans="1:61" ht="57.75" customHeight="1">
      <c r="A42" s="32"/>
      <c r="B42" s="792" t="s">
        <v>1328</v>
      </c>
      <c r="C42" s="739"/>
      <c r="D42" s="739"/>
      <c r="E42" s="739"/>
      <c r="F42" s="739"/>
      <c r="G42" s="739"/>
      <c r="H42" s="739"/>
      <c r="I42" s="739"/>
      <c r="J42" s="739"/>
      <c r="K42" s="739"/>
      <c r="L42" s="739"/>
      <c r="M42" s="739"/>
      <c r="N42" s="739"/>
      <c r="O42" s="739"/>
      <c r="P42" s="740"/>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row>
    <row r="43" spans="1:61" ht="15.75" customHeight="1">
      <c r="A43" s="32"/>
      <c r="B43" s="109"/>
      <c r="C43" s="109"/>
      <c r="D43" s="177"/>
      <c r="E43" s="110"/>
      <c r="F43" s="110"/>
      <c r="G43" s="111"/>
      <c r="H43" s="111"/>
      <c r="I43" s="111"/>
      <c r="J43" s="111"/>
      <c r="K43" s="178"/>
      <c r="L43" s="110"/>
      <c r="M43" s="110"/>
      <c r="N43" s="110"/>
      <c r="O43" s="110"/>
      <c r="P43" s="110"/>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row>
    <row r="44" spans="1:61" ht="15.75" customHeight="1">
      <c r="A44" s="179"/>
      <c r="B44" s="793" t="s">
        <v>144</v>
      </c>
      <c r="C44" s="795" t="s">
        <v>28</v>
      </c>
      <c r="D44" s="797" t="s">
        <v>238</v>
      </c>
      <c r="E44" s="799" t="s">
        <v>146</v>
      </c>
      <c r="F44" s="800"/>
      <c r="G44" s="800"/>
      <c r="H44" s="800"/>
      <c r="I44" s="800"/>
      <c r="J44" s="800"/>
      <c r="K44" s="800"/>
      <c r="L44" s="800"/>
      <c r="M44" s="801"/>
      <c r="N44" s="802" t="s">
        <v>1329</v>
      </c>
      <c r="O44" s="803" t="s">
        <v>1330</v>
      </c>
      <c r="P44" s="789" t="s">
        <v>1331</v>
      </c>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row>
    <row r="45" spans="1:61" ht="15.75" customHeight="1">
      <c r="A45" s="115"/>
      <c r="B45" s="805"/>
      <c r="C45" s="807"/>
      <c r="D45" s="808"/>
      <c r="E45" s="372" t="s">
        <v>245</v>
      </c>
      <c r="F45" s="373" t="s">
        <v>1332</v>
      </c>
      <c r="G45" s="373" t="s">
        <v>1333</v>
      </c>
      <c r="H45" s="373" t="s">
        <v>1334</v>
      </c>
      <c r="I45" s="374" t="s">
        <v>1335</v>
      </c>
      <c r="J45" s="373" t="s">
        <v>1336</v>
      </c>
      <c r="K45" s="373" t="s">
        <v>1337</v>
      </c>
      <c r="L45" s="373" t="s">
        <v>1338</v>
      </c>
      <c r="M45" s="375" t="s">
        <v>1339</v>
      </c>
      <c r="N45" s="805"/>
      <c r="O45" s="806"/>
      <c r="P45" s="809"/>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row>
    <row r="46" spans="1:61" ht="15.75" customHeight="1">
      <c r="A46" s="115"/>
      <c r="B46" s="376" t="str">
        <f>IF(ISBLANK('5. Pp (3 años)'!B46),"",'5. Pp (3 años)'!B46)</f>
        <v>Dirección de Planeación Municipal</v>
      </c>
      <c r="C46" s="377" t="str">
        <f>IF(ISBLANK('5. Pp (3 años)'!C46),"",'5. Pp (3 años)'!C46)</f>
        <v>Fin</v>
      </c>
      <c r="D46" s="378" t="str">
        <f>IF(ISBLANK('5. Pp (3 años)'!D46),"",'5. Pp (3 años)'!D46)</f>
        <v>3.3.1 Contribuir a una sociedad más segura, cohesionada y pacífica en el municipio de Benito Juárez mediante estrategias de prevención de la violencia, impulso a la convivencia y fortalecimiento del bienestar social.</v>
      </c>
      <c r="E46" s="378" t="str">
        <f>IF(ISBLANK('5. Pp (3 años)'!E46),"",'5. Pp (3 años)'!E46)</f>
        <v>I_TOD_PAZ: Índice de Todos por la Paz</v>
      </c>
      <c r="F46" s="378" t="str">
        <f>IF(ISBLANK('5. Pp (3 años)'!F46),"",'5. Pp (3 años)'!F46)</f>
        <v>El Índice Todos por la Paz mide el grado de avance en tres grandes dimensiones: Seguridad y Justicia, Cohesión Social y Educación para la Paz.</v>
      </c>
      <c r="G46" s="377" t="str">
        <f>IF(ISBLANK('5. Pp (3 años)'!G46),"",'5. Pp (3 años)'!G46)</f>
        <v>Eficacia</v>
      </c>
      <c r="H46" s="377" t="str">
        <f>IF(ISBLANK('5. Pp (3 años)'!H46),"",'5. Pp (3 años)'!H46)</f>
        <v>Trianual</v>
      </c>
      <c r="I46" s="378" t="str">
        <f>IF(ISBLANK('5. Pp (3 años)'!I46),"",'5. Pp (3 años)'!I46)</f>
        <v/>
      </c>
      <c r="J46" s="378" t="str">
        <f>IF(ISBLANK('5. Pp (3 años)'!J46),"",'5. Pp (3 años)'!J46)</f>
        <v>Unidad de medida del indicador: 
Porcentaje</v>
      </c>
      <c r="K46" s="377" t="str">
        <f>IF(ISBLANK('5. Pp (3 años)'!K46),"",'5. Pp (3 años)'!K46)</f>
        <v>Ascendente</v>
      </c>
      <c r="L46" s="378" t="s">
        <v>1340</v>
      </c>
      <c r="M46" s="378" t="s">
        <v>1341</v>
      </c>
      <c r="N46" s="378"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378" t="str">
        <f>IF(ISBLANK('5. Pp (3 años)'!O46),"",'5. Pp (3 años)'!O46)</f>
        <v>A diciembre de 2027 se cuenta con la información actualizada de los 8 indicadores que integran el Indice.</v>
      </c>
      <c r="P46" s="379"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row>
    <row r="47" spans="1:61" ht="15.75" customHeight="1">
      <c r="A47" s="115"/>
      <c r="B47" s="380" t="str">
        <f>IF(ISBLANK('5. Pp (3 años)'!B47),"",'5. Pp (3 años)'!B47)</f>
        <v>Oficina de la Secretaría General</v>
      </c>
      <c r="C47" s="381" t="str">
        <f>IF(ISBLANK('5. Pp (3 años)'!C47),"",'5. Pp (3 años)'!C47)</f>
        <v>Propósito</v>
      </c>
      <c r="D47" s="382" t="str">
        <f>IF(ISBLANK('5. Pp (3 años)'!D47),"",'5. Pp (3 años)'!D47)</f>
        <v xml:space="preserve">3.1.1.1 Las dependencias municipales  de la Secretaria General atienden a las y los ciudadanos del municipio de Benito Juárez respecto a sus necesidades  y demandas con base en los servicios. </v>
      </c>
      <c r="E47" s="382" t="str">
        <f>IF(ISBLANK('5. Pp (3 años)'!E47),"",'5. Pp (3 años)'!E47)</f>
        <v xml:space="preserve">PCIA: Porcentaje de ciudadanas(os) atendidas(os). </v>
      </c>
      <c r="F47" s="382" t="str">
        <f>IF(ISBLANK('5. Pp (3 años)'!F47),"",'5. Pp (3 años)'!F47)</f>
        <v xml:space="preserve">El indicador mide la eficacia en la atención brindada por la Secretaría General a la población Benito Juarence. </v>
      </c>
      <c r="G47" s="381" t="str">
        <f>IF(ISBLANK('5. Pp (3 años)'!G47),"",'5. Pp (3 años)'!G47)</f>
        <v>Eficacia</v>
      </c>
      <c r="H47" s="381" t="str">
        <f>IF(ISBLANK('5. Pp (3 años)'!H47),"",'5. Pp (3 años)'!H47)</f>
        <v>Trimestral</v>
      </c>
      <c r="I47" s="382" t="str">
        <f>IF(ISBLANK('5. Pp (3 años)'!I47),"",'5. Pp (3 años)'!I47)</f>
        <v xml:space="preserve">
MÉTODO DE CÁLCULO:
PCIA= (NCIA/NCIS)*100
VARIABLES:
PCIA: Porcentaje de ciudadanas(os) atendidas(os). 
NCIA: Número de ciudadanas(os) atendidos.
NCIS: Número de ciudadanas(os) solicitantes.
</v>
      </c>
      <c r="J47" s="382" t="str">
        <f>IF(ISBLANK('5. Pp (3 años)'!J47),"",'5. Pp (3 años)'!J47)</f>
        <v>UNIDAD DE MEDIDA DEL INDICADOR:
Porcentaje   
 UNIDAD DE MEDIDA DE LA VARIABLE:
Ciudadanas(os)</v>
      </c>
      <c r="K47" s="381" t="str">
        <f>IF(ISBLANK('5. Pp (3 años)'!K47),"",'5. Pp (3 años)'!K47)</f>
        <v>Ascendente</v>
      </c>
      <c r="L47" s="383" t="s">
        <v>1342</v>
      </c>
      <c r="M47" s="383" t="s">
        <v>1343</v>
      </c>
      <c r="N47" s="382" t="str">
        <f>IF(ISBLANK('5. Pp (3 años)'!N47),"",'5. Pp (3 años)'!N47)</f>
        <v>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v>
      </c>
      <c r="O47" s="382" t="str">
        <f>IF(ISBLANK('5. Pp (3 años)'!O47),"",'5. Pp (3 años)'!O47)</f>
        <v xml:space="preserve">Las condiciones de salud y climáticas son adecuadas para que la ciudadania acuda a la Secretaría General. </v>
      </c>
      <c r="P47" s="384" t="str">
        <f>IF(ISBLANK('5. Pp (3 años)'!P47),"",'5. Pp (3 años)'!P47)</f>
        <v>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row>
    <row r="48" spans="1:61" ht="15.75" customHeight="1">
      <c r="A48" s="115"/>
      <c r="B48" s="385" t="str">
        <f>IF(ISBLANK('5. Pp (3 años)'!B48),"",'5. Pp (3 años)'!B48)</f>
        <v>Oficina de la Secretaría General</v>
      </c>
      <c r="C48" s="386" t="str">
        <f>IF(ISBLANK('5. Pp (3 años)'!C48),"",'5. Pp (3 años)'!C48)</f>
        <v>Componente</v>
      </c>
      <c r="D48" s="387" t="str">
        <f>IF(ISBLANK('5. Pp (3 años)'!D48),"",'5. Pp (3 años)'!D48)</f>
        <v>3.1.1.1.1 Resoluciones de las demandas ciudadanas por la Secretaría General emitidas.</v>
      </c>
      <c r="E48" s="388" t="str">
        <f>IF(ISBLANK('5. Pp (3 años)'!E48),"",'5. Pp (3 años)'!E48)</f>
        <v>PRDC: Porcentaje de resoluciones de las demandas ciudadanas emitidas.</v>
      </c>
      <c r="F48" s="388" t="str">
        <f>IF(ISBLANK('5. Pp (3 años)'!F48),"",'5. Pp (3 años)'!F48)</f>
        <v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v>
      </c>
      <c r="G48" s="389" t="str">
        <f>IF(ISBLANK('5. Pp (3 años)'!G48),"",'5. Pp (3 años)'!G48)</f>
        <v>Eficacia</v>
      </c>
      <c r="H48" s="389" t="str">
        <f>IF(ISBLANK('5. Pp (3 años)'!H48),"",'5. Pp (3 años)'!H48)</f>
        <v>Trimestral</v>
      </c>
      <c r="I48" s="388" t="str">
        <f>IF(ISBLANK('5. Pp (3 años)'!I48),"",'5. Pp (3 años)'!I48)</f>
        <v xml:space="preserve">MÉTODO DE CÁLCULO: 
PRDC= (NREM/NRRE)*100
VARIABLES:
PRDC: Porcentaje de resoluciones de las demandas ciudadanas emitidas.                                 
NREM: Número de resoluciones emitidas.
NRRE: Número de resoluciones recepcionadas. </v>
      </c>
      <c r="J48" s="388" t="str">
        <f>IF(ISBLANK('5. Pp (3 años)'!J48),"",'5. Pp (3 años)'!J48)</f>
        <v>UNIDAD DE MEDIDA DEL INDICADOR:
Porcentaje.
UNIDAD DE MEDIDA DE LA VARIABLE:
Resoluciones de las demandas ciudadanas.</v>
      </c>
      <c r="K48" s="389" t="str">
        <f>IF(ISBLANK('5. Pp (3 años)'!K48),"",'5. Pp (3 años)'!K48)</f>
        <v>Ascendente</v>
      </c>
      <c r="L48" s="387" t="s">
        <v>1344</v>
      </c>
      <c r="M48" s="387" t="s">
        <v>1345</v>
      </c>
      <c r="N48" s="388" t="str">
        <f>IF(ISBLANK('5. Pp (3 años)'!N48),"",'5. Pp (3 años)'!N48)</f>
        <v>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v>
      </c>
      <c r="O48" s="388" t="str">
        <f>IF(ISBLANK('5. Pp (3 años)'!O48),"",'5. Pp (3 años)'!O48)</f>
        <v xml:space="preserve">Se cumplen de manera cabal los requisitos por parte de la población en cuanto a la tramitología de sus solicitudes.  </v>
      </c>
      <c r="P48" s="390" t="str">
        <f>IF(ISBLANK('5. Pp (3 años)'!P48),"",'5. Pp (3 años)'!P48)</f>
        <v>ODS 16
 Meta 16.6: Crear instituciones eficaces, responsables y transparentes a todos los niveles.
 Meta 16.7: Garantizar la adopción de decisiones inclusivas, participativas y representativas que respondan a las necesidades a todos los niveles.</v>
      </c>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row>
    <row r="49" spans="1:61" ht="15.75" customHeight="1">
      <c r="A49" s="115"/>
      <c r="B49" s="391" t="str">
        <f>IF(ISBLANK('5. Pp (3 años)'!B49),"",'5. Pp (3 años)'!B49)</f>
        <v>Oficina de la Secretaría General</v>
      </c>
      <c r="C49" s="392" t="str">
        <f>IF(ISBLANK('5. Pp (3 años)'!C49),"",'5. Pp (3 años)'!C49)</f>
        <v>Actividad</v>
      </c>
      <c r="D49" s="393" t="str">
        <f>IF(ISBLANK('5. Pp (3 años)'!D49),"",'5. Pp (3 años)'!D49)</f>
        <v>3.1.1.1.1.1 Otorgamiento de apoyos administrativos y financieros brindados a la ciudadanía.</v>
      </c>
      <c r="E49" s="393" t="str">
        <f>IF(ISBLANK('5. Pp (3 años)'!E49),"",'5. Pp (3 años)'!E49)</f>
        <v xml:space="preserve">PAOC: Porcentaje de apoyos administrativos y financieros otorgados. </v>
      </c>
      <c r="F49" s="393" t="str">
        <f>IF(ISBLANK('5. Pp (3 años)'!F49),"",'5. Pp (3 años)'!F49)</f>
        <v xml:space="preserve">El indicador mide el número de apoyos administrativos y financieros otorgados a la ciudadanía. </v>
      </c>
      <c r="G49" s="392" t="str">
        <f>IF(ISBLANK('5. Pp (3 años)'!G49),"",'5. Pp (3 años)'!G49)</f>
        <v>Eficacia</v>
      </c>
      <c r="H49" s="392" t="str">
        <f>IF(ISBLANK('5. Pp (3 años)'!H49),"",'5. Pp (3 años)'!H49)</f>
        <v>Trimestral</v>
      </c>
      <c r="I49" s="393" t="str">
        <f>IF(ISBLANK('5. Pp (3 años)'!I49),"",'5. Pp (3 años)'!I49)</f>
        <v xml:space="preserve">MÉTODO DE CÁLCULO:                                                             
PAOC= (TAO/TAS)*100 
VARIABLES:  
PAOC: Porcentaje de apoyos administrativos y financieros otorgados.                                    
TAO: Total de apoyos otorgados.
TAS: Total de apoyos solicitados.                                       
                                                     </v>
      </c>
      <c r="J49" s="393" t="str">
        <f>IF(ISBLANK('5. Pp (3 años)'!J49),"",'5. Pp (3 años)'!J49)</f>
        <v>UNIDAD DE MEDIDA DEL INDICADOR:
Porcentaje.  
UNIDAD DE MEDIDA DE LA VARIABLE:
Apoyos administrativos y financieros.</v>
      </c>
      <c r="K49" s="392" t="str">
        <f>IF(ISBLANK('5. Pp (3 años)'!K49),"",'5. Pp (3 años)'!K49)</f>
        <v>Ascendente</v>
      </c>
      <c r="L49" s="393" t="s">
        <v>1346</v>
      </c>
      <c r="M49" s="393" t="s">
        <v>1347</v>
      </c>
      <c r="N49" s="393" t="str">
        <f>IF(ISBLANK('5. Pp (3 años)'!N49),"",'5. Pp (3 años)'!N49)</f>
        <v>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v>
      </c>
      <c r="O49" s="393" t="str">
        <f>IF(ISBLANK('5. Pp (3 años)'!O49),"",'5. Pp (3 años)'!O49)</f>
        <v>Las condiciones presupuestarias y administrativas benefician la atención que es brindada a la ciudadania.</v>
      </c>
      <c r="P49" s="394" t="str">
        <f>IF(ISBLANK('5. Pp (3 años)'!P49),"",'5. Pp (3 años)'!P49)</f>
        <v>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v>
      </c>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row>
    <row r="50" spans="1:61" ht="15.75" customHeight="1">
      <c r="A50" s="115"/>
      <c r="B50" s="391" t="str">
        <f>IF(ISBLANK('5. Pp (3 años)'!B50),"",'5. Pp (3 años)'!B50)</f>
        <v>Oficina de la Secretaría General</v>
      </c>
      <c r="C50" s="392" t="str">
        <f>IF(ISBLANK('5. Pp (3 años)'!C50),"",'5. Pp (3 años)'!C50)</f>
        <v>Actividad</v>
      </c>
      <c r="D50" s="393" t="str">
        <f>IF(ISBLANK('5. Pp (3 años)'!D50),"",'5. Pp (3 años)'!D50)</f>
        <v xml:space="preserve">3.1.1.1.1.2 Gestión de las sesiones ordinarias llevadas acabo por el cabildo </v>
      </c>
      <c r="E50" s="393" t="str">
        <f>IF(ISBLANK('5. Pp (3 años)'!E50),"",'5. Pp (3 años)'!E50)</f>
        <v>PSCA: Porcentaje de sesiones ordinarias de Cabildo realizadas.</v>
      </c>
      <c r="F50" s="393" t="str">
        <f>IF(ISBLANK('5. Pp (3 años)'!F50),"",'5. Pp (3 años)'!F50)</f>
        <v>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v>
      </c>
      <c r="G50" s="392" t="str">
        <f>IF(ISBLANK('5. Pp (3 años)'!G50),"",'5. Pp (3 años)'!G50)</f>
        <v>Eficacia</v>
      </c>
      <c r="H50" s="392" t="str">
        <f>IF(ISBLANK('5. Pp (3 años)'!H50),"",'5. Pp (3 años)'!H50)</f>
        <v>Trimestral</v>
      </c>
      <c r="I50" s="393" t="str">
        <f>IF(ISBLANK('5. Pp (3 años)'!I50),"",'5. Pp (3 años)'!I50)</f>
        <v xml:space="preserve">MÉTODO DE CÁLCULO:
PSCA= (NSIR/NSIA)*100
VARIABLES:
PSCA: Porcentaje de solicitudes de información de Cabildo atendidas.
NSIR: Número de solicitudes de información recibidas.                                       
NSIA: Número de solicitudes de información atendidas.   </v>
      </c>
      <c r="J50" s="393" t="str">
        <f>IF(ISBLANK('5. Pp (3 años)'!J50),"",'5. Pp (3 años)'!J50)</f>
        <v>UNIDAD DE MEDIDA DEL INDICADOR:
Porcentaje   
UNIDAD DE MEDIDA DE LA VARIABLE:
Sesiones de Cabildo.</v>
      </c>
      <c r="K50" s="392" t="str">
        <f>IF(ISBLANK('5. Pp (3 años)'!K50),"",'5. Pp (3 años)'!K50)</f>
        <v>Ascendente</v>
      </c>
      <c r="L50" s="393" t="s">
        <v>1348</v>
      </c>
      <c r="M50" s="393" t="s">
        <v>1349</v>
      </c>
      <c r="N50" s="393" t="str">
        <f>IF(ISBLANK('5. Pp (3 años)'!N50),"",'5. Pp (3 años)'!N50)</f>
        <v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v>
      </c>
      <c r="O50" s="393" t="str">
        <f>IF(ISBLANK('5. Pp (3 años)'!O50),"",'5. Pp (3 años)'!O50)</f>
        <v>El Cabildo presentan en tiempo y forma sus peticiones de información, por lo que se da el débido despacho para cumplir con sus peticiones.</v>
      </c>
      <c r="P50" s="394" t="str">
        <f>IF(ISBLANK('5. Pp (3 años)'!P50),"",'5. Pp (3 años)'!P50)</f>
        <v>ODS 16
 Meta 16.6: Crear instituciones eficaces, responsables y transparentes a todos los niveles.
 Meta 16.7: Garantizar la adopción de decisiones inclusivas, participativas y representativas que respondan a las necesidades a todos los niveles.</v>
      </c>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row>
    <row r="51" spans="1:61" ht="15.75" customHeight="1">
      <c r="A51" s="115"/>
      <c r="B51" s="391" t="str">
        <f>IF(ISBLANK('5. Pp (3 años)'!B51),"",'5. Pp (3 años)'!B51)</f>
        <v>Oficina de la Secretaría General</v>
      </c>
      <c r="C51" s="392" t="str">
        <f>IF(ISBLANK('5. Pp (3 años)'!C51),"",'5. Pp (3 años)'!C51)</f>
        <v>Actividad</v>
      </c>
      <c r="D51" s="393" t="str">
        <f>IF(ISBLANK('5. Pp (3 años)'!D51),"",'5. Pp (3 años)'!D51)</f>
        <v>3.2.1.1.1.3 Gestión de solicitudes formuladas por la ciudadanía.</v>
      </c>
      <c r="E51" s="393" t="str">
        <f>IF(ISBLANK('5. Pp (3 años)'!E51),"",'5. Pp (3 años)'!E51)</f>
        <v>PSCG: Porcentaje de Solicitudes Ciudadanas gestionadas.</v>
      </c>
      <c r="F51" s="393" t="str">
        <f>IF(ISBLANK('5. Pp (3 años)'!F51),"",'5. Pp (3 años)'!F51)</f>
        <v>El indicador mide el número de solicitudes gestionadas por las y los ciudadanos correspondientes a permisos de cierres de calle, autorizaciones de eventos y espectáculos, constancias de supervivencia, entre otros.</v>
      </c>
      <c r="G51" s="392" t="str">
        <f>IF(ISBLANK('5. Pp (3 años)'!G51),"",'5. Pp (3 años)'!G51)</f>
        <v>Eficacia</v>
      </c>
      <c r="H51" s="392" t="str">
        <f>IF(ISBLANK('5. Pp (3 años)'!H51),"",'5. Pp (3 años)'!H51)</f>
        <v>Trimestral</v>
      </c>
      <c r="I51" s="393" t="str">
        <f>IF(ISBLANK('5. Pp (3 años)'!I51),"",'5. Pp (3 años)'!I51)</f>
        <v>MÉTODO DE CÁLCULO:
PSCG=(NSCG/NSCE)*100
VARIABLES:
PSCG: Porcentaje de Solicitudes Ciudadanas gestionadas.
NSCG: Número de solicitudes ciudadanas gestionadas.
NSCE: Número de solicitudes ciudadanas estimadas.</v>
      </c>
      <c r="J51" s="393" t="str">
        <f>IF(ISBLANK('5. Pp (3 años)'!J51),"",'5. Pp (3 años)'!J51)</f>
        <v>UNIDAD DE MEDIDA DEL INDICADOR:
Porcentaje . 
 UNIDAD DE MEDIDA DE LA VARIABLE:
Solicitudes Ciudadanas.</v>
      </c>
      <c r="K51" s="392" t="str">
        <f>IF(ISBLANK('5. Pp (3 años)'!K51),"",'5. Pp (3 años)'!K51)</f>
        <v>Ascendente</v>
      </c>
      <c r="L51" s="393" t="s">
        <v>1350</v>
      </c>
      <c r="M51" s="393" t="s">
        <v>1351</v>
      </c>
      <c r="N51" s="393" t="str">
        <f>IF(ISBLANK('5. Pp (3 años)'!N51),"",'5. Pp (3 años)'!N51)</f>
        <v>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v>
      </c>
      <c r="O51" s="393" t="str">
        <f>IF(ISBLANK('5. Pp (3 años)'!O51),"",'5. Pp (3 años)'!O51)</f>
        <v>La ciudadanía acude a la Secretaria General a gestionar sus solicitudes.</v>
      </c>
      <c r="P51" s="394" t="str">
        <f>IF(ISBLANK('5. Pp (3 años)'!P51),"",'5. Pp (3 años)'!P51)</f>
        <v>ODS 16
 Meta 16.6: Crear instituciones eficaces, responsables y transparentes a todos los niveles.
 Meta 16.10: Garantizar el acceso público a la información y proteger las libertades fundamentales, de conformidad con las leyes nacionales y los acuerdos internacionales.</v>
      </c>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row>
    <row r="52" spans="1:61" ht="15.75" customHeight="1">
      <c r="A52" s="115"/>
      <c r="B52" s="395" t="str">
        <f>IF(ISBLANK('5. Pp (3 años)'!B52),"",'5. Pp (3 años)'!B52)</f>
        <v>Coordinación De Apoyo Iinterinstiticional Como Autoridad Transmisora Para La Búsqueda De Personas No Localizadas</v>
      </c>
      <c r="C52" s="389" t="str">
        <f>IF(ISBLANK('5. Pp (3 años)'!C52),"",'5. Pp (3 años)'!C52)</f>
        <v xml:space="preserve">Componente </v>
      </c>
      <c r="D52" s="388" t="str">
        <f>IF(ISBLANK('5. Pp (3 años)'!D52),"",'5. Pp (3 años)'!D52)</f>
        <v>3.1.1.1.2 Atención a solicitudes de personas no localizadas en el municipio de Benito Juárez</v>
      </c>
      <c r="E52" s="388" t="str">
        <f>IF(ISBLANK('5. Pp (3 años)'!E52),"",'5. Pp (3 años)'!E52)</f>
        <v>PSNLBJ: Porcentaje de solicitudes de personas no localizadas.</v>
      </c>
      <c r="F52" s="388" t="str">
        <f>IF(ISBLANK('5. Pp (3 años)'!F52),"",'5. Pp (3 años)'!F52)</f>
        <v xml:space="preserve">Mide la efectividad de atención a las solicitudes de personas no localizadas </v>
      </c>
      <c r="G52" s="389" t="str">
        <f>IF(ISBLANK('5. Pp (3 años)'!G52),"",'5. Pp (3 años)'!G52)</f>
        <v xml:space="preserve">Eficiencia </v>
      </c>
      <c r="H52" s="389" t="str">
        <f>IF(ISBLANK('5. Pp (3 años)'!H52),"",'5. Pp (3 años)'!H52)</f>
        <v>Trimestral</v>
      </c>
      <c r="I52" s="388" t="str">
        <f>IF(ISBLANK('5. Pp (3 años)'!I52),"",'5. Pp (3 años)'!I52)</f>
        <v>MÉTODO DE CÁLCULO
PSPNLA=(SPNLR/SPNLA)*100   
VARIABLES:                                                                                                                                                                                                                                                                    SPNLR=Solicitudes de personas no localizadas recibidas.                                                                                                                                                                                                                                                                                                                          SPNLA=Solicitudes de personas no localizadas  atendidas.                                                                                                                                                                                                                                                                                                                              PSPNLA:Porcentaje de solicitudes de personas no localizadas atendidas.</v>
      </c>
      <c r="J52" s="388" t="str">
        <f>IF(ISBLANK('5. Pp (3 años)'!J52),"",'5. Pp (3 años)'!J52)</f>
        <v>UNIDAD DE MEDIDA DEL INDICADOR:
Porcentaje   
 UNIDAD DE MEDIDA DE LA VARIABLE:
Atención a solicitude de personas no localizadas.</v>
      </c>
      <c r="K52" s="389" t="str">
        <f>IF(ISBLANK('5. Pp (3 años)'!K52),"",'5. Pp (3 años)'!K52)</f>
        <v>Ascedente</v>
      </c>
      <c r="L52" s="387" t="s">
        <v>1352</v>
      </c>
      <c r="M52" s="387" t="s">
        <v>1353</v>
      </c>
      <c r="N52" s="388" t="str">
        <f>IF(ISBLANK('5. Pp (3 años)'!N52),"",'5. Pp (3 años)'!N52)</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2" s="388" t="str">
        <f>IF(ISBLANK('5. Pp (3 años)'!O52),"",'5. Pp (3 años)'!O52)</f>
        <v>Recepcion y ateciones a los reportes que ingresan por el 911 respecto a personas no localizadas.</v>
      </c>
      <c r="P52" s="390" t="str">
        <f>IF(ISBLANK('5. Pp (3 años)'!P52),"",'5. Pp (3 años)'!P52)</f>
        <v>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v>
      </c>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row>
    <row r="53" spans="1:61" ht="15.75" customHeight="1">
      <c r="A53" s="115"/>
      <c r="B53" s="391" t="str">
        <f>IF(ISBLANK('5. Pp (3 años)'!B53),"",'5. Pp (3 años)'!B53)</f>
        <v>Coordinación De Apoyo Iinterinstiticional Como Autoridad Transmisora Para La Búsqueda De Personas No Localizadas</v>
      </c>
      <c r="C53" s="392" t="str">
        <f>IF(ISBLANK('5. Pp (3 años)'!C53),"",'5. Pp (3 años)'!C53)</f>
        <v>Actividad</v>
      </c>
      <c r="D53" s="393" t="str">
        <f>IF(ISBLANK('5. Pp (3 años)'!D53),"",'5. Pp (3 años)'!D53)</f>
        <v>3.1.1.1.2.1 Seguimiento, asesorias y acompañamiento en reportes de personas no localizadas en el municipio de Benito Juárez</v>
      </c>
      <c r="E53" s="393" t="str">
        <f>IF(ISBLANK('5. Pp (3 años)'!E53),"",'5. Pp (3 años)'!E53)</f>
        <v>PSAAPNLBJ: Porcentaje de Seguimiento,asesoria y apoyo en reportes de personas no localizadas en el municipio de Benito Juárez</v>
      </c>
      <c r="F53" s="393" t="str">
        <f>IF(ISBLANK('5. Pp (3 años)'!F53),"",'5. Pp (3 años)'!F53)</f>
        <v xml:space="preserve">Mide la efectividad de atención de asesorias y acompañamiento en reportes de personas no localizadas </v>
      </c>
      <c r="G53" s="392" t="str">
        <f>IF(ISBLANK('5. Pp (3 años)'!G53),"",'5. Pp (3 años)'!G53)</f>
        <v xml:space="preserve">Eficiencia </v>
      </c>
      <c r="H53" s="392" t="str">
        <f>IF(ISBLANK('5. Pp (3 años)'!H53),"",'5. Pp (3 años)'!H53)</f>
        <v>Trimestral</v>
      </c>
      <c r="I53" s="393" t="str">
        <f>IF(ISBLANK('5. Pp (3 años)'!I53),"",'5. Pp (3 años)'!I53)</f>
        <v>MÉTODO DE CÁLCULO
PAAPNL=(SAAPNLR/SAAPNLA)*100                                                                                                                                                                                                                                                                                                                                                                                    
VARIABLES
SAAPNLR=Solicitudes de asesorias y apoyo en personas no localizadas recibidas.                                                                                                                                                                                                                                                                                                              SAAPNLA=Solicitudes de asesorias y apoyo en personas localizadas atendidas.                                                                                                                                                                                                                                                                                                                           PAAPNL:Porcentaje de asesorias y apoyo en personas no localizadas.</v>
      </c>
      <c r="J53" s="393" t="str">
        <f>IF(ISBLANK('5. Pp (3 años)'!J53),"",'5. Pp (3 años)'!J53)</f>
        <v>UNIDAD DE MEDIDA DEL INDICADOR:
Porcentaje   
 UNIDAD DE MEDIDA DE LA VARIABLE:
Asesorias y acompañamiento de reportes de personas no localizadas.</v>
      </c>
      <c r="K53" s="392" t="str">
        <f>IF(ISBLANK('5. Pp (3 años)'!K53),"",'5. Pp (3 años)'!K53)</f>
        <v>Ascedente</v>
      </c>
      <c r="L53" s="396" t="s">
        <v>1354</v>
      </c>
      <c r="M53" s="396" t="s">
        <v>1355</v>
      </c>
      <c r="N53" s="393" t="str">
        <f>IF(ISBLANK('5. Pp (3 años)'!N53),"",'5. Pp (3 años)'!N53)</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3" s="393" t="str">
        <f>IF(ISBLANK('5. Pp (3 años)'!O53),"",'5. Pp (3 años)'!O53)</f>
        <v>Recepcion y ateciones a los reportes que ingresan por el 911 respecto a personas no localizadas.</v>
      </c>
      <c r="P53" s="394" t="str">
        <f>IF(ISBLANK('5. Pp (3 años)'!P53),"",'5. Pp (3 años)'!P53)</f>
        <v>ODS 16
 Meta 16.1: Reducir considerablemente todas las formas de violencia y las tasas de mortalidad conexas en todo el mundo.
 Meta 16.2: Poner fin al maltrato, la explotación, la trata, la tortura y todas las formas de violencia contra los niños.</v>
      </c>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row>
    <row r="54" spans="1:61" ht="15.75" customHeight="1">
      <c r="A54" s="115"/>
      <c r="B54" s="391" t="str">
        <f>IF(ISBLANK('5. Pp (3 años)'!B54),"",'5. Pp (3 años)'!B54)</f>
        <v>Coordinación De Apoyo Iinterinstiticional Como Autoridad Transmisora Para La Búsqueda De Personas No Localizadas</v>
      </c>
      <c r="C54" s="392" t="str">
        <f>IF(ISBLANK('5. Pp (3 años)'!C54),"",'5. Pp (3 años)'!C54)</f>
        <v>Actividad</v>
      </c>
      <c r="D54" s="393" t="str">
        <f>IF(ISBLANK('5. Pp (3 años)'!D54),"",'5. Pp (3 años)'!D54)</f>
        <v>3.1.1.1.2.2 Asistencia de Reportes de Personas No Localizadas</v>
      </c>
      <c r="E54" s="393" t="str">
        <f>IF(ISBLANK('5. Pp (3 años)'!E54),"",'5. Pp (3 años)'!E54)</f>
        <v>PARPNL: Porcentaje de Asistencia de Reportes de Personas No Localizadas</v>
      </c>
      <c r="F54" s="393" t="str">
        <f>IF(ISBLANK('5. Pp (3 años)'!F54),"",'5. Pp (3 años)'!F54)</f>
        <v>Mide la efectividad de atención de asistencia de reportes de personas no localizadas</v>
      </c>
      <c r="G54" s="392" t="str">
        <f>IF(ISBLANK('5. Pp (3 años)'!G54),"",'5. Pp (3 años)'!G54)</f>
        <v xml:space="preserve">Eficiencia </v>
      </c>
      <c r="H54" s="392" t="str">
        <f>IF(ISBLANK('5. Pp (3 años)'!H54),"",'5. Pp (3 años)'!H54)</f>
        <v>Trimestral</v>
      </c>
      <c r="I54" s="393" t="str">
        <f>IF(ISBLANK('5. Pp (3 años)'!I54),"",'5. Pp (3 años)'!I54)</f>
        <v>MÉTODO DE CÁLCULO
PARPNL=(ARPNLR/ARPNLA)*100
VARIABLES                                                                                                                                                                                                                                                                                             ARPNLR=Asistencias de Reportes de Personas No Localizadas Recibidas.                                                                                                                                                                                                                                                                                                              ARPNLA=Asistencias de Reportes de Personas No Localizadas Atendidas.                                                                                                                                                                                                                                                                                                                           PARPNL:Porcentaje de asistencias de Reportes de Personas No Localizadas.</v>
      </c>
      <c r="J54" s="393" t="str">
        <f>IF(ISBLANK('5. Pp (3 años)'!J54),"",'5. Pp (3 años)'!J54)</f>
        <v>UNIDAD DE MEDIDA DEL INDICADOR:
Porcentaje   
 UNIDAD DE MEDIDA DE LA VARIABLE:
Asistencia en reportes de personas no localizadas.</v>
      </c>
      <c r="K54" s="392" t="str">
        <f>IF(ISBLANK('5. Pp (3 años)'!K54),"",'5. Pp (3 años)'!K54)</f>
        <v>Ascedente</v>
      </c>
      <c r="L54" s="396" t="s">
        <v>1356</v>
      </c>
      <c r="M54" s="396" t="s">
        <v>1357</v>
      </c>
      <c r="N54" s="393" t="str">
        <f>IF(ISBLANK('5. Pp (3 años)'!N54),"",'5. Pp (3 años)'!N54)</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4" s="393" t="str">
        <f>IF(ISBLANK('5. Pp (3 años)'!O54),"",'5. Pp (3 años)'!O54)</f>
        <v>Recepcion y ateciones a los reportes que ingresan por el 911 respecto a personas no localizadas.</v>
      </c>
      <c r="P54" s="394" t="str">
        <f>IF(ISBLANK('5. Pp (3 años)'!P54),"",'5. Pp (3 años)'!P54)</f>
        <v>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v>
      </c>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row>
    <row r="55" spans="1:61" ht="15.75" customHeight="1">
      <c r="A55" s="115"/>
      <c r="B55" s="395" t="str">
        <f>IF(ISBLANK('5. Pp (3 años)'!B55),"",'5. Pp (3 años)'!B55)</f>
        <v>Dirección General de la Coordinación General Administrativa</v>
      </c>
      <c r="C55" s="389" t="str">
        <f>IF(ISBLANK('5. Pp (3 años)'!C55),"",'5. Pp (3 años)'!C55)</f>
        <v xml:space="preserve">Componente </v>
      </c>
      <c r="D55" s="388" t="str">
        <f>IF(ISBLANK('5. Pp (3 años)'!D55),"",'5. Pp (3 años)'!D55)</f>
        <v>3.1.1.1.3 Solicitudes administrativas de las Direcciones adscritas a la Secretaría General emitidas.</v>
      </c>
      <c r="E55" s="388" t="str">
        <f>IF(ISBLANK('5. Pp (3 años)'!E55),"",'5. Pp (3 años)'!E55)</f>
        <v>PSAE: Porcentaje de solicitudes administrativas emitidas.</v>
      </c>
      <c r="F55" s="388" t="str">
        <f>IF(ISBLANK('5. Pp (3 años)'!F55),"",'5. Pp (3 años)'!F55)</f>
        <v>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v>
      </c>
      <c r="G55" s="389" t="str">
        <f>IF(ISBLANK('5. Pp (3 años)'!G55),"",'5. Pp (3 años)'!G55)</f>
        <v>Eficacia</v>
      </c>
      <c r="H55" s="389" t="str">
        <f>IF(ISBLANK('5. Pp (3 años)'!H55),"",'5. Pp (3 años)'!H55)</f>
        <v>Trimestral</v>
      </c>
      <c r="I55" s="388" t="str">
        <f>IF(ISBLANK('5. Pp (3 años)'!I55),"",'5. Pp (3 años)'!I55)</f>
        <v>MÉTODO DE CÁLCULO 
PSAE= (NSAE/NSAR)*100
VARIABLES:
PSAE: Porcentaje de solicitudes administrativas emitidas.
NSAE: Número de solicitudes administrativas emitidas.
NSAR: Número de solicitudes administrativas recibidas.</v>
      </c>
      <c r="J55" s="388" t="str">
        <f>IF(ISBLANK('5. Pp (3 años)'!J55),"",'5. Pp (3 años)'!J55)</f>
        <v>UNIDAD DE MEDIDA DEL INDICADOR:
Porcentaje   
 UNIDAD DE MEDIDA DE LA VARIABLE:
Solicitudes administrativas.</v>
      </c>
      <c r="K55" s="389" t="str">
        <f>IF(ISBLANK('5. Pp (3 años)'!K55),"",'5. Pp (3 años)'!K55)</f>
        <v>Ascendente</v>
      </c>
      <c r="L55" s="388" t="s">
        <v>1358</v>
      </c>
      <c r="M55" s="388" t="s">
        <v>1359</v>
      </c>
      <c r="N55" s="388" t="str">
        <f>IF(ISBLANK('5. Pp (3 años)'!N55),"",'5. Pp (3 años)'!N55)</f>
        <v>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v>
      </c>
      <c r="O55" s="388" t="str">
        <f>IF(ISBLANK('5. Pp (3 años)'!O55),"",'5. Pp (3 años)'!O55)</f>
        <v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v>
      </c>
      <c r="P55" s="390" t="str">
        <f>IF(ISBLANK('5. Pp (3 años)'!P55),"",'5. Pp (3 años)'!P55)</f>
        <v>ODS 16
 Meta 16.6: Crear instituciones eficaces, responsables y transparentes a todos los niveles.</v>
      </c>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row>
    <row r="56" spans="1:61" ht="15.75" customHeight="1">
      <c r="A56" s="175"/>
      <c r="B56" s="391" t="str">
        <f>IF(ISBLANK('5. Pp (3 años)'!B56),"",'5. Pp (3 años)'!B56)</f>
        <v>Dirección General de la Coordinación General Administrativa</v>
      </c>
      <c r="C56" s="392" t="str">
        <f>IF(ISBLANK('5. Pp (3 años)'!C56),"",'5. Pp (3 años)'!C56)</f>
        <v>Actividad</v>
      </c>
      <c r="D56" s="393" t="str">
        <f>IF(ISBLANK('5. Pp (3 años)'!D56),"",'5. Pp (3 años)'!D56)</f>
        <v xml:space="preserve">3.1.1.1.3.1 Gestión en la documentación de los movimientos de personal de la Oficina de la Secretaría General. 
</v>
      </c>
      <c r="E56" s="393" t="str">
        <f>IF(ISBLANK('5. Pp (3 años)'!E56),"",'5. Pp (3 años)'!E56)</f>
        <v>DGMP:  Porcentaje de Documentos de movimientos de personal gestionados.</v>
      </c>
      <c r="F56" s="393" t="str">
        <f>IF(ISBLANK('5. Pp (3 años)'!F56),"",'5. Pp (3 años)'!F56)</f>
        <v xml:space="preserve">El indicador mide el número de documentos gestionados con respecto a la altas, bajas y demás movimientos de personal que se reciben por parte de la Secretaría General y de las Direcciones Adscritas.
 </v>
      </c>
      <c r="G56" s="392" t="str">
        <f>IF(ISBLANK('5. Pp (3 años)'!G56),"",'5. Pp (3 años)'!G56)</f>
        <v>Eficacia</v>
      </c>
      <c r="H56" s="392" t="str">
        <f>IF(ISBLANK('5. Pp (3 años)'!H56),"",'5. Pp (3 años)'!H56)</f>
        <v>Trimestral</v>
      </c>
      <c r="I56" s="393" t="str">
        <f>IF(ISBLANK('5. Pp (3 años)'!I56),"",'5. Pp (3 años)'!I56)</f>
        <v>MÉTODO DE CÁLCULO:
DGMP=(NDGE/NDRE)*100
INDICADOR:
DGMP: Porcentaje de Documentos de movimientos de personal gestionados.
NDGE:Número de documentos gestionados.
NDRE:Número de documentos recibidos.</v>
      </c>
      <c r="J56" s="393" t="str">
        <f>IF(ISBLANK('5. Pp (3 años)'!J56),"",'5. Pp (3 años)'!J56)</f>
        <v>UNIDAD DE MEDIDA DEL INDICADOR:
Porcentaje   
 UNIDAD DE MEDIDA DE LA VARIABLE:
Documentos de movimientos de personal.</v>
      </c>
      <c r="K56" s="392" t="str">
        <f>IF(ISBLANK('5. Pp (3 años)'!K56),"",'5. Pp (3 años)'!K56)</f>
        <v>Ascendente</v>
      </c>
      <c r="L56" s="393" t="s">
        <v>1360</v>
      </c>
      <c r="M56" s="393" t="s">
        <v>1361</v>
      </c>
      <c r="N56" s="393" t="str">
        <f>IF(ISBLANK('5. Pp (3 años)'!N56),"",'5. Pp (3 años)'!N56)</f>
        <v>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v>
      </c>
      <c r="O56" s="393" t="str">
        <f>IF(ISBLANK('5. Pp (3 años)'!O56),"",'5. Pp (3 años)'!O56)</f>
        <v xml:space="preserve">Las direcciones adscritas a la Secretaría General no presentan los documentos con los lineamientos que requiere la Dirección de Recursos Humanos para dar seguimiento a la Gestión de Movimiento de Personal. </v>
      </c>
      <c r="P56" s="394" t="str">
        <f>IF(ISBLANK('5. Pp (3 años)'!P56),"",'5. Pp (3 años)'!P56)</f>
        <v>ODS 16
 Meta 16.6: Crear instituciones eficaces, responsables y transparentes a todos los niveles.</v>
      </c>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row>
    <row r="57" spans="1:61" ht="15.75" customHeight="1">
      <c r="A57" s="83"/>
      <c r="B57" s="391" t="str">
        <f>IF(ISBLANK('5. Pp (3 años)'!B57),"",'5. Pp (3 años)'!B57)</f>
        <v>Dirección General de la Coordinación General Administrativa</v>
      </c>
      <c r="C57" s="392" t="str">
        <f>IF(ISBLANK('5. Pp (3 años)'!C57),"",'5. Pp (3 años)'!C57)</f>
        <v>Actividad</v>
      </c>
      <c r="D57" s="393" t="str">
        <f>IF(ISBLANK('5. Pp (3 años)'!D57),"",'5. Pp (3 años)'!D57)</f>
        <v>3.1.1.1.3.2 Realización de gestiones técnicas para la operación de las Direcciones Adscritas a la Oficina de la Secretaría General.</v>
      </c>
      <c r="E57" s="393" t="str">
        <f>IF(ISBLANK('5. Pp (3 años)'!E57),"",'5. Pp (3 años)'!E57)</f>
        <v>PGTR: Porcentaje de Gestiones Técnicas realizadas.</v>
      </c>
      <c r="F57" s="393" t="str">
        <f>IF(ISBLANK('5. Pp (3 años)'!F57),"",'5. Pp (3 años)'!F57)</f>
        <v>El indicador mide el número de asesorias técnicas impartidas que ayuden al correcto funcionamiento administrativo y operacional de la Secretaría General así como de sus Direcciones Adscritas</v>
      </c>
      <c r="G57" s="392" t="str">
        <f>IF(ISBLANK('5. Pp (3 años)'!G57),"",'5. Pp (3 años)'!G57)</f>
        <v>Eficacia</v>
      </c>
      <c r="H57" s="392" t="str">
        <f>IF(ISBLANK('5. Pp (3 años)'!H57),"",'5. Pp (3 años)'!H57)</f>
        <v>Trimestral</v>
      </c>
      <c r="I57" s="393" t="str">
        <f>IF(ISBLANK('5. Pp (3 años)'!I57),"",'5. Pp (3 años)'!I57)</f>
        <v>MÉTODO DE CÁLCULO:
PGTR=(NATP/NATS)*100
INDICADOR: 
PGTR: Porcentaje de Gestiones Técnicas realizadas.
NATP: Número de gestiones técnicas realizadas.
NATS: Número de gestiones técnicas estimadas.</v>
      </c>
      <c r="J57" s="393" t="str">
        <f>IF(ISBLANK('5. Pp (3 años)'!J57),"",'5. Pp (3 años)'!J57)</f>
        <v>UNIDAD DE MEDIDA DEL INDICADOR:
Porcentaje   
 UNIDAD DE MEDIDA DE LA VARIABLE:
Gestiones Técnicas.</v>
      </c>
      <c r="K57" s="392" t="str">
        <f>IF(ISBLANK('5. Pp (3 años)'!K57),"",'5. Pp (3 años)'!K57)</f>
        <v>Ascendente</v>
      </c>
      <c r="L57" s="393" t="s">
        <v>1362</v>
      </c>
      <c r="M57" s="393" t="s">
        <v>1363</v>
      </c>
      <c r="N57" s="393" t="str">
        <f>IF(ISBLANK('5. Pp (3 años)'!N57),"",'5. Pp (3 años)'!N57)</f>
        <v>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v>
      </c>
      <c r="O57" s="393" t="str">
        <f>IF(ISBLANK('5. Pp (3 años)'!O57),"",'5. Pp (3 años)'!O57)</f>
        <v>No se cuenta con el personal capacitado para proporcionar a la Direcciones Adscritas a la Secretaría General las gestiones técnicas que requieran para su correcto funcionamiento.</v>
      </c>
      <c r="P57" s="394" t="str">
        <f>IF(ISBLANK('5. Pp (3 años)'!P57),"",'5. Pp (3 años)'!P57)</f>
        <v>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v>
      </c>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row>
    <row r="58" spans="1:61" ht="15.75" customHeight="1">
      <c r="A58" s="83"/>
      <c r="B58" s="391" t="str">
        <f>IF(ISBLANK('5. Pp (3 años)'!B58),"",'5. Pp (3 años)'!B58)</f>
        <v>Dirección General de la Coordinación General Administrativa</v>
      </c>
      <c r="C58" s="392" t="str">
        <f>IF(ISBLANK('5. Pp (3 años)'!C58),"",'5. Pp (3 años)'!C58)</f>
        <v>Actividad</v>
      </c>
      <c r="D58" s="393" t="str">
        <f>IF(ISBLANK('5. Pp (3 años)'!D58),"",'5. Pp (3 años)'!D58)</f>
        <v>3.1.1.1.3.3 Atención a las solicitudes de   recursos materiales para abastecer a la Secretaría General y sus Direcciones Adscritas.</v>
      </c>
      <c r="E58" s="393" t="str">
        <f>IF(ISBLANK('5. Pp (3 años)'!E58),"",'5. Pp (3 años)'!E58)</f>
        <v>PRMG: Porcentaje de solicitudes de recursos materiales gestionados.</v>
      </c>
      <c r="F58" s="393" t="str">
        <f>IF(ISBLANK('5. Pp (3 años)'!F58),"",'5. Pp (3 años)'!F58)</f>
        <v>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v>
      </c>
      <c r="G58" s="392" t="str">
        <f>IF(ISBLANK('5. Pp (3 años)'!G58),"",'5. Pp (3 años)'!G58)</f>
        <v>Eficacia</v>
      </c>
      <c r="H58" s="392" t="str">
        <f>IF(ISBLANK('5. Pp (3 años)'!H58),"",'5. Pp (3 años)'!H58)</f>
        <v>Trimestral</v>
      </c>
      <c r="I58" s="393" t="str">
        <f>IF(ISBLANK('5. Pp (3 años)'!I58),"",'5. Pp (3 años)'!I58)</f>
        <v>MÉTODO DE CÁLCULO:
PRMG =(NRMG/NRME)*100
INDICADOR:
PRMG: Porcentaje de solicitudes de recursos materiales gestionados.
NRMG:Número de solicitudes de recursos materiales gestionados.
NRME: Número de solicitudes de recursos materiales estimadas.</v>
      </c>
      <c r="J58" s="393" t="str">
        <f>IF(ISBLANK('5. Pp (3 años)'!J58),"",'5. Pp (3 años)'!J58)</f>
        <v xml:space="preserve">UNIDAD DE MEDIDA DEL INDICADOR:
Porcentaje   
 UNIDAD DE MEDIDA DE LA VARIABLE:
Solicitudes de Recursos Materiales. </v>
      </c>
      <c r="K58" s="392" t="str">
        <f>IF(ISBLANK('5. Pp (3 años)'!K58),"",'5. Pp (3 años)'!K58)</f>
        <v>Ascendente</v>
      </c>
      <c r="L58" s="393" t="s">
        <v>1364</v>
      </c>
      <c r="M58" s="393" t="s">
        <v>1365</v>
      </c>
      <c r="N58" s="393" t="str">
        <f>IF(ISBLANK('5. Pp (3 años)'!N58),"",'5. Pp (3 años)'!N58)</f>
        <v>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v>
      </c>
      <c r="O58" s="393" t="str">
        <f>IF(ISBLANK('5. Pp (3 años)'!O58),"",'5. Pp (3 años)'!O58)</f>
        <v>Las direcciones adscritas a la Secretaría General no presentan en tiempo y forma la información pertinente para llevar a cabo la gestión de las solicitudes de recursos materiales.</v>
      </c>
      <c r="P58" s="394" t="str">
        <f>IF(ISBLANK('5. Pp (3 años)'!P58),"",'5. Pp (3 años)'!P58)</f>
        <v>ODS 16
 Meta 16.6: Crear instituciones eficaces, responsables y transparentes a todos los niveles.</v>
      </c>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row>
    <row r="59" spans="1:61" ht="15.75" customHeight="1">
      <c r="A59" s="83"/>
      <c r="B59" s="395" t="str">
        <f>IF(ISBLANK('5. Pp (3 años)'!B59),"",'5. Pp (3 años)'!B59)</f>
        <v>Coordinación del Registro Civil</v>
      </c>
      <c r="C59" s="389" t="str">
        <f>IF(ISBLANK('5. Pp (3 años)'!C59),"",'5. Pp (3 años)'!C59)</f>
        <v>Componente</v>
      </c>
      <c r="D59" s="388" t="str">
        <f>IF(ISBLANK('5. Pp (3 años)'!D59),"",'5. Pp (3 años)'!D59)</f>
        <v>3.1.1.1.4 Actos registrales constitutivos o modificativos del Estado Civil de la población benitojuarense, garantizando el derecho a la igualdad entre mujeres y hombres inscritos.</v>
      </c>
      <c r="E59" s="388" t="str">
        <f>IF(ISBLANK('5. Pp (3 años)'!E59),"",'5. Pp (3 años)'!E59)</f>
        <v>PARI: Porcentaje de actos registrales inscritos</v>
      </c>
      <c r="F59" s="388" t="str">
        <f>IF(ISBLANK('5. Pp (3 años)'!F59),"",'5. Pp (3 años)'!F59)</f>
        <v>Este indicador mide el numero de trámites que generan las 09 Oficialias del Registro Civil del municipio de Benito Juárez.</v>
      </c>
      <c r="G59" s="389" t="str">
        <f>IF(ISBLANK('5. Pp (3 años)'!G59),"",'5. Pp (3 años)'!G59)</f>
        <v xml:space="preserve">Eficiencia </v>
      </c>
      <c r="H59" s="389" t="str">
        <f>IF(ISBLANK('5. Pp (3 años)'!H59),"",'5. Pp (3 años)'!H59)</f>
        <v>Trimestral</v>
      </c>
      <c r="I59" s="388" t="str">
        <f>IF(ISBLANK('5. Pp (3 años)'!I59),"",'5. Pp (3 años)'!I59)</f>
        <v xml:space="preserve">METODO DE CALCULO:
PARI= (NARI/NARE)*100
VARIABLES: 
PARI: Porcentaje de actos inscritos. 
NARI: Número de actos registrales inscritos.    
NARE: Número de actos registrales estimados a inscribir.                                       </v>
      </c>
      <c r="J59" s="388" t="str">
        <f>IF(ISBLANK('5. Pp (3 años)'!J59),"",'5. Pp (3 años)'!J59)</f>
        <v>UNIDAD DE MEDIDA DEL INDICADOR:
Porcentaje.
UNIDAD DE MEDIDA DE LA VARIABLE
Actos Registrales.</v>
      </c>
      <c r="K59" s="389" t="str">
        <f>IF(ISBLANK('5. Pp (3 años)'!K59),"",'5. Pp (3 años)'!K59)</f>
        <v>Ascendente</v>
      </c>
      <c r="L59" s="388" t="s">
        <v>1366</v>
      </c>
      <c r="M59" s="388" t="s">
        <v>1367</v>
      </c>
      <c r="N59" s="388" t="str">
        <f>IF(ISBLANK('5. Pp (3 años)'!N59),"",'5. Pp (3 años)'!N59)</f>
        <v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v>
      </c>
      <c r="O59" s="388" t="str">
        <f>IF(ISBLANK('5. Pp (3 años)'!O59),"",'5. Pp (3 años)'!O59)</f>
        <v>La ciudadania acude a las instalaciones de las Oficialias de registo civil a realizar sus tramites de registro</v>
      </c>
      <c r="P59" s="390" t="str">
        <f>IF(ISBLANK('5. Pp (3 años)'!P59),"",'5. Pp (3 años)'!P59)</f>
        <v>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v>
      </c>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row>
    <row r="60" spans="1:61" ht="15.75" customHeight="1">
      <c r="A60" s="32"/>
      <c r="B60" s="391" t="str">
        <f>IF(ISBLANK('5. Pp (3 años)'!B60),"",'5. Pp (3 años)'!B60)</f>
        <v>Coordinación del Registro Civil</v>
      </c>
      <c r="C60" s="392" t="str">
        <f>IF(ISBLANK('5. Pp (3 años)'!C60),"",'5. Pp (3 años)'!C60)</f>
        <v>Actividad</v>
      </c>
      <c r="D60" s="393" t="str">
        <f>IF(ISBLANK('5. Pp (3 años)'!D60),"",'5. Pp (3 años)'!D60)</f>
        <v>3.1.1.1.4.1 Adquisición de herramientas tecnológicas del Registro Civil.</v>
      </c>
      <c r="E60" s="393" t="str">
        <f>IF(ISBLANK('5. Pp (3 años)'!E60),"",'5. Pp (3 años)'!E60)</f>
        <v xml:space="preserve">PAECE: Porcentaje de adquisición de equipos de cómputo y electrónicos.      </v>
      </c>
      <c r="F60" s="393" t="str">
        <f>IF(ISBLANK('5. Pp (3 años)'!F60),"",'5. Pp (3 años)'!F60)</f>
        <v>Este indicador mide el número de herramientas tecnologicas como equipos de computo  escaners e  impresoras para la mejora de calidad y eficiencia en el servicio que otorgan las 09 oficialias del Regiatro Civil.</v>
      </c>
      <c r="G60" s="392" t="str">
        <f>IF(ISBLANK('5. Pp (3 años)'!G60),"",'5. Pp (3 años)'!G60)</f>
        <v xml:space="preserve">Eficiencia </v>
      </c>
      <c r="H60" s="392" t="str">
        <f>IF(ISBLANK('5. Pp (3 años)'!H60),"",'5. Pp (3 años)'!H60)</f>
        <v>Trimestral</v>
      </c>
      <c r="I60" s="393" t="str">
        <f>IF(ISBLANK('5. Pp (3 años)'!I60),"",'5. Pp (3 años)'!I60)</f>
        <v xml:space="preserve">METODO DE CALCULO:                                                                                                          
PAECE= (NEA/NEN)*100                        
VARIABLES:                                                                                                
PAECE: Porcentaje de Adquisición de equipos computos y Electrónicos.                                                           
NEA: Número equipos adquiridos. 
NEN: Números de equipos necesitados.                      </v>
      </c>
      <c r="J60" s="393" t="str">
        <f>IF(ISBLANK('5. Pp (3 años)'!J60),"",'5. Pp (3 años)'!J60)</f>
        <v>UNIDAD DE MEDIDA DEL INDICADOR:
Porcentaje.
 UNIDAD DE MEDIDA DE LA VARIABLE
Equipos de cómputo y electrónicos.</v>
      </c>
      <c r="K60" s="392" t="str">
        <f>IF(ISBLANK('5. Pp (3 años)'!K60),"",'5. Pp (3 años)'!K60)</f>
        <v>Ascendente</v>
      </c>
      <c r="L60" s="393" t="s">
        <v>1368</v>
      </c>
      <c r="M60" s="396" t="s">
        <v>1369</v>
      </c>
      <c r="N60" s="393" t="str">
        <f>IF(ISBLANK('5. Pp (3 años)'!N60),"",'5. Pp (3 años)'!N60)</f>
        <v>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v>
      </c>
      <c r="O60" s="393" t="str">
        <f>IF(ISBLANK('5. Pp (3 años)'!O60),"",'5. Pp (3 años)'!O60)</f>
        <v>La Tesorería autoriza la adquisición de los equipos de computo, electronicos y muebles.</v>
      </c>
      <c r="P60" s="394" t="str">
        <f>IF(ISBLANK('5. Pp (3 años)'!P60),"",'5. Pp (3 años)'!P60)</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row>
    <row r="61" spans="1:61" ht="15.75" customHeight="1">
      <c r="A61" s="32"/>
      <c r="B61" s="391" t="str">
        <f>IF(ISBLANK('5. Pp (3 años)'!B61),"",'5. Pp (3 años)'!B61)</f>
        <v>Coordinación del Registro Civil</v>
      </c>
      <c r="C61" s="392" t="str">
        <f>IF(ISBLANK('5. Pp (3 años)'!C61),"",'5. Pp (3 años)'!C61)</f>
        <v>Actividad</v>
      </c>
      <c r="D61" s="393" t="str">
        <f>IF(ISBLANK('5. Pp (3 años)'!D61),"",'5. Pp (3 años)'!D61)</f>
        <v>3.1.1.1.4.2 Incremento en la adquisición de formatos valorados Adquiridos.</v>
      </c>
      <c r="E61" s="393" t="str">
        <f>IF(ISBLANK('5. Pp (3 años)'!E61),"",'5. Pp (3 años)'!E61)</f>
        <v xml:space="preserve">PFVA: Porcentaje de formatos valoradas  adquiridas. </v>
      </c>
      <c r="F61" s="393" t="str">
        <f>IF(ISBLANK('5. Pp (3 años)'!F61),"",'5. Pp (3 años)'!F61)</f>
        <v>Este indicador mide el número de formatos valorados adquiridos para poder cubrir la demnada que la ciudadania solicita en cada uno de los tramites que generan las 09 Ofcialias del Registro civil.</v>
      </c>
      <c r="G61" s="392" t="str">
        <f>IF(ISBLANK('5. Pp (3 años)'!G61),"",'5. Pp (3 años)'!G61)</f>
        <v xml:space="preserve">Eficiencia </v>
      </c>
      <c r="H61" s="392" t="str">
        <f>IF(ISBLANK('5. Pp (3 años)'!H61),"",'5. Pp (3 años)'!H61)</f>
        <v>Trimestral</v>
      </c>
      <c r="I61" s="393" t="str">
        <f>IF(ISBLANK('5. Pp (3 años)'!I61),"",'5. Pp (3 años)'!I61)</f>
        <v xml:space="preserve">METODO DE CALCULO:                                                                                                  
PFVA= (NFVA/NFVR)*100
VARIABLES:                                                                                                              
PFVA: Porcentaje de formatos valoradas adquiridos.                                     
NFVA: Número de formatos valorados adquiridos. 
NFVR: Número de formatos valorados requeridos.                                                                                                               </v>
      </c>
      <c r="J61" s="393" t="str">
        <f>IF(ISBLANK('5. Pp (3 años)'!J61),"",'5. Pp (3 años)'!J61)</f>
        <v>UNIDAD DE MEDIDA DEL INDICADOR:
Porcentaje.
UNIDAD DE MEDIDA DE LA VARIABLE:
Formatos valorados.</v>
      </c>
      <c r="K61" s="392" t="str">
        <f>IF(ISBLANK('5. Pp (3 años)'!K61),"",'5. Pp (3 años)'!K61)</f>
        <v>Ascendente</v>
      </c>
      <c r="L61" s="393" t="s">
        <v>1370</v>
      </c>
      <c r="M61" s="396" t="s">
        <v>1371</v>
      </c>
      <c r="N61" s="393" t="str">
        <f>IF(ISBLANK('5. Pp (3 años)'!N61),"",'5. Pp (3 años)'!N61)</f>
        <v>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v>
      </c>
      <c r="O61" s="393" t="str">
        <f>IF(ISBLANK('5. Pp (3 años)'!O61),"",'5. Pp (3 años)'!O61)</f>
        <v>La Tesorería autoriza el incremento para la adquisición de formatos valorados para la emisionde los actos registrales en este Municipio</v>
      </c>
      <c r="P61" s="394" t="str">
        <f>IF(ISBLANK('5. Pp (3 años)'!P61),"",'5. Pp (3 años)'!P61)</f>
        <v>ODS 16
 Meta 16.9: Para 2030, proporcionar acceso a una identidad jurídica para todos, en particular mediante el registro de nacimientos.</v>
      </c>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row>
    <row r="62" spans="1:61" ht="15.75" customHeight="1">
      <c r="A62" s="32"/>
      <c r="B62" s="391" t="str">
        <f>IF(ISBLANK('5. Pp (3 años)'!B62),"",'5. Pp (3 años)'!B62)</f>
        <v>Coordinación del Registro Civil</v>
      </c>
      <c r="C62" s="392" t="str">
        <f>IF(ISBLANK('5. Pp (3 años)'!C62),"",'5. Pp (3 años)'!C62)</f>
        <v>Actividad</v>
      </c>
      <c r="D62" s="393" t="str">
        <f>IF(ISBLANK('5. Pp (3 años)'!D62),"",'5. Pp (3 años)'!D62)</f>
        <v>3.1.1.1.4.3 Capacitación al personal del Registro Civil.</v>
      </c>
      <c r="E62" s="393" t="str">
        <f>IF(ISBLANK('5. Pp (3 años)'!E62),"",'5. Pp (3 años)'!E62)</f>
        <v>PPC: Porcentaje de personal del Registro Civil capacitado.</v>
      </c>
      <c r="F62" s="393" t="str">
        <f>IF(ISBLANK('5. Pp (3 años)'!F62),"",'5. Pp (3 años)'!F62)</f>
        <v>Este indicador mide el número de cursos de capacitacion para el personal que labora en las 9 Oficialias del Registro Civil, con la finalidad de mantener actualizados los conocimientos de dicho personal.</v>
      </c>
      <c r="G62" s="392" t="str">
        <f>IF(ISBLANK('5. Pp (3 años)'!G62),"",'5. Pp (3 años)'!G62)</f>
        <v xml:space="preserve">Eficiencia </v>
      </c>
      <c r="H62" s="392" t="str">
        <f>IF(ISBLANK('5. Pp (3 años)'!H62),"",'5. Pp (3 años)'!H62)</f>
        <v>Trimestral</v>
      </c>
      <c r="I62" s="393" t="str">
        <f>IF(ISBLANK('5. Pp (3 años)'!I62),"",'5. Pp (3 años)'!I62)</f>
        <v xml:space="preserve">METODO DE CALCULO:                                                                                        
PPC= (NPC/NPEC)                                                        
VARIABLES:                                                                                                             
PPC: Porcentaje de personal del Registro Civil capacitado.                                                                                                                       
NPC: Número de Personal Capacitado.
NPEC: Número del Personal estimado a capacitar.                                                                                                        </v>
      </c>
      <c r="J62" s="393" t="str">
        <f>IF(ISBLANK('5. Pp (3 años)'!J62),"",'5. Pp (3 años)'!J62)</f>
        <v>UNIDAD DE MEDIDA DEL INDICADOR:
Porcentaje.
UNIDAD DE MEDIDA DE LA VARIABLE: 
Personal del Registro Civil capacitado</v>
      </c>
      <c r="K62" s="392" t="str">
        <f>IF(ISBLANK('5. Pp (3 años)'!K62),"",'5. Pp (3 años)'!K62)</f>
        <v>Ascendente</v>
      </c>
      <c r="L62" s="393" t="s">
        <v>1372</v>
      </c>
      <c r="M62" s="396" t="s">
        <v>1373</v>
      </c>
      <c r="N62" s="393" t="str">
        <f>IF(ISBLANK('5. Pp (3 años)'!N62),"",'5. Pp (3 años)'!N62)</f>
        <v>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v>
      </c>
      <c r="O62" s="393" t="str">
        <f>IF(ISBLANK('5. Pp (3 años)'!O62),"",'5. Pp (3 años)'!O62)</f>
        <v xml:space="preserve">La Oficialía Mayor y la Tesoreria autorizan el presupuesto y acondiciones necesarias para otorgar las capatitaciones necesarias con instructores de calidad para el personal del Registro Civil. </v>
      </c>
      <c r="P62" s="394" t="str">
        <f>IF(ISBLANK('5. Pp (3 años)'!P62),"",'5. Pp (3 años)'!P62)</f>
        <v>ODS 16
 Meta 16.6: Crear instituciones eficaces, responsables y transparentes a todos los niveles.</v>
      </c>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row>
    <row r="63" spans="1:61" ht="15.75" customHeight="1">
      <c r="A63" s="32"/>
      <c r="B63" s="391" t="str">
        <f>IF(ISBLANK('5. Pp (3 años)'!B63),"",'5. Pp (3 años)'!B63)</f>
        <v>Coordinación del Registro Civil</v>
      </c>
      <c r="C63" s="392" t="str">
        <f>IF(ISBLANK('5. Pp (3 años)'!C63),"",'5. Pp (3 años)'!C63)</f>
        <v>Actividad</v>
      </c>
      <c r="D63" s="393" t="str">
        <f>IF(ISBLANK('5. Pp (3 años)'!D63),"",'5. Pp (3 años)'!D63)</f>
        <v>3.1.1.1.4.4 Mejoramiento de las instalaciones del Registro Civil.</v>
      </c>
      <c r="E63" s="393" t="str">
        <f>IF(ISBLANK('5. Pp (3 años)'!E63),"",'5. Pp (3 años)'!E63)</f>
        <v>PIRM: Porcentaje de instalaciones del Registro Civil mejoradas.</v>
      </c>
      <c r="F63" s="393" t="str">
        <f>IF(ISBLANK('5. Pp (3 años)'!F63),"",'5. Pp (3 años)'!F63)</f>
        <v>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v>
      </c>
      <c r="G63" s="392" t="str">
        <f>IF(ISBLANK('5. Pp (3 años)'!G63),"",'5. Pp (3 años)'!G63)</f>
        <v xml:space="preserve">Eficiencia </v>
      </c>
      <c r="H63" s="392" t="str">
        <f>IF(ISBLANK('5. Pp (3 años)'!H63),"",'5. Pp (3 años)'!H63)</f>
        <v>Trimestral</v>
      </c>
      <c r="I63" s="393" t="str">
        <f>IF(ISBLANK('5. Pp (3 años)'!I63),"",'5. Pp (3 años)'!I63)</f>
        <v xml:space="preserve">METODO DE CÁLCULO:                                                                     
PIRM= (NIME/NIES)*100
VARIABLES:                                                                                                                           
PIRM: Porcentaje de instalaciones del Registro Civil mejoradas.                                                                     
NIME: Número de instalaciones mejoradas.                                                                               
NIES: Número de instalaciones estimadas.                                                                                    </v>
      </c>
      <c r="J63" s="393" t="str">
        <f>IF(ISBLANK('5. Pp (3 años)'!J63),"",'5. Pp (3 años)'!J63)</f>
        <v>UNIDAD DE MEDIDA DEL INDICADOR
Porcentaje.
UNIDAD DE MEDIDA DE LA VARIABLE:
Instalaciones del Registro Civil.</v>
      </c>
      <c r="K63" s="392" t="str">
        <f>IF(ISBLANK('5. Pp (3 años)'!K63),"",'5. Pp (3 años)'!K63)</f>
        <v>Ascendente</v>
      </c>
      <c r="L63" s="393" t="s">
        <v>1374</v>
      </c>
      <c r="M63" s="396" t="s">
        <v>1375</v>
      </c>
      <c r="N63" s="393" t="str">
        <f>IF(ISBLANK('5. Pp (3 años)'!N63),"",'5. Pp (3 años)'!N63)</f>
        <v>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v>
      </c>
      <c r="O63" s="393" t="str">
        <f>IF(ISBLANK('5. Pp (3 años)'!O63),"",'5. Pp (3 años)'!O63)</f>
        <v>La Oficialia Mayor y la Tesoreria Municipal otorguen el recurso para la remodelacion de las Oficialias del Registro Civil</v>
      </c>
      <c r="P63" s="394" t="str">
        <f>IF(ISBLANK('5. Pp (3 años)'!P63),"",'5. Pp (3 años)'!P63)</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row>
    <row r="64" spans="1:61" ht="15.75" customHeight="1">
      <c r="A64" s="32"/>
      <c r="B64" s="395" t="str">
        <f>IF(ISBLANK('5. Pp (3 años)'!B64),"",'5. Pp (3 años)'!B64)</f>
        <v>Direccion de Derechos Humanos y Grupos Prioritarios</v>
      </c>
      <c r="C64" s="389" t="str">
        <f>IF(ISBLANK('5. Pp (3 años)'!C64),"",'5. Pp (3 años)'!C64)</f>
        <v>Componente</v>
      </c>
      <c r="D64" s="388" t="str">
        <f>IF(ISBLANK('5. Pp (3 años)'!D64),"",'5. Pp (3 años)'!D64)</f>
        <v>3.1.1.1.5 Quejas y recomendaciones en materia de Derechos Humanos atendidas.</v>
      </c>
      <c r="E64" s="388" t="str">
        <f>IF(ISBLANK('5. Pp (3 años)'!E64),"",'5. Pp (3 años)'!E64)</f>
        <v>PQRDH: Porcentaje de quejas y recomendaciones en materia de Derechos Humanos atendidas.</v>
      </c>
      <c r="F64" s="388" t="str">
        <f>IF(ISBLANK('5. Pp (3 años)'!F64),"",'5. Pp (3 años)'!F64)</f>
        <v>Mide la efectividad de atención a quejas y recomendaciones en Derechos Humanos.</v>
      </c>
      <c r="G64" s="389" t="str">
        <f>IF(ISBLANK('5. Pp (3 años)'!G64),"",'5. Pp (3 años)'!G64)</f>
        <v xml:space="preserve">Eficiencia </v>
      </c>
      <c r="H64" s="389" t="str">
        <f>IF(ISBLANK('5. Pp (3 años)'!H64),"",'5. Pp (3 años)'!H64)</f>
        <v>Trimestral</v>
      </c>
      <c r="I64" s="388" t="str">
        <f>IF(ISBLANK('5. Pp (3 años)'!I64),"",'5. Pp (3 años)'!I64)</f>
        <v>MÉTODO DE CÁLCULO
PQRDH = (NQRA/NQRR)*100
VARIABLES
PQRDH: Porcentaje de quejas y recomendaciones en materia de Derechos Humanos atendidas.
NQRA: Número de quejas y recomendaciones atendidas
NQRR: Número de quejas y recomendaciones recibidas</v>
      </c>
      <c r="J64" s="388" t="str">
        <f>IF(ISBLANK('5. Pp (3 años)'!J64),"",'5. Pp (3 años)'!J64)</f>
        <v>UNIDAD DE MEDIDA DEL INDICADOR:
Porcentaje   
 UNIDAD DE MEDIDA DE LA VARIABLE:
Quejas y recomendaciones de Derechos Humanos atendidas</v>
      </c>
      <c r="K64" s="389" t="str">
        <f>IF(ISBLANK('5. Pp (3 años)'!K64),"",'5. Pp (3 años)'!K64)</f>
        <v>Ascendente</v>
      </c>
      <c r="L64" s="388" t="s">
        <v>1376</v>
      </c>
      <c r="M64" s="387" t="s">
        <v>1377</v>
      </c>
      <c r="N64" s="388" t="str">
        <f>IF(ISBLANK('5. Pp (3 años)'!N64),"",'5. Pp (3 años)'!N64)</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4" s="388" t="str">
        <f>IF(ISBLANK('5. Pp (3 años)'!O64),"",'5. Pp (3 años)'!O64)</f>
        <v>La ciudadanía no acude a las oficinas y las Dependencias no envían expedientes para la Recepcion y ateción a las recomendaciones en Materia de Derechos Humanos</v>
      </c>
      <c r="P64" s="390" t="str">
        <f>IF(ISBLANK('5. Pp (3 años)'!P64),"",'5. Pp (3 años)'!P64)</f>
        <v>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v>
      </c>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row>
    <row r="65" spans="1:61" ht="15.75" customHeight="1">
      <c r="A65" s="32"/>
      <c r="B65" s="391" t="str">
        <f>IF(ISBLANK('5. Pp (3 años)'!B65),"",'5. Pp (3 años)'!B65)</f>
        <v>Direccion de Derechos Humanos y Grupos Prioritarios</v>
      </c>
      <c r="C65" s="392" t="str">
        <f>IF(ISBLANK('5. Pp (3 años)'!C65),"",'5. Pp (3 años)'!C65)</f>
        <v>Actividad</v>
      </c>
      <c r="D65" s="393" t="str">
        <f>IF(ISBLANK('5. Pp (3 años)'!D65),"",'5. Pp (3 años)'!D65)</f>
        <v>3.1.1.1.5.1 Prestación de asesorías jurídicas y atención a quejas en materia de Derechos Humanos.</v>
      </c>
      <c r="E65" s="393" t="str">
        <f>IF(ISBLANK('5. Pp (3 años)'!E65),"",'5. Pp (3 años)'!E65)</f>
        <v>PJQDH: Porcentaje de asesorías jurídicas y atenciones a quejas en materia de Derechos Humanos realizadas.</v>
      </c>
      <c r="F65" s="393" t="str">
        <f>IF(ISBLANK('5. Pp (3 años)'!F65),"",'5. Pp (3 años)'!F65)</f>
        <v>Mide la cantidad de asesorias jurdicas en materia de Derechos Humanos.</v>
      </c>
      <c r="G65" s="392" t="str">
        <f>IF(ISBLANK('5. Pp (3 años)'!G65),"",'5. Pp (3 años)'!G65)</f>
        <v xml:space="preserve">Eficiencia </v>
      </c>
      <c r="H65" s="392" t="str">
        <f>IF(ISBLANK('5. Pp (3 años)'!H65),"",'5. Pp (3 años)'!H65)</f>
        <v>Trimestral</v>
      </c>
      <c r="I65" s="393" t="str">
        <f>IF(ISBLANK('5. Pp (3 años)'!I65),"",'5. Pp (3 años)'!I65)</f>
        <v>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v>
      </c>
      <c r="J65" s="393" t="str">
        <f>IF(ISBLANK('5. Pp (3 años)'!J65),"",'5. Pp (3 años)'!J65)</f>
        <v>UNIDAD DE MEDIDA DEL INDICADOR:
Porcentaje   
UNIDAD DE MEDIDA DE LA VARIABLE:
Asesorías jurídicas y atenciones a quejas en materia de Derechos Humanos</v>
      </c>
      <c r="K65" s="392" t="str">
        <f>IF(ISBLANK('5. Pp (3 años)'!K65),"",'5. Pp (3 años)'!K65)</f>
        <v>Ascendente</v>
      </c>
      <c r="L65" s="393" t="s">
        <v>1378</v>
      </c>
      <c r="M65" s="396" t="s">
        <v>1379</v>
      </c>
      <c r="N65" s="393" t="str">
        <f>IF(ISBLANK('5. Pp (3 años)'!N65),"",'5. Pp (3 años)'!N65)</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5" s="393" t="str">
        <f>IF(ISBLANK('5. Pp (3 años)'!O65),"",'5. Pp (3 años)'!O65)</f>
        <v>La ciudadanía no acude a la oficina para su atención con respecto a Asesorías en Materia de Derechos Humanos</v>
      </c>
      <c r="P65" s="394" t="str">
        <f>IF(ISBLANK('5. Pp (3 años)'!P65),"",'5. Pp (3 años)'!P65)</f>
        <v>ODS 16
 Meta 16.3: Promover el estado de derecho en los planos nacional e internacional y garantizar la igualdad de acceso a la justicia para todos.</v>
      </c>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row>
    <row r="66" spans="1:61" ht="15.75" customHeight="1">
      <c r="A66" s="32"/>
      <c r="B66" s="391" t="str">
        <f>IF(ISBLANK('5. Pp (3 años)'!B66),"",'5. Pp (3 años)'!B66)</f>
        <v>Direccion de Derechos Humanos y Grupos Prioritarios</v>
      </c>
      <c r="C66" s="392" t="str">
        <f>IF(ISBLANK('5. Pp (3 años)'!C66),"",'5. Pp (3 años)'!C66)</f>
        <v>Actividad</v>
      </c>
      <c r="D66" s="393" t="str">
        <f>IF(ISBLANK('5. Pp (3 años)'!D66),"",'5. Pp (3 años)'!D66)</f>
        <v>3.1.1.1.5.2 Impartición de capacitaciones especializadas en materia de Derechos Humanos y no discriminación.</v>
      </c>
      <c r="E66" s="393" t="str">
        <f>IF(ISBLANK('5. Pp (3 años)'!E66),"",'5. Pp (3 años)'!E66)</f>
        <v xml:space="preserve">
PCMDH: Porcentaje de capacitaciones en materia de Derechos Humanos realizadas.</v>
      </c>
      <c r="F66" s="393" t="str">
        <f>IF(ISBLANK('5. Pp (3 años)'!F66),"",'5. Pp (3 años)'!F66)</f>
        <v>Mide la cantidad de capacitaciones en Materia de Derechos Humanos.</v>
      </c>
      <c r="G66" s="392" t="str">
        <f>IF(ISBLANK('5. Pp (3 años)'!G66),"",'5. Pp (3 años)'!G66)</f>
        <v xml:space="preserve">Eficiencia </v>
      </c>
      <c r="H66" s="392" t="str">
        <f>IF(ISBLANK('5. Pp (3 años)'!H66),"",'5. Pp (3 años)'!H66)</f>
        <v>Trimestral</v>
      </c>
      <c r="I66" s="393" t="str">
        <f>IF(ISBLANK('5. Pp (3 años)'!I66),"",'5. Pp (3 años)'!I66)</f>
        <v>MÉTODO DE CÁLCULO
PCMDH = (NCR/NCP)*100
VARIABLES
PCMDH: Porcentaje de capacitaciones en materia de Derechos Humanos realizadas.
NCR: Número de capacitaciones realizadas
NCP: Número de capacitaciones programadas</v>
      </c>
      <c r="J66" s="393" t="str">
        <f>IF(ISBLANK('5. Pp (3 años)'!J66),"",'5. Pp (3 años)'!J66)</f>
        <v>UNIDAD DE MEDIDA DEL INDICADOR:
Porcentaje   
 UNIDAD DE MEDIDA DE LA VARIABLE:
capacitaciones en materia de Derechos Humanos</v>
      </c>
      <c r="K66" s="392" t="str">
        <f>IF(ISBLANK('5. Pp (3 años)'!K66),"",'5. Pp (3 años)'!K66)</f>
        <v>Ascendente</v>
      </c>
      <c r="L66" s="393" t="s">
        <v>1380</v>
      </c>
      <c r="M66" s="396" t="s">
        <v>1381</v>
      </c>
      <c r="N66" s="393" t="str">
        <f>IF(ISBLANK('5. Pp (3 años)'!N66),"",'5. Pp (3 años)'!N66)</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6" s="393" t="str">
        <f>IF(ISBLANK('5. Pp (3 años)'!O66),"",'5. Pp (3 años)'!O66)</f>
        <v>Las Dependencias no participan en las capacitaciones programadas.</v>
      </c>
      <c r="P66" s="394" t="str">
        <f>IF(ISBLANK('5. Pp (3 años)'!P66),"",'5. Pp (3 años)'!P66)</f>
        <v>ODS 16
 Meta 16.6: Crear instituciones eficaces, responsables y transparentes a todos los niveles.</v>
      </c>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row>
    <row r="67" spans="1:61" ht="15.75" customHeight="1">
      <c r="A67" s="32"/>
      <c r="B67" s="391" t="str">
        <f>IF(ISBLANK('5. Pp (3 años)'!B67),"",'5. Pp (3 años)'!B67)</f>
        <v>Direccion de Derechos Humanos y Grupos Prioritarios</v>
      </c>
      <c r="C67" s="392" t="str">
        <f>IF(ISBLANK('5. Pp (3 años)'!C67),"",'5. Pp (3 años)'!C67)</f>
        <v>Actividad</v>
      </c>
      <c r="D67" s="393" t="str">
        <f>IF(ISBLANK('5. Pp (3 años)'!D67),"",'5. Pp (3 años)'!D67)</f>
        <v>3.1.1.1.5.3 Realización de mesas de trabajo en materia de Derechos Humanos con instituciones y organizaciones de la sociedad civil.</v>
      </c>
      <c r="E67" s="393" t="str">
        <f>IF(ISBLANK('5. Pp (3 años)'!E67),"",'5. Pp (3 años)'!E67)</f>
        <v>PMTDH: Porcentaje de Mesas de Trabajo en materia de Derechos Humanos realizadas.</v>
      </c>
      <c r="F67" s="393" t="str">
        <f>IF(ISBLANK('5. Pp (3 años)'!F67),"",'5. Pp (3 años)'!F67)</f>
        <v>Mide la cantidad de mesas de trabajo realizadas en Materia de Derechos Humanos.</v>
      </c>
      <c r="G67" s="392" t="str">
        <f>IF(ISBLANK('5. Pp (3 años)'!G67),"",'5. Pp (3 años)'!G67)</f>
        <v xml:space="preserve">Eficiencia </v>
      </c>
      <c r="H67" s="392" t="str">
        <f>IF(ISBLANK('5. Pp (3 años)'!H67),"",'5. Pp (3 años)'!H67)</f>
        <v>Trimestral</v>
      </c>
      <c r="I67" s="393" t="str">
        <f>IF(ISBLANK('5. Pp (3 años)'!I67),"",'5. Pp (3 años)'!I67)</f>
        <v>MÉTODO DE CÁLCULO
PMTDH = (NMTR/NMTP)*100
VARIABLES
PMTDH: Porcentaje de Mesas de Trabajo en materia de Derechos Humanos realizadas.
NMTR: Número de mesas de trabajo realizadas
NMTP: Número de mesas de trabajo programadas</v>
      </c>
      <c r="J67" s="393" t="str">
        <f>IF(ISBLANK('5. Pp (3 años)'!J67),"",'5. Pp (3 años)'!J67)</f>
        <v>UNIDAD DE MEDIDA DEL INDICADOR:
Porcentaje   
 UNIDAD DE MEDIDA DE LA VARIABLE:
Mesas de trabajo en materia de  Derechos Humanos</v>
      </c>
      <c r="K67" s="392" t="str">
        <f>IF(ISBLANK('5. Pp (3 años)'!K67),"",'5. Pp (3 años)'!K67)</f>
        <v>Ascendente</v>
      </c>
      <c r="L67" s="393" t="s">
        <v>1382</v>
      </c>
      <c r="M67" s="396" t="s">
        <v>1383</v>
      </c>
      <c r="N67" s="393" t="str">
        <f>IF(ISBLANK('5. Pp (3 años)'!N67),"",'5. Pp (3 años)'!N67)</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7" s="393" t="str">
        <f>IF(ISBLANK('5. Pp (3 años)'!O67),"",'5. Pp (3 años)'!O67)</f>
        <v>Las Instituciones y Organizaciones civiles no participan en las mesas de trabajo programadas.</v>
      </c>
      <c r="P67" s="394" t="str">
        <f>IF(ISBLANK('5. Pp (3 años)'!P67),"",'5. Pp (3 años)'!P67)</f>
        <v>ODS 17
 Meta 17.17: Alentar y promover la constitución de alianzas eficaces en las esferas pública, público-privada y de la sociedad civil, aprovechando la experiencia y las estrategias de obtención de recursos de las asociaciones.</v>
      </c>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row>
    <row r="68" spans="1:61" ht="15.75" customHeight="1">
      <c r="A68" s="32"/>
      <c r="B68" s="395" t="str">
        <f>IF(ISBLANK('5. Pp (3 años)'!B68),"",'5. Pp (3 años)'!B68)</f>
        <v>Dirección General de Asuntos Juridicos</v>
      </c>
      <c r="C68" s="389" t="str">
        <f>IF(ISBLANK('5. Pp (3 años)'!C68),"",'5. Pp (3 años)'!C68)</f>
        <v>Componente</v>
      </c>
      <c r="D68" s="388" t="str">
        <f>IF(ISBLANK('5. Pp (3 años)'!D68),"",'5. Pp (3 años)'!D68)</f>
        <v>3.1.1.1.6 Procedimientos jurídicos en los que el Ayuntamiento es parte atendidos mediante su revisión, elaboración y seguimiento.</v>
      </c>
      <c r="E68" s="388" t="str">
        <f>IF(ISBLANK('5. Pp (3 años)'!E68),"",'5. Pp (3 años)'!E68)</f>
        <v>PPJA: Porcentaje de procedimientos jurídicos atendidos</v>
      </c>
      <c r="F68" s="388" t="str">
        <f>IF(ISBLANK('5. Pp (3 años)'!F68),"",'5. Pp (3 años)'!F68)</f>
        <v>El indicador mide el numero de porcentaje de efectividad de los Procedimientos Juridicos.</v>
      </c>
      <c r="G68" s="389" t="str">
        <f>IF(ISBLANK('5. Pp (3 años)'!G68),"",'5. Pp (3 años)'!G68)</f>
        <v>Eficacia</v>
      </c>
      <c r="H68" s="389" t="str">
        <f>IF(ISBLANK('5. Pp (3 años)'!H68),"",'5. Pp (3 años)'!H68)</f>
        <v>Trimestral</v>
      </c>
      <c r="I68" s="388" t="str">
        <f>IF(ISBLANK('5. Pp (3 años)'!I68),"",'5. Pp (3 años)'!I68)</f>
        <v>MÉTODO DE CÁLCULO
PPJA = (NPJA/NPJS)*100
VARIABLES
PPJA: Porcentaje de procedimientos jurídicos atendidos
NPJA: Número de procedimientos jurídicos atendidos
NPJS: Número de procedimientos jurídicos solicitados</v>
      </c>
      <c r="J68" s="388" t="str">
        <f>IF(ISBLANK('5. Pp (3 años)'!J68),"",'5. Pp (3 años)'!J68)</f>
        <v>UNIDAD DE MEDIDA DEL INDICADOR:
Porcentaje   
 UNIDAD DE MEDIDA DE LA VARIABLE:
Proyectos juridicos</v>
      </c>
      <c r="K68" s="389" t="str">
        <f>IF(ISBLANK('5. Pp (3 años)'!K68),"",'5. Pp (3 años)'!K68)</f>
        <v>Ascendente</v>
      </c>
      <c r="L68" s="388" t="s">
        <v>1384</v>
      </c>
      <c r="M68" s="387" t="s">
        <v>1385</v>
      </c>
      <c r="N68" s="388" t="str">
        <f>IF(ISBLANK('5. Pp (3 años)'!N68),"",'5. Pp (3 años)'!N68)</f>
        <v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8" s="388" t="str">
        <f>IF(ISBLANK('5. Pp (3 años)'!O68),"",'5. Pp (3 años)'!O68)</f>
        <v>Las demas Secretarias , Direcciones generales y demas dependencias de la Administracion Municipal solicitan apoyo para atender sus proyectos juridicos</v>
      </c>
      <c r="P68" s="390" t="str">
        <f>IF(ISBLANK('5. Pp (3 años)'!P68),"",'5. Pp (3 años)'!P68)</f>
        <v>ODS 16
 Meta 16.3: Promover el estado de derecho en los planos nacional e internacional y garantizar la igualdad de acceso a la justicia para todos.
 Meta 16.6: Crear instituciones eficaces, responsables y transparentes a todos los niveles.</v>
      </c>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row>
    <row r="69" spans="1:61" ht="15.75" customHeight="1">
      <c r="A69" s="32"/>
      <c r="B69" s="391" t="str">
        <f>IF(ISBLANK('5. Pp (3 años)'!B69),"",'5. Pp (3 años)'!B69)</f>
        <v>Dirección General de Asuntos Juridicos</v>
      </c>
      <c r="C69" s="392" t="str">
        <f>IF(ISBLANK('5. Pp (3 años)'!C69),"",'5. Pp (3 años)'!C69)</f>
        <v>Actividad</v>
      </c>
      <c r="D69" s="393" t="str">
        <f>IF(ISBLANK('5. Pp (3 años)'!D69),"",'5. Pp (3 años)'!D69)</f>
        <v>3.1.1.1.6.1 Revisión de instrumentos jurídicos de la Administración Pública Municipal realizada.</v>
      </c>
      <c r="E69" s="393" t="str">
        <f>IF(ISBLANK('5. Pp (3 años)'!E69),"",'5. Pp (3 años)'!E69)</f>
        <v>PIJR: Porcentaje de instrumentos jurídicos revisados</v>
      </c>
      <c r="F69" s="393" t="str">
        <f>IF(ISBLANK('5. Pp (3 años)'!F69),"",'5. Pp (3 años)'!F69)</f>
        <v xml:space="preserve"> Mide la efectividad de las revision de los instrumentos legales</v>
      </c>
      <c r="G69" s="392" t="str">
        <f>IF(ISBLANK('5. Pp (3 años)'!G69),"",'5. Pp (3 años)'!G69)</f>
        <v>Eficacia</v>
      </c>
      <c r="H69" s="392" t="str">
        <f>IF(ISBLANK('5. Pp (3 años)'!H69),"",'5. Pp (3 años)'!H69)</f>
        <v>Trimestral</v>
      </c>
      <c r="I69" s="393" t="str">
        <f>IF(ISBLANK('5. Pp (3 años)'!I69),"",'5. Pp (3 años)'!I69)</f>
        <v>MÉTODO DE CÁLCULO:
PIJR=(NIJR/NIJS)*100
VARIABLES:
PIJR: Porcentaje de instrumentos jurídicos revisados
NIJR: Número de instrumentos jurídicos revisados
NIJS: Número de instrumentos jurídicos solicitados</v>
      </c>
      <c r="J69" s="393" t="str">
        <f>IF(ISBLANK('5. Pp (3 años)'!J69),"",'5. Pp (3 años)'!J69)</f>
        <v>UNIDAD DE MEDIDA DEL INDICADOR:
Porcentaje   
 UNIDAD DE MEDIDA DE LA VARIABLE:
Instrumentos jurídicos</v>
      </c>
      <c r="K69" s="392" t="str">
        <f>IF(ISBLANK('5. Pp (3 años)'!K69),"",'5. Pp (3 años)'!K69)</f>
        <v>Ascendente</v>
      </c>
      <c r="L69" s="393" t="s">
        <v>1386</v>
      </c>
      <c r="M69" s="396" t="s">
        <v>1387</v>
      </c>
      <c r="N69" s="393" t="str">
        <f>IF(ISBLANK('5. Pp (3 años)'!N69),"",'5. Pp (3 años)'!N69)</f>
        <v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9" s="393" t="str">
        <f>IF(ISBLANK('5. Pp (3 años)'!O69),"",'5. Pp (3 años)'!O69)</f>
        <v>Las demas Secretarias , Direcciones generales y demas dependencias de la Administracion Municipal solicitan apoyo para atender sus proyectos juridicos</v>
      </c>
      <c r="P69" s="394" t="str">
        <f>IF(ISBLANK('5. Pp (3 años)'!P69),"",'5. Pp (3 años)'!P69)</f>
        <v>ODS 16
 Meta 16.3: Promover el estado de derecho en los planos nacional e internacional y garantizar la igualdad de acceso a la justicia para todos.
 Meta 16.6: Crear instituciones eficaces, responsables y transparentes a todos los niveles.</v>
      </c>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row>
    <row r="70" spans="1:61" ht="15.75" customHeight="1">
      <c r="A70" s="32"/>
      <c r="B70" s="391" t="str">
        <f>IF(ISBLANK('5. Pp (3 años)'!B70),"",'5. Pp (3 años)'!B70)</f>
        <v>Dirección General de Asuntos Juridicos</v>
      </c>
      <c r="C70" s="392" t="str">
        <f>IF(ISBLANK('5. Pp (3 años)'!C70),"",'5. Pp (3 años)'!C70)</f>
        <v>Actividad</v>
      </c>
      <c r="D70" s="393" t="str">
        <f>IF(ISBLANK('5. Pp (3 años)'!D70),"",'5. Pp (3 años)'!D70)</f>
        <v>3.1.1.1.6.2 Atención de actuaciones jurídicas para la defensa del Ayuntamiento en procedimientos legales mediante su elaboración y revisión realizada.</v>
      </c>
      <c r="E70" s="393" t="str">
        <f>IF(ISBLANK('5. Pp (3 años)'!E70),"",'5. Pp (3 años)'!E70)</f>
        <v>PAJA: Porcentaje de actuaciones jurídicas atendidas</v>
      </c>
      <c r="F70" s="393" t="str">
        <f>IF(ISBLANK('5. Pp (3 años)'!F70),"",'5. Pp (3 años)'!F70)</f>
        <v>Mide la efectividad de la atencion de los proyectos jurídicos atendidos</v>
      </c>
      <c r="G70" s="392" t="str">
        <f>IF(ISBLANK('5. Pp (3 años)'!G70),"",'5. Pp (3 años)'!G70)</f>
        <v>Eficacia</v>
      </c>
      <c r="H70" s="392" t="str">
        <f>IF(ISBLANK('5. Pp (3 años)'!H70),"",'5. Pp (3 años)'!H70)</f>
        <v>Trimestral</v>
      </c>
      <c r="I70" s="393" t="str">
        <f>IF(ISBLANK('5. Pp (3 años)'!I70),"",'5. Pp (3 años)'!I70)</f>
        <v>MÉTODO DE CÁLCULO
PAJA= (NAJA/NAJS)*100
VARIABLES
PAJA: Porcentaje de actuaciones jurídicas atendidas
NAJA: Número de actuaciones jurídicas atendidas
NAJS: Número de actuaciones jurídicas solicitadas</v>
      </c>
      <c r="J70" s="393" t="str">
        <f>IF(ISBLANK('5. Pp (3 años)'!J70),"",'5. Pp (3 años)'!J70)</f>
        <v>UNIDAD DE MEDIDA DEL INDICADOR:
Porcentaje   
 UNIDAD DE MEDIDA DE LA VARIABLE:
Actuaciones jurídicas</v>
      </c>
      <c r="K70" s="392" t="str">
        <f>IF(ISBLANK('5. Pp (3 años)'!K70),"",'5. Pp (3 años)'!K70)</f>
        <v>Ascendente</v>
      </c>
      <c r="L70" s="393" t="s">
        <v>1388</v>
      </c>
      <c r="M70" s="396" t="s">
        <v>1389</v>
      </c>
      <c r="N70" s="393" t="str">
        <f>IF(ISBLANK('5. Pp (3 años)'!N70),"",'5. Pp (3 años)'!N70)</f>
        <v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v>
      </c>
      <c r="O70" s="393" t="str">
        <f>IF(ISBLANK('5. Pp (3 años)'!O70),"",'5. Pp (3 años)'!O70)</f>
        <v>Las demas Secretarias , Direcciones generales y demas dependencias de la Administracion Municipal solicitan apoyo para atender sus proyectos juridicos</v>
      </c>
      <c r="P70" s="394" t="str">
        <f>IF(ISBLANK('5. Pp (3 años)'!P70),"",'5. Pp (3 años)'!P70)</f>
        <v>ODS 16
 Meta 16.3: Promover el estado de derecho en los planos nacional e internacional y garantizar la igualdad de acceso a la justicia para todos.</v>
      </c>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row>
    <row r="71" spans="1:61" ht="15.75" customHeight="1">
      <c r="A71" s="32"/>
      <c r="B71" s="391" t="str">
        <f>IF(ISBLANK('5. Pp (3 años)'!B71),"",'5. Pp (3 años)'!B71)</f>
        <v>Dirección General de Asuntos Juridicos</v>
      </c>
      <c r="C71" s="392" t="str">
        <f>IF(ISBLANK('5. Pp (3 años)'!C71),"",'5. Pp (3 años)'!C71)</f>
        <v>Actividad</v>
      </c>
      <c r="D71" s="393" t="str">
        <f>IF(ISBLANK('5. Pp (3 años)'!D71),"",'5. Pp (3 años)'!D71)</f>
        <v>3.1.1.1.6.3 Interposición y atención de recursos legales en juicios de garantía en los que el Ayuntamiento sea parte realizadas.</v>
      </c>
      <c r="E71" s="393" t="str">
        <f>IF(ISBLANK('5. Pp (3 años)'!E71),"",'5. Pp (3 años)'!E71)</f>
        <v>PRJG: Porcentaje de recursos en juicios de garantía atendidos</v>
      </c>
      <c r="F71" s="393" t="str">
        <f>IF(ISBLANK('5. Pp (3 años)'!F71),"",'5. Pp (3 años)'!F71)</f>
        <v>Mide la efectividad del seguimiento de los juicios de garantia</v>
      </c>
      <c r="G71" s="392" t="str">
        <f>IF(ISBLANK('5. Pp (3 años)'!G71),"",'5. Pp (3 años)'!G71)</f>
        <v>Eficacia</v>
      </c>
      <c r="H71" s="392" t="str">
        <f>IF(ISBLANK('5. Pp (3 años)'!H71),"",'5. Pp (3 años)'!H71)</f>
        <v>Trimestral</v>
      </c>
      <c r="I71" s="393" t="str">
        <f>IF(ISBLANK('5. Pp (3 años)'!I71),"",'5. Pp (3 años)'!I71)</f>
        <v>MÉTODO DE CÁLCULO
PRJG = (RJGA/RJGS)*100
VARIABLES
PRJG: Porcentaje de recursos en juicios de garantía atendidos
RJGA: Recursos en juicios de garantía atendidos
RJGS: Recursos en juicios de garantía solicitados</v>
      </c>
      <c r="J71" s="393" t="str">
        <f>IF(ISBLANK('5. Pp (3 años)'!J71),"",'5. Pp (3 años)'!J71)</f>
        <v>UNIDAD DE MEDIDA DEL INDICADOR:
Porcentaje   
 UNIDAD DE MEDIDA DE LA VARIABLE:
Recursos en juicios de garantia</v>
      </c>
      <c r="K71" s="392" t="str">
        <f>IF(ISBLANK('5. Pp (3 años)'!K71),"",'5. Pp (3 años)'!K71)</f>
        <v>Ascendente</v>
      </c>
      <c r="L71" s="393" t="s">
        <v>1390</v>
      </c>
      <c r="M71" s="396" t="s">
        <v>1391</v>
      </c>
      <c r="N71" s="393" t="str">
        <f>IF(ISBLANK('5. Pp (3 años)'!N71),"",'5. Pp (3 años)'!N71)</f>
        <v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v>
      </c>
      <c r="O71" s="393" t="str">
        <f>IF(ISBLANK('5. Pp (3 años)'!O71),"",'5. Pp (3 años)'!O71)</f>
        <v>Las demas Secretarias , Direcciones generales y demas dependencias de la Administracion Municipal solicitan apoyo para atender sus proyectos juridicos</v>
      </c>
      <c r="P71" s="394" t="str">
        <f>IF(ISBLANK('5. Pp (3 años)'!P71),"",'5. Pp (3 años)'!P71)</f>
        <v>ODS 16
 Meta 16.3: Promover el estado de derecho en los planos nacional e internacional y garantizar la igualdad de acceso a la justicia para todos.</v>
      </c>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row>
    <row r="72" spans="1:61" ht="15.75" customHeight="1">
      <c r="A72" s="32"/>
      <c r="B72" s="395" t="str">
        <f>IF(ISBLANK('5. Pp (3 años)'!B72),"",'5. Pp (3 años)'!B72)</f>
        <v>Dirección General de Juzgados Cívicos</v>
      </c>
      <c r="C72" s="389" t="str">
        <f>IF(ISBLANK('5. Pp (3 años)'!C72),"",'5. Pp (3 años)'!C72)</f>
        <v xml:space="preserve">Componente </v>
      </c>
      <c r="D72" s="388" t="str">
        <f>IF(ISBLANK('5. Pp (3 años)'!D72),"",'5. Pp (3 años)'!D72)</f>
        <v>3.1.1.1.7 Sanciones de la ciudanía que realiza u omite actos que alteran la paz pública aplicadas.</v>
      </c>
      <c r="E72" s="388" t="str">
        <f>IF(ISBLANK('5. Pp (3 años)'!E72),"",'5. Pp (3 años)'!E72)</f>
        <v>PSA: Porcentaje de sanciones aplicadas</v>
      </c>
      <c r="F72" s="388" t="str">
        <f>IF(ISBLANK('5. Pp (3 años)'!F72),"",'5. Pp (3 años)'!F72)</f>
        <v>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v>
      </c>
      <c r="G72" s="389" t="str">
        <f>IF(ISBLANK('5. Pp (3 años)'!G72),"",'5. Pp (3 años)'!G72)</f>
        <v>Eficacia</v>
      </c>
      <c r="H72" s="389" t="str">
        <f>IF(ISBLANK('5. Pp (3 años)'!H72),"",'5. Pp (3 años)'!H72)</f>
        <v>Trimestral</v>
      </c>
      <c r="I72" s="388" t="str">
        <f>IF(ISBLANK('5. Pp (3 años)'!I72),"",'5. Pp (3 años)'!I72)</f>
        <v xml:space="preserve">MÉTODO DE CÁLCULO: 
PSA= (NSA/NSE)*100
VARIABLES:
PSA: Porcentaje de Sanciones Aplicadas
NSA: Número de Sanciones Aplicadas
NSE: Número de Sanciones Estimadas                                                                                                    
</v>
      </c>
      <c r="J72" s="388" t="str">
        <f>IF(ISBLANK('5. Pp (3 años)'!J72),"",'5. Pp (3 años)'!J72)</f>
        <v xml:space="preserve">UNIDAD DE MEDIDA DEL INDICADOR:
Porcentaje.
UNIDAD DE MEDIDA DE LA VARIABLE:
Sanciones. </v>
      </c>
      <c r="K72" s="389" t="str">
        <f>IF(ISBLANK('5. Pp (3 años)'!K72),"",'5. Pp (3 años)'!K72)</f>
        <v>Ascendente</v>
      </c>
      <c r="L72" s="388" t="s">
        <v>1392</v>
      </c>
      <c r="M72" s="388" t="s">
        <v>1393</v>
      </c>
      <c r="N72" s="397" t="str">
        <f>IF(ISBLANK('5. Pp (3 años)'!N72),"",'5. Pp (3 años)'!N72)</f>
        <v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v>
      </c>
      <c r="O72" s="388" t="str">
        <f>IF(ISBLANK('5. Pp (3 años)'!O72),"",'5. Pp (3 años)'!O72)</f>
        <v>La ciudadania respeta lo establecido en  el Reglamento de Justicia Cívica para el Municipio de Benito Juárez, Quintana Roo y demas disposiciones Municipales.</v>
      </c>
      <c r="P72" s="390" t="str">
        <f>IF(ISBLANK('5. Pp (3 años)'!P72),"",'5. Pp (3 años)'!P72)</f>
        <v>ODS 16
 Meta 16.1: Reducir considerablemente todas las formas de violencia y las tasas de mortalidad conexas en todo el mundo.
 Meta 16.3: Promover el estado de derecho en los planos nacional e internacional y garantizar la igualdad de acceso a la justicia para todos.</v>
      </c>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row>
    <row r="73" spans="1:61" ht="15.75" customHeight="1">
      <c r="A73" s="32"/>
      <c r="B73" s="391" t="str">
        <f>IF(ISBLANK('5. Pp (3 años)'!B73),"",'5. Pp (3 años)'!B73)</f>
        <v>Dirección General de Juzgados Cívicos</v>
      </c>
      <c r="C73" s="392" t="str">
        <f>IF(ISBLANK('5. Pp (3 años)'!C73),"",'5. Pp (3 años)'!C73)</f>
        <v>Actividad</v>
      </c>
      <c r="D73" s="393" t="str">
        <f>IF(ISBLANK('5. Pp (3 años)'!D73),"",'5. Pp (3 años)'!D73)</f>
        <v>3.1.1.1.7.1 Celebración de convenios a través de audiencias conciliatorias.</v>
      </c>
      <c r="E73" s="393" t="str">
        <f>IF(ISBLANK('5. Pp (3 años)'!E73),"",'5. Pp (3 años)'!E73)</f>
        <v xml:space="preserve">PCCC: Porcentaje de convenios conciliatorios celebrados.               </v>
      </c>
      <c r="F73" s="393" t="str">
        <f>IF(ISBLANK('5. Pp (3 años)'!F73),"",'5. Pp (3 años)'!F73)</f>
        <v>El indicador mide el número de convenios conciliatorios celebrados  entre la parte quejosa e Inculpada en materia de faltas administrativas.</v>
      </c>
      <c r="G73" s="392" t="str">
        <f>IF(ISBLANK('5. Pp (3 años)'!G73),"",'5. Pp (3 años)'!G73)</f>
        <v>Eficacia</v>
      </c>
      <c r="H73" s="392" t="str">
        <f>IF(ISBLANK('5. Pp (3 años)'!H73),"",'5. Pp (3 años)'!H73)</f>
        <v>Trimestral</v>
      </c>
      <c r="I73" s="393" t="str">
        <f>IF(ISBLANK('5. Pp (3 años)'!I73),"",'5. Pp (3 años)'!I73)</f>
        <v xml:space="preserve">MÉTODO DE CÁLCULO: 
PCCC=(NCCC/NCCE)*100
VARIABLES:                                                                                                                            
PCCC: Porcentaje de convenios conciliatorios celebrados                                                                                                                                      
NCCC: Número de Convenios Conciliatorios Celebrados.                                                                                  
NCCE. Número de Convenios Conciliatorios Estimados.                                                                                                                                                                                                                       </v>
      </c>
      <c r="J73" s="393" t="str">
        <f>IF(ISBLANK('5. Pp (3 años)'!J73),"",'5. Pp (3 años)'!J73)</f>
        <v>UNIDAD DE MEDIDA DEL INDICADOR:
Porcentaje.
UNIDAD DE MEDIDA DE LA VARIABLE        
Convenios conciliatorios.</v>
      </c>
      <c r="K73" s="392" t="str">
        <f>IF(ISBLANK('5. Pp (3 años)'!K73),"",'5. Pp (3 años)'!K73)</f>
        <v>Ascendente</v>
      </c>
      <c r="L73" s="393" t="s">
        <v>1394</v>
      </c>
      <c r="M73" s="393" t="s">
        <v>1395</v>
      </c>
      <c r="N73" s="393" t="str">
        <f>IF(ISBLANK('5. Pp (3 años)'!N73),"",'5. Pp (3 años)'!N73)</f>
        <v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v>
      </c>
      <c r="O73" s="393" t="str">
        <f>IF(ISBLANK('5. Pp (3 años)'!O73),"",'5. Pp (3 años)'!O73)</f>
        <v>La ciudadanía lleve a cabo el cumplimiento de los convenios y asiste a las reuniones conciliatorias.</v>
      </c>
      <c r="P73" s="394" t="str">
        <f>IF(ISBLANK('5. Pp (3 años)'!P73),"",'5. Pp (3 años)'!P73)</f>
        <v>ODS 16 Meta 16.1: Reducir considerablemente todas las formas de violencia y las tasas de mortalidad conexas en todo el mundo.
 Meta 16.3: Promover el estado de derecho en los planos nacional e internacional y garantizar la igualdad de acceso a la justicia para todos.</v>
      </c>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row>
    <row r="74" spans="1:61" ht="15.75" customHeight="1">
      <c r="A74" s="32"/>
      <c r="B74" s="391" t="str">
        <f>IF(ISBLANK('5. Pp (3 años)'!B74),"",'5. Pp (3 años)'!B74)</f>
        <v>Dirección General de Juzgados Cívicos</v>
      </c>
      <c r="C74" s="392" t="str">
        <f>IF(ISBLANK('5. Pp (3 años)'!C74),"",'5. Pp (3 años)'!C74)</f>
        <v>Actividad</v>
      </c>
      <c r="D74" s="393" t="str">
        <f>IF(ISBLANK('5. Pp (3 años)'!D74),"",'5. Pp (3 años)'!D74)</f>
        <v>3.1.1.1.7.2 Otorgamiento de asesorías psicológicas a menores infractores y sus familias.</v>
      </c>
      <c r="E74" s="393" t="str">
        <f>IF(ISBLANK('5. Pp (3 años)'!E74),"",'5. Pp (3 años)'!E74)</f>
        <v xml:space="preserve">PAPO: Porcentaje de asesorías psicológicas otorgadas.   </v>
      </c>
      <c r="F74" s="393" t="str">
        <f>IF(ISBLANK('5. Pp (3 años)'!F74),"",'5. Pp (3 años)'!F74)</f>
        <v>El indicador mide el número de asesorías psicológicas para las y los menores infractores así como sus familias otorgadas para prevenir la comisión de faltas administrativas o delitos.</v>
      </c>
      <c r="G74" s="392" t="str">
        <f>IF(ISBLANK('5. Pp (3 años)'!G74),"",'5. Pp (3 años)'!G74)</f>
        <v>Eficacia</v>
      </c>
      <c r="H74" s="392" t="str">
        <f>IF(ISBLANK('5. Pp (3 años)'!H74),"",'5. Pp (3 años)'!H74)</f>
        <v>Trimestral</v>
      </c>
      <c r="I74" s="393" t="str">
        <f>IF(ISBLANK('5. Pp (3 años)'!I74),"",'5. Pp (3 años)'!I74)</f>
        <v xml:space="preserve">MÉTODO DE CÁLCULO: 
PAPO= (NAPO/NAPS)*100
VARIABLES:                                                                                                           
PAPO: Porcentaje de asesorías psicológicas otorgadas.                                                                                                                                                  
NAPO: Número de asesorías psicológicas otorgadas.                                                                                                 
NAPS: Número de asesorías psicológicas solicitadas.                                                                                                                                                                                                                                                                                                                     </v>
      </c>
      <c r="J74" s="393" t="str">
        <f>IF(ISBLANK('5. Pp (3 años)'!J74),"",'5. Pp (3 años)'!J74)</f>
        <v>UNIDAD DE MEDIDA DEL INDICADOR:                       
Porcentaje. 
UNIDAD DE MEDIDA DE LA VARIABLE:                       
Asesorías psicológicas.</v>
      </c>
      <c r="K74" s="392" t="str">
        <f>IF(ISBLANK('5. Pp (3 años)'!K74),"",'5. Pp (3 años)'!K74)</f>
        <v>Ascendente</v>
      </c>
      <c r="L74" s="393" t="s">
        <v>1396</v>
      </c>
      <c r="M74" s="393" t="s">
        <v>1397</v>
      </c>
      <c r="N74" s="393" t="str">
        <f>IF(ISBLANK('5. Pp (3 años)'!N74),"",'5. Pp (3 años)'!N74)</f>
        <v xml:space="preserve">                                                                                                                           Nombre del Documento: Base de datos de Menores Infractores 2022.
Nombre de quien genera la información: 
Dirección General de Juzgados Cívicos.
Periodicidad con que se genera la información: Trimestral.
Liga de la página donde se localiza la información o ubicación:  
FORMATO  EXCEL. Denominado Base de datos de Menores Infractores 2022. EQUIPO DE COMPUTO DEL ÁREA DE MENORES INFRACTORES (CMI).
</v>
      </c>
      <c r="O74" s="393" t="str">
        <f>IF(ISBLANK('5. Pp (3 años)'!O74),"",'5. Pp (3 años)'!O74)</f>
        <v>Las y los adolescentes así como sus familias respetan  el Reglamento de Justicia Cívica para el municipio de Benito Juárez, Quintana Ro y asisten a las asesoría psicológicas.</v>
      </c>
      <c r="P74" s="394" t="str">
        <f>IF(ISBLANK('5. Pp (3 años)'!P74),"",'5. Pp (3 años)'!P74)</f>
        <v>ODS 16
 Meta 16.2: Poner fin al maltrato, la explotación, la trata, la tortura y todas las formas de violencia contra los niños .Meta 16.3: Promover el estado de derecho en los planos nacional e internacional y garantizar la igualdad de acceso a la justicia para todos.</v>
      </c>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row>
    <row r="75" spans="1:61" ht="15.75" customHeight="1">
      <c r="A75" s="32"/>
      <c r="B75" s="391" t="str">
        <f>IF(ISBLANK('5. Pp (3 años)'!B75),"",'5. Pp (3 años)'!B75)</f>
        <v>Dirección General de Juzgados Cívicos</v>
      </c>
      <c r="C75" s="392" t="str">
        <f>IF(ISBLANK('5. Pp (3 años)'!C75),"",'5. Pp (3 años)'!C75)</f>
        <v>Actividad</v>
      </c>
      <c r="D75" s="393" t="str">
        <f>IF(ISBLANK('5. Pp (3 años)'!D75),"",'5. Pp (3 años)'!D75)</f>
        <v>3.1.1.1.7.3 Impartición de cursos de capacitación para el personal de la Dirección.</v>
      </c>
      <c r="E75" s="393" t="str">
        <f>IF(ISBLANK('5. Pp (3 años)'!E75),"",'5. Pp (3 años)'!E75)</f>
        <v>PACI: Porcentaje de cursos de capacitación impartidos.</v>
      </c>
      <c r="F75" s="393" t="str">
        <f>IF(ISBLANK('5. Pp (3 años)'!F75),"",'5. Pp (3 años)'!F75)</f>
        <v>El indicador mide el número de cursos de capacitación impartidos al personal adscrito a la Dirección General de Juzgados Cívicos.</v>
      </c>
      <c r="G75" s="392" t="str">
        <f>IF(ISBLANK('5. Pp (3 años)'!G75),"",'5. Pp (3 años)'!G75)</f>
        <v>Eficacia</v>
      </c>
      <c r="H75" s="392" t="str">
        <f>IF(ISBLANK('5. Pp (3 años)'!H75),"",'5. Pp (3 años)'!H75)</f>
        <v>Trimestral</v>
      </c>
      <c r="I75" s="393" t="str">
        <f>IF(ISBLANK('5. Pp (3 años)'!I75),"",'5. Pp (3 años)'!I75)</f>
        <v xml:space="preserve">MÉTODO DE CÁLCULO: 
PACI=(NCCI/NCCP)*100                                                                                                                       
VARIABLES:                                                                                                                                 
PACI:Porcentaje de cursos de capacitación impartidos.                      
NCCI: Número de cursos de capacitación impartidos.
NCCP: Número de cursos de capacitación programados.
                                                                                                                                       </v>
      </c>
      <c r="J75" s="393" t="str">
        <f>IF(ISBLANK('5. Pp (3 años)'!J75),"",'5. Pp (3 años)'!J75)</f>
        <v>UNIDAD DE MEDIDA DEL INDICADOR:                       
 Porcentaje.
UNIDAD DE MEDIDA DE LA  VARIABLE:                       
Cursos de capacitación.</v>
      </c>
      <c r="K75" s="392" t="str">
        <f>IF(ISBLANK('5. Pp (3 años)'!K75),"",'5. Pp (3 años)'!K75)</f>
        <v>Ascedente</v>
      </c>
      <c r="L75" s="393" t="s">
        <v>1398</v>
      </c>
      <c r="M75" s="393" t="s">
        <v>1399</v>
      </c>
      <c r="N75" s="393" t="str">
        <f>IF(ISBLANK('5. Pp (3 años)'!N75),"",'5. Pp (3 años)'!N75)</f>
        <v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v>
      </c>
      <c r="O75" s="393" t="str">
        <f>IF(ISBLANK('5. Pp (3 años)'!O75),"",'5. Pp (3 años)'!O75)</f>
        <v>El personal adscrito a la Dirección General de Juzgados Cívicos asisten a los cursos que son impartidos por las diferentes instituciones.</v>
      </c>
      <c r="P75" s="394" t="str">
        <f>IF(ISBLANK('5. Pp (3 años)'!P75),"",'5. Pp (3 años)'!P75)</f>
        <v>ODS 16 Meta 16.3: Promover el estado de derecho en los planos nacional e internacional y garantizar la igualdad de acceso a la justicia para todos.
 Meta 16.6: Crear instituciones eficaces, responsables y transparentes a todos los niveles.</v>
      </c>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row>
    <row r="76" spans="1:61" ht="15.75" customHeight="1">
      <c r="A76" s="32"/>
      <c r="B76" s="391" t="str">
        <f>IF(ISBLANK('5. Pp (3 años)'!B76),"",'5. Pp (3 años)'!B76)</f>
        <v>Dirección General de Juzgados Cívicos</v>
      </c>
      <c r="C76" s="392" t="str">
        <f>IF(ISBLANK('5. Pp (3 años)'!C76),"",'5. Pp (3 años)'!C76)</f>
        <v>Actividad</v>
      </c>
      <c r="D76" s="393" t="str">
        <f>IF(ISBLANK('5. Pp (3 años)'!D76),"",'5. Pp (3 años)'!D76)</f>
        <v>3.1.1.1.7.4 Realización de Talleres para familias de menores infractores.</v>
      </c>
      <c r="E76" s="393" t="str">
        <f>IF(ISBLANK('5. Pp (3 años)'!E76),"",'5. Pp (3 años)'!E76)</f>
        <v xml:space="preserve">PTFR: Porcentaje de Talleres para familias realizados.         </v>
      </c>
      <c r="F76" s="393" t="str">
        <f>IF(ISBLANK('5. Pp (3 años)'!F76),"",'5. Pp (3 años)'!F76)</f>
        <v>El indicador mide el número de Talleres dirigidos a las familias de menores infractores, es decir a  padres y madres, tutores(as) y representantes legales de las y los menores infractores.</v>
      </c>
      <c r="G76" s="392" t="str">
        <f>IF(ISBLANK('5. Pp (3 años)'!G76),"",'5. Pp (3 años)'!G76)</f>
        <v>Eficacia</v>
      </c>
      <c r="H76" s="392" t="str">
        <f>IF(ISBLANK('5. Pp (3 años)'!H76),"",'5. Pp (3 años)'!H76)</f>
        <v>Trimestral</v>
      </c>
      <c r="I76" s="393" t="str">
        <f>IF(ISBLANK('5. Pp (3 años)'!I76),"",'5. Pp (3 años)'!I76)</f>
        <v xml:space="preserve">MÉTODO DE CÁLCULO: 
PTFR=(NTFR/NTFP)*100
VARIABLES:  
PTFR: Porcentaje de Talleres para familias realizados.                    
NTFR: Número de talleres para  familias realizados                                                                                                                             
NTFP: Número de talleres para familias planeados.                                                                                                                                                                      </v>
      </c>
      <c r="J76" s="393" t="str">
        <f>IF(ISBLANK('5. Pp (3 años)'!J76),"",'5. Pp (3 años)'!J76)</f>
        <v>UNIDAD DE MEDIDA DEL INDICADOR:         
Porcentaje.          
UNIDAD DE MEDIDA DE LA VARIABLE:                  
Talleres para familias.</v>
      </c>
      <c r="K76" s="392" t="str">
        <f>IF(ISBLANK('5. Pp (3 años)'!K76),"",'5. Pp (3 años)'!K76)</f>
        <v>Ascedente</v>
      </c>
      <c r="L76" s="393" t="s">
        <v>1400</v>
      </c>
      <c r="M76" s="393" t="s">
        <v>1401</v>
      </c>
      <c r="N76" s="393" t="str">
        <f>IF(ISBLANK('5. Pp (3 años)'!N76),"",'5. Pp (3 años)'!N76)</f>
        <v>Nombre del Documento: Listas de Asistencias y fotos 2022.
Nombre de quien genera la información: 
Centro de Menores Infractores.
Periodicidad con que se genera la información: Trimestral.
Liga de la página donde se localiza la información o ubicación: 
LEFORT. OFICIOS ENVIADOS 2022.</v>
      </c>
      <c r="O76" s="393" t="str">
        <f>IF(ISBLANK('5. Pp (3 años)'!O76),"",'5. Pp (3 años)'!O76)</f>
        <v>Las madres y los padres de familias así como tutores(as) y representantes legales de las y los menores infractores asisten a los Talleres realizados por la Dirección General de Juzgados Cívicos.</v>
      </c>
      <c r="P76" s="394" t="str">
        <f>IF(ISBLANK('5. Pp (3 años)'!P76),"",'5. Pp (3 años)'!P76)</f>
        <v>ODS 16
 Meta 16.2: Poner fin al maltrato, la explotación, la trata, la tortura y todas las formas de violencia contra los niños. Meta 16.3: Promover el estado de derecho en los planos nacional e internacional y garantizar la igualdad de acceso a la justicia para todos.</v>
      </c>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row>
    <row r="77" spans="1:61" ht="15.75" customHeight="1">
      <c r="A77" s="32"/>
      <c r="B77" s="395" t="str">
        <f>IF(ISBLANK('5. Pp (3 años)'!B77),"",'5. Pp (3 años)'!B77)</f>
        <v>Dirección General del Centro de Retenciones y Sanciones Administrativas</v>
      </c>
      <c r="C77" s="389" t="str">
        <f>IF(ISBLANK('5. Pp (3 años)'!C77),"",'5. Pp (3 años)'!C77)</f>
        <v>Componente</v>
      </c>
      <c r="D77" s="388" t="str">
        <f>IF(ISBLANK('5. Pp (3 años)'!D77),"",'5. Pp (3 años)'!D77)</f>
        <v>3.1.1.1.8 Supervisión de guarda y custodia de ciudadanos que infringen el Reglamento de Justicia Cívica realizada</v>
      </c>
      <c r="E77" s="388" t="str">
        <f>IF(ISBLANK('5. Pp (3 años)'!E77),"",'5. Pp (3 años)'!E77)</f>
        <v>PSA: Porcentaje de supervisiones aplicadas.</v>
      </c>
      <c r="F77" s="388" t="str">
        <f>IF(ISBLANK('5. Pp (3 años)'!F77),"",'5. Pp (3 años)'!F77)</f>
        <v>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v>
      </c>
      <c r="G77" s="389" t="str">
        <f>IF(ISBLANK('5. Pp (3 años)'!G77),"",'5. Pp (3 años)'!G77)</f>
        <v>Eficacia</v>
      </c>
      <c r="H77" s="389" t="str">
        <f>IF(ISBLANK('5. Pp (3 años)'!H77),"",'5. Pp (3 años)'!H77)</f>
        <v>Trimestral</v>
      </c>
      <c r="I77" s="388" t="str">
        <f>IF(ISBLANK('5. Pp (3 años)'!I77),"",'5. Pp (3 años)'!I77)</f>
        <v>MÉTODO DE CÁLCULO:   
PSA= (NSA/NSE)*100 
VARIABLES: 
PSA: Porcentaje de supervisiones aplicadas.
NSA: Número de Supervisiones aplicadas.
NSE: Número de supervisiones estimadas.</v>
      </c>
      <c r="J77" s="388" t="str">
        <f>IF(ISBLANK('5. Pp (3 años)'!J77),"",'5. Pp (3 años)'!J77)</f>
        <v>UNIDAD DE MEDIDA DEL INDICADOR: 
Porcentaje. 
UNIDAD DE MEDIDA DE LAS   VARIABLES:  
Supevisiones.</v>
      </c>
      <c r="K77" s="389" t="str">
        <f>IF(ISBLANK('5. Pp (3 años)'!K77),"",'5. Pp (3 años)'!K77)</f>
        <v>Ascendente</v>
      </c>
      <c r="L77" s="388" t="s">
        <v>1402</v>
      </c>
      <c r="M77" s="388" t="s">
        <v>1403</v>
      </c>
      <c r="N77" s="388" t="str">
        <f>IF(ISBLANK('5. Pp (3 años)'!N77),"",'5. Pp (3 años)'!N77)</f>
        <v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v>
      </c>
      <c r="O77" s="388" t="str">
        <f>IF(ISBLANK('5. Pp (3 años)'!O77),"",'5. Pp (3 años)'!O77)</f>
        <v>Las y los ciudadanos cumplen el Reglamento de Justicia Cívica.</v>
      </c>
      <c r="P77" s="390" t="str">
        <f>IF(ISBLANK('5. Pp (3 años)'!P77),"",'5. Pp (3 años)'!P77)</f>
        <v>ODS 16
 Meta 16.1: Reducir considerablemente todas las formas de violencia y las tasas de mortalidad conexas en todo el mundo.
 Meta 16.3: Promover el estado de derecho en los planos nacional e internacional y garantizar la igualdad de acceso a la justicia para todos.</v>
      </c>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row>
    <row r="78" spans="1:61" ht="15.75" customHeight="1">
      <c r="A78" s="32"/>
      <c r="B78" s="391" t="str">
        <f>IF(ISBLANK('5. Pp (3 años)'!B78),"",'5. Pp (3 años)'!B78)</f>
        <v>Dirección General del Centro de Retenciones y Sanciones Administrativas</v>
      </c>
      <c r="C78" s="392" t="str">
        <f>IF(ISBLANK('5. Pp (3 años)'!C78),"",'5. Pp (3 años)'!C78)</f>
        <v>Actividad</v>
      </c>
      <c r="D78" s="393" t="str">
        <f>IF(ISBLANK('5. Pp (3 años)'!D78),"",'5. Pp (3 años)'!D78)</f>
        <v>3.1.1.1.8.1 Supervisión de la integridad de los infractores</v>
      </c>
      <c r="E78" s="393" t="str">
        <f>IF(ISBLANK('5. Pp (3 años)'!E78),"",'5. Pp (3 años)'!E78)</f>
        <v>PIA: Porcentaje de Incidencias Atendidas.</v>
      </c>
      <c r="F78" s="393" t="str">
        <f>IF(ISBLANK('5. Pp (3 años)'!F78),"",'5. Pp (3 años)'!F78)</f>
        <v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v>
      </c>
      <c r="G78" s="392" t="str">
        <f>IF(ISBLANK('5. Pp (3 años)'!G78),"",'5. Pp (3 años)'!G78)</f>
        <v>Eficacia</v>
      </c>
      <c r="H78" s="392" t="str">
        <f>IF(ISBLANK('5. Pp (3 años)'!H78),"",'5. Pp (3 años)'!H78)</f>
        <v>Trimestral</v>
      </c>
      <c r="I78" s="393" t="str">
        <f>IF(ISBLANK('5. Pp (3 años)'!I78),"",'5. Pp (3 años)'!I78)</f>
        <v>MÉTODO DE CÁLCULO: 
PIA=(NIA/NIE)*100 
VARIABLES:                                                                                                                                      
PIA: Porcentaje de Incidencias Atendidas.
NIA: Número de Incidencias Atendidas.                                                                                      
NIE:  Número de Incidencias Estimadas.</v>
      </c>
      <c r="J78" s="393" t="str">
        <f>IF(ISBLANK('5. Pp (3 años)'!J78),"",'5. Pp (3 años)'!J78)</f>
        <v xml:space="preserve">UNIDAD DE MEDIDA DEL INDICADOR:   
Porcentaje.
UNIDAD DE  MEDIDA DE LAS VARIABLES:
Incidencias. </v>
      </c>
      <c r="K78" s="392" t="str">
        <f>IF(ISBLANK('5. Pp (3 años)'!K78),"",'5. Pp (3 años)'!K78)</f>
        <v>Ascendente</v>
      </c>
      <c r="L78" s="393" t="s">
        <v>1404</v>
      </c>
      <c r="M78" s="393" t="s">
        <v>1405</v>
      </c>
      <c r="N78" s="393" t="str">
        <f>IF(ISBLANK('5. Pp (3 años)'!N78),"",'5. Pp (3 años)'!N78)</f>
        <v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v>
      </c>
      <c r="O78" s="393" t="str">
        <f>IF(ISBLANK('5. Pp (3 años)'!O78),"",'5. Pp (3 años)'!O78)</f>
        <v>Los infractores e infractoras presentan buena conducta.</v>
      </c>
      <c r="P78" s="394" t="str">
        <f>IF(ISBLANK('5. Pp (3 años)'!P78),"",'5. Pp (3 años)'!P78)</f>
        <v>ODS 16
 Meta 16.1: Reducir considerablemente todas las formas de violencia y las tasas de mortalidad conexas en todo el mundo.</v>
      </c>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row>
    <row r="79" spans="1:61" ht="15.75" customHeight="1">
      <c r="A79" s="32"/>
      <c r="B79" s="391" t="str">
        <f>IF(ISBLANK('5. Pp (3 años)'!B79),"",'5. Pp (3 años)'!B79)</f>
        <v>Dirección General del Centro de Retenciones y Sanciones Administrativas</v>
      </c>
      <c r="C79" s="392" t="str">
        <f>IF(ISBLANK('5. Pp (3 años)'!C79),"",'5. Pp (3 años)'!C79)</f>
        <v>Actividad</v>
      </c>
      <c r="D79" s="393" t="str">
        <f>IF(ISBLANK('5. Pp (3 años)'!D79),"",'5. Pp (3 años)'!D79)</f>
        <v>3.1.1.1.8.2 Conservación y mantenimiento de equipos del Centro Retencion.</v>
      </c>
      <c r="E79" s="393" t="str">
        <f>IF(ISBLANK('5. Pp (3 años)'!E79),"",'5. Pp (3 años)'!E79)</f>
        <v>PEC: Porcentaje de Equipo Conservado.</v>
      </c>
      <c r="F79" s="393" t="str">
        <f>IF(ISBLANK('5. Pp (3 años)'!F79),"",'5. Pp (3 años)'!F79)</f>
        <v>El indicador mide el número de equipos conservados para su buen y adecuado funcionamiento  dentro del Centro de Retención.</v>
      </c>
      <c r="G79" s="392" t="str">
        <f>IF(ISBLANK('5. Pp (3 años)'!G79),"",'5. Pp (3 años)'!G79)</f>
        <v>Eficacia</v>
      </c>
      <c r="H79" s="392" t="str">
        <f>IF(ISBLANK('5. Pp (3 años)'!H79),"",'5. Pp (3 años)'!H79)</f>
        <v>Trimestral</v>
      </c>
      <c r="I79" s="393" t="str">
        <f>IF(ISBLANK('5. Pp (3 años)'!I79),"",'5. Pp (3 años)'!I79)</f>
        <v>MÉTODO DE CÁLCULO: 
PEC= (NEQC/NEEM)*100
VARIABLES:
PEC: Porcentaje de Equipo Conservado.                    
NEQC: Número de Equipo Conservado. 
NEEM: Número de Equipo Estimado para Mantenimiento.</v>
      </c>
      <c r="J79" s="393" t="str">
        <f>IF(ISBLANK('5. Pp (3 años)'!J79),"",'5. Pp (3 años)'!J79)</f>
        <v>UNIDAD DE MEDIDA DEL INDICADOR:   
Porcentaje.
UNIDAD DE MEDIDA DE LAS VARIABLES:  
Equipo.</v>
      </c>
      <c r="K79" s="392" t="str">
        <f>IF(ISBLANK('5. Pp (3 años)'!K79),"",'5. Pp (3 años)'!K79)</f>
        <v>Ascendente</v>
      </c>
      <c r="L79" s="393" t="s">
        <v>1406</v>
      </c>
      <c r="M79" s="393" t="s">
        <v>1407</v>
      </c>
      <c r="N79" s="393" t="str">
        <f>IF(ISBLANK('5. Pp (3 años)'!N79),"",'5. Pp (3 años)'!N79)</f>
        <v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v>
      </c>
      <c r="O79" s="393" t="str">
        <f>IF(ISBLANK('5. Pp (3 años)'!O79),"",'5. Pp (3 años)'!O79)</f>
        <v xml:space="preserve">Existen las condiciones climatológicas y sociales adecuadas.
Existen los proveedores y materiales para reparar dichos equipos. </v>
      </c>
      <c r="P79" s="394" t="str">
        <f>IF(ISBLANK('5. Pp (3 años)'!P79),"",'5. Pp (3 años)'!P79)</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row>
    <row r="80" spans="1:61" ht="15.75" customHeight="1">
      <c r="A80" s="32"/>
      <c r="B80" s="391" t="str">
        <f>IF(ISBLANK('5. Pp (3 años)'!B80),"",'5. Pp (3 años)'!B80)</f>
        <v>Dirección General del Centro de Retenciones y Sanciones Administrativas</v>
      </c>
      <c r="C80" s="392" t="str">
        <f>IF(ISBLANK('5. Pp (3 años)'!C80),"",'5. Pp (3 años)'!C80)</f>
        <v>Actividad</v>
      </c>
      <c r="D80" s="393" t="str">
        <f>IF(ISBLANK('5. Pp (3 años)'!D80),"",'5. Pp (3 años)'!D80)</f>
        <v>3.1.1.1.8.3 Otorgamiento de alimentos  a infractores retenidos y personal Institucional</v>
      </c>
      <c r="E80" s="393" t="str">
        <f>IF(ISBLANK('5. Pp (3 años)'!E80),"",'5. Pp (3 años)'!E80)</f>
        <v>POAO: Porcentaje de Órdenes de Alimentos Otorgados</v>
      </c>
      <c r="F80" s="393" t="str">
        <f>IF(ISBLANK('5. Pp (3 años)'!F80),"",'5. Pp (3 años)'!F80)</f>
        <v>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v>
      </c>
      <c r="G80" s="392" t="str">
        <f>IF(ISBLANK('5. Pp (3 años)'!G80),"",'5. Pp (3 años)'!G80)</f>
        <v>Eficacia</v>
      </c>
      <c r="H80" s="392" t="str">
        <f>IF(ISBLANK('5. Pp (3 años)'!H80),"",'5. Pp (3 años)'!H80)</f>
        <v>Trimestral</v>
      </c>
      <c r="I80" s="393" t="str">
        <f>IF(ISBLANK('5. Pp (3 años)'!I80),"",'5. Pp (3 años)'!I80)</f>
        <v>MÉTODO DE CÁLCULO:
POAO= (NOAO/NOAE)*100
VARIABLES:                                                                                                                                  
POAO: Porcentaje de Órdenes de Alimentos Otorgados.                            
NOAO: Número de Órdenes de Alimentos Otorgados.
NOAE: Número de Órdenes de Alimentos Estimados.</v>
      </c>
      <c r="J80" s="393" t="str">
        <f>IF(ISBLANK('5. Pp (3 años)'!J80),"",'5. Pp (3 años)'!J80)</f>
        <v>UNIDAD DE MEDIDA DEL INDICADOR:   
Porcentaje.
UNIDAD DE MEDIDA DE LAS VARIABLES:  
Órdenes de Alimentos.</v>
      </c>
      <c r="K80" s="392" t="str">
        <f>IF(ISBLANK('5. Pp (3 años)'!K80),"",'5. Pp (3 años)'!K80)</f>
        <v>Ascendente</v>
      </c>
      <c r="L80" s="393" t="s">
        <v>1408</v>
      </c>
      <c r="M80" s="393" t="s">
        <v>1409</v>
      </c>
      <c r="N80" s="393" t="str">
        <f>IF(ISBLANK('5. Pp (3 años)'!N80),"",'5. Pp (3 años)'!N80)</f>
        <v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v>
      </c>
      <c r="O80" s="393" t="str">
        <f>IF(ISBLANK('5. Pp (3 años)'!O80),"",'5. Pp (3 años)'!O80)</f>
        <v>El proveedor entrega los alimentos para infractores y personal institucional</v>
      </c>
      <c r="P80" s="394" t="str">
        <f>IF(ISBLANK('5. Pp (3 años)'!P80),"",'5. Pp (3 años)'!P80)</f>
        <v>ODS 16
 Meta 16.1: Reducir considerablemente todas las formas de violencia y las tasas de mortalidad conexas en todo el mundo.</v>
      </c>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row>
    <row r="81" spans="1:61" ht="15.75" customHeight="1">
      <c r="A81" s="32"/>
      <c r="B81" s="395" t="str">
        <f>IF(ISBLANK('5. Pp (3 años)'!B81),"",'5. Pp (3 años)'!B81)</f>
        <v>Dirección General de Gobierno</v>
      </c>
      <c r="C81" s="389" t="str">
        <f>IF(ISBLANK('5. Pp (3 años)'!C81),"",'5. Pp (3 años)'!C81)</f>
        <v>Componente</v>
      </c>
      <c r="D81" s="388" t="str">
        <f>IF(ISBLANK('5. Pp (3 años)'!D81),"",'5. Pp (3 años)'!D81)</f>
        <v xml:space="preserve">3.1.1.1.9 Acciones de las políticas poblaciónales y demandas Sociales atendidas. </v>
      </c>
      <c r="E81" s="388" t="str">
        <f>IF(ISBLANK('5. Pp (3 años)'!E81),"",'5. Pp (3 años)'!E81)</f>
        <v>PADS: Porcentaje de Atención de las Demandas Sociales</v>
      </c>
      <c r="F81" s="388" t="str">
        <f>IF(ISBLANK('5. Pp (3 años)'!F81),"",'5. Pp (3 años)'!F81)</f>
        <v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v>
      </c>
      <c r="G81" s="389" t="str">
        <f>IF(ISBLANK('5. Pp (3 años)'!G81),"",'5. Pp (3 años)'!G81)</f>
        <v>Eficacia</v>
      </c>
      <c r="H81" s="389" t="str">
        <f>IF(ISBLANK('5. Pp (3 años)'!H81),"",'5. Pp (3 años)'!H81)</f>
        <v>Trimestral</v>
      </c>
      <c r="I81" s="388" t="str">
        <f>IF(ISBLANK('5. Pp (3 años)'!I81),"",'5. Pp (3 años)'!I81)</f>
        <v>MÉTODO DE CÁLCULO
PADS= (DSA/DSR)*100
VARIABLES:
PADS: Porcentaje de atención de las demandas sociales.   
DSA: Demandas sociales atendidas
DSR: Demandas sociales recibidas</v>
      </c>
      <c r="J81" s="388" t="str">
        <f>IF(ISBLANK('5. Pp (3 años)'!J81),"",'5. Pp (3 años)'!J81)</f>
        <v>UNIDAD DE MEDIDA DEL INDICADOR:
Porcentaje. 
UNIDAD DE MEDIDA DE LA VARIABLE:
Demandas sociales.</v>
      </c>
      <c r="K81" s="389" t="str">
        <f>IF(ISBLANK('5. Pp (3 años)'!K81),"",'5. Pp (3 años)'!K81)</f>
        <v>Ascendente</v>
      </c>
      <c r="L81" s="388" t="s">
        <v>1410</v>
      </c>
      <c r="M81" s="387" t="s">
        <v>1411</v>
      </c>
      <c r="N81" s="388" t="str">
        <f>IF(ISBLANK('5. Pp (3 años)'!N81),"",'5. Pp (3 años)'!N81)</f>
        <v>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v>
      </c>
      <c r="O81" s="388" t="str">
        <f>IF(ISBLANK('5. Pp (3 años)'!O81),"",'5. Pp (3 años)'!O81)</f>
        <v>Se cuenta con la participación de la ciudadanía para realizar su demandas sociales</v>
      </c>
      <c r="P81" s="390" t="str">
        <f>IF(ISBLANK('5. Pp (3 años)'!P81),"",'5. Pp (3 años)'!P81)</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row>
    <row r="82" spans="1:61" ht="15.75" customHeight="1">
      <c r="A82" s="32"/>
      <c r="B82" s="391" t="str">
        <f>IF(ISBLANK('5. Pp (3 años)'!B82),"",'5. Pp (3 años)'!B82)</f>
        <v>Dirección General de Gobierno</v>
      </c>
      <c r="C82" s="392" t="str">
        <f>IF(ISBLANK('5. Pp (3 años)'!C82),"",'5. Pp (3 años)'!C82)</f>
        <v>Actividad</v>
      </c>
      <c r="D82" s="393" t="str">
        <f>IF(ISBLANK('5. Pp (3 años)'!D82),"",'5. Pp (3 años)'!D82)</f>
        <v>3.1.1.1.9.1 Realización del Sorteo del Servicio Nacional Clase correspondiente.</v>
      </c>
      <c r="E82" s="393" t="str">
        <f>IF(ISBLANK('5. Pp (3 años)'!E82),"",'5. Pp (3 años)'!E82)</f>
        <v>PCCM: Porcentaje  de cartillas militares entregadas.</v>
      </c>
      <c r="F82" s="393" t="str">
        <f>IF(ISBLANK('5. Pp (3 años)'!F82),"",'5. Pp (3 años)'!F82)</f>
        <v>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v>
      </c>
      <c r="G82" s="392" t="str">
        <f>IF(ISBLANK('5. Pp (3 años)'!G82),"",'5. Pp (3 años)'!G82)</f>
        <v>Eficacia</v>
      </c>
      <c r="H82" s="392" t="str">
        <f>IF(ISBLANK('5. Pp (3 años)'!H82),"",'5. Pp (3 años)'!H82)</f>
        <v>Trimestral</v>
      </c>
      <c r="I82" s="393" t="str">
        <f>IF(ISBLANK('5. Pp (3 años)'!I82),"",'5. Pp (3 años)'!I82)</f>
        <v xml:space="preserve">MÉTODO DE CÁLCULO
PCCM= (NCEN/NCES)*100
VARIABLES:
PCCM: Porcentaje de cartillas militares entregadas.
NCEN: Número de cartillas militares entregadas.
NCES: Número de cartillas militantes estimadas.
                                 </v>
      </c>
      <c r="J82" s="393" t="str">
        <f>IF(ISBLANK('5. Pp (3 años)'!J82),"",'5. Pp (3 años)'!J82)</f>
        <v>UNIDAD DE MEDIDA DEL INDICADOR: 
Porcentaje.
UNIDAD DE MEDIDA DE LA VARIABLE:
Cartillas militares entregadas.</v>
      </c>
      <c r="K82" s="392" t="str">
        <f>IF(ISBLANK('5. Pp (3 años)'!K82),"",'5. Pp (3 años)'!K82)</f>
        <v>Ascendente</v>
      </c>
      <c r="L82" s="393" t="s">
        <v>1412</v>
      </c>
      <c r="M82" s="393" t="s">
        <v>1413</v>
      </c>
      <c r="N82" s="393" t="str">
        <f>IF(ISBLANK('5. Pp (3 años)'!N82),"",'5. Pp (3 años)'!N82)</f>
        <v>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v>
      </c>
      <c r="O82" s="393" t="str">
        <f>IF(ISBLANK('5. Pp (3 años)'!O82),"",'5. Pp (3 años)'!O82)</f>
        <v>Se cuenta con la participación e interés de la población objetivo para realización de este tramite</v>
      </c>
      <c r="P82" s="394" t="str">
        <f>IF(ISBLANK('5. Pp (3 años)'!P82),"",'5. Pp (3 años)'!P82)</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row>
    <row r="83" spans="1:61" ht="15.75" customHeight="1">
      <c r="A83" s="32"/>
      <c r="B83" s="391" t="str">
        <f>IF(ISBLANK('5. Pp (3 años)'!B83),"",'5. Pp (3 años)'!B83)</f>
        <v>Dirección General de Gobierno</v>
      </c>
      <c r="C83" s="392" t="str">
        <f>IF(ISBLANK('5. Pp (3 años)'!C83),"",'5. Pp (3 años)'!C83)</f>
        <v>Actividad</v>
      </c>
      <c r="D83" s="393" t="str">
        <f>IF(ISBLANK('5. Pp (3 años)'!D83),"",'5. Pp (3 años)'!D83)</f>
        <v>3.1.1.1.9.2 Participación en las Sesiones del COESPO referente a los temas representativos de la población y resoluciones del H. Ayuntamiento</v>
      </c>
      <c r="E83" s="393" t="str">
        <f>IF(ISBLANK('5. Pp (3 años)'!E83),"",'5. Pp (3 años)'!E83)</f>
        <v>PCSC: Porcentaje de Sesiones de COESPO participadas.</v>
      </c>
      <c r="F83" s="393" t="str">
        <f>IF(ISBLANK('5. Pp (3 años)'!F83),"",'5. Pp (3 años)'!F83)</f>
        <v>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v>
      </c>
      <c r="G83" s="392" t="str">
        <f>IF(ISBLANK('5. Pp (3 años)'!G83),"",'5. Pp (3 años)'!G83)</f>
        <v>Eficacia</v>
      </c>
      <c r="H83" s="392" t="str">
        <f>IF(ISBLANK('5. Pp (3 años)'!H83),"",'5. Pp (3 años)'!H83)</f>
        <v>Trimestral</v>
      </c>
      <c r="I83" s="393" t="str">
        <f>IF(ISBLANK('5. Pp (3 años)'!I83),"",'5. Pp (3 años)'!I83)</f>
        <v xml:space="preserve">MÉTODO DE CÁLCULO
PCSC= (NSCP/NSCR)*100
VARIABLES:
PCSC: Porcentaje de Sesiones de COESPO participadas.
NSCP: Número de sesiones de COESPO participadas.
NSCR: Número de sesiones de COESPO recibidas.
                             </v>
      </c>
      <c r="J83" s="393" t="str">
        <f>IF(ISBLANK('5. Pp (3 años)'!J83),"",'5. Pp (3 años)'!J83)</f>
        <v>UNIDAD DE MEDIDA DEL INDICADOR: 
Porcentaje.
UNIDAD DE MEDIDA DE LA VARIABLE:
Sesiones de COESPO.</v>
      </c>
      <c r="K83" s="392" t="str">
        <f>IF(ISBLANK('5. Pp (3 años)'!K83),"",'5. Pp (3 años)'!K83)</f>
        <v>Ascendente</v>
      </c>
      <c r="L83" s="393" t="s">
        <v>1414</v>
      </c>
      <c r="M83" s="393" t="s">
        <v>1415</v>
      </c>
      <c r="N83" s="393" t="str">
        <f>IF(ISBLANK('5. Pp (3 años)'!N83),"",'5. Pp (3 años)'!N83)</f>
        <v>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v>
      </c>
      <c r="O83" s="393" t="str">
        <f>IF(ISBLANK('5. Pp (3 años)'!O83),"",'5. Pp (3 años)'!O83)</f>
        <v>Que exista las condiciones sanitarias, sociales y climatológicas adecuadas para la realización y participación de dichas sesiones</v>
      </c>
      <c r="P83" s="394" t="str">
        <f>IF(ISBLANK('5. Pp (3 años)'!P83),"",'5. Pp (3 años)'!P83)</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row>
    <row r="84" spans="1:61" ht="15.75" customHeight="1">
      <c r="A84" s="32"/>
      <c r="B84" s="391" t="str">
        <f>IF(ISBLANK('5. Pp (3 años)'!B84),"",'5. Pp (3 años)'!B84)</f>
        <v>Dirección General de Gobierno</v>
      </c>
      <c r="C84" s="392" t="str">
        <f>IF(ISBLANK('5. Pp (3 años)'!C84),"",'5. Pp (3 años)'!C84)</f>
        <v>Actividad</v>
      </c>
      <c r="D84" s="393" t="str">
        <f>IF(ISBLANK('5. Pp (3 años)'!D84),"",'5. Pp (3 años)'!D84)</f>
        <v>3.1.1.1.9.3 Atención y seguimiento a la Delegación Alfredo V. Bonfil y Sub Delegación de  Puerto Juárez</v>
      </c>
      <c r="E84" s="393" t="str">
        <f>IF(ISBLANK('5. Pp (3 años)'!E84),"",'5. Pp (3 años)'!E84)</f>
        <v xml:space="preserve">PRDS: Porcentaje de atenciones y seguimientos con DAVB y SbPJ realizadas. </v>
      </c>
      <c r="F84" s="393" t="str">
        <f>IF(ISBLANK('5. Pp (3 años)'!F84),"",'5. Pp (3 años)'!F84)</f>
        <v>Este indicador mide el número de atenciones y seguimientos de demandas ciudadanas realizadas en la Delegacion Alfredo V. Bonfil y la Subdelegación de Puerto Juárez,</v>
      </c>
      <c r="G84" s="392" t="str">
        <f>IF(ISBLANK('5. Pp (3 años)'!G84),"",'5. Pp (3 años)'!G84)</f>
        <v>Eficacia</v>
      </c>
      <c r="H84" s="392" t="str">
        <f>IF(ISBLANK('5. Pp (3 años)'!H84),"",'5. Pp (3 años)'!H84)</f>
        <v>Trimestral</v>
      </c>
      <c r="I84" s="393" t="str">
        <f>IF(ISBLANK('5. Pp (3 años)'!I84),"",'5. Pp (3 años)'!I84)</f>
        <v xml:space="preserve">MÉTODO DE CÁLCULO 
PRP= (RER/REP)*100
VARIABLES
PRDS: Porcentaje de atenciones y seguimientos mensuales con DAVB y SbPJ realizadas. 
NRER: Número de atenciones y seguimientos realizados.        
NREP: Número de atenciones y seguimientos programadas.
</v>
      </c>
      <c r="J84" s="393" t="str">
        <f>IF(ISBLANK('5. Pp (3 años)'!J84),"",'5. Pp (3 años)'!J84)</f>
        <v>UNIDAD DE MEDIDA DEL INDICADOR: 
Porcentaje.
UNIDAD DE MEDIDA DE LA VARIABLE:
Atenciones y seguimientos mensuales con DAVB y SbPJ.</v>
      </c>
      <c r="K84" s="392" t="str">
        <f>IF(ISBLANK('5. Pp (3 años)'!K84),"",'5. Pp (3 años)'!K84)</f>
        <v>Ascendente</v>
      </c>
      <c r="L84" s="393" t="s">
        <v>1416</v>
      </c>
      <c r="M84" s="393" t="s">
        <v>1417</v>
      </c>
      <c r="N84" s="393" t="str">
        <f>IF(ISBLANK('5. Pp (3 años)'!N84),"",'5. Pp (3 años)'!N84)</f>
        <v>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v>
      </c>
      <c r="O84" s="393" t="str">
        <f>IF(ISBLANK('5. Pp (3 años)'!O84),"",'5. Pp (3 años)'!O84)</f>
        <v>Participación e interés de la población objetivo para realización de este tramite</v>
      </c>
      <c r="P84" s="394" t="str">
        <f>IF(ISBLANK('5. Pp (3 años)'!P84),"",'5. Pp (3 años)'!P84)</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row>
    <row r="85" spans="1:61" ht="15.75" customHeight="1">
      <c r="A85" s="32"/>
      <c r="B85" s="391" t="str">
        <f>IF(ISBLANK('5. Pp (3 años)'!B85),"",'5. Pp (3 años)'!B85)</f>
        <v>Dirección General de Gobierno</v>
      </c>
      <c r="C85" s="392" t="str">
        <f>IF(ISBLANK('5. Pp (3 años)'!C85),"",'5. Pp (3 años)'!C85)</f>
        <v>Actividad</v>
      </c>
      <c r="D85" s="393" t="str">
        <f>IF(ISBLANK('5. Pp (3 años)'!D85),"",'5. Pp (3 años)'!D85)</f>
        <v>3.1.1.1.9.4 Atención a manifestaciones y cierres de vias de comunicación en el Ambito Municipal</v>
      </c>
      <c r="E85" s="393" t="str">
        <f>IF(ISBLANK('5. Pp (3 años)'!E85),"",'5. Pp (3 años)'!E85)</f>
        <v>PRDS: Porcentaje de atenciones a manisfestaciones y cierres de vias de comunicación en el ambito municipal.</v>
      </c>
      <c r="F85" s="393" t="str">
        <f>IF(ISBLANK('5. Pp (3 años)'!F85),"",'5. Pp (3 años)'!F85)</f>
        <v>Este indicador mide el número de manifestaciones y cierres de vias de comunicación en el ambito municipal atendidos.</v>
      </c>
      <c r="G85" s="392" t="str">
        <f>IF(ISBLANK('5. Pp (3 años)'!G85),"",'5. Pp (3 años)'!G85)</f>
        <v>Eficacia</v>
      </c>
      <c r="H85" s="392" t="str">
        <f>IF(ISBLANK('5. Pp (3 años)'!H85),"",'5. Pp (3 años)'!H85)</f>
        <v>Trimestral</v>
      </c>
      <c r="I85" s="393" t="str">
        <f>IF(ISBLANK('5. Pp (3 años)'!I85),"",'5. Pp (3 años)'!I85)</f>
        <v xml:space="preserve">MÉTODO DE CÁLCULO 
PMA= (NMA/NMAP)*100
VARIABLES
PMA: Porcentaje de manifestaciones atendidas. 
NMA: Número de manifestaciones atendidas.        
NMAP: Número de manifestaciones atendidas programadas.
</v>
      </c>
      <c r="J85" s="393" t="str">
        <f>IF(ISBLANK('5. Pp (3 años)'!J85),"",'5. Pp (3 años)'!J85)</f>
        <v>UNIDAD DE MEDIDA DEL INDICADOR: 
Porcentaje.
UNIDAD DE MEDIDA DE LA VARIABLE:
Manifestaciones atendidas.</v>
      </c>
      <c r="K85" s="392" t="str">
        <f>IF(ISBLANK('5. Pp (3 años)'!K85),"",'5. Pp (3 años)'!K85)</f>
        <v>Ascendente</v>
      </c>
      <c r="L85" s="393" t="s">
        <v>1418</v>
      </c>
      <c r="M85" s="393" t="s">
        <v>1419</v>
      </c>
      <c r="N85" s="393" t="str">
        <f>IF(ISBLANK('5. Pp (3 años)'!N85),"",'5. Pp (3 años)'!N85)</f>
        <v>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v>
      </c>
      <c r="O85" s="393" t="str">
        <f>IF(ISBLANK('5. Pp (3 años)'!O85),"",'5. Pp (3 años)'!O85)</f>
        <v>Manisfestacione realizadas por los ciudadanos en el municipio.</v>
      </c>
      <c r="P85" s="394" t="str">
        <f>IF(ISBLANK('5. Pp (3 años)'!P85),"",'5. Pp (3 años)'!P85)</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row>
    <row r="86" spans="1:61" ht="15.75" customHeight="1">
      <c r="A86" s="32"/>
      <c r="B86" s="391" t="str">
        <f>IF(ISBLANK('5. Pp (3 años)'!B86),"",'5. Pp (3 años)'!B86)</f>
        <v>Dirección General de Gobierno</v>
      </c>
      <c r="C86" s="392" t="str">
        <f>IF(ISBLANK('5. Pp (3 años)'!C86),"",'5. Pp (3 años)'!C86)</f>
        <v>Actividad</v>
      </c>
      <c r="D86" s="393" t="str">
        <f>IF(ISBLANK('5. Pp (3 años)'!D86),"",'5. Pp (3 años)'!D86)</f>
        <v>3.1.1.1.9.5 Atenciones en asuntos religiosos brindadas.</v>
      </c>
      <c r="E86" s="393" t="str">
        <f>IF(ISBLANK('5. Pp (3 años)'!E86),"",'5. Pp (3 años)'!E86)</f>
        <v xml:space="preserve">PARB: Porcentaje de Atenciones en Asuntos Religiosos brindadas. </v>
      </c>
      <c r="F86" s="393" t="str">
        <f>IF(ISBLANK('5. Pp (3 años)'!F86),"",'5. Pp (3 años)'!F86)</f>
        <v>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v>
      </c>
      <c r="G86" s="392" t="str">
        <f>IF(ISBLANK('5. Pp (3 años)'!G86),"",'5. Pp (3 años)'!G86)</f>
        <v>Eficacia</v>
      </c>
      <c r="H86" s="392" t="str">
        <f>IF(ISBLANK('5. Pp (3 años)'!H86),"",'5. Pp (3 años)'!H86)</f>
        <v>Trimestral</v>
      </c>
      <c r="I86" s="393" t="str">
        <f>IF(ISBLANK('5. Pp (3 años)'!I86),"",'5. Pp (3 años)'!I86)</f>
        <v xml:space="preserve">MÉTODO DE CÁLCULO                                                                                     
PARB= (NARR/NARS)*100                                                 
VARIABLES                                                                                                        
PARB: Porcentaje de Atenciones en Asuntos Religiosos brindadas.                                     
NARR: Número de Atenciones de Asuntos Religiosos brindadas.                                         
NARS: Número de Atenciones de Asuntos Religiosos Solicitadas.  </v>
      </c>
      <c r="J86" s="393" t="str">
        <f>IF(ISBLANK('5. Pp (3 años)'!J86),"",'5. Pp (3 años)'!J86)</f>
        <v>UNIDAD DE MEDIDA DEL INDICADOR: 
Porcentaje
UNIDAD DE MEDIDA DE LAS VARIABLES:
Atenciones en asuntos religiosos.</v>
      </c>
      <c r="K86" s="392" t="str">
        <f>IF(ISBLANK('5. Pp (3 años)'!K86),"",'5. Pp (3 años)'!K86)</f>
        <v>Ascendente</v>
      </c>
      <c r="L86" s="393" t="s">
        <v>1420</v>
      </c>
      <c r="M86" s="393" t="s">
        <v>1421</v>
      </c>
      <c r="N86" s="393" t="str">
        <f>IF(ISBLANK('5. Pp (3 años)'!N86),"",'5. Pp (3 años)'!N86)</f>
        <v>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v>
      </c>
      <c r="O86" s="393" t="str">
        <f>IF(ISBLANK('5. Pp (3 años)'!O86),"",'5. Pp (3 años)'!O86)</f>
        <v>La población solicita la infomación, atencion y gestion  en temas religiosos.</v>
      </c>
      <c r="P86" s="394" t="str">
        <f>IF(ISBLANK('5. Pp (3 años)'!P86),"",'5. Pp (3 años)'!P86)</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row>
    <row r="87" spans="1:61" ht="15.75" customHeight="1">
      <c r="A87" s="32"/>
      <c r="B87" s="391" t="str">
        <f>IF(ISBLANK('5. Pp (3 años)'!B87),"",'5. Pp (3 años)'!B87)</f>
        <v>Dirección General de Gobierno</v>
      </c>
      <c r="C87" s="392" t="str">
        <f>IF(ISBLANK('5. Pp (3 años)'!C87),"",'5. Pp (3 años)'!C87)</f>
        <v>Actividad</v>
      </c>
      <c r="D87" s="393" t="str">
        <f>IF(ISBLANK('5. Pp (3 años)'!D87),"",'5. Pp (3 años)'!D87)</f>
        <v xml:space="preserve">3.1.1.1.9.6 Realización de actividades comunitarias enfocadas a la construccion de paz con apoyo de grupos religiosos. (sinergia por la paz) </v>
      </c>
      <c r="E87" s="393" t="str">
        <f>IF(ISBLANK('5. Pp (3 años)'!E87),"",'5. Pp (3 años)'!E87)</f>
        <v>PPAC: Porcentaje de participantes  en actividades comunitarias enfocadas a la construccion de paz con apoyo de grupos religiosos. (sinergia por la paz) .</v>
      </c>
      <c r="F87" s="393" t="str">
        <f>IF(ISBLANK('5. Pp (3 años)'!F87),"",'5. Pp (3 años)'!F87)</f>
        <v xml:space="preserve">Este indicador mide el número de  participantes benficiados en las actividades comunitarias para la construccion de paz.  </v>
      </c>
      <c r="G87" s="392" t="str">
        <f>IF(ISBLANK('5. Pp (3 años)'!G87),"",'5. Pp (3 años)'!G87)</f>
        <v>Eficacia</v>
      </c>
      <c r="H87" s="392" t="str">
        <f>IF(ISBLANK('5. Pp (3 años)'!H87),"",'5. Pp (3 años)'!H87)</f>
        <v>Trimestral</v>
      </c>
      <c r="I87" s="393" t="str">
        <f>IF(ISBLANK('5. Pp (3 años)'!I87),"",'5. Pp (3 años)'!I87)</f>
        <v>MÉTODO DE CÁLCULO DEL INDICADOR:                                                                                                                                                                                
PPACP=(NPEP/NPEE)*100                                                                                                                                                                                 
VARIABLES.      
PPACP: Porcentaje de participantes en actividades de construcción de Paz.                                                                                                                                                                             
NPEP: Número de  personas participantes.                                                                                                  
NPEE: Número de personas estimadas.</v>
      </c>
      <c r="J87" s="393" t="str">
        <f>IF(ISBLANK('5. Pp (3 años)'!J87),"",'5. Pp (3 años)'!J87)</f>
        <v>UNIDAD DE MEDIDA DEL INDICADOR: 
Porcentaje
UNIDAD DE MEDIDA DE LAS VARIABLES:
Participantes de actividades para la construcción de Paz.</v>
      </c>
      <c r="K87" s="392" t="str">
        <f>IF(ISBLANK('5. Pp (3 años)'!K87),"",'5. Pp (3 años)'!K87)</f>
        <v>Ascendente</v>
      </c>
      <c r="L87" s="393" t="s">
        <v>1422</v>
      </c>
      <c r="M87" s="393" t="s">
        <v>1423</v>
      </c>
      <c r="N87" s="393" t="str">
        <f>IF(ISBLANK('5. Pp (3 años)'!N87),"",'5. Pp (3 años)'!N87)</f>
        <v>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v>
      </c>
      <c r="O87" s="393" t="str">
        <f>IF(ISBLANK('5. Pp (3 años)'!O87),"",'5. Pp (3 años)'!O87)</f>
        <v xml:space="preserve">Las y los feligreses tienen intéres y participan en las actividades comunitarias para la construcción de paz  </v>
      </c>
      <c r="P87" s="394" t="str">
        <f>IF(ISBLANK('5. Pp (3 años)'!P87),"",'5. Pp (3 años)'!P87)</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row>
    <row r="88" spans="1:61" ht="15.75" customHeight="1">
      <c r="A88" s="32"/>
      <c r="B88" s="391" t="str">
        <f>IF(ISBLANK('5. Pp (3 años)'!B88),"",'5. Pp (3 años)'!B88)</f>
        <v>Dirección General de Gobierno</v>
      </c>
      <c r="C88" s="392" t="str">
        <f>IF(ISBLANK('5. Pp (3 años)'!C88),"",'5. Pp (3 años)'!C88)</f>
        <v>Actividad</v>
      </c>
      <c r="D88" s="393" t="str">
        <f>IF(ISBLANK('5. Pp (3 años)'!D88),"",'5. Pp (3 años)'!D88)</f>
        <v>3.1.1.1.9.7 Capacitación en materia religiosa que fortalezcan la laicidad del municipio.</v>
      </c>
      <c r="E88" s="393" t="str">
        <f>IF(ISBLANK('5. Pp (3 años)'!E88),"",'5. Pp (3 años)'!E88)</f>
        <v>PCMR: Porcentaje de participantes en materia religiosa capacitados(as)</v>
      </c>
      <c r="F88" s="393" t="str">
        <f>IF(ISBLANK('5. Pp (3 años)'!F88),"",'5. Pp (3 años)'!F88)</f>
        <v>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v>
      </c>
      <c r="G88" s="392" t="str">
        <f>IF(ISBLANK('5. Pp (3 años)'!G88),"",'5. Pp (3 años)'!G88)</f>
        <v>Eficacia</v>
      </c>
      <c r="H88" s="392" t="str">
        <f>IF(ISBLANK('5. Pp (3 años)'!H88),"",'5. Pp (3 años)'!H88)</f>
        <v>Trimestral</v>
      </c>
      <c r="I88" s="393" t="str">
        <f>IF(ISBLANK('5. Pp (3 años)'!I88),"",'5. Pp (3 años)'!I88)</f>
        <v xml:space="preserve">MÉTODO DE CÁLCULO                                                                                                                                                                           
PCMR= (NPCA/NPCO)*100                                                                                                                                                                                                                                                                                                                                                                                                                                        
VARIABLES                                                                                                                                                              
PCMR: Porcentaje de participantes en materia religiosa capacitados(as).
NPCA: Número de personas capacitadas.
NPCO: Número de personas convocadas.
</v>
      </c>
      <c r="J88" s="393" t="str">
        <f>IF(ISBLANK('5. Pp (3 años)'!J88),"",'5. Pp (3 años)'!J88)</f>
        <v>UNIDAD DE MEDIDA DEL INDICADOR: 
Porcentaje
UNIDAD DE MEDIDA DE LAS VARIABLE   Participantes capacitados(as)</v>
      </c>
      <c r="K88" s="392" t="str">
        <f>IF(ISBLANK('5. Pp (3 años)'!K88),"",'5. Pp (3 años)'!K88)</f>
        <v>Ascendente</v>
      </c>
      <c r="L88" s="393" t="s">
        <v>1424</v>
      </c>
      <c r="M88" s="393" t="s">
        <v>1425</v>
      </c>
      <c r="N88" s="393" t="str">
        <f>IF(ISBLANK('5. Pp (3 años)'!N88),"",'5. Pp (3 años)'!N88)</f>
        <v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v>
      </c>
      <c r="O88" s="393" t="str">
        <f>IF(ISBLANK('5. Pp (3 años)'!O88),"",'5. Pp (3 años)'!O88)</f>
        <v>Las personas reciben la invitación y asisten a los cursos, pláticas, foros y mesas de trabajo</v>
      </c>
      <c r="P88" s="394" t="str">
        <f>IF(ISBLANK('5. Pp (3 años)'!P88),"",'5. Pp (3 años)'!P88)</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row>
    <row r="89" spans="1:61" ht="15.75" customHeight="1">
      <c r="A89" s="32"/>
      <c r="B89" s="391" t="str">
        <f>IF(ISBLANK('5. Pp (3 años)'!B89),"",'5. Pp (3 años)'!B89)</f>
        <v>Dirección General de Gobierno</v>
      </c>
      <c r="C89" s="392" t="str">
        <f>IF(ISBLANK('5. Pp (3 años)'!C89),"",'5. Pp (3 años)'!C89)</f>
        <v>Actividad</v>
      </c>
      <c r="D89" s="393" t="str">
        <f>IF(ISBLANK('5. Pp (3 años)'!D89),"",'5. Pp (3 años)'!D89)</f>
        <v>3.1.1.1.9.8 Actualización del Padrón Municipal de Templos (PMT).</v>
      </c>
      <c r="E89" s="393" t="str">
        <f>IF(ISBLANK('5. Pp (3 años)'!E89),"",'5. Pp (3 años)'!E89)</f>
        <v>PAEX: Porcentaje de expedientes del Padrón Municipal de Templos actualizados.</v>
      </c>
      <c r="F89" s="393" t="str">
        <f>IF(ISBLANK('5. Pp (3 años)'!F89),"",'5. Pp (3 años)'!F89)</f>
        <v xml:space="preserve">Este indicador mide el número de  expedientes que alimentará el Padrón Municipal de Templos a fin de contar con un registro y control de agrupaciones y asociaciones religiosas actualizados. </v>
      </c>
      <c r="G89" s="392" t="str">
        <f>IF(ISBLANK('5. Pp (3 años)'!G89),"",'5. Pp (3 años)'!G89)</f>
        <v>Eficacia</v>
      </c>
      <c r="H89" s="392" t="str">
        <f>IF(ISBLANK('5. Pp (3 años)'!H89),"",'5. Pp (3 años)'!H89)</f>
        <v>Trimestral</v>
      </c>
      <c r="I89" s="393" t="str">
        <f>IF(ISBLANK('5. Pp (3 años)'!I89),"",'5. Pp (3 años)'!I89)</f>
        <v xml:space="preserve">MÉTODO DE CÁLCULO                                                                                                                                    
PAEX= (NEXA/NEXE) *100                                                                                                                                                                                                           
VARIABLES                                                                                                                                                                 
PAEX: Porcentaje de expedientes del Padrón Municipal de Templos actualizados.
NEXA: Número de expedientes actualizados.                                                                                                         
NEXE: Número de expedientes estimados.    
</v>
      </c>
      <c r="J89" s="393" t="str">
        <f>IF(ISBLANK('5. Pp (3 años)'!J89),"",'5. Pp (3 años)'!J89)</f>
        <v>UNIDAD DE MEDIDA DEL INDICADOR: 
Porcentaje
UNIDAD DE MEDIDA DE LAS VARIABLES:
Expedientes del Padrón Municipal de Templos.</v>
      </c>
      <c r="K89" s="392" t="str">
        <f>IF(ISBLANK('5. Pp (3 años)'!K89),"",'5. Pp (3 años)'!K89)</f>
        <v>Ascendente</v>
      </c>
      <c r="L89" s="393" t="s">
        <v>1426</v>
      </c>
      <c r="M89" s="393" t="s">
        <v>1427</v>
      </c>
      <c r="N89" s="393" t="str">
        <f>IF(ISBLANK('5. Pp (3 años)'!N89),"",'5. Pp (3 años)'!N89)</f>
        <v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v>
      </c>
      <c r="O89" s="393" t="str">
        <f>IF(ISBLANK('5. Pp (3 años)'!O89),"",'5. Pp (3 años)'!O89)</f>
        <v>Las y los ministros cumplen con las indicaciones y proporcionan información actualizada de sus expedientes en el Padron  Municipal de Templos.</v>
      </c>
      <c r="P89" s="394" t="str">
        <f>IF(ISBLANK('5. Pp (3 años)'!P89),"",'5. Pp (3 años)'!P89)</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row>
    <row r="90" spans="1:61" ht="15.75" customHeight="1">
      <c r="A90" s="32"/>
      <c r="B90" s="391" t="str">
        <f>IF(ISBLANK('5. Pp (3 años)'!B90),"",'5. Pp (3 años)'!B90)</f>
        <v>Dirección General de Gobierno</v>
      </c>
      <c r="C90" s="392" t="str">
        <f>IF(ISBLANK('5. Pp (3 años)'!C90),"",'5. Pp (3 años)'!C90)</f>
        <v>Actividad</v>
      </c>
      <c r="D90" s="393" t="str">
        <f>IF(ISBLANK('5. Pp (3 años)'!D90),"",'5. Pp (3 años)'!D90)</f>
        <v>3.1.1.1.9.9 Realización de los trámites solicitados por las asociaciones y agrupaciones religiosas.</v>
      </c>
      <c r="E90" s="393" t="str">
        <f>IF(ISBLANK('5. Pp (3 años)'!E90),"",'5. Pp (3 años)'!E90)</f>
        <v>PTSR: Porcentaje de trámites del sector religioso realizados.</v>
      </c>
      <c r="F90" s="393" t="str">
        <f>IF(ISBLANK('5. Pp (3 años)'!F90),"",'5. Pp (3 años)'!F90)</f>
        <v>Este indicador mide el número de  trámites realizados por la Dirección de Asuntos Religiosos en cuantos los servicios solicitados por las agrupaciones y asociaciones religiosas del municipio.</v>
      </c>
      <c r="G90" s="392" t="str">
        <f>IF(ISBLANK('5. Pp (3 años)'!G90),"",'5. Pp (3 años)'!G90)</f>
        <v>Eficacia</v>
      </c>
      <c r="H90" s="392" t="str">
        <f>IF(ISBLANK('5. Pp (3 años)'!H90),"",'5. Pp (3 años)'!H90)</f>
        <v>Trimestral</v>
      </c>
      <c r="I90" s="393" t="str">
        <f>IF(ISBLANK('5. Pp (3 años)'!I90),"",'5. Pp (3 años)'!I90)</f>
        <v xml:space="preserve">MÉTODO DE CÁLCULO                                                                                                                                                                                 
PTSR=(NTSE/NTSS)*100                                                                                                                                                                                 
VARIABLES.      
PTSR: Porcentaje de trámites del sector religioso realizados.          
NTSE: Número de trámites emitidos.                   
NTSS: Número de trámites solicitados.                 
</v>
      </c>
      <c r="J90" s="393" t="str">
        <f>IF(ISBLANK('5. Pp (3 años)'!J90),"",'5. Pp (3 años)'!J90)</f>
        <v>UNIDAD DE MEDIDA DEL INDICADOR:
Porcentaje.
UNIDAD DE MEDIDA DE LAS VARIABLES: 
Trámites del sector religioso.</v>
      </c>
      <c r="K90" s="392" t="str">
        <f>IF(ISBLANK('5. Pp (3 años)'!K90),"",'5. Pp (3 años)'!K90)</f>
        <v>Ascendente</v>
      </c>
      <c r="L90" s="393" t="s">
        <v>1428</v>
      </c>
      <c r="M90" s="393" t="s">
        <v>1429</v>
      </c>
      <c r="N90" s="393" t="str">
        <f>IF(ISBLANK('5. Pp (3 años)'!N90),"",'5. Pp (3 años)'!N90)</f>
        <v>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v>
      </c>
      <c r="O90" s="393" t="str">
        <f>IF(ISBLANK('5. Pp (3 años)'!O90),"",'5. Pp (3 años)'!O90)</f>
        <v>Las y los feligreses tienen intéres y solicitan trámites y gestiones.</v>
      </c>
      <c r="P90" s="394" t="str">
        <f>IF(ISBLANK('5. Pp (3 años)'!P90),"",'5. Pp (3 años)'!P90)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row>
    <row r="91" spans="1:61" ht="15.75" customHeight="1">
      <c r="A91" s="32"/>
      <c r="B91" s="391" t="str">
        <f>IF(ISBLANK('5. Pp (3 años)'!B91),"",'5. Pp (3 años)'!B91)</f>
        <v>Dirección General de Gobierno</v>
      </c>
      <c r="C91" s="392" t="str">
        <f>IF(ISBLANK('5. Pp (3 años)'!C91),"",'5. Pp (3 años)'!C91)</f>
        <v>Actividad</v>
      </c>
      <c r="D91" s="393" t="str">
        <f>IF(ISBLANK('5. Pp (3 años)'!D91),"",'5. Pp (3 años)'!D91)</f>
        <v>3.1.1.1.9.10 Asesoramiento para el registro de las agrupaciones religiosas.</v>
      </c>
      <c r="E91" s="393" t="str">
        <f>IF(ISBLANK('5. Pp (3 años)'!E91),"",'5. Pp (3 años)'!E91)</f>
        <v>PAAC: Porcentaje de asesorías jurídicas hacia asociaciones y agrupaciones religiosas.</v>
      </c>
      <c r="F91" s="393" t="str">
        <f>IF(ISBLANK('5. Pp (3 años)'!F91),"",'5. Pp (3 años)'!F91)</f>
        <v xml:space="preserve">Este indicador mide el número de asesorias jurídicas y de Registro solicitados por las agrupaciones religiosas con base a la normatividad vigente. </v>
      </c>
      <c r="G91" s="392" t="str">
        <f>IF(ISBLANK('5. Pp (3 años)'!G91),"",'5. Pp (3 años)'!G91)</f>
        <v>Eficacia</v>
      </c>
      <c r="H91" s="392" t="str">
        <f>IF(ISBLANK('5. Pp (3 años)'!H91),"",'5. Pp (3 años)'!H91)</f>
        <v>Trimestral</v>
      </c>
      <c r="I91" s="393" t="str">
        <f>IF(ISBLANK('5. Pp (3 años)'!I91),"",'5. Pp (3 años)'!I91)</f>
        <v xml:space="preserve">MÉTODO DE CÁLCULO                                                                                                                                                                                 
PAAC=(NAJB/NAJE)*100                                                                                                                                                                                 
VARIABLES.      
PAAC: Porcentaje de asesorías jurídicas hacia asociaciones y agrupaciones religiosas.                                                                          
NAJB: Número de asesorías jurídicas brindadas.                               
NAJE: Número de asesorías jurídicas estimadas. 
</v>
      </c>
      <c r="J91" s="393" t="str">
        <f>IF(ISBLANK('5. Pp (3 años)'!J91),"",'5. Pp (3 años)'!J91)</f>
        <v>UNIDAD DE MEDIDA DEL INDICADOR: 
Porcentaje
UNIDAD DE MEDIDA DE LAS VARIABLES: 
Asesorías jurídicas.</v>
      </c>
      <c r="K91" s="392" t="str">
        <f>IF(ISBLANK('5. Pp (3 años)'!K91),"",'5. Pp (3 años)'!K91)</f>
        <v>Ascendente</v>
      </c>
      <c r="L91" s="393" t="s">
        <v>1430</v>
      </c>
      <c r="M91" s="393" t="s">
        <v>1431</v>
      </c>
      <c r="N91" s="393" t="str">
        <f>IF(ISBLANK('5. Pp (3 años)'!N91),"",'5. Pp (3 años)'!N91)</f>
        <v>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v>
      </c>
      <c r="O91" s="393" t="str">
        <f>IF(ISBLANK('5. Pp (3 años)'!O91),"",'5. Pp (3 años)'!O91)</f>
        <v>Las y los Ministros de Culto tienen intéres y solicitan Asesoría Jurídica o de Registro de las agrupaciones religiosas.</v>
      </c>
      <c r="P91" s="394" t="str">
        <f>IF(ISBLANK('5. Pp (3 años)'!P91),"",'5. Pp (3 años)'!P91)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row>
    <row r="92" spans="1:61" ht="15.75" customHeight="1">
      <c r="A92" s="32"/>
      <c r="B92" s="391" t="str">
        <f>IF(ISBLANK('5. Pp (3 años)'!B92),"",'5. Pp (3 años)'!B92)</f>
        <v>Dirección General de Gobierno</v>
      </c>
      <c r="C92" s="392" t="str">
        <f>IF(ISBLANK('5. Pp (3 años)'!C92),"",'5. Pp (3 años)'!C92)</f>
        <v>Actividad</v>
      </c>
      <c r="D92" s="393" t="str">
        <f>IF(ISBLANK('5. Pp (3 años)'!D92),"",'5. Pp (3 años)'!D92)</f>
        <v>3.1.1.1.1.9.11 Realización de actividades enfocadas a la Promoción, Respeto y Tolerancia Religiosa realizadas</v>
      </c>
      <c r="E92" s="393" t="str">
        <f>IF(ISBLANK('5. Pp (3 años)'!E92),"",'5. Pp (3 años)'!E92)</f>
        <v>PAPRT: Porcentaje de actividades  de Promoción, respeto y Tolerancia Religiosa, realizada</v>
      </c>
      <c r="F92" s="393" t="str">
        <f>IF(ISBLANK('5. Pp (3 años)'!F92),"",'5. Pp (3 años)'!F92)</f>
        <v xml:space="preserve"> Este  indicador mide el número de actividades que promueve el respeto y la tolerancia religiosaa.</v>
      </c>
      <c r="G92" s="392" t="str">
        <f>IF(ISBLANK('5. Pp (3 años)'!G92),"",'5. Pp (3 años)'!G92)</f>
        <v>Eficacia</v>
      </c>
      <c r="H92" s="392" t="str">
        <f>IF(ISBLANK('5. Pp (3 años)'!H92),"",'5. Pp (3 años)'!H92)</f>
        <v>Trimestral</v>
      </c>
      <c r="I92" s="393" t="str">
        <f>IF(ISBLANK('5. Pp (3 años)'!I92),"",'5. Pp (3 años)'!I92)</f>
        <v xml:space="preserve">MÉTODO DE CÁLCULO DEL INDICADOR:                                                                                                                                                                      PAPRT=(NAP/NAR)*100                                                                                                                                                                                 
VARIABLES.      
PAPRT: Porcentaje de actividades  de Promoción, respeto y Tolerancia Religiosa.                                                                                                                                                                            NAP: Número de Actividades programadas.                                                                                                  
NAR: Número de actividades realizadas. 
</v>
      </c>
      <c r="J92" s="393" t="str">
        <f>IF(ISBLANK('5. Pp (3 años)'!J92),"",'5. Pp (3 años)'!J92)</f>
        <v>UNIDAD DE MEDIDA DEL INDICADOR: 
Porcentaje.
UNIDAD DE MEDIDA DE LAS VARIABLES: 
actividades de promoción, respeto y tolerancia religiosa</v>
      </c>
      <c r="K92" s="392" t="str">
        <f>IF(ISBLANK('5. Pp (3 años)'!K92),"",'5. Pp (3 años)'!K92)</f>
        <v>Ascendente</v>
      </c>
      <c r="L92" s="393" t="s">
        <v>1432</v>
      </c>
      <c r="M92" s="393" t="s">
        <v>1433</v>
      </c>
      <c r="N92" s="393" t="str">
        <f>IF(ISBLANK('5. Pp (3 años)'!N92),"",'5. Pp (3 años)'!N92)</f>
        <v>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v>
      </c>
      <c r="O92" s="393" t="str">
        <f>IF(ISBLANK('5. Pp (3 años)'!O92),"",'5. Pp (3 años)'!O92)</f>
        <v>Las y los ministros de culto, asi como su feligresia  tienen intéres de participar en actividades de promoción respeto y tolerancia religiosa.</v>
      </c>
      <c r="P92" s="394" t="str">
        <f>IF(ISBLANK('5. Pp (3 años)'!P92),"",'5. Pp (3 años)'!P92)</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row>
    <row r="93" spans="1:61" ht="15.75" customHeight="1">
      <c r="A93" s="32"/>
      <c r="B93" s="395" t="str">
        <f>IF(ISBLANK('5. Pp (3 años)'!B93),"",'5. Pp (3 años)'!B93)</f>
        <v>Sistema de Protección Integral de Protección Integral a las Niñas, Niños y Adolescentes</v>
      </c>
      <c r="C93" s="389" t="str">
        <f>IF(ISBLANK('5. Pp (3 años)'!C93),"",'5. Pp (3 años)'!C93)</f>
        <v>Componente</v>
      </c>
      <c r="D93" s="388" t="str">
        <f>IF(ISBLANK('5. Pp (3 años)'!D93),"",'5. Pp (3 años)'!D93)</f>
        <v>3.1.1.1.10 Mecanismos de coordinación interinstitucional y capacidades del SIPINNA Municipal fortalecidos.</v>
      </c>
      <c r="E93" s="388" t="str">
        <f>IF(ISBLANK('5. Pp (3 años)'!E93),"",'5. Pp (3 años)'!E93)</f>
        <v xml:space="preserve">PCI: Porcentaje de mecanismos de coordinación interinstitucional y de fortalecimiento de capacidades implementados. </v>
      </c>
      <c r="F93" s="388" t="str">
        <f>IF(ISBLANK('5. Pp (3 años)'!F93),"",'5. Pp (3 años)'!F93)</f>
        <v>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v>
      </c>
      <c r="G93" s="389" t="str">
        <f>IF(ISBLANK('5. Pp (3 años)'!G93),"",'5. Pp (3 años)'!G93)</f>
        <v>Eficacia</v>
      </c>
      <c r="H93" s="389" t="str">
        <f>IF(ISBLANK('5. Pp (3 años)'!H93),"",'5. Pp (3 años)'!H93)</f>
        <v>Trimestral</v>
      </c>
      <c r="I93" s="388" t="str">
        <f>IF(ISBLANK('5. Pp (3 años)'!I93),"",'5. Pp (3 años)'!I93)</f>
        <v>MÉTODO DE CÁLCULO
PCI= (NMI/TMP)*100
INDICADORES
PCI: Porcentaje de mecanismos de coordinación interinstitucional y de fortalecimiento de capacidades implementados.                                                                    
NMI: Número de mecanismos implementados             
TMP: Total de mecanismos programados</v>
      </c>
      <c r="J93" s="388" t="str">
        <f>IF(ISBLANK('5. Pp (3 años)'!J93),"",'5. Pp (3 años)'!J93)</f>
        <v xml:space="preserve">UNIDAD DE MEDIDA DEL INDICADOR:
Porcentaje.   
UNIDAD DE MEDIDA DE LA VARIABLE:
Mecanismos de coordinación interinstitucional y de fortalecimiento de capacidades implementados. </v>
      </c>
      <c r="K93" s="389" t="str">
        <f>IF(ISBLANK('5. Pp (3 años)'!K93),"",'5. Pp (3 años)'!K93)</f>
        <v>Ascendente</v>
      </c>
      <c r="L93" s="388" t="s">
        <v>1434</v>
      </c>
      <c r="M93" s="387" t="s">
        <v>760</v>
      </c>
      <c r="N93" s="388" t="str">
        <f>IF(ISBLANK('5. Pp (3 años)'!N93),"",'5. Pp (3 años)'!N93)</f>
        <v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v>
      </c>
      <c r="O93" s="388" t="str">
        <f>IF(ISBLANK('5. Pp (3 años)'!O93),"",'5. Pp (3 años)'!O93)</f>
        <v>Cambios administrativos o rotación de personal que afecten la continuidad de los trabajos.
Débil seguimiento a acuerdos establecidos entre instituciones.</v>
      </c>
      <c r="P93" s="390" t="str">
        <f>IF(ISBLANK('5. Pp (3 años)'!P93),"",'5. Pp (3 años)'!P93)</f>
        <v>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row>
    <row r="94" spans="1:61" ht="15.75" customHeight="1">
      <c r="A94" s="32"/>
      <c r="B94" s="391" t="str">
        <f>IF(ISBLANK('5. Pp (3 años)'!B94),"",'5. Pp (3 años)'!B94)</f>
        <v>Sistema de Protección Integral de Protección Integral a las Niñas, Niños y Adolescentes</v>
      </c>
      <c r="C94" s="392" t="str">
        <f>IF(ISBLANK('5. Pp (3 años)'!C94),"",'5. Pp (3 años)'!C94)</f>
        <v>Actividad</v>
      </c>
      <c r="D94" s="393" t="str">
        <f>IF(ISBLANK('5. Pp (3 años)'!D94),"",'5. Pp (3 años)'!D94)</f>
        <v>3.1.1.1.10.1  Organización de sesiones del Sistema Municipal y sus Comisiones.</v>
      </c>
      <c r="E94" s="393" t="str">
        <f>IF(ISBLANK('5. Pp (3 años)'!E94),"",'5. Pp (3 años)'!E94)</f>
        <v>PSO: Porcentaje de sesiones realizadas conforme al calendario.</v>
      </c>
      <c r="F94" s="393" t="str">
        <f>IF(ISBLANK('5. Pp (3 años)'!F94),"",'5. Pp (3 años)'!F94)</f>
        <v>Este indicador mide el número de sesiones del Sistema Municipal y sus Comisiones realizadas para fortalecer la coordinación institucional en materia de derechos de niñas, niños y adolescentes.</v>
      </c>
      <c r="G94" s="392" t="str">
        <f>IF(ISBLANK('5. Pp (3 años)'!G94),"",'5. Pp (3 años)'!G94)</f>
        <v>Eficacia</v>
      </c>
      <c r="H94" s="392" t="str">
        <f>IF(ISBLANK('5. Pp (3 años)'!H94),"",'5. Pp (3 años)'!H94)</f>
        <v>Trimestral</v>
      </c>
      <c r="I94" s="393" t="str">
        <f>IF(ISBLANK('5. Pp (3 años)'!I94),"",'5. Pp (3 años)'!I94)</f>
        <v>MÉTODO DE CÁLCULO
PSO= (NSR/NSP)*100
INDICADORES
PSO: Porcentaje de sesiones realizadas conforme al calendario.                                                          
NSR: Número de sesiones realizadas             
NSP: Número de sesiones programadas</v>
      </c>
      <c r="J94" s="393" t="str">
        <f>IF(ISBLANK('5. Pp (3 años)'!J94),"",'5. Pp (3 años)'!J94)</f>
        <v>UNIDAD DE MEDIDA DEL INDICADOR:
Porcentaje.   
UNIDAD DE MEDIDA DE LA VARIABLE:
Organización de sesiones del Sistema Municipal y sus Comisiones</v>
      </c>
      <c r="K94" s="392" t="str">
        <f>IF(ISBLANK('5. Pp (3 años)'!K94),"",'5. Pp (3 años)'!K94)</f>
        <v>Ascendente</v>
      </c>
      <c r="L94" s="398" t="s">
        <v>1435</v>
      </c>
      <c r="M94" s="396" t="s">
        <v>760</v>
      </c>
      <c r="N94" s="393" t="str">
        <f>IF(ISBLANK('5. Pp (3 años)'!N94),"",'5. Pp (3 años)'!N94)</f>
        <v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4" s="393" t="str">
        <f>IF(ISBLANK('5. Pp (3 años)'!O94),"",'5. Pp (3 años)'!O94)</f>
        <v>Falta de quórum por inasistencia de las dependencias integrantes del Sistema Municipal y sus Comisiones.
Cambios administrativos o rotación de personal que afecten la continuidad de las sesiones.</v>
      </c>
      <c r="P94" s="394" t="str">
        <f>IF(ISBLANK('5. Pp (3 años)'!P94),"",'5. Pp (3 años)'!P94)</f>
        <v>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v>
      </c>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row>
    <row r="95" spans="1:61" ht="15.75" customHeight="1">
      <c r="A95" s="32"/>
      <c r="B95" s="391" t="str">
        <f>IF(ISBLANK('5. Pp (3 años)'!B95),"",'5. Pp (3 años)'!B95)</f>
        <v>Sistema de Protección Integral de Protección Integral a las Niñas, Niños y Adolescentes</v>
      </c>
      <c r="C95" s="392" t="str">
        <f>IF(ISBLANK('5. Pp (3 años)'!C95),"",'5. Pp (3 años)'!C95)</f>
        <v>Actividad</v>
      </c>
      <c r="D95" s="393" t="str">
        <f>IF(ISBLANK('5. Pp (3 años)'!D95),"",'5. Pp (3 años)'!D95)</f>
        <v>3.1.1.1.10.2 Canalización y registro de reportes o posibles vulneraciones de derechos de NNA.</v>
      </c>
      <c r="E95" s="393" t="str">
        <f>IF(ISBLANK('5. Pp (3 años)'!E95),"",'5. Pp (3 años)'!E95)</f>
        <v>PCR: Porcentaje de reportes canalizados dentro de 48 horas.</v>
      </c>
      <c r="F95" s="393" t="str">
        <f>IF(ISBLANK('5. Pp (3 años)'!F95),"",'5. Pp (3 años)'!F95)</f>
        <v>Este indicador mide el número de canalizaciones y registros de reportes o posibles vulneraciones de derechos de niñas, niños y adolescentes, con el fin de garantizar su atención oportuna.</v>
      </c>
      <c r="G95" s="392" t="str">
        <f>IF(ISBLANK('5. Pp (3 años)'!G95),"",'5. Pp (3 años)'!G95)</f>
        <v>Eficacia</v>
      </c>
      <c r="H95" s="392" t="str">
        <f>IF(ISBLANK('5. Pp (3 años)'!H95),"",'5. Pp (3 años)'!H95)</f>
        <v>Trimestral</v>
      </c>
      <c r="I95" s="393" t="str">
        <f>IF(ISBLANK('5. Pp (3 años)'!I95),"",'5. Pp (3 años)'!I95)</f>
        <v>MÉTODO DE CÁLCULO
PCR= (NRC/TDR)* 100
INDICADORES
PCR: Porcentaje de reportes canalizados dentro de 48 horas.                                                         
NRC: Número de reportes canalizados dentro de 48 horas
TDR: Total de reportes recibidos​</v>
      </c>
      <c r="J95" s="393" t="str">
        <f>IF(ISBLANK('5. Pp (3 años)'!J95),"",'5. Pp (3 años)'!J95)</f>
        <v xml:space="preserve">UNIDAD DE MEDIDA DEL INDICADOR:
Porcentaje.   
UNIDAD DE MEDIDA DE LA VARIABLE:
Reportes de canalizaciones </v>
      </c>
      <c r="K95" s="392" t="str">
        <f>IF(ISBLANK('5. Pp (3 años)'!K95),"",'5. Pp (3 años)'!K95)</f>
        <v>Constante</v>
      </c>
      <c r="L95" s="398" t="s">
        <v>1436</v>
      </c>
      <c r="M95" s="396" t="s">
        <v>780</v>
      </c>
      <c r="N95" s="393" t="str">
        <f>IF(ISBLANK('5. Pp (3 años)'!N95),"",'5. Pp (3 años)'!N95)</f>
        <v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5" s="393" t="str">
        <f>IF(ISBLANK('5. Pp (3 años)'!O95),"",'5. Pp (3 años)'!O95)</f>
        <v>Falta de denuncia o reporte de posibles vulneraciones de derechos de niñas, niños y adolescentes.
Desconocimiento de la población sobre los mecanismos de reporte y atención.</v>
      </c>
      <c r="P95" s="394" t="str">
        <f>IF(ISBLANK('5. Pp (3 años)'!P95),"",'5. Pp (3 años)'!P95)</f>
        <v>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v>
      </c>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row>
    <row r="96" spans="1:61" ht="15.75" customHeight="1">
      <c r="A96" s="32"/>
      <c r="B96" s="391" t="str">
        <f>IF(ISBLANK('5. Pp (3 años)'!B96),"",'5. Pp (3 años)'!B96)</f>
        <v>Sistema de Protección Integral de Protección Integral a las Niñas, Niños y Adolescentes</v>
      </c>
      <c r="C96" s="392" t="str">
        <f>IF(ISBLANK('5. Pp (3 años)'!C96),"",'5. Pp (3 años)'!C96)</f>
        <v>Actividad</v>
      </c>
      <c r="D96" s="393" t="str">
        <f>IF(ISBLANK('5. Pp (3 años)'!D96),"",'5. Pp (3 años)'!D96)</f>
        <v>3.1.1.1.10.3 Convocatoria y organización de actividades de participación dirigidas a niñas, niños y adolescentes.</v>
      </c>
      <c r="E96" s="393" t="str">
        <f>IF(ISBLANK('5. Pp (3 años)'!E96),"",'5. Pp (3 años)'!E96)</f>
        <v>PPA: Porcentaje de participación de NNA en actividades convocadas.</v>
      </c>
      <c r="F96" s="393" t="str">
        <f>IF(ISBLANK('5. Pp (3 años)'!F96),"",'5. Pp (3 años)'!F96)</f>
        <v>Este indicador mide el número de niñas, niños y adolescentes que participan en las actividades convocadas y organizadas, con el fin de fomentar su involucramiento en espacios de participación y el ejercicio de sus derechos.</v>
      </c>
      <c r="G96" s="392" t="str">
        <f>IF(ISBLANK('5. Pp (3 años)'!G96),"",'5. Pp (3 años)'!G96)</f>
        <v>Eficacia</v>
      </c>
      <c r="H96" s="392" t="str">
        <f>IF(ISBLANK('5. Pp (3 años)'!H96),"",'5. Pp (3 años)'!H96)</f>
        <v>Trimestral</v>
      </c>
      <c r="I96" s="393" t="str">
        <f>IF(ISBLANK('5. Pp (3 años)'!I96),"",'5. Pp (3 años)'!I96)</f>
        <v>MÉTODO DE CÁLCULO
PPA= (NNNAPR/NNNAP)* 100
INDICADORES:
PPA: Porcentaje de participación de NNA en actividades convocadas.
NNNAPR: Número de NNA participantes registrados
NNNAP: Número de NNA programados</v>
      </c>
      <c r="J96" s="393" t="str">
        <f>IF(ISBLANK('5. Pp (3 años)'!J96),"",'5. Pp (3 años)'!J96)</f>
        <v>UNIDAD DE MEDIDA DEL INDICADOR:
Porcentaje.   
UNIDAD DE MEDIDA DE LA VARIABLE:
Niñas, niños y adolescentes participantes en actividades sobre sus derechos humanos..</v>
      </c>
      <c r="K96" s="392" t="str">
        <f>IF(ISBLANK('5. Pp (3 años)'!K96),"",'5. Pp (3 años)'!K96)</f>
        <v>Ascendente</v>
      </c>
      <c r="L96" s="398" t="s">
        <v>1437</v>
      </c>
      <c r="M96" s="396" t="s">
        <v>760</v>
      </c>
      <c r="N96" s="393" t="str">
        <f>IF(ISBLANK('5. Pp (3 años)'!N96),"",'5. Pp (3 años)'!N96)</f>
        <v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6" s="393" t="str">
        <f>IF(ISBLANK('5. Pp (3 años)'!O96),"",'5. Pp (3 años)'!O96)</f>
        <v>Baja asistencia de niñas, niños y adolescentes a las actividades convocadas.
Falta de interés o autorización de madres, padres, tutores o instituciones educativas para su participación.</v>
      </c>
      <c r="P96" s="394" t="str">
        <f>IF(ISBLANK('5. Pp (3 años)'!P96),"",'5. Pp (3 años)'!P96)</f>
        <v>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v>
      </c>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row>
    <row r="97" spans="1:61" ht="15.75" customHeight="1">
      <c r="A97" s="32"/>
      <c r="B97" s="391" t="str">
        <f>IF(ISBLANK('5. Pp (3 años)'!B97),"",'5. Pp (3 años)'!B97)</f>
        <v>Sistema de Protección Integral de Protección Integral a las Niñas, Niños y Adolescentes</v>
      </c>
      <c r="C97" s="392" t="str">
        <f>IF(ISBLANK('5. Pp (3 años)'!C97),"",'5. Pp (3 años)'!C97)</f>
        <v>Actividad</v>
      </c>
      <c r="D97" s="393" t="str">
        <f>IF(ISBLANK('5. Pp (3 años)'!D97),"",'5. Pp (3 años)'!D97)</f>
        <v>3.1.1.1.10.4 Difusión digital y realización de campañas en redes sociales sobre los derechos de NNA.</v>
      </c>
      <c r="E97" s="393" t="str">
        <f>IF(ISBLANK('5. Pp (3 años)'!E97),"",'5. Pp (3 años)'!E97)</f>
        <v>PDR: Porcentaje de campañas realizadas conforme a la planeación.</v>
      </c>
      <c r="F97" s="393" t="str">
        <f>IF(ISBLANK('5. Pp (3 años)'!F97),"",'5. Pp (3 años)'!F97)</f>
        <v>Este indicador mide el número de campañas digitales sobre los derechos de niñas, niños y adolescentes realizadas conforme a la programación establecida, con el fin de difundir y promover el conocimiento de sus derechos.</v>
      </c>
      <c r="G97" s="392" t="str">
        <f>IF(ISBLANK('5. Pp (3 años)'!G97),"",'5. Pp (3 años)'!G97)</f>
        <v>Eficacia</v>
      </c>
      <c r="H97" s="392" t="str">
        <f>IF(ISBLANK('5. Pp (3 años)'!H97),"",'5. Pp (3 años)'!H97)</f>
        <v>Trimestral</v>
      </c>
      <c r="I97" s="393" t="str">
        <f>IF(ISBLANK('5. Pp (3 años)'!I97),"",'5. Pp (3 años)'!I97)</f>
        <v>MÉTODO DE CÁLCULO
PDR= (NCR/NCP)* 100
INDICADORES
PDR: Porcentaje de campañas realizadas conforme a la planeación.                                              
NCR: Número de Campañas realizadas.   
NCP: Número de campañas programadas.</v>
      </c>
      <c r="J97" s="393" t="str">
        <f>IF(ISBLANK('5. Pp (3 años)'!J97),"",'5. Pp (3 años)'!J97)</f>
        <v>UNIDAD DE MEDIDA DEL INDICADOR:
Porcentaje.   
UNIDAD DE MEDIDA DE LA VARIABLE:
Campañas digitales realizadas..</v>
      </c>
      <c r="K97" s="392" t="str">
        <f>IF(ISBLANK('5. Pp (3 años)'!K97),"",'5. Pp (3 años)'!K97)</f>
        <v>Ascendente</v>
      </c>
      <c r="L97" s="393" t="s">
        <v>1438</v>
      </c>
      <c r="M97" s="396" t="s">
        <v>760</v>
      </c>
      <c r="N97" s="393" t="str">
        <f>IF(ISBLANK('5. Pp (3 años)'!N97),"",'5. Pp (3 años)'!N97)</f>
        <v>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v>
      </c>
      <c r="O97" s="393" t="str">
        <f>IF(ISBLANK('5. Pp (3 años)'!O97),"",'5. Pp (3 años)'!O97)</f>
        <v>Incumplimiento de la programación de campañas digitales.
Limitaciones técnicas o fallas en plataformas digitales.</v>
      </c>
      <c r="P97" s="394" t="str">
        <f>IF(ISBLANK('5. Pp (3 años)'!P97),"",'5. Pp (3 años)'!P97)</f>
        <v>ODS 16
 Meta 16.10: Garantizar el acceso público a la información y proteger las libertades fundamentales, de conformidad con las leyes nacionales y los acuerdos internacionales.</v>
      </c>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row>
    <row r="98" spans="1:61" ht="15.75" customHeight="1">
      <c r="A98" s="32"/>
      <c r="B98" s="395" t="str">
        <f>IF(ISBLANK('5. Pp (3 años)'!B98),"",'5. Pp (3 años)'!B98)</f>
        <v>Dirección General de Transporte y Vialidad</v>
      </c>
      <c r="C98" s="389" t="str">
        <f>IF(ISBLANK('5. Pp (3 años)'!C98),"",'5. Pp (3 años)'!C98)</f>
        <v>Componente</v>
      </c>
      <c r="D98" s="388" t="str">
        <f>IF(ISBLANK('5. Pp (3 años)'!D98),"",'5. Pp (3 años)'!D98)</f>
        <v>3.1.1.1.11 Proyectos de estructuración vial revisados interinstitucionalmente.</v>
      </c>
      <c r="E98" s="388" t="str">
        <f>IF(ISBLANK('5. Pp (3 años)'!E98),"",'5. Pp (3 años)'!E98)</f>
        <v>PREV: Porcentaje de proyectos de estructuración vial revisados</v>
      </c>
      <c r="F98" s="388" t="str">
        <f>IF(ISBLANK('5. Pp (3 años)'!F98),"",'5. Pp (3 años)'!F98)</f>
        <v>El indicador mide el número de solicitudes recibidas en la Direccion General.</v>
      </c>
      <c r="G98" s="389" t="str">
        <f>IF(ISBLANK('5. Pp (3 años)'!G98),"",'5. Pp (3 años)'!G98)</f>
        <v>Eficacia</v>
      </c>
      <c r="H98" s="389" t="str">
        <f>IF(ISBLANK('5. Pp (3 años)'!H98),"",'5. Pp (3 años)'!H98)</f>
        <v>Trimestral</v>
      </c>
      <c r="I98" s="388" t="str">
        <f>IF(ISBLANK('5. Pp (3 años)'!I98),"",'5. Pp (3 años)'!I98)</f>
        <v>MÉTODO DE CÁLCULO:
PSRPEV= (NSR/NSP)*100
VARIABLES:
PPEV: Porcentaje de proyectos de estructuración vial revisados
NPR: Número de proyectos de estructuración vial revisados
NSR: Número de solicitudes de proyectos de estructuración vial recibidas</v>
      </c>
      <c r="J98" s="388" t="str">
        <f>IF(ISBLANK('5. Pp (3 años)'!J98),"",'5. Pp (3 años)'!J98)</f>
        <v>UNIDAD DE MEDIDA DELINDICADOR:
Porcentaje
 UNIDAD DE MEDIDA DE LA VARIABLE:
Proyectos</v>
      </c>
      <c r="K98" s="389" t="str">
        <f>IF(ISBLANK('5. Pp (3 años)'!K98),"",'5. Pp (3 años)'!K98)</f>
        <v>Ascendente</v>
      </c>
      <c r="L98" s="388" t="s">
        <v>1439</v>
      </c>
      <c r="M98" s="399" t="s">
        <v>1440</v>
      </c>
      <c r="N98" s="388" t="str">
        <f>IF(ISBLANK('5. Pp (3 años)'!N98),"",'5. Pp (3 años)'!N98)</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8" s="388" t="str">
        <f>IF(ISBLANK('5. Pp (3 años)'!O98),"",'5. Pp (3 años)'!O98)</f>
        <v>Falta de seguimiento en las solicitudes recibidas por parte de Obras Publicas.</v>
      </c>
      <c r="P98" s="390" t="str">
        <f>IF(ISBLANK('5. Pp (3 años)'!P98),"",'5. Pp (3 años)'!P98)</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v>
      </c>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row>
    <row r="99" spans="1:61" ht="15.75" customHeight="1">
      <c r="A99" s="32"/>
      <c r="B99" s="391" t="str">
        <f>IF(ISBLANK('5. Pp (3 años)'!B99),"",'5. Pp (3 años)'!B99)</f>
        <v>Dirección General de Transporte y Vialidad</v>
      </c>
      <c r="C99" s="392" t="str">
        <f>IF(ISBLANK('5. Pp (3 años)'!C99),"",'5. Pp (3 años)'!C99)</f>
        <v>Actividad</v>
      </c>
      <c r="D99" s="393" t="str">
        <f>IF(ISBLANK('5. Pp (3 años)'!D99),"",'5. Pp (3 años)'!D99)</f>
        <v>3.1.1.1.11.1 Instalación de señalización vial horizontal y vertical en la infraestructura urbana.</v>
      </c>
      <c r="E99" s="393" t="str">
        <f>IF(ISBLANK('5. Pp (3 años)'!E99),"",'5. Pp (3 años)'!E99)</f>
        <v>PSHV: Porcentaje de señalización vial horizontal y vertical instalada</v>
      </c>
      <c r="F99" s="393" t="str">
        <f>IF(ISBLANK('5. Pp (3 años)'!F99),"",'5. Pp (3 años)'!F99)</f>
        <v>El indicador mide el número de señaletica horizontal o vertical instalada.</v>
      </c>
      <c r="G99" s="392" t="str">
        <f>IF(ISBLANK('5. Pp (3 años)'!G99),"",'5. Pp (3 años)'!G99)</f>
        <v>Eficacia</v>
      </c>
      <c r="H99" s="392" t="str">
        <f>IF(ISBLANK('5. Pp (3 años)'!H99),"",'5. Pp (3 años)'!H99)</f>
        <v>Trimestral</v>
      </c>
      <c r="I99" s="393" t="str">
        <f>IF(ISBLANK('5. Pp (3 años)'!I99),"",'5. Pp (3 años)'!I99)</f>
        <v>MÉTODO DE CÁLCULO:
PSHV= (NSI/NSP)*100
VARIABLES:
PSHV: Porcentaje de señalizacion horizontal y vertical instaladas.
NSI: Número de señalizaciones viales instaladas.
NSP: Número de señalizaciones viales programadas.</v>
      </c>
      <c r="J99" s="393" t="str">
        <f>IF(ISBLANK('5. Pp (3 años)'!J99),"",'5. Pp (3 años)'!J99)</f>
        <v>UNIDAD DE MEDIDA DEL INDICADOR:
Porcentaje
 UNIDAD DE MEDIDA DE LA VARIABLE:
Señalizacion.</v>
      </c>
      <c r="K99" s="392" t="str">
        <f>IF(ISBLANK('5. Pp (3 años)'!K99),"",'5. Pp (3 años)'!K99)</f>
        <v>Ascendente</v>
      </c>
      <c r="L99" s="393" t="s">
        <v>1441</v>
      </c>
      <c r="M99" s="400" t="s">
        <v>1442</v>
      </c>
      <c r="N99" s="393" t="str">
        <f>IF(ISBLANK('5. Pp (3 años)'!N99),"",'5. Pp (3 años)'!N99)</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9" s="393" t="str">
        <f>IF(ISBLANK('5. Pp (3 años)'!O99),"",'5. Pp (3 años)'!O99)</f>
        <v>No existen las condiciones climatológicas para la instalacion de las señalizaciones verticales y/o horizontales.</v>
      </c>
      <c r="P99" s="394" t="str">
        <f>IF(ISBLANK('5. Pp (3 años)'!P99),"",'5. Pp (3 años)'!P99)</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row>
    <row r="100" spans="1:61" ht="15.75" customHeight="1">
      <c r="A100" s="32"/>
      <c r="B100" s="391" t="str">
        <f>IF(ISBLANK('5. Pp (3 años)'!B100),"",'5. Pp (3 años)'!B100)</f>
        <v>Dirección General de Transporte y Vialidad</v>
      </c>
      <c r="C100" s="392" t="str">
        <f>IF(ISBLANK('5. Pp (3 años)'!C100),"",'5. Pp (3 años)'!C100)</f>
        <v>Actividad</v>
      </c>
      <c r="D100" s="393" t="str">
        <f>IF(ISBLANK('5. Pp (3 años)'!D100),"",'5. Pp (3 años)'!D100)</f>
        <v>3.1.1.1.11.2. Elaboración de propuestas de Seguridad Vial y de Movilidad Urbana.</v>
      </c>
      <c r="E100" s="393" t="str">
        <f>IF(ISBLANK('5. Pp (3 años)'!E100),"",'5. Pp (3 años)'!E100)</f>
        <v>PASMG: Porcentaje de anuencias de seguridad vial y movilidad urbana gestionadas</v>
      </c>
      <c r="F100" s="393" t="str">
        <f>IF(ISBLANK('5. Pp (3 años)'!F100),"",'5. Pp (3 años)'!F100)</f>
        <v>El indicador mide el número de solicitudes de anuencias recibidas en la Direccion General, se consideran todos las peticiones recibidas para realizar una visita por parte del area.</v>
      </c>
      <c r="G100" s="392" t="str">
        <f>IF(ISBLANK('5. Pp (3 años)'!G100),"",'5. Pp (3 años)'!G100)</f>
        <v>Eficacia</v>
      </c>
      <c r="H100" s="392" t="str">
        <f>IF(ISBLANK('5. Pp (3 años)'!H100),"",'5. Pp (3 años)'!H100)</f>
        <v>Trimestral</v>
      </c>
      <c r="I100" s="393" t="str">
        <f>IF(ISBLANK('5. Pp (3 años)'!I100),"",'5. Pp (3 años)'!I100)</f>
        <v>MÉTODO DE CÁLCULO:
PASMG= (NAG/NSAR)*100
VARIABLES:
PASMG: Porcentaje de anuencias de seguridad vial y movilidad urbana gestionadas
NAG: Número de anuencias gestionadas
NSAR: Número de solicitudes de anuencias recibidas</v>
      </c>
      <c r="J100" s="393" t="str">
        <f>IF(ISBLANK('5. Pp (3 años)'!J100),"",'5. Pp (3 años)'!J100)</f>
        <v>UNIDAD DE MÉDIDA DEL INDICADOR:
Porcentaje.
 UNIDAD DE MEDIDA DE LA VARIABLE:
Anuencias.</v>
      </c>
      <c r="K100" s="392" t="str">
        <f>IF(ISBLANK('5. Pp (3 años)'!K100),"",'5. Pp (3 años)'!K100)</f>
        <v>Ascendente</v>
      </c>
      <c r="L100" s="393" t="s">
        <v>1443</v>
      </c>
      <c r="M100" s="400" t="s">
        <v>1444</v>
      </c>
      <c r="N100" s="393" t="str">
        <f>IF(ISBLANK('5. Pp (3 años)'!N100),"",'5. Pp (3 años)'!N100)</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0" s="393" t="str">
        <f>IF(ISBLANK('5. Pp (3 años)'!O100),"",'5. Pp (3 años)'!O100)</f>
        <v>No se aprueban las propuestas de Seguridad Vial y de Movilidad Urbana Sostenible por el Cabildo Municipal y son publicadas en el Periódico Oficial del Estado de Quintana Roo.</v>
      </c>
      <c r="P100" s="394" t="str">
        <f>IF(ISBLANK('5. Pp (3 años)'!P100),"",'5. Pp (3 años)'!P100)</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row>
    <row r="101" spans="1:61" ht="15.75" customHeight="1">
      <c r="A101" s="32"/>
      <c r="B101" s="391" t="str">
        <f>IF(ISBLANK('5. Pp (3 años)'!B101),"",'5. Pp (3 años)'!B101)</f>
        <v>Dirección General de Transporte y Vialidad</v>
      </c>
      <c r="C101" s="392" t="str">
        <f>IF(ISBLANK('5. Pp (3 años)'!C101),"",'5. Pp (3 años)'!C101)</f>
        <v>Actividad</v>
      </c>
      <c r="D101" s="393" t="str">
        <f>IF(ISBLANK('5. Pp (3 años)'!D101),"",'5. Pp (3 años)'!D101)</f>
        <v>3.1.1.1.11.3 Supervisión del funcionamiento de la red semafórica en la infraestructura vial.</v>
      </c>
      <c r="E101" s="393" t="str">
        <f>IF(ISBLANK('5. Pp (3 años)'!E101),"",'5. Pp (3 años)'!E101)</f>
        <v>PSRS: Porcentaje de supervisiones realizadas a la red semafórica</v>
      </c>
      <c r="F101" s="393" t="str">
        <f>IF(ISBLANK('5. Pp (3 años)'!F101),"",'5. Pp (3 años)'!F101)</f>
        <v>El indicador mide el número de supervisiones realizadas durante el trimestre a la red semaforica de la ciudad.</v>
      </c>
      <c r="G101" s="392" t="str">
        <f>IF(ISBLANK('5. Pp (3 años)'!G101),"",'5. Pp (3 años)'!G101)</f>
        <v>Eficacia</v>
      </c>
      <c r="H101" s="392" t="str">
        <f>IF(ISBLANK('5. Pp (3 años)'!H101),"",'5. Pp (3 años)'!H101)</f>
        <v>Trimestral</v>
      </c>
      <c r="I101" s="393" t="str">
        <f>IF(ISBLANK('5. Pp (3 años)'!I101),"",'5. Pp (3 años)'!I101)</f>
        <v>MÉTODO DE CÁLCULO:
PSRS= (NSR/NSP) x100
VARIABLES:
PSRS: Porcentaje de supervisiones realizadas a la red semafórica.
NSR: Número de supervisiones realizadas.
NSP: Número de supervisiones programadas.</v>
      </c>
      <c r="J101" s="393" t="str">
        <f>IF(ISBLANK('5. Pp (3 años)'!J101),"",'5. Pp (3 años)'!J101)</f>
        <v>UNIDAD DE MEDIDA DEL INDICADOR:
Porcentaje 
 UNIDAD DE MEDIDA DE LA VARIABLE:
Supervisiones.</v>
      </c>
      <c r="K101" s="392" t="str">
        <f>IF(ISBLANK('5. Pp (3 años)'!K101),"",'5. Pp (3 años)'!K101)</f>
        <v>Ascendente</v>
      </c>
      <c r="L101" s="393" t="s">
        <v>1445</v>
      </c>
      <c r="M101" s="400" t="s">
        <v>1446</v>
      </c>
      <c r="N101" s="393" t="str">
        <f>IF(ISBLANK('5. Pp (3 años)'!N101),"",'5. Pp (3 años)'!N101)</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1" s="393" t="str">
        <f>IF(ISBLANK('5. Pp (3 años)'!O101),"",'5. Pp (3 años)'!O101)</f>
        <v>Falta de recurso para realizar las visitas a los diferentes puntos de semaforizacion de la ciudad.</v>
      </c>
      <c r="P101" s="394" t="str">
        <f>IF(ISBLANK('5. Pp (3 años)'!P101),"",'5. Pp (3 años)'!P101)</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v>
      </c>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row>
    <row r="102" spans="1:61" ht="15.75" customHeight="1">
      <c r="A102" s="32"/>
      <c r="B102" s="395" t="str">
        <f>IF(ISBLANK('5. Pp (3 años)'!B102),"",'5. Pp (3 años)'!B102)</f>
        <v>Dirección General del Honorable Cuerpo de Bomberos, Desastres, Emergencias Medicas y Desastres</v>
      </c>
      <c r="C102" s="389" t="str">
        <f>IF(ISBLANK('5. Pp (3 años)'!C102),"",'5. Pp (3 años)'!C102)</f>
        <v>Componente</v>
      </c>
      <c r="D102" s="388" t="str">
        <f>IF(ISBLANK('5. Pp (3 años)'!D102),"",'5. Pp (3 años)'!D102)</f>
        <v>3.1.1.1.12 Atención de emergencias a la población, mediante acciones de prevención, auxilio y combate de incendios.</v>
      </c>
      <c r="E102" s="388" t="str">
        <f>IF(ISBLANK('5. Pp (3 años)'!E102),"",'5. Pp (3 años)'!E102)</f>
        <v>PPAE: Porcentaje de personas atendidas en emergencias.</v>
      </c>
      <c r="F102" s="388" t="str">
        <f>IF(ISBLANK('5. Pp (3 años)'!F102),"",'5. Pp (3 años)'!F102)</f>
        <v>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v>
      </c>
      <c r="G102" s="389" t="str">
        <f>IF(ISBLANK('5. Pp (3 años)'!G102),"",'5. Pp (3 años)'!G102)</f>
        <v>Eficacia</v>
      </c>
      <c r="H102" s="389" t="str">
        <f>IF(ISBLANK('5. Pp (3 años)'!H102),"",'5. Pp (3 años)'!H102)</f>
        <v>Trimestral</v>
      </c>
      <c r="I102" s="388" t="str">
        <f>IF(ISBLANK('5. Pp (3 años)'!I102),"",'5. Pp (3 años)'!I102)</f>
        <v>MÉTODO DE CÁLCULO:  
PPAE= (NPAE/NPPAE)*100
VARIABLES: 
PPAE: Porcentaje de Personas Atendidas en Emergencias. 
NPAE: Número de Personas Atendidas en Emergencias. 
NPPAE: Numero de Personas Programadasa a Atender en Emergencias.</v>
      </c>
      <c r="J102" s="388" t="str">
        <f>IF(ISBLANK('5. Pp (3 años)'!J102),"",'5. Pp (3 años)'!J102)</f>
        <v>UNIDAD DE MEDIDA DEL INDICADOR:
Porcentaje 
UNIDAD DE MEDIDA DE LA VARIABLE: 
Personas.</v>
      </c>
      <c r="K102" s="389" t="str">
        <f>IF(ISBLANK('5. Pp (3 años)'!K102),"",'5. Pp (3 años)'!K102)</f>
        <v>Ascendente</v>
      </c>
      <c r="L102" s="388" t="s">
        <v>1447</v>
      </c>
      <c r="M102" s="399" t="s">
        <v>1448</v>
      </c>
      <c r="N102" s="388" t="str">
        <f>IF(ISBLANK('5. Pp (3 años)'!N102),"",'5. Pp (3 años)'!N102)</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2" s="388" t="str">
        <f>IF(ISBLANK('5. Pp (3 años)'!O102),"",'5. Pp (3 años)'!O102)</f>
        <v>La dependencia no se mantiene en coordinación efectiva con otras instituciones de apoyo en la atención de emergencias.</v>
      </c>
      <c r="P102" s="390" t="str">
        <f>IF(ISBLANK('5. Pp (3 años)'!P102),"",'5. Pp (3 años)'!P102)</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row>
    <row r="103" spans="1:61" ht="15.75" customHeight="1">
      <c r="A103" s="32"/>
      <c r="B103" s="391" t="str">
        <f>IF(ISBLANK('5. Pp (3 años)'!B103),"",'5. Pp (3 años)'!B103)</f>
        <v>Dirección General del Honorable Cuerpo de Bomberos, Desastres, Emergencias Medicas y Desastres</v>
      </c>
      <c r="C103" s="392" t="str">
        <f>IF(ISBLANK('5. Pp (3 años)'!C103),"",'5. Pp (3 años)'!C103)</f>
        <v>Actividad</v>
      </c>
      <c r="D103" s="393" t="str">
        <f>IF(ISBLANK('5. Pp (3 años)'!D103),"",'5. Pp (3 años)'!D103)</f>
        <v>3.1.1.1.12.1 Capacitación en prevención de riesgos al personal organizaciones del sector público y privado.</v>
      </c>
      <c r="E103" s="393" t="str">
        <f>IF(ISBLANK('5. Pp (3 años)'!E103),"",'5. Pp (3 años)'!E103)</f>
        <v>POPC: Porcentaje de personal de organizaciones públicas y privadas capacitadas.</v>
      </c>
      <c r="F103" s="393" t="str">
        <f>IF(ISBLANK('5. Pp (3 años)'!F103),"",'5. Pp (3 años)'!F103)</f>
        <v>Este indicador mide el número de personal integrante de organizaciones publicas y/o privadas capacitadas en conocimientos básicos de prevención y autoprotección para mitigar los riesgos en los establecimientos ante los diferentes suscesos catástroficos.</v>
      </c>
      <c r="G103" s="392" t="str">
        <f>IF(ISBLANK('5. Pp (3 años)'!G103),"",'5. Pp (3 años)'!G103)</f>
        <v>Eficacia</v>
      </c>
      <c r="H103" s="392" t="str">
        <f>IF(ISBLANK('5. Pp (3 años)'!H103),"",'5. Pp (3 años)'!H103)</f>
        <v>Trimestral</v>
      </c>
      <c r="I103" s="393" t="str">
        <f>IF(ISBLANK('5. Pp (3 años)'!I103),"",'5. Pp (3 años)'!I103)</f>
        <v>MÉTODO DE CÁLCULO: 
 POPC = (NOCA/NOES)*100 
 VARIABLES: 
 POPC: Porcentaje de personal de organizaciones públicas y privadas capacitadas. 
 NOCA: Número de personas capacitadas.
 NOES: Número de personas programadas.</v>
      </c>
      <c r="J103" s="393" t="str">
        <f>IF(ISBLANK('5. Pp (3 años)'!J103),"",'5. Pp (3 años)'!J103)</f>
        <v>UNIDAD DE MEDIDA DEL INDICADOR:
Porcentaje.
UNIDAD DE MEDIDA DE LA VARIABLE: 
Personal de Organizaciones públicas y privadas.</v>
      </c>
      <c r="K103" s="392" t="str">
        <f>IF(ISBLANK('5. Pp (3 años)'!K103),"",'5. Pp (3 años)'!K103)</f>
        <v>Ascendente</v>
      </c>
      <c r="L103" s="393" t="s">
        <v>1449</v>
      </c>
      <c r="M103" s="400" t="s">
        <v>1450</v>
      </c>
      <c r="N103" s="393" t="str">
        <f>IF(ISBLANK('5. Pp (3 años)'!N103),"",'5. Pp (3 años)'!N103)</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3" s="393" t="str">
        <f>IF(ISBLANK('5. Pp (3 años)'!O103),"",'5. Pp (3 años)'!O103)</f>
        <v>El personal de organizaciones públicas y privadas no muestran interés en capacitarse en materia de prevención y protección de riesgos.</v>
      </c>
      <c r="P103" s="394" t="str">
        <f>IF(ISBLANK('5. Pp (3 años)'!P103),"",'5. Pp (3 años)'!P103)</f>
        <v>ODS 13
 Meta 13.3: Mejorar la educación, la sensibilización y la capacidad humana e institucional en relación con la mitigación del cambio climático, la adaptación a él, la reducción de sus efectos y la alerta temprana.</v>
      </c>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row>
    <row r="104" spans="1:61" ht="15.75" customHeight="1">
      <c r="A104" s="32"/>
      <c r="B104" s="391" t="str">
        <f>IF(ISBLANK('5. Pp (3 años)'!B104),"",'5. Pp (3 años)'!B104)</f>
        <v>Dirección General del Honorable Cuerpo de Bomberos, Desastres, Emergencias Medicas y Desastres</v>
      </c>
      <c r="C104" s="392" t="str">
        <f>IF(ISBLANK('5. Pp (3 años)'!C104),"",'5. Pp (3 años)'!C104)</f>
        <v>Actividad</v>
      </c>
      <c r="D104" s="393" t="str">
        <f>IF(ISBLANK('5. Pp (3 años)'!D104),"",'5. Pp (3 años)'!D104)</f>
        <v>3.1.1.1.12.2 Supervisión y prevención de riesgos en eventos masivos, espacios públicos y operativos especiales.</v>
      </c>
      <c r="E104" s="393" t="str">
        <f>IF(ISBLANK('5. Pp (3 años)'!E104),"",'5. Pp (3 años)'!E104)</f>
        <v>PSPR: Porcentaje de servicios de supervisión y prevención de riesgos realizados.</v>
      </c>
      <c r="F104" s="393" t="str">
        <f>IF(ISBLANK('5. Pp (3 años)'!F104),"",'5. Pp (3 años)'!F104)</f>
        <v>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v>
      </c>
      <c r="G104" s="392" t="str">
        <f>IF(ISBLANK('5. Pp (3 años)'!G104),"",'5. Pp (3 años)'!G104)</f>
        <v>Eficacia</v>
      </c>
      <c r="H104" s="392" t="str">
        <f>IF(ISBLANK('5. Pp (3 años)'!H104),"",'5. Pp (3 años)'!H104)</f>
        <v>Trimestral</v>
      </c>
      <c r="I104" s="393" t="str">
        <f>IF(ISBLANK('5. Pp (3 años)'!I104),"",'5. Pp (3 años)'!I104)</f>
        <v>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v>
      </c>
      <c r="J104" s="393" t="str">
        <f>IF(ISBLANK('5. Pp (3 años)'!J104),"",'5. Pp (3 años)'!J104)</f>
        <v>UNIDAD DE MEDIDA DEL INDICADOR:
Porcentaje.
UNIDAD DE MEDIDA DE LA VARIABLE:
Eventos másivos.</v>
      </c>
      <c r="K104" s="392" t="str">
        <f>IF(ISBLANK('5. Pp (3 años)'!K104),"",'5. Pp (3 años)'!K104)</f>
        <v>Ascendente</v>
      </c>
      <c r="L104" s="393" t="s">
        <v>1451</v>
      </c>
      <c r="M104" s="400" t="s">
        <v>1452</v>
      </c>
      <c r="N104" s="393" t="str">
        <f>IF(ISBLANK('5. Pp (3 años)'!N104),"",'5. Pp (3 años)'!N104)</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4" s="393" t="str">
        <f>IF(ISBLANK('5. Pp (3 años)'!O104),"",'5. Pp (3 años)'!O104)</f>
        <v>Los eventos másivos no se desarrollan por que no se cuentan con las condiciones sociales y climatológicas.</v>
      </c>
      <c r="P104" s="394" t="str">
        <f>IF(ISBLANK('5. Pp (3 años)'!P104),"",'5. Pp (3 años)'!P104)</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row>
    <row r="105" spans="1:61" ht="15.75" customHeight="1">
      <c r="A105" s="32"/>
      <c r="B105" s="391" t="str">
        <f>IF(ISBLANK('5. Pp (3 años)'!B105),"",'5. Pp (3 años)'!B105)</f>
        <v>Dirección General del Honorable Cuerpo de Bomberos, Desastres, Emergencias Medicas y Desastres</v>
      </c>
      <c r="C105" s="392" t="str">
        <f>IF(ISBLANK('5. Pp (3 años)'!C105),"",'5. Pp (3 años)'!C105)</f>
        <v>Actividad</v>
      </c>
      <c r="D105" s="393" t="str">
        <f>IF(ISBLANK('5. Pp (3 años)'!D105),"",'5. Pp (3 años)'!D105)</f>
        <v>3.1.1.1.12.3 Capacitación en prevención de riesgos dirigida a niñas y niños.</v>
      </c>
      <c r="E105" s="393" t="str">
        <f>IF(ISBLANK('5. Pp (3 años)'!E105),"",'5. Pp (3 años)'!E105)</f>
        <v>PNNC: Porcentaje de niñas y niños capacitados.</v>
      </c>
      <c r="F105" s="393" t="str">
        <f>IF(ISBLANK('5. Pp (3 años)'!F105),"",'5. Pp (3 años)'!F105)</f>
        <v>Este indicador mide el número de niñas y niños capacitados por el Honorable Cuerpo de Bomberos sobre las medidas de prevención y riesgos en el hogar y en la escuela.</v>
      </c>
      <c r="G105" s="392" t="str">
        <f>IF(ISBLANK('5. Pp (3 años)'!G105),"",'5. Pp (3 años)'!G105)</f>
        <v>Eficacia</v>
      </c>
      <c r="H105" s="392" t="str">
        <f>IF(ISBLANK('5. Pp (3 años)'!H105),"",'5. Pp (3 años)'!H105)</f>
        <v>Trimestral</v>
      </c>
      <c r="I105" s="393" t="str">
        <f>IF(ISBLANK('5. Pp (3 años)'!I105),"",'5. Pp (3 años)'!I105)</f>
        <v>MÉTODO DE CÁLCULO: 
PNNC= (NNNC/NNNE)*100 
VARIABLES: 
PNNC: Porcentaje de niñas y niños capacitados.
NNNC: Número de niñas y niños capacitados.
NNNE: Número de niñas y niños programados.</v>
      </c>
      <c r="J105" s="393" t="str">
        <f>IF(ISBLANK('5. Pp (3 años)'!J105),"",'5. Pp (3 años)'!J105)</f>
        <v>UNIDAD DE MEDIDA DEL INDICADOR:
Porcentaje
UNIDAD DE MEDIDA DE LA VARIABLE:
Niñas y niños.</v>
      </c>
      <c r="K105" s="392" t="str">
        <f>IF(ISBLANK('5. Pp (3 años)'!K105),"",'5. Pp (3 años)'!K105)</f>
        <v>Ascendente</v>
      </c>
      <c r="L105" s="393" t="s">
        <v>1453</v>
      </c>
      <c r="M105" s="400" t="s">
        <v>1454</v>
      </c>
      <c r="N105" s="393" t="str">
        <f>IF(ISBLANK('5. Pp (3 años)'!N105),"",'5. Pp (3 años)'!N105)</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5" s="393" t="str">
        <f>IF(ISBLANK('5. Pp (3 años)'!O105),"",'5. Pp (3 años)'!O105)</f>
        <v>Las niñas y los niños así como familiares y docentes no muestran interés en capacitarse en materia de prevención y protección de riesgos.</v>
      </c>
      <c r="P105" s="394" t="str">
        <f>IF(ISBLANK('5. Pp (3 años)'!P105),"",'5. Pp (3 años)'!P105)</f>
        <v>ODS 13
 Meta 13.3: Mejorar la educación, la sensibilización y la capacidad humana e institucional en relación con la mitigación del cambio climático, la adaptación a él, la reducción de sus efectos y la alerta temprana.</v>
      </c>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row>
    <row r="106" spans="1:61" ht="15.75" customHeight="1">
      <c r="A106" s="32"/>
      <c r="B106" s="391" t="str">
        <f>IF(ISBLANK('5. Pp (3 años)'!B106),"",'5. Pp (3 años)'!B106)</f>
        <v>Dirección General del Honorable Cuerpo de Bomberos, Desastres, Emergencias Medicas y Desastres</v>
      </c>
      <c r="C106" s="392" t="str">
        <f>IF(ISBLANK('5. Pp (3 años)'!C106),"",'5. Pp (3 años)'!C106)</f>
        <v>Actividad</v>
      </c>
      <c r="D106" s="393" t="str">
        <f>IF(ISBLANK('5. Pp (3 años)'!D106),"",'5. Pp (3 años)'!D106)</f>
        <v>3.1.1.1.12.4 Revisión de medidas de seguridad en establecimientos hoteleros, restauranteros y comerciales</v>
      </c>
      <c r="E106" s="393" t="str">
        <f>IF(ISBLANK('5. Pp (3 años)'!E106),"",'5. Pp (3 años)'!E106)</f>
        <v>PEMS: Porcentaje de establecimientos con medidas de seguridad revisados.</v>
      </c>
      <c r="F106" s="393" t="str">
        <f>IF(ISBLANK('5. Pp (3 años)'!F106),"",'5. Pp (3 años)'!F106)</f>
        <v>Este indicador mide el número de establecimientos hoteleros, restauranteras y comerciales a los que se han revisado sus instalaciones del sistema contra incendios así como que cuenten con condiciones operables para caso de una situación de emergencia.</v>
      </c>
      <c r="G106" s="392" t="str">
        <f>IF(ISBLANK('5. Pp (3 años)'!G106),"",'5. Pp (3 años)'!G106)</f>
        <v>Eficacia</v>
      </c>
      <c r="H106" s="392" t="str">
        <f>IF(ISBLANK('5. Pp (3 años)'!H106),"",'5. Pp (3 años)'!H106)</f>
        <v>Trimestral</v>
      </c>
      <c r="I106" s="393" t="str">
        <f>IF(ISBLANK('5. Pp (3 años)'!I106),"",'5. Pp (3 años)'!I106)</f>
        <v>MÉTODO DE CÁLCULO:
 PEMS=(NESR/NEER)*100
 VARIABLES: 
 PEMS: Porcentaje de establecimientos con medidas de seguridad revisados.
 NESR: Número de establecimientos revisados.
 NEER: Número de establecimientos programados a revisar.</v>
      </c>
      <c r="J106" s="393" t="str">
        <f>IF(ISBLANK('5. Pp (3 años)'!J106),"",'5. Pp (3 años)'!J106)</f>
        <v>UNIDAD DE MEDIDA DEL INDICADOR: 
 Porcentaje.
 UNIDAD DE MEDIDA DE LA VARIABLE: 
 Establecimientos.</v>
      </c>
      <c r="K106" s="392" t="str">
        <f>IF(ISBLANK('5. Pp (3 años)'!K106),"",'5. Pp (3 años)'!K106)</f>
        <v>Ascendente</v>
      </c>
      <c r="L106" s="393" t="s">
        <v>1455</v>
      </c>
      <c r="M106" s="400" t="s">
        <v>1456</v>
      </c>
      <c r="N106" s="393" t="str">
        <f>IF(ISBLANK('5. Pp (3 años)'!N106),"",'5. Pp (3 años)'!N106)</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6" s="393" t="str">
        <f>IF(ISBLANK('5. Pp (3 años)'!O106),"",'5. Pp (3 años)'!O106)</f>
        <v>Los establecimientos hoteleros, restauranteros y comerciales no solicitan la revisión de sus medidas de seguridad.</v>
      </c>
      <c r="P106" s="394" t="str">
        <f>IF(ISBLANK('5. Pp (3 años)'!P106),"",'5. Pp (3 años)'!P106)</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row>
    <row r="107" spans="1:61" ht="15.75" customHeight="1">
      <c r="A107" s="32"/>
      <c r="B107" s="391" t="str">
        <f>IF(ISBLANK('5. Pp (3 años)'!B107),"",'5. Pp (3 años)'!B107)</f>
        <v>Dirección General del Honorable Cuerpo de Bomberos, Desastres, Emergencias Medicas y Desastres</v>
      </c>
      <c r="C107" s="392" t="str">
        <f>IF(ISBLANK('5. Pp (3 años)'!C107),"",'5. Pp (3 años)'!C107)</f>
        <v>Actividad</v>
      </c>
      <c r="D107" s="393" t="str">
        <f>IF(ISBLANK('5. Pp (3 años)'!D107),"",'5. Pp (3 años)'!D107)</f>
        <v>3.1.1.1.12.5 Atención, coordinación y seguimiento de llamadas de auxilio en servicios de emergencia.</v>
      </c>
      <c r="E107" s="393" t="str">
        <f>IF(ISBLANK('5. Pp (3 años)'!E107),"",'5. Pp (3 años)'!E107)</f>
        <v>PLLA: Porcentaje de Llamadas de auxilio atendidas</v>
      </c>
      <c r="F107" s="393" t="str">
        <f>IF(ISBLANK('5. Pp (3 años)'!F107),"",'5. Pp (3 años)'!F107)</f>
        <v>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v>
      </c>
      <c r="G107" s="392" t="str">
        <f>IF(ISBLANK('5. Pp (3 años)'!G107),"",'5. Pp (3 años)'!G107)</f>
        <v>Eficacia</v>
      </c>
      <c r="H107" s="392" t="str">
        <f>IF(ISBLANK('5. Pp (3 años)'!H107),"",'5. Pp (3 años)'!H107)</f>
        <v>Trimestral</v>
      </c>
      <c r="I107" s="393" t="str">
        <f>IF(ISBLANK('5. Pp (3 años)'!I107),"",'5. Pp (3 años)'!I107)</f>
        <v>MÉTODO DE CÁLCULO
 PLAA= (NLAA/NLAR)*100
 VARIABLES
 PLAA: Porcentaje de llamadas de auxilio atendidas
 NLAA: Número de llamadas de auxilio atendidas
 NLAR: Número de llamadas de auxilio recibidas</v>
      </c>
      <c r="J107" s="393" t="str">
        <f>IF(ISBLANK('5. Pp (3 años)'!J107),"",'5. Pp (3 años)'!J107)</f>
        <v>UNIDAD DE MEDIDA DEL INDICADOR: 
 Porcentaje.
 UNIDAD DE MEDIDA DE LA VARIABLE: 
  Llamadas de auxilio atendida</v>
      </c>
      <c r="K107" s="392" t="str">
        <f>IF(ISBLANK('5. Pp (3 años)'!K107),"",'5. Pp (3 años)'!K107)</f>
        <v>Ascendente</v>
      </c>
      <c r="L107" s="393" t="s">
        <v>1457</v>
      </c>
      <c r="M107" s="400" t="s">
        <v>1458</v>
      </c>
      <c r="N107" s="393" t="str">
        <f>IF(ISBLANK('5. Pp (3 años)'!N107),"",'5. Pp (3 años)'!N107)</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7" s="393" t="str">
        <f>IF(ISBLANK('5. Pp (3 años)'!O107),"",'5. Pp (3 años)'!O107)</f>
        <v>La población benitojuarense no realiza las llamadas de auxilio y servicios de emergencia hacia el Honorable Cuerpo de Bomberos.</v>
      </c>
      <c r="P107" s="394" t="str">
        <f>IF(ISBLANK('5. Pp (3 años)'!P107),"",'5. Pp (3 años)'!P107)</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row>
    <row r="108" spans="1:61" ht="15.75" customHeight="1">
      <c r="A108" s="32"/>
      <c r="B108" s="391" t="str">
        <f>IF(ISBLANK('5. Pp (3 años)'!B108),"",'5. Pp (3 años)'!B108)</f>
        <v>Dirección General del Honorable Cuerpo de Bomberos, Desastres, Emergencias Medicas y Desastres</v>
      </c>
      <c r="C108" s="392" t="str">
        <f>IF(ISBLANK('5. Pp (3 años)'!C108),"",'5. Pp (3 años)'!C108)</f>
        <v>Actividad</v>
      </c>
      <c r="D108" s="393" t="str">
        <f>IF(ISBLANK('5. Pp (3 años)'!D108),"",'5. Pp (3 años)'!D108)</f>
        <v>3.1.1.1.12.6 Capacitación a elementos del H. Cuerpo de Bomberos, rescate, Emergencias Medicas y Desastres.</v>
      </c>
      <c r="E108" s="393" t="str">
        <f>IF(ISBLANK('5. Pp (3 años)'!E108),"",'5. Pp (3 años)'!E108)</f>
        <v>PHBC: Porcentaje de elementos del Honorable Cuerpo de Bomberos capacitados.</v>
      </c>
      <c r="F108" s="393" t="str">
        <f>IF(ISBLANK('5. Pp (3 años)'!F108),"",'5. Pp (3 años)'!F108)</f>
        <v>Este indicador mide el número de elementos del Honorable Cuerpo de Bomberos que ha sido capacitado en materia de prevención de incendios con el objetivo de mejorar la calidad en el servicio.</v>
      </c>
      <c r="G108" s="392" t="str">
        <f>IF(ISBLANK('5. Pp (3 años)'!G108),"",'5. Pp (3 años)'!G108)</f>
        <v>Eficacia</v>
      </c>
      <c r="H108" s="392" t="str">
        <f>IF(ISBLANK('5. Pp (3 años)'!H108),"",'5. Pp (3 años)'!H108)</f>
        <v>Trimestral</v>
      </c>
      <c r="I108" s="393" t="str">
        <f>IF(ISBLANK('5. Pp (3 años)'!I108),"",'5. Pp (3 años)'!I108)</f>
        <v>MÉTODO DE CÁLCULO:  
 PHBC= (NPBC/NPBE)*100
 VARIABLES: 
 PHBC:  Porcentaje de elementos del Honorable Cuerpo de Bomberos capacitados. 
 NPBC: Número de elementos del Honorable Cuerpo de Bomberos capacitados. 
NPBE: Número de elementos del Honorable Cuerpo de Bomberos programados.</v>
      </c>
      <c r="J108" s="393" t="str">
        <f>IF(ISBLANK('5. Pp (3 años)'!J108),"",'5. Pp (3 años)'!J108)</f>
        <v>UNIDAD DE MEDIDA DEL INDICADOR:  
Porcentaje.
 UNIDAD DE MEDIDA DE LA VARIABLE: 
 Elementos del Honorable Cuerpo de Bomberos.</v>
      </c>
      <c r="K108" s="392" t="str">
        <f>IF(ISBLANK('5. Pp (3 años)'!K108),"",'5. Pp (3 años)'!K108)</f>
        <v>Ascendente</v>
      </c>
      <c r="L108" s="393" t="s">
        <v>1459</v>
      </c>
      <c r="M108" s="400" t="s">
        <v>1460</v>
      </c>
      <c r="N108" s="393" t="str">
        <f>IF(ISBLANK('5. Pp (3 años)'!N108),"",'5. Pp (3 años)'!N108)</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8" s="393" t="str">
        <f>IF(ISBLANK('5. Pp (3 años)'!O108),"",'5. Pp (3 años)'!O108)</f>
        <v>Las y los elementos del Honorable Cuerpo de Bomberos no muestran disposición e interés en las capacitaciones.</v>
      </c>
      <c r="P108" s="394" t="str">
        <f>IF(ISBLANK('5. Pp (3 años)'!P108),"",'5. Pp (3 años)'!P108)</f>
        <v>ODS 13
 Meta 13.3: Mejorar la educación, la sensibilización y la capacidad humana e institucional en relación con la mitigación del cambio climático, la adaptación a él, la reducción de sus efectos y la alerta temprana.</v>
      </c>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row>
    <row r="109" spans="1:61" ht="15.75" customHeight="1">
      <c r="A109" s="32"/>
      <c r="B109" s="391" t="str">
        <f>IF(ISBLANK('5. Pp (3 años)'!B109),"",'5. Pp (3 años)'!B109)</f>
        <v>Dirección General del Honorable Cuerpo de Bomberos, Desastres, Emergencias Medicas y Desastres</v>
      </c>
      <c r="C109" s="392" t="str">
        <f>IF(ISBLANK('5. Pp (3 años)'!C109),"",'5. Pp (3 años)'!C109)</f>
        <v>Actividad</v>
      </c>
      <c r="D109" s="393" t="str">
        <f>IF(ISBLANK('5. Pp (3 años)'!D109),"",'5. Pp (3 años)'!D109)</f>
        <v>3.1.1.1.12.7 Dotación de equipos de protección personal a elementos del H. Cuerpo de Bomberos, rescate, Emergencias Medicas y Desastres.</v>
      </c>
      <c r="E109" s="393" t="str">
        <f>IF(ISBLANK('5. Pp (3 años)'!E109),"",'5. Pp (3 años)'!E109)</f>
        <v>PEPP: Porcentaje de equipos de protección personal entregados.</v>
      </c>
      <c r="F109" s="393" t="str">
        <f>IF(ISBLANK('5. Pp (3 años)'!F109),"",'5. Pp (3 años)'!F109)</f>
        <v>Este indicador permite medir el total de equipos de protección corporal para elementos del Honorable Cuerpo de Bomberos que necesita para su propia protección y operatividad.</v>
      </c>
      <c r="G109" s="392" t="str">
        <f>IF(ISBLANK('5. Pp (3 años)'!G109),"",'5. Pp (3 años)'!G109)</f>
        <v>Eficacia</v>
      </c>
      <c r="H109" s="392" t="str">
        <f>IF(ISBLANK('5. Pp (3 años)'!H109),"",'5. Pp (3 años)'!H109)</f>
        <v>Trimestral</v>
      </c>
      <c r="I109" s="393" t="str">
        <f>IF(ISBLANK('5. Pp (3 años)'!I109),"",'5. Pp (3 años)'!I109)</f>
        <v>MÉTODO DE CÁLCULO:
 PEPP= (NEPE/NEPP)*100
 VARIABLES:
 PEPP: Porcentaje de equipos de protección personal entregados.
 NEPE: Número de equipos de protección personal entregados.
 NEPP: Número de equipos de protección personal programados.</v>
      </c>
      <c r="J109" s="393" t="str">
        <f>IF(ISBLANK('5. Pp (3 años)'!J109),"",'5. Pp (3 años)'!J109)</f>
        <v>UNIDAD DE MEDIDA DEL INDICADOR: 
 Porcentaje.
 UNIDAD DE MEDIDA DE LA VARIABLE: 
Equipos de protección corporal</v>
      </c>
      <c r="K109" s="392" t="str">
        <f>IF(ISBLANK('5. Pp (3 años)'!K109),"",'5. Pp (3 años)'!K109)</f>
        <v>Ascendente</v>
      </c>
      <c r="L109" s="393" t="s">
        <v>1461</v>
      </c>
      <c r="M109" s="400" t="s">
        <v>1462</v>
      </c>
      <c r="N109" s="393" t="str">
        <f>IF(ISBLANK('5. Pp (3 años)'!N109),"",'5. Pp (3 años)'!N109)</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9" s="393" t="str">
        <f>IF(ISBLANK('5. Pp (3 años)'!O109),"",'5. Pp (3 años)'!O109)</f>
        <v>Los proveedores no cuentan con el suministro de equipo de protección corporal necesario para el Honorable Cuerpo de Bomberos.</v>
      </c>
      <c r="P109" s="394" t="str">
        <f>IF(ISBLANK('5. Pp (3 años)'!P109),"",'5. Pp (3 años)'!P109)</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row>
    <row r="110" spans="1:61" ht="15.75" customHeight="1">
      <c r="A110" s="32"/>
      <c r="B110" s="395" t="str">
        <f>IF(ISBLANK('5. Pp (3 años)'!B110),"",'5. Pp (3 años)'!B110)</f>
        <v>Unidad Técnica Jurídica y Documental</v>
      </c>
      <c r="C110" s="389" t="str">
        <f>IF(ISBLANK('5. Pp (3 años)'!C110),"",'5. Pp (3 años)'!C110)</f>
        <v>Componente</v>
      </c>
      <c r="D110" s="388" t="str">
        <f>IF(ISBLANK('5. Pp (3 años)'!D110),"",'5. Pp (3 años)'!D110)</f>
        <v>3.1.1.1.13 Sesiones de cabildo para la aprobación de los temas y resoluciones del Ayuntamiento celebradas.</v>
      </c>
      <c r="E110" s="388" t="str">
        <f>IF(ISBLANK('5. Pp (3 años)'!E110),"",'5. Pp (3 años)'!E110)</f>
        <v>PSCC: Porcentaje de sesiones de cabildo celebradas.</v>
      </c>
      <c r="F110" s="388" t="str">
        <f>IF(ISBLANK('5. Pp (3 años)'!F110),"",'5. Pp (3 años)'!F110)</f>
        <v>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v>
      </c>
      <c r="G110" s="389" t="str">
        <f>IF(ISBLANK('5. Pp (3 años)'!G110),"",'5. Pp (3 años)'!G110)</f>
        <v>Eficacia</v>
      </c>
      <c r="H110" s="389" t="str">
        <f>IF(ISBLANK('5. Pp (3 años)'!H110),"",'5. Pp (3 años)'!H110)</f>
        <v>Trimestral</v>
      </c>
      <c r="I110" s="388" t="str">
        <f>IF(ISBLANK('5. Pp (3 años)'!I110),"",'5. Pp (3 años)'!I110)</f>
        <v>MÉTODO DE CALCULO:
PSCC= (NSCR/NSCP)*100
VARIABLES:
PSCC=Porcentaje de sesiones de cabildo celebradas.
NSCR=Número de sesiones de cabildo celebradas.  
NSCP=Número de sesiones de cabildo programadas.</v>
      </c>
      <c r="J110" s="388" t="str">
        <f>IF(ISBLANK('5. Pp (3 años)'!J110),"",'5. Pp (3 años)'!J110)</f>
        <v>UNIDAD DE MEDIDA DEL INDICADOR: 
Porcentaje.
UNIDAD DE MEDIDA DE LAS VARIABLES:
Sesiones de cabildo.</v>
      </c>
      <c r="K110" s="389" t="str">
        <f>IF(ISBLANK('5. Pp (3 años)'!K110),"",'5. Pp (3 años)'!K110)</f>
        <v>Ascendente</v>
      </c>
      <c r="L110" s="388" t="s">
        <v>1463</v>
      </c>
      <c r="M110" s="388" t="s">
        <v>1464</v>
      </c>
      <c r="N110" s="401" t="str">
        <f>IF(ISBLANK('5. Pp (3 años)'!N110),"",'5. Pp (3 años)'!N110)</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0" s="388" t="str">
        <f>IF(ISBLANK('5. Pp (3 años)'!O110),"",'5. Pp (3 años)'!O110)</f>
        <v>Se cuenta con la existencia de Quorum para realizar la sesión así como con las condiciones sociales y climatológicas</v>
      </c>
      <c r="P110" s="390" t="str">
        <f>IF(ISBLANK('5. Pp (3 años)'!P110),"",'5. Pp (3 años)'!P110)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row>
    <row r="111" spans="1:61" ht="15.75" customHeight="1">
      <c r="A111" s="32"/>
      <c r="B111" s="391" t="str">
        <f>IF(ISBLANK('5. Pp (3 años)'!B111),"",'5. Pp (3 años)'!B111)</f>
        <v>Unidad Técnica Jurídica y Documental</v>
      </c>
      <c r="C111" s="392" t="str">
        <f>IF(ISBLANK('5. Pp (3 años)'!C111),"",'5. Pp (3 años)'!C111)</f>
        <v>Actividad</v>
      </c>
      <c r="D111" s="393" t="str">
        <f>IF(ISBLANK('5. Pp (3 años)'!D111),"",'5. Pp (3 años)'!D111)</f>
        <v>3.1.1.1.13.1 Verificación de la asistencia de quienes presiden las Regidurias del H. Ayuntamiento de Benito Juárez.</v>
      </c>
      <c r="E111" s="393" t="str">
        <f>IF(ISBLANK('5. Pp (3 años)'!E111),"",'5. Pp (3 años)'!E111)</f>
        <v xml:space="preserve">PRAS: Porcentaje de asistencias a sesiones verificadas. </v>
      </c>
      <c r="F111" s="393" t="str">
        <f>IF(ISBLANK('5. Pp (3 años)'!F111),"",'5. Pp (3 años)'!F111)</f>
        <v>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v>
      </c>
      <c r="G111" s="392" t="str">
        <f>IF(ISBLANK('5. Pp (3 años)'!G111),"",'5. Pp (3 años)'!G111)</f>
        <v>Eficacia</v>
      </c>
      <c r="H111" s="392" t="str">
        <f>IF(ISBLANK('5. Pp (3 años)'!H111),"",'5. Pp (3 años)'!H111)</f>
        <v>Trimestral</v>
      </c>
      <c r="I111" s="393" t="str">
        <f>IF(ISBLANK('5. Pp (3 años)'!I111),"",'5. Pp (3 años)'!I111)</f>
        <v>MÉTODO DE CALCULO: 
PRAS= (NASV / NASP) *100"
VARIABLES:
PRAS: Porcentaje de asistencias a sesiones verificadas. 
NASV: Número de asistencias verficadas.
NASP: Número de asistencias programadas.</v>
      </c>
      <c r="J111" s="393" t="str">
        <f>IF(ISBLANK('5. Pp (3 años)'!J111),"",'5. Pp (3 años)'!J111)</f>
        <v>UNIDAD DE MEDIDA DEL INDICADOR: 
Porcentaje
UNIDAD DE MEDIDA DE LAS VARIABLES:
Asistencia a sesiones de cabildo</v>
      </c>
      <c r="K111" s="392" t="str">
        <f>IF(ISBLANK('5. Pp (3 años)'!K111),"",'5. Pp (3 años)'!K111)</f>
        <v>Ascendente</v>
      </c>
      <c r="L111" s="393" t="s">
        <v>1465</v>
      </c>
      <c r="M111" s="393" t="s">
        <v>1466</v>
      </c>
      <c r="N111" s="393" t="str">
        <f>IF(ISBLANK('5. Pp (3 años)'!N111),"",'5. Pp (3 años)'!N111)</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v>
      </c>
      <c r="O111" s="393" t="str">
        <f>IF(ISBLANK('5. Pp (3 años)'!O111),"",'5. Pp (3 años)'!O111)</f>
        <v>Las y los regidores acuden a las sesiones y se cumple con el quorum</v>
      </c>
      <c r="P111" s="394" t="str">
        <f>IF(ISBLANK('5. Pp (3 años)'!P111),"",'5. Pp (3 años)'!P111)</f>
        <v>ODS 16
 Meta 16.7: Garantizar la adopción de decisiones inclusivas, participativas y representativas que respondan a las necesidades a todos los niveles.</v>
      </c>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row>
    <row r="112" spans="1:61" ht="222.75" customHeight="1">
      <c r="A112" s="32"/>
      <c r="B112" s="391" t="str">
        <f>IF(ISBLANK('5. Pp (3 años)'!B112),"",'5. Pp (3 años)'!B112)</f>
        <v>Unidad Técnica Jurídica y Documental</v>
      </c>
      <c r="C112" s="392" t="str">
        <f>IF(ISBLANK('5. Pp (3 años)'!C112),"",'5. Pp (3 años)'!C112)</f>
        <v>Actividad</v>
      </c>
      <c r="D112" s="393" t="str">
        <f>IF(ISBLANK('5. Pp (3 años)'!D112),"",'5. Pp (3 años)'!D112)</f>
        <v>3.1.1.1.13.2 Elaboración y encuadernación de las actas de cabildo.</v>
      </c>
      <c r="E112" s="393" t="str">
        <f>IF(ISBLANK('5. Pp (3 años)'!E112),"",'5. Pp (3 años)'!E112)</f>
        <v xml:space="preserve">PACE: Porcentaje de actas de cabildo encuadernadas.  </v>
      </c>
      <c r="F112" s="393" t="str">
        <f>IF(ISBLANK('5. Pp (3 años)'!F112),"",'5. Pp (3 años)'!F112)</f>
        <v>El indicador mide el número de actas de cabildo para resguardo y consulta de las autoridades municipales. 
Con esta información se transparentar el trabajo del Cabildo, así como dar cumplimiento al artículo 61 de la Ley de los Municipios del Estado de Quintana Roo.</v>
      </c>
      <c r="G112" s="392" t="str">
        <f>IF(ISBLANK('5. Pp (3 años)'!G112),"",'5. Pp (3 años)'!G112)</f>
        <v>Eficacia</v>
      </c>
      <c r="H112" s="392" t="str">
        <f>IF(ISBLANK('5. Pp (3 años)'!H112),"",'5. Pp (3 años)'!H112)</f>
        <v>Trimestral</v>
      </c>
      <c r="I112" s="393" t="str">
        <f>IF(ISBLANK('5. Pp (3 años)'!I112),"",'5. Pp (3 años)'!I112)</f>
        <v>MÉTODO DE CALCULO:
PACE=(NAEN/NAES)*100
VARIABLES:
PACE: Porcentaje de actas de cabildo encuadernadas.              
NAEN: Número de actas encuadernadas.
NAES: Número de actas estimadas.</v>
      </c>
      <c r="J112" s="393" t="str">
        <f>IF(ISBLANK('5. Pp (3 años)'!J112),"",'5. Pp (3 años)'!J112)</f>
        <v xml:space="preserve">UNIDAD DE MEDIDA DEL INDICADOR: 
Porcentaje.
UNIDAD DE MEDIDA DE LAS VARIABLES:
Actas de cabildo. </v>
      </c>
      <c r="K112" s="392" t="str">
        <f>IF(ISBLANK('5. Pp (3 años)'!K112),"",'5. Pp (3 años)'!K112)</f>
        <v>Ascendente</v>
      </c>
      <c r="L112" s="393" t="s">
        <v>1467</v>
      </c>
      <c r="M112" s="393" t="s">
        <v>1468</v>
      </c>
      <c r="N112" s="402" t="str">
        <f>IF(ISBLANK('5. Pp (3 años)'!N112),"",'5. Pp (3 años)'!N112)</f>
        <v>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2" s="393" t="str">
        <f>IF(ISBLANK('5. Pp (3 años)'!O112),"",'5. Pp (3 años)'!O112)</f>
        <v>Se cuentan con las firmas en las actas de Cabildo y cuentan con la ratificación de la Presidente y la Secretaria.</v>
      </c>
      <c r="P112" s="394" t="str">
        <f>IF(ISBLANK('5. Pp (3 años)'!P112),"",'5. Pp (3 años)'!P112)</f>
        <v>ODS 16
 Meta 16.10: Garantizar el acceso público a la información y proteger las libertades fundamentales, de conformidad con las leyes nacionales y los acuerdos internacionales.</v>
      </c>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row>
    <row r="113" spans="1:61" ht="15.75" customHeight="1">
      <c r="A113" s="32"/>
      <c r="B113" s="391" t="str">
        <f>IF(ISBLANK('5. Pp (3 años)'!B113),"",'5. Pp (3 años)'!B113)</f>
        <v>Unidad Técnica Jurídica y Documental</v>
      </c>
      <c r="C113" s="392" t="str">
        <f>IF(ISBLANK('5. Pp (3 años)'!C113),"",'5. Pp (3 años)'!C113)</f>
        <v>Actividad</v>
      </c>
      <c r="D113" s="393" t="str">
        <f>IF(ISBLANK('5. Pp (3 años)'!D113),"",'5. Pp (3 años)'!D113)</f>
        <v>3.1.1.1.13.3 Publicación de los acuerdos en la Gaceta del ayuntamiento y en el Periódico Oficial del Estado.</v>
      </c>
      <c r="E113" s="393" t="str">
        <f>IF(ISBLANK('5. Pp (3 años)'!E113),"",'5. Pp (3 años)'!E113)</f>
        <v xml:space="preserve">PAP: Porcentaje de Acuerdos de Cabildo publicados. </v>
      </c>
      <c r="F113" s="393" t="str">
        <f>IF(ISBLANK('5. Pp (3 años)'!F113),"",'5. Pp (3 años)'!F113)</f>
        <v>El indicador mide el número de acuerdos pomulgados y publicados para su observancia general de lo acordado en las sesiones de cabildo y acuerdos delegatorios otorgados por la Presidencia las diferentes direcciones.</v>
      </c>
      <c r="G113" s="392" t="str">
        <f>IF(ISBLANK('5. Pp (3 años)'!G113),"",'5. Pp (3 años)'!G113)</f>
        <v>Eficacia</v>
      </c>
      <c r="H113" s="392" t="str">
        <f>IF(ISBLANK('5. Pp (3 años)'!H113),"",'5. Pp (3 años)'!H113)</f>
        <v>Trimestral</v>
      </c>
      <c r="I113" s="393" t="str">
        <f>IF(ISBLANK('5. Pp (3 años)'!I113),"",'5. Pp (3 años)'!I113)</f>
        <v xml:space="preserve">MÉTODO DE CALCULO: 
PAP =(NAP/NAE)*10
VARIABLES:           
PAP: Porcentaje de Acuerdos de Cabildo publicados.          
NAP: Número de Acuerdos publicados.          
NAE: Número de Acuerdos estimados.    </v>
      </c>
      <c r="J113" s="393" t="str">
        <f>IF(ISBLANK('5. Pp (3 años)'!J113),"",'5. Pp (3 años)'!J113)</f>
        <v>UNIDAD DE MEDIDA DEL INDICADOR: 
Porcentaje
UNIDAD DE MEDIDA DE LAS VARIABLES:
Acuerdos de Cabildo.</v>
      </c>
      <c r="K113" s="392" t="str">
        <f>IF(ISBLANK('5. Pp (3 años)'!K113),"",'5. Pp (3 años)'!K113)</f>
        <v>Ascendente</v>
      </c>
      <c r="L113" s="393" t="s">
        <v>1469</v>
      </c>
      <c r="M113" s="393" t="s">
        <v>1470</v>
      </c>
      <c r="N113" s="402" t="str">
        <f>IF(ISBLANK('5. Pp (3 años)'!N113),"",'5. Pp (3 años)'!N113)</f>
        <v>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v>
      </c>
      <c r="O113" s="393" t="str">
        <f>IF(ISBLANK('5. Pp (3 años)'!O113),"",'5. Pp (3 años)'!O113)</f>
        <v>Los acuerdos de cabildo cuentan con los requisitos, firmas y autorizaciones para la publicación en la Gaceta y Periódico Oficial. 
El Periódico Oficial publica en tiempo y formas los acuerdos.</v>
      </c>
      <c r="P113" s="394" t="str">
        <f>IF(ISBLANK('5. Pp (3 años)'!P113),"",'5. Pp (3 años)'!P113)</f>
        <v>ODS 16
 Meta 16.10: Garantizar el acceso público a la información y proteger las libertades fundamentales, de conformidad con las leyes nacionales y los acuerdos internacionales.</v>
      </c>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row>
    <row r="114" spans="1:61" ht="15.75" customHeight="1">
      <c r="A114" s="32"/>
      <c r="B114" s="391" t="str">
        <f>IF(ISBLANK('5. Pp (3 años)'!B114),"",'5. Pp (3 años)'!B114)</f>
        <v>Unidad Técnica Jurídica y Documental</v>
      </c>
      <c r="C114" s="392" t="str">
        <f>IF(ISBLANK('5. Pp (3 años)'!C114),"",'5. Pp (3 años)'!C114)</f>
        <v>Actividad</v>
      </c>
      <c r="D114" s="393" t="str">
        <f>IF(ISBLANK('5. Pp (3 años)'!D114),"",'5. Pp (3 años)'!D114)</f>
        <v xml:space="preserve">3.1.1.1.13.4 Realización de Precabildeos para dar a conocer los temas más relevantes según el Cabildo. </v>
      </c>
      <c r="E114" s="393" t="str">
        <f>IF(ISBLANK('5. Pp (3 años)'!E114),"",'5. Pp (3 años)'!E114)</f>
        <v xml:space="preserve">PPR: Porcentaje de precabildeos realizados </v>
      </c>
      <c r="F114" s="393" t="str">
        <f>IF(ISBLANK('5. Pp (3 años)'!F114),"",'5. Pp (3 años)'!F114)</f>
        <v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v>
      </c>
      <c r="G114" s="392" t="str">
        <f>IF(ISBLANK('5. Pp (3 años)'!G114),"",'5. Pp (3 años)'!G114)</f>
        <v>Eficacia</v>
      </c>
      <c r="H114" s="392" t="str">
        <f>IF(ISBLANK('5. Pp (3 años)'!H114),"",'5. Pp (3 años)'!H114)</f>
        <v>Trimestral</v>
      </c>
      <c r="I114" s="393" t="str">
        <f>IF(ISBLANK('5. Pp (3 años)'!I114),"",'5. Pp (3 años)'!I114)</f>
        <v xml:space="preserve">MÉTODO DE CALCULO:
PRR= (NPR/NPE)*100
VARIABLES:
PPR: Porcentaje de precabildeos realizados.              
NPR: Número de precabildeos realizadas. 
NPE: Número de precabildeos estimadas. </v>
      </c>
      <c r="J114" s="393" t="str">
        <f>IF(ISBLANK('5. Pp (3 años)'!J114),"",'5. Pp (3 años)'!J114)</f>
        <v>UNIDAD DE MEDIDA DEL INDICADOR: 
Porcentaje.
UNIDAD DE MEDIDA DE LAS VARIABLES:
Precabildeos.</v>
      </c>
      <c r="K114" s="392" t="str">
        <f>IF(ISBLANK('5. Pp (3 años)'!K114),"",'5. Pp (3 años)'!K114)</f>
        <v>Ascendente</v>
      </c>
      <c r="L114" s="393" t="s">
        <v>1471</v>
      </c>
      <c r="M114" s="393" t="s">
        <v>1472</v>
      </c>
      <c r="N114" s="393" t="str">
        <f>IF(ISBLANK('5. Pp (3 años)'!N114),"",'5. Pp (3 años)'!N114)</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4" s="393" t="str">
        <f>IF(ISBLANK('5. Pp (3 años)'!O114),"",'5. Pp (3 años)'!O114)</f>
        <v xml:space="preserve">Se cuenta con las condiciones sociales y climatológicas para la realización del Precabildeo. </v>
      </c>
      <c r="P114" s="394" t="str">
        <f>IF(ISBLANK('5. Pp (3 años)'!P114),"",'5. Pp (3 años)'!P114)</f>
        <v>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row>
    <row r="115" spans="1:61" ht="15.75" customHeight="1">
      <c r="A115" s="32"/>
      <c r="B115" s="391" t="str">
        <f>IF(ISBLANK('5. Pp (3 años)'!B115),"",'5. Pp (3 años)'!B115)</f>
        <v>Unidad Técnica Jurídica y Documental</v>
      </c>
      <c r="C115" s="392" t="str">
        <f>IF(ISBLANK('5. Pp (3 años)'!C115),"",'5. Pp (3 años)'!C115)</f>
        <v>Actividad</v>
      </c>
      <c r="D115" s="393" t="str">
        <f>IF(ISBLANK('5. Pp (3 años)'!D115),"",'5. Pp (3 años)'!D115)</f>
        <v>3.1.1.1.13.5 Aprobación de los proyectos de acuerdos en las sesiones de Cabildo</v>
      </c>
      <c r="E115" s="393" t="str">
        <f>IF(ISBLANK('5. Pp (3 años)'!E115),"",'5. Pp (3 años)'!E115)</f>
        <v xml:space="preserve">PAA: Porcentaje de proyectos de acuerdos aprobados.   </v>
      </c>
      <c r="F115" s="393" t="str">
        <f>IF(ISBLANK('5. Pp (3 años)'!F115),"",'5. Pp (3 años)'!F115)</f>
        <v xml:space="preserve">Este indicador mide la cantidad de los proyectos de acuerdos que serán aprobados en las sesiones de Cabildo. </v>
      </c>
      <c r="G115" s="392" t="str">
        <f>IF(ISBLANK('5. Pp (3 años)'!G115),"",'5. Pp (3 años)'!G115)</f>
        <v>Eficacia</v>
      </c>
      <c r="H115" s="392" t="str">
        <f>IF(ISBLANK('5. Pp (3 años)'!H115),"",'5. Pp (3 años)'!H115)</f>
        <v>Trimestral</v>
      </c>
      <c r="I115" s="393" t="str">
        <f>IF(ISBLANK('5. Pp (3 años)'!I115),"",'5. Pp (3 años)'!I115)</f>
        <v xml:space="preserve">MÉTODO DE CALCULO:
PAA= (NPAA/NPAP)*100
VARIABLES:
PAA: Porcentaje de proyectos de acuerdos aprobados
NPAA: Número de proyectos de acuerdos aprobados. 
NPAP: Número de proyectos de acuerdos presentados </v>
      </c>
      <c r="J115" s="393" t="str">
        <f>IF(ISBLANK('5. Pp (3 años)'!J115),"",'5. Pp (3 años)'!J115)</f>
        <v>UNIDAD DE MEDIDA DEL INDICADOR: 
Porcentaje.
UNIDAD DE MEDIDA DE LAS VARIABLES:
Proyectos de acuerdos.</v>
      </c>
      <c r="K115" s="392" t="str">
        <f>IF(ISBLANK('5. Pp (3 años)'!K115),"",'5. Pp (3 años)'!K115)</f>
        <v>Ascendente</v>
      </c>
      <c r="L115" s="393" t="s">
        <v>1473</v>
      </c>
      <c r="M115" s="393" t="s">
        <v>1474</v>
      </c>
      <c r="N115" s="393" t="str">
        <f>IF(ISBLANK('5. Pp (3 años)'!N115),"",'5. Pp (3 años)'!N115)</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5" s="393" t="str">
        <f>IF(ISBLANK('5. Pp (3 años)'!O115),"",'5. Pp (3 años)'!O115)</f>
        <v xml:space="preserve">El cabildo, dependencias y entidades municipales cumplen con los requisitos establecidos por la normativa estatal y federal para la realizacion de reglamentos municipales. </v>
      </c>
      <c r="P115" s="394" t="str">
        <f>IF(ISBLANK('5. Pp (3 años)'!P115),"",'5. Pp (3 años)'!P115)</f>
        <v>ODS 16
 Meta 16.7: Garantizar la adopción de decisiones inclusivas, participativas y representativas que respondan a las necesidades a todos los niveles.</v>
      </c>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row>
    <row r="116" spans="1:61" ht="15.75" customHeight="1">
      <c r="A116" s="32"/>
      <c r="B116" s="395" t="str">
        <f>IF(ISBLANK('5. Pp (3 años)'!B116),"",'5. Pp (3 años)'!B116)</f>
        <v>Dirección del Archivo Municipal</v>
      </c>
      <c r="C116" s="389" t="str">
        <f>IF(ISBLANK('5. Pp (3 años)'!C116),"",'5. Pp (3 años)'!C116)</f>
        <v>Componente</v>
      </c>
      <c r="D116" s="388" t="str">
        <f>IF(ISBLANK('5. Pp (3 años)'!D116),"",'5. Pp (3 años)'!D116)</f>
        <v xml:space="preserve">3.1.1.1.14  Organizar, conservar y gestionar la documentacion oficial, generada por las unidades administrativas, transferidas al archivo Municipal realizadas
</v>
      </c>
      <c r="E116" s="388" t="str">
        <f>IF(ISBLANK('5. Pp (3 años)'!E116),"",'5. Pp (3 años)'!E116)</f>
        <v>PAMC: Porcentaje de Archivos Municipales en concentración.</v>
      </c>
      <c r="F116" s="388" t="str">
        <f>IF(ISBLANK('5. Pp (3 años)'!F116),"",'5. Pp (3 años)'!F116)</f>
        <v>Este indicador mide el número de archivos municipales conservados, resguardados y custodiados denominados como Patrimonio Documental, con ello se determinará la organización y administración homogénea dentro de la Dirección de Archivo Municipal.</v>
      </c>
      <c r="G116" s="389" t="str">
        <f>IF(ISBLANK('5. Pp (3 años)'!G116),"",'5. Pp (3 años)'!G116)</f>
        <v>Eficacia</v>
      </c>
      <c r="H116" s="389" t="str">
        <f>IF(ISBLANK('5. Pp (3 años)'!H116),"",'5. Pp (3 años)'!H116)</f>
        <v>Trimestral</v>
      </c>
      <c r="I116" s="388" t="str">
        <f>IF(ISBLANK('5. Pp (3 años)'!I116),"",'5. Pp (3 años)'!I116)</f>
        <v xml:space="preserve">MÉTODO DE CÁLCULO:                                                                 
PAMC= (NAMC/NAMR)*100
VARIABLES:                                                                                                               
PAMC: Porcentaje de archivos municipales conservados.                                                                           
NAMC: Número de archivos municipales conservados.
NAMR: Número de archivos municipales recibidos.                                                                                             </v>
      </c>
      <c r="J116" s="388" t="str">
        <f>IF(ISBLANK('5. Pp (3 años)'!J116),"",'5. Pp (3 años)'!J116)</f>
        <v>UNIDAD DE MEDIDA DEL INDICADOR:
Porcentaje   
UNIDAD DE MEDIDA DE LA VARIABLE:
Archivos Municipales.</v>
      </c>
      <c r="K116" s="389" t="str">
        <f>IF(ISBLANK('5. Pp (3 años)'!K116),"",'5. Pp (3 años)'!K116)</f>
        <v>Ascendente</v>
      </c>
      <c r="L116" s="388" t="s">
        <v>1004</v>
      </c>
      <c r="M116" s="388" t="s">
        <v>1005</v>
      </c>
      <c r="N116" s="388" t="str">
        <f>IF(ISBLANK('5. Pp (3 años)'!N116),"",'5. Pp (3 años)'!N116)</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6" s="388" t="str">
        <f>IF(ISBLANK('5. Pp (3 años)'!O116),"",'5. Pp (3 años)'!O116)</f>
        <v>La infraestructura física y tecnológica está en óptimas condiciones para el resguardo y custodia de los archivos.</v>
      </c>
      <c r="P116" s="390" t="str">
        <f>IF(ISBLANK('5. Pp (3 años)'!P116),"",'5. Pp (3 años)'!P116)</f>
        <v>ODS 16
 Meta 16.6: Crear instituciones eficaces, responsables y transparentes a todos los niveles.
 Meta 16.10: Garantizar el acceso público a la información y proteger las libertades fundamentales, de conformidad con las leyes nacionales y los acuerdos internacionales.</v>
      </c>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row>
    <row r="117" spans="1:61" ht="15.75" customHeight="1">
      <c r="A117" s="32"/>
      <c r="B117" s="391" t="str">
        <f>IF(ISBLANK('5. Pp (3 años)'!B117),"",'5. Pp (3 años)'!B117)</f>
        <v>Dirección del Archivo Municipal</v>
      </c>
      <c r="C117" s="392" t="str">
        <f>IF(ISBLANK('5. Pp (3 años)'!C117),"",'5. Pp (3 años)'!C117)</f>
        <v>Actividad</v>
      </c>
      <c r="D117" s="393" t="str">
        <f>IF(ISBLANK('5. Pp (3 años)'!D117),"",'5. Pp (3 años)'!D117)</f>
        <v>3.1.1.1.14.1 Atención a las solicitudes de las Unidades Administrativas para bajas documentales de Archivo de Concentración.</v>
      </c>
      <c r="E117" s="393" t="str">
        <f>IF(ISBLANK('5. Pp (3 años)'!E117),"",'5. Pp (3 años)'!E117)</f>
        <v xml:space="preserve">PSBD: Porcentaje de solicitudes de bajas documentales atendidas. </v>
      </c>
      <c r="F117" s="393" t="str">
        <f>IF(ISBLANK('5. Pp (3 años)'!F117),"",'5. Pp (3 años)'!F117)</f>
        <v xml:space="preserve">Este indicador mide el número de las bajas de la documentación en estado activo o semiactivo, que pueden ser depurados para  atender las bajas documentales que iran hacia los Archivos de Concentración. </v>
      </c>
      <c r="G117" s="392" t="str">
        <f>IF(ISBLANK('5. Pp (3 años)'!G117),"",'5. Pp (3 años)'!G117)</f>
        <v>Eficacia</v>
      </c>
      <c r="H117" s="392" t="str">
        <f>IF(ISBLANK('5. Pp (3 años)'!H117),"",'5. Pp (3 años)'!H117)</f>
        <v>Trimestral</v>
      </c>
      <c r="I117" s="393" t="str">
        <f>IF(ISBLANK('5. Pp (3 años)'!I117),"",'5. Pp (3 años)'!I117)</f>
        <v xml:space="preserve">MÉTODO DE CÁLCULO:                          
PSBD= (NBDA/NSBR)*100
VARIABLES:                                                                       
PSBD: Porcentaje de solicitudes de bajas documentales atendidas.                                                                         
NBDA: Número de solicitudes de bajas documentales atendidas.                                                                 
NSBR: Número de solicitudes de bajas documentales recibidas.                   </v>
      </c>
      <c r="J117" s="393" t="str">
        <f>IF(ISBLANK('5. Pp (3 años)'!J117),"",'5. Pp (3 años)'!J117)</f>
        <v>UNIDAD DE MEDIDA DEL INDICADOR:  
Porcentaje.            
UNIDAD DE MEDIDA DE LA VARIABLE:        
Solicitudes de bajas documentales.</v>
      </c>
      <c r="K117" s="392" t="str">
        <f>IF(ISBLANK('5. Pp (3 años)'!K117),"",'5. Pp (3 años)'!K117)</f>
        <v>Ascendente</v>
      </c>
      <c r="L117" s="393" t="s">
        <v>1475</v>
      </c>
      <c r="M117" s="393" t="s">
        <v>1476</v>
      </c>
      <c r="N117" s="393" t="str">
        <f>IF(ISBLANK('5. Pp (3 años)'!N117),"",'5. Pp (3 años)'!N117)</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7" s="393" t="str">
        <f>IF(ISBLANK('5. Pp (3 años)'!O117),"",'5. Pp (3 años)'!O117)</f>
        <v xml:space="preserve">Las Unidades Administrativas realizan la solicitud correspondiente para llevar a cabo la visita de transferencia primaria y la depuración de los archivos que cumplieron con su tiempo de guarda y custodia, de acuerdo a la Ley General de Archivos.
</v>
      </c>
      <c r="P117" s="394" t="str">
        <f>IF(ISBLANK('5. Pp (3 años)'!P117),"",'5. Pp (3 años)'!P117)</f>
        <v>ODS 16
 Meta 16.6: Crear instituciones eficaces, responsables y transparentes a todos los niveles.
 Meta 16.10: Garantizar el acceso público a la información y proteger las libertades fundamentales, de conformidad con las leyes nacionales y los acuerdos internacionales.</v>
      </c>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row>
    <row r="118" spans="1:61" ht="15.75" customHeight="1">
      <c r="A118" s="32"/>
      <c r="B118" s="391" t="str">
        <f>IF(ISBLANK('5. Pp (3 años)'!B118),"",'5. Pp (3 años)'!B118)</f>
        <v>Dirección del Archivo Municipal</v>
      </c>
      <c r="C118" s="392" t="str">
        <f>IF(ISBLANK('5. Pp (3 años)'!C118),"",'5. Pp (3 años)'!C118)</f>
        <v>Actividad</v>
      </c>
      <c r="D118" s="393" t="str">
        <f>IF(ISBLANK('5. Pp (3 años)'!D118),"",'5. Pp (3 años)'!D118)</f>
        <v>3.1.1.1.14.2 Solicitudes de transferencias primarias de los Archivos de Tramite de las Unidades Administrativas Municipales al Archivo de Concentración.</v>
      </c>
      <c r="E118" s="393" t="str">
        <f>IF(ISBLANK('5. Pp (3 años)'!E118),"",'5. Pp (3 años)'!E118)</f>
        <v xml:space="preserve">PTPA: Porcentaje de Transferencias Primarias aprobadas.  </v>
      </c>
      <c r="F118" s="393" t="str">
        <f>IF(ISBLANK('5. Pp (3 años)'!F118),"",'5. Pp (3 años)'!F118)</f>
        <v>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v>
      </c>
      <c r="G118" s="392" t="str">
        <f>IF(ISBLANK('5. Pp (3 años)'!G118),"",'5. Pp (3 años)'!G118)</f>
        <v>Eficacia</v>
      </c>
      <c r="H118" s="392" t="str">
        <f>IF(ISBLANK('5. Pp (3 años)'!H118),"",'5. Pp (3 años)'!H118)</f>
        <v>Trimestral</v>
      </c>
      <c r="I118" s="393" t="str">
        <f>IF(ISBLANK('5. Pp (3 años)'!I118),"",'5. Pp (3 años)'!I118)</f>
        <v xml:space="preserve">MÉTODO DE CÁLCULO:                                                                                         
PTPA= (NTPA/NTPR)*100        
VARIABLES:                                                                         
PTPA: Porcentaje de Transferencias Primarias aprobadas.                                                                
NTPA: Número de Transferencias Primarias aprobadas.                                                                       
NTPR: Número de Transferencias primarias estimadas.   </v>
      </c>
      <c r="J118" s="393" t="str">
        <f>IF(ISBLANK('5. Pp (3 años)'!J118),"",'5. Pp (3 años)'!J118)</f>
        <v>UNIDAD DE MEDIDA
DEL INDICADOR: 
Porcentaje.
UNIDAD DE MEDIDA DE LA VARIABLE:
Transferencias primarias.</v>
      </c>
      <c r="K118" s="392" t="str">
        <f>IF(ISBLANK('5. Pp (3 años)'!K118),"",'5. Pp (3 años)'!K118)</f>
        <v>Ascendente</v>
      </c>
      <c r="L118" s="393" t="s">
        <v>1477</v>
      </c>
      <c r="M118" s="393" t="s">
        <v>1478</v>
      </c>
      <c r="N118" s="393" t="str">
        <f>IF(ISBLANK('5. Pp (3 años)'!N118),"",'5. Pp (3 años)'!N118)</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8" s="393" t="str">
        <f>IF(ISBLANK('5. Pp (3 años)'!O118),"",'5. Pp (3 años)'!O118)</f>
        <v>Las Unidades Administrativas cumplen con los requerimientos necesarios para realizar la transferencia de archivos y se cuenta con la autorización de Función Pública su procedimiento.</v>
      </c>
      <c r="P118" s="394" t="str">
        <f>IF(ISBLANK('5. Pp (3 años)'!P118),"",'5. Pp (3 años)'!P118)</f>
        <v>ODS 16
 Meta 16.6: Crear instituciones eficaces, responsables y transparentes a todos los niveles.
 Meta 16.10: Garantizar el acceso público a la información y proteger las libertades fundamentales, de conformidad con las leyes nacionales y los acuerdos internacionales.</v>
      </c>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row>
    <row r="119" spans="1:61" ht="15.75" customHeight="1">
      <c r="A119" s="32"/>
      <c r="B119" s="391" t="str">
        <f>IF(ISBLANK('5. Pp (3 años)'!B119),"",'5. Pp (3 años)'!B119)</f>
        <v>Dirección del Archivo Municipal</v>
      </c>
      <c r="C119" s="392" t="str">
        <f>IF(ISBLANK('5. Pp (3 años)'!C119),"",'5. Pp (3 años)'!C119)</f>
        <v>Actividad</v>
      </c>
      <c r="D119" s="393" t="str">
        <f>IF(ISBLANK('5. Pp (3 años)'!D119),"",'5. Pp (3 años)'!D119)</f>
        <v>3.1.1.1.14.3 Elaboración de los Instrumentos para control y consulta del Archivo Municipal.</v>
      </c>
      <c r="E119" s="393" t="str">
        <f>IF(ISBLANK('5. Pp (3 años)'!E119),"",'5. Pp (3 años)'!E119)</f>
        <v xml:space="preserve">PICCE: Porcentaje de instrumentos de control y consulta elaborados </v>
      </c>
      <c r="F119" s="393" t="str">
        <f>IF(ISBLANK('5. Pp (3 años)'!F119),"",'5. Pp (3 años)'!F119)</f>
        <v>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v>
      </c>
      <c r="G119" s="392" t="str">
        <f>IF(ISBLANK('5. Pp (3 años)'!G119),"",'5. Pp (3 años)'!G119)</f>
        <v>Eficacia</v>
      </c>
      <c r="H119" s="392" t="str">
        <f>IF(ISBLANK('5. Pp (3 años)'!H119),"",'5. Pp (3 años)'!H119)</f>
        <v>Trimestral</v>
      </c>
      <c r="I119" s="393" t="str">
        <f>IF(ISBLANK('5. Pp (3 años)'!I119),"",'5. Pp (3 años)'!I119)</f>
        <v xml:space="preserve">MÉTODO DE CÁLCULO:                                                                                        
PICCE= (TICCE/TICCS)*100
VARIABLES:                                                                                                                                                   
PICCE:Porcentaje de instrumentos de control y consulta elaborados.                                                   
NICCE: Número de instrumentos de control y consulta elaborados.                                                  
NICCS: Número de instrumentos de control y consulta solicitados.                                                                                      </v>
      </c>
      <c r="J119" s="393" t="str">
        <f>IF(ISBLANK('5. Pp (3 años)'!J119),"",'5. Pp (3 años)'!J119)</f>
        <v>UNIDAD DE MEDIDA DEL     INDICADOR:    
Porcentaje.
UNIDAD DE MEDIDA DE LA VARIABLE:    
Instrumento de Control y consultas.</v>
      </c>
      <c r="K119" s="392" t="str">
        <f>IF(ISBLANK('5. Pp (3 años)'!K119),"",'5. Pp (3 años)'!K119)</f>
        <v>Ascendente</v>
      </c>
      <c r="L119" s="393" t="s">
        <v>1479</v>
      </c>
      <c r="M119" s="393" t="s">
        <v>1480</v>
      </c>
      <c r="N119" s="393" t="str">
        <f>IF(ISBLANK('5. Pp (3 años)'!N119),"",'5. Pp (3 años)'!N119)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9" s="393" t="str">
        <f>IF(ISBLANK('5. Pp (3 años)'!O119),"",'5. Pp (3 años)'!O119)</f>
        <v>Las Unidades administrativas y Sujetos Obligados del Municipio de Benito Juárez, emiten su catálogo de disposición documental en tiempo y forma</v>
      </c>
      <c r="P119" s="394" t="str">
        <f>IF(ISBLANK('5. Pp (3 años)'!P119),"",'5. Pp (3 años)'!P119)</f>
        <v>ODS 16
 Meta 16.6: Crear instituciones eficaces, responsables y transparentes a todos los niveles.
 Meta 16.10: Garantizar el acceso público a la información y proteger las libertades fundamentales, de conformidad con las leyes nacionales y los acuerdos internacionales.</v>
      </c>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row>
    <row r="120" spans="1:61" ht="15.75" customHeight="1">
      <c r="A120" s="32"/>
      <c r="B120" s="391" t="str">
        <f>IF(ISBLANK('5. Pp (3 años)'!B120),"",'5. Pp (3 años)'!B120)</f>
        <v>Dirección del Archivo Municipal</v>
      </c>
      <c r="C120" s="392" t="str">
        <f>IF(ISBLANK('5. Pp (3 años)'!C120),"",'5. Pp (3 años)'!C120)</f>
        <v>Actividad</v>
      </c>
      <c r="D120" s="393" t="str">
        <f>IF(ISBLANK('5. Pp (3 años)'!D120),"",'5. Pp (3 años)'!D120)</f>
        <v>3.1.1.1.14.4 Capacitaciónes desarrolladas a las unidades administravias en materia de gestión documental y administración de los archivos.</v>
      </c>
      <c r="E120" s="393" t="str">
        <f>IF(ISBLANK('5. Pp (3 años)'!E120),"",'5. Pp (3 años)'!E120)</f>
        <v>PAMAT: Porcentaje de capacitaciones en materia de archivo de tramite.</v>
      </c>
      <c r="F120" s="393" t="str">
        <f>IF(ISBLANK('5. Pp (3 años)'!F120),"",'5. Pp (3 años)'!F120)</f>
        <v>Este indicador mide el número de asesorias en materia de archivo municipal y mejorar los procesos derivados del archivo y sus trabajos continuos en concordacion la Ley de Archivos del Estado de Quintana Roo.</v>
      </c>
      <c r="G120" s="392" t="str">
        <f>IF(ISBLANK('5. Pp (3 años)'!G120),"",'5. Pp (3 años)'!G120)</f>
        <v xml:space="preserve">Eficiencia </v>
      </c>
      <c r="H120" s="392" t="str">
        <f>IF(ISBLANK('5. Pp (3 años)'!H120),"",'5. Pp (3 años)'!H120)</f>
        <v>Trimestral</v>
      </c>
      <c r="I120" s="393" t="str">
        <f>IF(ISBLANK('5. Pp (3 años)'!I120),"",'5. Pp (3 años)'!I120)</f>
        <v xml:space="preserve">MÉTODO DE CÁLCULO:                                                                                        
AMAT= (PAMAT/NAMAT)*100
VARIABLES:                                                                                                                                                   
PAMAT:Porcentaje de asesorias en materia de archivo en tramite realizadas.                                                   
NAMAT: Número de asesorias en materia de archivo en tramite programados.                                                 
AMAT: Asesorias en materia de archivo en tramite programados.                                                                           </v>
      </c>
      <c r="J120" s="393" t="str">
        <f>IF(ISBLANK('5. Pp (3 años)'!J120),"",'5. Pp (3 años)'!J120)</f>
        <v>UNIDAD DE MEDIDA DEL     INDICADOR:    
Porcentaje.
UNIDAD DE MEDIDA DE LA VARIABLE:    
Asesorias de archivo en tramite.</v>
      </c>
      <c r="K120" s="392" t="str">
        <f>IF(ISBLANK('5. Pp (3 años)'!K120),"",'5. Pp (3 años)'!K120)</f>
        <v>Ascendente</v>
      </c>
      <c r="L120" s="393" t="s">
        <v>1481</v>
      </c>
      <c r="M120" s="393" t="s">
        <v>1482</v>
      </c>
      <c r="N120" s="393" t="str">
        <f>IF(ISBLANK('5. Pp (3 años)'!N120),"",'5. Pp (3 años)'!N120)</f>
        <v>"Nombre del Documento: 
Bitacora de Asesorias
Nombre de quien genera la información: 
Dirección General de Archivo Municipal.
Periodicidad con que se genera la información: 
Trimestral.
Liga de la página donde se localiza la información o ubicación: NA</v>
      </c>
      <c r="O120" s="393" t="str">
        <f>IF(ISBLANK('5. Pp (3 años)'!O120),"",'5. Pp (3 años)'!O120)</f>
        <v>Las Unidades Administrativas cumplen con los requerimientos necesarios para realizar sus archivos en tramite.</v>
      </c>
      <c r="P120" s="394" t="str">
        <f>IF(ISBLANK('5. Pp (3 años)'!P120),"",'5. Pp (3 años)'!P120)</f>
        <v>ODS 16
 Meta 16.6: Crear instituciones eficaces, responsables y transparentes a todos los niveles.
 Meta 16.10: Garantizar el acceso público a la información y proteger las libertades fundamentales, de conformidad con las leyes nacionales y los acuerdos internacionales.</v>
      </c>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row>
    <row r="121" spans="1:61" ht="15.75" customHeight="1">
      <c r="A121" s="32"/>
      <c r="B121" s="391" t="str">
        <f>IF(ISBLANK('5. Pp (3 años)'!B121),"",'5. Pp (3 años)'!B121)</f>
        <v>Dirección del Archivo Municipal</v>
      </c>
      <c r="C121" s="392" t="str">
        <f>IF(ISBLANK('5. Pp (3 años)'!C121),"",'5. Pp (3 años)'!C121)</f>
        <v>Actividad</v>
      </c>
      <c r="D121" s="393" t="str">
        <f>IF(ISBLANK('5. Pp (3 años)'!D121),"",'5. Pp (3 años)'!D121)</f>
        <v>3.1.1.1.14.5 Eliminación de Documentos de apoyo informativo.</v>
      </c>
      <c r="E121" s="393" t="str">
        <f>IF(ISBLANK('5. Pp (3 años)'!E121),"",'5. Pp (3 años)'!E121)</f>
        <v>PEDAI: Porcentaje de eliminación de Documentos de Apoyo informativo.</v>
      </c>
      <c r="F121" s="393" t="str">
        <f>IF(ISBLANK('5. Pp (3 años)'!F121),"",'5. Pp (3 años)'!F121)</f>
        <v>Este indicador mide el número de eliminación de los documentos de apoyo en las unidades administrativas.</v>
      </c>
      <c r="G121" s="392" t="str">
        <f>IF(ISBLANK('5. Pp (3 años)'!G121),"",'5. Pp (3 años)'!G121)</f>
        <v>Eficacia</v>
      </c>
      <c r="H121" s="392" t="str">
        <f>IF(ISBLANK('5. Pp (3 años)'!H121),"",'5. Pp (3 años)'!H121)</f>
        <v>Trimestral</v>
      </c>
      <c r="I121" s="393" t="str">
        <f>IF(ISBLANK('5. Pp (3 años)'!I121),"",'5. Pp (3 años)'!I121)</f>
        <v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v>
      </c>
      <c r="J121" s="393" t="str">
        <f>IF(ISBLANK('5. Pp (3 años)'!J121),"",'5. Pp (3 años)'!J121)</f>
        <v>UNIDAD DE MEDIDA DEL     INDICADOR:    
Porcentaje.
UNIDAD DE MEDIDA DE LA VARIABLE:    
Eliminación de documentos de apoyo informativo.</v>
      </c>
      <c r="K121" s="392" t="str">
        <f>IF(ISBLANK('5. Pp (3 años)'!K121),"",'5. Pp (3 años)'!K121)</f>
        <v>Ascendente</v>
      </c>
      <c r="L121" s="393" t="s">
        <v>1483</v>
      </c>
      <c r="M121" s="393" t="s">
        <v>1484</v>
      </c>
      <c r="N121" s="393" t="str">
        <f>IF(ISBLANK('5. Pp (3 años)'!N121),"",'5. Pp (3 años)'!N121)</f>
        <v>"Nombre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v>
      </c>
      <c r="O121" s="393" t="str">
        <f>IF(ISBLANK('5. Pp (3 años)'!O121),"",'5. Pp (3 años)'!O121)</f>
        <v>Las Unidades Administrativas solicitan la eliminación de documentos de apoyo informativo.</v>
      </c>
      <c r="P121" s="394" t="str">
        <f>IF(ISBLANK('5. Pp (3 años)'!P121),"",'5. Pp (3 años)'!P121)</f>
        <v>ODS 16
 Meta 16.6: Crear instituciones eficaces, responsables y transparentes a todos los niveles.
 Meta 16.10: Garantizar el acceso público a la información y proteger las libertades fundamentales, de conformidad con las leyes nacionales y los acuerdos internacionales.</v>
      </c>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row>
    <row r="122" spans="1:61" ht="15.75" customHeight="1">
      <c r="A122" s="32"/>
      <c r="B122" s="391" t="str">
        <f>IF(ISBLANK('5. Pp (3 años)'!B122),"",'5. Pp (3 años)'!B122)</f>
        <v>Dirección del Archivo Municipal</v>
      </c>
      <c r="C122" s="392" t="str">
        <f>IF(ISBLANK('5. Pp (3 años)'!C122),"",'5. Pp (3 años)'!C122)</f>
        <v>Actividad</v>
      </c>
      <c r="D122" s="393" t="str">
        <f>IF(ISBLANK('5. Pp (3 años)'!D122),"",'5. Pp (3 años)'!D122)</f>
        <v>3.1.1.1.14.6 Visitas agendadas a las unidades administrativas para el proceso de baja documental.</v>
      </c>
      <c r="E122" s="393" t="str">
        <f>IF(ISBLANK('5. Pp (3 años)'!E122),"",'5. Pp (3 años)'!E122)</f>
        <v>PVAUAPBD: Porcentaje de visitas agendadas a las unidades administrativas para el proceso de baja documental.</v>
      </c>
      <c r="F122" s="393" t="str">
        <f>IF(ISBLANK('5. Pp (3 años)'!F122),"",'5. Pp (3 años)'!F122)</f>
        <v>Este indicador mide el número de visitas agendadas a las unidades administrativas para el proceso de baja documental.</v>
      </c>
      <c r="G122" s="392" t="str">
        <f>IF(ISBLANK('5. Pp (3 años)'!G122),"",'5. Pp (3 años)'!G122)</f>
        <v>Eficacia</v>
      </c>
      <c r="H122" s="392" t="str">
        <f>IF(ISBLANK('5. Pp (3 años)'!H122),"",'5. Pp (3 años)'!H122)</f>
        <v>Trimestral</v>
      </c>
      <c r="I122" s="393" t="str">
        <f>IF(ISBLANK('5. Pp (3 años)'!I122),"",'5. Pp (3 años)'!I122)</f>
        <v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v>
      </c>
      <c r="J122" s="393" t="str">
        <f>IF(ISBLANK('5. Pp (3 años)'!J122),"",'5. Pp (3 años)'!J122)</f>
        <v>UNIDAD DE MEDIDA DEL     INDICADOR:    
Porcentaje.
UNIDAD DE MEDIDA DE LA VARIABLE:    
Visitas agendadas a las unidades administrativas para baja.</v>
      </c>
      <c r="K122" s="392" t="str">
        <f>IF(ISBLANK('5. Pp (3 años)'!K122),"",'5. Pp (3 años)'!K122)</f>
        <v>Ascendente</v>
      </c>
      <c r="L122" s="393" t="s">
        <v>1485</v>
      </c>
      <c r="M122" s="393" t="s">
        <v>1486</v>
      </c>
      <c r="N122" s="393" t="str">
        <f>IF(ISBLANK('5. Pp (3 años)'!N122),"",'5. Pp (3 años)'!N122)</f>
        <v>"Nombre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v>
      </c>
      <c r="O122" s="393" t="str">
        <f>IF(ISBLANK('5. Pp (3 años)'!O122),"",'5. Pp (3 años)'!O122)</f>
        <v>Las Unidades Administrativas solicitan visitas para el proceso baja documental de sus áreas.</v>
      </c>
      <c r="P122" s="394" t="str">
        <f>IF(ISBLANK('5. Pp (3 años)'!P122),"",'5. Pp (3 años)'!P122)</f>
        <v>ODS 16
 Meta 16.6: Crear instituciones eficaces, responsables y transparentes a todos los niveles.
 Meta 16.10: Garantizar el acceso público a la información y proteger las libertades fundamentales, de conformidad con las leyes nacionales y los acuerdos internacionales.</v>
      </c>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row>
    <row r="123" spans="1:61" ht="15.75" customHeight="1">
      <c r="A123" s="32"/>
      <c r="B123" s="391" t="str">
        <f>IF(ISBLANK('5. Pp (3 años)'!B123),"",'5. Pp (3 años)'!B123)</f>
        <v>Dirección del Archivo Municipal</v>
      </c>
      <c r="C123" s="392" t="str">
        <f>IF(ISBLANK('5. Pp (3 años)'!C123),"",'5. Pp (3 años)'!C123)</f>
        <v>Actividad</v>
      </c>
      <c r="D123" s="393" t="str">
        <f>IF(ISBLANK('5. Pp (3 años)'!D123),"",'5. Pp (3 años)'!D123)</f>
        <v>3.1.1.1.14.7 Total de Bajas documentales concluidas (Actas de baja documental)</v>
      </c>
      <c r="E123" s="393" t="str">
        <f>IF(ISBLANK('5. Pp (3 años)'!E123),"",'5. Pp (3 años)'!E123)</f>
        <v>PTBDC: Porcentaje de Total de Bajas documentales concluidas (Actas de baja documental).</v>
      </c>
      <c r="F123" s="393" t="str">
        <f>IF(ISBLANK('5. Pp (3 años)'!F123),"",'5. Pp (3 años)'!F123)</f>
        <v>Este indicador mide el total de bajas documentales concluidas.</v>
      </c>
      <c r="G123" s="392" t="str">
        <f>IF(ISBLANK('5. Pp (3 años)'!G123),"",'5. Pp (3 años)'!G123)</f>
        <v>Eficacia</v>
      </c>
      <c r="H123" s="392" t="str">
        <f>IF(ISBLANK('5. Pp (3 años)'!H123),"",'5. Pp (3 años)'!H123)</f>
        <v>Trimestral</v>
      </c>
      <c r="I123" s="393" t="str">
        <f>IF(ISBLANK('5. Pp (3 años)'!I123),"",'5. Pp (3 años)'!I123)</f>
        <v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v>
      </c>
      <c r="J123" s="393" t="str">
        <f>IF(ISBLANK('5. Pp (3 años)'!J123),"",'5. Pp (3 años)'!J123)</f>
        <v xml:space="preserve">UNIDAD DE MEDIDA DEL     INDICADOR:    
Porcentaje.
UNIDAD DE MEDIDA DE LA VARIABLE:    
Bajas documentales concluidas (Actas de baja documental).  </v>
      </c>
      <c r="K123" s="392" t="str">
        <f>IF(ISBLANK('5. Pp (3 años)'!K123),"",'5. Pp (3 años)'!K123)</f>
        <v>Ascendente</v>
      </c>
      <c r="L123" s="393" t="s">
        <v>1487</v>
      </c>
      <c r="M123" s="393" t="s">
        <v>1488</v>
      </c>
      <c r="N123" s="393" t="str">
        <f>IF(ISBLANK('5. Pp (3 años)'!N123),"",'5. Pp (3 años)'!N123)</f>
        <v>"Nombre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v>
      </c>
      <c r="O123" s="393" t="str">
        <f>IF(ISBLANK('5. Pp (3 años)'!O123),"",'5. Pp (3 años)'!O123)</f>
        <v>Las Unidades Administrativas solicitan bajas documentales.</v>
      </c>
      <c r="P123" s="394" t="str">
        <f>IF(ISBLANK('5. Pp (3 años)'!P123),"",'5. Pp (3 años)'!P123)</f>
        <v>ODS 16
 Meta 16.6: Crear instituciones eficaces, responsables y transparentes a todos los niveles.
 Meta 16.10: Garantizar el acceso público a la información y proteger las libertades fundamentales, de conformidad con las leyes nacionales y los acuerdos internacionales.</v>
      </c>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row>
    <row r="124" spans="1:61" ht="15.75" customHeight="1">
      <c r="A124" s="32"/>
      <c r="B124" s="391" t="str">
        <f>IF(ISBLANK('5. Pp (3 años)'!B124),"",'5. Pp (3 años)'!B124)</f>
        <v>Dirección del Archivo Municipal</v>
      </c>
      <c r="C124" s="392" t="str">
        <f>IF(ISBLANK('5. Pp (3 años)'!C124),"",'5. Pp (3 años)'!C124)</f>
        <v>Actividad</v>
      </c>
      <c r="D124" s="393" t="str">
        <f>IF(ISBLANK('5. Pp (3 años)'!D124),"",'5. Pp (3 años)'!D124)</f>
        <v>3.1.1.1.14.8 Asesorias en materia de bajas documentales.</v>
      </c>
      <c r="E124" s="393" t="str">
        <f>IF(ISBLANK('5. Pp (3 años)'!E124),"",'5. Pp (3 años)'!E124)</f>
        <v>PAMBD: Porcentaje de Asesorias en materia de bajas documentales.</v>
      </c>
      <c r="F124" s="393" t="str">
        <f>IF(ISBLANK('5. Pp (3 años)'!F124),"",'5. Pp (3 años)'!F124)</f>
        <v>Este indicador mide el total de asesorias en materia de bajas documentales.</v>
      </c>
      <c r="G124" s="392" t="str">
        <f>IF(ISBLANK('5. Pp (3 años)'!G124),"",'5. Pp (3 años)'!G124)</f>
        <v xml:space="preserve">Eficiencia </v>
      </c>
      <c r="H124" s="392" t="str">
        <f>IF(ISBLANK('5. Pp (3 años)'!H124),"",'5. Pp (3 años)'!H124)</f>
        <v>Trimestral</v>
      </c>
      <c r="I124" s="393" t="str">
        <f>IF(ISBLANK('5. Pp (3 años)'!I124),"",'5. Pp (3 años)'!I124)</f>
        <v>MÉTODO DE CÁLCULO:                                    
TAMBD= (AMBDR/AMBDP)*100
VARIABLES:                                                                             
AMBDR:Asesorias en materia de bajas documentales realizadas.
AMBDP: Asesorias en materia de bajas documentales programadas. 
TAMBD: Total de Asesorias en materia de bajas documentales.</v>
      </c>
      <c r="J124" s="393" t="str">
        <f>IF(ISBLANK('5. Pp (3 años)'!J124),"",'5. Pp (3 años)'!J124)</f>
        <v xml:space="preserve">UNIDAD DE MEDIDA DEL     INDICADOR:    
Porcentaje.
UNIDAD DE MEDIDA DE LA VARIABLE:    
Asesorias en materia de bajas documentales.    </v>
      </c>
      <c r="K124" s="392" t="str">
        <f>IF(ISBLANK('5. Pp (3 años)'!K124),"",'5. Pp (3 años)'!K124)</f>
        <v>Ascendente</v>
      </c>
      <c r="L124" s="393" t="s">
        <v>1489</v>
      </c>
      <c r="M124" s="393" t="s">
        <v>1490</v>
      </c>
      <c r="N124" s="393" t="str">
        <f>IF(ISBLANK('5. Pp (3 años)'!N124),"",'5. Pp (3 años)'!N124)</f>
        <v>"Nombre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v>
      </c>
      <c r="O124" s="393" t="str">
        <f>IF(ISBLANK('5. Pp (3 años)'!O124),"",'5. Pp (3 años)'!O124)</f>
        <v xml:space="preserve">Las Unidades Administrativas solicitan asesorias en materia de bajas documentales. </v>
      </c>
      <c r="P124" s="394" t="str">
        <f>IF(ISBLANK('5. Pp (3 años)'!P124),"",'5. Pp (3 años)'!P124)</f>
        <v>ODS 16
 Meta 16.6: Crear instituciones eficaces, responsables y transparentes a todos los niveles.
 Meta 16.10: Garantizar el acceso público a la información y proteger las libertades fundamentales, de conformidad con las leyes nacionales y los acuerdos internacionales.</v>
      </c>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row>
    <row r="125" spans="1:61" ht="15.75" customHeight="1">
      <c r="A125" s="32"/>
      <c r="B125" s="391" t="str">
        <f>IF(ISBLANK('5. Pp (3 años)'!B125),"",'5. Pp (3 años)'!B125)</f>
        <v>Dirección del Archivo Municipal</v>
      </c>
      <c r="C125" s="392" t="str">
        <f>IF(ISBLANK('5. Pp (3 años)'!C125),"",'5. Pp (3 años)'!C125)</f>
        <v>Actividad</v>
      </c>
      <c r="D125" s="393" t="str">
        <f>IF(ISBLANK('5. Pp (3 años)'!D125),"",'5. Pp (3 años)'!D125)</f>
        <v>3.1.1.1.14.9 Exposición y actividades historicas en eventos.</v>
      </c>
      <c r="E125" s="393" t="str">
        <f>IF(ISBLANK('5. Pp (3 años)'!E125),"",'5. Pp (3 años)'!E125)</f>
        <v>PAMBD: Porcentaje de Exposiciónes y actividades historicas en eventos.</v>
      </c>
      <c r="F125" s="393" t="str">
        <f>IF(ISBLANK('5. Pp (3 años)'!F125),"",'5. Pp (3 años)'!F125)</f>
        <v>Este indicador mide el total de Exposiciónes y actividades historicas en eventos.</v>
      </c>
      <c r="G125" s="392" t="str">
        <f>IF(ISBLANK('5. Pp (3 años)'!G125),"",'5. Pp (3 años)'!G125)</f>
        <v xml:space="preserve">Eficiencia </v>
      </c>
      <c r="H125" s="392" t="str">
        <f>IF(ISBLANK('5. Pp (3 años)'!H125),"",'5. Pp (3 años)'!H125)</f>
        <v>Trimestral</v>
      </c>
      <c r="I125" s="393" t="str">
        <f>IF(ISBLANK('5. Pp (3 años)'!I125),"",'5. Pp (3 años)'!I125)</f>
        <v xml:space="preserve">MÉTODO DE CÁLCULO:                                                                                        
TAMBD= (AMBDR/AMBDP)*100
VARIABLES:                                                                           
AMBDR:Exposiciónes y actividades historicas en eventos realizadas.                                                   
AMBDP: Exposiciónes y actividades historicas en eventos programadas.                                                 
TAMBD: Total de Exposiciónes y actividades historicas en eventos.                                                                           </v>
      </c>
      <c r="J125" s="393" t="str">
        <f>IF(ISBLANK('5. Pp (3 años)'!J125),"",'5. Pp (3 años)'!J125)</f>
        <v xml:space="preserve">UNIDAD DE MEDIDA DEL     INDICADOR:    
Porcentaje.
UNIDAD DE MEDIDA DE LA VARIABLE:    
Exposiciónes y actividades historicas en eventos.    </v>
      </c>
      <c r="K125" s="392" t="str">
        <f>IF(ISBLANK('5. Pp (3 años)'!K125),"",'5. Pp (3 años)'!K125)</f>
        <v>Ascendente</v>
      </c>
      <c r="L125" s="393" t="s">
        <v>1491</v>
      </c>
      <c r="M125" s="393" t="s">
        <v>1492</v>
      </c>
      <c r="N125" s="393" t="str">
        <f>IF(ISBLANK('5. Pp (3 años)'!N125),"",'5. Pp (3 años)'!N125)</f>
        <v>"Nombre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v>
      </c>
      <c r="O125" s="393" t="str">
        <f>IF(ISBLANK('5. Pp (3 años)'!O125),"",'5. Pp (3 años)'!O125)</f>
        <v>Se realizan exposiciones Exposiciónes y actividades historicas en eventos en direntes puntos del Ayuntamiento de Benito Juárez.</v>
      </c>
      <c r="P125" s="394" t="str">
        <f>IF(ISBLANK('5. Pp (3 años)'!P125),"",'5. Pp (3 años)'!P125)</f>
        <v>ODS 16
 Meta 16.6: Crear instituciones eficaces, responsables y transparentes a todos los niveles.
 Meta 16.10: Garantizar el acceso público a la información y proteger las libertades fundamentales, de conformidad con las leyes nacionales y los acuerdos internacionales.</v>
      </c>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row>
    <row r="126" spans="1:61" ht="15.75" customHeight="1">
      <c r="A126" s="32"/>
      <c r="B126" s="391" t="str">
        <f>IF(ISBLANK('5. Pp (3 años)'!B126),"",'5. Pp (3 años)'!B126)</f>
        <v>Dirección del Archivo Municipal</v>
      </c>
      <c r="C126" s="392" t="str">
        <f>IF(ISBLANK('5. Pp (3 años)'!C126),"",'5. Pp (3 años)'!C126)</f>
        <v>Actividad</v>
      </c>
      <c r="D126" s="393" t="str">
        <f>IF(ISBLANK('5. Pp (3 años)'!D126),"",'5. Pp (3 años)'!D126)</f>
        <v>3.1.1.1.14.10 Visitas guidas a escuelas públicas.</v>
      </c>
      <c r="E126" s="393" t="str">
        <f>IF(ISBLANK('5. Pp (3 años)'!E126),"",'5. Pp (3 años)'!E126)</f>
        <v>PVGEP: Porcentaje de Visitas de Guidas a Escuelas Públicas.</v>
      </c>
      <c r="F126" s="393" t="str">
        <f>IF(ISBLANK('5. Pp (3 años)'!F126),"",'5. Pp (3 años)'!F126)</f>
        <v>Este indicador mide el total de Visitas Guiadas a Escuelas Públicas.</v>
      </c>
      <c r="G126" s="392" t="str">
        <f>IF(ISBLANK('5. Pp (3 años)'!G126),"",'5. Pp (3 años)'!G126)</f>
        <v xml:space="preserve">Eficiencia </v>
      </c>
      <c r="H126" s="392" t="str">
        <f>IF(ISBLANK('5. Pp (3 años)'!H126),"",'5. Pp (3 años)'!H126)</f>
        <v>Trimestral</v>
      </c>
      <c r="I126" s="393" t="str">
        <f>IF(ISBLANK('5. Pp (3 años)'!I126),"",'5. Pp (3 años)'!I126)</f>
        <v xml:space="preserve">MÉTODO DE CÁLCULO:                                   
TAMBD= (VGEPR/VGEPP)*100
VARIABLES:
VGEPR:Visitas Guiadas a Escuelas Públicas realizadas.                                                   
VGEPP: Visitas Guiadas a Escuelas Públicas programadas.                                                 
TAMBD: Total de Visitas Guiadas a Escuelas Públicas.         </v>
      </c>
      <c r="J126" s="393" t="str">
        <f>IF(ISBLANK('5. Pp (3 años)'!J126),"",'5. Pp (3 años)'!J126)</f>
        <v xml:space="preserve">UNIDAD DE MEDIDA DEL     INDICADOR:    
Porcentaje.
UNIDAD DE MEDIDA DE LA VARIABLE:    
Visitas Guiadas a Escuelas Públicas.    </v>
      </c>
      <c r="K126" s="392" t="str">
        <f>IF(ISBLANK('5. Pp (3 años)'!K126),"",'5. Pp (3 años)'!K126)</f>
        <v>Ascedente</v>
      </c>
      <c r="L126" s="393" t="s">
        <v>1493</v>
      </c>
      <c r="M126" s="393" t="s">
        <v>1494</v>
      </c>
      <c r="N126" s="393" t="str">
        <f>IF(ISBLANK('5. Pp (3 años)'!N126),"",'5. Pp (3 años)'!N126)</f>
        <v>"Nombre del Documento: 
Bitacora de Visitas Guiadas
Dirección General de Archivo Municipal.
Periodicidad con que se genera la información: 
Trimestral.
Liga de la página donde se localiza la información o ubicación: Dirección de Archivo.</v>
      </c>
      <c r="O126" s="393" t="str">
        <f>IF(ISBLANK('5. Pp (3 años)'!O126),"",'5. Pp (3 años)'!O126)</f>
        <v xml:space="preserve">Se realizarán visitas guiadas a las escuelas públicas del municipio para conocer el archivo hsitorico de la ciudadad. </v>
      </c>
      <c r="P126" s="394" t="str">
        <f>IF(ISBLANK('5. Pp (3 años)'!P126),"",'5. Pp (3 años)'!P126)</f>
        <v>ODS 16
 Meta 16.6: Crear instituciones eficaces, responsables y transparentes a todos los niveles.
 Meta 16.10: Garantizar el acceso público a la información y proteger las libertades fundamentales, de conformidad con las leyes nacionales y los acuerdos internacionales.</v>
      </c>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row>
    <row r="127" spans="1:61" ht="15.75" customHeight="1">
      <c r="A127" s="32"/>
      <c r="B127" s="391" t="str">
        <f>IF(ISBLANK('5. Pp (3 años)'!B127),"",'5. Pp (3 años)'!B127)</f>
        <v>Dirección del Archivo Municipal</v>
      </c>
      <c r="C127" s="392" t="str">
        <f>IF(ISBLANK('5. Pp (3 años)'!C127),"",'5. Pp (3 años)'!C127)</f>
        <v>Actividad</v>
      </c>
      <c r="D127" s="393" t="str">
        <f>IF(ISBLANK('5. Pp (3 años)'!D127),"",'5. Pp (3 años)'!D127)</f>
        <v>3.1.1.1.14.11 Servicios de Prestamo y Consulta al Público</v>
      </c>
      <c r="E127" s="393" t="str">
        <f>IF(ISBLANK('5. Pp (3 años)'!E127),"",'5. Pp (3 años)'!E127)</f>
        <v>PVGEP: Porcentaje de Servicios de Prestamo y Consulta al Público.</v>
      </c>
      <c r="F127" s="393" t="str">
        <f>IF(ISBLANK('5. Pp (3 años)'!F127),"",'5. Pp (3 años)'!F127)</f>
        <v>Este indicador mide el total de Servicios de Prestamo y Consulta al Público.</v>
      </c>
      <c r="G127" s="392" t="str">
        <f>IF(ISBLANK('5. Pp (3 años)'!G127),"",'5. Pp (3 años)'!G127)</f>
        <v xml:space="preserve">Eficiencia </v>
      </c>
      <c r="H127" s="392" t="str">
        <f>IF(ISBLANK('5. Pp (3 años)'!H127),"",'5. Pp (3 años)'!H127)</f>
        <v>Trimestral</v>
      </c>
      <c r="I127" s="393" t="str">
        <f>IF(ISBLANK('5. Pp (3 años)'!I127),"",'5. Pp (3 años)'!I127)</f>
        <v xml:space="preserve">MÉTODO DE CÁLCULO:                      
TSPCP= (SPCPR/SPCPP)*100
VARIABLES:                                                                                                                                                   
SPCPR: Servicios de Prestamo y Consulta al Público Realizadas.                                                   
SPCPP: Servicios de Prestamo y Consulta al Público Programadas.                                                 
TSPCP: Total de Servicios de Prestamo y Consulta al Público. </v>
      </c>
      <c r="J127" s="393" t="str">
        <f>IF(ISBLANK('5. Pp (3 años)'!J127),"",'5. Pp (3 años)'!J127)</f>
        <v>UNIDAD DE MEDIDA DEL     INDICADOR:    
Porcentaje.
UNIDAD DE MEDIDA DE LA VARIABLE:    
Servicios de Prestamo y Consulta al Público..</v>
      </c>
      <c r="K127" s="392" t="str">
        <f>IF(ISBLANK('5. Pp (3 años)'!K127),"",'5. Pp (3 años)'!K127)</f>
        <v>Ascedente</v>
      </c>
      <c r="L127" s="393" t="s">
        <v>1495</v>
      </c>
      <c r="M127" s="393" t="s">
        <v>1496</v>
      </c>
      <c r="N127" s="393" t="str">
        <f>IF(ISBLANK('5. Pp (3 años)'!N127),"",'5. Pp (3 años)'!N127)</f>
        <v>"Nombre del Documento: 
Bitacora de Servicios de Prestamo y Consulta al Público
Dirección General de Archivo Municipal.
Periodicidad con que se genera la información: 
Trimestral.
Liga de la página donde se localiza la información o ubicación: Dirección de Archivo.</v>
      </c>
      <c r="O127" s="393" t="str">
        <f>IF(ISBLANK('5. Pp (3 años)'!O127),"",'5. Pp (3 años)'!O127)</f>
        <v>Se atenderán las solicitudes de Servicios de Prestamo y Consulta al Público que soliciten a la Dirección General de Archivo Municipal.</v>
      </c>
      <c r="P127" s="394" t="str">
        <f>IF(ISBLANK('5. Pp (3 años)'!P127),"",'5. Pp (3 años)'!P127)</f>
        <v>ODS 16
 Meta 16.6: Crear instituciones eficaces, responsables y transparentes a todos los niveles.
 Meta 16.10: Garantizar el acceso público a la información y proteger las libertades fundamentales, de conformidad con las leyes nacionales y los acuerdos internacionales.</v>
      </c>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row>
    <row r="128" spans="1:61" ht="15.75" customHeight="1">
      <c r="A128" s="32"/>
      <c r="B128" s="391" t="str">
        <f>IF(ISBLANK('5. Pp (3 años)'!B128),"",'5. Pp (3 años)'!B128)</f>
        <v>Dirección del Archivo Municipal</v>
      </c>
      <c r="C128" s="392" t="str">
        <f>IF(ISBLANK('5. Pp (3 años)'!C128),"",'5. Pp (3 años)'!C128)</f>
        <v>Actividad</v>
      </c>
      <c r="D128" s="393" t="str">
        <f>IF(ISBLANK('5. Pp (3 años)'!D128),"",'5. Pp (3 años)'!D128)</f>
        <v>3.1.1.1.14.12 Impartición de asesorias a las Unidades Administrativas en materia de Archivo de trámite.</v>
      </c>
      <c r="E128" s="393" t="str">
        <f>IF(ISBLANK('5. Pp (3 años)'!E128),"",'5. Pp (3 años)'!E128)</f>
        <v xml:space="preserve">PCAI: Porcentaje de las capacitaciones en materia de archivo impartidas. </v>
      </c>
      <c r="F128" s="393" t="str">
        <f>IF(ISBLANK('5. Pp (3 años)'!F128),"",'5. Pp (3 años)'!F128)</f>
        <v>Este indicador mide el número de capacitaciones impartidas en materia de archivos dirigida a los sujetos obligados responsables de las áreas de archivo.</v>
      </c>
      <c r="G128" s="392" t="str">
        <f>IF(ISBLANK('5. Pp (3 años)'!G128),"",'5. Pp (3 años)'!G128)</f>
        <v>Eficacia</v>
      </c>
      <c r="H128" s="392" t="str">
        <f>IF(ISBLANK('5. Pp (3 años)'!H128),"",'5. Pp (3 años)'!H128)</f>
        <v>Trimestral</v>
      </c>
      <c r="I128" s="393" t="str">
        <f>IF(ISBLANK('5. Pp (3 años)'!I128),"",'5. Pp (3 años)'!I128)</f>
        <v xml:space="preserve">MÉTODO DE CÁLCULO:                             
PCAI= (NCAI/NCAP)*100
VARIABLES:
PCAI: Porcentaje de las capacitaciones en materia de archivo impartidas.                                                             
NCAI: Número de capacitaciones impartidas.                                                                                             
NCAP: Número de capacitaciones programadas.                                                                                                </v>
      </c>
      <c r="J128" s="393" t="str">
        <f>IF(ISBLANK('5. Pp (3 años)'!J128),"",'5. Pp (3 años)'!J128)</f>
        <v>UNIDAD DE MEDIDA DEL INDICADOR:
Porcentaje.
UNIDAD DE MEDIDA DE LA VARIABLE:
Capacitaciones en materia de archivo.</v>
      </c>
      <c r="K128" s="392" t="str">
        <f>IF(ISBLANK('5. Pp (3 años)'!K128),"",'5. Pp (3 años)'!K128)</f>
        <v>Ascendente</v>
      </c>
      <c r="L128" s="393" t="s">
        <v>1497</v>
      </c>
      <c r="M128" s="393" t="s">
        <v>1498</v>
      </c>
      <c r="N128" s="393" t="str">
        <f>IF(ISBLANK('5. Pp (3 años)'!N128),"",'5. Pp (3 años)'!N128)</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8" s="393" t="str">
        <f>IF(ISBLANK('5. Pp (3 años)'!O128),"",'5. Pp (3 años)'!O128)</f>
        <v>Las Unidades Administrativas de las dependendcias y entidades municipales participan en las Capacitaciones.</v>
      </c>
      <c r="P128" s="394" t="str">
        <f>IF(ISBLANK('5. Pp (3 años)'!P128),"",'5. Pp (3 años)'!P128)</f>
        <v>ODS 16
  Meta 16.6: Crear instituciones eficaces, responsables y transparentes a todos los niveles.
  Meta 16.10: Garantizar el acceso público a la información y proteger las libertades fundamentales, de conformidad con las leyes nacionales y los acuerdos internacionales.</v>
      </c>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row>
    <row r="129" spans="1:61" ht="15.75" customHeight="1">
      <c r="A129" s="32"/>
      <c r="B129" s="391" t="str">
        <f>IF(ISBLANK('5. Pp (3 años)'!B129),"",'5. Pp (3 años)'!B129)</f>
        <v>Dirección del Archivo Municipal</v>
      </c>
      <c r="C129" s="392" t="str">
        <f>IF(ISBLANK('5. Pp (3 años)'!C129),"",'5. Pp (3 años)'!C129)</f>
        <v>Actividad</v>
      </c>
      <c r="D129" s="393" t="str">
        <f>IF(ISBLANK('5. Pp (3 años)'!D129),"",'5. Pp (3 años)'!D129)</f>
        <v>3.1.1.1.14.13 Sesiones del Grupo Interdisciplinario</v>
      </c>
      <c r="E129" s="393" t="str">
        <f>IF(ISBLANK('5. Pp (3 años)'!E129),"",'5. Pp (3 años)'!E129)</f>
        <v xml:space="preserve">PSGI: Porcentaje de sesiones del grupo interdisciplinario, extraordinarias y ordinarias.  </v>
      </c>
      <c r="F129" s="393" t="str">
        <f>IF(ISBLANK('5. Pp (3 años)'!F129),"",'5. Pp (3 años)'!F129)</f>
        <v>Este indicador mide el número de sesiones del grupo  interdisciplinarios</v>
      </c>
      <c r="G129" s="392" t="str">
        <f>IF(ISBLANK('5. Pp (3 años)'!G129),"",'5. Pp (3 años)'!G129)</f>
        <v xml:space="preserve">Eficacia </v>
      </c>
      <c r="H129" s="392" t="str">
        <f>IF(ISBLANK('5. Pp (3 años)'!H129),"",'5. Pp (3 años)'!H129)</f>
        <v>trimestral</v>
      </c>
      <c r="I129" s="393" t="str">
        <f>IF(ISBLANK('5. Pp (3 años)'!I129),"",'5. Pp (3 años)'!I129)</f>
        <v>METODO DE CALCULO 
PSGI= (NSGR/NSGP)*100
VARIABLES:
PSGI: Porcentaje de las sesiones del grupo interdisciplinario
NSGR: Número de sesiones del grupo interdisciplinario realizadas
NSGP: Número de sesiones del grupo interdisciplinario programadas</v>
      </c>
      <c r="J129" s="393" t="str">
        <f>IF(ISBLANK('5. Pp (3 años)'!J129),"",'5. Pp (3 años)'!J129)</f>
        <v xml:space="preserve">UNIDAD DE MEDIDA DEL INDICADOR:
Porcentaje.
UNIDAD DE MEDIDA DE LA VARIABLE:
Sesiones del grupo interdisciplinario. </v>
      </c>
      <c r="K129" s="392" t="str">
        <f>IF(ISBLANK('5. Pp (3 años)'!K129),"",'5. Pp (3 años)'!K129)</f>
        <v xml:space="preserve">Ascendente </v>
      </c>
      <c r="L129" s="393" t="s">
        <v>1499</v>
      </c>
      <c r="M129" s="403"/>
      <c r="N129" s="393" t="str">
        <f>IF(ISBLANK('5. Pp (3 años)'!N129),"",'5. Pp (3 años)'!N129)</f>
        <v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v>
      </c>
      <c r="O129" s="393" t="str">
        <f>IF(ISBLANK('5. Pp (3 años)'!O129),"",'5. Pp (3 años)'!O129)</f>
        <v>El grupo interdisciplinario participa en las sesiones</v>
      </c>
      <c r="P129" s="394" t="str">
        <f>IF(ISBLANK('5. Pp (3 años)'!P129),"",'5. Pp (3 años)'!P129)</f>
        <v>ODS 16
  Meta 16.6: Crear instituciones eficaces, responsables y transparentes a todos los niveles.
  Meta 16.10: Garantizar el acceso público a la información y proteger las libertades fundamentales, de conformidad con las leyes nacionales y los acuerdos internacionales.</v>
      </c>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row>
    <row r="130" spans="1:61" ht="15.75" customHeight="1">
      <c r="A130" s="32"/>
      <c r="B130" s="395" t="str">
        <f>IF(ISBLANK('5. Pp (3 años)'!B130),"",'5. Pp (3 años)'!B130)</f>
        <v xml:space="preserve"> Protección Civil</v>
      </c>
      <c r="C130" s="389" t="str">
        <f>IF(ISBLANK('5. Pp (3 años)'!C130),"",'5. Pp (3 años)'!C130)</f>
        <v>Componente</v>
      </c>
      <c r="D130" s="388" t="str">
        <f>IF(ISBLANK('5. Pp (3 años)'!D130),"",'5. Pp (3 años)'!D130)</f>
        <v>3.1.1.1.15 Acciones realizadas para mitigar los riesgos y proteger a la población y establecimientos comerciales con medidas de seguridad.</v>
      </c>
      <c r="E130" s="388" t="str">
        <f>IF(ISBLANK('5. Pp (3 años)'!E130),"",'5. Pp (3 años)'!E130)</f>
        <v>PARPMR: Porcentaje de acciones realizadas para la mitigación de los riesgos</v>
      </c>
      <c r="F130" s="388" t="str">
        <f>IF(ISBLANK('5. Pp (3 años)'!F130),"",'5. Pp (3 años)'!F130)</f>
        <v>Mide las acciones realizadas para mitigar los riesgos y proteger a la población y  establecimientos comerciales con medidas de seguridad, con el objetivo de  garantizar en todo momento los derechos humanos fundamentales de seguridad y convivencia promovidas.</v>
      </c>
      <c r="G130" s="389" t="str">
        <f>IF(ISBLANK('5. Pp (3 años)'!G130),"",'5. Pp (3 años)'!G130)</f>
        <v>Eficacia</v>
      </c>
      <c r="H130" s="389" t="str">
        <f>IF(ISBLANK('5. Pp (3 años)'!H130),"",'5. Pp (3 años)'!H130)</f>
        <v>Trimestral</v>
      </c>
      <c r="I130" s="388" t="str">
        <f>IF(ISBLANK('5. Pp (3 años)'!I130),"",'5. Pp (3 años)'!I130)</f>
        <v xml:space="preserve">MÉTODO DE CÁLCULO: 
PARMR= (MR/TAR)*100
VARIABLES:
PARPMR: Porcentaje de acciones realizadas para la mitigación de los riesgos
MR: Mitigación de  los riesgos 
TAR: total de acciones realizadas
</v>
      </c>
      <c r="J130" s="388" t="str">
        <f>IF(ISBLANK('5. Pp (3 años)'!J130),"",'5. Pp (3 años)'!J130)</f>
        <v xml:space="preserve">UNIDAD DE MEDIDA DEL INDICADOR:
Porcentaje
UNIDAD DE MEDIDA DE LAS VARIABLES:
 mitigaci´no de riesgos
</v>
      </c>
      <c r="K130" s="389" t="str">
        <f>IF(ISBLANK('5. Pp (3 años)'!K130),"",'5. Pp (3 años)'!K130)</f>
        <v>Ascendente</v>
      </c>
      <c r="L130" s="388" t="s">
        <v>1500</v>
      </c>
      <c r="M130" s="388" t="s">
        <v>1501</v>
      </c>
      <c r="N130" s="388" t="str">
        <f>IF(ISBLANK('5. Pp (3 años)'!N130),"",'5. Pp (3 años)'!N130)</f>
        <v xml:space="preserve">Nombre del Documento: Bitácora Reporte
Nombre de quien genera la información: Dirección General
Periodicidad con que se genera la información: Trimestral
Liga de la página donde se localiza la información o ubicación: Lefort oficina
</v>
      </c>
      <c r="O130" s="388" t="str">
        <f>IF(ISBLANK('5. Pp (3 años)'!O130),"",'5. Pp (3 años)'!O130)</f>
        <v>Se realizan las acciones necesarias para mitigar los riesgos con el objeto de proteger a la población y establecimientos comerciales.</v>
      </c>
      <c r="P130" s="390" t="str">
        <f>IF(ISBLANK('5. Pp (3 años)'!P130),"",'5. Pp (3 años)'!P130)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row>
    <row r="131" spans="1:61" ht="15.75" customHeight="1">
      <c r="A131" s="32"/>
      <c r="B131" s="391" t="str">
        <f>IF(ISBLANK('5. Pp (3 años)'!B131),"",'5. Pp (3 años)'!B131)</f>
        <v xml:space="preserve"> Protección Civil</v>
      </c>
      <c r="C131" s="392" t="str">
        <f>IF(ISBLANK('5. Pp (3 años)'!C131),"",'5. Pp (3 años)'!C131)</f>
        <v>Actividad</v>
      </c>
      <c r="D131" s="393" t="str">
        <f>IF(ISBLANK('5. Pp (3 años)'!D131),"",'5. Pp (3 años)'!D131)</f>
        <v>3.1.1.1.15.1 Difusión en los medios de comunicación las prevenciones y alertas de siniestros por efectos naturales y humanos.</v>
      </c>
      <c r="E131" s="393" t="str">
        <f>IF(ISBLANK('5. Pp (3 años)'!E131),"",'5. Pp (3 años)'!E131)</f>
        <v>PSD: Porcentaje de spots difundidos por medio de redes sociales.</v>
      </c>
      <c r="F131" s="393" t="str">
        <f>IF(ISBLANK('5. Pp (3 años)'!F131),"",'5. Pp (3 años)'!F131)</f>
        <v>Indica el total de difusión de prevenciones y alertas de siniestros por efectos naturales y humanos emitidas por medio de redes sociales.</v>
      </c>
      <c r="G131" s="392" t="str">
        <f>IF(ISBLANK('5. Pp (3 años)'!G131),"",'5. Pp (3 años)'!G131)</f>
        <v>Eficacia</v>
      </c>
      <c r="H131" s="392" t="str">
        <f>IF(ISBLANK('5. Pp (3 años)'!H131),"",'5. Pp (3 años)'!H131)</f>
        <v>Trimestral</v>
      </c>
      <c r="I131" s="393" t="str">
        <f>IF(ISBLANK('5. Pp (3 años)'!I131),"",'5. Pp (3 años)'!I131)</f>
        <v xml:space="preserve">MÉTODO DE CÁLCULO:
PSD= (SD/TSE)*100
VARIABLES: 
PSD: Porcentaje de spots difundidos                                                                  
SD: Spots difundidos
TSE: Total de spots estimados
</v>
      </c>
      <c r="J131" s="393" t="str">
        <f>IF(ISBLANK('5. Pp (3 años)'!J131),"",'5. Pp (3 años)'!J131)</f>
        <v xml:space="preserve">UNIDAD DE MEDIDA DEL INDICADOR:
Porcentaje                                 
UNIDAD DE MEDIDA DE LAS VARIABLES:
Spots  </v>
      </c>
      <c r="K131" s="392" t="str">
        <f>IF(ISBLANK('5. Pp (3 años)'!K131),"",'5. Pp (3 años)'!K131)</f>
        <v>Ascendente</v>
      </c>
      <c r="L131" s="404" t="s">
        <v>1502</v>
      </c>
      <c r="M131" s="393" t="s">
        <v>1503</v>
      </c>
      <c r="N131" s="393" t="str">
        <f>IF(ISBLANK('5. Pp (3 años)'!N131),"",'5. Pp (3 años)'!N131)</f>
        <v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v>
      </c>
      <c r="O131" s="393" t="str">
        <f>IF(ISBLANK('5. Pp (3 años)'!O131),"",'5. Pp (3 años)'!O131)</f>
        <v>La ciudadania muestra atención y cumple con las recomendaciones establecidas.</v>
      </c>
      <c r="P131" s="394" t="str">
        <f>IF(ISBLANK('5. Pp (3 años)'!P131),"",'5. Pp (3 años)'!P131)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row>
    <row r="132" spans="1:61" ht="15.75" customHeight="1">
      <c r="A132" s="32"/>
      <c r="B132" s="391" t="str">
        <f>IF(ISBLANK('5. Pp (3 años)'!B132),"",'5. Pp (3 años)'!B132)</f>
        <v xml:space="preserve"> Protección Civil</v>
      </c>
      <c r="C132" s="392" t="str">
        <f>IF(ISBLANK('5. Pp (3 años)'!C132),"",'5. Pp (3 años)'!C132)</f>
        <v>Actividad</v>
      </c>
      <c r="D132" s="393" t="str">
        <f>IF(ISBLANK('5. Pp (3 años)'!D132),"",'5. Pp (3 años)'!D132)</f>
        <v xml:space="preserve">3.1.1.1.15.2 Capacitación a la población de diferentes sectores en materia de Protección Civil. </v>
      </c>
      <c r="E132" s="393" t="str">
        <f>IF(ISBLANK('5. Pp (3 años)'!E132),"",'5. Pp (3 años)'!E132)</f>
        <v>PPC: Porcentaje de personas capacitadas.</v>
      </c>
      <c r="F132" s="393" t="str">
        <f>IF(ISBLANK('5. Pp (3 años)'!F132),"",'5. Pp (3 años)'!F132)</f>
        <v xml:space="preserve">Mide el número de personas capacitadas durante las sesiones realizadas, respecto a primeros auxilios, uso y manejo de extintores y procedimientos de evacuación en el Municipio de Benito Juárez..
</v>
      </c>
      <c r="G132" s="392" t="str">
        <f>IF(ISBLANK('5. Pp (3 años)'!G132),"",'5. Pp (3 años)'!G132)</f>
        <v>Eficacia</v>
      </c>
      <c r="H132" s="392" t="str">
        <f>IF(ISBLANK('5. Pp (3 años)'!H132),"",'5. Pp (3 años)'!H132)</f>
        <v>Trimestral</v>
      </c>
      <c r="I132" s="393" t="str">
        <f>IF(ISBLANK('5. Pp (3 años)'!I132),"",'5. Pp (3 años)'!I132)</f>
        <v xml:space="preserve">MÉTODO DE CÁLCULO:
PPC= (TPC/NPP)*100
VARIABLES:
PPC: Porcentaje de personas capacitadas
TPC: Total de perosnas capacitadas
NPP: Número de personas programadas
</v>
      </c>
      <c r="J132" s="393" t="str">
        <f>IF(ISBLANK('5. Pp (3 años)'!J132),"",'5. Pp (3 años)'!J132)</f>
        <v>UNIDAD DE MEDIDA DEL INDICADOR:
Porcentaje
UNIDAD DE MEDIDA DE LAS VARIABLES:
Personas capacitadas</v>
      </c>
      <c r="K132" s="392" t="str">
        <f>IF(ISBLANK('5. Pp (3 años)'!K132),"",'5. Pp (3 años)'!K132)</f>
        <v>Ascendente</v>
      </c>
      <c r="L132" s="404" t="s">
        <v>1504</v>
      </c>
      <c r="M132" s="393" t="s">
        <v>1505</v>
      </c>
      <c r="N132" s="393" t="str">
        <f>IF(ISBLANK('5. Pp (3 años)'!N132),"",'5. Pp (3 años)'!N132)</f>
        <v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v>
      </c>
      <c r="O132" s="393" t="str">
        <f>IF(ISBLANK('5. Pp (3 años)'!O132),"",'5. Pp (3 años)'!O132)</f>
        <v>La población muestra interés por tener una cultura de prevención.</v>
      </c>
      <c r="P132" s="394" t="str">
        <f>IF(ISBLANK('5. Pp (3 años)'!P132),"",'5. Pp (3 años)'!P132)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row>
    <row r="133" spans="1:61" ht="15.75" customHeight="1">
      <c r="A133" s="32"/>
      <c r="B133" s="391" t="str">
        <f>IF(ISBLANK('5. Pp (3 años)'!B133),"",'5. Pp (3 años)'!B133)</f>
        <v xml:space="preserve"> Protección Civil</v>
      </c>
      <c r="C133" s="392" t="str">
        <f>IF(ISBLANK('5. Pp (3 años)'!C133),"",'5. Pp (3 años)'!C133)</f>
        <v>Actividad</v>
      </c>
      <c r="D133" s="393" t="str">
        <f>IF(ISBLANK('5. Pp (3 años)'!D133),"",'5. Pp (3 años)'!D133)</f>
        <v>3.1.1.1.15.3 Evaluación de guardavidas en materia de seguridad acuática.</v>
      </c>
      <c r="E133" s="393" t="str">
        <f>IF(ISBLANK('5. Pp (3 años)'!E133),"",'5. Pp (3 años)'!E133)</f>
        <v>PGE: Porcentaje de Guardavidas Evaluados</v>
      </c>
      <c r="F133" s="393" t="str">
        <f>IF(ISBLANK('5. Pp (3 años)'!F133),"",'5. Pp (3 años)'!F133)</f>
        <v>Mide el número de guardavidas que son evaluados con habilidades físicas, conocimientos técnicos y capacidad para reaccionar ante emergencias acuáticas</v>
      </c>
      <c r="G133" s="392" t="str">
        <f>IF(ISBLANK('5. Pp (3 años)'!G133),"",'5. Pp (3 años)'!G133)</f>
        <v>Eficacia</v>
      </c>
      <c r="H133" s="392" t="str">
        <f>IF(ISBLANK('5. Pp (3 años)'!H133),"",'5. Pp (3 años)'!H133)</f>
        <v>Trimestral</v>
      </c>
      <c r="I133" s="393" t="str">
        <f>IF(ISBLANK('5. Pp (3 años)'!I133),"",'5. Pp (3 años)'!I133)</f>
        <v xml:space="preserve">MÉTODO DE CÁLCULO:
PGE= (TGE/NPP)*100
VARIABLES:
PGE: Porcentaje de guardavidas evaluados
TGE: Total de guardavidas evaluados
NPP: Número de personas programadas
</v>
      </c>
      <c r="J133" s="393" t="str">
        <f>IF(ISBLANK('5. Pp (3 años)'!J133),"",'5. Pp (3 años)'!J133)</f>
        <v>UNIDAD DE MEDIDA DEL INDICADOR:
Porcentaje
UNIDAD DE MEDIDA DE LAS VARIABLES:
Guardavidas Evaluados</v>
      </c>
      <c r="K133" s="392" t="str">
        <f>IF(ISBLANK('5. Pp (3 años)'!K133),"",'5. Pp (3 años)'!K133)</f>
        <v>Ascendente</v>
      </c>
      <c r="L133" s="404" t="s">
        <v>1506</v>
      </c>
      <c r="M133" s="396" t="s">
        <v>1507</v>
      </c>
      <c r="N133" s="393" t="str">
        <f>IF(ISBLANK('5. Pp (3 años)'!N133),"",'5. Pp (3 años)'!N133)</f>
        <v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v>
      </c>
      <c r="O133" s="393" t="str">
        <f>IF(ISBLANK('5. Pp (3 años)'!O133),"",'5. Pp (3 años)'!O133)</f>
        <v>Los guardavidas muestran interes en reforzar y obtener nuevos conocimientos y técnicas en materia de seguridad acuática.</v>
      </c>
      <c r="P133" s="394" t="str">
        <f>IF(ISBLANK('5. Pp (3 años)'!P133),"",'5. Pp (3 años)'!P133)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row>
    <row r="134" spans="1:61" ht="15.75" customHeight="1">
      <c r="A134" s="32"/>
      <c r="B134" s="391" t="str">
        <f>IF(ISBLANK('5. Pp (3 años)'!B134),"",'5. Pp (3 años)'!B134)</f>
        <v xml:space="preserve"> Protección Civil</v>
      </c>
      <c r="C134" s="392" t="str">
        <f>IF(ISBLANK('5. Pp (3 años)'!C134),"",'5. Pp (3 años)'!C134)</f>
        <v>Actividad</v>
      </c>
      <c r="D134" s="393" t="str">
        <f>IF(ISBLANK('5. Pp (3 años)'!D134),"",'5. Pp (3 años)'!D134)</f>
        <v>3.1.1.1.15.4 Elaboración de Dictámenes Aprobatorios (anuencias) a comercios de bajo, mediano y alto riesgo.</v>
      </c>
      <c r="E134" s="393" t="str">
        <f>IF(ISBLANK('5. Pp (3 años)'!E134),"",'5. Pp (3 años)'!E134)</f>
        <v>PDAE: Porcentaje de dictámenes aprobatorios entregados  de bajo, mediano y alto riesgo.</v>
      </c>
      <c r="F134" s="393" t="str">
        <f>IF(ISBLANK('5. Pp (3 años)'!F134),"",'5. Pp (3 años)'!F134)</f>
        <v>Mide el total de dictámenes aprobatorios de bajo, mediano y alto riesgo entregados.</v>
      </c>
      <c r="G134" s="392" t="str">
        <f>IF(ISBLANK('5. Pp (3 años)'!G134),"",'5. Pp (3 años)'!G134)</f>
        <v>Eficacia</v>
      </c>
      <c r="H134" s="392" t="str">
        <f>IF(ISBLANK('5. Pp (3 años)'!H134),"",'5. Pp (3 años)'!H134)</f>
        <v>Trimestral</v>
      </c>
      <c r="I134" s="393" t="str">
        <f>IF(ISBLANK('5. Pp (3 años)'!I134),"",'5. Pp (3 años)'!I134)</f>
        <v xml:space="preserve">MÉTODO DE CÁLCULO:
PDAE= (NDE/TDE)*100
VARIABLES:
PDAE: Porcentaje de dictámenes aprobatorios entregados.
NDE: Número de dictámenes entregados.
TDE:Total de dictámenes estimados.
</v>
      </c>
      <c r="J134" s="393" t="str">
        <f>IF(ISBLANK('5. Pp (3 años)'!J134),"",'5. Pp (3 años)'!J134)</f>
        <v>UNIDAD DE MEDIDA DEL INDICADOR:
Porcentaje
UNIDAD DE MEDIDA DE LAS VARIABLES:
Dictámenes aprobatorios</v>
      </c>
      <c r="K134" s="392" t="str">
        <f>IF(ISBLANK('5. Pp (3 años)'!K134),"",'5. Pp (3 años)'!K134)</f>
        <v>Ascendente</v>
      </c>
      <c r="L134" s="393" t="s">
        <v>1508</v>
      </c>
      <c r="M134" s="393" t="s">
        <v>1509</v>
      </c>
      <c r="N134" s="393" t="str">
        <f>IF(ISBLANK('5. Pp (3 años)'!N134),"",'5. Pp (3 años)'!N134)</f>
        <v xml:space="preserve">Nombre del Documento: Dictamén Aprobatorio
Nombre de quien genera la información: Departamento de Normatividad
Periodicidad con que se genera la información: Diaria
Liga de la página donde se localiza la información o ubicación: https://cancun-digital.mx/
</v>
      </c>
      <c r="O134" s="393" t="str">
        <f>IF(ISBLANK('5. Pp (3 años)'!O134),"",'5. Pp (3 años)'!O134)</f>
        <v>Los establecimientos comerciales cumplen con las medidas de seguridad establecidas para su funcionamiento.</v>
      </c>
      <c r="P134" s="394" t="str">
        <f>IF(ISBLANK('5. Pp (3 años)'!P134),"",'5. Pp (3 años)'!P134)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row>
    <row r="135" spans="1:61" ht="15.75" customHeight="1">
      <c r="A135" s="32"/>
      <c r="B135" s="391" t="str">
        <f>IF(ISBLANK('5. Pp (3 años)'!B135),"",'5. Pp (3 años)'!B135)</f>
        <v xml:space="preserve"> Protección Civil</v>
      </c>
      <c r="C135" s="392" t="str">
        <f>IF(ISBLANK('5. Pp (3 años)'!C135),"",'5. Pp (3 años)'!C135)</f>
        <v>Actividad</v>
      </c>
      <c r="D135" s="393" t="str">
        <f>IF(ISBLANK('5. Pp (3 años)'!D135),"",'5. Pp (3 años)'!D135)</f>
        <v>3.1.1.1.15.5 Evaluación de Programas Internos de Protección Civil.</v>
      </c>
      <c r="E135" s="393" t="str">
        <f>IF(ISBLANK('5. Pp (3 años)'!E135),"",'5. Pp (3 años)'!E135)</f>
        <v>PPIE: Porcentaje de programas internos evaluados de los diversos locales comerciales.</v>
      </c>
      <c r="F135" s="393" t="str">
        <f>IF(ISBLANK('5. Pp (3 años)'!F135),"",'5. Pp (3 años)'!F135)</f>
        <v>Mide el total de programas internos evaluados de los diversos locales comerciales..</v>
      </c>
      <c r="G135" s="392" t="str">
        <f>IF(ISBLANK('5. Pp (3 años)'!G135),"",'5. Pp (3 años)'!G135)</f>
        <v>Eficacia</v>
      </c>
      <c r="H135" s="392" t="str">
        <f>IF(ISBLANK('5. Pp (3 años)'!H135),"",'5. Pp (3 años)'!H135)</f>
        <v>Trimestral</v>
      </c>
      <c r="I135" s="393" t="str">
        <f>IF(ISBLANK('5. Pp (3 años)'!I135),"",'5. Pp (3 años)'!I135)</f>
        <v xml:space="preserve">MÉTODO DE CÁLCULO:
PPIE= (NPIE/TPIEE)*100
VARIABLES:
PPIE: Porcentaje de programas internos evaluados.    
NPIE: Número de programas internos evaluados.
TPIEE: Total de programas internos estimados a evaluar.
</v>
      </c>
      <c r="J135" s="393" t="str">
        <f>IF(ISBLANK('5. Pp (3 años)'!J135),"",'5. Pp (3 años)'!J135)</f>
        <v>UNIDAD DE MEDIDA DEL INDICADOR:
Porcentaje
UNIDAD DE MEDIDA DE LAS VARIABLES:
Programas internos</v>
      </c>
      <c r="K135" s="392" t="str">
        <f>IF(ISBLANK('5. Pp (3 años)'!K135),"",'5. Pp (3 años)'!K135)</f>
        <v>Ascendente</v>
      </c>
      <c r="L135" s="393" t="s">
        <v>1510</v>
      </c>
      <c r="M135" s="393" t="s">
        <v>1511</v>
      </c>
      <c r="N135" s="393" t="str">
        <f>IF(ISBLANK('5. Pp (3 años)'!N135),"",'5. Pp (3 años)'!N135)</f>
        <v xml:space="preserve">Nombre del Documento: Resolutivo de Programas Internos
Nombre de quien genera la información: Área de Planeación
Periodicidad con que se genera la información: Diaria
Liga de la página donde se localiza la información o ubicación: https://cancun-digital.mx/
</v>
      </c>
      <c r="O135" s="393" t="str">
        <f>IF(ISBLANK('5. Pp (3 años)'!O135),"",'5. Pp (3 años)'!O135)</f>
        <v>El local comercial  cuenta con las medidas de seguridad requeridas para su funsionamiento.</v>
      </c>
      <c r="P135" s="394" t="str">
        <f>IF(ISBLANK('5. Pp (3 años)'!P135),"",'5. Pp (3 años)'!P135)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row>
    <row r="136" spans="1:61" ht="15.75" customHeight="1">
      <c r="A136" s="32"/>
      <c r="B136" s="391" t="str">
        <f>IF(ISBLANK('5. Pp (3 años)'!B136),"",'5. Pp (3 años)'!B136)</f>
        <v xml:space="preserve"> Protección Civil</v>
      </c>
      <c r="C136" s="392" t="str">
        <f>IF(ISBLANK('5. Pp (3 años)'!C136),"",'5. Pp (3 años)'!C136)</f>
        <v>Actividad</v>
      </c>
      <c r="D136" s="393" t="str">
        <f>IF(ISBLANK('5. Pp (3 años)'!D136),"",'5. Pp (3 años)'!D136)</f>
        <v>3.1.1.1.15.6 Elaboración de inspecciones a comercios de mediano y alto riesgo.</v>
      </c>
      <c r="E136" s="393" t="str">
        <f>IF(ISBLANK('5. Pp (3 años)'!E136),"",'5. Pp (3 años)'!E136)</f>
        <v xml:space="preserve">PIRC: Porcentaje de inspecciones realizadas a comercios de mediano y alto riesgo. </v>
      </c>
      <c r="F136" s="393" t="str">
        <f>IF(ISBLANK('5. Pp (3 años)'!F136),"",'5. Pp (3 años)'!F136)</f>
        <v>Mide el número de inspecciones realizadas en los diversos comercios de mediano y alto riesgo en el Municipio de Benito Juárez, Quintana Roo.</v>
      </c>
      <c r="G136" s="392" t="str">
        <f>IF(ISBLANK('5. Pp (3 años)'!G136),"",'5. Pp (3 años)'!G136)</f>
        <v>Eficacia</v>
      </c>
      <c r="H136" s="392" t="str">
        <f>IF(ISBLANK('5. Pp (3 años)'!H136),"",'5. Pp (3 años)'!H136)</f>
        <v>Trimestral</v>
      </c>
      <c r="I136" s="393" t="str">
        <f>IF(ISBLANK('5. Pp (3 años)'!I136),"",'5. Pp (3 años)'!I136)</f>
        <v xml:space="preserve">MÉTODO DE CÁLCULO:
PIRC= (NIR/TIP)*100.
VARIABLES:
PIRC: Porcentaje de inspecciones realizadas a comercios.
NIR: numero de inspecciones realizadas.
TIP: total de inspecciones programadas.
</v>
      </c>
      <c r="J136" s="393" t="str">
        <f>IF(ISBLANK('5. Pp (3 años)'!J136),"",'5. Pp (3 años)'!J136)</f>
        <v xml:space="preserve">UNIDAD DE MEDIDA DEL INDICADOR:
Porcentaje
UNIDAD DE MEDIDA DE LAS VARIABLES:
Inspecciones </v>
      </c>
      <c r="K136" s="392" t="str">
        <f>IF(ISBLANK('5. Pp (3 años)'!K136),"",'5. Pp (3 años)'!K136)</f>
        <v>Ascendente</v>
      </c>
      <c r="L136" s="393" t="s">
        <v>1512</v>
      </c>
      <c r="M136" s="393" t="s">
        <v>1513</v>
      </c>
      <c r="N136" s="393" t="str">
        <f>IF(ISBLANK('5. Pp (3 años)'!N136),"",'5. Pp (3 años)'!N136)</f>
        <v xml:space="preserve">Nombre del Documento: Acta de inspección
Nombre de quien genera la información: Departamento de Normatividad
Periodicidad con que se genera la información: Diaria
Liga de la página donde se localiza la información o ubicación: Área de Archivo
</v>
      </c>
      <c r="O136" s="393" t="str">
        <f>IF(ISBLANK('5. Pp (3 años)'!O136),"",'5. Pp (3 años)'!O136)</f>
        <v>El comercio cumple con las normas mexicanas de protección civil.</v>
      </c>
      <c r="P136" s="394" t="str">
        <f>IF(ISBLANK('5. Pp (3 años)'!P136),"",'5. Pp (3 años)'!P136)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row>
    <row r="137" spans="1:61" ht="15.75" customHeight="1">
      <c r="A137" s="32"/>
      <c r="B137" s="391" t="str">
        <f>IF(ISBLANK('5. Pp (3 años)'!B137),"",'5. Pp (3 años)'!B137)</f>
        <v xml:space="preserve"> Protección Civil</v>
      </c>
      <c r="C137" s="392" t="str">
        <f>IF(ISBLANK('5. Pp (3 años)'!C137),"",'5. Pp (3 años)'!C137)</f>
        <v>Actividad</v>
      </c>
      <c r="D137" s="393" t="str">
        <f>IF(ISBLANK('5. Pp (3 años)'!D137),"",'5. Pp (3 años)'!D137)</f>
        <v>3.1.1.1.15.7 Evaluación de simulacros en ámbito privado y público.</v>
      </c>
      <c r="E137" s="393" t="str">
        <f>IF(ISBLANK('5. Pp (3 años)'!E137),"",'5. Pp (3 años)'!E137)</f>
        <v>PSPPE: Porcentaje de simulacros públicos y provados evaluados.</v>
      </c>
      <c r="F137" s="393" t="str">
        <f>IF(ISBLANK('5. Pp (3 años)'!F137),"",'5. Pp (3 años)'!F137)</f>
        <v>Mide el total de revisiones, supervisiones y  evaluaciones de simulacros públicos y provados realizados por diferentes supuestos.</v>
      </c>
      <c r="G137" s="392" t="str">
        <f>IF(ISBLANK('5. Pp (3 años)'!G137),"",'5. Pp (3 años)'!G137)</f>
        <v>Eficacia</v>
      </c>
      <c r="H137" s="392" t="str">
        <f>IF(ISBLANK('5. Pp (3 años)'!H137),"",'5. Pp (3 años)'!H137)</f>
        <v>Trimestral</v>
      </c>
      <c r="I137" s="393" t="str">
        <f>IF(ISBLANK('5. Pp (3 años)'!I137),"",'5. Pp (3 años)'!I137)</f>
        <v xml:space="preserve">MÉTODO DE CÁLCULO:
PSPPE= (NESR/TESP)*100
VARIABLES::
PSPPE: Porcentaje de simulacros públicos y privados evaluados.
NESR: Número de evaluaciones de simulacros realizados.
TESP: Total de evaluaciones de simulacros programados.
</v>
      </c>
      <c r="J137" s="393" t="str">
        <f>IF(ISBLANK('5. Pp (3 años)'!J137),"",'5. Pp (3 años)'!J137)</f>
        <v>UNIDAD DE MEDIDA DEL INDICADOR:
Porcentaje
UNIDAD DE MEDIDA DE LAS VARIABLES:
Simulacros</v>
      </c>
      <c r="K137" s="392" t="str">
        <f>IF(ISBLANK('5. Pp (3 años)'!K137),"",'5. Pp (3 años)'!K137)</f>
        <v>Ascendente</v>
      </c>
      <c r="L137" s="393" t="s">
        <v>1514</v>
      </c>
      <c r="M137" s="393" t="s">
        <v>1515</v>
      </c>
      <c r="N137" s="393" t="str">
        <f>IF(ISBLANK('5. Pp (3 años)'!N137),"",'5. Pp (3 años)'!N137)</f>
        <v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v>
      </c>
      <c r="O137" s="393" t="str">
        <f>IF(ISBLANK('5. Pp (3 años)'!O137),"",'5. Pp (3 años)'!O137)</f>
        <v>Los establecimientos comerciales se encuentran preparados patra cualquier eventualidad o emergencia que se presente.</v>
      </c>
      <c r="P137" s="394" t="str">
        <f>IF(ISBLANK('5. Pp (3 años)'!P137),"",'5. Pp (3 años)'!P137)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row>
    <row r="138" spans="1:61" ht="15.75" customHeight="1">
      <c r="A138" s="32"/>
      <c r="B138" s="391" t="str">
        <f>IF(ISBLANK('5. Pp (3 años)'!B138),"",'5. Pp (3 años)'!B138)</f>
        <v xml:space="preserve"> Protección Civil</v>
      </c>
      <c r="C138" s="392" t="str">
        <f>IF(ISBLANK('5. Pp (3 años)'!C138),"",'5. Pp (3 años)'!C138)</f>
        <v>Actividad</v>
      </c>
      <c r="D138" s="393" t="str">
        <f>IF(ISBLANK('5. Pp (3 años)'!D138),"",'5. Pp (3 años)'!D138)</f>
        <v>3.1.1.1.15.8 Registro de prestadores de servicios autorizados en materia de Protección Civil</v>
      </c>
      <c r="E138" s="393" t="str">
        <f>IF(ISBLANK('5. Pp (3 años)'!E138),"",'5. Pp (3 años)'!E138)</f>
        <v xml:space="preserve">PPSA: Porcentaje de prestadores de servicio autorizados </v>
      </c>
      <c r="F138" s="393" t="str">
        <f>IF(ISBLANK('5. Pp (3 años)'!F138),"",'5. Pp (3 años)'!F138)</f>
        <v>Mide el numero de prestadores de servicio eléctrico, gas, manejo de extintores, capacitación y seguridad acuática autorizados.</v>
      </c>
      <c r="G138" s="392" t="str">
        <f>IF(ISBLANK('5. Pp (3 años)'!G138),"",'5. Pp (3 años)'!G138)</f>
        <v>Eficacia</v>
      </c>
      <c r="H138" s="392" t="str">
        <f>IF(ISBLANK('5. Pp (3 años)'!H138),"",'5. Pp (3 años)'!H138)</f>
        <v>Trimestral</v>
      </c>
      <c r="I138" s="393" t="str">
        <f>IF(ISBLANK('5. Pp (3 años)'!I138),"",'5. Pp (3 años)'!I138)</f>
        <v xml:space="preserve">MÉTODO DE CÁLCULO:
PPSA= (NPS/TPA)*100.
VARIABLES:
PPSA: Porcentaje de prestadores de servicio autorizados
NPS: numero de prestadores de servicio
TPA: total de prestadores autorizados
</v>
      </c>
      <c r="J138" s="393" t="str">
        <f>IF(ISBLANK('5. Pp (3 años)'!J138),"",'5. Pp (3 años)'!J138)</f>
        <v>UNIDAD DE MEDIDA DEL INDICADOR:
Porcentaje
UNIDAD DE MEDIDA DE LAS VARIABLES:
Prestadores de servicio</v>
      </c>
      <c r="K138" s="392" t="str">
        <f>IF(ISBLANK('5. Pp (3 años)'!K138),"",'5. Pp (3 años)'!K138)</f>
        <v>Ascendente</v>
      </c>
      <c r="L138" s="393" t="s">
        <v>1516</v>
      </c>
      <c r="M138" s="393" t="s">
        <v>1517</v>
      </c>
      <c r="N138" s="393" t="str">
        <f>IF(ISBLANK('5. Pp (3 años)'!N138),"",'5. Pp (3 años)'!N138)</f>
        <v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v>
      </c>
      <c r="O138" s="393" t="str">
        <f>IF(ISBLANK('5. Pp (3 años)'!O138),"",'5. Pp (3 años)'!O138)</f>
        <v>El prestador de servicios es autorizado para la expedición de constancias y certificados en el municipio</v>
      </c>
      <c r="P138" s="394" t="str">
        <f>IF(ISBLANK('5. Pp (3 años)'!P138),"",'5. Pp (3 años)'!P138)</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row>
    <row r="139" spans="1:61" ht="15.75" customHeight="1">
      <c r="A139" s="32"/>
      <c r="B139" s="391" t="str">
        <f>IF(ISBLANK('5. Pp (3 años)'!B139),"",'5. Pp (3 años)'!B139)</f>
        <v xml:space="preserve"> Protección Civil</v>
      </c>
      <c r="C139" s="392" t="str">
        <f>IF(ISBLANK('5. Pp (3 años)'!C139),"",'5. Pp (3 años)'!C139)</f>
        <v>Actividad</v>
      </c>
      <c r="D139" s="393" t="str">
        <f>IF(ISBLANK('5. Pp (3 años)'!D139),"",'5. Pp (3 años)'!D139)</f>
        <v xml:space="preserve">3.1.1.1.15.9 Atención de reportes de  emergencias en materia de gestión integral de riesgos y de protección civil. </v>
      </c>
      <c r="E139" s="393" t="str">
        <f>IF(ISBLANK('5. Pp (3 años)'!E139),"",'5. Pp (3 años)'!E139)</f>
        <v>PREA: Porcentaje de reportes de emergencia atendidos.</v>
      </c>
      <c r="F139" s="393" t="str">
        <f>IF(ISBLANK('5. Pp (3 años)'!F139),"",'5. Pp (3 años)'!F139)</f>
        <v>Mide el número de reportes atendidos en materia de gestion integral de riesgos y de proteccion civil, recibidos a través de la línea 911.</v>
      </c>
      <c r="G139" s="392" t="str">
        <f>IF(ISBLANK('5. Pp (3 años)'!G139),"",'5. Pp (3 años)'!G139)</f>
        <v>Eficacia</v>
      </c>
      <c r="H139" s="392" t="str">
        <f>IF(ISBLANK('5. Pp (3 años)'!H139),"",'5. Pp (3 años)'!H139)</f>
        <v>Trimestral</v>
      </c>
      <c r="I139" s="393" t="str">
        <f>IF(ISBLANK('5. Pp (3 años)'!I139),"",'5. Pp (3 años)'!I139)</f>
        <v xml:space="preserve">MÉTODO DE CÁLCULO: 
PREA (TRR/NRA)*100.
VARIABLES:
PREA: Porcentaje de reportes de emergencia atendidos.                 
TRR: Total de reportes recibidos.
NRA: Núnero de reportes atendidos.     
                                                                                                                                                </v>
      </c>
      <c r="J139" s="393" t="str">
        <f>IF(ISBLANK('5. Pp (3 años)'!J139),"",'5. Pp (3 años)'!J139)</f>
        <v>UNIDAD DE MEDIDA DEL INDICADOR:
Porcentaje
UNIDAD DE MEDIDA DE LAS VARIABLES:
Reporte de emergencias</v>
      </c>
      <c r="K139" s="392" t="str">
        <f>IF(ISBLANK('5. Pp (3 años)'!K139),"",'5. Pp (3 años)'!K139)</f>
        <v>Ascendente</v>
      </c>
      <c r="L139" s="393" t="s">
        <v>1518</v>
      </c>
      <c r="M139" s="393" t="s">
        <v>1519</v>
      </c>
      <c r="N139" s="393" t="str">
        <f>IF(ISBLANK('5. Pp (3 años)'!N139),"",'5. Pp (3 años)'!N139)</f>
        <v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v>
      </c>
      <c r="O139" s="393" t="str">
        <f>IF(ISBLANK('5. Pp (3 años)'!O139),"",'5. Pp (3 años)'!O139)</f>
        <v>La población recibe atencion de primeros auxilios y rescates ante cualquier eventualidad presentada.</v>
      </c>
      <c r="P139" s="394" t="str">
        <f>IF(ISBLANK('5. Pp (3 años)'!P139),"",'5. Pp (3 años)'!P139)</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row>
    <row r="140" spans="1:61" ht="15.75" customHeight="1">
      <c r="A140" s="32"/>
      <c r="B140" s="391" t="str">
        <f>IF(ISBLANK('5. Pp (3 años)'!B140),"",'5. Pp (3 años)'!B140)</f>
        <v xml:space="preserve"> Protección Civil</v>
      </c>
      <c r="C140" s="392" t="str">
        <f>IF(ISBLANK('5. Pp (3 años)'!C140),"",'5. Pp (3 años)'!C140)</f>
        <v>Actividad</v>
      </c>
      <c r="D140" s="393" t="str">
        <f>IF(ISBLANK('5. Pp (3 años)'!D140),"",'5. Pp (3 años)'!D140)</f>
        <v>3.1.1.1.15.10 Atención médica prehospitalaria a personas ocasionadas por incidencias reportadas.</v>
      </c>
      <c r="E140" s="393" t="str">
        <f>IF(ISBLANK('5. Pp (3 años)'!E140),"",'5. Pp (3 años)'!E140)</f>
        <v>PPAM: Porcentaja de personas con atención médica</v>
      </c>
      <c r="F140" s="393" t="str">
        <f>IF(ISBLANK('5. Pp (3 años)'!F140),"",'5. Pp (3 años)'!F140)</f>
        <v>Midel el número de personas a las que se le brinda la atención médica prehospitalaria ocasionada por un incidente reportado a travéz de la línea 911 o algun evento público o provado.</v>
      </c>
      <c r="G140" s="392" t="str">
        <f>IF(ISBLANK('5. Pp (3 años)'!G140),"",'5. Pp (3 años)'!G140)</f>
        <v>Eficacia</v>
      </c>
      <c r="H140" s="392" t="str">
        <f>IF(ISBLANK('5. Pp (3 años)'!H140),"",'5. Pp (3 años)'!H140)</f>
        <v>Trimestral</v>
      </c>
      <c r="I140" s="393" t="str">
        <f>IF(ISBLANK('5. Pp (3 años)'!I140),"",'5. Pp (3 años)'!I140)</f>
        <v xml:space="preserve">MÉTODO DE CÁLCULO: 
PPAM (TPA/NRA)*100.
VARIABLES:
PPAM: Porcentaja de personas con atención médica              
TPA: Total de personas atendidas.
NRA: Núnero de reportes recibidos.  
                                                                                                                                                </v>
      </c>
      <c r="J140" s="393" t="str">
        <f>IF(ISBLANK('5. Pp (3 años)'!J140),"",'5. Pp (3 años)'!J140)</f>
        <v>UNIDAD DE MEDIDA DEL INDICADOR:
Porcentaje
UNIDAD DE MEDIDA DE LAS VARIABLES:
Personas atendidas</v>
      </c>
      <c r="K140" s="392" t="str">
        <f>IF(ISBLANK('5. Pp (3 años)'!K140),"",'5. Pp (3 años)'!K140)</f>
        <v>Ascendente</v>
      </c>
      <c r="L140" s="393" t="s">
        <v>1520</v>
      </c>
      <c r="M140" s="393" t="s">
        <v>1521</v>
      </c>
      <c r="N140" s="393" t="str">
        <f>IF(ISBLANK('5. Pp (3 años)'!N140),"",'5. Pp (3 años)'!N140)</f>
        <v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v>
      </c>
      <c r="O140" s="393" t="str">
        <f>IF(ISBLANK('5. Pp (3 años)'!O140),"",'5. Pp (3 años)'!O140)</f>
        <v>La población recibe atencion médica prehospitalaria ante cualquier incidente que se presente.</v>
      </c>
      <c r="P140" s="394" t="str">
        <f>IF(ISBLANK('5. Pp (3 años)'!P140),"",'5. Pp (3 años)'!P140)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row>
    <row r="141" spans="1:61" ht="15.75" customHeight="1">
      <c r="A141" s="32"/>
      <c r="B141" s="391" t="str">
        <f>IF(ISBLANK('5. Pp (3 años)'!B141),"",'5. Pp (3 años)'!B141)</f>
        <v xml:space="preserve"> Protección Civil</v>
      </c>
      <c r="C141" s="392" t="str">
        <f>IF(ISBLANK('5. Pp (3 años)'!C141),"",'5. Pp (3 años)'!C141)</f>
        <v>Actividad</v>
      </c>
      <c r="D141" s="393" t="str">
        <f>IF(ISBLANK('5. Pp (3 años)'!D141),"",'5. Pp (3 años)'!D141)</f>
        <v>3.1.1.1.15.11 Supervisión  y atención a eventos públicos y privado de cualquier índole.</v>
      </c>
      <c r="E141" s="393" t="str">
        <f>IF(ISBLANK('5. Pp (3 años)'!E141),"",'5. Pp (3 años)'!E141)</f>
        <v>PEPPS: Porcentaje de eventos públicos y privados supervisados.</v>
      </c>
      <c r="F141" s="393" t="str">
        <f>IF(ISBLANK('5. Pp (3 años)'!F141),"",'5. Pp (3 años)'!F141)</f>
        <v>Mide el total de eventos públicos y privados realizados y verificados, salvaguardando la seguridad de los participantes.</v>
      </c>
      <c r="G141" s="392" t="str">
        <f>IF(ISBLANK('5. Pp (3 años)'!G141),"",'5. Pp (3 años)'!G141)</f>
        <v>Eficacia</v>
      </c>
      <c r="H141" s="392" t="str">
        <f>IF(ISBLANK('5. Pp (3 años)'!H141),"",'5. Pp (3 años)'!H141)</f>
        <v>Trimestral</v>
      </c>
      <c r="I141" s="393" t="str">
        <f>IF(ISBLANK('5. Pp (3 años)'!I141),"",'5. Pp (3 años)'!I141)</f>
        <v xml:space="preserve">MÉTODO DE CÁLCULO:
PEPPS= (TES/NEES)*100
VARIABLES:
PEPPS: Porcentaje de eventos públicos y privados supervisados.
TES: Total de eventos supervisados.
NEES: Número de eventos estimados a supervisar.
</v>
      </c>
      <c r="J141" s="393" t="str">
        <f>IF(ISBLANK('5. Pp (3 años)'!J141),"",'5. Pp (3 años)'!J141)</f>
        <v>UNIDAD DE MEDIDA DEL INDICADOR:
Porcentaje
UNIDAD DE MEDIDA DE LAS VARIABLES:
Eventos Públicos y privados</v>
      </c>
      <c r="K141" s="392" t="str">
        <f>IF(ISBLANK('5. Pp (3 años)'!K141),"",'5. Pp (3 años)'!K141)</f>
        <v>Ascendente</v>
      </c>
      <c r="L141" s="393" t="s">
        <v>1522</v>
      </c>
      <c r="M141" s="393" t="s">
        <v>1523</v>
      </c>
      <c r="N141" s="393" t="str">
        <f>IF(ISBLANK('5. Pp (3 años)'!N141),"",'5. Pp (3 años)'!N141)</f>
        <v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v>
      </c>
      <c r="O141" s="393" t="str">
        <f>IF(ISBLANK('5. Pp (3 años)'!O141),"",'5. Pp (3 años)'!O141)</f>
        <v>Se garantiza la seguridad de los participantes a travéz de las recoemndaciones de protección civil.</v>
      </c>
      <c r="P141" s="394" t="str">
        <f>IF(ISBLANK('5. Pp (3 años)'!P141),"",'5. Pp (3 años)'!P141)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row>
    <row r="142" spans="1:61" ht="15.75" customHeight="1">
      <c r="A142" s="32"/>
      <c r="B142" s="391" t="str">
        <f>IF(ISBLANK('5. Pp (3 años)'!B142),"",'5. Pp (3 años)'!B142)</f>
        <v xml:space="preserve"> Protección Civil</v>
      </c>
      <c r="C142" s="392" t="str">
        <f>IF(ISBLANK('5. Pp (3 años)'!C142),"",'5. Pp (3 años)'!C142)</f>
        <v>Actividad</v>
      </c>
      <c r="D142" s="393" t="str">
        <f>IF(ISBLANK('5. Pp (3 años)'!D142),"",'5. Pp (3 años)'!D142)</f>
        <v>3.1.1.1.15.12 Verificación de refugios temporale con motivo de la temporada de Fenómenos Hidrometeorológicos.</v>
      </c>
      <c r="E142" s="393" t="str">
        <f>IF(ISBLANK('5. Pp (3 años)'!E142),"",'5. Pp (3 años)'!E142)</f>
        <v>PRTV: Porcentaje  de refugios temporales verificados</v>
      </c>
      <c r="F142" s="393" t="str">
        <f>IF(ISBLANK('5. Pp (3 años)'!F142),"",'5. Pp (3 años)'!F142)</f>
        <v>Mide el total de refugios temporales verificados para ser utilizados durante la temporada de fenómenos hidrometeorológicos..</v>
      </c>
      <c r="G142" s="392" t="str">
        <f>IF(ISBLANK('5. Pp (3 años)'!G142),"",'5. Pp (3 años)'!G142)</f>
        <v>Eficacia</v>
      </c>
      <c r="H142" s="392" t="str">
        <f>IF(ISBLANK('5. Pp (3 años)'!H142),"",'5. Pp (3 años)'!H142)</f>
        <v>Trimestral</v>
      </c>
      <c r="I142" s="393" t="str">
        <f>IF(ISBLANK('5. Pp (3 años)'!I142),"",'5. Pp (3 años)'!I142)</f>
        <v xml:space="preserve">MÉTODO DE CÁLCULO:
PRTV= (NRTV/TRTV)*100
VARIABLES:
PRTV: Porcentaje de refugios temporales verificados.
NRTV: Número de refugios temporales verificados.
TRTV: Total de refugios temporales por verificar.
</v>
      </c>
      <c r="J142" s="393" t="str">
        <f>IF(ISBLANK('5. Pp (3 años)'!J142),"",'5. Pp (3 años)'!J142)</f>
        <v>UNIDAD DE MEDIDA DEL INDICADOR:
Porcentaje
UNIDAD DE MEDIDA DE LAS VARIABLES:
Refugios temporales</v>
      </c>
      <c r="K142" s="392" t="str">
        <f>IF(ISBLANK('5. Pp (3 años)'!K142),"",'5. Pp (3 años)'!K142)</f>
        <v>Ascendente</v>
      </c>
      <c r="L142" s="393" t="s">
        <v>1524</v>
      </c>
      <c r="M142" s="393" t="s">
        <v>1525</v>
      </c>
      <c r="N142" s="393" t="str">
        <f>IF(ISBLANK('5. Pp (3 años)'!N142),"",'5. Pp (3 años)'!N142)</f>
        <v xml:space="preserve">Nombre del Documento: Convenio de Refugios
Nombre de quien genera la información: Área de Planeación
Periodicidad con que se genera la información: Marzo- Noviembre
Liga de la página donde se localiza la información o ubicación: Área de Archivo
</v>
      </c>
      <c r="O142" s="393" t="str">
        <f>IF(ISBLANK('5. Pp (3 años)'!O142),"",'5. Pp (3 años)'!O142)</f>
        <v>Los refugios cumplen con las condiciones necesarias para el resguardo de la ciudadania en caso de ser necesario en temporada de húracanes.</v>
      </c>
      <c r="P142" s="394" t="str">
        <f>IF(ISBLANK('5. Pp (3 años)'!P142),"",'5. Pp (3 años)'!P142)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row>
    <row r="143" spans="1:61" ht="15.75" customHeight="1">
      <c r="A143" s="32"/>
      <c r="B143" s="391" t="str">
        <f>IF(ISBLANK('5. Pp (3 años)'!B143),"",'5. Pp (3 años)'!B143)</f>
        <v xml:space="preserve"> Protección Civil</v>
      </c>
      <c r="C143" s="392" t="str">
        <f>IF(ISBLANK('5. Pp (3 años)'!C143),"",'5. Pp (3 años)'!C143)</f>
        <v>Actividad</v>
      </c>
      <c r="D143" s="393" t="str">
        <f>IF(ISBLANK('5. Pp (3 años)'!D143),"",'5. Pp (3 años)'!D143)</f>
        <v>3.1.1.1.15.13 Implementación de operativos con motivo a los diversos fenómenos naturales y antrópicos</v>
      </c>
      <c r="E143" s="393" t="str">
        <f>IF(ISBLANK('5. Pp (3 años)'!E143),"",'5. Pp (3 años)'!E143)</f>
        <v>POI: Porcentaje de operativos implementados.</v>
      </c>
      <c r="F143" s="393" t="str">
        <f>IF(ISBLANK('5. Pp (3 años)'!F143),"",'5. Pp (3 años)'!F143)</f>
        <v>Mide el total de operativos implementados, con motivos de los diversos fenómenos naturales y antrópicos que se presenten.</v>
      </c>
      <c r="G143" s="392" t="str">
        <f>IF(ISBLANK('5. Pp (3 años)'!G143),"",'5. Pp (3 años)'!G143)</f>
        <v>Eficacia</v>
      </c>
      <c r="H143" s="392" t="str">
        <f>IF(ISBLANK('5. Pp (3 años)'!H143),"",'5. Pp (3 años)'!H143)</f>
        <v>Trimestral</v>
      </c>
      <c r="I143" s="393" t="str">
        <f>IF(ISBLANK('5. Pp (3 años)'!I143),"",'5. Pp (3 años)'!I143)</f>
        <v xml:space="preserve">MÉTODO DE CÁLCULO:
POI= (TOI/TOP)*100
VARIABLES:
POI: Porcentaje de operativos implementados
TOI:Total de operativos implementados
TOP: Total de operativos programados. 
</v>
      </c>
      <c r="J143" s="393" t="str">
        <f>IF(ISBLANK('5. Pp (3 años)'!J143),"",'5. Pp (3 años)'!J143)</f>
        <v>UNIDAD DE MEDIDA DEL INDICADOR:
Porcentaje
UNIDAD DE MEDIDA DE LAS VARIABLES:
Operativos implementados</v>
      </c>
      <c r="K143" s="392" t="str">
        <f>IF(ISBLANK('5. Pp (3 años)'!K143),"",'5. Pp (3 años)'!K143)</f>
        <v>Ascendente</v>
      </c>
      <c r="L143" s="393" t="s">
        <v>1526</v>
      </c>
      <c r="M143" s="393" t="s">
        <v>1527</v>
      </c>
      <c r="N143" s="393" t="str">
        <f>IF(ISBLANK('5. Pp (3 años)'!N143),"",'5. Pp (3 años)'!N143)</f>
        <v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v>
      </c>
      <c r="O143" s="393" t="str">
        <f>IF(ISBLANK('5. Pp (3 años)'!O143),"",'5. Pp (3 años)'!O143)</f>
        <v>Los ciudadanos y visitantes reciben medidas preventivas así como  atención ante la eventualudad presentada.</v>
      </c>
      <c r="P143" s="394" t="str">
        <f>IF(ISBLANK('5. Pp (3 años)'!P143),"",'5. Pp (3 años)'!P143)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row>
    <row r="144" spans="1:61" ht="15.75" customHeight="1">
      <c r="A144" s="32"/>
      <c r="B144" s="391" t="str">
        <f>IF(ISBLANK('5. Pp (3 años)'!B144),"",'5. Pp (3 años)'!B144)</f>
        <v xml:space="preserve"> Protección Civil</v>
      </c>
      <c r="C144" s="392" t="str">
        <f>IF(ISBLANK('5. Pp (3 años)'!C144),"",'5. Pp (3 años)'!C144)</f>
        <v>Actividad</v>
      </c>
      <c r="D144" s="393" t="str">
        <f>IF(ISBLANK('5. Pp (3 años)'!D144),"",'5. Pp (3 años)'!D144)</f>
        <v>3.1.1.1.15.14 Implementación de salvamentos, rescates y primeros auxilios en playas, cenotes y lagunas en el municipio.</v>
      </c>
      <c r="E144" s="393" t="str">
        <f>IF(ISBLANK('5. Pp (3 años)'!E144),"",'5. Pp (3 años)'!E144)</f>
        <v xml:space="preserve">PSRPI: Porcentaje de salvamentos, rescates y primeros auxilios implementados en las playas, cenotes y lagunas. </v>
      </c>
      <c r="F144" s="393" t="str">
        <f>IF(ISBLANK('5. Pp (3 años)'!F144),"",'5. Pp (3 años)'!F144)</f>
        <v>Mide la atención de salvamentos, rescates y primeros auxilios que se realizan en las playas públicas, cenotes y lagunas en el municipio</v>
      </c>
      <c r="G144" s="392" t="str">
        <f>IF(ISBLANK('5. Pp (3 años)'!G144),"",'5. Pp (3 años)'!G144)</f>
        <v>Eficacia</v>
      </c>
      <c r="H144" s="392" t="str">
        <f>IF(ISBLANK('5. Pp (3 años)'!H144),"",'5. Pp (3 años)'!H144)</f>
        <v>Trimestral</v>
      </c>
      <c r="I144" s="393" t="str">
        <f>IF(ISBLANK('5. Pp (3 años)'!I144),"",'5. Pp (3 años)'!I144)</f>
        <v xml:space="preserve">MÉTODO DE CÁLCULO:
PSRPI= (TRI/TRE)*100
VARIABLES:
PSRPI: Porcentaje de salvamentos, rescates y primeros auxilios implementados. 
TRI:Total de reporte de implementados.
TRE:Total de reportes estimados.
</v>
      </c>
      <c r="J144" s="393" t="str">
        <f>IF(ISBLANK('5. Pp (3 años)'!J144),"",'5. Pp (3 años)'!J144)</f>
        <v>UNIDAD DE MEDIDA DEL INDICADOR:
Porcentaje 
UNIDAD DE MEDIDA DE LAS VARIABLES:
Salvamentos, rescates y primeros auxilios</v>
      </c>
      <c r="K144" s="392" t="str">
        <f>IF(ISBLANK('5. Pp (3 años)'!K144),"",'5. Pp (3 años)'!K144)</f>
        <v>Ascendnete</v>
      </c>
      <c r="L144" s="393" t="s">
        <v>1528</v>
      </c>
      <c r="M144" s="393" t="s">
        <v>1529</v>
      </c>
      <c r="N144" s="393" t="str">
        <f>IF(ISBLANK('5. Pp (3 años)'!N144),"",'5. Pp (3 años)'!N144)</f>
        <v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v>
      </c>
      <c r="O144" s="393" t="str">
        <f>IF(ISBLANK('5. Pp (3 años)'!O144),"",'5. Pp (3 años)'!O144)</f>
        <v>Los ciudadanos y visitantes reciben atención de primeros auxilios ante la eventualudad presentada.</v>
      </c>
      <c r="P144" s="394" t="str">
        <f>IF(ISBLANK('5. Pp (3 años)'!P144),"",'5. Pp (3 años)'!P144)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row>
    <row r="145" spans="1:61" ht="15.75" customHeight="1">
      <c r="A145" s="32"/>
      <c r="B145" s="391" t="str">
        <f>IF(ISBLANK('5. Pp (3 años)'!B145),"",'5. Pp (3 años)'!B145)</f>
        <v xml:space="preserve"> Protección Civil</v>
      </c>
      <c r="C145" s="392" t="str">
        <f>IF(ISBLANK('5. Pp (3 años)'!C145),"",'5. Pp (3 años)'!C145)</f>
        <v>Actividad</v>
      </c>
      <c r="D145" s="393" t="str">
        <f>IF(ISBLANK('5. Pp (3 años)'!D145),"",'5. Pp (3 años)'!D145)</f>
        <v>3.1.1.1.15.15 Ejecución de acciones preventivas de manera permanente en las diversas playas, en beneficio a la ciudadanía.</v>
      </c>
      <c r="E145" s="393" t="str">
        <f>IF(ISBLANK('5. Pp (3 años)'!E145),"",'5. Pp (3 años)'!E145)</f>
        <v>PAPB: Porcentaje acciones preventivas brindadas a la población benitojuarense y vacacionistas.</v>
      </c>
      <c r="F145" s="393" t="str">
        <f>IF(ISBLANK('5. Pp (3 años)'!F145),"",'5. Pp (3 años)'!F145)</f>
        <v>Mide el porcentaje de acciones realizadas brindadas a la poblacion benitojuarence y vacacionistas, en las diversas playas públicas del minicipio a travez del programa playas seguras.</v>
      </c>
      <c r="G145" s="392" t="str">
        <f>IF(ISBLANK('5. Pp (3 años)'!G145),"",'5. Pp (3 años)'!G145)</f>
        <v>Eficacia</v>
      </c>
      <c r="H145" s="392" t="str">
        <f>IF(ISBLANK('5. Pp (3 años)'!H145),"",'5. Pp (3 años)'!H145)</f>
        <v>Trimestral</v>
      </c>
      <c r="I145" s="393" t="str">
        <f>IF(ISBLANK('5. Pp (3 años)'!I145),"",'5. Pp (3 años)'!I145)</f>
        <v xml:space="preserve">MÉTODO DE CÁLCULO: 
PAPB=(TPB/NPE)*100
VARIABLES:
PAPB: Porcentaje de acciones preventivas brindadas.
TPB: Total de población beneficiada.
NPE: Número de población estimada.                                 
</v>
      </c>
      <c r="J145" s="393" t="str">
        <f>IF(ISBLANK('5. Pp (3 años)'!J145),"",'5. Pp (3 años)'!J145)</f>
        <v xml:space="preserve">UNIDAD DE MEDIDA DEL INDICADOR:
Porcentaje
UNIDAD DE MEDIDA DE LAS VARIABLES:
acciones preventivas </v>
      </c>
      <c r="K145" s="392" t="str">
        <f>IF(ISBLANK('5. Pp (3 años)'!K145),"",'5. Pp (3 años)'!K145)</f>
        <v>Ascendente</v>
      </c>
      <c r="L145" s="393" t="s">
        <v>1530</v>
      </c>
      <c r="M145" s="393" t="s">
        <v>1531</v>
      </c>
      <c r="N145" s="393" t="str">
        <f>IF(ISBLANK('5. Pp (3 años)'!N145),"",'5. Pp (3 años)'!N145)</f>
        <v xml:space="preserve">Nombre del Documento: Bitacora Acuatica
Nombre de quien genera la información: Departamento de Seguridad y Salvamento
Periodicidad con que se genera la información: Diaria
Liga de la página donde se localiza la información o ubicación: Bitacora Acuatica
</v>
      </c>
      <c r="O145" s="393" t="str">
        <f>IF(ISBLANK('5. Pp (3 años)'!O145),"",'5. Pp (3 años)'!O145)</f>
        <v>La ciudadania muestra interes en las recomendaciones que se establece la Dirección General de Protección.</v>
      </c>
      <c r="P145" s="394" t="str">
        <f>IF(ISBLANK('5. Pp (3 años)'!P145),"",'5. Pp (3 años)'!P145)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row>
    <row r="146" spans="1:61" ht="15.75" customHeight="1">
      <c r="A146" s="32"/>
      <c r="B146" s="391" t="str">
        <f>IF(ISBLANK('5. Pp (3 años)'!B146),"",'5. Pp (3 años)'!B146)</f>
        <v xml:space="preserve"> Protección Civil</v>
      </c>
      <c r="C146" s="392" t="str">
        <f>IF(ISBLANK('5. Pp (3 años)'!C146),"",'5. Pp (3 años)'!C146)</f>
        <v>Actividad</v>
      </c>
      <c r="D146" s="393" t="str">
        <f>IF(ISBLANK('5. Pp (3 años)'!D146),"",'5. Pp (3 años)'!D146)</f>
        <v>3.1.1.1.15.16 Atención a quejas ciudadanas en materia de protección civil.</v>
      </c>
      <c r="E146" s="393" t="str">
        <f>IF(ISBLANK('5. Pp (3 años)'!E146),"",'5. Pp (3 años)'!E146)</f>
        <v>PQCA: Porcentaje de quejas ciudadanas atendidas.</v>
      </c>
      <c r="F146" s="393" t="str">
        <f>IF(ISBLANK('5. Pp (3 años)'!F146),"",'5. Pp (3 años)'!F146)</f>
        <v>Mide el total de quejas ciudadanas atendidas, las cuales son recibidas por oficio, redes sociales y vía telefónica..</v>
      </c>
      <c r="G146" s="392" t="str">
        <f>IF(ISBLANK('5. Pp (3 años)'!G146),"",'5. Pp (3 años)'!G146)</f>
        <v>Eficacia</v>
      </c>
      <c r="H146" s="392" t="str">
        <f>IF(ISBLANK('5. Pp (3 años)'!H146),"",'5. Pp (3 años)'!H146)</f>
        <v>Trimestral</v>
      </c>
      <c r="I146" s="393" t="str">
        <f>IF(ISBLANK('5. Pp (3 años)'!I146),"",'5. Pp (3 años)'!I146)</f>
        <v>MÉTODO DE CÁLCULO:
PQCA= (TQCA/TQCR)*100
VARIABLES:
PQCA: Porcentaje de quejas ciudadanas atendidas.
TQCA: Total de quejas ciudadanas atendidas.
TQCR:Total de quejas ciudadanas recibidas.</v>
      </c>
      <c r="J146" s="393" t="str">
        <f>IF(ISBLANK('5. Pp (3 años)'!J146),"",'5. Pp (3 años)'!J146)</f>
        <v xml:space="preserve">UNIDAD DE MEDIDA DEL INDICADOR:
Porcentaje
UNIDAD DE MEDIDA DE LAS VARIABLES:
Quejas ciudadanas </v>
      </c>
      <c r="K146" s="392" t="str">
        <f>IF(ISBLANK('5. Pp (3 años)'!K146),"",'5. Pp (3 años)'!K146)</f>
        <v>Descendente</v>
      </c>
      <c r="L146" s="393" t="s">
        <v>1532</v>
      </c>
      <c r="M146" s="393" t="s">
        <v>1533</v>
      </c>
      <c r="N146" s="393" t="str">
        <f>IF(ISBLANK('5. Pp (3 años)'!N146),"",'5. Pp (3 años)'!N146)</f>
        <v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v>
      </c>
      <c r="O146" s="393" t="str">
        <f>IF(ISBLANK('5. Pp (3 años)'!O146),"",'5. Pp (3 años)'!O146)</f>
        <v>La ciudadania contribuye apoyando con denuncias por posibles hechos que dañen la integridad de la población.</v>
      </c>
      <c r="P146" s="394" t="str">
        <f>IF(ISBLANK('5. Pp (3 años)'!P146),"",'5. Pp (3 años)'!P146)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row>
    <row r="147" spans="1:61" ht="15.75" customHeight="1">
      <c r="A147" s="32"/>
      <c r="B147" s="405" t="str">
        <f>IF(ISBLANK('5. Pp (3 años)'!B147),"",'5. Pp (3 años)'!B147)</f>
        <v xml:space="preserve"> Protección Civil</v>
      </c>
      <c r="C147" s="406" t="str">
        <f>IF(ISBLANK('5. Pp (3 años)'!C147),"",'5. Pp (3 años)'!C147)</f>
        <v>Actividad</v>
      </c>
      <c r="D147" s="407" t="str">
        <f>IF(ISBLANK('5. Pp (3 años)'!D147),"",'5. Pp (3 años)'!D147)</f>
        <v>3.1.1.1.15.17 Integración de los diversos Comités Operativos Especializados en Materia de Protección Civil</v>
      </c>
      <c r="E147" s="407" t="str">
        <f>IF(ISBLANK('5. Pp (3 años)'!E147),"",'5. Pp (3 años)'!E147)</f>
        <v>PDCI: Porcentaje de los diversos comités integrados</v>
      </c>
      <c r="F147" s="407" t="str">
        <f>IF(ISBLANK('5. Pp (3 años)'!F147),"",'5. Pp (3 años)'!F147)</f>
        <v>Mide el total de los diversos comités integrados en materia de protección civil.</v>
      </c>
      <c r="G147" s="406" t="str">
        <f>IF(ISBLANK('5. Pp (3 años)'!G147),"",'5. Pp (3 años)'!G147)</f>
        <v>Eficacia</v>
      </c>
      <c r="H147" s="406" t="str">
        <f>IF(ISBLANK('5. Pp (3 años)'!H147),"",'5. Pp (3 años)'!H147)</f>
        <v>Trimestral</v>
      </c>
      <c r="I147" s="407" t="str">
        <f>IF(ISBLANK('5. Pp (3 años)'!I147),"",'5. Pp (3 años)'!I147)</f>
        <v>MÉTODO DE CÁLCULO:
PDCI= (TCR/TCP)*100
VARIABLES:
PDCI: Porcentaje de los diversos comités integrados.
TCR:Total de comités realizados.
TCP: Total de comités programados.</v>
      </c>
      <c r="J147" s="407" t="str">
        <f>IF(ISBLANK('5. Pp (3 años)'!J147),"",'5. Pp (3 años)'!J147)</f>
        <v xml:space="preserve">UNIDAD DE MEDIDA DEL INDICADOR:  
Porcentaje
UNIDAD DE MEDIDA DE LAS VARIABLES:
 Comités  </v>
      </c>
      <c r="K147" s="406" t="str">
        <f>IF(ISBLANK('5. Pp (3 años)'!K147),"",'5. Pp (3 años)'!K147)</f>
        <v>Ascendente</v>
      </c>
      <c r="L147" s="407" t="s">
        <v>1534</v>
      </c>
      <c r="M147" s="407" t="s">
        <v>1535</v>
      </c>
      <c r="N147" s="407" t="str">
        <f>IF(ISBLANK('5. Pp (3 años)'!N147),"",'5. Pp (3 años)'!N147)</f>
        <v>Nombre del Documento: Acta de Sesión de Comite
Nombre de quien genera la información: Dirección General 
Periodicidad con que se genera la información: marzo y junio
Liga de la página donde se localiza la información o ubicación: Leford de Comites</v>
      </c>
      <c r="O147" s="407" t="str">
        <f>IF(ISBLANK('5. Pp (3 años)'!O147),"",'5. Pp (3 años)'!O147)</f>
        <v>Se coordina con las áreas involucradas en caso de de los diversos fenomenos naturales, para salvaguardar la integridad de la ciudadania.</v>
      </c>
      <c r="P147" s="408" t="str">
        <f>IF(ISBLANK('5. Pp (3 años)'!P147),"",'5. Pp (3 años)'!P147)</f>
        <v>Meta 3.6
Meta 11.5
 Meta 13.1
 Meta 13.3</v>
      </c>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row>
    <row r="148" spans="1:61" ht="15.75" customHeight="1">
      <c r="A148" s="32"/>
      <c r="B148" s="32"/>
      <c r="C148" s="32"/>
      <c r="D148" s="33"/>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row>
    <row r="149" spans="1:61" ht="15.75" customHeight="1">
      <c r="A149" s="32"/>
      <c r="B149" s="32"/>
      <c r="C149" s="32"/>
      <c r="D149" s="33"/>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row>
    <row r="150" spans="1:61" ht="15.75" customHeight="1">
      <c r="A150" s="32"/>
      <c r="B150" s="32"/>
      <c r="C150" s="32"/>
      <c r="D150" s="33"/>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row>
    <row r="151" spans="1:61" ht="15.75" customHeight="1">
      <c r="A151" s="32"/>
      <c r="B151" s="32"/>
      <c r="C151" s="32"/>
      <c r="D151" s="33"/>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row>
    <row r="152" spans="1:61" ht="15.75" customHeight="1">
      <c r="A152" s="32"/>
      <c r="B152" s="32"/>
      <c r="C152" s="32"/>
      <c r="D152" s="33"/>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row>
    <row r="153" spans="1:61" ht="15.75" customHeight="1">
      <c r="A153" s="32"/>
      <c r="B153" s="32"/>
      <c r="C153" s="32"/>
      <c r="D153" s="33"/>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row>
    <row r="154" spans="1:61" ht="15.75" customHeight="1">
      <c r="A154" s="32"/>
      <c r="B154" s="32"/>
      <c r="C154" s="32"/>
      <c r="D154" s="33"/>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row>
    <row r="155" spans="1:61" ht="15.75" customHeight="1">
      <c r="A155" s="32"/>
      <c r="B155" s="32"/>
      <c r="C155" s="32"/>
      <c r="D155" s="33"/>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row>
    <row r="156" spans="1:61" ht="15.75" customHeight="1">
      <c r="A156" s="32"/>
      <c r="B156" s="32"/>
      <c r="C156" s="32"/>
      <c r="D156" s="33"/>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row>
    <row r="157" spans="1:61" ht="15.75" customHeight="1">
      <c r="A157" s="32"/>
      <c r="B157" s="32"/>
      <c r="C157" s="32"/>
      <c r="D157" s="33"/>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row>
    <row r="158" spans="1:61" ht="15.75" customHeight="1">
      <c r="A158" s="32"/>
      <c r="B158" s="32"/>
      <c r="C158" s="32"/>
      <c r="D158" s="33"/>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row>
    <row r="159" spans="1:61" ht="15.75" customHeight="1">
      <c r="A159" s="32"/>
      <c r="B159" s="32"/>
      <c r="C159" s="32"/>
      <c r="D159" s="33"/>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row>
    <row r="160" spans="1:61" ht="15.75" customHeight="1">
      <c r="A160" s="32"/>
      <c r="B160" s="32"/>
      <c r="C160" s="32"/>
      <c r="D160" s="33"/>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row>
    <row r="161" spans="1:61" ht="15.75" customHeight="1">
      <c r="A161" s="32"/>
      <c r="B161" s="32"/>
      <c r="C161" s="32"/>
      <c r="D161" s="33"/>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row>
    <row r="162" spans="1:61" ht="15.75" customHeight="1">
      <c r="A162" s="32"/>
      <c r="B162" s="32"/>
      <c r="C162" s="32"/>
      <c r="D162" s="33"/>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row>
    <row r="163" spans="1:61" ht="15.75" customHeight="1">
      <c r="A163" s="32"/>
      <c r="B163" s="34"/>
      <c r="C163" s="34"/>
      <c r="D163" s="33"/>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row>
    <row r="164" spans="1:61" ht="15.75" customHeight="1">
      <c r="A164" s="32"/>
      <c r="B164" s="34"/>
      <c r="C164" s="34"/>
      <c r="D164" s="33"/>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row>
    <row r="165" spans="1:61" ht="15.75" customHeight="1">
      <c r="A165" s="32"/>
      <c r="B165" s="34"/>
      <c r="C165" s="34"/>
      <c r="D165" s="33"/>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row>
    <row r="166" spans="1:61" ht="15.75" customHeight="1">
      <c r="A166" s="32"/>
      <c r="B166" s="34"/>
      <c r="C166" s="34"/>
      <c r="D166" s="33"/>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row>
    <row r="167" spans="1:61" ht="15.75" customHeight="1">
      <c r="A167" s="32"/>
      <c r="B167" s="34"/>
      <c r="C167" s="34"/>
      <c r="D167" s="33"/>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row>
    <row r="168" spans="1:61" ht="15.75" customHeight="1">
      <c r="A168" s="32"/>
      <c r="B168" s="34"/>
      <c r="C168" s="34"/>
      <c r="D168" s="33"/>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row>
    <row r="169" spans="1:61" ht="15.75" customHeight="1">
      <c r="A169" s="32"/>
      <c r="B169" s="34"/>
      <c r="C169" s="34"/>
      <c r="D169" s="33"/>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row>
    <row r="170" spans="1:61" ht="15.75" customHeight="1">
      <c r="A170" s="32"/>
      <c r="B170" s="34"/>
      <c r="C170" s="34"/>
      <c r="D170" s="33"/>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row>
    <row r="171" spans="1:61" ht="15.75" customHeight="1">
      <c r="A171" s="32"/>
      <c r="B171" s="34"/>
      <c r="C171" s="34"/>
      <c r="D171" s="33"/>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row>
    <row r="172" spans="1:61" ht="15.75" customHeight="1">
      <c r="A172" s="32"/>
      <c r="B172" s="34"/>
      <c r="C172" s="34"/>
      <c r="D172" s="33"/>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row>
    <row r="173" spans="1:61" ht="15.75" customHeight="1">
      <c r="A173" s="32"/>
      <c r="B173" s="34"/>
      <c r="C173" s="34"/>
      <c r="D173" s="33"/>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row>
    <row r="174" spans="1:61" ht="15.75" customHeight="1">
      <c r="A174" s="32"/>
      <c r="B174" s="34"/>
      <c r="C174" s="34"/>
      <c r="D174" s="33"/>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row>
    <row r="175" spans="1:61" ht="15.75" customHeight="1">
      <c r="A175" s="32"/>
      <c r="B175" s="34"/>
      <c r="C175" s="34"/>
      <c r="D175" s="33"/>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row>
    <row r="176" spans="1:61" ht="15.75" customHeight="1">
      <c r="A176" s="32"/>
      <c r="B176" s="34"/>
      <c r="C176" s="34"/>
      <c r="D176" s="33"/>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row>
    <row r="177" spans="1:61" ht="15.75" customHeight="1">
      <c r="A177" s="32"/>
      <c r="B177" s="34"/>
      <c r="C177" s="34"/>
      <c r="D177" s="33"/>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row>
    <row r="178" spans="1:61" ht="15.75" customHeight="1">
      <c r="A178" s="32"/>
      <c r="B178" s="34"/>
      <c r="C178" s="34"/>
      <c r="D178" s="33"/>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row>
    <row r="179" spans="1:61" ht="15.75" customHeight="1">
      <c r="A179" s="32"/>
      <c r="B179" s="34"/>
      <c r="C179" s="34"/>
      <c r="D179" s="33"/>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row>
    <row r="180" spans="1:61" ht="15.75" customHeight="1">
      <c r="A180" s="32"/>
      <c r="B180" s="34"/>
      <c r="C180" s="34"/>
      <c r="D180" s="33"/>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row>
    <row r="181" spans="1:61" ht="15.75" customHeight="1">
      <c r="A181" s="32"/>
      <c r="B181" s="34"/>
      <c r="C181" s="34"/>
      <c r="D181" s="33"/>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row>
    <row r="182" spans="1:61" ht="15.75" customHeight="1">
      <c r="A182" s="32"/>
      <c r="B182" s="34"/>
      <c r="C182" s="34"/>
      <c r="D182" s="33"/>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row>
    <row r="183" spans="1:61" ht="15.75" customHeight="1">
      <c r="A183" s="32"/>
      <c r="B183" s="34"/>
      <c r="C183" s="34"/>
      <c r="D183" s="33"/>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row>
    <row r="184" spans="1:61" ht="15.75" customHeight="1">
      <c r="A184" s="32"/>
      <c r="B184" s="34"/>
      <c r="C184" s="34"/>
      <c r="D184" s="33"/>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row>
    <row r="185" spans="1:61" ht="15.75" customHeight="1">
      <c r="A185" s="32"/>
      <c r="B185" s="34"/>
      <c r="C185" s="34"/>
      <c r="D185" s="33"/>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row>
    <row r="186" spans="1:61" ht="15.75" customHeight="1">
      <c r="A186" s="32"/>
      <c r="B186" s="34"/>
      <c r="C186" s="34"/>
      <c r="D186" s="33"/>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row>
    <row r="187" spans="1:61" ht="15.75" customHeight="1">
      <c r="A187" s="32"/>
      <c r="B187" s="34"/>
      <c r="C187" s="34"/>
      <c r="D187" s="33"/>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row>
    <row r="188" spans="1:61" ht="15.75" customHeight="1">
      <c r="A188" s="32"/>
      <c r="B188" s="34"/>
      <c r="C188" s="34"/>
      <c r="D188" s="33"/>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row>
    <row r="189" spans="1:61" ht="15.75" customHeight="1">
      <c r="A189" s="32"/>
      <c r="B189" s="34"/>
      <c r="C189" s="34"/>
      <c r="D189" s="33"/>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row>
    <row r="190" spans="1:61" ht="15.75" customHeight="1">
      <c r="A190" s="32"/>
      <c r="B190" s="34"/>
      <c r="C190" s="34"/>
      <c r="D190" s="33"/>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row>
    <row r="191" spans="1:61" ht="15.75" customHeight="1">
      <c r="A191" s="32"/>
      <c r="B191" s="34"/>
      <c r="C191" s="34"/>
      <c r="D191" s="33"/>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row>
    <row r="192" spans="1:61" ht="15.75" customHeight="1">
      <c r="A192" s="32"/>
      <c r="B192" s="34"/>
      <c r="C192" s="34"/>
      <c r="D192" s="33"/>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row>
    <row r="193" spans="1:61" ht="15.75" customHeight="1">
      <c r="A193" s="32"/>
      <c r="B193" s="34"/>
      <c r="C193" s="34"/>
      <c r="D193" s="33"/>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row>
    <row r="194" spans="1:61" ht="15.75" customHeight="1">
      <c r="A194" s="32"/>
      <c r="B194" s="34"/>
      <c r="C194" s="34"/>
      <c r="D194" s="33"/>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row>
    <row r="195" spans="1:61" ht="15.75" customHeight="1">
      <c r="A195" s="32"/>
      <c r="B195" s="34"/>
      <c r="C195" s="34"/>
      <c r="D195" s="33"/>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row>
    <row r="196" spans="1:61" ht="15.75" customHeight="1">
      <c r="A196" s="32"/>
      <c r="B196" s="34"/>
      <c r="C196" s="34"/>
      <c r="D196" s="33"/>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row>
    <row r="197" spans="1:61" ht="15.75" customHeight="1">
      <c r="A197" s="32"/>
      <c r="B197" s="34"/>
      <c r="C197" s="34"/>
      <c r="D197" s="33"/>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row>
    <row r="198" spans="1:61" ht="15.75" customHeight="1">
      <c r="A198" s="32"/>
      <c r="B198" s="34"/>
      <c r="C198" s="34"/>
      <c r="D198" s="33"/>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row>
    <row r="199" spans="1:61" ht="15.75" customHeight="1">
      <c r="A199" s="32"/>
      <c r="B199" s="34"/>
      <c r="C199" s="34"/>
      <c r="D199" s="33"/>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row>
    <row r="200" spans="1:61" ht="15.75" customHeight="1">
      <c r="A200" s="32"/>
      <c r="B200" s="34"/>
      <c r="C200" s="34"/>
      <c r="D200" s="33"/>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row>
    <row r="201" spans="1:61" ht="15.75" customHeight="1">
      <c r="A201" s="32"/>
      <c r="B201" s="34"/>
      <c r="C201" s="34"/>
      <c r="D201" s="33"/>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row>
    <row r="202" spans="1:61" ht="15.75" customHeight="1">
      <c r="A202" s="32"/>
      <c r="B202" s="34"/>
      <c r="C202" s="34"/>
      <c r="D202" s="33"/>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row>
    <row r="203" spans="1:61" ht="15.75" customHeight="1">
      <c r="A203" s="32"/>
      <c r="B203" s="34"/>
      <c r="C203" s="34"/>
      <c r="D203" s="33"/>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row>
    <row r="204" spans="1:61" ht="15.75" customHeight="1">
      <c r="A204" s="32"/>
      <c r="B204" s="34"/>
      <c r="C204" s="34"/>
      <c r="D204" s="33"/>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row>
    <row r="205" spans="1:61" ht="15.75" customHeight="1">
      <c r="A205" s="32"/>
      <c r="B205" s="34"/>
      <c r="C205" s="34"/>
      <c r="D205" s="33"/>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row>
    <row r="206" spans="1:61" ht="15.75" customHeight="1">
      <c r="A206" s="32"/>
      <c r="B206" s="34"/>
      <c r="C206" s="34"/>
      <c r="D206" s="33"/>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row>
    <row r="207" spans="1:61" ht="15.75" customHeight="1">
      <c r="A207" s="32"/>
      <c r="B207" s="34"/>
      <c r="C207" s="34"/>
      <c r="D207" s="33"/>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row>
    <row r="208" spans="1:61" ht="15.75" customHeight="1">
      <c r="A208" s="32"/>
      <c r="B208" s="34"/>
      <c r="C208" s="34"/>
      <c r="D208" s="33"/>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row>
    <row r="209" spans="1:61" ht="15.75" customHeight="1">
      <c r="A209" s="32"/>
      <c r="B209" s="34"/>
      <c r="C209" s="34"/>
      <c r="D209" s="33"/>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row>
    <row r="210" spans="1:61" ht="15.75" customHeight="1">
      <c r="A210" s="32"/>
      <c r="B210" s="34"/>
      <c r="C210" s="34"/>
      <c r="D210" s="33"/>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row>
    <row r="211" spans="1:61" ht="15.75" customHeight="1">
      <c r="A211" s="32"/>
      <c r="B211" s="34"/>
      <c r="C211" s="34"/>
      <c r="D211" s="33"/>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row>
    <row r="212" spans="1:61" ht="15.75" customHeight="1">
      <c r="A212" s="32"/>
      <c r="B212" s="34"/>
      <c r="C212" s="34"/>
      <c r="D212" s="33"/>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row>
    <row r="213" spans="1:61" ht="15.75" customHeight="1">
      <c r="A213" s="32"/>
      <c r="B213" s="34"/>
      <c r="C213" s="34"/>
      <c r="D213" s="33"/>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row>
    <row r="214" spans="1:61" ht="15.75" customHeight="1">
      <c r="A214" s="32"/>
      <c r="B214" s="34"/>
      <c r="C214" s="34"/>
      <c r="D214" s="33"/>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row>
    <row r="215" spans="1:61" ht="15.75" customHeight="1">
      <c r="A215" s="32"/>
      <c r="B215" s="34"/>
      <c r="C215" s="34"/>
      <c r="D215" s="33"/>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row>
    <row r="216" spans="1:61" ht="15.75" customHeight="1">
      <c r="A216" s="32"/>
      <c r="B216" s="34"/>
      <c r="C216" s="34"/>
      <c r="D216" s="33"/>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row>
    <row r="217" spans="1:61" ht="15.75" customHeight="1">
      <c r="A217" s="32"/>
      <c r="B217" s="34"/>
      <c r="C217" s="34"/>
      <c r="D217" s="33"/>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row>
    <row r="218" spans="1:61" ht="15.75" customHeight="1">
      <c r="A218" s="32"/>
      <c r="B218" s="34"/>
      <c r="C218" s="34"/>
      <c r="D218" s="33"/>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row>
    <row r="219" spans="1:61" ht="15.75" customHeight="1">
      <c r="A219" s="32"/>
      <c r="B219" s="34"/>
      <c r="C219" s="34"/>
      <c r="D219" s="33"/>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row>
    <row r="220" spans="1:61" ht="15.75" customHeight="1">
      <c r="A220" s="32"/>
      <c r="B220" s="34"/>
      <c r="C220" s="34"/>
      <c r="D220" s="33"/>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row>
    <row r="221" spans="1:61" ht="15.75" customHeight="1">
      <c r="A221" s="32"/>
      <c r="B221" s="34"/>
      <c r="C221" s="34"/>
      <c r="D221" s="33"/>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row>
    <row r="222" spans="1:61" ht="15.75" customHeight="1">
      <c r="A222" s="32"/>
      <c r="B222" s="34"/>
      <c r="C222" s="34"/>
      <c r="D222" s="33"/>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row>
    <row r="223" spans="1:61" ht="15.75" customHeight="1">
      <c r="A223" s="32"/>
      <c r="B223" s="34"/>
      <c r="C223" s="34"/>
      <c r="D223" s="33"/>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row>
    <row r="224" spans="1:61" ht="15.75" customHeight="1">
      <c r="A224" s="32"/>
      <c r="B224" s="34"/>
      <c r="C224" s="34"/>
      <c r="D224" s="33"/>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row>
    <row r="225" spans="1:61" ht="15.75" customHeight="1">
      <c r="A225" s="32"/>
      <c r="B225" s="34"/>
      <c r="C225" s="34"/>
      <c r="D225" s="33"/>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row>
    <row r="226" spans="1:61" ht="15.75" customHeight="1">
      <c r="A226" s="32"/>
      <c r="B226" s="34"/>
      <c r="C226" s="34"/>
      <c r="D226" s="33"/>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row>
    <row r="227" spans="1:61" ht="15.75" customHeight="1">
      <c r="A227" s="32"/>
      <c r="B227" s="34"/>
      <c r="C227" s="34"/>
      <c r="D227" s="33"/>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row>
    <row r="228" spans="1:61" ht="15.75" customHeight="1">
      <c r="A228" s="32"/>
      <c r="B228" s="34"/>
      <c r="C228" s="34"/>
      <c r="D228" s="33"/>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row>
    <row r="229" spans="1:61" ht="15.75" customHeight="1">
      <c r="A229" s="32"/>
      <c r="B229" s="34"/>
      <c r="C229" s="34"/>
      <c r="D229" s="33"/>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row>
    <row r="230" spans="1:61" ht="15.75" customHeight="1">
      <c r="A230" s="32"/>
      <c r="B230" s="34"/>
      <c r="C230" s="34"/>
      <c r="D230" s="33"/>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row>
    <row r="231" spans="1:61" ht="15.75" customHeight="1">
      <c r="A231" s="32"/>
      <c r="B231" s="34"/>
      <c r="C231" s="34"/>
      <c r="D231" s="33"/>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row>
    <row r="232" spans="1:61" ht="15.75" customHeight="1">
      <c r="A232" s="32"/>
      <c r="B232" s="34"/>
      <c r="C232" s="34"/>
      <c r="D232" s="33"/>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row>
    <row r="233" spans="1:61" ht="15.75" customHeight="1">
      <c r="A233" s="32"/>
      <c r="B233" s="34"/>
      <c r="C233" s="34"/>
      <c r="D233" s="33"/>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row>
    <row r="234" spans="1:61" ht="15.75" customHeight="1">
      <c r="A234" s="32"/>
      <c r="B234" s="34"/>
      <c r="C234" s="34"/>
      <c r="D234" s="33"/>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row>
    <row r="235" spans="1:61" ht="15.75" customHeight="1">
      <c r="A235" s="32"/>
      <c r="B235" s="34"/>
      <c r="C235" s="34"/>
      <c r="D235" s="33"/>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row>
    <row r="236" spans="1:61" ht="15.75" customHeight="1">
      <c r="A236" s="32"/>
      <c r="B236" s="34"/>
      <c r="C236" s="34"/>
      <c r="D236" s="33"/>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row>
    <row r="237" spans="1:61" ht="15.75" customHeight="1">
      <c r="A237" s="32"/>
      <c r="B237" s="34"/>
      <c r="C237" s="34"/>
      <c r="D237" s="33"/>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row>
    <row r="238" spans="1:61" ht="15.75" customHeight="1">
      <c r="A238" s="32"/>
      <c r="B238" s="34"/>
      <c r="C238" s="34"/>
      <c r="D238" s="33"/>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row>
    <row r="239" spans="1:61" ht="15.75" customHeight="1">
      <c r="A239" s="32"/>
      <c r="B239" s="34"/>
      <c r="C239" s="34"/>
      <c r="D239" s="33"/>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row>
    <row r="240" spans="1:61" ht="15.75" customHeight="1">
      <c r="A240" s="32"/>
      <c r="B240" s="34"/>
      <c r="C240" s="34"/>
      <c r="D240" s="33"/>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row>
    <row r="241" spans="1:61" ht="15.75" customHeight="1">
      <c r="A241" s="32"/>
      <c r="B241" s="34"/>
      <c r="C241" s="34"/>
      <c r="D241" s="33"/>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row>
    <row r="242" spans="1:61" ht="15.75" customHeight="1">
      <c r="A242" s="32"/>
      <c r="B242" s="34"/>
      <c r="C242" s="34"/>
      <c r="D242" s="33"/>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row>
    <row r="243" spans="1:61" ht="15.75" customHeight="1">
      <c r="A243" s="32"/>
      <c r="B243" s="34"/>
      <c r="C243" s="34"/>
      <c r="D243" s="33"/>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row>
    <row r="244" spans="1:61" ht="15.75" customHeight="1">
      <c r="A244" s="32"/>
      <c r="B244" s="34"/>
      <c r="C244" s="34"/>
      <c r="D244" s="33"/>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row>
    <row r="245" spans="1:61" ht="15.75" customHeight="1">
      <c r="A245" s="32"/>
      <c r="B245" s="34"/>
      <c r="C245" s="34"/>
      <c r="D245" s="33"/>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row>
    <row r="246" spans="1:61" ht="15.75" customHeight="1">
      <c r="A246" s="32"/>
      <c r="B246" s="34"/>
      <c r="C246" s="34"/>
      <c r="D246" s="33"/>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row>
    <row r="247" spans="1:61" ht="15.75" customHeight="1">
      <c r="A247" s="32"/>
      <c r="B247" s="34"/>
      <c r="C247" s="34"/>
      <c r="D247" s="33"/>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row>
    <row r="248" spans="1:61" ht="15.75" customHeight="1">
      <c r="A248" s="32"/>
      <c r="B248" s="34"/>
      <c r="C248" s="34"/>
      <c r="D248" s="33"/>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row>
    <row r="249" spans="1:61" ht="15.75" customHeight="1">
      <c r="A249" s="32"/>
      <c r="B249" s="34"/>
      <c r="C249" s="34"/>
      <c r="D249" s="33"/>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row>
    <row r="250" spans="1:61" ht="15.75" customHeight="1">
      <c r="A250" s="32"/>
      <c r="B250" s="34"/>
      <c r="C250" s="34"/>
      <c r="D250" s="33"/>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row>
    <row r="251" spans="1:61" ht="15.75" customHeight="1">
      <c r="A251" s="32"/>
      <c r="B251" s="34"/>
      <c r="C251" s="34"/>
      <c r="D251" s="33"/>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row>
    <row r="252" spans="1:61" ht="15.75" customHeight="1">
      <c r="A252" s="32"/>
      <c r="B252" s="34"/>
      <c r="C252" s="34"/>
      <c r="D252" s="33"/>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row>
    <row r="253" spans="1:61" ht="15.75" customHeight="1">
      <c r="A253" s="32"/>
      <c r="B253" s="34"/>
      <c r="C253" s="34"/>
      <c r="D253" s="33"/>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row>
    <row r="254" spans="1:61" ht="15.75" customHeight="1">
      <c r="A254" s="32"/>
      <c r="B254" s="34"/>
      <c r="C254" s="34"/>
      <c r="D254" s="33"/>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row>
    <row r="255" spans="1:61" ht="15.75" customHeight="1">
      <c r="A255" s="32"/>
      <c r="B255" s="34"/>
      <c r="C255" s="34"/>
      <c r="D255" s="33"/>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row>
    <row r="256" spans="1:61" ht="15.75" customHeight="1">
      <c r="A256" s="32"/>
      <c r="B256" s="34"/>
      <c r="C256" s="34"/>
      <c r="D256" s="33"/>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row>
    <row r="257" spans="1:61" ht="15.75" customHeight="1">
      <c r="A257" s="32"/>
      <c r="B257" s="34"/>
      <c r="C257" s="34"/>
      <c r="D257" s="33"/>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row>
    <row r="258" spans="1:61" ht="15.75" customHeight="1">
      <c r="A258" s="32"/>
      <c r="B258" s="34"/>
      <c r="C258" s="34"/>
      <c r="D258" s="33"/>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row>
    <row r="259" spans="1:61" ht="15.75" customHeight="1">
      <c r="A259" s="32"/>
      <c r="B259" s="34"/>
      <c r="C259" s="34"/>
      <c r="D259" s="33"/>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row>
    <row r="260" spans="1:61" ht="15.75" customHeight="1">
      <c r="A260" s="32"/>
      <c r="B260" s="34"/>
      <c r="C260" s="34"/>
      <c r="D260" s="33"/>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row>
    <row r="261" spans="1:61" ht="15.75" customHeight="1">
      <c r="A261" s="32"/>
      <c r="B261" s="34"/>
      <c r="C261" s="34"/>
      <c r="D261" s="33"/>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row>
    <row r="262" spans="1:61" ht="15.75" customHeight="1">
      <c r="A262" s="32"/>
      <c r="B262" s="34"/>
      <c r="C262" s="34"/>
      <c r="D262" s="33"/>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row>
    <row r="263" spans="1:61" ht="15.75" customHeight="1">
      <c r="A263" s="32"/>
      <c r="B263" s="34"/>
      <c r="C263" s="34"/>
      <c r="D263" s="33"/>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row>
    <row r="264" spans="1:61" ht="15.75" customHeight="1">
      <c r="A264" s="32"/>
      <c r="B264" s="34"/>
      <c r="C264" s="34"/>
      <c r="D264" s="33"/>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row>
    <row r="265" spans="1:61" ht="15.75" customHeight="1">
      <c r="A265" s="32"/>
      <c r="B265" s="34"/>
      <c r="C265" s="34"/>
      <c r="D265" s="33"/>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row>
    <row r="266" spans="1:61" ht="15.75" customHeight="1">
      <c r="A266" s="32"/>
      <c r="B266" s="34"/>
      <c r="C266" s="34"/>
      <c r="D266" s="33"/>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row>
    <row r="267" spans="1:61" ht="15.75" customHeight="1">
      <c r="A267" s="32"/>
      <c r="B267" s="34"/>
      <c r="C267" s="34"/>
      <c r="D267" s="33"/>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row>
    <row r="268" spans="1:61" ht="15.75" customHeight="1">
      <c r="A268" s="32"/>
      <c r="B268" s="34"/>
      <c r="C268" s="34"/>
      <c r="D268" s="33"/>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row>
    <row r="269" spans="1:61" ht="15.75" customHeight="1">
      <c r="A269" s="32"/>
      <c r="B269" s="34"/>
      <c r="C269" s="34"/>
      <c r="D269" s="33"/>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row>
    <row r="270" spans="1:61" ht="15.75" customHeight="1">
      <c r="A270" s="32"/>
      <c r="B270" s="34"/>
      <c r="C270" s="34"/>
      <c r="D270" s="33"/>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row>
    <row r="271" spans="1:61" ht="15.75" customHeight="1">
      <c r="A271" s="32"/>
      <c r="B271" s="34"/>
      <c r="C271" s="34"/>
      <c r="D271" s="33"/>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row>
    <row r="272" spans="1:61" ht="15.75" customHeight="1">
      <c r="A272" s="32"/>
      <c r="B272" s="34"/>
      <c r="C272" s="34"/>
      <c r="D272" s="33"/>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row>
    <row r="273" spans="1:61" ht="15.75" customHeight="1">
      <c r="A273" s="32"/>
      <c r="B273" s="34"/>
      <c r="C273" s="34"/>
      <c r="D273" s="33"/>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row>
    <row r="274" spans="1:61" ht="15.75" customHeight="1">
      <c r="A274" s="32"/>
      <c r="B274" s="34"/>
      <c r="C274" s="34"/>
      <c r="D274" s="33"/>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row>
    <row r="275" spans="1:61" ht="15.75" customHeight="1">
      <c r="A275" s="32"/>
      <c r="B275" s="34"/>
      <c r="C275" s="34"/>
      <c r="D275" s="33"/>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row>
    <row r="276" spans="1:61" ht="15.75" customHeight="1">
      <c r="A276" s="32"/>
      <c r="B276" s="34"/>
      <c r="C276" s="34"/>
      <c r="D276" s="33"/>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row>
    <row r="277" spans="1:61" ht="15.75" customHeight="1">
      <c r="A277" s="32"/>
      <c r="B277" s="34"/>
      <c r="C277" s="34"/>
      <c r="D277" s="33"/>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row>
    <row r="278" spans="1:61" ht="15.75" customHeight="1">
      <c r="A278" s="32"/>
      <c r="B278" s="34"/>
      <c r="C278" s="34"/>
      <c r="D278" s="33"/>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row>
    <row r="279" spans="1:61" ht="15.75" customHeight="1">
      <c r="A279" s="32"/>
      <c r="B279" s="34"/>
      <c r="C279" s="34"/>
      <c r="D279" s="33"/>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row>
    <row r="280" spans="1:61" ht="15.75" customHeight="1">
      <c r="A280" s="32"/>
      <c r="B280" s="34"/>
      <c r="C280" s="34"/>
      <c r="D280" s="33"/>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row>
    <row r="281" spans="1:61" ht="15.75" customHeight="1">
      <c r="A281" s="32"/>
      <c r="B281" s="34"/>
      <c r="C281" s="34"/>
      <c r="D281" s="33"/>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row>
    <row r="282" spans="1:61" ht="15.75" customHeight="1">
      <c r="A282" s="32"/>
      <c r="B282" s="34"/>
      <c r="C282" s="34"/>
      <c r="D282" s="33"/>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row>
    <row r="283" spans="1:61" ht="15.75" customHeight="1">
      <c r="A283" s="32"/>
      <c r="B283" s="34"/>
      <c r="C283" s="34"/>
      <c r="D283" s="33"/>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row>
    <row r="284" spans="1:61" ht="15.75" customHeight="1">
      <c r="A284" s="32"/>
      <c r="B284" s="34"/>
      <c r="C284" s="34"/>
      <c r="D284" s="33"/>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row>
    <row r="285" spans="1:61" ht="15.75" customHeight="1">
      <c r="A285" s="32"/>
      <c r="B285" s="34"/>
      <c r="C285" s="34"/>
      <c r="D285" s="33"/>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row>
    <row r="286" spans="1:61" ht="15.75" customHeight="1">
      <c r="A286" s="32"/>
      <c r="B286" s="34"/>
      <c r="C286" s="34"/>
      <c r="D286" s="33"/>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row>
    <row r="287" spans="1:61" ht="15.75" customHeight="1">
      <c r="A287" s="32"/>
      <c r="B287" s="34"/>
      <c r="C287" s="34"/>
      <c r="D287" s="33"/>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row>
    <row r="288" spans="1:61" ht="15.75" customHeight="1">
      <c r="A288" s="32"/>
      <c r="B288" s="34"/>
      <c r="C288" s="34"/>
      <c r="D288" s="33"/>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row>
    <row r="289" spans="1:61" ht="15.75" customHeight="1">
      <c r="A289" s="32"/>
      <c r="B289" s="34"/>
      <c r="C289" s="34"/>
      <c r="D289" s="33"/>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row>
    <row r="290" spans="1:61" ht="15.75" customHeight="1">
      <c r="A290" s="32"/>
      <c r="B290" s="34"/>
      <c r="C290" s="34"/>
      <c r="D290" s="33"/>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row>
    <row r="291" spans="1:61" ht="15.75" customHeight="1">
      <c r="A291" s="32"/>
      <c r="B291" s="34"/>
      <c r="C291" s="34"/>
      <c r="D291" s="33"/>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row>
    <row r="292" spans="1:61" ht="15.75" customHeight="1">
      <c r="A292" s="32"/>
      <c r="B292" s="34"/>
      <c r="C292" s="34"/>
      <c r="D292" s="33"/>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row>
    <row r="293" spans="1:61" ht="15.75" customHeight="1">
      <c r="A293" s="32"/>
      <c r="B293" s="34"/>
      <c r="C293" s="34"/>
      <c r="D293" s="33"/>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row>
    <row r="294" spans="1:61" ht="15.75" customHeight="1">
      <c r="A294" s="32"/>
      <c r="B294" s="34"/>
      <c r="C294" s="34"/>
      <c r="D294" s="33"/>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row>
    <row r="295" spans="1:61" ht="15.75" customHeight="1">
      <c r="A295" s="32"/>
      <c r="B295" s="34"/>
      <c r="C295" s="34"/>
      <c r="D295" s="33"/>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row>
    <row r="296" spans="1:61" ht="15.75" customHeight="1">
      <c r="A296" s="32"/>
      <c r="B296" s="34"/>
      <c r="C296" s="34"/>
      <c r="D296" s="33"/>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row>
    <row r="297" spans="1:61" ht="15.75" customHeight="1">
      <c r="A297" s="32"/>
      <c r="B297" s="34"/>
      <c r="C297" s="34"/>
      <c r="D297" s="33"/>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row>
    <row r="298" spans="1:61" ht="15.75" customHeight="1">
      <c r="A298" s="32"/>
      <c r="B298" s="34"/>
      <c r="C298" s="34"/>
      <c r="D298" s="33"/>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row>
    <row r="299" spans="1:61" ht="15.75" customHeight="1">
      <c r="A299" s="32"/>
      <c r="B299" s="34"/>
      <c r="C299" s="34"/>
      <c r="D299" s="33"/>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row>
    <row r="300" spans="1:61" ht="15.75" customHeight="1">
      <c r="A300" s="32"/>
      <c r="B300" s="34"/>
      <c r="C300" s="34"/>
      <c r="D300" s="33"/>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row>
    <row r="301" spans="1:61" ht="15.75" customHeight="1">
      <c r="A301" s="32"/>
      <c r="B301" s="34"/>
      <c r="C301" s="34"/>
      <c r="D301" s="33"/>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row>
    <row r="302" spans="1:61" ht="15.75" customHeight="1">
      <c r="A302" s="32"/>
      <c r="B302" s="34"/>
      <c r="C302" s="34"/>
      <c r="D302" s="33"/>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row>
    <row r="303" spans="1:61" ht="15.75" customHeight="1">
      <c r="A303" s="32"/>
      <c r="B303" s="34"/>
      <c r="C303" s="34"/>
      <c r="D303" s="33"/>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row>
    <row r="304" spans="1:61" ht="15.75" customHeight="1">
      <c r="A304" s="32"/>
      <c r="B304" s="34"/>
      <c r="C304" s="34"/>
      <c r="D304" s="33"/>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row>
    <row r="305" spans="1:61" ht="15.75" customHeight="1">
      <c r="A305" s="32"/>
      <c r="B305" s="34"/>
      <c r="C305" s="34"/>
      <c r="D305" s="33"/>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row>
    <row r="306" spans="1:61" ht="15.75" customHeight="1">
      <c r="A306" s="32"/>
      <c r="B306" s="34"/>
      <c r="C306" s="34"/>
      <c r="D306" s="33"/>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row>
    <row r="307" spans="1:61" ht="15.75" customHeight="1">
      <c r="A307" s="32"/>
      <c r="B307" s="34"/>
      <c r="C307" s="34"/>
      <c r="D307" s="33"/>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row>
    <row r="308" spans="1:61" ht="15.75" customHeight="1">
      <c r="A308" s="32"/>
      <c r="B308" s="34"/>
      <c r="C308" s="34"/>
      <c r="D308" s="33"/>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row>
    <row r="309" spans="1:61" ht="15.75" customHeight="1">
      <c r="A309" s="32"/>
      <c r="B309" s="34"/>
      <c r="C309" s="34"/>
      <c r="D309" s="33"/>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row>
    <row r="310" spans="1:61" ht="15.75" customHeight="1">
      <c r="A310" s="32"/>
      <c r="B310" s="34"/>
      <c r="C310" s="34"/>
      <c r="D310" s="33"/>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row>
    <row r="311" spans="1:61" ht="15.75" customHeight="1">
      <c r="A311" s="32"/>
      <c r="B311" s="34"/>
      <c r="C311" s="34"/>
      <c r="D311" s="33"/>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row>
    <row r="312" spans="1:61" ht="15.75" customHeight="1">
      <c r="A312" s="32"/>
      <c r="B312" s="34"/>
      <c r="C312" s="34"/>
      <c r="D312" s="33"/>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row>
    <row r="313" spans="1:61" ht="15.75" customHeight="1">
      <c r="A313" s="32"/>
      <c r="B313" s="34"/>
      <c r="C313" s="34"/>
      <c r="D313" s="33"/>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row>
    <row r="314" spans="1:61" ht="15.75" customHeight="1">
      <c r="A314" s="32"/>
      <c r="B314" s="34"/>
      <c r="C314" s="34"/>
      <c r="D314" s="33"/>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row>
    <row r="315" spans="1:61" ht="15.75" customHeight="1">
      <c r="A315" s="32"/>
      <c r="B315" s="34"/>
      <c r="C315" s="34"/>
      <c r="D315" s="33"/>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row>
    <row r="316" spans="1:61" ht="15.75" customHeight="1">
      <c r="A316" s="32"/>
      <c r="B316" s="34"/>
      <c r="C316" s="34"/>
      <c r="D316" s="33"/>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row>
    <row r="317" spans="1:61" ht="15.75" customHeight="1">
      <c r="A317" s="32"/>
      <c r="B317" s="34"/>
      <c r="C317" s="34"/>
      <c r="D317" s="33"/>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row>
    <row r="318" spans="1:61" ht="15.75" customHeight="1">
      <c r="A318" s="32"/>
      <c r="B318" s="34"/>
      <c r="C318" s="34"/>
      <c r="D318" s="33"/>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row>
    <row r="319" spans="1:61" ht="15.75" customHeight="1">
      <c r="A319" s="32"/>
      <c r="B319" s="34"/>
      <c r="C319" s="34"/>
      <c r="D319" s="33"/>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row>
    <row r="320" spans="1:61" ht="15.75" customHeight="1">
      <c r="A320" s="32"/>
      <c r="B320" s="34"/>
      <c r="C320" s="34"/>
      <c r="D320" s="33"/>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row>
    <row r="321" spans="1:61" ht="15.75" customHeight="1">
      <c r="A321" s="32"/>
      <c r="B321" s="34"/>
      <c r="C321" s="34"/>
      <c r="D321" s="33"/>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row>
    <row r="322" spans="1:61" ht="15.75" customHeight="1">
      <c r="A322" s="32"/>
      <c r="B322" s="34"/>
      <c r="C322" s="34"/>
      <c r="D322" s="33"/>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row>
    <row r="323" spans="1:61" ht="15.75" customHeight="1">
      <c r="A323" s="32"/>
      <c r="B323" s="34"/>
      <c r="C323" s="34"/>
      <c r="D323" s="33"/>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row>
    <row r="324" spans="1:61" ht="15.75" customHeight="1">
      <c r="A324" s="32"/>
      <c r="B324" s="34"/>
      <c r="C324" s="34"/>
      <c r="D324" s="33"/>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row>
    <row r="325" spans="1:61" ht="15.75" customHeight="1">
      <c r="A325" s="32"/>
      <c r="B325" s="34"/>
      <c r="C325" s="34"/>
      <c r="D325" s="33"/>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row>
    <row r="326" spans="1:61" ht="15.75" customHeight="1">
      <c r="A326" s="32"/>
      <c r="B326" s="34"/>
      <c r="C326" s="34"/>
      <c r="D326" s="33"/>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row>
    <row r="327" spans="1:61" ht="15.75" customHeight="1">
      <c r="A327" s="32"/>
      <c r="B327" s="34"/>
      <c r="C327" s="34"/>
      <c r="D327" s="33"/>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row>
    <row r="328" spans="1:61" ht="15.75" customHeight="1">
      <c r="A328" s="32"/>
      <c r="B328" s="34"/>
      <c r="C328" s="34"/>
      <c r="D328" s="33"/>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row>
    <row r="329" spans="1:61" ht="15.75" customHeight="1">
      <c r="A329" s="32"/>
      <c r="B329" s="34"/>
      <c r="C329" s="34"/>
      <c r="D329" s="33"/>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row>
    <row r="330" spans="1:61" ht="15.75" customHeight="1">
      <c r="A330" s="32"/>
      <c r="B330" s="34"/>
      <c r="C330" s="34"/>
      <c r="D330" s="33"/>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row>
    <row r="331" spans="1:61" ht="15.75" customHeight="1">
      <c r="A331" s="32"/>
      <c r="B331" s="34"/>
      <c r="C331" s="34"/>
      <c r="D331" s="33"/>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row>
    <row r="332" spans="1:61" ht="15.75" customHeight="1">
      <c r="A332" s="32"/>
      <c r="B332" s="34"/>
      <c r="C332" s="34"/>
      <c r="D332" s="33"/>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row>
    <row r="333" spans="1:61" ht="15.75" customHeight="1">
      <c r="A333" s="32"/>
      <c r="B333" s="34"/>
      <c r="C333" s="34"/>
      <c r="D333" s="33"/>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row>
    <row r="334" spans="1:61" ht="15.75" customHeight="1">
      <c r="A334" s="32"/>
      <c r="B334" s="34"/>
      <c r="C334" s="34"/>
      <c r="D334" s="33"/>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row>
    <row r="335" spans="1:61" ht="15.75" customHeight="1">
      <c r="A335" s="32"/>
      <c r="B335" s="34"/>
      <c r="C335" s="34"/>
      <c r="D335" s="33"/>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row>
    <row r="336" spans="1:61" ht="15.75" customHeight="1">
      <c r="A336" s="32"/>
      <c r="B336" s="34"/>
      <c r="C336" s="34"/>
      <c r="D336" s="33"/>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row>
    <row r="337" spans="1:61" ht="15.75" customHeight="1">
      <c r="A337" s="32"/>
      <c r="B337" s="34"/>
      <c r="C337" s="34"/>
      <c r="D337" s="33"/>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row>
    <row r="338" spans="1:61" ht="15.75" customHeight="1">
      <c r="A338" s="32"/>
      <c r="B338" s="34"/>
      <c r="C338" s="34"/>
      <c r="D338" s="33"/>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row>
    <row r="339" spans="1:61" ht="15.75" customHeight="1">
      <c r="A339" s="32"/>
      <c r="B339" s="34"/>
      <c r="C339" s="34"/>
      <c r="D339" s="33"/>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row>
    <row r="340" spans="1:61" ht="15.75" customHeight="1">
      <c r="A340" s="32"/>
      <c r="B340" s="34"/>
      <c r="C340" s="34"/>
      <c r="D340" s="33"/>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row>
    <row r="341" spans="1:61" ht="15.75" customHeight="1">
      <c r="A341" s="32"/>
      <c r="B341" s="34"/>
      <c r="C341" s="34"/>
      <c r="D341" s="33"/>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row>
    <row r="342" spans="1:61" ht="15.75" customHeight="1">
      <c r="A342" s="32"/>
      <c r="B342" s="34"/>
      <c r="C342" s="34"/>
      <c r="D342" s="33"/>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row>
    <row r="343" spans="1:61" ht="15.75" customHeight="1">
      <c r="A343" s="32"/>
      <c r="B343" s="34"/>
      <c r="C343" s="34"/>
      <c r="D343" s="33"/>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row>
    <row r="344" spans="1:61" ht="15.75" customHeight="1">
      <c r="A344" s="32"/>
      <c r="B344" s="34"/>
      <c r="C344" s="34"/>
      <c r="D344" s="33"/>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row>
    <row r="345" spans="1:61" ht="15.75" customHeight="1">
      <c r="A345" s="32"/>
      <c r="B345" s="34"/>
      <c r="C345" s="34"/>
      <c r="D345" s="33"/>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row>
    <row r="346" spans="1:61" ht="15.75" customHeight="1">
      <c r="A346" s="32"/>
      <c r="B346" s="34"/>
      <c r="C346" s="34"/>
      <c r="D346" s="33"/>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row>
    <row r="347" spans="1:61" ht="15.75" customHeight="1">
      <c r="A347" s="32"/>
      <c r="B347" s="34"/>
      <c r="C347" s="34"/>
      <c r="D347" s="33"/>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row>
    <row r="348" spans="1:61" ht="15.75" customHeight="1">
      <c r="A348" s="32"/>
      <c r="B348" s="34"/>
      <c r="C348" s="34"/>
      <c r="D348" s="33"/>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row>
    <row r="349" spans="1:61" ht="15.75" customHeight="1">
      <c r="A349" s="32"/>
      <c r="B349" s="34"/>
      <c r="C349" s="34"/>
      <c r="D349" s="33"/>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row>
    <row r="350" spans="1:61" ht="15.75" customHeight="1">
      <c r="A350" s="32"/>
      <c r="B350" s="34"/>
      <c r="C350" s="34"/>
      <c r="D350" s="33"/>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row>
    <row r="351" spans="1:61" ht="15.75" customHeight="1">
      <c r="A351" s="32"/>
      <c r="B351" s="34"/>
      <c r="C351" s="34"/>
      <c r="D351" s="33"/>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row>
    <row r="352" spans="1:61" ht="15.75" customHeight="1">
      <c r="A352" s="32"/>
      <c r="B352" s="34"/>
      <c r="C352" s="34"/>
      <c r="D352" s="33"/>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row>
    <row r="353" spans="1:61" ht="15.75" customHeight="1">
      <c r="A353" s="32"/>
      <c r="B353" s="34"/>
      <c r="C353" s="34"/>
      <c r="D353" s="33"/>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row>
    <row r="354" spans="1:61" ht="15.75" customHeight="1">
      <c r="A354" s="32"/>
      <c r="B354" s="34"/>
      <c r="C354" s="34"/>
      <c r="D354" s="33"/>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row>
    <row r="355" spans="1:61" ht="15.75" customHeight="1">
      <c r="A355" s="32"/>
      <c r="B355" s="34"/>
      <c r="C355" s="34"/>
      <c r="D355" s="33"/>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row>
    <row r="356" spans="1:61" ht="15.75" customHeight="1">
      <c r="A356" s="32"/>
      <c r="B356" s="34"/>
      <c r="C356" s="34"/>
      <c r="D356" s="33"/>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row>
    <row r="357" spans="1:61" ht="15.75" customHeight="1">
      <c r="A357" s="32"/>
      <c r="B357" s="34"/>
      <c r="C357" s="34"/>
      <c r="D357" s="33"/>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row>
    <row r="358" spans="1:61" ht="15.75" customHeight="1">
      <c r="A358" s="32"/>
      <c r="B358" s="34"/>
      <c r="C358" s="34"/>
      <c r="D358" s="33"/>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row>
    <row r="359" spans="1:61" ht="15.75" customHeight="1">
      <c r="A359" s="32"/>
      <c r="B359" s="34"/>
      <c r="C359" s="34"/>
      <c r="D359" s="33"/>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row>
    <row r="360" spans="1:61" ht="15.75" customHeight="1">
      <c r="A360" s="32"/>
      <c r="B360" s="34"/>
      <c r="C360" s="34"/>
      <c r="D360" s="33"/>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row>
    <row r="361" spans="1:61" ht="15.75" customHeight="1">
      <c r="A361" s="32"/>
      <c r="B361" s="34"/>
      <c r="C361" s="34"/>
      <c r="D361" s="33"/>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row>
    <row r="362" spans="1:61" ht="15.75" customHeight="1">
      <c r="A362" s="32"/>
      <c r="B362" s="34"/>
      <c r="C362" s="34"/>
      <c r="D362" s="33"/>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row>
    <row r="363" spans="1:61" ht="15.75" customHeight="1">
      <c r="A363" s="32"/>
      <c r="B363" s="34"/>
      <c r="C363" s="34"/>
      <c r="D363" s="33"/>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row>
    <row r="364" spans="1:61" ht="15.75" customHeight="1">
      <c r="A364" s="32"/>
      <c r="B364" s="34"/>
      <c r="C364" s="34"/>
      <c r="D364" s="33"/>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row>
    <row r="365" spans="1:61" ht="15.75" customHeight="1">
      <c r="A365" s="32"/>
      <c r="B365" s="34"/>
      <c r="C365" s="34"/>
      <c r="D365" s="33"/>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row>
    <row r="366" spans="1:61" ht="15.75" customHeight="1">
      <c r="A366" s="32"/>
      <c r="B366" s="34"/>
      <c r="C366" s="34"/>
      <c r="D366" s="33"/>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row>
    <row r="367" spans="1:61" ht="15.75" customHeight="1">
      <c r="A367" s="32"/>
      <c r="B367" s="34"/>
      <c r="C367" s="34"/>
      <c r="D367" s="33"/>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row>
    <row r="368" spans="1:61" ht="15.75" customHeight="1">
      <c r="A368" s="32"/>
      <c r="B368" s="34"/>
      <c r="C368" s="34"/>
      <c r="D368" s="33"/>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row>
    <row r="369" spans="1:61" ht="15.75" customHeight="1">
      <c r="A369" s="32"/>
      <c r="B369" s="34"/>
      <c r="C369" s="34"/>
      <c r="D369" s="33"/>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row>
    <row r="370" spans="1:61" ht="15.75" customHeight="1">
      <c r="A370" s="32"/>
      <c r="B370" s="34"/>
      <c r="C370" s="34"/>
      <c r="D370" s="33"/>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row>
    <row r="371" spans="1:61" ht="15.75" customHeight="1">
      <c r="A371" s="32"/>
      <c r="B371" s="34"/>
      <c r="C371" s="34"/>
      <c r="D371" s="33"/>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row>
    <row r="372" spans="1:61" ht="15.75" customHeight="1">
      <c r="A372" s="32"/>
      <c r="B372" s="34"/>
      <c r="C372" s="34"/>
      <c r="D372" s="33"/>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row>
    <row r="373" spans="1:61" ht="15.75" customHeight="1">
      <c r="A373" s="32"/>
      <c r="B373" s="34"/>
      <c r="C373" s="34"/>
      <c r="D373" s="33"/>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row>
    <row r="374" spans="1:61" ht="15.75" customHeight="1">
      <c r="A374" s="32"/>
      <c r="B374" s="34"/>
      <c r="C374" s="34"/>
      <c r="D374" s="33"/>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row>
    <row r="375" spans="1:61" ht="15.75" customHeight="1">
      <c r="A375" s="32"/>
      <c r="B375" s="34"/>
      <c r="C375" s="34"/>
      <c r="D375" s="33"/>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row>
    <row r="376" spans="1:61" ht="15.75" customHeight="1">
      <c r="A376" s="32"/>
      <c r="B376" s="34"/>
      <c r="C376" s="34"/>
      <c r="D376" s="33"/>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row>
    <row r="377" spans="1:61" ht="15.75" customHeight="1">
      <c r="A377" s="32"/>
      <c r="B377" s="34"/>
      <c r="C377" s="34"/>
      <c r="D377" s="33"/>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row>
    <row r="378" spans="1:61" ht="15.75" customHeight="1">
      <c r="A378" s="32"/>
      <c r="B378" s="34"/>
      <c r="C378" s="34"/>
      <c r="D378" s="33"/>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row>
    <row r="379" spans="1:61" ht="15.75" customHeight="1">
      <c r="A379" s="32"/>
      <c r="B379" s="34"/>
      <c r="C379" s="34"/>
      <c r="D379" s="33"/>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row>
    <row r="380" spans="1:61" ht="15.75" customHeight="1">
      <c r="A380" s="32"/>
      <c r="B380" s="34"/>
      <c r="C380" s="34"/>
      <c r="D380" s="33"/>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row>
    <row r="381" spans="1:61" ht="15.75" customHeight="1">
      <c r="A381" s="32"/>
      <c r="B381" s="34"/>
      <c r="C381" s="34"/>
      <c r="D381" s="33"/>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row>
    <row r="382" spans="1:61" ht="15.75" customHeight="1">
      <c r="A382" s="32"/>
      <c r="B382" s="34"/>
      <c r="C382" s="34"/>
      <c r="D382" s="33"/>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row>
    <row r="383" spans="1:61" ht="15.75" customHeight="1">
      <c r="A383" s="32"/>
      <c r="B383" s="34"/>
      <c r="C383" s="34"/>
      <c r="D383" s="33"/>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row>
    <row r="384" spans="1:61" ht="15.75" customHeight="1">
      <c r="A384" s="32"/>
      <c r="B384" s="34"/>
      <c r="C384" s="34"/>
      <c r="D384" s="33"/>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row>
    <row r="385" spans="1:61" ht="15.75" customHeight="1">
      <c r="A385" s="32"/>
      <c r="B385" s="34"/>
      <c r="C385" s="34"/>
      <c r="D385" s="33"/>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row>
    <row r="386" spans="1:61" ht="15.75" customHeight="1">
      <c r="A386" s="32"/>
      <c r="B386" s="34"/>
      <c r="C386" s="34"/>
      <c r="D386" s="33"/>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row>
    <row r="387" spans="1:61" ht="15.75" customHeight="1">
      <c r="A387" s="32"/>
      <c r="B387" s="34"/>
      <c r="C387" s="34"/>
      <c r="D387" s="33"/>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row>
    <row r="388" spans="1:61" ht="15.75" customHeight="1">
      <c r="A388" s="32"/>
      <c r="B388" s="34"/>
      <c r="C388" s="34"/>
      <c r="D388" s="33"/>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row>
    <row r="389" spans="1:61" ht="15.75" customHeight="1">
      <c r="A389" s="32"/>
      <c r="B389" s="34"/>
      <c r="C389" s="34"/>
      <c r="D389" s="33"/>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row>
    <row r="390" spans="1:61" ht="15.75" customHeight="1">
      <c r="A390" s="32"/>
      <c r="B390" s="34"/>
      <c r="C390" s="34"/>
      <c r="D390" s="33"/>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row>
    <row r="391" spans="1:61" ht="15.75" customHeight="1">
      <c r="A391" s="32"/>
      <c r="B391" s="34"/>
      <c r="C391" s="34"/>
      <c r="D391" s="33"/>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row>
    <row r="392" spans="1:61" ht="15.75" customHeight="1">
      <c r="A392" s="32"/>
      <c r="B392" s="34"/>
      <c r="C392" s="34"/>
      <c r="D392" s="33"/>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row>
    <row r="393" spans="1:61" ht="15.75" customHeight="1">
      <c r="A393" s="32"/>
      <c r="B393" s="34"/>
      <c r="C393" s="34"/>
      <c r="D393" s="33"/>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row>
    <row r="394" spans="1:61" ht="15.75" customHeight="1">
      <c r="A394" s="32"/>
      <c r="B394" s="34"/>
      <c r="C394" s="34"/>
      <c r="D394" s="33"/>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row>
    <row r="395" spans="1:61" ht="15.75" customHeight="1">
      <c r="A395" s="32"/>
      <c r="B395" s="34"/>
      <c r="C395" s="34"/>
      <c r="D395" s="33"/>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row>
    <row r="396" spans="1:61" ht="15.75" customHeight="1">
      <c r="A396" s="32"/>
      <c r="B396" s="34"/>
      <c r="C396" s="34"/>
      <c r="D396" s="33"/>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row>
    <row r="397" spans="1:61" ht="15.75" customHeight="1">
      <c r="A397" s="32"/>
      <c r="B397" s="34"/>
      <c r="C397" s="34"/>
      <c r="D397" s="33"/>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row>
    <row r="398" spans="1:61" ht="15.75" customHeight="1">
      <c r="A398" s="32"/>
      <c r="B398" s="34"/>
      <c r="C398" s="34"/>
      <c r="D398" s="33"/>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row>
    <row r="399" spans="1:61" ht="15.75" customHeight="1">
      <c r="A399" s="32"/>
      <c r="B399" s="34"/>
      <c r="C399" s="34"/>
      <c r="D399" s="33"/>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row>
    <row r="400" spans="1:61" ht="15.75" customHeight="1">
      <c r="A400" s="32"/>
      <c r="B400" s="34"/>
      <c r="C400" s="34"/>
      <c r="D400" s="33"/>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row>
    <row r="401" spans="1:61" ht="15.75" customHeight="1">
      <c r="A401" s="32"/>
      <c r="B401" s="34"/>
      <c r="C401" s="34"/>
      <c r="D401" s="33"/>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row>
    <row r="402" spans="1:61" ht="15.75" customHeight="1">
      <c r="A402" s="32"/>
      <c r="B402" s="34"/>
      <c r="C402" s="34"/>
      <c r="D402" s="33"/>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row>
    <row r="403" spans="1:61" ht="15.75" customHeight="1">
      <c r="A403" s="32"/>
      <c r="B403" s="34"/>
      <c r="C403" s="34"/>
      <c r="D403" s="33"/>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row>
    <row r="404" spans="1:61" ht="15.75" customHeight="1">
      <c r="A404" s="32"/>
      <c r="B404" s="34"/>
      <c r="C404" s="34"/>
      <c r="D404" s="33"/>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row>
    <row r="405" spans="1:61" ht="15.75" customHeight="1">
      <c r="A405" s="32"/>
      <c r="B405" s="34"/>
      <c r="C405" s="34"/>
      <c r="D405" s="33"/>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row>
    <row r="406" spans="1:61" ht="15.75" customHeight="1">
      <c r="A406" s="32"/>
      <c r="B406" s="34"/>
      <c r="C406" s="34"/>
      <c r="D406" s="33"/>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row>
    <row r="407" spans="1:61" ht="15.75" customHeight="1">
      <c r="A407" s="32"/>
      <c r="B407" s="34"/>
      <c r="C407" s="34"/>
      <c r="D407" s="33"/>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row>
    <row r="408" spans="1:61" ht="15.75" customHeight="1">
      <c r="A408" s="32"/>
      <c r="B408" s="34"/>
      <c r="C408" s="34"/>
      <c r="D408" s="33"/>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row>
    <row r="409" spans="1:61" ht="15.75" customHeight="1">
      <c r="A409" s="32"/>
      <c r="B409" s="34"/>
      <c r="C409" s="34"/>
      <c r="D409" s="33"/>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row>
    <row r="410" spans="1:61" ht="15.75" customHeight="1">
      <c r="A410" s="32"/>
      <c r="B410" s="34"/>
      <c r="C410" s="34"/>
      <c r="D410" s="33"/>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row>
    <row r="411" spans="1:61" ht="15.75" customHeight="1">
      <c r="A411" s="32"/>
      <c r="B411" s="34"/>
      <c r="C411" s="34"/>
      <c r="D411" s="33"/>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row>
    <row r="412" spans="1:61" ht="15.75" customHeight="1">
      <c r="A412" s="32"/>
      <c r="B412" s="34"/>
      <c r="C412" s="34"/>
      <c r="D412" s="33"/>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row>
    <row r="413" spans="1:61" ht="15.75" customHeight="1">
      <c r="A413" s="32"/>
      <c r="B413" s="34"/>
      <c r="C413" s="34"/>
      <c r="D413" s="33"/>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row>
    <row r="414" spans="1:61" ht="15.75" customHeight="1">
      <c r="A414" s="32"/>
      <c r="B414" s="34"/>
      <c r="C414" s="34"/>
      <c r="D414" s="33"/>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row>
    <row r="415" spans="1:61" ht="15.75" customHeight="1">
      <c r="A415" s="32"/>
      <c r="B415" s="34"/>
      <c r="C415" s="34"/>
      <c r="D415" s="33"/>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row>
    <row r="416" spans="1:61" ht="15.75" customHeight="1">
      <c r="A416" s="32"/>
      <c r="B416" s="34"/>
      <c r="C416" s="34"/>
      <c r="D416" s="33"/>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row>
    <row r="417" spans="1:61" ht="15.75" customHeight="1">
      <c r="A417" s="32"/>
      <c r="B417" s="34"/>
      <c r="C417" s="34"/>
      <c r="D417" s="33"/>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row>
    <row r="418" spans="1:61" ht="15.75" customHeight="1">
      <c r="A418" s="32"/>
      <c r="B418" s="34"/>
      <c r="C418" s="34"/>
      <c r="D418" s="33"/>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row>
    <row r="419" spans="1:61" ht="15.75" customHeight="1">
      <c r="A419" s="32"/>
      <c r="B419" s="34"/>
      <c r="C419" s="34"/>
      <c r="D419" s="33"/>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row>
    <row r="420" spans="1:61" ht="15.75" customHeight="1">
      <c r="A420" s="32"/>
      <c r="B420" s="34"/>
      <c r="C420" s="34"/>
      <c r="D420" s="33"/>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row>
    <row r="421" spans="1:61" ht="15.75" customHeight="1">
      <c r="A421" s="32"/>
      <c r="B421" s="34"/>
      <c r="C421" s="34"/>
      <c r="D421" s="33"/>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row>
    <row r="422" spans="1:61" ht="15.75" customHeight="1">
      <c r="A422" s="32"/>
      <c r="B422" s="34"/>
      <c r="C422" s="34"/>
      <c r="D422" s="33"/>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row>
    <row r="423" spans="1:61" ht="15.75" customHeight="1">
      <c r="A423" s="32"/>
      <c r="B423" s="34"/>
      <c r="C423" s="34"/>
      <c r="D423" s="33"/>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row>
    <row r="424" spans="1:61" ht="15.75" customHeight="1">
      <c r="A424" s="32"/>
      <c r="B424" s="34"/>
      <c r="C424" s="34"/>
      <c r="D424" s="33"/>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row>
    <row r="425" spans="1:61" ht="15.75" customHeight="1">
      <c r="A425" s="32"/>
      <c r="B425" s="34"/>
      <c r="C425" s="34"/>
      <c r="D425" s="33"/>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row>
    <row r="426" spans="1:61" ht="15.75" customHeight="1">
      <c r="A426" s="32"/>
      <c r="B426" s="34"/>
      <c r="C426" s="34"/>
      <c r="D426" s="33"/>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row>
    <row r="427" spans="1:61" ht="15.75" customHeight="1">
      <c r="A427" s="32"/>
      <c r="B427" s="34"/>
      <c r="C427" s="34"/>
      <c r="D427" s="33"/>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row>
    <row r="428" spans="1:61" ht="15.75" customHeight="1">
      <c r="A428" s="32"/>
      <c r="B428" s="34"/>
      <c r="C428" s="34"/>
      <c r="D428" s="33"/>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row>
    <row r="429" spans="1:61" ht="15.75" customHeight="1">
      <c r="A429" s="32"/>
      <c r="B429" s="34"/>
      <c r="C429" s="34"/>
      <c r="D429" s="33"/>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row>
    <row r="430" spans="1:61" ht="15.75" customHeight="1">
      <c r="A430" s="32"/>
      <c r="B430" s="34"/>
      <c r="C430" s="34"/>
      <c r="D430" s="33"/>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row>
    <row r="431" spans="1:61" ht="15.75" customHeight="1">
      <c r="A431" s="32"/>
      <c r="B431" s="34"/>
      <c r="C431" s="34"/>
      <c r="D431" s="33"/>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row>
    <row r="432" spans="1:61" ht="15.75" customHeight="1">
      <c r="A432" s="32"/>
      <c r="B432" s="34"/>
      <c r="C432" s="34"/>
      <c r="D432" s="33"/>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row>
    <row r="433" spans="1:61" ht="15.75" customHeight="1">
      <c r="A433" s="32"/>
      <c r="B433" s="34"/>
      <c r="C433" s="34"/>
      <c r="D433" s="33"/>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row>
    <row r="434" spans="1:61" ht="15.75" customHeight="1">
      <c r="A434" s="32"/>
      <c r="B434" s="34"/>
      <c r="C434" s="34"/>
      <c r="D434" s="33"/>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row>
    <row r="435" spans="1:61" ht="15.75" customHeight="1">
      <c r="A435" s="32"/>
      <c r="B435" s="34"/>
      <c r="C435" s="34"/>
      <c r="D435" s="33"/>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row>
    <row r="436" spans="1:61" ht="15.75" customHeight="1">
      <c r="A436" s="32"/>
      <c r="B436" s="34"/>
      <c r="C436" s="34"/>
      <c r="D436" s="33"/>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row>
    <row r="437" spans="1:61" ht="15.75" customHeight="1">
      <c r="A437" s="32"/>
      <c r="B437" s="34"/>
      <c r="C437" s="34"/>
      <c r="D437" s="33"/>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row>
    <row r="438" spans="1:61" ht="15.75" customHeight="1">
      <c r="A438" s="32"/>
      <c r="B438" s="34"/>
      <c r="C438" s="34"/>
      <c r="D438" s="33"/>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row>
    <row r="439" spans="1:61" ht="15.75" customHeight="1">
      <c r="A439" s="32"/>
      <c r="B439" s="34"/>
      <c r="C439" s="34"/>
      <c r="D439" s="33"/>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row>
    <row r="440" spans="1:61" ht="15.75" customHeight="1">
      <c r="A440" s="32"/>
      <c r="B440" s="34"/>
      <c r="C440" s="34"/>
      <c r="D440" s="33"/>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row>
    <row r="441" spans="1:61" ht="15.75" customHeight="1">
      <c r="A441" s="32"/>
      <c r="B441" s="34"/>
      <c r="C441" s="34"/>
      <c r="D441" s="33"/>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row>
    <row r="442" spans="1:61" ht="15.75" customHeight="1">
      <c r="A442" s="32"/>
      <c r="B442" s="34"/>
      <c r="C442" s="34"/>
      <c r="D442" s="33"/>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row>
    <row r="443" spans="1:61" ht="15.75" customHeight="1">
      <c r="A443" s="32"/>
      <c r="B443" s="34"/>
      <c r="C443" s="34"/>
      <c r="D443" s="33"/>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row>
    <row r="444" spans="1:61" ht="15.75" customHeight="1">
      <c r="A444" s="32"/>
      <c r="B444" s="34"/>
      <c r="C444" s="34"/>
      <c r="D444" s="33"/>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row>
    <row r="445" spans="1:61" ht="15.75" customHeight="1">
      <c r="A445" s="32"/>
      <c r="B445" s="34"/>
      <c r="C445" s="34"/>
      <c r="D445" s="33"/>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row>
    <row r="446" spans="1:61" ht="15.75" customHeight="1">
      <c r="A446" s="32"/>
      <c r="B446" s="34"/>
      <c r="C446" s="34"/>
      <c r="D446" s="33"/>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row>
    <row r="447" spans="1:61" ht="15.75" customHeight="1">
      <c r="A447" s="32"/>
      <c r="B447" s="34"/>
      <c r="C447" s="34"/>
      <c r="D447" s="33"/>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row>
    <row r="448" spans="1:61" ht="15.75" customHeight="1">
      <c r="A448" s="32"/>
      <c r="B448" s="34"/>
      <c r="C448" s="34"/>
      <c r="D448" s="33"/>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row>
    <row r="449" spans="1:61" ht="15.75" customHeight="1">
      <c r="A449" s="32"/>
      <c r="B449" s="34"/>
      <c r="C449" s="34"/>
      <c r="D449" s="33"/>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row>
    <row r="450" spans="1:61" ht="15.75" customHeight="1">
      <c r="A450" s="32"/>
      <c r="B450" s="34"/>
      <c r="C450" s="34"/>
      <c r="D450" s="33"/>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row>
    <row r="451" spans="1:61" ht="15.75" customHeight="1">
      <c r="A451" s="32"/>
      <c r="B451" s="34"/>
      <c r="C451" s="34"/>
      <c r="D451" s="33"/>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row>
    <row r="452" spans="1:61" ht="15.75" customHeight="1">
      <c r="A452" s="32"/>
      <c r="B452" s="34"/>
      <c r="C452" s="34"/>
      <c r="D452" s="33"/>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row>
    <row r="453" spans="1:61" ht="15.75" customHeight="1">
      <c r="A453" s="32"/>
      <c r="B453" s="34"/>
      <c r="C453" s="34"/>
      <c r="D453" s="33"/>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row>
    <row r="454" spans="1:61" ht="15.75" customHeight="1">
      <c r="A454" s="32"/>
      <c r="B454" s="34"/>
      <c r="C454" s="34"/>
      <c r="D454" s="33"/>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row>
    <row r="455" spans="1:61" ht="15.75" customHeight="1">
      <c r="A455" s="32"/>
      <c r="B455" s="34"/>
      <c r="C455" s="34"/>
      <c r="D455" s="33"/>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row>
    <row r="456" spans="1:61" ht="15.75" customHeight="1">
      <c r="A456" s="32"/>
      <c r="B456" s="34"/>
      <c r="C456" s="34"/>
      <c r="D456" s="33"/>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row>
    <row r="457" spans="1:61" ht="15.75" customHeight="1">
      <c r="A457" s="32"/>
      <c r="B457" s="34"/>
      <c r="C457" s="34"/>
      <c r="D457" s="33"/>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row>
    <row r="458" spans="1:61" ht="15.75" customHeight="1">
      <c r="A458" s="32"/>
      <c r="B458" s="34"/>
      <c r="C458" s="34"/>
      <c r="D458" s="33"/>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row>
    <row r="459" spans="1:61" ht="15.75" customHeight="1">
      <c r="A459" s="32"/>
      <c r="B459" s="34"/>
      <c r="C459" s="34"/>
      <c r="D459" s="33"/>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row>
    <row r="460" spans="1:61" ht="15.75" customHeight="1">
      <c r="A460" s="32"/>
      <c r="B460" s="34"/>
      <c r="C460" s="34"/>
      <c r="D460" s="33"/>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row>
    <row r="461" spans="1:61" ht="15.75" customHeight="1">
      <c r="A461" s="32"/>
      <c r="B461" s="34"/>
      <c r="C461" s="34"/>
      <c r="D461" s="33"/>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row>
    <row r="462" spans="1:61" ht="15.75" customHeight="1">
      <c r="A462" s="32"/>
      <c r="B462" s="34"/>
      <c r="C462" s="34"/>
      <c r="D462" s="33"/>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row>
    <row r="463" spans="1:61" ht="15.75" customHeight="1">
      <c r="A463" s="32"/>
      <c r="B463" s="34"/>
      <c r="C463" s="34"/>
      <c r="D463" s="33"/>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row>
    <row r="464" spans="1:61" ht="15.75" customHeight="1">
      <c r="A464" s="32"/>
      <c r="B464" s="34"/>
      <c r="C464" s="34"/>
      <c r="D464" s="33"/>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row>
    <row r="465" spans="1:61" ht="15.75" customHeight="1">
      <c r="A465" s="32"/>
      <c r="B465" s="34"/>
      <c r="C465" s="34"/>
      <c r="D465" s="33"/>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row>
    <row r="466" spans="1:61" ht="15.75" customHeight="1">
      <c r="A466" s="32"/>
      <c r="B466" s="34"/>
      <c r="C466" s="34"/>
      <c r="D466" s="33"/>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row>
    <row r="467" spans="1:61" ht="15.75" customHeight="1">
      <c r="A467" s="32"/>
      <c r="B467" s="34"/>
      <c r="C467" s="34"/>
      <c r="D467" s="33"/>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row>
    <row r="468" spans="1:61" ht="15.75" customHeight="1">
      <c r="A468" s="32"/>
      <c r="B468" s="34"/>
      <c r="C468" s="34"/>
      <c r="D468" s="33"/>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row>
    <row r="469" spans="1:61" ht="15.75" customHeight="1">
      <c r="A469" s="32"/>
      <c r="B469" s="34"/>
      <c r="C469" s="34"/>
      <c r="D469" s="33"/>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row>
    <row r="470" spans="1:61" ht="15.75" customHeight="1">
      <c r="A470" s="32"/>
      <c r="B470" s="34"/>
      <c r="C470" s="34"/>
      <c r="D470" s="33"/>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row>
    <row r="471" spans="1:61" ht="15.75" customHeight="1">
      <c r="A471" s="32"/>
      <c r="B471" s="34"/>
      <c r="C471" s="34"/>
      <c r="D471" s="33"/>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row>
    <row r="472" spans="1:61" ht="15.75" customHeight="1">
      <c r="A472" s="32"/>
      <c r="B472" s="34"/>
      <c r="C472" s="34"/>
      <c r="D472" s="33"/>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row>
    <row r="473" spans="1:61" ht="15.75" customHeight="1">
      <c r="A473" s="32"/>
      <c r="B473" s="34"/>
      <c r="C473" s="34"/>
      <c r="D473" s="33"/>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row>
    <row r="474" spans="1:61" ht="15.75" customHeight="1">
      <c r="A474" s="32"/>
      <c r="B474" s="34"/>
      <c r="C474" s="34"/>
      <c r="D474" s="33"/>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row>
    <row r="475" spans="1:61" ht="15.75" customHeight="1">
      <c r="A475" s="32"/>
      <c r="B475" s="34"/>
      <c r="C475" s="34"/>
      <c r="D475" s="33"/>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row>
    <row r="476" spans="1:61" ht="15.75" customHeight="1">
      <c r="A476" s="32"/>
      <c r="B476" s="34"/>
      <c r="C476" s="34"/>
      <c r="D476" s="33"/>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row>
    <row r="477" spans="1:61" ht="15.75" customHeight="1">
      <c r="A477" s="32"/>
      <c r="B477" s="34"/>
      <c r="C477" s="34"/>
      <c r="D477" s="33"/>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row>
    <row r="478" spans="1:61" ht="15.75" customHeight="1">
      <c r="A478" s="32"/>
      <c r="B478" s="34"/>
      <c r="C478" s="34"/>
      <c r="D478" s="33"/>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row>
    <row r="479" spans="1:61" ht="15.75" customHeight="1">
      <c r="A479" s="32"/>
      <c r="B479" s="34"/>
      <c r="C479" s="34"/>
      <c r="D479" s="33"/>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row>
    <row r="480" spans="1:61" ht="15.75" customHeight="1">
      <c r="A480" s="32"/>
      <c r="B480" s="34"/>
      <c r="C480" s="34"/>
      <c r="D480" s="33"/>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row>
    <row r="481" spans="1:61" ht="15.75" customHeight="1">
      <c r="A481" s="32"/>
      <c r="B481" s="34"/>
      <c r="C481" s="34"/>
      <c r="D481" s="33"/>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row>
    <row r="482" spans="1:61" ht="15.75" customHeight="1">
      <c r="A482" s="32"/>
      <c r="B482" s="34"/>
      <c r="C482" s="34"/>
      <c r="D482" s="33"/>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row>
    <row r="483" spans="1:61" ht="15.75" customHeight="1">
      <c r="A483" s="32"/>
      <c r="B483" s="34"/>
      <c r="C483" s="34"/>
      <c r="D483" s="33"/>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row>
    <row r="484" spans="1:61" ht="15.75" customHeight="1">
      <c r="A484" s="32"/>
      <c r="B484" s="34"/>
      <c r="C484" s="34"/>
      <c r="D484" s="33"/>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row>
    <row r="485" spans="1:61" ht="15.75" customHeight="1">
      <c r="A485" s="32"/>
      <c r="B485" s="34"/>
      <c r="C485" s="34"/>
      <c r="D485" s="33"/>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row>
    <row r="486" spans="1:61" ht="15.75" customHeight="1">
      <c r="A486" s="32"/>
      <c r="B486" s="34"/>
      <c r="C486" s="34"/>
      <c r="D486" s="33"/>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row>
    <row r="487" spans="1:61" ht="15.75" customHeight="1">
      <c r="A487" s="32"/>
      <c r="B487" s="34"/>
      <c r="C487" s="34"/>
      <c r="D487" s="33"/>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row>
    <row r="488" spans="1:61" ht="15.75" customHeight="1">
      <c r="A488" s="32"/>
      <c r="B488" s="34"/>
      <c r="C488" s="34"/>
      <c r="D488" s="33"/>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row>
    <row r="489" spans="1:61" ht="15.75" customHeight="1">
      <c r="A489" s="32"/>
      <c r="B489" s="34"/>
      <c r="C489" s="34"/>
      <c r="D489" s="33"/>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row>
    <row r="490" spans="1:61" ht="15.75" customHeight="1">
      <c r="A490" s="32"/>
      <c r="B490" s="34"/>
      <c r="C490" s="34"/>
      <c r="D490" s="33"/>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row>
    <row r="491" spans="1:61" ht="15.75" customHeight="1">
      <c r="A491" s="32"/>
      <c r="B491" s="34"/>
      <c r="C491" s="34"/>
      <c r="D491" s="33"/>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row>
    <row r="492" spans="1:61" ht="15.75" customHeight="1">
      <c r="A492" s="32"/>
      <c r="B492" s="34"/>
      <c r="C492" s="34"/>
      <c r="D492" s="33"/>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row>
    <row r="493" spans="1:61" ht="15.75" customHeight="1">
      <c r="A493" s="32"/>
      <c r="B493" s="34"/>
      <c r="C493" s="34"/>
      <c r="D493" s="33"/>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row>
    <row r="494" spans="1:61" ht="15.75" customHeight="1">
      <c r="A494" s="32"/>
      <c r="B494" s="34"/>
      <c r="C494" s="34"/>
      <c r="D494" s="33"/>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row>
    <row r="495" spans="1:61" ht="15.75" customHeight="1">
      <c r="A495" s="32"/>
      <c r="B495" s="34"/>
      <c r="C495" s="34"/>
      <c r="D495" s="33"/>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row>
    <row r="496" spans="1:61" ht="15.75" customHeight="1">
      <c r="A496" s="32"/>
      <c r="B496" s="34"/>
      <c r="C496" s="34"/>
      <c r="D496" s="33"/>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row>
    <row r="497" spans="1:61" ht="15.75" customHeight="1">
      <c r="A497" s="32"/>
      <c r="B497" s="34"/>
      <c r="C497" s="34"/>
      <c r="D497" s="33"/>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row>
    <row r="498" spans="1:61" ht="15.75" customHeight="1">
      <c r="A498" s="32"/>
      <c r="B498" s="34"/>
      <c r="C498" s="34"/>
      <c r="D498" s="33"/>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row>
    <row r="499" spans="1:61" ht="15.75" customHeight="1">
      <c r="A499" s="32"/>
      <c r="B499" s="34"/>
      <c r="C499" s="34"/>
      <c r="D499" s="33"/>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row>
    <row r="500" spans="1:61" ht="15.75" customHeight="1">
      <c r="A500" s="32"/>
      <c r="B500" s="34"/>
      <c r="C500" s="34"/>
      <c r="D500" s="33"/>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row>
    <row r="501" spans="1:61" ht="15.75" customHeight="1">
      <c r="A501" s="32"/>
      <c r="B501" s="34"/>
      <c r="C501" s="34"/>
      <c r="D501" s="33"/>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row>
    <row r="502" spans="1:61" ht="15.75" customHeight="1">
      <c r="A502" s="32"/>
      <c r="B502" s="34"/>
      <c r="C502" s="34"/>
      <c r="D502" s="33"/>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row>
    <row r="503" spans="1:61" ht="15.75" customHeight="1">
      <c r="A503" s="32"/>
      <c r="B503" s="34"/>
      <c r="C503" s="34"/>
      <c r="D503" s="33"/>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row>
    <row r="504" spans="1:61" ht="15.75" customHeight="1">
      <c r="A504" s="32"/>
      <c r="B504" s="34"/>
      <c r="C504" s="34"/>
      <c r="D504" s="33"/>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row>
    <row r="505" spans="1:61" ht="15.75" customHeight="1">
      <c r="A505" s="32"/>
      <c r="B505" s="34"/>
      <c r="C505" s="34"/>
      <c r="D505" s="33"/>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row>
    <row r="506" spans="1:61" ht="15.75" customHeight="1">
      <c r="A506" s="32"/>
      <c r="B506" s="34"/>
      <c r="C506" s="34"/>
      <c r="D506" s="33"/>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row>
    <row r="507" spans="1:61" ht="15.75" customHeight="1">
      <c r="A507" s="32"/>
      <c r="B507" s="34"/>
      <c r="C507" s="34"/>
      <c r="D507" s="33"/>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row>
    <row r="508" spans="1:61" ht="15.75" customHeight="1">
      <c r="A508" s="32"/>
      <c r="B508" s="34"/>
      <c r="C508" s="34"/>
      <c r="D508" s="33"/>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row>
    <row r="509" spans="1:61" ht="15.75" customHeight="1">
      <c r="A509" s="32"/>
      <c r="B509" s="34"/>
      <c r="C509" s="34"/>
      <c r="D509" s="33"/>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row>
    <row r="510" spans="1:61" ht="15.75" customHeight="1">
      <c r="A510" s="32"/>
      <c r="B510" s="34"/>
      <c r="C510" s="34"/>
      <c r="D510" s="33"/>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row>
    <row r="511" spans="1:61" ht="15.75" customHeight="1">
      <c r="A511" s="32"/>
      <c r="B511" s="34"/>
      <c r="C511" s="34"/>
      <c r="D511" s="33"/>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row>
    <row r="512" spans="1:61" ht="15.75" customHeight="1">
      <c r="A512" s="32"/>
      <c r="B512" s="34"/>
      <c r="C512" s="34"/>
      <c r="D512" s="33"/>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row>
    <row r="513" spans="1:61" ht="15.75" customHeight="1">
      <c r="A513" s="32"/>
      <c r="B513" s="34"/>
      <c r="C513" s="34"/>
      <c r="D513" s="33"/>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row>
    <row r="514" spans="1:61" ht="15.75" customHeight="1">
      <c r="A514" s="32"/>
      <c r="B514" s="34"/>
      <c r="C514" s="34"/>
      <c r="D514" s="33"/>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row>
    <row r="515" spans="1:61" ht="15.75" customHeight="1">
      <c r="A515" s="32"/>
      <c r="B515" s="34"/>
      <c r="C515" s="34"/>
      <c r="D515" s="33"/>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row>
    <row r="516" spans="1:61" ht="15.75" customHeight="1">
      <c r="A516" s="32"/>
      <c r="B516" s="34"/>
      <c r="C516" s="34"/>
      <c r="D516" s="33"/>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row>
    <row r="517" spans="1:61" ht="15.75" customHeight="1">
      <c r="A517" s="32"/>
      <c r="B517" s="34"/>
      <c r="C517" s="34"/>
      <c r="D517" s="33"/>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row>
    <row r="518" spans="1:61" ht="15.75" customHeight="1">
      <c r="A518" s="32"/>
      <c r="B518" s="34"/>
      <c r="C518" s="34"/>
      <c r="D518" s="33"/>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row>
    <row r="519" spans="1:61" ht="15.75" customHeight="1">
      <c r="A519" s="32"/>
      <c r="B519" s="34"/>
      <c r="C519" s="34"/>
      <c r="D519" s="33"/>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row>
    <row r="520" spans="1:61" ht="15.75" customHeight="1">
      <c r="A520" s="32"/>
      <c r="B520" s="34"/>
      <c r="C520" s="34"/>
      <c r="D520" s="33"/>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row>
    <row r="521" spans="1:61" ht="15.75" customHeight="1">
      <c r="A521" s="32"/>
      <c r="B521" s="34"/>
      <c r="C521" s="34"/>
      <c r="D521" s="33"/>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row>
    <row r="522" spans="1:61" ht="15.75" customHeight="1">
      <c r="A522" s="32"/>
      <c r="B522" s="34"/>
      <c r="C522" s="34"/>
      <c r="D522" s="33"/>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row>
    <row r="523" spans="1:61" ht="15.75" customHeight="1">
      <c r="A523" s="32"/>
      <c r="B523" s="34"/>
      <c r="C523" s="34"/>
      <c r="D523" s="33"/>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row>
    <row r="524" spans="1:61" ht="15.75" customHeight="1">
      <c r="A524" s="32"/>
      <c r="B524" s="34"/>
      <c r="C524" s="34"/>
      <c r="D524" s="33"/>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row>
    <row r="525" spans="1:61" ht="15.75" customHeight="1">
      <c r="A525" s="32"/>
      <c r="B525" s="34"/>
      <c r="C525" s="34"/>
      <c r="D525" s="33"/>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c r="BG525" s="32"/>
      <c r="BH525" s="32"/>
      <c r="BI525" s="32"/>
    </row>
    <row r="526" spans="1:61" ht="15.75" customHeight="1">
      <c r="A526" s="32"/>
      <c r="B526" s="34"/>
      <c r="C526" s="34"/>
      <c r="D526" s="33"/>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row>
    <row r="527" spans="1:61" ht="15.75" customHeight="1">
      <c r="A527" s="32"/>
      <c r="B527" s="34"/>
      <c r="C527" s="34"/>
      <c r="D527" s="33"/>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c r="BI527" s="32"/>
    </row>
    <row r="528" spans="1:61" ht="15.75" customHeight="1">
      <c r="A528" s="32"/>
      <c r="B528" s="34"/>
      <c r="C528" s="34"/>
      <c r="D528" s="33"/>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row>
    <row r="529" spans="1:61" ht="15.75" customHeight="1">
      <c r="A529" s="32"/>
      <c r="B529" s="34"/>
      <c r="C529" s="34"/>
      <c r="D529" s="33"/>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c r="BI529" s="32"/>
    </row>
    <row r="530" spans="1:61" ht="15.75" customHeight="1">
      <c r="A530" s="32"/>
      <c r="B530" s="34"/>
      <c r="C530" s="34"/>
      <c r="D530" s="33"/>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row>
    <row r="531" spans="1:61" ht="15.75" customHeight="1">
      <c r="A531" s="32"/>
      <c r="B531" s="34"/>
      <c r="C531" s="34"/>
      <c r="D531" s="33"/>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c r="BI531" s="32"/>
    </row>
    <row r="532" spans="1:61" ht="15.75" customHeight="1">
      <c r="A532" s="32"/>
      <c r="B532" s="34"/>
      <c r="C532" s="34"/>
      <c r="D532" s="33"/>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row>
    <row r="533" spans="1:61" ht="15.75" customHeight="1">
      <c r="A533" s="32"/>
      <c r="B533" s="34"/>
      <c r="C533" s="34"/>
      <c r="D533" s="33"/>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c r="BG533" s="32"/>
      <c r="BH533" s="32"/>
      <c r="BI533" s="32"/>
    </row>
    <row r="534" spans="1:61" ht="15.75" customHeight="1">
      <c r="A534" s="32"/>
      <c r="B534" s="34"/>
      <c r="C534" s="34"/>
      <c r="D534" s="33"/>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c r="BI534" s="32"/>
    </row>
    <row r="535" spans="1:61" ht="15.75" customHeight="1">
      <c r="A535" s="32"/>
      <c r="B535" s="34"/>
      <c r="C535" s="34"/>
      <c r="D535" s="33"/>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c r="BG535" s="32"/>
      <c r="BH535" s="32"/>
      <c r="BI535" s="32"/>
    </row>
    <row r="536" spans="1:61" ht="15.75" customHeight="1">
      <c r="A536" s="32"/>
      <c r="B536" s="34"/>
      <c r="C536" s="34"/>
      <c r="D536" s="33"/>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row>
    <row r="537" spans="1:61" ht="15.75" customHeight="1">
      <c r="A537" s="32"/>
      <c r="B537" s="34"/>
      <c r="C537" s="34"/>
      <c r="D537" s="33"/>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c r="BI537" s="32"/>
    </row>
    <row r="538" spans="1:61" ht="15.75" customHeight="1">
      <c r="A538" s="32"/>
      <c r="B538" s="34"/>
      <c r="C538" s="34"/>
      <c r="D538" s="33"/>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row>
    <row r="539" spans="1:61" ht="15.75" customHeight="1">
      <c r="A539" s="32"/>
      <c r="B539" s="34"/>
      <c r="C539" s="34"/>
      <c r="D539" s="33"/>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c r="BI539" s="32"/>
    </row>
    <row r="540" spans="1:61" ht="15.75" customHeight="1">
      <c r="A540" s="32"/>
      <c r="B540" s="34"/>
      <c r="C540" s="34"/>
      <c r="D540" s="33"/>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c r="BI540" s="32"/>
    </row>
    <row r="541" spans="1:61" ht="15.75" customHeight="1">
      <c r="A541" s="32"/>
      <c r="B541" s="34"/>
      <c r="C541" s="34"/>
      <c r="D541" s="33"/>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c r="BI541" s="32"/>
    </row>
    <row r="542" spans="1:61" ht="15.75" customHeight="1">
      <c r="A542" s="32"/>
      <c r="B542" s="34"/>
      <c r="C542" s="34"/>
      <c r="D542" s="33"/>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c r="BI542" s="32"/>
    </row>
    <row r="543" spans="1:61" ht="15.75" customHeight="1">
      <c r="A543" s="32"/>
      <c r="B543" s="34"/>
      <c r="C543" s="34"/>
      <c r="D543" s="33"/>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c r="BI543" s="32"/>
    </row>
    <row r="544" spans="1:61" ht="15.75" customHeight="1">
      <c r="A544" s="32"/>
      <c r="B544" s="34"/>
      <c r="C544" s="34"/>
      <c r="D544" s="33"/>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c r="BI544" s="32"/>
    </row>
    <row r="545" spans="1:61" ht="15.75" customHeight="1">
      <c r="A545" s="32"/>
      <c r="B545" s="34"/>
      <c r="C545" s="34"/>
      <c r="D545" s="33"/>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c r="BI545" s="32"/>
    </row>
    <row r="546" spans="1:61" ht="15.75" customHeight="1">
      <c r="A546" s="32"/>
      <c r="B546" s="34"/>
      <c r="C546" s="34"/>
      <c r="D546" s="33"/>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row>
    <row r="547" spans="1:61" ht="15.75" customHeight="1">
      <c r="A547" s="32"/>
      <c r="B547" s="34"/>
      <c r="C547" s="34"/>
      <c r="D547" s="33"/>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c r="BG547" s="32"/>
      <c r="BH547" s="32"/>
      <c r="BI547" s="32"/>
    </row>
    <row r="548" spans="1:61" ht="15.75" customHeight="1">
      <c r="A548" s="32"/>
      <c r="B548" s="34"/>
      <c r="C548" s="34"/>
      <c r="D548" s="33"/>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row>
    <row r="549" spans="1:61" ht="15.75" customHeight="1">
      <c r="A549" s="32"/>
      <c r="B549" s="34"/>
      <c r="C549" s="34"/>
      <c r="D549" s="33"/>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c r="BI549" s="32"/>
    </row>
    <row r="550" spans="1:61" ht="15.75" customHeight="1">
      <c r="A550" s="32"/>
      <c r="B550" s="34"/>
      <c r="C550" s="34"/>
      <c r="D550" s="33"/>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row>
    <row r="551" spans="1:61" ht="15.75" customHeight="1">
      <c r="A551" s="32"/>
      <c r="B551" s="34"/>
      <c r="C551" s="34"/>
      <c r="D551" s="33"/>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row>
    <row r="552" spans="1:61" ht="15.75" customHeight="1">
      <c r="A552" s="32"/>
      <c r="B552" s="34"/>
      <c r="C552" s="34"/>
      <c r="D552" s="33"/>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row>
    <row r="553" spans="1:61" ht="15.75" customHeight="1">
      <c r="A553" s="32"/>
      <c r="B553" s="34"/>
      <c r="C553" s="34"/>
      <c r="D553" s="33"/>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row>
    <row r="554" spans="1:61" ht="15.75" customHeight="1">
      <c r="A554" s="32"/>
      <c r="B554" s="34"/>
      <c r="C554" s="34"/>
      <c r="D554" s="33"/>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row>
    <row r="555" spans="1:61" ht="15.75" customHeight="1">
      <c r="A555" s="32"/>
      <c r="B555" s="34"/>
      <c r="C555" s="34"/>
      <c r="D555" s="33"/>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row>
    <row r="556" spans="1:61" ht="15.75" customHeight="1">
      <c r="A556" s="32"/>
      <c r="B556" s="34"/>
      <c r="C556" s="34"/>
      <c r="D556" s="33"/>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row>
    <row r="557" spans="1:61" ht="15.75" customHeight="1">
      <c r="A557" s="32"/>
      <c r="B557" s="34"/>
      <c r="C557" s="34"/>
      <c r="D557" s="33"/>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row>
    <row r="558" spans="1:61" ht="15.75" customHeight="1">
      <c r="A558" s="32"/>
      <c r="B558" s="34"/>
      <c r="C558" s="34"/>
      <c r="D558" s="33"/>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c r="BI558" s="32"/>
    </row>
    <row r="559" spans="1:61" ht="15.75" customHeight="1">
      <c r="A559" s="32"/>
      <c r="B559" s="34"/>
      <c r="C559" s="34"/>
      <c r="D559" s="33"/>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c r="BG559" s="32"/>
      <c r="BH559" s="32"/>
      <c r="BI559" s="32"/>
    </row>
    <row r="560" spans="1:61" ht="15.75" customHeight="1">
      <c r="A560" s="32"/>
      <c r="B560" s="34"/>
      <c r="C560" s="34"/>
      <c r="D560" s="33"/>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c r="BI560" s="32"/>
    </row>
    <row r="561" spans="1:61" ht="15.75" customHeight="1">
      <c r="A561" s="32"/>
      <c r="B561" s="34"/>
      <c r="C561" s="34"/>
      <c r="D561" s="33"/>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c r="BG561" s="32"/>
      <c r="BH561" s="32"/>
      <c r="BI561" s="32"/>
    </row>
    <row r="562" spans="1:61" ht="15.75" customHeight="1">
      <c r="A562" s="32"/>
      <c r="B562" s="34"/>
      <c r="C562" s="34"/>
      <c r="D562" s="33"/>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c r="BI562" s="32"/>
    </row>
    <row r="563" spans="1:61" ht="15.75" customHeight="1">
      <c r="A563" s="32"/>
      <c r="B563" s="34"/>
      <c r="C563" s="34"/>
      <c r="D563" s="33"/>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c r="BI563" s="32"/>
    </row>
    <row r="564" spans="1:61" ht="15.75" customHeight="1">
      <c r="A564" s="32"/>
      <c r="B564" s="34"/>
      <c r="C564" s="34"/>
      <c r="D564" s="33"/>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row>
    <row r="565" spans="1:61" ht="15.75" customHeight="1">
      <c r="A565" s="32"/>
      <c r="B565" s="34"/>
      <c r="C565" s="34"/>
      <c r="D565" s="33"/>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c r="BI565" s="32"/>
    </row>
    <row r="566" spans="1:61" ht="15.75" customHeight="1">
      <c r="A566" s="32"/>
      <c r="B566" s="34"/>
      <c r="C566" s="34"/>
      <c r="D566" s="33"/>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row>
    <row r="567" spans="1:61" ht="15.75" customHeight="1">
      <c r="A567" s="32"/>
      <c r="B567" s="34"/>
      <c r="C567" s="34"/>
      <c r="D567" s="33"/>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c r="BI567" s="32"/>
    </row>
    <row r="568" spans="1:61" ht="15.75" customHeight="1">
      <c r="A568" s="32"/>
      <c r="B568" s="34"/>
      <c r="C568" s="34"/>
      <c r="D568" s="33"/>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row>
    <row r="569" spans="1:61" ht="15.75" customHeight="1">
      <c r="A569" s="32"/>
      <c r="B569" s="34"/>
      <c r="C569" s="34"/>
      <c r="D569" s="33"/>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c r="BI569" s="32"/>
    </row>
    <row r="570" spans="1:61" ht="15.75" customHeight="1">
      <c r="A570" s="32"/>
      <c r="B570" s="34"/>
      <c r="C570" s="34"/>
      <c r="D570" s="33"/>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c r="BI570" s="32"/>
    </row>
    <row r="571" spans="1:61" ht="15.75" customHeight="1">
      <c r="A571" s="32"/>
      <c r="B571" s="34"/>
      <c r="C571" s="34"/>
      <c r="D571" s="33"/>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row>
    <row r="572" spans="1:61" ht="15.75" customHeight="1">
      <c r="A572" s="32"/>
      <c r="B572" s="34"/>
      <c r="C572" s="34"/>
      <c r="D572" s="33"/>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row>
    <row r="573" spans="1:61" ht="15.75" customHeight="1">
      <c r="A573" s="32"/>
      <c r="B573" s="34"/>
      <c r="C573" s="34"/>
      <c r="D573" s="33"/>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row>
    <row r="574" spans="1:61" ht="15.75" customHeight="1">
      <c r="A574" s="32"/>
      <c r="B574" s="34"/>
      <c r="C574" s="34"/>
      <c r="D574" s="33"/>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c r="BI574" s="32"/>
    </row>
    <row r="575" spans="1:61" ht="15.75" customHeight="1">
      <c r="A575" s="32"/>
      <c r="B575" s="34"/>
      <c r="C575" s="34"/>
      <c r="D575" s="33"/>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row>
    <row r="576" spans="1:61" ht="15.75" customHeight="1">
      <c r="A576" s="32"/>
      <c r="B576" s="34"/>
      <c r="C576" s="34"/>
      <c r="D576" s="33"/>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row>
    <row r="577" spans="1:61" ht="15.75" customHeight="1">
      <c r="A577" s="32"/>
      <c r="B577" s="34"/>
      <c r="C577" s="34"/>
      <c r="D577" s="33"/>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row>
    <row r="578" spans="1:61" ht="15.75" customHeight="1">
      <c r="A578" s="32"/>
      <c r="B578" s="34"/>
      <c r="C578" s="34"/>
      <c r="D578" s="33"/>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row>
    <row r="579" spans="1:61" ht="15.75" customHeight="1">
      <c r="A579" s="32"/>
      <c r="B579" s="34"/>
      <c r="C579" s="34"/>
      <c r="D579" s="33"/>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row>
    <row r="580" spans="1:61" ht="15.75" customHeight="1">
      <c r="A580" s="32"/>
      <c r="B580" s="34"/>
      <c r="C580" s="34"/>
      <c r="D580" s="33"/>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row>
    <row r="581" spans="1:61" ht="15.75" customHeight="1">
      <c r="A581" s="32"/>
      <c r="B581" s="34"/>
      <c r="C581" s="34"/>
      <c r="D581" s="33"/>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row>
    <row r="582" spans="1:61" ht="15.75" customHeight="1">
      <c r="A582" s="32"/>
      <c r="B582" s="34"/>
      <c r="C582" s="34"/>
      <c r="D582" s="33"/>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row>
    <row r="583" spans="1:61" ht="15.75" customHeight="1">
      <c r="A583" s="32"/>
      <c r="B583" s="34"/>
      <c r="C583" s="34"/>
      <c r="D583" s="33"/>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row>
    <row r="584" spans="1:61" ht="15.75" customHeight="1">
      <c r="A584" s="32"/>
      <c r="B584" s="34"/>
      <c r="C584" s="34"/>
      <c r="D584" s="33"/>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row>
    <row r="585" spans="1:61" ht="15.75" customHeight="1">
      <c r="A585" s="32"/>
      <c r="B585" s="34"/>
      <c r="C585" s="34"/>
      <c r="D585" s="33"/>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c r="BI585" s="32"/>
    </row>
    <row r="586" spans="1:61" ht="15.75" customHeight="1">
      <c r="A586" s="32"/>
      <c r="B586" s="34"/>
      <c r="C586" s="34"/>
      <c r="D586" s="33"/>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row>
    <row r="587" spans="1:61" ht="15.75" customHeight="1">
      <c r="A587" s="32"/>
      <c r="B587" s="34"/>
      <c r="C587" s="34"/>
      <c r="D587" s="33"/>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row>
    <row r="588" spans="1:61" ht="15.75" customHeight="1">
      <c r="A588" s="32"/>
      <c r="B588" s="34"/>
      <c r="C588" s="34"/>
      <c r="D588" s="33"/>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row>
    <row r="589" spans="1:61" ht="15.75" customHeight="1">
      <c r="A589" s="32"/>
      <c r="B589" s="34"/>
      <c r="C589" s="34"/>
      <c r="D589" s="33"/>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row>
    <row r="590" spans="1:61" ht="15.75" customHeight="1">
      <c r="A590" s="32"/>
      <c r="B590" s="34"/>
      <c r="C590" s="34"/>
      <c r="D590" s="33"/>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row>
    <row r="591" spans="1:61" ht="15.75" customHeight="1">
      <c r="A591" s="32"/>
      <c r="B591" s="34"/>
      <c r="C591" s="34"/>
      <c r="D591" s="33"/>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row>
    <row r="592" spans="1:61" ht="15.75" customHeight="1">
      <c r="A592" s="32"/>
      <c r="B592" s="34"/>
      <c r="C592" s="34"/>
      <c r="D592" s="33"/>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row>
    <row r="593" spans="1:61" ht="15.75" customHeight="1">
      <c r="A593" s="32"/>
      <c r="B593" s="34"/>
      <c r="C593" s="34"/>
      <c r="D593" s="33"/>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row>
    <row r="594" spans="1:61" ht="15.75" customHeight="1">
      <c r="A594" s="32"/>
      <c r="B594" s="34"/>
      <c r="C594" s="34"/>
      <c r="D594" s="33"/>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row>
    <row r="595" spans="1:61" ht="15.75" customHeight="1">
      <c r="A595" s="32"/>
      <c r="B595" s="34"/>
      <c r="C595" s="34"/>
      <c r="D595" s="33"/>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row>
    <row r="596" spans="1:61" ht="15.75" customHeight="1">
      <c r="A596" s="32"/>
      <c r="B596" s="34"/>
      <c r="C596" s="34"/>
      <c r="D596" s="33"/>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row>
    <row r="597" spans="1:61" ht="15.75" customHeight="1">
      <c r="A597" s="32"/>
      <c r="B597" s="34"/>
      <c r="C597" s="34"/>
      <c r="D597" s="33"/>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row>
    <row r="598" spans="1:61" ht="15.75" customHeight="1">
      <c r="A598" s="32"/>
      <c r="B598" s="34"/>
      <c r="C598" s="34"/>
      <c r="D598" s="33"/>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row>
    <row r="599" spans="1:61" ht="15.75" customHeight="1">
      <c r="A599" s="32"/>
      <c r="B599" s="34"/>
      <c r="C599" s="34"/>
      <c r="D599" s="33"/>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c r="BG599" s="32"/>
      <c r="BH599" s="32"/>
      <c r="BI599" s="32"/>
    </row>
    <row r="600" spans="1:61" ht="15.75" customHeight="1">
      <c r="A600" s="32"/>
      <c r="B600" s="34"/>
      <c r="C600" s="34"/>
      <c r="D600" s="33"/>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row>
    <row r="601" spans="1:61" ht="15.75" customHeight="1">
      <c r="A601" s="32"/>
      <c r="B601" s="34"/>
      <c r="C601" s="34"/>
      <c r="D601" s="33"/>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c r="BI601" s="32"/>
    </row>
    <row r="602" spans="1:61" ht="15.75" customHeight="1">
      <c r="A602" s="32"/>
      <c r="B602" s="34"/>
      <c r="C602" s="34"/>
      <c r="D602" s="33"/>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row>
    <row r="603" spans="1:61" ht="15.75" customHeight="1">
      <c r="A603" s="32"/>
      <c r="B603" s="34"/>
      <c r="C603" s="34"/>
      <c r="D603" s="33"/>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c r="BI603" s="32"/>
    </row>
    <row r="604" spans="1:61" ht="15.75" customHeight="1">
      <c r="A604" s="32"/>
      <c r="B604" s="34"/>
      <c r="C604" s="34"/>
      <c r="D604" s="33"/>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row>
    <row r="605" spans="1:61" ht="15.75" customHeight="1">
      <c r="A605" s="32"/>
      <c r="B605" s="34"/>
      <c r="C605" s="34"/>
      <c r="D605" s="33"/>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c r="BI605" s="32"/>
    </row>
    <row r="606" spans="1:61" ht="15.75" customHeight="1">
      <c r="A606" s="32"/>
      <c r="B606" s="34"/>
      <c r="C606" s="34"/>
      <c r="D606" s="33"/>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row>
    <row r="607" spans="1:61" ht="15.75" customHeight="1">
      <c r="A607" s="32"/>
      <c r="B607" s="34"/>
      <c r="C607" s="34"/>
      <c r="D607" s="33"/>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row>
    <row r="608" spans="1:61" ht="15.75" customHeight="1">
      <c r="A608" s="32"/>
      <c r="B608" s="34"/>
      <c r="C608" s="34"/>
      <c r="D608" s="33"/>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row>
    <row r="609" spans="1:61" ht="15.75" customHeight="1">
      <c r="A609" s="32"/>
      <c r="B609" s="34"/>
      <c r="C609" s="34"/>
      <c r="D609" s="33"/>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row>
    <row r="610" spans="1:61" ht="15.75" customHeight="1">
      <c r="A610" s="32"/>
      <c r="B610" s="34"/>
      <c r="C610" s="34"/>
      <c r="D610" s="33"/>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row>
    <row r="611" spans="1:61" ht="15.75" customHeight="1">
      <c r="A611" s="32"/>
      <c r="B611" s="34"/>
      <c r="C611" s="34"/>
      <c r="D611" s="33"/>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row>
    <row r="612" spans="1:61" ht="15.75" customHeight="1">
      <c r="A612" s="32"/>
      <c r="B612" s="34"/>
      <c r="C612" s="34"/>
      <c r="D612" s="33"/>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row>
    <row r="613" spans="1:61" ht="15.75" customHeight="1">
      <c r="A613" s="32"/>
      <c r="B613" s="34"/>
      <c r="C613" s="34"/>
      <c r="D613" s="33"/>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c r="BI613" s="32"/>
    </row>
    <row r="614" spans="1:61" ht="15.75" customHeight="1">
      <c r="A614" s="32"/>
      <c r="B614" s="34"/>
      <c r="C614" s="34"/>
      <c r="D614" s="33"/>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row>
    <row r="615" spans="1:61" ht="15.75" customHeight="1">
      <c r="A615" s="32"/>
      <c r="B615" s="34"/>
      <c r="C615" s="34"/>
      <c r="D615" s="33"/>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c r="BI615" s="32"/>
    </row>
    <row r="616" spans="1:61" ht="15.75" customHeight="1">
      <c r="A616" s="32"/>
      <c r="B616" s="34"/>
      <c r="C616" s="34"/>
      <c r="D616" s="33"/>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row>
    <row r="617" spans="1:61" ht="15.75" customHeight="1">
      <c r="A617" s="32"/>
      <c r="B617" s="34"/>
      <c r="C617" s="34"/>
      <c r="D617" s="33"/>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c r="BI617" s="32"/>
    </row>
    <row r="618" spans="1:61" ht="15.75" customHeight="1">
      <c r="A618" s="32"/>
      <c r="B618" s="34"/>
      <c r="C618" s="34"/>
      <c r="D618" s="33"/>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c r="BI618" s="32"/>
    </row>
    <row r="619" spans="1:61" ht="15.75" customHeight="1">
      <c r="A619" s="32"/>
      <c r="B619" s="34"/>
      <c r="C619" s="34"/>
      <c r="D619" s="33"/>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c r="BI619" s="32"/>
    </row>
    <row r="620" spans="1:61" ht="15.75" customHeight="1">
      <c r="A620" s="32"/>
      <c r="B620" s="34"/>
      <c r="C620" s="34"/>
      <c r="D620" s="33"/>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row>
    <row r="621" spans="1:61" ht="15.75" customHeight="1">
      <c r="A621" s="32"/>
      <c r="B621" s="34"/>
      <c r="C621" s="34"/>
      <c r="D621" s="33"/>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c r="BI621" s="32"/>
    </row>
    <row r="622" spans="1:61" ht="15.75" customHeight="1">
      <c r="A622" s="32"/>
      <c r="B622" s="34"/>
      <c r="C622" s="34"/>
      <c r="D622" s="33"/>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row>
    <row r="623" spans="1:61" ht="15.75" customHeight="1">
      <c r="A623" s="32"/>
      <c r="B623" s="34"/>
      <c r="C623" s="34"/>
      <c r="D623" s="33"/>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row>
    <row r="624" spans="1:61" ht="15.75" customHeight="1">
      <c r="A624" s="32"/>
      <c r="B624" s="34"/>
      <c r="C624" s="34"/>
      <c r="D624" s="33"/>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c r="BI624" s="32"/>
    </row>
    <row r="625" spans="1:61" ht="15.75" customHeight="1">
      <c r="A625" s="32"/>
      <c r="B625" s="34"/>
      <c r="C625" s="34"/>
      <c r="D625" s="33"/>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c r="BG625" s="32"/>
      <c r="BH625" s="32"/>
      <c r="BI625" s="32"/>
    </row>
    <row r="626" spans="1:61" ht="15.75" customHeight="1">
      <c r="A626" s="32"/>
      <c r="B626" s="34"/>
      <c r="C626" s="34"/>
      <c r="D626" s="33"/>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row>
    <row r="627" spans="1:61" ht="15.75" customHeight="1">
      <c r="A627" s="32"/>
      <c r="B627" s="34"/>
      <c r="C627" s="34"/>
      <c r="D627" s="33"/>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c r="BI627" s="32"/>
    </row>
    <row r="628" spans="1:61" ht="15.75" customHeight="1">
      <c r="A628" s="32"/>
      <c r="B628" s="34"/>
      <c r="C628" s="34"/>
      <c r="D628" s="33"/>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row>
    <row r="629" spans="1:61" ht="15.75" customHeight="1">
      <c r="A629" s="32"/>
      <c r="B629" s="34"/>
      <c r="C629" s="34"/>
      <c r="D629" s="33"/>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c r="BI629" s="32"/>
    </row>
    <row r="630" spans="1:61" ht="15.75" customHeight="1">
      <c r="A630" s="32"/>
      <c r="B630" s="34"/>
      <c r="C630" s="34"/>
      <c r="D630" s="33"/>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row>
    <row r="631" spans="1:61" ht="15.75" customHeight="1">
      <c r="A631" s="32"/>
      <c r="B631" s="34"/>
      <c r="C631" s="34"/>
      <c r="D631" s="33"/>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row>
    <row r="632" spans="1:61" ht="15.75" customHeight="1">
      <c r="A632" s="32"/>
      <c r="B632" s="34"/>
      <c r="C632" s="34"/>
      <c r="D632" s="33"/>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row>
    <row r="633" spans="1:61" ht="15.75" customHeight="1">
      <c r="A633" s="32"/>
      <c r="B633" s="34"/>
      <c r="C633" s="34"/>
      <c r="D633" s="33"/>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c r="BI633" s="32"/>
    </row>
    <row r="634" spans="1:61" ht="15.75" customHeight="1">
      <c r="A634" s="32"/>
      <c r="B634" s="34"/>
      <c r="C634" s="34"/>
      <c r="D634" s="33"/>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row>
    <row r="635" spans="1:61" ht="15.75" customHeight="1">
      <c r="A635" s="32"/>
      <c r="B635" s="34"/>
      <c r="C635" s="34"/>
      <c r="D635" s="33"/>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row>
    <row r="636" spans="1:61" ht="15.75" customHeight="1">
      <c r="A636" s="32"/>
      <c r="B636" s="34"/>
      <c r="C636" s="34"/>
      <c r="D636" s="33"/>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row>
    <row r="637" spans="1:61" ht="15.75" customHeight="1">
      <c r="A637" s="32"/>
      <c r="B637" s="34"/>
      <c r="C637" s="34"/>
      <c r="D637" s="33"/>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c r="BG637" s="32"/>
      <c r="BH637" s="32"/>
      <c r="BI637" s="32"/>
    </row>
    <row r="638" spans="1:61" ht="15.75" customHeight="1">
      <c r="A638" s="32"/>
      <c r="B638" s="34"/>
      <c r="C638" s="34"/>
      <c r="D638" s="33"/>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row>
    <row r="639" spans="1:61" ht="15.75" customHeight="1">
      <c r="A639" s="32"/>
      <c r="B639" s="34"/>
      <c r="C639" s="34"/>
      <c r="D639" s="33"/>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c r="BI639" s="32"/>
    </row>
    <row r="640" spans="1:61" ht="15.75" customHeight="1">
      <c r="A640" s="32"/>
      <c r="B640" s="34"/>
      <c r="C640" s="34"/>
      <c r="D640" s="33"/>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row>
    <row r="641" spans="1:61" ht="15.75" customHeight="1">
      <c r="A641" s="32"/>
      <c r="B641" s="34"/>
      <c r="C641" s="34"/>
      <c r="D641" s="33"/>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c r="BI641" s="32"/>
    </row>
    <row r="642" spans="1:61" ht="15.75" customHeight="1">
      <c r="A642" s="32"/>
      <c r="B642" s="34"/>
      <c r="C642" s="34"/>
      <c r="D642" s="33"/>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row>
    <row r="643" spans="1:61" ht="15.75" customHeight="1">
      <c r="A643" s="32"/>
      <c r="B643" s="34"/>
      <c r="C643" s="34"/>
      <c r="D643" s="33"/>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c r="BI643" s="32"/>
    </row>
    <row r="644" spans="1:61" ht="15.75" customHeight="1">
      <c r="A644" s="32"/>
      <c r="B644" s="34"/>
      <c r="C644" s="34"/>
      <c r="D644" s="33"/>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row>
    <row r="645" spans="1:61" ht="15.75" customHeight="1">
      <c r="A645" s="32"/>
      <c r="B645" s="34"/>
      <c r="C645" s="34"/>
      <c r="D645" s="33"/>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c r="BI645" s="32"/>
    </row>
    <row r="646" spans="1:61" ht="15.75" customHeight="1">
      <c r="A646" s="32"/>
      <c r="B646" s="34"/>
      <c r="C646" s="34"/>
      <c r="D646" s="33"/>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row>
    <row r="647" spans="1:61" ht="15.75" customHeight="1">
      <c r="A647" s="32"/>
      <c r="B647" s="34"/>
      <c r="C647" s="34"/>
      <c r="D647" s="33"/>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c r="BI647" s="32"/>
    </row>
    <row r="648" spans="1:61" ht="15.75" customHeight="1">
      <c r="A648" s="32"/>
      <c r="B648" s="34"/>
      <c r="C648" s="34"/>
      <c r="D648" s="33"/>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row>
    <row r="649" spans="1:61" ht="15.75" customHeight="1">
      <c r="A649" s="32"/>
      <c r="B649" s="34"/>
      <c r="C649" s="34"/>
      <c r="D649" s="33"/>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c r="BI649" s="32"/>
    </row>
    <row r="650" spans="1:61" ht="15.75" customHeight="1">
      <c r="A650" s="32"/>
      <c r="B650" s="34"/>
      <c r="C650" s="34"/>
      <c r="D650" s="33"/>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row>
    <row r="651" spans="1:61" ht="15.75" customHeight="1">
      <c r="A651" s="32"/>
      <c r="B651" s="34"/>
      <c r="C651" s="34"/>
      <c r="D651" s="33"/>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row>
    <row r="652" spans="1:61" ht="15.75" customHeight="1">
      <c r="A652" s="32"/>
      <c r="B652" s="34"/>
      <c r="C652" s="34"/>
      <c r="D652" s="33"/>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row>
    <row r="653" spans="1:61" ht="15.75" customHeight="1">
      <c r="A653" s="32"/>
      <c r="B653" s="34"/>
      <c r="C653" s="34"/>
      <c r="D653" s="33"/>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row>
    <row r="654" spans="1:61" ht="15.75" customHeight="1">
      <c r="A654" s="32"/>
      <c r="B654" s="34"/>
      <c r="C654" s="34"/>
      <c r="D654" s="33"/>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row>
    <row r="655" spans="1:61" ht="15.75" customHeight="1">
      <c r="A655" s="32"/>
      <c r="B655" s="34"/>
      <c r="C655" s="34"/>
      <c r="D655" s="33"/>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row>
    <row r="656" spans="1:61" ht="15.75" customHeight="1">
      <c r="A656" s="32"/>
      <c r="B656" s="34"/>
      <c r="C656" s="34"/>
      <c r="D656" s="33"/>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row>
    <row r="657" spans="1:61" ht="15.75" customHeight="1">
      <c r="A657" s="32"/>
      <c r="B657" s="34"/>
      <c r="C657" s="34"/>
      <c r="D657" s="33"/>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row>
    <row r="658" spans="1:61" ht="15.75" customHeight="1">
      <c r="A658" s="32"/>
      <c r="B658" s="34"/>
      <c r="C658" s="34"/>
      <c r="D658" s="33"/>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row>
    <row r="659" spans="1:61" ht="15.75" customHeight="1">
      <c r="A659" s="32"/>
      <c r="B659" s="34"/>
      <c r="C659" s="34"/>
      <c r="D659" s="33"/>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32"/>
      <c r="BF659" s="32"/>
      <c r="BG659" s="32"/>
      <c r="BH659" s="32"/>
      <c r="BI659" s="32"/>
    </row>
    <row r="660" spans="1:61" ht="15.75" customHeight="1">
      <c r="A660" s="32"/>
      <c r="B660" s="34"/>
      <c r="C660" s="34"/>
      <c r="D660" s="33"/>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row>
    <row r="661" spans="1:61" ht="15.75" customHeight="1">
      <c r="A661" s="32"/>
      <c r="B661" s="34"/>
      <c r="C661" s="34"/>
      <c r="D661" s="33"/>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row>
    <row r="662" spans="1:61" ht="15.75" customHeight="1">
      <c r="A662" s="32"/>
      <c r="B662" s="34"/>
      <c r="C662" s="34"/>
      <c r="D662" s="33"/>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row>
    <row r="663" spans="1:61" ht="15.75" customHeight="1">
      <c r="A663" s="32"/>
      <c r="B663" s="34"/>
      <c r="C663" s="34"/>
      <c r="D663" s="33"/>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row>
    <row r="664" spans="1:61" ht="15.75" customHeight="1">
      <c r="A664" s="32"/>
      <c r="B664" s="34"/>
      <c r="C664" s="34"/>
      <c r="D664" s="33"/>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row>
    <row r="665" spans="1:61" ht="15.75" customHeight="1">
      <c r="A665" s="32"/>
      <c r="B665" s="34"/>
      <c r="C665" s="34"/>
      <c r="D665" s="33"/>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row>
    <row r="666" spans="1:61" ht="15.75" customHeight="1">
      <c r="A666" s="32"/>
      <c r="B666" s="34"/>
      <c r="C666" s="34"/>
      <c r="D666" s="33"/>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row>
    <row r="667" spans="1:61" ht="15.75" customHeight="1">
      <c r="A667" s="32"/>
      <c r="B667" s="34"/>
      <c r="C667" s="34"/>
      <c r="D667" s="33"/>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row>
    <row r="668" spans="1:61" ht="15.75" customHeight="1">
      <c r="A668" s="32"/>
      <c r="B668" s="34"/>
      <c r="C668" s="34"/>
      <c r="D668" s="33"/>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row>
    <row r="669" spans="1:61" ht="15.75" customHeight="1">
      <c r="A669" s="32"/>
      <c r="B669" s="34"/>
      <c r="C669" s="34"/>
      <c r="D669" s="33"/>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row>
    <row r="670" spans="1:61" ht="15.75" customHeight="1">
      <c r="A670" s="32"/>
      <c r="B670" s="34"/>
      <c r="C670" s="34"/>
      <c r="D670" s="33"/>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row>
    <row r="671" spans="1:61" ht="15.75" customHeight="1">
      <c r="A671" s="32"/>
      <c r="B671" s="34"/>
      <c r="C671" s="34"/>
      <c r="D671" s="33"/>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row>
    <row r="672" spans="1:61" ht="15.75" customHeight="1">
      <c r="A672" s="32"/>
      <c r="B672" s="34"/>
      <c r="C672" s="34"/>
      <c r="D672" s="33"/>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row>
    <row r="673" spans="1:61" ht="15.75" customHeight="1">
      <c r="A673" s="32"/>
      <c r="B673" s="34"/>
      <c r="C673" s="34"/>
      <c r="D673" s="33"/>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row>
    <row r="674" spans="1:61" ht="15.75" customHeight="1">
      <c r="A674" s="32"/>
      <c r="B674" s="34"/>
      <c r="C674" s="34"/>
      <c r="D674" s="33"/>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row>
    <row r="675" spans="1:61" ht="15.75" customHeight="1">
      <c r="A675" s="32"/>
      <c r="B675" s="34"/>
      <c r="C675" s="34"/>
      <c r="D675" s="33"/>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row>
    <row r="676" spans="1:61" ht="15.75" customHeight="1">
      <c r="A676" s="32"/>
      <c r="B676" s="34"/>
      <c r="C676" s="34"/>
      <c r="D676" s="33"/>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row>
    <row r="677" spans="1:61" ht="15.75" customHeight="1">
      <c r="A677" s="32"/>
      <c r="B677" s="34"/>
      <c r="C677" s="34"/>
      <c r="D677" s="33"/>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row>
    <row r="678" spans="1:61" ht="15.75" customHeight="1">
      <c r="A678" s="32"/>
      <c r="B678" s="34"/>
      <c r="C678" s="34"/>
      <c r="D678" s="33"/>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row>
    <row r="679" spans="1:61" ht="15.75" customHeight="1">
      <c r="A679" s="32"/>
      <c r="B679" s="34"/>
      <c r="C679" s="34"/>
      <c r="D679" s="33"/>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c r="BI679" s="32"/>
    </row>
    <row r="680" spans="1:61" ht="15.75" customHeight="1">
      <c r="A680" s="32"/>
      <c r="B680" s="34"/>
      <c r="C680" s="34"/>
      <c r="D680" s="33"/>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row>
    <row r="681" spans="1:61" ht="15.75" customHeight="1">
      <c r="A681" s="32"/>
      <c r="B681" s="34"/>
      <c r="C681" s="34"/>
      <c r="D681" s="33"/>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c r="BI681" s="32"/>
    </row>
    <row r="682" spans="1:61" ht="15.75" customHeight="1">
      <c r="A682" s="32"/>
      <c r="B682" s="34"/>
      <c r="C682" s="34"/>
      <c r="D682" s="33"/>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row>
    <row r="683" spans="1:61" ht="15.75" customHeight="1">
      <c r="A683" s="32"/>
      <c r="B683" s="34"/>
      <c r="C683" s="34"/>
      <c r="D683" s="33"/>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row>
    <row r="684" spans="1:61" ht="15.75" customHeight="1">
      <c r="A684" s="32"/>
      <c r="B684" s="34"/>
      <c r="C684" s="34"/>
      <c r="D684" s="33"/>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row>
    <row r="685" spans="1:61" ht="15.75" customHeight="1">
      <c r="A685" s="32"/>
      <c r="B685" s="34"/>
      <c r="C685" s="34"/>
      <c r="D685" s="33"/>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c r="BI685" s="32"/>
    </row>
    <row r="686" spans="1:61" ht="15.75" customHeight="1">
      <c r="A686" s="32"/>
      <c r="B686" s="34"/>
      <c r="C686" s="34"/>
      <c r="D686" s="33"/>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row>
    <row r="687" spans="1:61" ht="15.75" customHeight="1">
      <c r="A687" s="32"/>
      <c r="B687" s="34"/>
      <c r="C687" s="34"/>
      <c r="D687" s="33"/>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c r="BI687" s="32"/>
    </row>
    <row r="688" spans="1:61" ht="15.75" customHeight="1">
      <c r="A688" s="32"/>
      <c r="B688" s="34"/>
      <c r="C688" s="34"/>
      <c r="D688" s="33"/>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row>
    <row r="689" spans="1:61" ht="15.75" customHeight="1">
      <c r="A689" s="32"/>
      <c r="B689" s="34"/>
      <c r="C689" s="34"/>
      <c r="D689" s="33"/>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c r="BI689" s="32"/>
    </row>
    <row r="690" spans="1:61" ht="15.75" customHeight="1">
      <c r="A690" s="32"/>
      <c r="B690" s="34"/>
      <c r="C690" s="34"/>
      <c r="D690" s="33"/>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row>
    <row r="691" spans="1:61" ht="15.75" customHeight="1">
      <c r="A691" s="32"/>
      <c r="B691" s="34"/>
      <c r="C691" s="34"/>
      <c r="D691" s="33"/>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row>
    <row r="692" spans="1:61" ht="15.75" customHeight="1">
      <c r="A692" s="32"/>
      <c r="B692" s="34"/>
      <c r="C692" s="34"/>
      <c r="D692" s="33"/>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row>
    <row r="693" spans="1:61" ht="15.75" customHeight="1">
      <c r="A693" s="32"/>
      <c r="B693" s="34"/>
      <c r="C693" s="34"/>
      <c r="D693" s="33"/>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row>
    <row r="694" spans="1:61" ht="15.75" customHeight="1">
      <c r="A694" s="32"/>
      <c r="B694" s="34"/>
      <c r="C694" s="34"/>
      <c r="D694" s="33"/>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row>
    <row r="695" spans="1:61" ht="15.75" customHeight="1">
      <c r="A695" s="32"/>
      <c r="B695" s="34"/>
      <c r="C695" s="34"/>
      <c r="D695" s="33"/>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c r="BI695" s="32"/>
    </row>
    <row r="696" spans="1:61" ht="15.75" customHeight="1">
      <c r="A696" s="32"/>
      <c r="B696" s="34"/>
      <c r="C696" s="34"/>
      <c r="D696" s="33"/>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row>
    <row r="697" spans="1:61" ht="15.75" customHeight="1">
      <c r="A697" s="32"/>
      <c r="B697" s="34"/>
      <c r="C697" s="34"/>
      <c r="D697" s="33"/>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c r="BI697" s="32"/>
    </row>
    <row r="698" spans="1:61" ht="15.75" customHeight="1">
      <c r="A698" s="32"/>
      <c r="B698" s="34"/>
      <c r="C698" s="34"/>
      <c r="D698" s="33"/>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row>
    <row r="699" spans="1:61" ht="15.75" customHeight="1">
      <c r="A699" s="32"/>
      <c r="B699" s="34"/>
      <c r="C699" s="34"/>
      <c r="D699" s="33"/>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row>
    <row r="700" spans="1:61" ht="15.75" customHeight="1">
      <c r="A700" s="32"/>
      <c r="B700" s="34"/>
      <c r="C700" s="34"/>
      <c r="D700" s="33"/>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row>
    <row r="701" spans="1:61" ht="15.75" customHeight="1">
      <c r="A701" s="32"/>
      <c r="B701" s="34"/>
      <c r="C701" s="34"/>
      <c r="D701" s="33"/>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c r="BI701" s="32"/>
    </row>
    <row r="702" spans="1:61" ht="15.75" customHeight="1">
      <c r="A702" s="32"/>
      <c r="B702" s="34"/>
      <c r="C702" s="34"/>
      <c r="D702" s="33"/>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row>
    <row r="703" spans="1:61" ht="15.75" customHeight="1">
      <c r="A703" s="32"/>
      <c r="B703" s="34"/>
      <c r="C703" s="34"/>
      <c r="D703" s="33"/>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c r="BI703" s="32"/>
    </row>
    <row r="704" spans="1:61" ht="15.75" customHeight="1">
      <c r="A704" s="32"/>
      <c r="B704" s="34"/>
      <c r="C704" s="34"/>
      <c r="D704" s="33"/>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row>
    <row r="705" spans="1:61" ht="15.75" customHeight="1">
      <c r="A705" s="32"/>
      <c r="B705" s="34"/>
      <c r="C705" s="34"/>
      <c r="D705" s="33"/>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c r="BI705" s="32"/>
    </row>
    <row r="706" spans="1:61" ht="15.75" customHeight="1">
      <c r="A706" s="32"/>
      <c r="B706" s="34"/>
      <c r="C706" s="34"/>
      <c r="D706" s="33"/>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row>
    <row r="707" spans="1:61" ht="15.75" customHeight="1">
      <c r="A707" s="32"/>
      <c r="B707" s="34"/>
      <c r="C707" s="34"/>
      <c r="D707" s="33"/>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row>
    <row r="708" spans="1:61" ht="15.75" customHeight="1">
      <c r="A708" s="32"/>
      <c r="B708" s="34"/>
      <c r="C708" s="34"/>
      <c r="D708" s="33"/>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row>
    <row r="709" spans="1:61" ht="15.75" customHeight="1">
      <c r="A709" s="32"/>
      <c r="B709" s="34"/>
      <c r="C709" s="34"/>
      <c r="D709" s="33"/>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c r="BI709" s="32"/>
    </row>
    <row r="710" spans="1:61" ht="15.75" customHeight="1">
      <c r="A710" s="32"/>
      <c r="B710" s="34"/>
      <c r="C710" s="34"/>
      <c r="D710" s="33"/>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row>
    <row r="711" spans="1:61" ht="15.75" customHeight="1">
      <c r="A711" s="32"/>
      <c r="B711" s="34"/>
      <c r="C711" s="34"/>
      <c r="D711" s="33"/>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row>
    <row r="712" spans="1:61" ht="15.75" customHeight="1">
      <c r="A712" s="32"/>
      <c r="B712" s="34"/>
      <c r="C712" s="34"/>
      <c r="D712" s="33"/>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row>
    <row r="713" spans="1:61" ht="15.75" customHeight="1">
      <c r="A713" s="32"/>
      <c r="B713" s="34"/>
      <c r="C713" s="34"/>
      <c r="D713" s="33"/>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c r="BI713" s="32"/>
    </row>
    <row r="714" spans="1:61" ht="15.75" customHeight="1">
      <c r="A714" s="32"/>
      <c r="B714" s="34"/>
      <c r="C714" s="34"/>
      <c r="D714" s="33"/>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row>
    <row r="715" spans="1:61" ht="15.75" customHeight="1">
      <c r="A715" s="32"/>
      <c r="B715" s="34"/>
      <c r="C715" s="34"/>
      <c r="D715" s="33"/>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row>
    <row r="716" spans="1:61" ht="15.75" customHeight="1">
      <c r="A716" s="32"/>
      <c r="B716" s="34"/>
      <c r="C716" s="34"/>
      <c r="D716" s="33"/>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row>
    <row r="717" spans="1:61" ht="15.75" customHeight="1">
      <c r="A717" s="32"/>
      <c r="B717" s="34"/>
      <c r="C717" s="34"/>
      <c r="D717" s="33"/>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c r="BI717" s="32"/>
    </row>
    <row r="718" spans="1:61" ht="15.75" customHeight="1">
      <c r="A718" s="32"/>
      <c r="B718" s="34"/>
      <c r="C718" s="34"/>
      <c r="D718" s="33"/>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row>
    <row r="719" spans="1:61" ht="15.75" customHeight="1">
      <c r="A719" s="32"/>
      <c r="B719" s="34"/>
      <c r="C719" s="34"/>
      <c r="D719" s="33"/>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row>
    <row r="720" spans="1:61" ht="15.75" customHeight="1">
      <c r="A720" s="32"/>
      <c r="B720" s="34"/>
      <c r="C720" s="34"/>
      <c r="D720" s="33"/>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row>
    <row r="721" spans="1:61" ht="15.75" customHeight="1">
      <c r="A721" s="32"/>
      <c r="B721" s="34"/>
      <c r="C721" s="34"/>
      <c r="D721" s="33"/>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c r="BI721" s="32"/>
    </row>
    <row r="722" spans="1:61" ht="15.75" customHeight="1">
      <c r="A722" s="32"/>
      <c r="B722" s="34"/>
      <c r="C722" s="34"/>
      <c r="D722" s="33"/>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row>
    <row r="723" spans="1:61" ht="15.75" customHeight="1">
      <c r="A723" s="32"/>
      <c r="B723" s="34"/>
      <c r="C723" s="34"/>
      <c r="D723" s="33"/>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row>
    <row r="724" spans="1:61" ht="15.75" customHeight="1">
      <c r="A724" s="32"/>
      <c r="B724" s="34"/>
      <c r="C724" s="34"/>
      <c r="D724" s="33"/>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row>
    <row r="725" spans="1:61" ht="15.75" customHeight="1">
      <c r="A725" s="32"/>
      <c r="B725" s="34"/>
      <c r="C725" s="34"/>
      <c r="D725" s="33"/>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c r="BI725" s="32"/>
    </row>
    <row r="726" spans="1:61" ht="15.75" customHeight="1">
      <c r="A726" s="32"/>
      <c r="B726" s="34"/>
      <c r="C726" s="34"/>
      <c r="D726" s="33"/>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row>
    <row r="727" spans="1:61" ht="15.75" customHeight="1">
      <c r="A727" s="32"/>
      <c r="B727" s="34"/>
      <c r="C727" s="34"/>
      <c r="D727" s="33"/>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c r="BI727" s="32"/>
    </row>
    <row r="728" spans="1:61" ht="15.75" customHeight="1">
      <c r="A728" s="32"/>
      <c r="B728" s="34"/>
      <c r="C728" s="34"/>
      <c r="D728" s="33"/>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row>
    <row r="729" spans="1:61" ht="15.75" customHeight="1">
      <c r="A729" s="32"/>
      <c r="B729" s="34"/>
      <c r="C729" s="34"/>
      <c r="D729" s="33"/>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c r="BI729" s="32"/>
    </row>
    <row r="730" spans="1:61" ht="15.75" customHeight="1">
      <c r="A730" s="32"/>
      <c r="B730" s="34"/>
      <c r="C730" s="34"/>
      <c r="D730" s="33"/>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row>
    <row r="731" spans="1:61" ht="15.75" customHeight="1">
      <c r="A731" s="32"/>
      <c r="B731" s="34"/>
      <c r="C731" s="34"/>
      <c r="D731" s="33"/>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row>
    <row r="732" spans="1:61" ht="15.75" customHeight="1">
      <c r="A732" s="32"/>
      <c r="B732" s="34"/>
      <c r="C732" s="34"/>
      <c r="D732" s="33"/>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row>
    <row r="733" spans="1:61" ht="15.75" customHeight="1">
      <c r="A733" s="32"/>
      <c r="B733" s="34"/>
      <c r="C733" s="34"/>
      <c r="D733" s="33"/>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row>
    <row r="734" spans="1:61" ht="15.75" customHeight="1">
      <c r="A734" s="32"/>
      <c r="B734" s="34"/>
      <c r="C734" s="34"/>
      <c r="D734" s="33"/>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row>
    <row r="735" spans="1:61" ht="15.75" customHeight="1">
      <c r="A735" s="32"/>
      <c r="B735" s="34"/>
      <c r="C735" s="34"/>
      <c r="D735" s="33"/>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c r="BI735" s="32"/>
    </row>
    <row r="736" spans="1:61" ht="15.75" customHeight="1">
      <c r="A736" s="32"/>
      <c r="B736" s="34"/>
      <c r="C736" s="34"/>
      <c r="D736" s="33"/>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row>
    <row r="737" spans="1:61" ht="15.75" customHeight="1">
      <c r="A737" s="32"/>
      <c r="B737" s="34"/>
      <c r="C737" s="34"/>
      <c r="D737" s="33"/>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c r="BI737" s="32"/>
    </row>
    <row r="738" spans="1:61" ht="15.75" customHeight="1">
      <c r="A738" s="32"/>
      <c r="B738" s="34"/>
      <c r="C738" s="34"/>
      <c r="D738" s="33"/>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row>
    <row r="739" spans="1:61" ht="15.75" customHeight="1">
      <c r="A739" s="32"/>
      <c r="B739" s="34"/>
      <c r="C739" s="34"/>
      <c r="D739" s="33"/>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row>
    <row r="740" spans="1:61" ht="15.75" customHeight="1">
      <c r="A740" s="32"/>
      <c r="B740" s="34"/>
      <c r="C740" s="34"/>
      <c r="D740" s="33"/>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row>
    <row r="741" spans="1:61" ht="15.75" customHeight="1">
      <c r="A741" s="32"/>
      <c r="B741" s="34"/>
      <c r="C741" s="34"/>
      <c r="D741" s="33"/>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row>
    <row r="742" spans="1:61" ht="15.75" customHeight="1">
      <c r="A742" s="32"/>
      <c r="B742" s="34"/>
      <c r="C742" s="34"/>
      <c r="D742" s="33"/>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row>
    <row r="743" spans="1:61" ht="15.75" customHeight="1">
      <c r="A743" s="32"/>
      <c r="B743" s="34"/>
      <c r="C743" s="34"/>
      <c r="D743" s="33"/>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c r="BI743" s="32"/>
    </row>
    <row r="744" spans="1:61" ht="15.75" customHeight="1">
      <c r="A744" s="32"/>
      <c r="B744" s="34"/>
      <c r="C744" s="34"/>
      <c r="D744" s="33"/>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row>
    <row r="745" spans="1:61" ht="15.75" customHeight="1">
      <c r="A745" s="32"/>
      <c r="B745" s="34"/>
      <c r="C745" s="34"/>
      <c r="D745" s="33"/>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32"/>
      <c r="BF745" s="32"/>
      <c r="BG745" s="32"/>
      <c r="BH745" s="32"/>
      <c r="BI745" s="32"/>
    </row>
    <row r="746" spans="1:61" ht="15.75" customHeight="1">
      <c r="A746" s="32"/>
      <c r="B746" s="34"/>
      <c r="C746" s="34"/>
      <c r="D746" s="33"/>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row>
    <row r="747" spans="1:61" ht="15.75" customHeight="1">
      <c r="A747" s="32"/>
      <c r="B747" s="34"/>
      <c r="C747" s="34"/>
      <c r="D747" s="33"/>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row>
    <row r="748" spans="1:61" ht="15.75" customHeight="1">
      <c r="A748" s="32"/>
      <c r="B748" s="34"/>
      <c r="C748" s="34"/>
      <c r="D748" s="33"/>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row>
    <row r="749" spans="1:61" ht="15.75" customHeight="1">
      <c r="A749" s="32"/>
      <c r="B749" s="34"/>
      <c r="C749" s="34"/>
      <c r="D749" s="33"/>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c r="BI749" s="32"/>
    </row>
    <row r="750" spans="1:61" ht="15.75" customHeight="1">
      <c r="A750" s="32"/>
      <c r="B750" s="34"/>
      <c r="C750" s="34"/>
      <c r="D750" s="33"/>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row>
    <row r="751" spans="1:61" ht="15.75" customHeight="1">
      <c r="A751" s="32"/>
      <c r="B751" s="34"/>
      <c r="C751" s="34"/>
      <c r="D751" s="33"/>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c r="BI751" s="32"/>
    </row>
    <row r="752" spans="1:61" ht="15.75" customHeight="1">
      <c r="A752" s="32"/>
      <c r="B752" s="34"/>
      <c r="C752" s="34"/>
      <c r="D752" s="33"/>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row>
    <row r="753" spans="1:61" ht="15.75" customHeight="1">
      <c r="A753" s="32"/>
      <c r="B753" s="34"/>
      <c r="C753" s="34"/>
      <c r="D753" s="33"/>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c r="BI753" s="32"/>
    </row>
    <row r="754" spans="1:61" ht="15.75" customHeight="1">
      <c r="A754" s="32"/>
      <c r="B754" s="34"/>
      <c r="C754" s="34"/>
      <c r="D754" s="33"/>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row>
    <row r="755" spans="1:61" ht="15.75" customHeight="1">
      <c r="A755" s="32"/>
      <c r="B755" s="34"/>
      <c r="C755" s="34"/>
      <c r="D755" s="33"/>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c r="BI755" s="32"/>
    </row>
    <row r="756" spans="1:61" ht="15.75" customHeight="1">
      <c r="A756" s="32"/>
      <c r="B756" s="34"/>
      <c r="C756" s="34"/>
      <c r="D756" s="33"/>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row>
    <row r="757" spans="1:61" ht="15.75" customHeight="1">
      <c r="A757" s="32"/>
      <c r="B757" s="34"/>
      <c r="C757" s="34"/>
      <c r="D757" s="33"/>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row>
    <row r="758" spans="1:61" ht="15.75" customHeight="1">
      <c r="A758" s="32"/>
      <c r="B758" s="34"/>
      <c r="C758" s="34"/>
      <c r="D758" s="33"/>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row>
    <row r="759" spans="1:61" ht="15.75" customHeight="1">
      <c r="A759" s="32"/>
      <c r="B759" s="34"/>
      <c r="C759" s="34"/>
      <c r="D759" s="33"/>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c r="BI759" s="32"/>
    </row>
    <row r="760" spans="1:61" ht="15.75" customHeight="1">
      <c r="A760" s="32"/>
      <c r="B760" s="34"/>
      <c r="C760" s="34"/>
      <c r="D760" s="33"/>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row>
    <row r="761" spans="1:61" ht="15.75" customHeight="1">
      <c r="A761" s="32"/>
      <c r="B761" s="34"/>
      <c r="C761" s="34"/>
      <c r="D761" s="33"/>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row>
    <row r="762" spans="1:61" ht="15.75" customHeight="1">
      <c r="A762" s="32"/>
      <c r="B762" s="34"/>
      <c r="C762" s="34"/>
      <c r="D762" s="33"/>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row>
    <row r="763" spans="1:61" ht="15.75" customHeight="1">
      <c r="A763" s="32"/>
      <c r="B763" s="34"/>
      <c r="C763" s="34"/>
      <c r="D763" s="33"/>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row>
    <row r="764" spans="1:61" ht="15.75" customHeight="1">
      <c r="A764" s="32"/>
      <c r="B764" s="34"/>
      <c r="C764" s="34"/>
      <c r="D764" s="33"/>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row>
    <row r="765" spans="1:61" ht="15.75" customHeight="1">
      <c r="A765" s="32"/>
      <c r="B765" s="34"/>
      <c r="C765" s="34"/>
      <c r="D765" s="33"/>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row>
    <row r="766" spans="1:61" ht="15.75" customHeight="1">
      <c r="A766" s="32"/>
      <c r="B766" s="34"/>
      <c r="C766" s="34"/>
      <c r="D766" s="33"/>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row>
    <row r="767" spans="1:61" ht="15.75" customHeight="1">
      <c r="A767" s="32"/>
      <c r="B767" s="34"/>
      <c r="C767" s="34"/>
      <c r="D767" s="33"/>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row>
    <row r="768" spans="1:61" ht="15.75" customHeight="1">
      <c r="A768" s="32"/>
      <c r="B768" s="34"/>
      <c r="C768" s="34"/>
      <c r="D768" s="33"/>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row>
    <row r="769" spans="1:61" ht="15.75" customHeight="1">
      <c r="A769" s="32"/>
      <c r="B769" s="34"/>
      <c r="C769" s="34"/>
      <c r="D769" s="33"/>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row>
    <row r="770" spans="1:61" ht="15.75" customHeight="1">
      <c r="A770" s="32"/>
      <c r="B770" s="34"/>
      <c r="C770" s="34"/>
      <c r="D770" s="33"/>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row>
    <row r="771" spans="1:61" ht="15.75" customHeight="1">
      <c r="A771" s="32"/>
      <c r="B771" s="34"/>
      <c r="C771" s="34"/>
      <c r="D771" s="33"/>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row>
    <row r="772" spans="1:61" ht="15.75" customHeight="1">
      <c r="A772" s="32"/>
      <c r="B772" s="34"/>
      <c r="C772" s="34"/>
      <c r="D772" s="33"/>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row>
    <row r="773" spans="1:61" ht="15.75" customHeight="1">
      <c r="A773" s="32"/>
      <c r="B773" s="34"/>
      <c r="C773" s="34"/>
      <c r="D773" s="33"/>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row>
    <row r="774" spans="1:61" ht="15.75" customHeight="1">
      <c r="A774" s="32"/>
      <c r="B774" s="34"/>
      <c r="C774" s="34"/>
      <c r="D774" s="33"/>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row>
    <row r="775" spans="1:61" ht="15.75" customHeight="1">
      <c r="A775" s="32"/>
      <c r="B775" s="34"/>
      <c r="C775" s="34"/>
      <c r="D775" s="33"/>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row>
    <row r="776" spans="1:61" ht="15.75" customHeight="1">
      <c r="A776" s="32"/>
      <c r="B776" s="34"/>
      <c r="C776" s="34"/>
      <c r="D776" s="33"/>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row>
    <row r="777" spans="1:61" ht="15.75" customHeight="1">
      <c r="A777" s="32"/>
      <c r="B777" s="34"/>
      <c r="C777" s="34"/>
      <c r="D777" s="33"/>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row>
    <row r="778" spans="1:61" ht="15.75" customHeight="1">
      <c r="A778" s="32"/>
      <c r="B778" s="34"/>
      <c r="C778" s="34"/>
      <c r="D778" s="33"/>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row>
    <row r="779" spans="1:61" ht="15.75" customHeight="1">
      <c r="A779" s="32"/>
      <c r="B779" s="34"/>
      <c r="C779" s="34"/>
      <c r="D779" s="33"/>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row>
    <row r="780" spans="1:61" ht="15.75" customHeight="1">
      <c r="A780" s="32"/>
      <c r="B780" s="34"/>
      <c r="C780" s="34"/>
      <c r="D780" s="33"/>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row>
    <row r="781" spans="1:61" ht="15.75" customHeight="1">
      <c r="A781" s="32"/>
      <c r="B781" s="34"/>
      <c r="C781" s="34"/>
      <c r="D781" s="33"/>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row>
    <row r="782" spans="1:61" ht="15.75" customHeight="1">
      <c r="A782" s="32"/>
      <c r="B782" s="34"/>
      <c r="C782" s="34"/>
      <c r="D782" s="33"/>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row>
    <row r="783" spans="1:61" ht="15.75" customHeight="1">
      <c r="A783" s="32"/>
      <c r="B783" s="34"/>
      <c r="C783" s="34"/>
      <c r="D783" s="33"/>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row>
    <row r="784" spans="1:61" ht="15.75" customHeight="1">
      <c r="A784" s="32"/>
      <c r="B784" s="34"/>
      <c r="C784" s="34"/>
      <c r="D784" s="33"/>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row>
    <row r="785" spans="1:61" ht="15.75" customHeight="1">
      <c r="A785" s="32"/>
      <c r="B785" s="34"/>
      <c r="C785" s="34"/>
      <c r="D785" s="33"/>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c r="BI785" s="32"/>
    </row>
    <row r="786" spans="1:61" ht="15.75" customHeight="1">
      <c r="A786" s="32"/>
      <c r="B786" s="34"/>
      <c r="C786" s="34"/>
      <c r="D786" s="33"/>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row>
    <row r="787" spans="1:61" ht="15.75" customHeight="1">
      <c r="A787" s="32"/>
      <c r="B787" s="34"/>
      <c r="C787" s="34"/>
      <c r="D787" s="33"/>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row>
    <row r="788" spans="1:61" ht="15.75" customHeight="1">
      <c r="A788" s="32"/>
      <c r="B788" s="34"/>
      <c r="C788" s="34"/>
      <c r="D788" s="33"/>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row>
    <row r="789" spans="1:61" ht="15.75" customHeight="1">
      <c r="A789" s="32"/>
      <c r="B789" s="34"/>
      <c r="C789" s="34"/>
      <c r="D789" s="33"/>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row>
    <row r="790" spans="1:61" ht="15.75" customHeight="1">
      <c r="A790" s="32"/>
      <c r="B790" s="34"/>
      <c r="C790" s="34"/>
      <c r="D790" s="33"/>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row>
    <row r="791" spans="1:61" ht="15.75" customHeight="1">
      <c r="A791" s="32"/>
      <c r="B791" s="34"/>
      <c r="C791" s="34"/>
      <c r="D791" s="33"/>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row>
    <row r="792" spans="1:61" ht="15.75" customHeight="1">
      <c r="A792" s="32"/>
      <c r="B792" s="34"/>
      <c r="C792" s="34"/>
      <c r="D792" s="33"/>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row>
    <row r="793" spans="1:61" ht="15.75" customHeight="1">
      <c r="A793" s="32"/>
      <c r="B793" s="34"/>
      <c r="C793" s="34"/>
      <c r="D793" s="33"/>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row>
    <row r="794" spans="1:61" ht="15.75" customHeight="1">
      <c r="A794" s="32"/>
      <c r="B794" s="34"/>
      <c r="C794" s="34"/>
      <c r="D794" s="33"/>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row>
    <row r="795" spans="1:61" ht="15.75" customHeight="1">
      <c r="A795" s="32"/>
      <c r="B795" s="34"/>
      <c r="C795" s="34"/>
      <c r="D795" s="33"/>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row>
    <row r="796" spans="1:61" ht="15.75" customHeight="1">
      <c r="A796" s="32"/>
      <c r="B796" s="34"/>
      <c r="C796" s="34"/>
      <c r="D796" s="33"/>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row>
    <row r="797" spans="1:61" ht="15.75" customHeight="1">
      <c r="A797" s="32"/>
      <c r="B797" s="34"/>
      <c r="C797" s="34"/>
      <c r="D797" s="33"/>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row>
    <row r="798" spans="1:61" ht="15.75" customHeight="1">
      <c r="A798" s="32"/>
      <c r="B798" s="34"/>
      <c r="C798" s="34"/>
      <c r="D798" s="33"/>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row>
    <row r="799" spans="1:61" ht="15.75" customHeight="1">
      <c r="A799" s="32"/>
      <c r="B799" s="34"/>
      <c r="C799" s="34"/>
      <c r="D799" s="33"/>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row>
    <row r="800" spans="1:61" ht="15.75" customHeight="1">
      <c r="A800" s="32"/>
      <c r="B800" s="34"/>
      <c r="C800" s="34"/>
      <c r="D800" s="33"/>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row>
    <row r="801" spans="1:61" ht="15.75" customHeight="1">
      <c r="A801" s="32"/>
      <c r="B801" s="34"/>
      <c r="C801" s="34"/>
      <c r="D801" s="33"/>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row>
    <row r="802" spans="1:61" ht="15.75" customHeight="1">
      <c r="A802" s="32"/>
      <c r="B802" s="34"/>
      <c r="C802" s="34"/>
      <c r="D802" s="33"/>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row>
    <row r="803" spans="1:61" ht="15.75" customHeight="1">
      <c r="A803" s="32"/>
      <c r="B803" s="34"/>
      <c r="C803" s="34"/>
      <c r="D803" s="33"/>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row>
    <row r="804" spans="1:61" ht="15.75" customHeight="1">
      <c r="A804" s="32"/>
      <c r="B804" s="34"/>
      <c r="C804" s="34"/>
      <c r="D804" s="33"/>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row>
    <row r="805" spans="1:61" ht="15.75" customHeight="1">
      <c r="A805" s="32"/>
      <c r="B805" s="34"/>
      <c r="C805" s="34"/>
      <c r="D805" s="33"/>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row>
    <row r="806" spans="1:61" ht="15.75" customHeight="1">
      <c r="A806" s="32"/>
      <c r="B806" s="34"/>
      <c r="C806" s="34"/>
      <c r="D806" s="33"/>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row>
    <row r="807" spans="1:61" ht="15.75" customHeight="1">
      <c r="A807" s="32"/>
      <c r="B807" s="34"/>
      <c r="C807" s="34"/>
      <c r="D807" s="33"/>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row>
    <row r="808" spans="1:61" ht="15.75" customHeight="1">
      <c r="A808" s="32"/>
      <c r="B808" s="34"/>
      <c r="C808" s="34"/>
      <c r="D808" s="33"/>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row>
    <row r="809" spans="1:61" ht="15.75" customHeight="1">
      <c r="A809" s="32"/>
      <c r="B809" s="34"/>
      <c r="C809" s="34"/>
      <c r="D809" s="33"/>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row>
    <row r="810" spans="1:61" ht="15.75" customHeight="1">
      <c r="A810" s="32"/>
      <c r="B810" s="34"/>
      <c r="C810" s="34"/>
      <c r="D810" s="33"/>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row>
    <row r="811" spans="1:61" ht="15.75" customHeight="1">
      <c r="A811" s="32"/>
      <c r="B811" s="34"/>
      <c r="C811" s="34"/>
      <c r="D811" s="33"/>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row>
    <row r="812" spans="1:61" ht="15.75" customHeight="1">
      <c r="A812" s="32"/>
      <c r="B812" s="34"/>
      <c r="C812" s="34"/>
      <c r="D812" s="33"/>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row>
    <row r="813" spans="1:61" ht="15.75" customHeight="1">
      <c r="A813" s="32"/>
      <c r="B813" s="34"/>
      <c r="C813" s="34"/>
      <c r="D813" s="33"/>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row>
    <row r="814" spans="1:61" ht="15.75" customHeight="1">
      <c r="A814" s="32"/>
      <c r="B814" s="34"/>
      <c r="C814" s="34"/>
      <c r="D814" s="33"/>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row>
    <row r="815" spans="1:61" ht="15.75" customHeight="1">
      <c r="A815" s="32"/>
      <c r="B815" s="34"/>
      <c r="C815" s="34"/>
      <c r="D815" s="33"/>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row>
    <row r="816" spans="1:61" ht="15.75" customHeight="1">
      <c r="A816" s="32"/>
      <c r="B816" s="34"/>
      <c r="C816" s="34"/>
      <c r="D816" s="33"/>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row>
    <row r="817" spans="1:61" ht="15.75" customHeight="1">
      <c r="A817" s="32"/>
      <c r="B817" s="34"/>
      <c r="C817" s="34"/>
      <c r="D817" s="33"/>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row>
    <row r="818" spans="1:61" ht="15.75" customHeight="1">
      <c r="A818" s="32"/>
      <c r="B818" s="34"/>
      <c r="C818" s="34"/>
      <c r="D818" s="33"/>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row>
    <row r="819" spans="1:61" ht="15.75" customHeight="1">
      <c r="A819" s="32"/>
      <c r="B819" s="34"/>
      <c r="C819" s="34"/>
      <c r="D819" s="33"/>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row>
    <row r="820" spans="1:61" ht="15.75" customHeight="1">
      <c r="A820" s="32"/>
      <c r="B820" s="34"/>
      <c r="C820" s="34"/>
      <c r="D820" s="33"/>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row>
    <row r="821" spans="1:61" ht="15.75" customHeight="1">
      <c r="A821" s="32"/>
      <c r="B821" s="34"/>
      <c r="C821" s="34"/>
      <c r="D821" s="33"/>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c r="BI821" s="32"/>
    </row>
    <row r="822" spans="1:61" ht="15.75" customHeight="1">
      <c r="A822" s="32"/>
      <c r="B822" s="34"/>
      <c r="C822" s="34"/>
      <c r="D822" s="33"/>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c r="BI822" s="32"/>
    </row>
    <row r="823" spans="1:61" ht="15.75" customHeight="1">
      <c r="A823" s="32"/>
      <c r="B823" s="34"/>
      <c r="C823" s="34"/>
      <c r="D823" s="33"/>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c r="BI823" s="32"/>
    </row>
    <row r="824" spans="1:61" ht="15.75" customHeight="1">
      <c r="A824" s="32"/>
      <c r="B824" s="34"/>
      <c r="C824" s="34"/>
      <c r="D824" s="33"/>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c r="BI824" s="32"/>
    </row>
    <row r="825" spans="1:61" ht="15.75" customHeight="1">
      <c r="A825" s="32"/>
      <c r="B825" s="34"/>
      <c r="C825" s="34"/>
      <c r="D825" s="33"/>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c r="BI825" s="32"/>
    </row>
    <row r="826" spans="1:61" ht="15.75" customHeight="1">
      <c r="A826" s="32"/>
      <c r="B826" s="34"/>
      <c r="C826" s="34"/>
      <c r="D826" s="33"/>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row>
    <row r="827" spans="1:61" ht="15.75" customHeight="1">
      <c r="A827" s="32"/>
      <c r="B827" s="34"/>
      <c r="C827" s="34"/>
      <c r="D827" s="33"/>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c r="BI827" s="32"/>
    </row>
    <row r="828" spans="1:61" ht="15.75" customHeight="1">
      <c r="A828" s="32"/>
      <c r="B828" s="34"/>
      <c r="C828" s="34"/>
      <c r="D828" s="33"/>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32"/>
      <c r="BF828" s="32"/>
      <c r="BG828" s="32"/>
      <c r="BH828" s="32"/>
      <c r="BI828" s="32"/>
    </row>
    <row r="829" spans="1:61" ht="15.75" customHeight="1">
      <c r="A829" s="32"/>
      <c r="B829" s="34"/>
      <c r="C829" s="34"/>
      <c r="D829" s="33"/>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c r="BI829" s="32"/>
    </row>
    <row r="830" spans="1:61" ht="15.75" customHeight="1">
      <c r="A830" s="32"/>
      <c r="B830" s="34"/>
      <c r="C830" s="34"/>
      <c r="D830" s="33"/>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c r="BI830" s="32"/>
    </row>
    <row r="831" spans="1:61" ht="15.75" customHeight="1">
      <c r="A831" s="32"/>
      <c r="B831" s="34"/>
      <c r="C831" s="34"/>
      <c r="D831" s="33"/>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c r="BI831" s="32"/>
    </row>
    <row r="832" spans="1:61" ht="15.75" customHeight="1">
      <c r="A832" s="32"/>
      <c r="B832" s="34"/>
      <c r="C832" s="34"/>
      <c r="D832" s="33"/>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32"/>
      <c r="BF832" s="32"/>
      <c r="BG832" s="32"/>
      <c r="BH832" s="32"/>
      <c r="BI832" s="32"/>
    </row>
    <row r="833" spans="1:61" ht="15.75" customHeight="1">
      <c r="A833" s="32"/>
      <c r="B833" s="34"/>
      <c r="C833" s="34"/>
      <c r="D833" s="33"/>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32"/>
      <c r="BF833" s="32"/>
      <c r="BG833" s="32"/>
      <c r="BH833" s="32"/>
      <c r="BI833" s="32"/>
    </row>
    <row r="834" spans="1:61" ht="15.75" customHeight="1">
      <c r="A834" s="32"/>
      <c r="B834" s="34"/>
      <c r="C834" s="34"/>
      <c r="D834" s="33"/>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row>
    <row r="835" spans="1:61" ht="15.75" customHeight="1">
      <c r="A835" s="32"/>
      <c r="B835" s="34"/>
      <c r="C835" s="34"/>
      <c r="D835" s="33"/>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row>
    <row r="836" spans="1:61" ht="15.75" customHeight="1">
      <c r="A836" s="32"/>
      <c r="B836" s="34"/>
      <c r="C836" s="34"/>
      <c r="D836" s="33"/>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row>
    <row r="837" spans="1:61" ht="15.75" customHeight="1">
      <c r="A837" s="32"/>
      <c r="B837" s="34"/>
      <c r="C837" s="34"/>
      <c r="D837" s="33"/>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32"/>
      <c r="BF837" s="32"/>
      <c r="BG837" s="32"/>
      <c r="BH837" s="32"/>
      <c r="BI837" s="32"/>
    </row>
    <row r="838" spans="1:61" ht="15.75" customHeight="1">
      <c r="A838" s="32"/>
      <c r="B838" s="34"/>
      <c r="C838" s="34"/>
      <c r="D838" s="33"/>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row>
    <row r="839" spans="1:61" ht="15.75" customHeight="1">
      <c r="A839" s="32"/>
      <c r="B839" s="34"/>
      <c r="C839" s="34"/>
      <c r="D839" s="33"/>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c r="BI839" s="32"/>
    </row>
    <row r="840" spans="1:61" ht="15.75" customHeight="1">
      <c r="A840" s="32"/>
      <c r="B840" s="34"/>
      <c r="C840" s="34"/>
      <c r="D840" s="33"/>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c r="BI840" s="32"/>
    </row>
    <row r="841" spans="1:61" ht="15.75" customHeight="1">
      <c r="A841" s="32"/>
      <c r="B841" s="34"/>
      <c r="C841" s="34"/>
      <c r="D841" s="33"/>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c r="BI841" s="32"/>
    </row>
    <row r="842" spans="1:61" ht="15.75" customHeight="1">
      <c r="A842" s="32"/>
      <c r="B842" s="34"/>
      <c r="C842" s="34"/>
      <c r="D842" s="33"/>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c r="BI842" s="32"/>
    </row>
    <row r="843" spans="1:61" ht="15.75" customHeight="1">
      <c r="A843" s="32"/>
      <c r="B843" s="34"/>
      <c r="C843" s="34"/>
      <c r="D843" s="33"/>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c r="BI843" s="32"/>
    </row>
    <row r="844" spans="1:61" ht="15.75" customHeight="1">
      <c r="A844" s="32"/>
      <c r="B844" s="34"/>
      <c r="C844" s="34"/>
      <c r="D844" s="33"/>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c r="BI844" s="32"/>
    </row>
    <row r="845" spans="1:61" ht="15.75" customHeight="1">
      <c r="A845" s="32"/>
      <c r="B845" s="34"/>
      <c r="C845" s="34"/>
      <c r="D845" s="33"/>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c r="BI845" s="32"/>
    </row>
    <row r="846" spans="1:61" ht="15.75" customHeight="1">
      <c r="A846" s="32"/>
      <c r="B846" s="34"/>
      <c r="C846" s="34"/>
      <c r="D846" s="33"/>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row>
    <row r="847" spans="1:61" ht="15.75" customHeight="1">
      <c r="A847" s="32"/>
      <c r="B847" s="34"/>
      <c r="C847" s="34"/>
      <c r="D847" s="33"/>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c r="BI847" s="32"/>
    </row>
    <row r="848" spans="1:61" ht="15.75" customHeight="1">
      <c r="A848" s="32"/>
      <c r="B848" s="34"/>
      <c r="C848" s="34"/>
      <c r="D848" s="33"/>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32"/>
      <c r="BF848" s="32"/>
      <c r="BG848" s="32"/>
      <c r="BH848" s="32"/>
      <c r="BI848" s="32"/>
    </row>
    <row r="849" spans="1:61" ht="15.75" customHeight="1">
      <c r="A849" s="32"/>
      <c r="B849" s="34"/>
      <c r="C849" s="34"/>
      <c r="D849" s="33"/>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c r="BI849" s="32"/>
    </row>
    <row r="850" spans="1:61" ht="15.75" customHeight="1">
      <c r="A850" s="32"/>
      <c r="B850" s="34"/>
      <c r="C850" s="34"/>
      <c r="D850" s="33"/>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c r="BI850" s="32"/>
    </row>
    <row r="851" spans="1:61" ht="15.75" customHeight="1">
      <c r="A851" s="32"/>
      <c r="B851" s="34"/>
      <c r="C851" s="34"/>
      <c r="D851" s="33"/>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row>
    <row r="852" spans="1:61" ht="15.75" customHeight="1">
      <c r="A852" s="32"/>
      <c r="B852" s="34"/>
      <c r="C852" s="34"/>
      <c r="D852" s="33"/>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c r="BI852" s="32"/>
    </row>
    <row r="853" spans="1:61" ht="15.75" customHeight="1">
      <c r="A853" s="32"/>
      <c r="B853" s="34"/>
      <c r="C853" s="34"/>
      <c r="D853" s="33"/>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c r="BI853" s="32"/>
    </row>
    <row r="854" spans="1:61" ht="15.75" customHeight="1">
      <c r="A854" s="32"/>
      <c r="B854" s="34"/>
      <c r="C854" s="34"/>
      <c r="D854" s="33"/>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row>
    <row r="855" spans="1:61" ht="15.75" customHeight="1">
      <c r="A855" s="32"/>
      <c r="B855" s="34"/>
      <c r="C855" s="34"/>
      <c r="D855" s="33"/>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row>
    <row r="856" spans="1:61" ht="15.75" customHeight="1">
      <c r="A856" s="32"/>
      <c r="B856" s="34"/>
      <c r="C856" s="34"/>
      <c r="D856" s="33"/>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row>
    <row r="857" spans="1:61" ht="15.75" customHeight="1">
      <c r="A857" s="32"/>
      <c r="B857" s="34"/>
      <c r="C857" s="34"/>
      <c r="D857" s="33"/>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row>
    <row r="858" spans="1:61" ht="15.75" customHeight="1">
      <c r="A858" s="32"/>
      <c r="B858" s="34"/>
      <c r="C858" s="34"/>
      <c r="D858" s="33"/>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row>
    <row r="859" spans="1:61" ht="15.75" customHeight="1">
      <c r="A859" s="32"/>
      <c r="B859" s="34"/>
      <c r="C859" s="34"/>
      <c r="D859" s="33"/>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row>
    <row r="860" spans="1:61" ht="15.75" customHeight="1">
      <c r="A860" s="32"/>
      <c r="B860" s="34"/>
      <c r="C860" s="34"/>
      <c r="D860" s="33"/>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row>
    <row r="861" spans="1:61" ht="15.75" customHeight="1">
      <c r="A861" s="32"/>
      <c r="B861" s="34"/>
      <c r="C861" s="34"/>
      <c r="D861" s="33"/>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row>
    <row r="862" spans="1:61" ht="15.75" customHeight="1">
      <c r="A862" s="32"/>
      <c r="B862" s="34"/>
      <c r="C862" s="34"/>
      <c r="D862" s="33"/>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row>
    <row r="863" spans="1:61" ht="15.75" customHeight="1">
      <c r="A863" s="32"/>
      <c r="B863" s="34"/>
      <c r="C863" s="34"/>
      <c r="D863" s="33"/>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row>
    <row r="864" spans="1:61" ht="15.75" customHeight="1">
      <c r="A864" s="32"/>
      <c r="B864" s="34"/>
      <c r="C864" s="34"/>
      <c r="D864" s="33"/>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row>
    <row r="865" spans="1:61" ht="15.75" customHeight="1">
      <c r="A865" s="32"/>
      <c r="B865" s="34"/>
      <c r="C865" s="34"/>
      <c r="D865" s="33"/>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row>
    <row r="866" spans="1:61" ht="15.75" customHeight="1">
      <c r="A866" s="32"/>
      <c r="B866" s="34"/>
      <c r="C866" s="34"/>
      <c r="D866" s="33"/>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row>
    <row r="867" spans="1:61" ht="15.75" customHeight="1">
      <c r="A867" s="32"/>
      <c r="B867" s="34"/>
      <c r="C867" s="34"/>
      <c r="D867" s="33"/>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row>
    <row r="868" spans="1:61" ht="15.75" customHeight="1">
      <c r="A868" s="32"/>
      <c r="B868" s="34"/>
      <c r="C868" s="34"/>
      <c r="D868" s="33"/>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row>
    <row r="869" spans="1:61" ht="15.75" customHeight="1">
      <c r="A869" s="32"/>
      <c r="B869" s="34"/>
      <c r="C869" s="34"/>
      <c r="D869" s="33"/>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row>
    <row r="870" spans="1:61" ht="15.75" customHeight="1">
      <c r="A870" s="32"/>
      <c r="B870" s="34"/>
      <c r="C870" s="34"/>
      <c r="D870" s="33"/>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row>
    <row r="871" spans="1:61" ht="15.75" customHeight="1">
      <c r="A871" s="32"/>
      <c r="B871" s="34"/>
      <c r="C871" s="34"/>
      <c r="D871" s="33"/>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row>
    <row r="872" spans="1:61" ht="15.75" customHeight="1">
      <c r="A872" s="32"/>
      <c r="B872" s="34"/>
      <c r="C872" s="34"/>
      <c r="D872" s="33"/>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row>
    <row r="873" spans="1:61" ht="15.75" customHeight="1">
      <c r="A873" s="32"/>
      <c r="B873" s="34"/>
      <c r="C873" s="34"/>
      <c r="D873" s="33"/>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row>
    <row r="874" spans="1:61" ht="15.75" customHeight="1">
      <c r="A874" s="32"/>
      <c r="B874" s="34"/>
      <c r="C874" s="34"/>
      <c r="D874" s="33"/>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row>
    <row r="875" spans="1:61" ht="15.75" customHeight="1">
      <c r="A875" s="32"/>
      <c r="B875" s="34"/>
      <c r="C875" s="34"/>
      <c r="D875" s="33"/>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32"/>
      <c r="BF875" s="32"/>
      <c r="BG875" s="32"/>
      <c r="BH875" s="32"/>
      <c r="BI875" s="32"/>
    </row>
    <row r="876" spans="1:61" ht="15.75" customHeight="1">
      <c r="A876" s="32"/>
      <c r="B876" s="34"/>
      <c r="C876" s="34"/>
      <c r="D876" s="33"/>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row>
    <row r="877" spans="1:61" ht="15.75" customHeight="1">
      <c r="A877" s="32"/>
      <c r="B877" s="34"/>
      <c r="C877" s="34"/>
      <c r="D877" s="33"/>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c r="BI877" s="32"/>
    </row>
    <row r="878" spans="1:61" ht="15.75" customHeight="1">
      <c r="A878" s="32"/>
      <c r="B878" s="34"/>
      <c r="C878" s="34"/>
      <c r="D878" s="33"/>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32"/>
      <c r="BF878" s="32"/>
      <c r="BG878" s="32"/>
      <c r="BH878" s="32"/>
      <c r="BI878" s="32"/>
    </row>
    <row r="879" spans="1:61" ht="15.75" customHeight="1">
      <c r="A879" s="32"/>
      <c r="B879" s="34"/>
      <c r="C879" s="34"/>
      <c r="D879" s="33"/>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c r="BI879" s="32"/>
    </row>
    <row r="880" spans="1:61" ht="15.75" customHeight="1">
      <c r="A880" s="32"/>
      <c r="B880" s="34"/>
      <c r="C880" s="34"/>
      <c r="D880" s="33"/>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c r="BI880" s="32"/>
    </row>
    <row r="881" spans="1:61" ht="15.75" customHeight="1">
      <c r="A881" s="32"/>
      <c r="B881" s="34"/>
      <c r="C881" s="34"/>
      <c r="D881" s="33"/>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c r="BI881" s="32"/>
    </row>
    <row r="882" spans="1:61" ht="15.75" customHeight="1">
      <c r="A882" s="32"/>
      <c r="B882" s="34"/>
      <c r="C882" s="34"/>
      <c r="D882" s="33"/>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c r="BI882" s="32"/>
    </row>
    <row r="883" spans="1:61" ht="15.75" customHeight="1">
      <c r="A883" s="32"/>
      <c r="B883" s="34"/>
      <c r="C883" s="34"/>
      <c r="D883" s="33"/>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c r="BI883" s="32"/>
    </row>
    <row r="884" spans="1:61" ht="15.75" customHeight="1">
      <c r="A884" s="32"/>
      <c r="B884" s="34"/>
      <c r="C884" s="34"/>
      <c r="D884" s="33"/>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c r="BI884" s="32"/>
    </row>
    <row r="885" spans="1:61" ht="15.75" customHeight="1">
      <c r="A885" s="32"/>
      <c r="B885" s="34"/>
      <c r="C885" s="34"/>
      <c r="D885" s="33"/>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c r="BI885" s="32"/>
    </row>
    <row r="886" spans="1:61" ht="15.75" customHeight="1">
      <c r="A886" s="32"/>
      <c r="B886" s="34"/>
      <c r="C886" s="34"/>
      <c r="D886" s="33"/>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row>
    <row r="887" spans="1:61" ht="15.75" customHeight="1">
      <c r="A887" s="32"/>
      <c r="B887" s="34"/>
      <c r="C887" s="34"/>
      <c r="D887" s="33"/>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c r="BI887" s="32"/>
    </row>
    <row r="888" spans="1:61" ht="15.75" customHeight="1">
      <c r="A888" s="32"/>
      <c r="B888" s="34"/>
      <c r="C888" s="34"/>
      <c r="D888" s="33"/>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row>
    <row r="889" spans="1:61" ht="15.75" customHeight="1">
      <c r="A889" s="32"/>
      <c r="B889" s="34"/>
      <c r="C889" s="34"/>
      <c r="D889" s="33"/>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c r="BI889" s="32"/>
    </row>
    <row r="890" spans="1:61" ht="15.75" customHeight="1">
      <c r="A890" s="32"/>
      <c r="B890" s="34"/>
      <c r="C890" s="34"/>
      <c r="D890" s="33"/>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c r="BI890" s="32"/>
    </row>
    <row r="891" spans="1:61" ht="15.75" customHeight="1">
      <c r="A891" s="32"/>
      <c r="B891" s="34"/>
      <c r="C891" s="34"/>
      <c r="D891" s="33"/>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c r="BI891" s="32"/>
    </row>
    <row r="892" spans="1:61" ht="15.75" customHeight="1">
      <c r="A892" s="32"/>
      <c r="B892" s="34"/>
      <c r="C892" s="34"/>
      <c r="D892" s="33"/>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c r="BI892" s="32"/>
    </row>
    <row r="893" spans="1:61" ht="15.75" customHeight="1">
      <c r="A893" s="32"/>
      <c r="B893" s="34"/>
      <c r="C893" s="34"/>
      <c r="D893" s="33"/>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c r="BI893" s="32"/>
    </row>
    <row r="894" spans="1:61" ht="15.75" customHeight="1">
      <c r="A894" s="32"/>
      <c r="B894" s="34"/>
      <c r="C894" s="34"/>
      <c r="D894" s="33"/>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row>
    <row r="895" spans="1:61" ht="15.75" customHeight="1">
      <c r="A895" s="32"/>
      <c r="B895" s="34"/>
      <c r="C895" s="34"/>
      <c r="D895" s="33"/>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c r="BI895" s="32"/>
    </row>
    <row r="896" spans="1:61" ht="15.75" customHeight="1">
      <c r="A896" s="32"/>
      <c r="B896" s="34"/>
      <c r="C896" s="34"/>
      <c r="D896" s="33"/>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row>
    <row r="897" spans="1:61" ht="15.75" customHeight="1">
      <c r="A897" s="32"/>
      <c r="B897" s="34"/>
      <c r="C897" s="34"/>
      <c r="D897" s="33"/>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c r="BI897" s="32"/>
    </row>
    <row r="898" spans="1:61" ht="15.75" customHeight="1">
      <c r="A898" s="32"/>
      <c r="B898" s="34"/>
      <c r="C898" s="34"/>
      <c r="D898" s="33"/>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c r="BI898" s="32"/>
    </row>
    <row r="899" spans="1:61" ht="15.75" customHeight="1">
      <c r="A899" s="32"/>
      <c r="B899" s="34"/>
      <c r="C899" s="34"/>
      <c r="D899" s="33"/>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c r="BI899" s="32"/>
    </row>
    <row r="900" spans="1:61" ht="15.75" customHeight="1">
      <c r="A900" s="32"/>
      <c r="B900" s="34"/>
      <c r="C900" s="34"/>
      <c r="D900" s="33"/>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c r="BI900" s="32"/>
    </row>
    <row r="901" spans="1:61" ht="15.75" customHeight="1">
      <c r="A901" s="32"/>
      <c r="B901" s="34"/>
      <c r="C901" s="34"/>
      <c r="D901" s="33"/>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c r="BI901" s="32"/>
    </row>
    <row r="902" spans="1:61" ht="15.75" customHeight="1">
      <c r="A902" s="32"/>
      <c r="B902" s="34"/>
      <c r="C902" s="34"/>
      <c r="D902" s="33"/>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32"/>
      <c r="BF902" s="32"/>
      <c r="BG902" s="32"/>
      <c r="BH902" s="32"/>
      <c r="BI902" s="32"/>
    </row>
    <row r="903" spans="1:61" ht="15.75" customHeight="1">
      <c r="A903" s="32"/>
      <c r="B903" s="34"/>
      <c r="C903" s="34"/>
      <c r="D903" s="33"/>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c r="BI903" s="32"/>
    </row>
    <row r="904" spans="1:61" ht="15.75" customHeight="1">
      <c r="A904" s="32"/>
      <c r="B904" s="34"/>
      <c r="C904" s="34"/>
      <c r="D904" s="33"/>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c r="BI904" s="32"/>
    </row>
    <row r="905" spans="1:61" ht="15.75" customHeight="1">
      <c r="A905" s="32"/>
      <c r="B905" s="34"/>
      <c r="C905" s="34"/>
      <c r="D905" s="33"/>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c r="BI905" s="32"/>
    </row>
    <row r="906" spans="1:61" ht="15.75" customHeight="1">
      <c r="A906" s="32"/>
      <c r="B906" s="34"/>
      <c r="C906" s="34"/>
      <c r="D906" s="33"/>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row>
    <row r="907" spans="1:61" ht="15.75" customHeight="1">
      <c r="A907" s="32"/>
      <c r="B907" s="34"/>
      <c r="C907" s="34"/>
      <c r="D907" s="33"/>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32"/>
      <c r="BF907" s="32"/>
      <c r="BG907" s="32"/>
      <c r="BH907" s="32"/>
      <c r="BI907" s="32"/>
    </row>
    <row r="908" spans="1:61" ht="15.75" customHeight="1">
      <c r="A908" s="32"/>
      <c r="B908" s="34"/>
      <c r="C908" s="34"/>
      <c r="D908" s="33"/>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c r="BI908" s="32"/>
    </row>
    <row r="909" spans="1:61" ht="15.75" customHeight="1">
      <c r="A909" s="32"/>
      <c r="B909" s="34"/>
      <c r="C909" s="34"/>
      <c r="D909" s="33"/>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c r="BI909" s="32"/>
    </row>
    <row r="910" spans="1:61" ht="15.75" customHeight="1">
      <c r="A910" s="32"/>
      <c r="B910" s="34"/>
      <c r="C910" s="34"/>
      <c r="D910" s="33"/>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c r="BI910" s="32"/>
    </row>
    <row r="911" spans="1:61" ht="15.75" customHeight="1">
      <c r="A911" s="32"/>
      <c r="B911" s="34"/>
      <c r="C911" s="34"/>
      <c r="D911" s="33"/>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c r="BI911" s="32"/>
    </row>
    <row r="912" spans="1:61" ht="15.75" customHeight="1">
      <c r="A912" s="32"/>
      <c r="B912" s="34"/>
      <c r="C912" s="34"/>
      <c r="D912" s="33"/>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c r="BI912" s="32"/>
    </row>
    <row r="913" spans="1:61" ht="15.75" customHeight="1">
      <c r="A913" s="32"/>
      <c r="B913" s="34"/>
      <c r="C913" s="34"/>
      <c r="D913" s="33"/>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32"/>
      <c r="BF913" s="32"/>
      <c r="BG913" s="32"/>
      <c r="BH913" s="32"/>
      <c r="BI913" s="32"/>
    </row>
    <row r="914" spans="1:61" ht="15.75" customHeight="1">
      <c r="A914" s="32"/>
      <c r="B914" s="34"/>
      <c r="C914" s="34"/>
      <c r="D914" s="33"/>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c r="BI914" s="32"/>
    </row>
    <row r="915" spans="1:61" ht="15.75" customHeight="1">
      <c r="A915" s="32"/>
      <c r="B915" s="34"/>
      <c r="C915" s="34"/>
      <c r="D915" s="33"/>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c r="BI915" s="32"/>
    </row>
    <row r="916" spans="1:61" ht="15.75" customHeight="1">
      <c r="A916" s="32"/>
      <c r="B916" s="34"/>
      <c r="C916" s="34"/>
      <c r="D916" s="33"/>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row>
    <row r="917" spans="1:61" ht="15.75" customHeight="1">
      <c r="A917" s="32"/>
      <c r="B917" s="34"/>
      <c r="C917" s="34"/>
      <c r="D917" s="33"/>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c r="BI917" s="32"/>
    </row>
    <row r="918" spans="1:61" ht="15.75" customHeight="1">
      <c r="A918" s="32"/>
      <c r="B918" s="34"/>
      <c r="C918" s="34"/>
      <c r="D918" s="33"/>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c r="BI918" s="32"/>
    </row>
    <row r="919" spans="1:61" ht="15.75" customHeight="1">
      <c r="A919" s="32"/>
      <c r="B919" s="34"/>
      <c r="C919" s="34"/>
      <c r="D919" s="33"/>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row>
    <row r="920" spans="1:61" ht="15.75" customHeight="1">
      <c r="A920" s="32"/>
      <c r="B920" s="34"/>
      <c r="C920" s="34"/>
      <c r="D920" s="33"/>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c r="BI920" s="32"/>
    </row>
    <row r="921" spans="1:61" ht="15.75" customHeight="1">
      <c r="A921" s="32"/>
      <c r="B921" s="34"/>
      <c r="C921" s="34"/>
      <c r="D921" s="33"/>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c r="BI921" s="32"/>
    </row>
    <row r="922" spans="1:61" ht="15.75" customHeight="1">
      <c r="A922" s="32"/>
      <c r="B922" s="34"/>
      <c r="C922" s="34"/>
      <c r="D922" s="33"/>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c r="BI922" s="32"/>
    </row>
    <row r="923" spans="1:61" ht="15.75" customHeight="1">
      <c r="A923" s="32"/>
      <c r="B923" s="34"/>
      <c r="C923" s="34"/>
      <c r="D923" s="33"/>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c r="BI923" s="32"/>
    </row>
    <row r="924" spans="1:61" ht="15.75" customHeight="1">
      <c r="A924" s="32"/>
      <c r="B924" s="34"/>
      <c r="C924" s="34"/>
      <c r="D924" s="33"/>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c r="BI924" s="32"/>
    </row>
    <row r="925" spans="1:61" ht="15.75" customHeight="1">
      <c r="A925" s="32"/>
      <c r="B925" s="34"/>
      <c r="C925" s="34"/>
      <c r="D925" s="33"/>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c r="BI925" s="32"/>
    </row>
    <row r="926" spans="1:61" ht="15.75" customHeight="1">
      <c r="A926" s="32"/>
      <c r="B926" s="34"/>
      <c r="C926" s="34"/>
      <c r="D926" s="33"/>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row>
    <row r="927" spans="1:61" ht="15.75" customHeight="1">
      <c r="A927" s="32"/>
      <c r="B927" s="34"/>
      <c r="C927" s="34"/>
      <c r="D927" s="33"/>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c r="BI927" s="32"/>
    </row>
    <row r="928" spans="1:61" ht="15.75" customHeight="1">
      <c r="A928" s="32"/>
      <c r="B928" s="34"/>
      <c r="C928" s="34"/>
      <c r="D928" s="33"/>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c r="BI928" s="32"/>
    </row>
    <row r="929" spans="1:61" ht="15.75" customHeight="1">
      <c r="A929" s="32"/>
      <c r="B929" s="34"/>
      <c r="C929" s="34"/>
      <c r="D929" s="33"/>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row>
    <row r="930" spans="1:61" ht="15.75" customHeight="1">
      <c r="A930" s="32"/>
      <c r="B930" s="34"/>
      <c r="C930" s="34"/>
      <c r="D930" s="33"/>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row>
    <row r="931" spans="1:61" ht="15.75" customHeight="1">
      <c r="A931" s="32"/>
      <c r="B931" s="34"/>
      <c r="C931" s="34"/>
      <c r="D931" s="33"/>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c r="BI931" s="32"/>
    </row>
    <row r="932" spans="1:61" ht="15.75" customHeight="1">
      <c r="A932" s="32"/>
      <c r="B932" s="34"/>
      <c r="C932" s="34"/>
      <c r="D932" s="33"/>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c r="BI932" s="32"/>
    </row>
    <row r="933" spans="1:61" ht="15.75" customHeight="1">
      <c r="A933" s="32"/>
      <c r="B933" s="34"/>
      <c r="C933" s="34"/>
      <c r="D933" s="33"/>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32"/>
      <c r="BF933" s="32"/>
      <c r="BG933" s="32"/>
      <c r="BH933" s="32"/>
      <c r="BI933" s="32"/>
    </row>
    <row r="934" spans="1:61" ht="15.75" customHeight="1">
      <c r="A934" s="32"/>
      <c r="B934" s="34"/>
      <c r="C934" s="34"/>
      <c r="D934" s="33"/>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c r="BI934" s="32"/>
    </row>
    <row r="935" spans="1:61" ht="15.75" customHeight="1">
      <c r="A935" s="32"/>
      <c r="B935" s="34"/>
      <c r="C935" s="34"/>
      <c r="D935" s="33"/>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c r="BI935" s="32"/>
    </row>
    <row r="936" spans="1:61" ht="15.75" customHeight="1">
      <c r="A936" s="32"/>
      <c r="B936" s="34"/>
      <c r="C936" s="34"/>
      <c r="D936" s="33"/>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row>
    <row r="937" spans="1:61" ht="15.75" customHeight="1">
      <c r="A937" s="32"/>
      <c r="B937" s="34"/>
      <c r="C937" s="34"/>
      <c r="D937" s="33"/>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c r="BI937" s="32"/>
    </row>
    <row r="938" spans="1:61" ht="15.75" customHeight="1">
      <c r="A938" s="32"/>
      <c r="B938" s="34"/>
      <c r="C938" s="34"/>
      <c r="D938" s="33"/>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c r="BI938" s="32"/>
    </row>
    <row r="939" spans="1:61" ht="15.75" customHeight="1">
      <c r="A939" s="32"/>
      <c r="B939" s="34"/>
      <c r="C939" s="34"/>
      <c r="D939" s="33"/>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32"/>
      <c r="BF939" s="32"/>
      <c r="BG939" s="32"/>
      <c r="BH939" s="32"/>
      <c r="BI939" s="32"/>
    </row>
    <row r="940" spans="1:61" ht="15.75" customHeight="1">
      <c r="A940" s="32"/>
      <c r="B940" s="34"/>
      <c r="C940" s="34"/>
      <c r="D940" s="33"/>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c r="BI940" s="32"/>
    </row>
    <row r="941" spans="1:61" ht="15.75" customHeight="1">
      <c r="A941" s="32"/>
      <c r="B941" s="34"/>
      <c r="C941" s="34"/>
      <c r="D941" s="33"/>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c r="BI941" s="32"/>
    </row>
    <row r="942" spans="1:61" ht="15.75" customHeight="1">
      <c r="A942" s="32"/>
      <c r="B942" s="34"/>
      <c r="C942" s="34"/>
      <c r="D942" s="33"/>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c r="BI942" s="32"/>
    </row>
    <row r="943" spans="1:61" ht="15.75" customHeight="1">
      <c r="A943" s="32"/>
      <c r="B943" s="34"/>
      <c r="C943" s="34"/>
      <c r="D943" s="33"/>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c r="BI943" s="32"/>
    </row>
    <row r="944" spans="1:61" ht="15.75" customHeight="1">
      <c r="A944" s="32"/>
      <c r="B944" s="34"/>
      <c r="C944" s="34"/>
      <c r="D944" s="33"/>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c r="BI944" s="32"/>
    </row>
    <row r="945" spans="1:61" ht="15.75" customHeight="1">
      <c r="A945" s="32"/>
      <c r="B945" s="34"/>
      <c r="C945" s="34"/>
      <c r="D945" s="33"/>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c r="BI945" s="32"/>
    </row>
    <row r="946" spans="1:61" ht="15.75" customHeight="1">
      <c r="A946" s="32"/>
      <c r="B946" s="34"/>
      <c r="C946" s="34"/>
      <c r="D946" s="33"/>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row>
    <row r="947" spans="1:61" ht="15.75" customHeight="1">
      <c r="A947" s="32"/>
      <c r="B947" s="34"/>
      <c r="C947" s="34"/>
      <c r="D947" s="33"/>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row>
    <row r="948" spans="1:61" ht="15.75" customHeight="1">
      <c r="A948" s="32"/>
      <c r="B948" s="34"/>
      <c r="C948" s="34"/>
      <c r="D948" s="33"/>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row>
    <row r="949" spans="1:61" ht="15.75" customHeight="1">
      <c r="A949" s="32"/>
      <c r="B949" s="34"/>
      <c r="C949" s="34"/>
      <c r="D949" s="33"/>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row>
    <row r="950" spans="1:61" ht="15.75" customHeight="1">
      <c r="A950" s="32"/>
      <c r="B950" s="34"/>
      <c r="C950" s="34"/>
      <c r="D950" s="33"/>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32"/>
      <c r="BF950" s="32"/>
      <c r="BG950" s="32"/>
      <c r="BH950" s="32"/>
      <c r="BI950" s="32"/>
    </row>
    <row r="951" spans="1:61" ht="15.75" customHeight="1">
      <c r="A951" s="32"/>
      <c r="B951" s="34"/>
      <c r="C951" s="34"/>
      <c r="D951" s="33"/>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row>
    <row r="952" spans="1:61" ht="15.75" customHeight="1">
      <c r="A952" s="32"/>
      <c r="B952" s="34"/>
      <c r="C952" s="34"/>
      <c r="D952" s="33"/>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row>
    <row r="953" spans="1:61" ht="15.75" customHeight="1">
      <c r="A953" s="32"/>
      <c r="B953" s="34"/>
      <c r="C953" s="34"/>
      <c r="D953" s="33"/>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row>
    <row r="954" spans="1:61" ht="15.75" customHeight="1">
      <c r="A954" s="32"/>
      <c r="B954" s="34"/>
      <c r="C954" s="34"/>
      <c r="D954" s="33"/>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row>
    <row r="955" spans="1:61" ht="15.75" customHeight="1">
      <c r="A955" s="32"/>
      <c r="B955" s="34"/>
      <c r="C955" s="34"/>
      <c r="D955" s="33"/>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row>
    <row r="956" spans="1:61" ht="15.75" customHeight="1">
      <c r="A956" s="32"/>
      <c r="B956" s="34"/>
      <c r="C956" s="34"/>
      <c r="D956" s="33"/>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row>
    <row r="957" spans="1:61" ht="15.75" customHeight="1">
      <c r="A957" s="32"/>
      <c r="B957" s="34"/>
      <c r="C957" s="34"/>
      <c r="D957" s="33"/>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row>
    <row r="958" spans="1:61" ht="15.75" customHeight="1">
      <c r="A958" s="32"/>
      <c r="B958" s="34"/>
      <c r="C958" s="34"/>
      <c r="D958" s="33"/>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c r="BI958" s="32"/>
    </row>
    <row r="959" spans="1:61" ht="15.75" customHeight="1">
      <c r="A959" s="32"/>
      <c r="B959" s="34"/>
      <c r="C959" s="34"/>
      <c r="D959" s="33"/>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32"/>
      <c r="BF959" s="32"/>
      <c r="BG959" s="32"/>
      <c r="BH959" s="32"/>
      <c r="BI959" s="32"/>
    </row>
    <row r="960" spans="1:61" ht="15.75" customHeight="1">
      <c r="A960" s="32"/>
      <c r="B960" s="34"/>
      <c r="C960" s="34"/>
      <c r="D960" s="33"/>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c r="BI960" s="32"/>
    </row>
    <row r="961" spans="1:61" ht="15.75" customHeight="1">
      <c r="A961" s="32"/>
      <c r="B961" s="34"/>
      <c r="C961" s="34"/>
      <c r="D961" s="33"/>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c r="BI961" s="32"/>
    </row>
    <row r="962" spans="1:61" ht="15.75" customHeight="1">
      <c r="A962" s="32"/>
      <c r="B962" s="34"/>
      <c r="C962" s="34"/>
      <c r="D962" s="33"/>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c r="BI962" s="32"/>
    </row>
    <row r="963" spans="1:61" ht="15.75" customHeight="1">
      <c r="A963" s="32"/>
      <c r="B963" s="34"/>
      <c r="C963" s="34"/>
      <c r="D963" s="33"/>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c r="BI963" s="32"/>
    </row>
    <row r="964" spans="1:61" ht="15.75" customHeight="1">
      <c r="A964" s="32"/>
      <c r="B964" s="34"/>
      <c r="C964" s="34"/>
      <c r="D964" s="33"/>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c r="BI964" s="32"/>
    </row>
    <row r="965" spans="1:61" ht="15.75" customHeight="1">
      <c r="A965" s="32"/>
      <c r="B965" s="34"/>
      <c r="C965" s="34"/>
      <c r="D965" s="33"/>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c r="BI965" s="32"/>
    </row>
    <row r="966" spans="1:61" ht="15.75" customHeight="1">
      <c r="A966" s="32"/>
      <c r="B966" s="34"/>
      <c r="C966" s="34"/>
      <c r="D966" s="33"/>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row>
    <row r="967" spans="1:61" ht="15.75" customHeight="1">
      <c r="A967" s="32"/>
      <c r="B967" s="34"/>
      <c r="C967" s="34"/>
      <c r="D967" s="33"/>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row>
    <row r="968" spans="1:61" ht="15.75" customHeight="1">
      <c r="A968" s="32"/>
      <c r="B968" s="34"/>
      <c r="C968" s="34"/>
      <c r="D968" s="33"/>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row>
    <row r="969" spans="1:61" ht="15.75" customHeight="1">
      <c r="A969" s="32"/>
      <c r="B969" s="34"/>
      <c r="C969" s="34"/>
      <c r="D969" s="33"/>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32"/>
      <c r="BF969" s="32"/>
      <c r="BG969" s="32"/>
      <c r="BH969" s="32"/>
      <c r="BI969" s="32"/>
    </row>
    <row r="970" spans="1:61" ht="15.75" customHeight="1">
      <c r="A970" s="32"/>
      <c r="B970" s="34"/>
      <c r="C970" s="34"/>
      <c r="D970" s="33"/>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c r="BI970" s="32"/>
    </row>
    <row r="971" spans="1:61" ht="15.75" customHeight="1">
      <c r="A971" s="32"/>
      <c r="B971" s="34"/>
      <c r="C971" s="34"/>
      <c r="D971" s="33"/>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c r="BI971" s="32"/>
    </row>
    <row r="972" spans="1:61" ht="15.75" customHeight="1">
      <c r="A972" s="32"/>
      <c r="B972" s="34"/>
      <c r="C972" s="34"/>
      <c r="D972" s="33"/>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row>
    <row r="973" spans="1:61" ht="15.75" customHeight="1">
      <c r="A973" s="32"/>
      <c r="B973" s="34"/>
      <c r="C973" s="34"/>
      <c r="D973" s="33"/>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c r="BI973" s="32"/>
    </row>
    <row r="974" spans="1:61" ht="15.75" customHeight="1">
      <c r="A974" s="32"/>
      <c r="B974" s="34"/>
      <c r="C974" s="34"/>
      <c r="D974" s="33"/>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c r="BI974" s="32"/>
    </row>
    <row r="975" spans="1:61" ht="15.75" customHeight="1">
      <c r="A975" s="32"/>
      <c r="B975" s="34"/>
      <c r="C975" s="34"/>
      <c r="D975" s="33"/>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c r="BI975" s="32"/>
    </row>
    <row r="976" spans="1:61" ht="15.75" customHeight="1">
      <c r="A976" s="32"/>
      <c r="B976" s="34"/>
      <c r="C976" s="34"/>
      <c r="D976" s="33"/>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row>
    <row r="977" spans="1:61" ht="15.75" customHeight="1">
      <c r="A977" s="32"/>
      <c r="B977" s="34"/>
      <c r="C977" s="34"/>
      <c r="D977" s="33"/>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32"/>
      <c r="BF977" s="32"/>
      <c r="BG977" s="32"/>
      <c r="BH977" s="32"/>
      <c r="BI977" s="32"/>
    </row>
    <row r="978" spans="1:61" ht="15.75" customHeight="1">
      <c r="A978" s="32"/>
      <c r="B978" s="34"/>
      <c r="C978" s="34"/>
      <c r="D978" s="33"/>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c r="BI978" s="32"/>
    </row>
    <row r="979" spans="1:61" ht="15.75" customHeight="1">
      <c r="A979" s="32"/>
      <c r="B979" s="34"/>
      <c r="C979" s="34"/>
      <c r="D979" s="33"/>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32"/>
      <c r="BF979" s="32"/>
      <c r="BG979" s="32"/>
      <c r="BH979" s="32"/>
      <c r="BI979" s="32"/>
    </row>
    <row r="980" spans="1:61" ht="15.75" customHeight="1">
      <c r="A980" s="32"/>
      <c r="B980" s="34"/>
      <c r="C980" s="34"/>
      <c r="D980" s="33"/>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32"/>
      <c r="BF980" s="32"/>
      <c r="BG980" s="32"/>
      <c r="BH980" s="32"/>
      <c r="BI980" s="32"/>
    </row>
    <row r="981" spans="1:61" ht="15.75" customHeight="1">
      <c r="A981" s="32"/>
      <c r="B981" s="34"/>
      <c r="C981" s="34"/>
      <c r="D981" s="33"/>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c r="BI981" s="32"/>
    </row>
    <row r="982" spans="1:61" ht="15.75" customHeight="1">
      <c r="A982" s="32"/>
      <c r="B982" s="34"/>
      <c r="C982" s="34"/>
      <c r="D982" s="33"/>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c r="BI982" s="32"/>
    </row>
    <row r="983" spans="1:61" ht="15.75" customHeight="1">
      <c r="A983" s="32"/>
      <c r="B983" s="34"/>
      <c r="C983" s="34"/>
      <c r="D983" s="33"/>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c r="BI983" s="32"/>
    </row>
    <row r="984" spans="1:61" ht="15.75" customHeight="1">
      <c r="A984" s="32"/>
      <c r="B984" s="34"/>
      <c r="C984" s="34"/>
      <c r="D984" s="33"/>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c r="BI984" s="32"/>
    </row>
    <row r="985" spans="1:61" ht="15.75" customHeight="1">
      <c r="A985" s="32"/>
      <c r="B985" s="34"/>
      <c r="C985" s="34"/>
      <c r="D985" s="33"/>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c r="BI985" s="32"/>
    </row>
    <row r="986" spans="1:61" ht="15.75" customHeight="1">
      <c r="A986" s="32"/>
      <c r="B986" s="34"/>
      <c r="C986" s="34"/>
      <c r="D986" s="33"/>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row>
    <row r="987" spans="1:61" ht="15.75" customHeight="1">
      <c r="A987" s="32"/>
      <c r="B987" s="34"/>
      <c r="C987" s="34"/>
      <c r="D987" s="33"/>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c r="BI987" s="32"/>
    </row>
    <row r="988" spans="1:61" ht="15.75" customHeight="1">
      <c r="A988" s="32"/>
      <c r="B988" s="34"/>
      <c r="C988" s="34"/>
      <c r="D988" s="33"/>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c r="BI988" s="32"/>
    </row>
    <row r="989" spans="1:61" ht="15.75" customHeight="1">
      <c r="A989" s="32"/>
      <c r="B989" s="34"/>
      <c r="C989" s="34"/>
      <c r="D989" s="33"/>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c r="BI989" s="32"/>
    </row>
    <row r="990" spans="1:61" ht="15.75" customHeight="1">
      <c r="A990" s="32"/>
      <c r="B990" s="34"/>
      <c r="C990" s="34"/>
      <c r="D990" s="33"/>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c r="BI990" s="32"/>
    </row>
    <row r="991" spans="1:61" ht="15.75" customHeight="1">
      <c r="A991" s="32"/>
      <c r="B991" s="34"/>
      <c r="C991" s="34"/>
      <c r="D991" s="33"/>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c r="BI991" s="32"/>
    </row>
    <row r="992" spans="1:61" ht="15.75" customHeight="1">
      <c r="A992" s="32"/>
      <c r="B992" s="34"/>
      <c r="C992" s="34"/>
      <c r="D992" s="33"/>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c r="BI992" s="32"/>
    </row>
    <row r="993" spans="1:61" ht="15.75" customHeight="1">
      <c r="A993" s="32"/>
      <c r="B993" s="34"/>
      <c r="C993" s="34"/>
      <c r="D993" s="33"/>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c r="BI993" s="32"/>
    </row>
    <row r="994" spans="1:61" ht="15.75" customHeight="1">
      <c r="A994" s="32"/>
      <c r="B994" s="34"/>
      <c r="C994" s="34"/>
      <c r="D994" s="33"/>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32"/>
      <c r="BF994" s="32"/>
      <c r="BG994" s="32"/>
      <c r="BH994" s="32"/>
      <c r="BI994" s="32"/>
    </row>
    <row r="995" spans="1:61" ht="15.75" customHeight="1">
      <c r="A995" s="32"/>
      <c r="B995" s="34"/>
      <c r="C995" s="34"/>
      <c r="D995" s="33"/>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row>
    <row r="996" spans="1:61" ht="15.75" customHeight="1">
      <c r="A996" s="32"/>
      <c r="B996" s="34"/>
      <c r="C996" s="34"/>
      <c r="D996" s="33"/>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c r="BI996" s="32"/>
    </row>
    <row r="997" spans="1:61" ht="15.75" customHeight="1">
      <c r="A997" s="32"/>
      <c r="B997" s="34"/>
      <c r="C997" s="34"/>
      <c r="D997" s="33"/>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32"/>
      <c r="BF997" s="32"/>
      <c r="BG997" s="32"/>
      <c r="BH997" s="32"/>
      <c r="BI997" s="32"/>
    </row>
    <row r="998" spans="1:61" ht="15.75" customHeight="1">
      <c r="A998" s="32"/>
      <c r="B998" s="34"/>
      <c r="C998" s="34"/>
      <c r="D998" s="33"/>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32"/>
      <c r="BF998" s="32"/>
      <c r="BG998" s="32"/>
      <c r="BH998" s="32"/>
      <c r="BI998" s="32"/>
    </row>
    <row r="999" spans="1:61" ht="15.75" customHeight="1">
      <c r="A999" s="32"/>
      <c r="B999" s="34"/>
      <c r="C999" s="34"/>
      <c r="D999" s="33"/>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c r="BB999" s="32"/>
      <c r="BC999" s="32"/>
      <c r="BD999" s="32"/>
      <c r="BE999" s="32"/>
      <c r="BF999" s="32"/>
      <c r="BG999" s="32"/>
      <c r="BH999" s="32"/>
      <c r="BI999" s="32"/>
    </row>
  </sheetData>
  <autoFilter ref="B43:P147" xr:uid="{00000000-0009-0000-0000-000008000000}"/>
  <mergeCells count="52">
    <mergeCell ref="N44:N45"/>
    <mergeCell ref="O44:O45"/>
    <mergeCell ref="E39:P39"/>
    <mergeCell ref="B41:P41"/>
    <mergeCell ref="B42:P42"/>
    <mergeCell ref="B44:B45"/>
    <mergeCell ref="C44:C45"/>
    <mergeCell ref="D44:D45"/>
    <mergeCell ref="E44:M44"/>
    <mergeCell ref="P44:P45"/>
    <mergeCell ref="B37:D37"/>
    <mergeCell ref="E37:P37"/>
    <mergeCell ref="B38:D38"/>
    <mergeCell ref="E38:P38"/>
    <mergeCell ref="B39:D39"/>
    <mergeCell ref="B33:D33"/>
    <mergeCell ref="E33:P33"/>
    <mergeCell ref="B35:D35"/>
    <mergeCell ref="B36:D36"/>
    <mergeCell ref="E36:P36"/>
    <mergeCell ref="E27:P28"/>
    <mergeCell ref="B30:D30"/>
    <mergeCell ref="B31:D31"/>
    <mergeCell ref="E31:P31"/>
    <mergeCell ref="B32:D32"/>
    <mergeCell ref="E32:P32"/>
    <mergeCell ref="B23:D23"/>
    <mergeCell ref="E23:P23"/>
    <mergeCell ref="B24:D24"/>
    <mergeCell ref="E24:P24"/>
    <mergeCell ref="B26:D26"/>
    <mergeCell ref="E18:P18"/>
    <mergeCell ref="B20:D20"/>
    <mergeCell ref="B21:D21"/>
    <mergeCell ref="E21:P21"/>
    <mergeCell ref="B22:D22"/>
    <mergeCell ref="E22:P22"/>
    <mergeCell ref="B14:D14"/>
    <mergeCell ref="E14:P14"/>
    <mergeCell ref="B15:D15"/>
    <mergeCell ref="E15:P15"/>
    <mergeCell ref="B17:D17"/>
    <mergeCell ref="B10:D10"/>
    <mergeCell ref="E10:P10"/>
    <mergeCell ref="B12:D12"/>
    <mergeCell ref="B13:D13"/>
    <mergeCell ref="E13:P13"/>
    <mergeCell ref="C4:O4"/>
    <mergeCell ref="C5:O5"/>
    <mergeCell ref="C6:O6"/>
    <mergeCell ref="C7:O7"/>
    <mergeCell ref="B9:D9"/>
  </mergeCells>
  <printOptions horizontalCentered="1"/>
  <pageMargins left="0.23622047244094491" right="0.23622047244094491" top="0.74803149606299213" bottom="0.74803149606299213" header="0" footer="0"/>
  <pageSetup paperSize="5" scale="23" orientation="landscape"/>
  <headerFooter>
    <oddFooter>&amp;R&amp;P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21. CEDULA0127</vt:lpstr>
      <vt:lpstr>22. CEDULA0227</vt:lpstr>
      <vt:lpstr>23. CEDULA0327</vt:lpstr>
      <vt:lpstr>24. CEDULA0427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Susana Chan May</cp:lastModifiedBy>
  <cp:lastPrinted>2026-08-07T00:08:08Z</cp:lastPrinted>
  <dcterms:created xsi:type="dcterms:W3CDTF">2025-11-17T14:09:10Z</dcterms:created>
  <dcterms:modified xsi:type="dcterms:W3CDTF">2026-08-07T00:08:40Z</dcterms:modified>
</cp:coreProperties>
</file>